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ysel\OneDrive\Documents\CryptoInsiderTA\"/>
    </mc:Choice>
  </mc:AlternateContent>
  <xr:revisionPtr revIDLastSave="0" documentId="13_ncr:1_{3CEB714D-7F3C-4420-8089-5C3D09F0E416}" xr6:coauthVersionLast="46" xr6:coauthVersionMax="46" xr10:uidLastSave="{00000000-0000-0000-0000-000000000000}"/>
  <bookViews>
    <workbookView xWindow="-108" yWindow="-108" windowWidth="23256" windowHeight="12720" tabRatio="672" xr2:uid="{17921587-F589-4F60-9A0D-A80D53A46B1D}"/>
  </bookViews>
  <sheets>
    <sheet name="CryptoCurrency" sheetId="6" r:id="rId1"/>
    <sheet name="BTCPrice" sheetId="3" state="hidden" r:id="rId2"/>
    <sheet name="USDPrice" sheetId="2" state="hidden" r:id="rId3"/>
    <sheet name="Portfolio" sheetId="12" r:id="rId4"/>
    <sheet name="Trading Portfolio " sheetId="9" r:id="rId5"/>
    <sheet name="Trading History" sheetId="7" r:id="rId6"/>
    <sheet name="2021 Bull Run" sheetId="10" r:id="rId7"/>
    <sheet name="Strategy" sheetId="11" r:id="rId8"/>
    <sheet name="Calculator" sheetId="8" r:id="rId9"/>
    <sheet name="conf" sheetId="1" r:id="rId10"/>
    <sheet name="Help" sheetId="13" r:id="rId11"/>
    <sheet name="About" sheetId="14" r:id="rId12"/>
  </sheets>
  <definedNames>
    <definedName name="BTCAPI">conf!$B$4</definedName>
    <definedName name="BTCTABLE">BTCPrice!$1:$1048576</definedName>
    <definedName name="Exchange">conf!$A$13:$A$19</definedName>
    <definedName name="ExchangeFee">conf!$A$13:$B$19</definedName>
    <definedName name="ExternalData_1" localSheetId="1" hidden="1">BTCPrice!$A$1:$H$4011</definedName>
    <definedName name="ExternalData_1" localSheetId="2" hidden="1">USDPrice!$A$1:$H$4011</definedName>
    <definedName name="Rate">CryptoCurrency!$A:$E</definedName>
    <definedName name="TradeStatus">conf!$I$13:$I$15</definedName>
    <definedName name="Type">conf!$D$13:$D$16</definedName>
    <definedName name="USDAPI">conf!$B$5</definedName>
    <definedName name="USDTABLE">USDPrice!$1:$1048576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097" i="7" l="1"/>
  <c r="S1102" i="7"/>
  <c r="I1102" i="7"/>
  <c r="I6" i="7"/>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 i="9"/>
  <c r="F4" i="9"/>
  <c r="F2" i="9"/>
  <c r="H4" i="9"/>
  <c r="H3" i="9"/>
  <c r="H2" i="9"/>
  <c r="I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S868" i="7"/>
  <c r="S869" i="7"/>
  <c r="S870" i="7"/>
  <c r="S871" i="7"/>
  <c r="S872" i="7"/>
  <c r="S873" i="7"/>
  <c r="S874" i="7"/>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S901" i="7"/>
  <c r="S902"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S944" i="7"/>
  <c r="S945" i="7"/>
  <c r="S946" i="7"/>
  <c r="S947" i="7"/>
  <c r="S948" i="7"/>
  <c r="S949" i="7"/>
  <c r="S950" i="7"/>
  <c r="S951" i="7"/>
  <c r="S952" i="7"/>
  <c r="S953" i="7"/>
  <c r="S954" i="7"/>
  <c r="S955" i="7"/>
  <c r="S956" i="7"/>
  <c r="S957" i="7"/>
  <c r="S958" i="7"/>
  <c r="S959" i="7"/>
  <c r="S960" i="7"/>
  <c r="S961" i="7"/>
  <c r="S962" i="7"/>
  <c r="S963" i="7"/>
  <c r="S964" i="7"/>
  <c r="S965" i="7"/>
  <c r="S966" i="7"/>
  <c r="S967" i="7"/>
  <c r="S968" i="7"/>
  <c r="S969" i="7"/>
  <c r="S970" i="7"/>
  <c r="S971" i="7"/>
  <c r="S972" i="7"/>
  <c r="S973" i="7"/>
  <c r="S974" i="7"/>
  <c r="S975" i="7"/>
  <c r="S976" i="7"/>
  <c r="S977" i="7"/>
  <c r="S978" i="7"/>
  <c r="S979" i="7"/>
  <c r="S980" i="7"/>
  <c r="S981" i="7"/>
  <c r="S982" i="7"/>
  <c r="S983" i="7"/>
  <c r="S984" i="7"/>
  <c r="S985" i="7"/>
  <c r="S986" i="7"/>
  <c r="S987" i="7"/>
  <c r="S988" i="7"/>
  <c r="S989" i="7"/>
  <c r="S990" i="7"/>
  <c r="S991" i="7"/>
  <c r="S992" i="7"/>
  <c r="S993" i="7"/>
  <c r="S994" i="7"/>
  <c r="S995" i="7"/>
  <c r="S996" i="7"/>
  <c r="S997" i="7"/>
  <c r="S998" i="7"/>
  <c r="S999" i="7"/>
  <c r="S1000" i="7"/>
  <c r="S1001" i="7"/>
  <c r="S1002" i="7"/>
  <c r="S1003" i="7"/>
  <c r="S1004" i="7"/>
  <c r="S1005" i="7"/>
  <c r="S1006" i="7"/>
  <c r="S1007" i="7"/>
  <c r="S1008" i="7"/>
  <c r="S1009" i="7"/>
  <c r="S1010" i="7"/>
  <c r="S1011" i="7"/>
  <c r="S1012" i="7"/>
  <c r="S1013" i="7"/>
  <c r="S1014" i="7"/>
  <c r="S1015" i="7"/>
  <c r="S1016" i="7"/>
  <c r="S1017" i="7"/>
  <c r="S1018" i="7"/>
  <c r="S1019" i="7"/>
  <c r="S1020" i="7"/>
  <c r="S1021" i="7"/>
  <c r="S1022" i="7"/>
  <c r="S1023" i="7"/>
  <c r="S1024" i="7"/>
  <c r="S1025" i="7"/>
  <c r="S1026" i="7"/>
  <c r="S1027" i="7"/>
  <c r="S1028" i="7"/>
  <c r="S1029" i="7"/>
  <c r="S1030" i="7"/>
  <c r="S1031" i="7"/>
  <c r="S1032" i="7"/>
  <c r="S1033" i="7"/>
  <c r="S1034" i="7"/>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S1078" i="7"/>
  <c r="S1079" i="7"/>
  <c r="S1080" i="7"/>
  <c r="S1081" i="7"/>
  <c r="S1082" i="7"/>
  <c r="S1083" i="7"/>
  <c r="S1084" i="7"/>
  <c r="S1085" i="7"/>
  <c r="S1086" i="7"/>
  <c r="S1087" i="7"/>
  <c r="S1088" i="7"/>
  <c r="S1089" i="7"/>
  <c r="S1090" i="7"/>
  <c r="S1091" i="7"/>
  <c r="S1092" i="7"/>
  <c r="S1093" i="7"/>
  <c r="S1094" i="7"/>
  <c r="S1095" i="7"/>
  <c r="S1096" i="7"/>
  <c r="S1097" i="7"/>
  <c r="S1098" i="7"/>
  <c r="S1099" i="7"/>
  <c r="S1100" i="7"/>
  <c r="S1101" i="7"/>
  <c r="S3" i="7"/>
  <c r="I4" i="7"/>
  <c r="I5" i="7"/>
  <c r="J6" i="7"/>
  <c r="I7" i="7"/>
  <c r="J7" i="7" s="1"/>
  <c r="I8" i="7"/>
  <c r="I9" i="7"/>
  <c r="J9" i="7" s="1"/>
  <c r="K9" i="7" s="1"/>
  <c r="L9" i="7" s="1"/>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J42" i="7" s="1"/>
  <c r="I43" i="7"/>
  <c r="J43" i="7" s="1"/>
  <c r="I44" i="7"/>
  <c r="I45" i="7"/>
  <c r="I46" i="7"/>
  <c r="I47" i="7"/>
  <c r="I48" i="7"/>
  <c r="I49" i="7"/>
  <c r="I50" i="7"/>
  <c r="I51" i="7"/>
  <c r="I52" i="7"/>
  <c r="J52" i="7" s="1"/>
  <c r="I53" i="7"/>
  <c r="I54" i="7"/>
  <c r="I55" i="7"/>
  <c r="I56" i="7"/>
  <c r="I57" i="7"/>
  <c r="J57" i="7" s="1"/>
  <c r="I58" i="7"/>
  <c r="I59" i="7"/>
  <c r="I60" i="7"/>
  <c r="I61" i="7"/>
  <c r="I62" i="7"/>
  <c r="I63" i="7"/>
  <c r="I64" i="7"/>
  <c r="I65" i="7"/>
  <c r="I66" i="7"/>
  <c r="J66" i="7" s="1"/>
  <c r="I67" i="7"/>
  <c r="I68" i="7"/>
  <c r="I69" i="7"/>
  <c r="I70" i="7"/>
  <c r="I71" i="7"/>
  <c r="I72" i="7"/>
  <c r="I73" i="7"/>
  <c r="I74" i="7"/>
  <c r="I75" i="7"/>
  <c r="I76" i="7"/>
  <c r="I77" i="7"/>
  <c r="I78" i="7"/>
  <c r="I79" i="7"/>
  <c r="I80" i="7"/>
  <c r="I81" i="7"/>
  <c r="I82" i="7"/>
  <c r="I83" i="7"/>
  <c r="I84" i="7"/>
  <c r="I85" i="7"/>
  <c r="I86" i="7"/>
  <c r="I87" i="7"/>
  <c r="I88" i="7"/>
  <c r="J88" i="7" s="1"/>
  <c r="I89" i="7"/>
  <c r="I90" i="7"/>
  <c r="J90" i="7" s="1"/>
  <c r="I91" i="7"/>
  <c r="I92" i="7"/>
  <c r="I93" i="7"/>
  <c r="I94" i="7"/>
  <c r="I95" i="7"/>
  <c r="I96" i="7"/>
  <c r="J96" i="7" s="1"/>
  <c r="I97" i="7"/>
  <c r="I98" i="7"/>
  <c r="I99" i="7"/>
  <c r="I100" i="7"/>
  <c r="I101" i="7"/>
  <c r="I102" i="7"/>
  <c r="I103" i="7"/>
  <c r="I104" i="7"/>
  <c r="I105" i="7"/>
  <c r="J105" i="7" s="1"/>
  <c r="I106" i="7"/>
  <c r="I107" i="7"/>
  <c r="I108" i="7"/>
  <c r="I109" i="7"/>
  <c r="I110" i="7"/>
  <c r="I111" i="7"/>
  <c r="I112" i="7"/>
  <c r="I113" i="7"/>
  <c r="I114" i="7"/>
  <c r="J114" i="7" s="1"/>
  <c r="I115" i="7"/>
  <c r="I116" i="7"/>
  <c r="I117" i="7"/>
  <c r="I118" i="7"/>
  <c r="I119" i="7"/>
  <c r="I120" i="7"/>
  <c r="I121" i="7"/>
  <c r="I122" i="7"/>
  <c r="J122" i="7" s="1"/>
  <c r="I123" i="7"/>
  <c r="I124" i="7"/>
  <c r="J124" i="7" s="1"/>
  <c r="I125" i="7"/>
  <c r="I126" i="7"/>
  <c r="I127" i="7"/>
  <c r="I128" i="7"/>
  <c r="I129" i="7"/>
  <c r="I130" i="7"/>
  <c r="I131" i="7"/>
  <c r="I132" i="7"/>
  <c r="I133" i="7"/>
  <c r="I134" i="7"/>
  <c r="I135" i="7"/>
  <c r="J135" i="7" s="1"/>
  <c r="I136" i="7"/>
  <c r="I137" i="7"/>
  <c r="I138" i="7"/>
  <c r="I139" i="7"/>
  <c r="I140" i="7"/>
  <c r="I141" i="7"/>
  <c r="I142" i="7"/>
  <c r="I143" i="7"/>
  <c r="I144" i="7"/>
  <c r="I145" i="7"/>
  <c r="I146" i="7"/>
  <c r="I147" i="7"/>
  <c r="J147" i="7" s="1"/>
  <c r="I148" i="7"/>
  <c r="I149" i="7"/>
  <c r="J149" i="7" s="1"/>
  <c r="I150" i="7"/>
  <c r="I151" i="7"/>
  <c r="I152" i="7"/>
  <c r="I153" i="7"/>
  <c r="J153" i="7" s="1"/>
  <c r="I154" i="7"/>
  <c r="I155" i="7"/>
  <c r="I156" i="7"/>
  <c r="I157" i="7"/>
  <c r="I158" i="7"/>
  <c r="I159" i="7"/>
  <c r="J159" i="7" s="1"/>
  <c r="I160" i="7"/>
  <c r="I161" i="7"/>
  <c r="I162" i="7"/>
  <c r="J162" i="7" s="1"/>
  <c r="I163" i="7"/>
  <c r="I164" i="7"/>
  <c r="I165" i="7"/>
  <c r="I166" i="7"/>
  <c r="I167" i="7"/>
  <c r="I168" i="7"/>
  <c r="I169" i="7"/>
  <c r="I170" i="7"/>
  <c r="I171" i="7"/>
  <c r="J171" i="7" s="1"/>
  <c r="I172" i="7"/>
  <c r="I173" i="7"/>
  <c r="I174" i="7"/>
  <c r="I175" i="7"/>
  <c r="I176" i="7"/>
  <c r="I177" i="7"/>
  <c r="I178" i="7"/>
  <c r="I179" i="7"/>
  <c r="I180" i="7"/>
  <c r="I181" i="7"/>
  <c r="I182" i="7"/>
  <c r="I183" i="7"/>
  <c r="J183" i="7" s="1"/>
  <c r="I184" i="7"/>
  <c r="I185" i="7"/>
  <c r="I186" i="7"/>
  <c r="I187" i="7"/>
  <c r="I188" i="7"/>
  <c r="I189" i="7"/>
  <c r="I190" i="7"/>
  <c r="I191" i="7"/>
  <c r="I192" i="7"/>
  <c r="J192" i="7" s="1"/>
  <c r="I193" i="7"/>
  <c r="I194" i="7"/>
  <c r="I195" i="7"/>
  <c r="J195" i="7" s="1"/>
  <c r="I196" i="7"/>
  <c r="I197" i="7"/>
  <c r="J197" i="7" s="1"/>
  <c r="I198" i="7"/>
  <c r="I199" i="7"/>
  <c r="I200" i="7"/>
  <c r="I201" i="7"/>
  <c r="I202" i="7"/>
  <c r="I203" i="7"/>
  <c r="I204" i="7"/>
  <c r="I205" i="7"/>
  <c r="I206" i="7"/>
  <c r="I207" i="7"/>
  <c r="J207" i="7" s="1"/>
  <c r="K207" i="7" s="1"/>
  <c r="L207" i="7" s="1"/>
  <c r="I208" i="7"/>
  <c r="I209" i="7"/>
  <c r="I210" i="7"/>
  <c r="I211" i="7"/>
  <c r="I212" i="7"/>
  <c r="I213" i="7"/>
  <c r="I214" i="7"/>
  <c r="I215" i="7"/>
  <c r="I216" i="7"/>
  <c r="I217" i="7"/>
  <c r="I218" i="7"/>
  <c r="I219" i="7"/>
  <c r="J219" i="7" s="1"/>
  <c r="I220" i="7"/>
  <c r="I221" i="7"/>
  <c r="J221" i="7" s="1"/>
  <c r="I222" i="7"/>
  <c r="I223" i="7"/>
  <c r="I224" i="7"/>
  <c r="I225" i="7"/>
  <c r="I226" i="7"/>
  <c r="I227" i="7"/>
  <c r="I228" i="7"/>
  <c r="I229" i="7"/>
  <c r="I230" i="7"/>
  <c r="I231" i="7"/>
  <c r="I232" i="7"/>
  <c r="I233" i="7"/>
  <c r="I234" i="7"/>
  <c r="I235" i="7"/>
  <c r="I236" i="7"/>
  <c r="I237" i="7"/>
  <c r="J237" i="7" s="1"/>
  <c r="I238" i="7"/>
  <c r="I239" i="7"/>
  <c r="I240" i="7"/>
  <c r="I241" i="7"/>
  <c r="I242" i="7"/>
  <c r="I243" i="7"/>
  <c r="J243" i="7" s="1"/>
  <c r="I244" i="7"/>
  <c r="I245" i="7"/>
  <c r="J245" i="7" s="1"/>
  <c r="I246" i="7"/>
  <c r="I247" i="7"/>
  <c r="I248" i="7"/>
  <c r="I249" i="7"/>
  <c r="I250" i="7"/>
  <c r="I251" i="7"/>
  <c r="I252" i="7"/>
  <c r="I253" i="7"/>
  <c r="I254" i="7"/>
  <c r="I255" i="7"/>
  <c r="I256" i="7"/>
  <c r="I257" i="7"/>
  <c r="I258" i="7"/>
  <c r="I259" i="7"/>
  <c r="I260" i="7"/>
  <c r="I261" i="7"/>
  <c r="I262" i="7"/>
  <c r="I263" i="7"/>
  <c r="I264" i="7"/>
  <c r="I265" i="7"/>
  <c r="I266" i="7"/>
  <c r="I267" i="7"/>
  <c r="J267" i="7" s="1"/>
  <c r="I268" i="7"/>
  <c r="I269" i="7"/>
  <c r="J269" i="7" s="1"/>
  <c r="I270" i="7"/>
  <c r="I271" i="7"/>
  <c r="J271" i="7" s="1"/>
  <c r="I272" i="7"/>
  <c r="J272" i="7" s="1"/>
  <c r="I273" i="7"/>
  <c r="I274" i="7"/>
  <c r="I275" i="7"/>
  <c r="I276" i="7"/>
  <c r="I277" i="7"/>
  <c r="I278" i="7"/>
  <c r="I279" i="7"/>
  <c r="I280" i="7"/>
  <c r="I281" i="7"/>
  <c r="I282" i="7"/>
  <c r="I283" i="7"/>
  <c r="I284" i="7"/>
  <c r="I285" i="7"/>
  <c r="J285" i="7" s="1"/>
  <c r="I286" i="7"/>
  <c r="I287" i="7"/>
  <c r="I288" i="7"/>
  <c r="I289" i="7"/>
  <c r="I290" i="7"/>
  <c r="I291" i="7"/>
  <c r="I292" i="7"/>
  <c r="I293" i="7"/>
  <c r="J293" i="7" s="1"/>
  <c r="I294" i="7"/>
  <c r="I295" i="7"/>
  <c r="I296" i="7"/>
  <c r="I297" i="7"/>
  <c r="I298" i="7"/>
  <c r="I299" i="7"/>
  <c r="I300" i="7"/>
  <c r="I301" i="7"/>
  <c r="I302" i="7"/>
  <c r="I303" i="7"/>
  <c r="I304" i="7"/>
  <c r="I305" i="7"/>
  <c r="I306" i="7"/>
  <c r="I307" i="7"/>
  <c r="I308" i="7"/>
  <c r="I309" i="7"/>
  <c r="I310" i="7"/>
  <c r="I311" i="7"/>
  <c r="I312" i="7"/>
  <c r="I313" i="7"/>
  <c r="I314" i="7"/>
  <c r="I315" i="7"/>
  <c r="J315" i="7" s="1"/>
  <c r="I316" i="7"/>
  <c r="I317" i="7"/>
  <c r="I318" i="7"/>
  <c r="I319" i="7"/>
  <c r="I320" i="7"/>
  <c r="J320" i="7" s="1"/>
  <c r="I321" i="7"/>
  <c r="I322" i="7"/>
  <c r="I323" i="7"/>
  <c r="I324" i="7"/>
  <c r="I325" i="7"/>
  <c r="I326" i="7"/>
  <c r="I327" i="7"/>
  <c r="I328" i="7"/>
  <c r="I329" i="7"/>
  <c r="I330" i="7"/>
  <c r="I331" i="7"/>
  <c r="I332" i="7"/>
  <c r="I333" i="7"/>
  <c r="I334" i="7"/>
  <c r="I335" i="7"/>
  <c r="I336" i="7"/>
  <c r="I337" i="7"/>
  <c r="I338" i="7"/>
  <c r="I339" i="7"/>
  <c r="J339" i="7" s="1"/>
  <c r="I340" i="7"/>
  <c r="I341" i="7"/>
  <c r="J341" i="7" s="1"/>
  <c r="I342" i="7"/>
  <c r="I343" i="7"/>
  <c r="I344" i="7"/>
  <c r="I345" i="7"/>
  <c r="I346" i="7"/>
  <c r="I347" i="7"/>
  <c r="J347" i="7" s="1"/>
  <c r="I348" i="7"/>
  <c r="I349" i="7"/>
  <c r="I350" i="7"/>
  <c r="I351" i="7"/>
  <c r="I352" i="7"/>
  <c r="I353" i="7"/>
  <c r="I354" i="7"/>
  <c r="I355" i="7"/>
  <c r="I356" i="7"/>
  <c r="I357" i="7"/>
  <c r="J357" i="7" s="1"/>
  <c r="I358" i="7"/>
  <c r="I359" i="7"/>
  <c r="I360" i="7"/>
  <c r="I361" i="7"/>
  <c r="I362" i="7"/>
  <c r="I363" i="7"/>
  <c r="J363" i="7" s="1"/>
  <c r="I364" i="7"/>
  <c r="I365" i="7"/>
  <c r="J365" i="7" s="1"/>
  <c r="I366" i="7"/>
  <c r="I367" i="7"/>
  <c r="I368" i="7"/>
  <c r="I369" i="7"/>
  <c r="I370" i="7"/>
  <c r="I371" i="7"/>
  <c r="I372" i="7"/>
  <c r="I373" i="7"/>
  <c r="I374" i="7"/>
  <c r="I375" i="7"/>
  <c r="I376" i="7"/>
  <c r="I377" i="7"/>
  <c r="I378" i="7"/>
  <c r="I379" i="7"/>
  <c r="J379" i="7" s="1"/>
  <c r="I380" i="7"/>
  <c r="I381" i="7"/>
  <c r="I382" i="7"/>
  <c r="I383" i="7"/>
  <c r="I384" i="7"/>
  <c r="I385" i="7"/>
  <c r="I386" i="7"/>
  <c r="I387" i="7"/>
  <c r="J387" i="7" s="1"/>
  <c r="I388" i="7"/>
  <c r="I389" i="7"/>
  <c r="J389" i="7" s="1"/>
  <c r="I390" i="7"/>
  <c r="I391" i="7"/>
  <c r="J391" i="7" s="1"/>
  <c r="I392" i="7"/>
  <c r="I393" i="7"/>
  <c r="I394" i="7"/>
  <c r="I395" i="7"/>
  <c r="I396" i="7"/>
  <c r="I397" i="7"/>
  <c r="I398" i="7"/>
  <c r="I399" i="7"/>
  <c r="I400" i="7"/>
  <c r="I401" i="7"/>
  <c r="I402" i="7"/>
  <c r="J402" i="7" s="1"/>
  <c r="I403" i="7"/>
  <c r="I404" i="7"/>
  <c r="I405" i="7"/>
  <c r="I406" i="7"/>
  <c r="I407" i="7"/>
  <c r="I408" i="7"/>
  <c r="I409" i="7"/>
  <c r="I410" i="7"/>
  <c r="J410" i="7" s="1"/>
  <c r="I411" i="7"/>
  <c r="I412" i="7"/>
  <c r="I413" i="7"/>
  <c r="I414" i="7"/>
  <c r="I415" i="7"/>
  <c r="J415" i="7" s="1"/>
  <c r="I416" i="7"/>
  <c r="I417" i="7"/>
  <c r="I418" i="7"/>
  <c r="I419" i="7"/>
  <c r="I420" i="7"/>
  <c r="I421" i="7"/>
  <c r="I422" i="7"/>
  <c r="I423" i="7"/>
  <c r="I424" i="7"/>
  <c r="I425" i="7"/>
  <c r="I426" i="7"/>
  <c r="J426" i="7" s="1"/>
  <c r="I427" i="7"/>
  <c r="I428" i="7"/>
  <c r="I429" i="7"/>
  <c r="I430" i="7"/>
  <c r="I431" i="7"/>
  <c r="I432" i="7"/>
  <c r="I433" i="7"/>
  <c r="I434" i="7"/>
  <c r="I435" i="7"/>
  <c r="I436" i="7"/>
  <c r="I437" i="7"/>
  <c r="I438" i="7"/>
  <c r="J438" i="7" s="1"/>
  <c r="I439" i="7"/>
  <c r="I440" i="7"/>
  <c r="I441" i="7"/>
  <c r="I442" i="7"/>
  <c r="I443" i="7"/>
  <c r="I444" i="7"/>
  <c r="I445" i="7"/>
  <c r="I446" i="7"/>
  <c r="I447" i="7"/>
  <c r="I448" i="7"/>
  <c r="I449" i="7"/>
  <c r="I450" i="7"/>
  <c r="J450" i="7" s="1"/>
  <c r="I451" i="7"/>
  <c r="I452" i="7"/>
  <c r="I453" i="7"/>
  <c r="I454" i="7"/>
  <c r="I455" i="7"/>
  <c r="I456" i="7"/>
  <c r="I457" i="7"/>
  <c r="I458" i="7"/>
  <c r="I459" i="7"/>
  <c r="J459" i="7" s="1"/>
  <c r="I460" i="7"/>
  <c r="J460" i="7" s="1"/>
  <c r="I461" i="7"/>
  <c r="I462" i="7"/>
  <c r="I463" i="7"/>
  <c r="I464" i="7"/>
  <c r="I465" i="7"/>
  <c r="I466" i="7"/>
  <c r="I467" i="7"/>
  <c r="I468" i="7"/>
  <c r="I469" i="7"/>
  <c r="I470" i="7"/>
  <c r="I471" i="7"/>
  <c r="I472" i="7"/>
  <c r="I473" i="7"/>
  <c r="I474" i="7"/>
  <c r="J474" i="7" s="1"/>
  <c r="I475" i="7"/>
  <c r="I476" i="7"/>
  <c r="J476" i="7" s="1"/>
  <c r="I477" i="7"/>
  <c r="I478" i="7"/>
  <c r="I479" i="7"/>
  <c r="I480" i="7"/>
  <c r="I481" i="7"/>
  <c r="I482" i="7"/>
  <c r="I483" i="7"/>
  <c r="I484" i="7"/>
  <c r="I485" i="7"/>
  <c r="I486" i="7"/>
  <c r="I487" i="7"/>
  <c r="J487" i="7" s="1"/>
  <c r="I488" i="7"/>
  <c r="I489" i="7"/>
  <c r="I490" i="7"/>
  <c r="I491" i="7"/>
  <c r="I492" i="7"/>
  <c r="J492" i="7" s="1"/>
  <c r="I493" i="7"/>
  <c r="I494" i="7"/>
  <c r="I495" i="7"/>
  <c r="I496" i="7"/>
  <c r="I497" i="7"/>
  <c r="I498" i="7"/>
  <c r="I499" i="7"/>
  <c r="I500" i="7"/>
  <c r="I501" i="7"/>
  <c r="I502" i="7"/>
  <c r="I503" i="7"/>
  <c r="I504" i="7"/>
  <c r="I505" i="7"/>
  <c r="I506" i="7"/>
  <c r="I507" i="7"/>
  <c r="J507" i="7" s="1"/>
  <c r="I508" i="7"/>
  <c r="J508" i="7" s="1"/>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J535" i="7" s="1"/>
  <c r="I536" i="7"/>
  <c r="J536" i="7" s="1"/>
  <c r="I537" i="7"/>
  <c r="I538" i="7"/>
  <c r="I539" i="7"/>
  <c r="I540" i="7"/>
  <c r="I541" i="7"/>
  <c r="I542" i="7"/>
  <c r="I543" i="7"/>
  <c r="I544" i="7"/>
  <c r="I545" i="7"/>
  <c r="I546" i="7"/>
  <c r="I547" i="7"/>
  <c r="I548" i="7"/>
  <c r="J548" i="7" s="1"/>
  <c r="I549" i="7"/>
  <c r="I550" i="7"/>
  <c r="I551" i="7"/>
  <c r="I552" i="7"/>
  <c r="I553" i="7"/>
  <c r="I554" i="7"/>
  <c r="I555" i="7"/>
  <c r="I556" i="7"/>
  <c r="I557" i="7"/>
  <c r="I558" i="7"/>
  <c r="I559" i="7"/>
  <c r="I560" i="7"/>
  <c r="I561" i="7"/>
  <c r="I562" i="7"/>
  <c r="I563" i="7"/>
  <c r="I564" i="7"/>
  <c r="I565" i="7"/>
  <c r="I566" i="7"/>
  <c r="J566" i="7" s="1"/>
  <c r="I567" i="7"/>
  <c r="I568" i="7"/>
  <c r="I569" i="7"/>
  <c r="I570" i="7"/>
  <c r="I571" i="7"/>
  <c r="I572" i="7"/>
  <c r="I573" i="7"/>
  <c r="I574" i="7"/>
  <c r="I575" i="7"/>
  <c r="I576" i="7"/>
  <c r="I577" i="7"/>
  <c r="I578" i="7"/>
  <c r="I579" i="7"/>
  <c r="J579" i="7" s="1"/>
  <c r="I580" i="7"/>
  <c r="J580" i="7" s="1"/>
  <c r="I581" i="7"/>
  <c r="I582" i="7"/>
  <c r="I583" i="7"/>
  <c r="I584" i="7"/>
  <c r="I585" i="7"/>
  <c r="I586" i="7"/>
  <c r="I587" i="7"/>
  <c r="I588" i="7"/>
  <c r="I589" i="7"/>
  <c r="I590" i="7"/>
  <c r="I591" i="7"/>
  <c r="I592" i="7"/>
  <c r="I593" i="7"/>
  <c r="J593" i="7" s="1"/>
  <c r="I594" i="7"/>
  <c r="J594" i="7" s="1"/>
  <c r="I595" i="7"/>
  <c r="I596" i="7"/>
  <c r="I597" i="7"/>
  <c r="I598" i="7"/>
  <c r="I599" i="7"/>
  <c r="I600" i="7"/>
  <c r="I601" i="7"/>
  <c r="I602" i="7"/>
  <c r="I603" i="7"/>
  <c r="I604" i="7"/>
  <c r="J604" i="7" s="1"/>
  <c r="I605" i="7"/>
  <c r="I606" i="7"/>
  <c r="I607" i="7"/>
  <c r="I608" i="7"/>
  <c r="I609" i="7"/>
  <c r="I610" i="7"/>
  <c r="I611" i="7"/>
  <c r="I612" i="7"/>
  <c r="I613" i="7"/>
  <c r="I614" i="7"/>
  <c r="J614" i="7" s="1"/>
  <c r="I615" i="7"/>
  <c r="I616" i="7"/>
  <c r="I617" i="7"/>
  <c r="J617" i="7" s="1"/>
  <c r="I618" i="7"/>
  <c r="I619" i="7"/>
  <c r="I620" i="7"/>
  <c r="I621" i="7"/>
  <c r="I622" i="7"/>
  <c r="I623" i="7"/>
  <c r="I624" i="7"/>
  <c r="I625" i="7"/>
  <c r="I626" i="7"/>
  <c r="I627" i="7"/>
  <c r="I628" i="7"/>
  <c r="I629" i="7"/>
  <c r="J629" i="7" s="1"/>
  <c r="I630" i="7"/>
  <c r="J630" i="7" s="1"/>
  <c r="I631" i="7"/>
  <c r="I632" i="7"/>
  <c r="I633" i="7"/>
  <c r="I634" i="7"/>
  <c r="I635" i="7"/>
  <c r="I636" i="7"/>
  <c r="I637" i="7"/>
  <c r="I638" i="7"/>
  <c r="I639" i="7"/>
  <c r="I640" i="7"/>
  <c r="I641" i="7"/>
  <c r="J641" i="7" s="1"/>
  <c r="I642" i="7"/>
  <c r="J642" i="7" s="1"/>
  <c r="I643" i="7"/>
  <c r="I644" i="7"/>
  <c r="I645" i="7"/>
  <c r="I646" i="7"/>
  <c r="I647" i="7"/>
  <c r="I648" i="7"/>
  <c r="I649" i="7"/>
  <c r="I650" i="7"/>
  <c r="I651" i="7"/>
  <c r="I652" i="7"/>
  <c r="I653" i="7"/>
  <c r="J653" i="7" s="1"/>
  <c r="I654" i="7"/>
  <c r="J654" i="7" s="1"/>
  <c r="I655" i="7"/>
  <c r="I656" i="7"/>
  <c r="I657" i="7"/>
  <c r="I658" i="7"/>
  <c r="I659" i="7"/>
  <c r="I660" i="7"/>
  <c r="I661" i="7"/>
  <c r="I662" i="7"/>
  <c r="I663" i="7"/>
  <c r="I664" i="7"/>
  <c r="I665" i="7"/>
  <c r="J665" i="7" s="1"/>
  <c r="I666" i="7"/>
  <c r="J666" i="7" s="1"/>
  <c r="I667" i="7"/>
  <c r="I668" i="7"/>
  <c r="I669" i="7"/>
  <c r="I670" i="7"/>
  <c r="I671" i="7"/>
  <c r="I672" i="7"/>
  <c r="I673" i="7"/>
  <c r="I674" i="7"/>
  <c r="I675" i="7"/>
  <c r="I676" i="7"/>
  <c r="I677" i="7"/>
  <c r="I678" i="7"/>
  <c r="I679" i="7"/>
  <c r="I680" i="7"/>
  <c r="I681" i="7"/>
  <c r="I682" i="7"/>
  <c r="I683" i="7"/>
  <c r="I684" i="7"/>
  <c r="I685" i="7"/>
  <c r="I686" i="7"/>
  <c r="I687" i="7"/>
  <c r="I688" i="7"/>
  <c r="I689" i="7"/>
  <c r="J689" i="7" s="1"/>
  <c r="I690" i="7"/>
  <c r="I691" i="7"/>
  <c r="I692" i="7"/>
  <c r="I693" i="7"/>
  <c r="I694" i="7"/>
  <c r="I695" i="7"/>
  <c r="I696" i="7"/>
  <c r="I697" i="7"/>
  <c r="I698" i="7"/>
  <c r="I699" i="7"/>
  <c r="I700" i="7"/>
  <c r="I701" i="7"/>
  <c r="J701" i="7" s="1"/>
  <c r="I702" i="7"/>
  <c r="J702" i="7" s="1"/>
  <c r="I703" i="7"/>
  <c r="I704" i="7"/>
  <c r="I705" i="7"/>
  <c r="I706" i="7"/>
  <c r="I707" i="7"/>
  <c r="I708" i="7"/>
  <c r="I709" i="7"/>
  <c r="I710" i="7"/>
  <c r="I711" i="7"/>
  <c r="I712" i="7"/>
  <c r="I713" i="7"/>
  <c r="J713" i="7" s="1"/>
  <c r="I714" i="7"/>
  <c r="J714" i="7" s="1"/>
  <c r="I715" i="7"/>
  <c r="I716" i="7"/>
  <c r="I717" i="7"/>
  <c r="I718" i="7"/>
  <c r="I719" i="7"/>
  <c r="I720" i="7"/>
  <c r="I721" i="7"/>
  <c r="I722" i="7"/>
  <c r="J722" i="7" s="1"/>
  <c r="I723" i="7"/>
  <c r="I724" i="7"/>
  <c r="I725" i="7"/>
  <c r="I726" i="7"/>
  <c r="J726" i="7" s="1"/>
  <c r="I727" i="7"/>
  <c r="I728" i="7"/>
  <c r="I729" i="7"/>
  <c r="I730" i="7"/>
  <c r="I731" i="7"/>
  <c r="I732" i="7"/>
  <c r="I733" i="7"/>
  <c r="I734" i="7"/>
  <c r="I735" i="7"/>
  <c r="I736" i="7"/>
  <c r="I737" i="7"/>
  <c r="J737" i="7" s="1"/>
  <c r="I738" i="7"/>
  <c r="J738" i="7" s="1"/>
  <c r="I739" i="7"/>
  <c r="I740" i="7"/>
  <c r="I741" i="7"/>
  <c r="I742" i="7"/>
  <c r="I743" i="7"/>
  <c r="I744" i="7"/>
  <c r="I745" i="7"/>
  <c r="I746" i="7"/>
  <c r="I747" i="7"/>
  <c r="I748" i="7"/>
  <c r="I749" i="7"/>
  <c r="I750" i="7"/>
  <c r="I751" i="7"/>
  <c r="I752" i="7"/>
  <c r="I753" i="7"/>
  <c r="I754" i="7"/>
  <c r="I755" i="7"/>
  <c r="I756" i="7"/>
  <c r="I757" i="7"/>
  <c r="I758" i="7"/>
  <c r="I759" i="7"/>
  <c r="I760" i="7"/>
  <c r="I761" i="7"/>
  <c r="J761" i="7" s="1"/>
  <c r="I762" i="7"/>
  <c r="I763" i="7"/>
  <c r="I764" i="7"/>
  <c r="I765" i="7"/>
  <c r="I766" i="7"/>
  <c r="I767" i="7"/>
  <c r="I768" i="7"/>
  <c r="I769" i="7"/>
  <c r="I770" i="7"/>
  <c r="I771" i="7"/>
  <c r="I772" i="7"/>
  <c r="I773" i="7"/>
  <c r="J773" i="7" s="1"/>
  <c r="I774" i="7"/>
  <c r="J774" i="7" s="1"/>
  <c r="I775" i="7"/>
  <c r="I776" i="7"/>
  <c r="I777" i="7"/>
  <c r="J777" i="7" s="1"/>
  <c r="I778" i="7"/>
  <c r="I779" i="7"/>
  <c r="I780" i="7"/>
  <c r="I781" i="7"/>
  <c r="I782" i="7"/>
  <c r="I783" i="7"/>
  <c r="I784" i="7"/>
  <c r="I785" i="7"/>
  <c r="J785" i="7" s="1"/>
  <c r="I786" i="7"/>
  <c r="J786" i="7" s="1"/>
  <c r="I787" i="7"/>
  <c r="I788" i="7"/>
  <c r="I789" i="7"/>
  <c r="I790" i="7"/>
  <c r="I791" i="7"/>
  <c r="I792" i="7"/>
  <c r="I793" i="7"/>
  <c r="I794" i="7"/>
  <c r="I795" i="7"/>
  <c r="I796" i="7"/>
  <c r="I797" i="7"/>
  <c r="J797" i="7" s="1"/>
  <c r="I798" i="7"/>
  <c r="J798" i="7" s="1"/>
  <c r="I799" i="7"/>
  <c r="I800" i="7"/>
  <c r="I801" i="7"/>
  <c r="I802" i="7"/>
  <c r="I803" i="7"/>
  <c r="I804" i="7"/>
  <c r="I805" i="7"/>
  <c r="I806" i="7"/>
  <c r="I807" i="7"/>
  <c r="I808" i="7"/>
  <c r="I809" i="7"/>
  <c r="J809" i="7" s="1"/>
  <c r="I810" i="7"/>
  <c r="J810" i="7" s="1"/>
  <c r="I811" i="7"/>
  <c r="I812" i="7"/>
  <c r="I813" i="7"/>
  <c r="J813" i="7" s="1"/>
  <c r="K813" i="7" s="1"/>
  <c r="L813" i="7" s="1"/>
  <c r="I814" i="7"/>
  <c r="I815" i="7"/>
  <c r="I816" i="7"/>
  <c r="I817" i="7"/>
  <c r="I818" i="7"/>
  <c r="J818" i="7" s="1"/>
  <c r="I819" i="7"/>
  <c r="I820" i="7"/>
  <c r="I821" i="7"/>
  <c r="I822" i="7"/>
  <c r="I823" i="7"/>
  <c r="I824" i="7"/>
  <c r="I825" i="7"/>
  <c r="I826" i="7"/>
  <c r="I827" i="7"/>
  <c r="I828" i="7"/>
  <c r="I829" i="7"/>
  <c r="I830" i="7"/>
  <c r="I831" i="7"/>
  <c r="I832" i="7"/>
  <c r="I833" i="7"/>
  <c r="J833" i="7" s="1"/>
  <c r="I834" i="7"/>
  <c r="I835" i="7"/>
  <c r="I836" i="7"/>
  <c r="I837" i="7"/>
  <c r="I838" i="7"/>
  <c r="I839" i="7"/>
  <c r="I840" i="7"/>
  <c r="I841" i="7"/>
  <c r="I842" i="7"/>
  <c r="I843" i="7"/>
  <c r="I844" i="7"/>
  <c r="I845" i="7"/>
  <c r="J845" i="7" s="1"/>
  <c r="I846" i="7"/>
  <c r="J846" i="7" s="1"/>
  <c r="I847" i="7"/>
  <c r="I848" i="7"/>
  <c r="I849" i="7"/>
  <c r="I850" i="7"/>
  <c r="I851" i="7"/>
  <c r="I852" i="7"/>
  <c r="I853" i="7"/>
  <c r="I854" i="7"/>
  <c r="I855" i="7"/>
  <c r="I856" i="7"/>
  <c r="I857" i="7"/>
  <c r="J857" i="7" s="1"/>
  <c r="I858" i="7"/>
  <c r="J858" i="7" s="1"/>
  <c r="I859" i="7"/>
  <c r="I860" i="7"/>
  <c r="I861" i="7"/>
  <c r="I862" i="7"/>
  <c r="I863" i="7"/>
  <c r="I864" i="7"/>
  <c r="I865" i="7"/>
  <c r="I866" i="7"/>
  <c r="I867" i="7"/>
  <c r="I868" i="7"/>
  <c r="I869" i="7"/>
  <c r="J869" i="7" s="1"/>
  <c r="I870" i="7"/>
  <c r="J870" i="7" s="1"/>
  <c r="I871" i="7"/>
  <c r="I872" i="7"/>
  <c r="I873" i="7"/>
  <c r="J873" i="7" s="1"/>
  <c r="I874" i="7"/>
  <c r="I875" i="7"/>
  <c r="I876" i="7"/>
  <c r="I877" i="7"/>
  <c r="I878" i="7"/>
  <c r="I879" i="7"/>
  <c r="I880" i="7"/>
  <c r="I881" i="7"/>
  <c r="J881" i="7" s="1"/>
  <c r="I882" i="7"/>
  <c r="J882" i="7" s="1"/>
  <c r="I883" i="7"/>
  <c r="I884" i="7"/>
  <c r="I885" i="7"/>
  <c r="J885" i="7" s="1"/>
  <c r="K885" i="7" s="1"/>
  <c r="L885" i="7" s="1"/>
  <c r="I886" i="7"/>
  <c r="I887" i="7"/>
  <c r="I888" i="7"/>
  <c r="I889" i="7"/>
  <c r="I890" i="7"/>
  <c r="I891" i="7"/>
  <c r="I892" i="7"/>
  <c r="J892" i="7" s="1"/>
  <c r="I893" i="7"/>
  <c r="I894" i="7"/>
  <c r="I895" i="7"/>
  <c r="I896" i="7"/>
  <c r="I897" i="7"/>
  <c r="I898" i="7"/>
  <c r="I899" i="7"/>
  <c r="I900" i="7"/>
  <c r="I901" i="7"/>
  <c r="I902" i="7"/>
  <c r="I903" i="7"/>
  <c r="I904" i="7"/>
  <c r="I905" i="7"/>
  <c r="J905" i="7" s="1"/>
  <c r="I906" i="7"/>
  <c r="I907" i="7"/>
  <c r="I908" i="7"/>
  <c r="I909" i="7"/>
  <c r="I910" i="7"/>
  <c r="I911" i="7"/>
  <c r="I912" i="7"/>
  <c r="I913" i="7"/>
  <c r="I914" i="7"/>
  <c r="I915" i="7"/>
  <c r="I916" i="7"/>
  <c r="I917" i="7"/>
  <c r="J917" i="7" s="1"/>
  <c r="I918" i="7"/>
  <c r="J918" i="7" s="1"/>
  <c r="I919" i="7"/>
  <c r="I920" i="7"/>
  <c r="I921" i="7"/>
  <c r="I922" i="7"/>
  <c r="I923" i="7"/>
  <c r="I924" i="7"/>
  <c r="I925" i="7"/>
  <c r="I926" i="7"/>
  <c r="I927" i="7"/>
  <c r="I928" i="7"/>
  <c r="I929" i="7"/>
  <c r="J929" i="7" s="1"/>
  <c r="I930" i="7"/>
  <c r="J930" i="7" s="1"/>
  <c r="I931" i="7"/>
  <c r="I932" i="7"/>
  <c r="I933" i="7"/>
  <c r="I934" i="7"/>
  <c r="I935" i="7"/>
  <c r="I936" i="7"/>
  <c r="I937" i="7"/>
  <c r="I938" i="7"/>
  <c r="I939" i="7"/>
  <c r="I940" i="7"/>
  <c r="J940" i="7" s="1"/>
  <c r="I941" i="7"/>
  <c r="J941" i="7" s="1"/>
  <c r="I942" i="7"/>
  <c r="J942" i="7" s="1"/>
  <c r="I943" i="7"/>
  <c r="I944" i="7"/>
  <c r="I945" i="7"/>
  <c r="J945" i="7" s="1"/>
  <c r="I946" i="7"/>
  <c r="I947" i="7"/>
  <c r="I948" i="7"/>
  <c r="I949" i="7"/>
  <c r="I950" i="7"/>
  <c r="I951" i="7"/>
  <c r="I952" i="7"/>
  <c r="I953" i="7"/>
  <c r="J953" i="7" s="1"/>
  <c r="I954" i="7"/>
  <c r="J954" i="7" s="1"/>
  <c r="I955" i="7"/>
  <c r="I956" i="7"/>
  <c r="I957" i="7"/>
  <c r="I958" i="7"/>
  <c r="I959" i="7"/>
  <c r="I960" i="7"/>
  <c r="I961" i="7"/>
  <c r="I962" i="7"/>
  <c r="I963" i="7"/>
  <c r="I964" i="7"/>
  <c r="I965" i="7"/>
  <c r="I966" i="7"/>
  <c r="I967" i="7"/>
  <c r="I968" i="7"/>
  <c r="I969" i="7"/>
  <c r="I970" i="7"/>
  <c r="I971" i="7"/>
  <c r="I972" i="7"/>
  <c r="I973" i="7"/>
  <c r="I974" i="7"/>
  <c r="I975" i="7"/>
  <c r="I976" i="7"/>
  <c r="I977" i="7"/>
  <c r="J977" i="7" s="1"/>
  <c r="I978" i="7"/>
  <c r="I979" i="7"/>
  <c r="I980" i="7"/>
  <c r="I981" i="7"/>
  <c r="I982" i="7"/>
  <c r="I983" i="7"/>
  <c r="J983" i="7" s="1"/>
  <c r="I984" i="7"/>
  <c r="I985" i="7"/>
  <c r="I986" i="7"/>
  <c r="J986" i="7" s="1"/>
  <c r="I987" i="7"/>
  <c r="I988" i="7"/>
  <c r="I989" i="7"/>
  <c r="J989" i="7" s="1"/>
  <c r="I990" i="7"/>
  <c r="J990" i="7" s="1"/>
  <c r="I991" i="7"/>
  <c r="I992" i="7"/>
  <c r="I993" i="7"/>
  <c r="I994" i="7"/>
  <c r="I995" i="7"/>
  <c r="I996" i="7"/>
  <c r="I997" i="7"/>
  <c r="I998" i="7"/>
  <c r="I999" i="7"/>
  <c r="I1000" i="7"/>
  <c r="I1001" i="7"/>
  <c r="J1001" i="7" s="1"/>
  <c r="I1002" i="7"/>
  <c r="J1002" i="7" s="1"/>
  <c r="I1003" i="7"/>
  <c r="I1004" i="7"/>
  <c r="I1005" i="7"/>
  <c r="I1006" i="7"/>
  <c r="I1007" i="7"/>
  <c r="I1008" i="7"/>
  <c r="I1009" i="7"/>
  <c r="I1010" i="7"/>
  <c r="I1011" i="7"/>
  <c r="I1012" i="7"/>
  <c r="I1013" i="7"/>
  <c r="J1013" i="7" s="1"/>
  <c r="I1014" i="7"/>
  <c r="J1014" i="7" s="1"/>
  <c r="I1015" i="7"/>
  <c r="I1016" i="7"/>
  <c r="I1017" i="7"/>
  <c r="I1018" i="7"/>
  <c r="I1019" i="7"/>
  <c r="I1020" i="7"/>
  <c r="I1021" i="7"/>
  <c r="I1022" i="7"/>
  <c r="I1023" i="7"/>
  <c r="J1023" i="7" s="1"/>
  <c r="I1024" i="7"/>
  <c r="I1025" i="7"/>
  <c r="J1025" i="7" s="1"/>
  <c r="I1026" i="7"/>
  <c r="J1026" i="7" s="1"/>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J1049" i="7" s="1"/>
  <c r="I1050" i="7"/>
  <c r="I1051" i="7"/>
  <c r="I1052" i="7"/>
  <c r="I1053" i="7"/>
  <c r="I1054" i="7"/>
  <c r="I1055" i="7"/>
  <c r="I1056" i="7"/>
  <c r="I1057" i="7"/>
  <c r="I1058" i="7"/>
  <c r="I1059" i="7"/>
  <c r="I1060" i="7"/>
  <c r="I1061" i="7"/>
  <c r="J1061" i="7" s="1"/>
  <c r="I1062" i="7"/>
  <c r="J1062" i="7" s="1"/>
  <c r="I1063" i="7"/>
  <c r="I1064" i="7"/>
  <c r="I1065" i="7"/>
  <c r="J1065" i="7" s="1"/>
  <c r="I1066" i="7"/>
  <c r="I1067" i="7"/>
  <c r="I1068" i="7"/>
  <c r="I1069" i="7"/>
  <c r="J1069" i="7" s="1"/>
  <c r="I1070" i="7"/>
  <c r="I1071" i="7"/>
  <c r="I1072" i="7"/>
  <c r="I1073" i="7"/>
  <c r="J1073" i="7" s="1"/>
  <c r="I1074" i="7"/>
  <c r="J1074" i="7" s="1"/>
  <c r="I1075" i="7"/>
  <c r="I1076" i="7"/>
  <c r="I1077" i="7"/>
  <c r="I1078" i="7"/>
  <c r="I1079" i="7"/>
  <c r="I1080" i="7"/>
  <c r="I1081" i="7"/>
  <c r="I1082" i="7"/>
  <c r="I1083" i="7"/>
  <c r="I1084" i="7"/>
  <c r="I1085" i="7"/>
  <c r="J1085" i="7" s="1"/>
  <c r="I1086" i="7"/>
  <c r="J1086" i="7" s="1"/>
  <c r="I1087" i="7"/>
  <c r="I1088" i="7"/>
  <c r="I1089" i="7"/>
  <c r="I1090" i="7"/>
  <c r="I1091" i="7"/>
  <c r="I1092" i="7"/>
  <c r="I1093" i="7"/>
  <c r="I1094" i="7"/>
  <c r="I1095" i="7"/>
  <c r="I1096" i="7"/>
  <c r="I1097" i="7"/>
  <c r="J1097" i="7" s="1"/>
  <c r="I1098" i="7"/>
  <c r="J1098" i="7" s="1"/>
  <c r="I1099" i="7"/>
  <c r="I1100" i="7"/>
  <c r="I1101" i="7"/>
  <c r="J1101" i="7" s="1"/>
  <c r="J3" i="7"/>
  <c r="K3" i="7" s="1"/>
  <c r="L3" i="7" s="1"/>
  <c r="B4" i="10"/>
  <c r="B5" i="10"/>
  <c r="B6" i="10"/>
  <c r="C6" i="10" s="1"/>
  <c r="D6" i="10" s="1"/>
  <c r="B7" i="10"/>
  <c r="B8" i="10"/>
  <c r="C8" i="10" s="1"/>
  <c r="D8" i="10" s="1"/>
  <c r="B9" i="10"/>
  <c r="C9" i="10" s="1"/>
  <c r="D9" i="10" s="1"/>
  <c r="B10" i="10"/>
  <c r="B11" i="10"/>
  <c r="B12" i="10"/>
  <c r="B13" i="10"/>
  <c r="C13" i="10" s="1"/>
  <c r="D13" i="10" s="1"/>
  <c r="B14" i="10"/>
  <c r="C14" i="10" s="1"/>
  <c r="D14" i="10" s="1"/>
  <c r="B15" i="10"/>
  <c r="C15" i="10" s="1"/>
  <c r="B16" i="10"/>
  <c r="B17" i="10"/>
  <c r="B18" i="10"/>
  <c r="C18" i="10" s="1"/>
  <c r="D18" i="10" s="1"/>
  <c r="B19" i="10"/>
  <c r="C19" i="10" s="1"/>
  <c r="D19" i="10" s="1"/>
  <c r="B20" i="10"/>
  <c r="B21" i="10"/>
  <c r="B22" i="10"/>
  <c r="B23" i="10"/>
  <c r="C23" i="10" s="1"/>
  <c r="D23" i="10" s="1"/>
  <c r="B24" i="10"/>
  <c r="B25" i="10"/>
  <c r="C25" i="10" s="1"/>
  <c r="B26" i="10"/>
  <c r="C26" i="10" s="1"/>
  <c r="D26" i="10" s="1"/>
  <c r="B27" i="10"/>
  <c r="C27" i="10" s="1"/>
  <c r="B28" i="10"/>
  <c r="B29" i="10"/>
  <c r="B30" i="10"/>
  <c r="C30" i="10" s="1"/>
  <c r="D30" i="10" s="1"/>
  <c r="B31" i="10"/>
  <c r="B32" i="10"/>
  <c r="B33" i="10"/>
  <c r="B34" i="10"/>
  <c r="B35" i="10"/>
  <c r="B36" i="10"/>
  <c r="B37" i="10"/>
  <c r="C37" i="10" s="1"/>
  <c r="B38" i="10"/>
  <c r="C38" i="10" s="1"/>
  <c r="D38" i="10" s="1"/>
  <c r="B39" i="10"/>
  <c r="B40" i="10"/>
  <c r="B41" i="10"/>
  <c r="B42" i="10"/>
  <c r="C42" i="10" s="1"/>
  <c r="D42" i="10" s="1"/>
  <c r="B43" i="10"/>
  <c r="B44" i="10"/>
  <c r="B45" i="10"/>
  <c r="B46" i="10"/>
  <c r="B47" i="10"/>
  <c r="B48" i="10"/>
  <c r="B49" i="10"/>
  <c r="C49" i="10" s="1"/>
  <c r="B50" i="10"/>
  <c r="C50" i="10" s="1"/>
  <c r="D50" i="10" s="1"/>
  <c r="B51" i="10"/>
  <c r="C51" i="10" s="1"/>
  <c r="B52" i="10"/>
  <c r="B53" i="10"/>
  <c r="B54" i="10"/>
  <c r="C54" i="10" s="1"/>
  <c r="D54" i="10" s="1"/>
  <c r="B55" i="10"/>
  <c r="B56" i="10"/>
  <c r="B57" i="10"/>
  <c r="C57" i="10" s="1"/>
  <c r="B58" i="10"/>
  <c r="B59" i="10"/>
  <c r="C59" i="10" s="1"/>
  <c r="D59" i="10" s="1"/>
  <c r="B60" i="10"/>
  <c r="B61" i="10"/>
  <c r="C61" i="10" s="1"/>
  <c r="B62" i="10"/>
  <c r="C62" i="10" s="1"/>
  <c r="D62" i="10" s="1"/>
  <c r="B63" i="10"/>
  <c r="C63" i="10" s="1"/>
  <c r="B64" i="10"/>
  <c r="B65" i="10"/>
  <c r="B66" i="10"/>
  <c r="B67" i="10"/>
  <c r="C67" i="10" s="1"/>
  <c r="D67" i="10" s="1"/>
  <c r="B68" i="10"/>
  <c r="B69" i="10"/>
  <c r="C69" i="10" s="1"/>
  <c r="D69" i="10" s="1"/>
  <c r="B70" i="10"/>
  <c r="B71" i="10"/>
  <c r="B72" i="10"/>
  <c r="B73" i="10"/>
  <c r="B74" i="10"/>
  <c r="C74" i="10" s="1"/>
  <c r="D74" i="10" s="1"/>
  <c r="B75" i="10"/>
  <c r="C75" i="10" s="1"/>
  <c r="B76" i="10"/>
  <c r="B77" i="10"/>
  <c r="B78" i="10"/>
  <c r="C78" i="10" s="1"/>
  <c r="D78" i="10" s="1"/>
  <c r="B79" i="10"/>
  <c r="C79" i="10" s="1"/>
  <c r="D79" i="10" s="1"/>
  <c r="B80" i="10"/>
  <c r="B81" i="10"/>
  <c r="B82" i="10"/>
  <c r="B83" i="10"/>
  <c r="B84" i="10"/>
  <c r="B85" i="10"/>
  <c r="B86" i="10"/>
  <c r="C86" i="10" s="1"/>
  <c r="D86" i="10" s="1"/>
  <c r="B87" i="10"/>
  <c r="B88" i="10"/>
  <c r="B89" i="10"/>
  <c r="B90" i="10"/>
  <c r="B91" i="10"/>
  <c r="B92" i="10"/>
  <c r="C92" i="10" s="1"/>
  <c r="D92" i="10" s="1"/>
  <c r="B93" i="10"/>
  <c r="B94" i="10"/>
  <c r="B95" i="10"/>
  <c r="C95" i="10" s="1"/>
  <c r="D95" i="10" s="1"/>
  <c r="B96" i="10"/>
  <c r="B97" i="10"/>
  <c r="C97" i="10" s="1"/>
  <c r="B98" i="10"/>
  <c r="B99" i="10"/>
  <c r="C99" i="10" s="1"/>
  <c r="B100" i="10"/>
  <c r="B101" i="10"/>
  <c r="B102" i="10"/>
  <c r="B103" i="10"/>
  <c r="B104" i="10"/>
  <c r="B105" i="10"/>
  <c r="B106" i="10"/>
  <c r="B107" i="10"/>
  <c r="B108" i="10"/>
  <c r="B109" i="10"/>
  <c r="C109" i="10" s="1"/>
  <c r="B110" i="10"/>
  <c r="C110" i="10" s="1"/>
  <c r="D110" i="10" s="1"/>
  <c r="B111" i="10"/>
  <c r="B112" i="10"/>
  <c r="B113" i="10"/>
  <c r="B114" i="10"/>
  <c r="C114" i="10" s="1"/>
  <c r="D114" i="10" s="1"/>
  <c r="B115" i="10"/>
  <c r="B116" i="10"/>
  <c r="B117" i="10"/>
  <c r="C117" i="10" s="1"/>
  <c r="D117" i="10" s="1"/>
  <c r="B118" i="10"/>
  <c r="B119" i="10"/>
  <c r="B120" i="10"/>
  <c r="B121" i="10"/>
  <c r="C121" i="10" s="1"/>
  <c r="B122" i="10"/>
  <c r="C122" i="10" s="1"/>
  <c r="D122" i="10" s="1"/>
  <c r="B123" i="10"/>
  <c r="C123" i="10" s="1"/>
  <c r="B124" i="10"/>
  <c r="B125" i="10"/>
  <c r="B126" i="10"/>
  <c r="C126" i="10" s="1"/>
  <c r="D126" i="10" s="1"/>
  <c r="B127" i="10"/>
  <c r="C127" i="10" s="1"/>
  <c r="D127" i="10" s="1"/>
  <c r="B128" i="10"/>
  <c r="C128" i="10" s="1"/>
  <c r="D128" i="10" s="1"/>
  <c r="B129" i="10"/>
  <c r="B130" i="10"/>
  <c r="B131" i="10"/>
  <c r="C131" i="10" s="1"/>
  <c r="D131" i="10" s="1"/>
  <c r="B132" i="10"/>
  <c r="B133" i="10"/>
  <c r="C133" i="10" s="1"/>
  <c r="D133" i="10" s="1"/>
  <c r="B134" i="10"/>
  <c r="C134" i="10" s="1"/>
  <c r="B135" i="10"/>
  <c r="C135" i="10" s="1"/>
  <c r="B136" i="10"/>
  <c r="B137" i="10"/>
  <c r="B138" i="10"/>
  <c r="C138" i="10" s="1"/>
  <c r="B139" i="10"/>
  <c r="C139" i="10" s="1"/>
  <c r="D139" i="10" s="1"/>
  <c r="B140" i="10"/>
  <c r="B141" i="10"/>
  <c r="B142" i="10"/>
  <c r="B143" i="10"/>
  <c r="B144" i="10"/>
  <c r="B145" i="10"/>
  <c r="B146" i="10"/>
  <c r="C146" i="10" s="1"/>
  <c r="B147" i="10"/>
  <c r="C147" i="10" s="1"/>
  <c r="B148" i="10"/>
  <c r="B149" i="10"/>
  <c r="B150" i="10"/>
  <c r="C150" i="10" s="1"/>
  <c r="B151" i="10"/>
  <c r="B152" i="10"/>
  <c r="C152" i="10" s="1"/>
  <c r="D152" i="10" s="1"/>
  <c r="B153" i="10"/>
  <c r="B154" i="10"/>
  <c r="B155" i="10"/>
  <c r="B156" i="10"/>
  <c r="B157" i="10"/>
  <c r="C157" i="10" s="1"/>
  <c r="B158" i="10"/>
  <c r="C158" i="10" s="1"/>
  <c r="B159" i="10"/>
  <c r="B160" i="10"/>
  <c r="B161" i="10"/>
  <c r="B162" i="10"/>
  <c r="B163" i="10"/>
  <c r="B164" i="10"/>
  <c r="C164" i="10" s="1"/>
  <c r="D164" i="10" s="1"/>
  <c r="B165" i="10"/>
  <c r="C165" i="10" s="1"/>
  <c r="D165" i="10" s="1"/>
  <c r="B166" i="10"/>
  <c r="B167" i="10"/>
  <c r="C167" i="10" s="1"/>
  <c r="D167" i="10" s="1"/>
  <c r="B168" i="10"/>
  <c r="B169" i="10"/>
  <c r="C169" i="10" s="1"/>
  <c r="B170" i="10"/>
  <c r="C170" i="10" s="1"/>
  <c r="B171" i="10"/>
  <c r="C171" i="10" s="1"/>
  <c r="B172" i="10"/>
  <c r="B173" i="10"/>
  <c r="B174" i="10"/>
  <c r="B175" i="10"/>
  <c r="C175" i="10" s="1"/>
  <c r="D175" i="10" s="1"/>
  <c r="B176" i="10"/>
  <c r="C176" i="10" s="1"/>
  <c r="D176" i="10" s="1"/>
  <c r="B177" i="10"/>
  <c r="B178" i="10"/>
  <c r="B179" i="10"/>
  <c r="B180" i="10"/>
  <c r="B181" i="10"/>
  <c r="C181" i="10" s="1"/>
  <c r="B182" i="10"/>
  <c r="C182" i="10" s="1"/>
  <c r="B183" i="10"/>
  <c r="C183" i="10" s="1"/>
  <c r="B184" i="10"/>
  <c r="B185" i="10"/>
  <c r="B186" i="10"/>
  <c r="C186" i="10" s="1"/>
  <c r="B187" i="10"/>
  <c r="C187" i="10" s="1"/>
  <c r="D187" i="10" s="1"/>
  <c r="B188" i="10"/>
  <c r="B189" i="10"/>
  <c r="B190" i="10"/>
  <c r="B191" i="10"/>
  <c r="B192" i="10"/>
  <c r="B193" i="10"/>
  <c r="C193" i="10" s="1"/>
  <c r="B194" i="10"/>
  <c r="C194" i="10" s="1"/>
  <c r="B195" i="10"/>
  <c r="C195" i="10" s="1"/>
  <c r="B196" i="10"/>
  <c r="B197" i="10"/>
  <c r="B198" i="10"/>
  <c r="C198" i="10" s="1"/>
  <c r="B199" i="10"/>
  <c r="B200" i="10"/>
  <c r="B201" i="10"/>
  <c r="B202" i="10"/>
  <c r="B203" i="10"/>
  <c r="C203" i="10" s="1"/>
  <c r="D203" i="10" s="1"/>
  <c r="B204" i="10"/>
  <c r="B205" i="10"/>
  <c r="C205" i="10" s="1"/>
  <c r="D205" i="10" s="1"/>
  <c r="B206" i="10"/>
  <c r="C206" i="10" s="1"/>
  <c r="B207" i="10"/>
  <c r="C207" i="10" s="1"/>
  <c r="B208" i="10"/>
  <c r="B209" i="10"/>
  <c r="B210" i="10"/>
  <c r="B211" i="10"/>
  <c r="C211" i="10" s="1"/>
  <c r="D211" i="10" s="1"/>
  <c r="B212" i="10"/>
  <c r="C212" i="10" s="1"/>
  <c r="D212" i="10" s="1"/>
  <c r="B213" i="10"/>
  <c r="B214" i="10"/>
  <c r="B215" i="10"/>
  <c r="B216" i="10"/>
  <c r="B217" i="10"/>
  <c r="B218" i="10"/>
  <c r="C218" i="10" s="1"/>
  <c r="B219" i="10"/>
  <c r="B220" i="10"/>
  <c r="B221" i="10"/>
  <c r="B222" i="10"/>
  <c r="C222" i="10" s="1"/>
  <c r="D222" i="10" s="1"/>
  <c r="B223" i="10"/>
  <c r="B224" i="10"/>
  <c r="B225" i="10"/>
  <c r="C225" i="10" s="1"/>
  <c r="B226" i="10"/>
  <c r="B227" i="10"/>
  <c r="B228" i="10"/>
  <c r="B229" i="10"/>
  <c r="C229" i="10" s="1"/>
  <c r="B230" i="10"/>
  <c r="C230" i="10" s="1"/>
  <c r="B231" i="10"/>
  <c r="C231" i="10" s="1"/>
  <c r="B232" i="10"/>
  <c r="B233" i="10"/>
  <c r="B234" i="10"/>
  <c r="C234" i="10" s="1"/>
  <c r="D234" i="10" s="1"/>
  <c r="B235" i="10"/>
  <c r="C235" i="10" s="1"/>
  <c r="D235" i="10" s="1"/>
  <c r="B236" i="10"/>
  <c r="C236" i="10" s="1"/>
  <c r="D236" i="10" s="1"/>
  <c r="B237" i="10"/>
  <c r="B238" i="10"/>
  <c r="B239" i="10"/>
  <c r="B240" i="10"/>
  <c r="C240" i="10" s="1"/>
  <c r="D240" i="10" s="1"/>
  <c r="B241" i="10"/>
  <c r="C241" i="10" s="1"/>
  <c r="D241" i="10" s="1"/>
  <c r="B242" i="10"/>
  <c r="C242" i="10" s="1"/>
  <c r="B243" i="10"/>
  <c r="C243" i="10" s="1"/>
  <c r="B244" i="10"/>
  <c r="B245" i="10"/>
  <c r="B246" i="10"/>
  <c r="C246" i="10" s="1"/>
  <c r="D246" i="10" s="1"/>
  <c r="B247" i="10"/>
  <c r="C247" i="10" s="1"/>
  <c r="D247" i="10" s="1"/>
  <c r="B248" i="10"/>
  <c r="B249" i="10"/>
  <c r="B250" i="10"/>
  <c r="B251" i="10"/>
  <c r="B252" i="10"/>
  <c r="B253" i="10"/>
  <c r="B254" i="10"/>
  <c r="C254" i="10" s="1"/>
  <c r="B255" i="10"/>
  <c r="C255" i="10" s="1"/>
  <c r="B256" i="10"/>
  <c r="B257" i="10"/>
  <c r="B258" i="10"/>
  <c r="C258" i="10" s="1"/>
  <c r="D258" i="10" s="1"/>
  <c r="B259" i="10"/>
  <c r="C259" i="10" s="1"/>
  <c r="D259" i="10" s="1"/>
  <c r="B260" i="10"/>
  <c r="B261" i="10"/>
  <c r="B262" i="10"/>
  <c r="B263" i="10"/>
  <c r="B264" i="10"/>
  <c r="B265" i="10"/>
  <c r="B266" i="10"/>
  <c r="C266" i="10" s="1"/>
  <c r="B267" i="10"/>
  <c r="B268" i="10"/>
  <c r="B269" i="10"/>
  <c r="B270" i="10"/>
  <c r="B271" i="10"/>
  <c r="C271" i="10" s="1"/>
  <c r="D271" i="10" s="1"/>
  <c r="B272" i="10"/>
  <c r="C272" i="10" s="1"/>
  <c r="D272" i="10" s="1"/>
  <c r="B273" i="10"/>
  <c r="B274" i="10"/>
  <c r="B275" i="10"/>
  <c r="B276" i="10"/>
  <c r="B277" i="10"/>
  <c r="C277" i="10" s="1"/>
  <c r="B278" i="10"/>
  <c r="C278" i="10" s="1"/>
  <c r="B279" i="10"/>
  <c r="B280" i="10"/>
  <c r="B281" i="10"/>
  <c r="B282" i="10"/>
  <c r="C282" i="10" s="1"/>
  <c r="D282" i="10" s="1"/>
  <c r="B283" i="10"/>
  <c r="B284" i="10"/>
  <c r="B285" i="10"/>
  <c r="B286" i="10"/>
  <c r="B287" i="10"/>
  <c r="B288" i="10"/>
  <c r="B289" i="10"/>
  <c r="C289" i="10" s="1"/>
  <c r="B290" i="10"/>
  <c r="C290" i="10" s="1"/>
  <c r="B291" i="10"/>
  <c r="B292" i="10"/>
  <c r="B293" i="10"/>
  <c r="B294" i="10"/>
  <c r="B295" i="10"/>
  <c r="C295" i="10" s="1"/>
  <c r="D295" i="10" s="1"/>
  <c r="B296" i="10"/>
  <c r="C296" i="10" s="1"/>
  <c r="D296" i="10" s="1"/>
  <c r="B297" i="10"/>
  <c r="C297" i="10" s="1"/>
  <c r="B298" i="10"/>
  <c r="B299" i="10"/>
  <c r="B300" i="10"/>
  <c r="B301" i="10"/>
  <c r="C301" i="10" s="1"/>
  <c r="D301" i="10" s="1"/>
  <c r="B302" i="10"/>
  <c r="C302" i="10" s="1"/>
  <c r="B303" i="10"/>
  <c r="C303" i="10" s="1"/>
  <c r="B304" i="10"/>
  <c r="B305" i="10"/>
  <c r="B306" i="10"/>
  <c r="C306" i="10" s="1"/>
  <c r="B307" i="10"/>
  <c r="C307" i="10" s="1"/>
  <c r="D307" i="10" s="1"/>
  <c r="B308" i="10"/>
  <c r="B309" i="10"/>
  <c r="C309" i="10" s="1"/>
  <c r="B310" i="10"/>
  <c r="B311" i="10"/>
  <c r="B312" i="10"/>
  <c r="B313" i="10"/>
  <c r="C313" i="10" s="1"/>
  <c r="D313" i="10" s="1"/>
  <c r="B314" i="10"/>
  <c r="C314" i="10" s="1"/>
  <c r="B315" i="10"/>
  <c r="C315" i="10" s="1"/>
  <c r="B316" i="10"/>
  <c r="B317" i="10"/>
  <c r="C317" i="10" s="1"/>
  <c r="B318" i="10"/>
  <c r="C318" i="10" s="1"/>
  <c r="B319" i="10"/>
  <c r="B320" i="10"/>
  <c r="C320" i="10" s="1"/>
  <c r="D320" i="10" s="1"/>
  <c r="B321" i="10"/>
  <c r="B322" i="10"/>
  <c r="B323" i="10"/>
  <c r="B324" i="10"/>
  <c r="B325" i="10"/>
  <c r="C325" i="10" s="1"/>
  <c r="B326" i="10"/>
  <c r="C326" i="10" s="1"/>
  <c r="B327" i="10"/>
  <c r="B328" i="10"/>
  <c r="B329" i="10"/>
  <c r="B330" i="10"/>
  <c r="B331" i="10"/>
  <c r="B332" i="10"/>
  <c r="C332" i="10" s="1"/>
  <c r="D332" i="10" s="1"/>
  <c r="B333" i="10"/>
  <c r="B334" i="10"/>
  <c r="B335" i="10"/>
  <c r="B336" i="10"/>
  <c r="B337" i="10"/>
  <c r="C337" i="10" s="1"/>
  <c r="B338" i="10"/>
  <c r="C338" i="10" s="1"/>
  <c r="B339" i="10"/>
  <c r="B340" i="10"/>
  <c r="B341" i="10"/>
  <c r="B342" i="10"/>
  <c r="B343" i="10"/>
  <c r="C343" i="10" s="1"/>
  <c r="D343" i="10" s="1"/>
  <c r="B344" i="10"/>
  <c r="B345" i="10"/>
  <c r="B346" i="10"/>
  <c r="B347" i="10"/>
  <c r="B348" i="10"/>
  <c r="B349" i="10"/>
  <c r="C349" i="10" s="1"/>
  <c r="D349" i="10" s="1"/>
  <c r="B350" i="10"/>
  <c r="C350" i="10" s="1"/>
  <c r="B351" i="10"/>
  <c r="C351" i="10" s="1"/>
  <c r="B352" i="10"/>
  <c r="B353" i="10"/>
  <c r="B354" i="10"/>
  <c r="C354" i="10" s="1"/>
  <c r="D354" i="10" s="1"/>
  <c r="B355" i="10"/>
  <c r="B356" i="10"/>
  <c r="B357" i="10"/>
  <c r="C357" i="10" s="1"/>
  <c r="D357" i="10" s="1"/>
  <c r="B358" i="10"/>
  <c r="B359" i="10"/>
  <c r="B360" i="10"/>
  <c r="B361" i="10"/>
  <c r="C361" i="10" s="1"/>
  <c r="B362" i="10"/>
  <c r="C362" i="10" s="1"/>
  <c r="B363" i="10"/>
  <c r="C363" i="10" s="1"/>
  <c r="B364" i="10"/>
  <c r="B365" i="10"/>
  <c r="B366" i="10"/>
  <c r="C366" i="10" s="1"/>
  <c r="B367" i="10"/>
  <c r="C367" i="10" s="1"/>
  <c r="D367" i="10" s="1"/>
  <c r="B3" i="10"/>
  <c r="F3" i="10" s="1"/>
  <c r="G3" i="10" s="1"/>
  <c r="C73" i="10"/>
  <c r="C104" i="10"/>
  <c r="D104" i="10" s="1"/>
  <c r="C217" i="10"/>
  <c r="C253" i="10"/>
  <c r="C265" i="10"/>
  <c r="D265" i="10" s="1"/>
  <c r="C356" i="10"/>
  <c r="D356" i="10" s="1"/>
  <c r="C44" i="10"/>
  <c r="D44" i="10" s="1"/>
  <c r="C56" i="10"/>
  <c r="D56" i="10" s="1"/>
  <c r="C68" i="10"/>
  <c r="D68" i="10" s="1"/>
  <c r="C85" i="10"/>
  <c r="C87" i="10"/>
  <c r="C116" i="10"/>
  <c r="D116" i="10" s="1"/>
  <c r="C145" i="10"/>
  <c r="D145" i="10" s="1"/>
  <c r="C224" i="10"/>
  <c r="C284" i="10"/>
  <c r="D284" i="10" s="1"/>
  <c r="C4" i="10"/>
  <c r="D4" i="10" s="1"/>
  <c r="C5" i="10"/>
  <c r="D5" i="10" s="1"/>
  <c r="C7" i="10"/>
  <c r="D7" i="10" s="1"/>
  <c r="C10" i="10"/>
  <c r="D10" i="10" s="1"/>
  <c r="C11" i="10"/>
  <c r="D11" i="10" s="1"/>
  <c r="C12" i="10"/>
  <c r="D12" i="10" s="1"/>
  <c r="C16" i="10"/>
  <c r="D16" i="10" s="1"/>
  <c r="C17" i="10"/>
  <c r="D17" i="10" s="1"/>
  <c r="C21" i="10"/>
  <c r="C22" i="10"/>
  <c r="D22" i="10" s="1"/>
  <c r="C24" i="10"/>
  <c r="C28" i="10"/>
  <c r="D28" i="10" s="1"/>
  <c r="C29" i="10"/>
  <c r="D29" i="10" s="1"/>
  <c r="C31" i="10"/>
  <c r="D31" i="10" s="1"/>
  <c r="C33" i="10"/>
  <c r="D33" i="10" s="1"/>
  <c r="C34" i="10"/>
  <c r="D34" i="10" s="1"/>
  <c r="C35" i="10"/>
  <c r="D35" i="10" s="1"/>
  <c r="C36" i="10"/>
  <c r="D36" i="10" s="1"/>
  <c r="C40" i="10"/>
  <c r="D40" i="10" s="1"/>
  <c r="C41" i="10"/>
  <c r="D41" i="10" s="1"/>
  <c r="C43" i="10"/>
  <c r="D43" i="10" s="1"/>
  <c r="C45" i="10"/>
  <c r="D45" i="10" s="1"/>
  <c r="C46" i="10"/>
  <c r="D46" i="10" s="1"/>
  <c r="C47" i="10"/>
  <c r="D47" i="10" s="1"/>
  <c r="C48" i="10"/>
  <c r="D48" i="10" s="1"/>
  <c r="C52" i="10"/>
  <c r="D52" i="10" s="1"/>
  <c r="C53" i="10"/>
  <c r="D53" i="10" s="1"/>
  <c r="C55" i="10"/>
  <c r="D55" i="10" s="1"/>
  <c r="C58" i="10"/>
  <c r="D58" i="10" s="1"/>
  <c r="C60" i="10"/>
  <c r="C64" i="10"/>
  <c r="D64" i="10" s="1"/>
  <c r="C65" i="10"/>
  <c r="D65" i="10" s="1"/>
  <c r="C66" i="10"/>
  <c r="D66" i="10" s="1"/>
  <c r="C70" i="10"/>
  <c r="D70" i="10" s="1"/>
  <c r="C71" i="10"/>
  <c r="D71" i="10" s="1"/>
  <c r="C72" i="10"/>
  <c r="D72" i="10" s="1"/>
  <c r="C76" i="10"/>
  <c r="D76" i="10" s="1"/>
  <c r="C77" i="10"/>
  <c r="D77" i="10" s="1"/>
  <c r="C81" i="10"/>
  <c r="C82" i="10"/>
  <c r="D82" i="10" s="1"/>
  <c r="C83" i="10"/>
  <c r="C84" i="10"/>
  <c r="D84" i="10" s="1"/>
  <c r="C88" i="10"/>
  <c r="C89" i="10"/>
  <c r="D89" i="10" s="1"/>
  <c r="C90" i="10"/>
  <c r="D90" i="10" s="1"/>
  <c r="C91" i="10"/>
  <c r="D91" i="10" s="1"/>
  <c r="C93" i="10"/>
  <c r="D93" i="10" s="1"/>
  <c r="C94" i="10"/>
  <c r="D94" i="10" s="1"/>
  <c r="C96" i="10"/>
  <c r="C100" i="10"/>
  <c r="D100" i="10" s="1"/>
  <c r="C101" i="10"/>
  <c r="D101" i="10" s="1"/>
  <c r="C102" i="10"/>
  <c r="D102" i="10" s="1"/>
  <c r="C103" i="10"/>
  <c r="D103" i="10" s="1"/>
  <c r="C105" i="10"/>
  <c r="D105" i="10" s="1"/>
  <c r="C106" i="10"/>
  <c r="D106" i="10" s="1"/>
  <c r="C107" i="10"/>
  <c r="D107" i="10" s="1"/>
  <c r="C108" i="10"/>
  <c r="D108" i="10" s="1"/>
  <c r="C112" i="10"/>
  <c r="D112" i="10" s="1"/>
  <c r="C113" i="10"/>
  <c r="D113" i="10" s="1"/>
  <c r="C115" i="10"/>
  <c r="D115" i="10" s="1"/>
  <c r="C118" i="10"/>
  <c r="D118" i="10" s="1"/>
  <c r="C119" i="10"/>
  <c r="D119" i="10" s="1"/>
  <c r="C120" i="10"/>
  <c r="D120" i="10" s="1"/>
  <c r="C124" i="10"/>
  <c r="D124" i="10" s="1"/>
  <c r="C125" i="10"/>
  <c r="D125" i="10" s="1"/>
  <c r="C129" i="10"/>
  <c r="C130" i="10"/>
  <c r="D130" i="10" s="1"/>
  <c r="C132" i="10"/>
  <c r="D132" i="10" s="1"/>
  <c r="C136" i="10"/>
  <c r="D136" i="10" s="1"/>
  <c r="C137" i="10"/>
  <c r="D137" i="10" s="1"/>
  <c r="C141" i="10"/>
  <c r="C142" i="10"/>
  <c r="D142" i="10" s="1"/>
  <c r="C143" i="10"/>
  <c r="D143" i="10" s="1"/>
  <c r="C144" i="10"/>
  <c r="D144" i="10" s="1"/>
  <c r="C148" i="10"/>
  <c r="D148" i="10" s="1"/>
  <c r="C149" i="10"/>
  <c r="D149" i="10" s="1"/>
  <c r="C151" i="10"/>
  <c r="D151" i="10" s="1"/>
  <c r="C153" i="10"/>
  <c r="C154" i="10"/>
  <c r="D154" i="10" s="1"/>
  <c r="C155" i="10"/>
  <c r="D155" i="10" s="1"/>
  <c r="C156" i="10"/>
  <c r="D156" i="10" s="1"/>
  <c r="C160" i="10"/>
  <c r="D160" i="10" s="1"/>
  <c r="C161" i="10"/>
  <c r="D161" i="10" s="1"/>
  <c r="C162" i="10"/>
  <c r="C163" i="10"/>
  <c r="D163" i="10" s="1"/>
  <c r="C166" i="10"/>
  <c r="D166" i="10" s="1"/>
  <c r="C168" i="10"/>
  <c r="D168" i="10" s="1"/>
  <c r="C172" i="10"/>
  <c r="D172" i="10" s="1"/>
  <c r="C173" i="10"/>
  <c r="D173" i="10" s="1"/>
  <c r="C174" i="10"/>
  <c r="D174" i="10" s="1"/>
  <c r="C177" i="10"/>
  <c r="D177" i="10" s="1"/>
  <c r="C178" i="10"/>
  <c r="D178" i="10" s="1"/>
  <c r="C179" i="10"/>
  <c r="D179" i="10" s="1"/>
  <c r="C180" i="10"/>
  <c r="D180" i="10" s="1"/>
  <c r="C184" i="10"/>
  <c r="D184" i="10" s="1"/>
  <c r="C185" i="10"/>
  <c r="D185" i="10" s="1"/>
  <c r="C189" i="10"/>
  <c r="C190" i="10"/>
  <c r="D190" i="10" s="1"/>
  <c r="C191" i="10"/>
  <c r="D191" i="10" s="1"/>
  <c r="C192" i="10"/>
  <c r="D192" i="10" s="1"/>
  <c r="C196" i="10"/>
  <c r="C197" i="10"/>
  <c r="C199" i="10"/>
  <c r="D199" i="10" s="1"/>
  <c r="C201" i="10"/>
  <c r="C202" i="10"/>
  <c r="D202" i="10" s="1"/>
  <c r="C204" i="10"/>
  <c r="D204" i="10" s="1"/>
  <c r="C208" i="10"/>
  <c r="D208" i="10" s="1"/>
  <c r="C209" i="10"/>
  <c r="D209" i="10" s="1"/>
  <c r="C210" i="10"/>
  <c r="D210" i="10" s="1"/>
  <c r="C213" i="10"/>
  <c r="C214" i="10"/>
  <c r="D214" i="10" s="1"/>
  <c r="C215" i="10"/>
  <c r="D215" i="10" s="1"/>
  <c r="C216" i="10"/>
  <c r="C220" i="10"/>
  <c r="D220" i="10" s="1"/>
  <c r="C221" i="10"/>
  <c r="D221" i="10" s="1"/>
  <c r="C223" i="10"/>
  <c r="D223" i="10" s="1"/>
  <c r="C226" i="10"/>
  <c r="D226" i="10" s="1"/>
  <c r="C227" i="10"/>
  <c r="D227" i="10" s="1"/>
  <c r="C228" i="10"/>
  <c r="D228" i="10" s="1"/>
  <c r="C232" i="10"/>
  <c r="D232" i="10" s="1"/>
  <c r="C233" i="10"/>
  <c r="D233" i="10" s="1"/>
  <c r="C237" i="10"/>
  <c r="C238" i="10"/>
  <c r="D238" i="10" s="1"/>
  <c r="C239" i="10"/>
  <c r="D239" i="10" s="1"/>
  <c r="C244" i="10"/>
  <c r="D244" i="10" s="1"/>
  <c r="C245" i="10"/>
  <c r="D245" i="10" s="1"/>
  <c r="C249" i="10"/>
  <c r="C250" i="10"/>
  <c r="D250" i="10" s="1"/>
  <c r="C251" i="10"/>
  <c r="D251" i="10" s="1"/>
  <c r="C252" i="10"/>
  <c r="D252" i="10" s="1"/>
  <c r="C256" i="10"/>
  <c r="D256" i="10" s="1"/>
  <c r="C257" i="10"/>
  <c r="D257" i="10" s="1"/>
  <c r="C261" i="10"/>
  <c r="C262" i="10"/>
  <c r="D262" i="10" s="1"/>
  <c r="C263" i="10"/>
  <c r="D263" i="10" s="1"/>
  <c r="C264" i="10"/>
  <c r="D264" i="10" s="1"/>
  <c r="C268" i="10"/>
  <c r="D268" i="10" s="1"/>
  <c r="C269" i="10"/>
  <c r="D269" i="10" s="1"/>
  <c r="C270" i="10"/>
  <c r="C273" i="10"/>
  <c r="C274" i="10"/>
  <c r="D274" i="10" s="1"/>
  <c r="C275" i="10"/>
  <c r="D275" i="10" s="1"/>
  <c r="C276" i="10"/>
  <c r="D276" i="10" s="1"/>
  <c r="C280" i="10"/>
  <c r="D280" i="10" s="1"/>
  <c r="C281" i="10"/>
  <c r="D281" i="10" s="1"/>
  <c r="C283" i="10"/>
  <c r="D283" i="10" s="1"/>
  <c r="C285" i="10"/>
  <c r="D285" i="10" s="1"/>
  <c r="C286" i="10"/>
  <c r="D286" i="10" s="1"/>
  <c r="C287" i="10"/>
  <c r="D287" i="10" s="1"/>
  <c r="C288" i="10"/>
  <c r="D288" i="10" s="1"/>
  <c r="C292" i="10"/>
  <c r="D292" i="10" s="1"/>
  <c r="C293" i="10"/>
  <c r="C294" i="10"/>
  <c r="C298" i="10"/>
  <c r="D298" i="10" s="1"/>
  <c r="C299" i="10"/>
  <c r="D299" i="10" s="1"/>
  <c r="C300" i="10"/>
  <c r="D300" i="10" s="1"/>
  <c r="C304" i="10"/>
  <c r="D304" i="10" s="1"/>
  <c r="C305" i="10"/>
  <c r="C310" i="10"/>
  <c r="D310" i="10" s="1"/>
  <c r="C311" i="10"/>
  <c r="D311" i="10" s="1"/>
  <c r="C312" i="10"/>
  <c r="D312" i="10" s="1"/>
  <c r="C316" i="10"/>
  <c r="D316" i="10" s="1"/>
  <c r="C321" i="10"/>
  <c r="D321" i="10" s="1"/>
  <c r="C322" i="10"/>
  <c r="D322" i="10" s="1"/>
  <c r="C323" i="10"/>
  <c r="D323" i="10" s="1"/>
  <c r="C324" i="10"/>
  <c r="D324" i="10" s="1"/>
  <c r="C328" i="10"/>
  <c r="D328" i="10" s="1"/>
  <c r="C329" i="10"/>
  <c r="C330" i="10"/>
  <c r="C331" i="10"/>
  <c r="D331" i="10" s="1"/>
  <c r="C333" i="10"/>
  <c r="C334" i="10"/>
  <c r="D334" i="10" s="1"/>
  <c r="C335" i="10"/>
  <c r="D335" i="10" s="1"/>
  <c r="C336" i="10"/>
  <c r="D336" i="10" s="1"/>
  <c r="C340" i="10"/>
  <c r="D340" i="10" s="1"/>
  <c r="C341" i="10"/>
  <c r="C342" i="10"/>
  <c r="C345" i="10"/>
  <c r="C346" i="10"/>
  <c r="D346" i="10" s="1"/>
  <c r="C347" i="10"/>
  <c r="D347" i="10" s="1"/>
  <c r="C348" i="10"/>
  <c r="D348" i="10" s="1"/>
  <c r="C352" i="10"/>
  <c r="D352" i="10" s="1"/>
  <c r="C353" i="10"/>
  <c r="C355" i="10"/>
  <c r="D355" i="10" s="1"/>
  <c r="C358" i="10"/>
  <c r="C359" i="10"/>
  <c r="D359" i="10" s="1"/>
  <c r="C360" i="10"/>
  <c r="D360" i="10" s="1"/>
  <c r="C364" i="10"/>
  <c r="D364" i="10" s="1"/>
  <c r="C365" i="10"/>
  <c r="C3" i="10"/>
  <c r="D216" i="10"/>
  <c r="D197" i="10"/>
  <c r="D196" i="10"/>
  <c r="D96" i="10"/>
  <c r="D88" i="10"/>
  <c r="D83" i="10"/>
  <c r="D60" i="10"/>
  <c r="D24" i="10"/>
  <c r="D21" i="10"/>
  <c r="D14" i="11"/>
  <c r="D13" i="11"/>
  <c r="K722" i="7" l="1"/>
  <c r="L722" i="7" s="1"/>
  <c r="K983" i="7"/>
  <c r="L983" i="7" s="1"/>
  <c r="K487" i="7"/>
  <c r="L487" i="7" s="1"/>
  <c r="K357" i="7"/>
  <c r="L357" i="7" s="1"/>
  <c r="K1025" i="7"/>
  <c r="L1025" i="7" s="1"/>
  <c r="K1065" i="7"/>
  <c r="L1065" i="7" s="1"/>
  <c r="K986" i="7"/>
  <c r="L986" i="7" s="1"/>
  <c r="J1093" i="7"/>
  <c r="K1093" i="7" s="1"/>
  <c r="L1093" i="7" s="1"/>
  <c r="J1081" i="7"/>
  <c r="K1081" i="7" s="1"/>
  <c r="L1081" i="7" s="1"/>
  <c r="J1057" i="7"/>
  <c r="K1057" i="7" s="1"/>
  <c r="L1057" i="7" s="1"/>
  <c r="J1045" i="7"/>
  <c r="K1045" i="7" s="1"/>
  <c r="L1045" i="7" s="1"/>
  <c r="J1033" i="7"/>
  <c r="K1033" i="7" s="1"/>
  <c r="L1033" i="7" s="1"/>
  <c r="J1021" i="7"/>
  <c r="K1021" i="7" s="1"/>
  <c r="L1021" i="7" s="1"/>
  <c r="J1009" i="7"/>
  <c r="K1009" i="7" s="1"/>
  <c r="L1009" i="7" s="1"/>
  <c r="J997" i="7"/>
  <c r="K997" i="7" s="1"/>
  <c r="L997" i="7" s="1"/>
  <c r="J985" i="7"/>
  <c r="K985" i="7" s="1"/>
  <c r="L985" i="7" s="1"/>
  <c r="J973" i="7"/>
  <c r="K973" i="7" s="1"/>
  <c r="L973" i="7" s="1"/>
  <c r="J961" i="7"/>
  <c r="K961" i="7" s="1"/>
  <c r="L961" i="7" s="1"/>
  <c r="J949" i="7"/>
  <c r="K949" i="7" s="1"/>
  <c r="L949" i="7" s="1"/>
  <c r="J937" i="7"/>
  <c r="K937" i="7" s="1"/>
  <c r="L937" i="7" s="1"/>
  <c r="J925" i="7"/>
  <c r="K925" i="7" s="1"/>
  <c r="L925" i="7" s="1"/>
  <c r="J913" i="7"/>
  <c r="K913" i="7" s="1"/>
  <c r="L913" i="7" s="1"/>
  <c r="J901" i="7"/>
  <c r="K901" i="7" s="1"/>
  <c r="L901" i="7" s="1"/>
  <c r="J889" i="7"/>
  <c r="K889" i="7" s="1"/>
  <c r="L889" i="7" s="1"/>
  <c r="J877" i="7"/>
  <c r="K877" i="7" s="1"/>
  <c r="L877" i="7" s="1"/>
  <c r="J865" i="7"/>
  <c r="K865" i="7" s="1"/>
  <c r="L865" i="7" s="1"/>
  <c r="J853" i="7"/>
  <c r="K853" i="7" s="1"/>
  <c r="L853" i="7" s="1"/>
  <c r="J841" i="7"/>
  <c r="K841" i="7" s="1"/>
  <c r="L841" i="7" s="1"/>
  <c r="J829" i="7"/>
  <c r="K829" i="7" s="1"/>
  <c r="L829" i="7" s="1"/>
  <c r="J817" i="7"/>
  <c r="K817" i="7" s="1"/>
  <c r="L817" i="7" s="1"/>
  <c r="J805" i="7"/>
  <c r="K805" i="7" s="1"/>
  <c r="L805" i="7" s="1"/>
  <c r="J793" i="7"/>
  <c r="K793" i="7" s="1"/>
  <c r="L793" i="7" s="1"/>
  <c r="J781" i="7"/>
  <c r="K781" i="7" s="1"/>
  <c r="L781" i="7" s="1"/>
  <c r="J769" i="7"/>
  <c r="K769" i="7" s="1"/>
  <c r="L769" i="7" s="1"/>
  <c r="J757" i="7"/>
  <c r="K757" i="7" s="1"/>
  <c r="L757" i="7" s="1"/>
  <c r="J745" i="7"/>
  <c r="K745" i="7" s="1"/>
  <c r="L745" i="7" s="1"/>
  <c r="J733" i="7"/>
  <c r="K733" i="7" s="1"/>
  <c r="L733" i="7" s="1"/>
  <c r="J721" i="7"/>
  <c r="K721" i="7" s="1"/>
  <c r="L721" i="7" s="1"/>
  <c r="J709" i="7"/>
  <c r="K709" i="7" s="1"/>
  <c r="L709" i="7" s="1"/>
  <c r="J697" i="7"/>
  <c r="K697" i="7" s="1"/>
  <c r="L697" i="7" s="1"/>
  <c r="J685" i="7"/>
  <c r="K685" i="7" s="1"/>
  <c r="L685" i="7" s="1"/>
  <c r="J673" i="7"/>
  <c r="K673" i="7" s="1"/>
  <c r="L673" i="7" s="1"/>
  <c r="J661" i="7"/>
  <c r="K661" i="7" s="1"/>
  <c r="L661" i="7" s="1"/>
  <c r="J649" i="7"/>
  <c r="K649" i="7" s="1"/>
  <c r="L649" i="7" s="1"/>
  <c r="J637" i="7"/>
  <c r="K637" i="7" s="1"/>
  <c r="L637" i="7" s="1"/>
  <c r="J625" i="7"/>
  <c r="K625" i="7" s="1"/>
  <c r="L625" i="7" s="1"/>
  <c r="J613" i="7"/>
  <c r="K613" i="7" s="1"/>
  <c r="L613" i="7" s="1"/>
  <c r="J601" i="7"/>
  <c r="K601" i="7" s="1"/>
  <c r="L601" i="7" s="1"/>
  <c r="J589" i="7"/>
  <c r="K589" i="7" s="1"/>
  <c r="L589" i="7" s="1"/>
  <c r="J577" i="7"/>
  <c r="K577" i="7" s="1"/>
  <c r="L577" i="7" s="1"/>
  <c r="J553" i="7"/>
  <c r="K553" i="7" s="1"/>
  <c r="L553" i="7" s="1"/>
  <c r="J541" i="7"/>
  <c r="K541" i="7" s="1"/>
  <c r="L541" i="7" s="1"/>
  <c r="J529" i="7"/>
  <c r="K529" i="7" s="1"/>
  <c r="L529" i="7" s="1"/>
  <c r="J517" i="7"/>
  <c r="K517" i="7" s="1"/>
  <c r="L517" i="7" s="1"/>
  <c r="J505" i="7"/>
  <c r="K505" i="7" s="1"/>
  <c r="L505" i="7" s="1"/>
  <c r="J481" i="7"/>
  <c r="K481" i="7" s="1"/>
  <c r="L481" i="7" s="1"/>
  <c r="J469" i="7"/>
  <c r="K469" i="7" s="1"/>
  <c r="L469" i="7" s="1"/>
  <c r="J457" i="7"/>
  <c r="K457" i="7" s="1"/>
  <c r="L457" i="7" s="1"/>
  <c r="J433" i="7"/>
  <c r="K433" i="7" s="1"/>
  <c r="L433" i="7" s="1"/>
  <c r="J421" i="7"/>
  <c r="K421" i="7" s="1"/>
  <c r="L421" i="7" s="1"/>
  <c r="J397" i="7"/>
  <c r="K397" i="7" s="1"/>
  <c r="L397" i="7" s="1"/>
  <c r="J385" i="7"/>
  <c r="K385" i="7" s="1"/>
  <c r="L385" i="7" s="1"/>
  <c r="J373" i="7"/>
  <c r="K373" i="7" s="1"/>
  <c r="L373" i="7" s="1"/>
  <c r="J361" i="7"/>
  <c r="K361" i="7" s="1"/>
  <c r="L361" i="7" s="1"/>
  <c r="J349" i="7"/>
  <c r="K349" i="7" s="1"/>
  <c r="L349" i="7" s="1"/>
  <c r="J337" i="7"/>
  <c r="K337" i="7" s="1"/>
  <c r="L337" i="7" s="1"/>
  <c r="J325" i="7"/>
  <c r="K325" i="7" s="1"/>
  <c r="L325" i="7" s="1"/>
  <c r="J313" i="7"/>
  <c r="K313" i="7" s="1"/>
  <c r="L313" i="7" s="1"/>
  <c r="J301" i="7"/>
  <c r="K301" i="7" s="1"/>
  <c r="L301" i="7" s="1"/>
  <c r="J289" i="7"/>
  <c r="K289" i="7" s="1"/>
  <c r="L289" i="7" s="1"/>
  <c r="J277" i="7"/>
  <c r="K277" i="7" s="1"/>
  <c r="L277" i="7" s="1"/>
  <c r="J265" i="7"/>
  <c r="K265" i="7" s="1"/>
  <c r="L265" i="7" s="1"/>
  <c r="J253" i="7"/>
  <c r="K253" i="7" s="1"/>
  <c r="L253" i="7" s="1"/>
  <c r="J241" i="7"/>
  <c r="K241" i="7" s="1"/>
  <c r="L241" i="7" s="1"/>
  <c r="J229" i="7"/>
  <c r="K229" i="7" s="1"/>
  <c r="L229" i="7" s="1"/>
  <c r="J217" i="7"/>
  <c r="K217" i="7" s="1"/>
  <c r="L217" i="7" s="1"/>
  <c r="J205" i="7"/>
  <c r="K205" i="7" s="1"/>
  <c r="L205" i="7" s="1"/>
  <c r="J193" i="7"/>
  <c r="K193" i="7" s="1"/>
  <c r="L193" i="7" s="1"/>
  <c r="J181" i="7"/>
  <c r="K181" i="7" s="1"/>
  <c r="L181" i="7" s="1"/>
  <c r="J169" i="7"/>
  <c r="K169" i="7" s="1"/>
  <c r="L169" i="7" s="1"/>
  <c r="J157" i="7"/>
  <c r="K157" i="7" s="1"/>
  <c r="L157" i="7" s="1"/>
  <c r="J145" i="7"/>
  <c r="K145" i="7" s="1"/>
  <c r="L145" i="7" s="1"/>
  <c r="J133" i="7"/>
  <c r="K133" i="7" s="1"/>
  <c r="L133" i="7" s="1"/>
  <c r="J121" i="7"/>
  <c r="K121" i="7" s="1"/>
  <c r="L121" i="7" s="1"/>
  <c r="J109" i="7"/>
  <c r="K109" i="7" s="1"/>
  <c r="L109" i="7" s="1"/>
  <c r="J97" i="7"/>
  <c r="K97" i="7" s="1"/>
  <c r="L97" i="7" s="1"/>
  <c r="J85" i="7"/>
  <c r="K85" i="7" s="1"/>
  <c r="L85" i="7" s="1"/>
  <c r="J73" i="7"/>
  <c r="K73" i="7" s="1"/>
  <c r="L73" i="7" s="1"/>
  <c r="J61" i="7"/>
  <c r="K61" i="7" s="1"/>
  <c r="L61" i="7" s="1"/>
  <c r="J49" i="7"/>
  <c r="K49" i="7" s="1"/>
  <c r="L49" i="7" s="1"/>
  <c r="J37" i="7"/>
  <c r="K37" i="7" s="1"/>
  <c r="L37" i="7" s="1"/>
  <c r="J25" i="7"/>
  <c r="K25" i="7" s="1"/>
  <c r="L25" i="7" s="1"/>
  <c r="J13" i="7"/>
  <c r="K13" i="7" s="1"/>
  <c r="L13" i="7" s="1"/>
  <c r="K492" i="7"/>
  <c r="L492" i="7" s="1"/>
  <c r="J1092" i="7"/>
  <c r="K1092" i="7" s="1"/>
  <c r="L1092" i="7" s="1"/>
  <c r="J1080" i="7"/>
  <c r="K1080" i="7" s="1"/>
  <c r="L1080" i="7" s="1"/>
  <c r="J1068" i="7"/>
  <c r="K1068" i="7" s="1"/>
  <c r="L1068" i="7" s="1"/>
  <c r="J1056" i="7"/>
  <c r="K1056" i="7" s="1"/>
  <c r="L1056" i="7" s="1"/>
  <c r="J1044" i="7"/>
  <c r="K1044" i="7" s="1"/>
  <c r="L1044" i="7" s="1"/>
  <c r="J1032" i="7"/>
  <c r="K1032" i="7" s="1"/>
  <c r="L1032" i="7" s="1"/>
  <c r="J1020" i="7"/>
  <c r="K1020" i="7" s="1"/>
  <c r="L1020" i="7" s="1"/>
  <c r="J1008" i="7"/>
  <c r="K1008" i="7" s="1"/>
  <c r="L1008" i="7" s="1"/>
  <c r="J996" i="7"/>
  <c r="K996" i="7" s="1"/>
  <c r="L996" i="7" s="1"/>
  <c r="J984" i="7"/>
  <c r="K984" i="7" s="1"/>
  <c r="L984" i="7" s="1"/>
  <c r="J972" i="7"/>
  <c r="K972" i="7" s="1"/>
  <c r="L972" i="7" s="1"/>
  <c r="J960" i="7"/>
  <c r="K960" i="7" s="1"/>
  <c r="L960" i="7" s="1"/>
  <c r="J948" i="7"/>
  <c r="K948" i="7" s="1"/>
  <c r="L948" i="7" s="1"/>
  <c r="J936" i="7"/>
  <c r="K936" i="7" s="1"/>
  <c r="L936" i="7" s="1"/>
  <c r="J924" i="7"/>
  <c r="K924" i="7" s="1"/>
  <c r="L924" i="7" s="1"/>
  <c r="J912" i="7"/>
  <c r="K912" i="7" s="1"/>
  <c r="L912" i="7" s="1"/>
  <c r="J900" i="7"/>
  <c r="K900" i="7" s="1"/>
  <c r="L900" i="7" s="1"/>
  <c r="J888" i="7"/>
  <c r="K888" i="7" s="1"/>
  <c r="L888" i="7" s="1"/>
  <c r="J876" i="7"/>
  <c r="K876" i="7" s="1"/>
  <c r="L876" i="7" s="1"/>
  <c r="J864" i="7"/>
  <c r="K864" i="7" s="1"/>
  <c r="L864" i="7" s="1"/>
  <c r="J852" i="7"/>
  <c r="K852" i="7" s="1"/>
  <c r="L852" i="7" s="1"/>
  <c r="J840" i="7"/>
  <c r="K840" i="7" s="1"/>
  <c r="L840" i="7" s="1"/>
  <c r="J828" i="7"/>
  <c r="K828" i="7" s="1"/>
  <c r="L828" i="7" s="1"/>
  <c r="J816" i="7"/>
  <c r="K816" i="7" s="1"/>
  <c r="L816" i="7" s="1"/>
  <c r="J804" i="7"/>
  <c r="K804" i="7" s="1"/>
  <c r="L804" i="7" s="1"/>
  <c r="J792" i="7"/>
  <c r="K792" i="7" s="1"/>
  <c r="L792" i="7" s="1"/>
  <c r="J780" i="7"/>
  <c r="K780" i="7" s="1"/>
  <c r="L780" i="7" s="1"/>
  <c r="J768" i="7"/>
  <c r="K768" i="7" s="1"/>
  <c r="L768" i="7" s="1"/>
  <c r="J756" i="7"/>
  <c r="K756" i="7" s="1"/>
  <c r="L756" i="7" s="1"/>
  <c r="J744" i="7"/>
  <c r="K744" i="7" s="1"/>
  <c r="L744" i="7" s="1"/>
  <c r="J732" i="7"/>
  <c r="K732" i="7" s="1"/>
  <c r="L732" i="7" s="1"/>
  <c r="J720" i="7"/>
  <c r="K720" i="7" s="1"/>
  <c r="L720" i="7" s="1"/>
  <c r="J708" i="7"/>
  <c r="K708" i="7" s="1"/>
  <c r="L708" i="7" s="1"/>
  <c r="J696" i="7"/>
  <c r="K696" i="7" s="1"/>
  <c r="L696" i="7" s="1"/>
  <c r="J684" i="7"/>
  <c r="K684" i="7" s="1"/>
  <c r="L684" i="7" s="1"/>
  <c r="J672" i="7"/>
  <c r="K672" i="7" s="1"/>
  <c r="L672" i="7" s="1"/>
  <c r="J660" i="7"/>
  <c r="K660" i="7" s="1"/>
  <c r="L660" i="7" s="1"/>
  <c r="J648" i="7"/>
  <c r="K648" i="7" s="1"/>
  <c r="L648" i="7" s="1"/>
  <c r="J636" i="7"/>
  <c r="K636" i="7" s="1"/>
  <c r="L636" i="7" s="1"/>
  <c r="J624" i="7"/>
  <c r="K624" i="7" s="1"/>
  <c r="L624" i="7" s="1"/>
  <c r="J612" i="7"/>
  <c r="K612" i="7" s="1"/>
  <c r="L612" i="7" s="1"/>
  <c r="J600" i="7"/>
  <c r="K600" i="7" s="1"/>
  <c r="L600" i="7" s="1"/>
  <c r="J588" i="7"/>
  <c r="K588" i="7" s="1"/>
  <c r="L588" i="7" s="1"/>
  <c r="J576" i="7"/>
  <c r="K576" i="7" s="1"/>
  <c r="L576" i="7" s="1"/>
  <c r="J564" i="7"/>
  <c r="K564" i="7" s="1"/>
  <c r="L564" i="7" s="1"/>
  <c r="J540" i="7"/>
  <c r="K540" i="7" s="1"/>
  <c r="L540" i="7" s="1"/>
  <c r="J528" i="7"/>
  <c r="K528" i="7" s="1"/>
  <c r="L528" i="7" s="1"/>
  <c r="J516" i="7"/>
  <c r="K516" i="7" s="1"/>
  <c r="L516" i="7" s="1"/>
  <c r="J504" i="7"/>
  <c r="K504" i="7" s="1"/>
  <c r="L504" i="7" s="1"/>
  <c r="J480" i="7"/>
  <c r="K480" i="7" s="1"/>
  <c r="L480" i="7" s="1"/>
  <c r="J468" i="7"/>
  <c r="K468" i="7" s="1"/>
  <c r="L468" i="7" s="1"/>
  <c r="J456" i="7"/>
  <c r="K456" i="7" s="1"/>
  <c r="L456" i="7" s="1"/>
  <c r="J432" i="7"/>
  <c r="K432" i="7" s="1"/>
  <c r="L432" i="7" s="1"/>
  <c r="J420" i="7"/>
  <c r="K420" i="7" s="1"/>
  <c r="L420" i="7" s="1"/>
  <c r="J408" i="7"/>
  <c r="K408" i="7" s="1"/>
  <c r="L408" i="7" s="1"/>
  <c r="J396" i="7"/>
  <c r="K396" i="7" s="1"/>
  <c r="L396" i="7" s="1"/>
  <c r="J384" i="7"/>
  <c r="K384" i="7" s="1"/>
  <c r="L384" i="7" s="1"/>
  <c r="J372" i="7"/>
  <c r="K372" i="7" s="1"/>
  <c r="L372" i="7" s="1"/>
  <c r="J360" i="7"/>
  <c r="K360" i="7" s="1"/>
  <c r="L360" i="7" s="1"/>
  <c r="J348" i="7"/>
  <c r="K348" i="7" s="1"/>
  <c r="L348" i="7" s="1"/>
  <c r="J336" i="7"/>
  <c r="K336" i="7" s="1"/>
  <c r="L336" i="7" s="1"/>
  <c r="J324" i="7"/>
  <c r="K324" i="7" s="1"/>
  <c r="L324" i="7" s="1"/>
  <c r="J312" i="7"/>
  <c r="K312" i="7" s="1"/>
  <c r="L312" i="7" s="1"/>
  <c r="J300" i="7"/>
  <c r="K300" i="7" s="1"/>
  <c r="L300" i="7" s="1"/>
  <c r="J288" i="7"/>
  <c r="K288" i="7" s="1"/>
  <c r="L288" i="7" s="1"/>
  <c r="J276" i="7"/>
  <c r="K276" i="7" s="1"/>
  <c r="L276" i="7" s="1"/>
  <c r="J264" i="7"/>
  <c r="K264" i="7" s="1"/>
  <c r="L264" i="7" s="1"/>
  <c r="J252" i="7"/>
  <c r="K252" i="7" s="1"/>
  <c r="L252" i="7" s="1"/>
  <c r="J240" i="7"/>
  <c r="K240" i="7" s="1"/>
  <c r="L240" i="7" s="1"/>
  <c r="J228" i="7"/>
  <c r="K228" i="7" s="1"/>
  <c r="L228" i="7" s="1"/>
  <c r="J216" i="7"/>
  <c r="K216" i="7" s="1"/>
  <c r="L216" i="7" s="1"/>
  <c r="J204" i="7"/>
  <c r="K204" i="7" s="1"/>
  <c r="L204" i="7" s="1"/>
  <c r="J180" i="7"/>
  <c r="K180" i="7" s="1"/>
  <c r="L180" i="7" s="1"/>
  <c r="J168" i="7"/>
  <c r="K168" i="7" s="1"/>
  <c r="L168" i="7" s="1"/>
  <c r="J409" i="7"/>
  <c r="K409" i="7" s="1"/>
  <c r="L409" i="7" s="1"/>
  <c r="J1091" i="7"/>
  <c r="K1091" i="7" s="1"/>
  <c r="L1091" i="7" s="1"/>
  <c r="J1079" i="7"/>
  <c r="K1079" i="7" s="1"/>
  <c r="L1079" i="7" s="1"/>
  <c r="J1067" i="7"/>
  <c r="K1067" i="7" s="1"/>
  <c r="L1067" i="7" s="1"/>
  <c r="J1055" i="7"/>
  <c r="K1055" i="7" s="1"/>
  <c r="L1055" i="7" s="1"/>
  <c r="J1043" i="7"/>
  <c r="K1043" i="7" s="1"/>
  <c r="L1043" i="7" s="1"/>
  <c r="J1031" i="7"/>
  <c r="K1031" i="7" s="1"/>
  <c r="L1031" i="7" s="1"/>
  <c r="J1019" i="7"/>
  <c r="K1019" i="7"/>
  <c r="L1019" i="7" s="1"/>
  <c r="J1007" i="7"/>
  <c r="K1007" i="7" s="1"/>
  <c r="L1007" i="7" s="1"/>
  <c r="J995" i="7"/>
  <c r="K995" i="7" s="1"/>
  <c r="L995" i="7" s="1"/>
  <c r="J971" i="7"/>
  <c r="K971" i="7" s="1"/>
  <c r="L971" i="7" s="1"/>
  <c r="J959" i="7"/>
  <c r="K959" i="7" s="1"/>
  <c r="L959" i="7" s="1"/>
  <c r="J947" i="7"/>
  <c r="K947" i="7" s="1"/>
  <c r="L947" i="7" s="1"/>
  <c r="J935" i="7"/>
  <c r="K935" i="7" s="1"/>
  <c r="L935" i="7" s="1"/>
  <c r="J923" i="7"/>
  <c r="K923" i="7" s="1"/>
  <c r="L923" i="7" s="1"/>
  <c r="J911" i="7"/>
  <c r="K911" i="7" s="1"/>
  <c r="L911" i="7" s="1"/>
  <c r="J899" i="7"/>
  <c r="K899" i="7" s="1"/>
  <c r="L899" i="7" s="1"/>
  <c r="J887" i="7"/>
  <c r="K887" i="7" s="1"/>
  <c r="L887" i="7" s="1"/>
  <c r="J875" i="7"/>
  <c r="K875" i="7" s="1"/>
  <c r="L875" i="7" s="1"/>
  <c r="J863" i="7"/>
  <c r="K863" i="7" s="1"/>
  <c r="L863" i="7" s="1"/>
  <c r="J851" i="7"/>
  <c r="K851" i="7" s="1"/>
  <c r="L851" i="7" s="1"/>
  <c r="J839" i="7"/>
  <c r="K839" i="7" s="1"/>
  <c r="L839" i="7" s="1"/>
  <c r="J827" i="7"/>
  <c r="K827" i="7" s="1"/>
  <c r="L827" i="7" s="1"/>
  <c r="J815" i="7"/>
  <c r="K815" i="7" s="1"/>
  <c r="L815" i="7" s="1"/>
  <c r="J803" i="7"/>
  <c r="K803" i="7" s="1"/>
  <c r="L803" i="7" s="1"/>
  <c r="J791" i="7"/>
  <c r="K791" i="7" s="1"/>
  <c r="L791" i="7" s="1"/>
  <c r="J779" i="7"/>
  <c r="K779" i="7" s="1"/>
  <c r="L779" i="7" s="1"/>
  <c r="J767" i="7"/>
  <c r="K767" i="7" s="1"/>
  <c r="L767" i="7" s="1"/>
  <c r="J755" i="7"/>
  <c r="K755" i="7" s="1"/>
  <c r="L755" i="7" s="1"/>
  <c r="J743" i="7"/>
  <c r="K743" i="7" s="1"/>
  <c r="L743" i="7" s="1"/>
  <c r="J731" i="7"/>
  <c r="K731" i="7" s="1"/>
  <c r="L731" i="7" s="1"/>
  <c r="J719" i="7"/>
  <c r="K719" i="7" s="1"/>
  <c r="L719" i="7" s="1"/>
  <c r="J707" i="7"/>
  <c r="K707" i="7" s="1"/>
  <c r="L707" i="7" s="1"/>
  <c r="J695" i="7"/>
  <c r="K695" i="7" s="1"/>
  <c r="L695" i="7" s="1"/>
  <c r="J683" i="7"/>
  <c r="K683" i="7" s="1"/>
  <c r="L683" i="7" s="1"/>
  <c r="J671" i="7"/>
  <c r="K671" i="7" s="1"/>
  <c r="L671" i="7" s="1"/>
  <c r="J659" i="7"/>
  <c r="K659" i="7" s="1"/>
  <c r="L659" i="7" s="1"/>
  <c r="J647" i="7"/>
  <c r="K647" i="7" s="1"/>
  <c r="L647" i="7" s="1"/>
  <c r="J635" i="7"/>
  <c r="K635" i="7" s="1"/>
  <c r="L635" i="7" s="1"/>
  <c r="J623" i="7"/>
  <c r="K623" i="7" s="1"/>
  <c r="L623" i="7" s="1"/>
  <c r="J611" i="7"/>
  <c r="K611" i="7" s="1"/>
  <c r="L611" i="7" s="1"/>
  <c r="J599" i="7"/>
  <c r="K599" i="7" s="1"/>
  <c r="L599" i="7" s="1"/>
  <c r="J587" i="7"/>
  <c r="K587" i="7" s="1"/>
  <c r="L587" i="7" s="1"/>
  <c r="J575" i="7"/>
  <c r="K575" i="7" s="1"/>
  <c r="L575" i="7" s="1"/>
  <c r="J563" i="7"/>
  <c r="K563" i="7" s="1"/>
  <c r="L563" i="7" s="1"/>
  <c r="J539" i="7"/>
  <c r="K539" i="7" s="1"/>
  <c r="L539" i="7" s="1"/>
  <c r="J527" i="7"/>
  <c r="K527" i="7" s="1"/>
  <c r="L527" i="7" s="1"/>
  <c r="J515" i="7"/>
  <c r="K515" i="7" s="1"/>
  <c r="L515" i="7" s="1"/>
  <c r="J503" i="7"/>
  <c r="K503" i="7" s="1"/>
  <c r="L503" i="7" s="1"/>
  <c r="J491" i="7"/>
  <c r="K491" i="7" s="1"/>
  <c r="L491" i="7" s="1"/>
  <c r="J479" i="7"/>
  <c r="K479" i="7" s="1"/>
  <c r="L479" i="7" s="1"/>
  <c r="J467" i="7"/>
  <c r="K467" i="7" s="1"/>
  <c r="L467" i="7" s="1"/>
  <c r="J455" i="7"/>
  <c r="K455" i="7" s="1"/>
  <c r="L455" i="7" s="1"/>
  <c r="J443" i="7"/>
  <c r="K443" i="7" s="1"/>
  <c r="L443" i="7" s="1"/>
  <c r="J431" i="7"/>
  <c r="K431" i="7" s="1"/>
  <c r="L431" i="7" s="1"/>
  <c r="J419" i="7"/>
  <c r="K419" i="7" s="1"/>
  <c r="L419" i="7" s="1"/>
  <c r="J407" i="7"/>
  <c r="K407" i="7" s="1"/>
  <c r="L407" i="7" s="1"/>
  <c r="J395" i="7"/>
  <c r="K395" i="7" s="1"/>
  <c r="L395" i="7" s="1"/>
  <c r="J383" i="7"/>
  <c r="K383" i="7" s="1"/>
  <c r="L383" i="7" s="1"/>
  <c r="J371" i="7"/>
  <c r="K371" i="7" s="1"/>
  <c r="L371" i="7" s="1"/>
  <c r="J359" i="7"/>
  <c r="K359" i="7" s="1"/>
  <c r="L359" i="7" s="1"/>
  <c r="J335" i="7"/>
  <c r="K335" i="7" s="1"/>
  <c r="L335" i="7" s="1"/>
  <c r="J323" i="7"/>
  <c r="K323" i="7" s="1"/>
  <c r="L323" i="7" s="1"/>
  <c r="J311" i="7"/>
  <c r="K311" i="7" s="1"/>
  <c r="L311" i="7" s="1"/>
  <c r="J299" i="7"/>
  <c r="K299" i="7" s="1"/>
  <c r="L299" i="7" s="1"/>
  <c r="J287" i="7"/>
  <c r="K287" i="7" s="1"/>
  <c r="L287" i="7" s="1"/>
  <c r="J275" i="7"/>
  <c r="K275" i="7" s="1"/>
  <c r="L275" i="7" s="1"/>
  <c r="J263" i="7"/>
  <c r="K263" i="7" s="1"/>
  <c r="L263" i="7" s="1"/>
  <c r="J251" i="7"/>
  <c r="K251" i="7" s="1"/>
  <c r="L251" i="7" s="1"/>
  <c r="J239" i="7"/>
  <c r="K239" i="7" s="1"/>
  <c r="L239" i="7" s="1"/>
  <c r="J227" i="7"/>
  <c r="K227" i="7" s="1"/>
  <c r="L227" i="7" s="1"/>
  <c r="J215" i="7"/>
  <c r="K215" i="7" s="1"/>
  <c r="L215" i="7" s="1"/>
  <c r="J203" i="7"/>
  <c r="K203" i="7" s="1"/>
  <c r="L203" i="7" s="1"/>
  <c r="J191" i="7"/>
  <c r="K191" i="7" s="1"/>
  <c r="L191" i="7" s="1"/>
  <c r="J179" i="7"/>
  <c r="K179" i="7" s="1"/>
  <c r="L179" i="7" s="1"/>
  <c r="J167" i="7"/>
  <c r="K167" i="7" s="1"/>
  <c r="L167" i="7" s="1"/>
  <c r="J155" i="7"/>
  <c r="K155" i="7" s="1"/>
  <c r="L155" i="7" s="1"/>
  <c r="J143" i="7"/>
  <c r="K143" i="7" s="1"/>
  <c r="L143" i="7" s="1"/>
  <c r="J131" i="7"/>
  <c r="K131" i="7" s="1"/>
  <c r="L131" i="7" s="1"/>
  <c r="J119" i="7"/>
  <c r="K119" i="7" s="1"/>
  <c r="L119" i="7" s="1"/>
  <c r="J107" i="7"/>
  <c r="K107" i="7" s="1"/>
  <c r="L107" i="7" s="1"/>
  <c r="J95" i="7"/>
  <c r="K95" i="7" s="1"/>
  <c r="L95" i="7" s="1"/>
  <c r="J83" i="7"/>
  <c r="K83" i="7" s="1"/>
  <c r="L83" i="7" s="1"/>
  <c r="J71" i="7"/>
  <c r="K71" i="7" s="1"/>
  <c r="L71" i="7" s="1"/>
  <c r="J59" i="7"/>
  <c r="K59" i="7" s="1"/>
  <c r="L59" i="7" s="1"/>
  <c r="J47" i="7"/>
  <c r="K47" i="7" s="1"/>
  <c r="L47" i="7" s="1"/>
  <c r="J35" i="7"/>
  <c r="K35" i="7" s="1"/>
  <c r="L35" i="7" s="1"/>
  <c r="J23" i="7"/>
  <c r="K23" i="7" s="1"/>
  <c r="L23" i="7" s="1"/>
  <c r="J11" i="7"/>
  <c r="K11" i="7" s="1"/>
  <c r="L11" i="7" s="1"/>
  <c r="J493" i="7"/>
  <c r="K493" i="7" s="1"/>
  <c r="L493" i="7" s="1"/>
  <c r="K945" i="7"/>
  <c r="L945" i="7" s="1"/>
  <c r="J1102" i="7"/>
  <c r="K1102" i="7" s="1"/>
  <c r="L1102" i="7" s="1"/>
  <c r="J1090" i="7"/>
  <c r="K1090" i="7" s="1"/>
  <c r="L1090" i="7" s="1"/>
  <c r="J1078" i="7"/>
  <c r="K1078" i="7" s="1"/>
  <c r="L1078" i="7" s="1"/>
  <c r="J1066" i="7"/>
  <c r="K1066" i="7" s="1"/>
  <c r="L1066" i="7" s="1"/>
  <c r="J1054" i="7"/>
  <c r="K1054" i="7" s="1"/>
  <c r="L1054" i="7" s="1"/>
  <c r="J1042" i="7"/>
  <c r="K1042" i="7" s="1"/>
  <c r="L1042" i="7" s="1"/>
  <c r="J1030" i="7"/>
  <c r="K1030" i="7" s="1"/>
  <c r="L1030" i="7" s="1"/>
  <c r="J1018" i="7"/>
  <c r="K1018" i="7" s="1"/>
  <c r="L1018" i="7" s="1"/>
  <c r="J1006" i="7"/>
  <c r="K1006" i="7" s="1"/>
  <c r="L1006" i="7" s="1"/>
  <c r="J994" i="7"/>
  <c r="K994" i="7" s="1"/>
  <c r="L994" i="7" s="1"/>
  <c r="J982" i="7"/>
  <c r="K982" i="7" s="1"/>
  <c r="L982" i="7" s="1"/>
  <c r="J970" i="7"/>
  <c r="K970" i="7" s="1"/>
  <c r="L970" i="7" s="1"/>
  <c r="J958" i="7"/>
  <c r="K958" i="7" s="1"/>
  <c r="L958" i="7" s="1"/>
  <c r="J946" i="7"/>
  <c r="K946" i="7" s="1"/>
  <c r="L946" i="7" s="1"/>
  <c r="J934" i="7"/>
  <c r="K934" i="7" s="1"/>
  <c r="L934" i="7" s="1"/>
  <c r="J922" i="7"/>
  <c r="K922" i="7" s="1"/>
  <c r="L922" i="7" s="1"/>
  <c r="J910" i="7"/>
  <c r="K910" i="7" s="1"/>
  <c r="L910" i="7" s="1"/>
  <c r="J898" i="7"/>
  <c r="K898" i="7" s="1"/>
  <c r="L898" i="7" s="1"/>
  <c r="J886" i="7"/>
  <c r="K886" i="7" s="1"/>
  <c r="L886" i="7" s="1"/>
  <c r="J874" i="7"/>
  <c r="K874" i="7" s="1"/>
  <c r="L874" i="7" s="1"/>
  <c r="J862" i="7"/>
  <c r="K862" i="7" s="1"/>
  <c r="L862" i="7" s="1"/>
  <c r="J850" i="7"/>
  <c r="K850" i="7" s="1"/>
  <c r="L850" i="7" s="1"/>
  <c r="J838" i="7"/>
  <c r="K838" i="7" s="1"/>
  <c r="L838" i="7" s="1"/>
  <c r="J826" i="7"/>
  <c r="K826" i="7" s="1"/>
  <c r="L826" i="7" s="1"/>
  <c r="J814" i="7"/>
  <c r="K814" i="7" s="1"/>
  <c r="L814" i="7" s="1"/>
  <c r="J802" i="7"/>
  <c r="K802" i="7" s="1"/>
  <c r="L802" i="7" s="1"/>
  <c r="J790" i="7"/>
  <c r="K790" i="7" s="1"/>
  <c r="L790" i="7" s="1"/>
  <c r="J778" i="7"/>
  <c r="K778" i="7" s="1"/>
  <c r="L778" i="7" s="1"/>
  <c r="J766" i="7"/>
  <c r="K766" i="7" s="1"/>
  <c r="L766" i="7" s="1"/>
  <c r="J754" i="7"/>
  <c r="K754" i="7" s="1"/>
  <c r="L754" i="7" s="1"/>
  <c r="J742" i="7"/>
  <c r="K742" i="7" s="1"/>
  <c r="L742" i="7" s="1"/>
  <c r="J730" i="7"/>
  <c r="K730" i="7" s="1"/>
  <c r="L730" i="7" s="1"/>
  <c r="J718" i="7"/>
  <c r="K718" i="7" s="1"/>
  <c r="L718" i="7" s="1"/>
  <c r="J706" i="7"/>
  <c r="K706" i="7" s="1"/>
  <c r="L706" i="7" s="1"/>
  <c r="J694" i="7"/>
  <c r="K694" i="7" s="1"/>
  <c r="L694" i="7" s="1"/>
  <c r="J682" i="7"/>
  <c r="K682" i="7" s="1"/>
  <c r="L682" i="7" s="1"/>
  <c r="J670" i="7"/>
  <c r="K670" i="7" s="1"/>
  <c r="L670" i="7" s="1"/>
  <c r="J658" i="7"/>
  <c r="K658" i="7" s="1"/>
  <c r="L658" i="7" s="1"/>
  <c r="J646" i="7"/>
  <c r="K646" i="7" s="1"/>
  <c r="L646" i="7" s="1"/>
  <c r="J634" i="7"/>
  <c r="K634" i="7" s="1"/>
  <c r="L634" i="7" s="1"/>
  <c r="J622" i="7"/>
  <c r="K622" i="7" s="1"/>
  <c r="L622" i="7" s="1"/>
  <c r="J610" i="7"/>
  <c r="K610" i="7" s="1"/>
  <c r="L610" i="7" s="1"/>
  <c r="J598" i="7"/>
  <c r="K598" i="7" s="1"/>
  <c r="L598" i="7" s="1"/>
  <c r="J586" i="7"/>
  <c r="K586" i="7" s="1"/>
  <c r="L586" i="7" s="1"/>
  <c r="J574" i="7"/>
  <c r="K574" i="7" s="1"/>
  <c r="L574" i="7" s="1"/>
  <c r="J562" i="7"/>
  <c r="K562" i="7" s="1"/>
  <c r="L562" i="7" s="1"/>
  <c r="J550" i="7"/>
  <c r="K550" i="7" s="1"/>
  <c r="L550" i="7" s="1"/>
  <c r="J538" i="7"/>
  <c r="K538" i="7" s="1"/>
  <c r="L538" i="7" s="1"/>
  <c r="J526" i="7"/>
  <c r="K526" i="7" s="1"/>
  <c r="L526" i="7" s="1"/>
  <c r="J514" i="7"/>
  <c r="K514" i="7" s="1"/>
  <c r="L514" i="7" s="1"/>
  <c r="J502" i="7"/>
  <c r="K502" i="7" s="1"/>
  <c r="L502" i="7" s="1"/>
  <c r="J490" i="7"/>
  <c r="K490" i="7" s="1"/>
  <c r="L490" i="7" s="1"/>
  <c r="J478" i="7"/>
  <c r="K478" i="7" s="1"/>
  <c r="L478" i="7" s="1"/>
  <c r="J466" i="7"/>
  <c r="K466" i="7" s="1"/>
  <c r="L466" i="7" s="1"/>
  <c r="J454" i="7"/>
  <c r="K454" i="7" s="1"/>
  <c r="L454" i="7" s="1"/>
  <c r="J442" i="7"/>
  <c r="K442" i="7" s="1"/>
  <c r="L442" i="7" s="1"/>
  <c r="J430" i="7"/>
  <c r="K430" i="7" s="1"/>
  <c r="L430" i="7" s="1"/>
  <c r="J418" i="7"/>
  <c r="K418" i="7" s="1"/>
  <c r="L418" i="7" s="1"/>
  <c r="J406" i="7"/>
  <c r="K406" i="7" s="1"/>
  <c r="L406" i="7" s="1"/>
  <c r="J394" i="7"/>
  <c r="K394" i="7" s="1"/>
  <c r="L394" i="7" s="1"/>
  <c r="J382" i="7"/>
  <c r="K382" i="7" s="1"/>
  <c r="L382" i="7" s="1"/>
  <c r="J370" i="7"/>
  <c r="K370" i="7" s="1"/>
  <c r="L370" i="7" s="1"/>
  <c r="J358" i="7"/>
  <c r="K358" i="7" s="1"/>
  <c r="L358" i="7" s="1"/>
  <c r="J346" i="7"/>
  <c r="K346" i="7" s="1"/>
  <c r="L346" i="7" s="1"/>
  <c r="J334" i="7"/>
  <c r="K334" i="7" s="1"/>
  <c r="L334" i="7" s="1"/>
  <c r="J322" i="7"/>
  <c r="K322" i="7" s="1"/>
  <c r="L322" i="7" s="1"/>
  <c r="J310" i="7"/>
  <c r="K310" i="7" s="1"/>
  <c r="L310" i="7" s="1"/>
  <c r="J298" i="7"/>
  <c r="K298" i="7" s="1"/>
  <c r="L298" i="7" s="1"/>
  <c r="J286" i="7"/>
  <c r="K286" i="7" s="1"/>
  <c r="L286" i="7" s="1"/>
  <c r="J274" i="7"/>
  <c r="K274" i="7" s="1"/>
  <c r="L274" i="7" s="1"/>
  <c r="J262" i="7"/>
  <c r="K262" i="7" s="1"/>
  <c r="L262" i="7" s="1"/>
  <c r="J250" i="7"/>
  <c r="K250" i="7" s="1"/>
  <c r="L250" i="7" s="1"/>
  <c r="J238" i="7"/>
  <c r="K238" i="7" s="1"/>
  <c r="L238" i="7" s="1"/>
  <c r="J226" i="7"/>
  <c r="K226" i="7" s="1"/>
  <c r="L226" i="7" s="1"/>
  <c r="J214" i="7"/>
  <c r="K214" i="7" s="1"/>
  <c r="L214" i="7" s="1"/>
  <c r="J202" i="7"/>
  <c r="K202" i="7" s="1"/>
  <c r="L202" i="7" s="1"/>
  <c r="J190" i="7"/>
  <c r="K190" i="7" s="1"/>
  <c r="L190" i="7" s="1"/>
  <c r="J178" i="7"/>
  <c r="K178" i="7" s="1"/>
  <c r="L178" i="7" s="1"/>
  <c r="J166" i="7"/>
  <c r="K166" i="7" s="1"/>
  <c r="L166" i="7" s="1"/>
  <c r="J154" i="7"/>
  <c r="K154" i="7" s="1"/>
  <c r="L154" i="7" s="1"/>
  <c r="J142" i="7"/>
  <c r="K142" i="7" s="1"/>
  <c r="L142" i="7" s="1"/>
  <c r="J130" i="7"/>
  <c r="K130" i="7" s="1"/>
  <c r="L130" i="7" s="1"/>
  <c r="J118" i="7"/>
  <c r="K118" i="7" s="1"/>
  <c r="L118" i="7" s="1"/>
  <c r="J106" i="7"/>
  <c r="K106" i="7" s="1"/>
  <c r="L106" i="7" s="1"/>
  <c r="J94" i="7"/>
  <c r="K94" i="7" s="1"/>
  <c r="L94" i="7" s="1"/>
  <c r="J82" i="7"/>
  <c r="K82" i="7" s="1"/>
  <c r="L82" i="7" s="1"/>
  <c r="J70" i="7"/>
  <c r="K70" i="7" s="1"/>
  <c r="L70" i="7" s="1"/>
  <c r="J58" i="7"/>
  <c r="K58" i="7" s="1"/>
  <c r="L58" i="7" s="1"/>
  <c r="J34" i="7"/>
  <c r="K34" i="7" s="1"/>
  <c r="L34" i="7" s="1"/>
  <c r="J22" i="7"/>
  <c r="K22" i="7" s="1"/>
  <c r="L22" i="7" s="1"/>
  <c r="J10" i="7"/>
  <c r="K10" i="7" s="1"/>
  <c r="L10" i="7" s="1"/>
  <c r="J725" i="7"/>
  <c r="K725" i="7" s="1"/>
  <c r="L725" i="7" s="1"/>
  <c r="K940" i="7"/>
  <c r="L940" i="7" s="1"/>
  <c r="K347" i="7"/>
  <c r="L347" i="7" s="1"/>
  <c r="K1101" i="7"/>
  <c r="L1101" i="7" s="1"/>
  <c r="J1089" i="7"/>
  <c r="K1089" i="7" s="1"/>
  <c r="L1089" i="7" s="1"/>
  <c r="J1077" i="7"/>
  <c r="K1077" i="7" s="1"/>
  <c r="L1077" i="7" s="1"/>
  <c r="J1053" i="7"/>
  <c r="K1053" i="7" s="1"/>
  <c r="L1053" i="7" s="1"/>
  <c r="J1041" i="7"/>
  <c r="K1041" i="7" s="1"/>
  <c r="L1041" i="7" s="1"/>
  <c r="J1029" i="7"/>
  <c r="K1029" i="7" s="1"/>
  <c r="L1029" i="7" s="1"/>
  <c r="J1017" i="7"/>
  <c r="K1017" i="7" s="1"/>
  <c r="L1017" i="7" s="1"/>
  <c r="J1005" i="7"/>
  <c r="K1005" i="7" s="1"/>
  <c r="L1005" i="7" s="1"/>
  <c r="J993" i="7"/>
  <c r="K993" i="7" s="1"/>
  <c r="L993" i="7" s="1"/>
  <c r="J981" i="7"/>
  <c r="K981" i="7" s="1"/>
  <c r="L981" i="7" s="1"/>
  <c r="J969" i="7"/>
  <c r="K969" i="7" s="1"/>
  <c r="L969" i="7" s="1"/>
  <c r="J957" i="7"/>
  <c r="K957" i="7" s="1"/>
  <c r="L957" i="7" s="1"/>
  <c r="J933" i="7"/>
  <c r="K933" i="7" s="1"/>
  <c r="L933" i="7" s="1"/>
  <c r="J921" i="7"/>
  <c r="K921" i="7" s="1"/>
  <c r="L921" i="7" s="1"/>
  <c r="J909" i="7"/>
  <c r="K909" i="7" s="1"/>
  <c r="L909" i="7" s="1"/>
  <c r="K892" i="7"/>
  <c r="L892" i="7" s="1"/>
  <c r="J1088" i="7"/>
  <c r="K1088" i="7" s="1"/>
  <c r="L1088" i="7" s="1"/>
  <c r="J1076" i="7"/>
  <c r="K1076" i="7" s="1"/>
  <c r="L1076" i="7" s="1"/>
  <c r="J1064" i="7"/>
  <c r="K1064" i="7" s="1"/>
  <c r="L1064" i="7" s="1"/>
  <c r="J1052" i="7"/>
  <c r="K1052" i="7" s="1"/>
  <c r="L1052" i="7" s="1"/>
  <c r="J1040" i="7"/>
  <c r="K1040" i="7" s="1"/>
  <c r="L1040" i="7" s="1"/>
  <c r="J1028" i="7"/>
  <c r="K1028" i="7" s="1"/>
  <c r="L1028" i="7" s="1"/>
  <c r="J1016" i="7"/>
  <c r="K1016" i="7" s="1"/>
  <c r="L1016" i="7" s="1"/>
  <c r="J1004" i="7"/>
  <c r="K1004" i="7" s="1"/>
  <c r="L1004" i="7" s="1"/>
  <c r="J992" i="7"/>
  <c r="K992" i="7" s="1"/>
  <c r="L992" i="7" s="1"/>
  <c r="J980" i="7"/>
  <c r="K980" i="7" s="1"/>
  <c r="L980" i="7" s="1"/>
  <c r="J968" i="7"/>
  <c r="K968" i="7" s="1"/>
  <c r="L968" i="7" s="1"/>
  <c r="J956" i="7"/>
  <c r="K956" i="7" s="1"/>
  <c r="L956" i="7" s="1"/>
  <c r="J565" i="7"/>
  <c r="K565" i="7" s="1"/>
  <c r="L565" i="7" s="1"/>
  <c r="J46" i="7"/>
  <c r="K46" i="7" s="1"/>
  <c r="L46" i="7" s="1"/>
  <c r="K192" i="7"/>
  <c r="L192" i="7" s="1"/>
  <c r="J1099" i="7"/>
  <c r="K1099" i="7" s="1"/>
  <c r="L1099" i="7" s="1"/>
  <c r="J1087" i="7"/>
  <c r="K1087" i="7" s="1"/>
  <c r="L1087" i="7" s="1"/>
  <c r="J1075" i="7"/>
  <c r="K1075" i="7" s="1"/>
  <c r="L1075" i="7" s="1"/>
  <c r="J1063" i="7"/>
  <c r="K1063" i="7" s="1"/>
  <c r="L1063" i="7" s="1"/>
  <c r="J1051" i="7"/>
  <c r="K1051" i="7" s="1"/>
  <c r="L1051" i="7" s="1"/>
  <c r="J1039" i="7"/>
  <c r="K1039" i="7" s="1"/>
  <c r="L1039" i="7" s="1"/>
  <c r="J1027" i="7"/>
  <c r="K1027" i="7" s="1"/>
  <c r="L1027" i="7" s="1"/>
  <c r="J1015" i="7"/>
  <c r="K1015" i="7" s="1"/>
  <c r="L1015" i="7" s="1"/>
  <c r="J1003" i="7"/>
  <c r="K1003" i="7" s="1"/>
  <c r="L1003" i="7" s="1"/>
  <c r="J991" i="7"/>
  <c r="K991" i="7" s="1"/>
  <c r="L991" i="7" s="1"/>
  <c r="J979" i="7"/>
  <c r="K979" i="7" s="1"/>
  <c r="L979" i="7" s="1"/>
  <c r="J967" i="7"/>
  <c r="K967" i="7" s="1"/>
  <c r="L967" i="7" s="1"/>
  <c r="J955" i="7"/>
  <c r="K955" i="7" s="1"/>
  <c r="L955" i="7" s="1"/>
  <c r="J943" i="7"/>
  <c r="K943" i="7" s="1"/>
  <c r="L943" i="7" s="1"/>
  <c r="J931" i="7"/>
  <c r="K931" i="7" s="1"/>
  <c r="L931" i="7" s="1"/>
  <c r="J919" i="7"/>
  <c r="K919" i="7" s="1"/>
  <c r="L919" i="7" s="1"/>
  <c r="J907" i="7"/>
  <c r="K907" i="7" s="1"/>
  <c r="L907" i="7" s="1"/>
  <c r="J895" i="7"/>
  <c r="K895" i="7" s="1"/>
  <c r="L895" i="7" s="1"/>
  <c r="J883" i="7"/>
  <c r="K883" i="7" s="1"/>
  <c r="L883" i="7" s="1"/>
  <c r="J871" i="7"/>
  <c r="K871" i="7" s="1"/>
  <c r="L871" i="7" s="1"/>
  <c r="J859" i="7"/>
  <c r="K859" i="7" s="1"/>
  <c r="L859" i="7" s="1"/>
  <c r="J847" i="7"/>
  <c r="K847" i="7" s="1"/>
  <c r="L847" i="7" s="1"/>
  <c r="J835" i="7"/>
  <c r="K835" i="7" s="1"/>
  <c r="L835" i="7" s="1"/>
  <c r="J823" i="7"/>
  <c r="K823" i="7" s="1"/>
  <c r="L823" i="7" s="1"/>
  <c r="J811" i="7"/>
  <c r="K811" i="7" s="1"/>
  <c r="L811" i="7" s="1"/>
  <c r="J799" i="7"/>
  <c r="K799" i="7" s="1"/>
  <c r="L799" i="7" s="1"/>
  <c r="J787" i="7"/>
  <c r="K787" i="7" s="1"/>
  <c r="L787" i="7" s="1"/>
  <c r="J775" i="7"/>
  <c r="K775" i="7" s="1"/>
  <c r="L775" i="7" s="1"/>
  <c r="J763" i="7"/>
  <c r="K763" i="7" s="1"/>
  <c r="L763" i="7" s="1"/>
  <c r="J751" i="7"/>
  <c r="K751" i="7" s="1"/>
  <c r="L751" i="7" s="1"/>
  <c r="J739" i="7"/>
  <c r="K739" i="7" s="1"/>
  <c r="L739" i="7" s="1"/>
  <c r="J727" i="7"/>
  <c r="K727" i="7" s="1"/>
  <c r="L727" i="7" s="1"/>
  <c r="J715" i="7"/>
  <c r="K715" i="7" s="1"/>
  <c r="L715" i="7" s="1"/>
  <c r="J703" i="7"/>
  <c r="K703" i="7" s="1"/>
  <c r="L703" i="7" s="1"/>
  <c r="J691" i="7"/>
  <c r="K691" i="7" s="1"/>
  <c r="L691" i="7" s="1"/>
  <c r="J679" i="7"/>
  <c r="K679" i="7" s="1"/>
  <c r="L679" i="7" s="1"/>
  <c r="J667" i="7"/>
  <c r="K667" i="7" s="1"/>
  <c r="L667" i="7" s="1"/>
  <c r="J655" i="7"/>
  <c r="K655" i="7" s="1"/>
  <c r="L655" i="7" s="1"/>
  <c r="J643" i="7"/>
  <c r="K643" i="7" s="1"/>
  <c r="L643" i="7" s="1"/>
  <c r="J631" i="7"/>
  <c r="K631" i="7" s="1"/>
  <c r="L631" i="7" s="1"/>
  <c r="J619" i="7"/>
  <c r="K619" i="7" s="1"/>
  <c r="L619" i="7" s="1"/>
  <c r="J607" i="7"/>
  <c r="K607" i="7" s="1"/>
  <c r="L607" i="7" s="1"/>
  <c r="J595" i="7"/>
  <c r="K595" i="7" s="1"/>
  <c r="L595" i="7" s="1"/>
  <c r="J583" i="7"/>
  <c r="K583" i="7" s="1"/>
  <c r="L583" i="7" s="1"/>
  <c r="J571" i="7"/>
  <c r="K571" i="7" s="1"/>
  <c r="L571" i="7" s="1"/>
  <c r="J559" i="7"/>
  <c r="K559" i="7" s="1"/>
  <c r="L559" i="7" s="1"/>
  <c r="J547" i="7"/>
  <c r="K547" i="7" s="1"/>
  <c r="L547" i="7" s="1"/>
  <c r="K535" i="7"/>
  <c r="L535" i="7" s="1"/>
  <c r="J552" i="7"/>
  <c r="K552" i="7" s="1"/>
  <c r="L552" i="7" s="1"/>
  <c r="K818" i="7"/>
  <c r="L818" i="7" s="1"/>
  <c r="K1098" i="7"/>
  <c r="L1098" i="7" s="1"/>
  <c r="K1086" i="7"/>
  <c r="L1086" i="7" s="1"/>
  <c r="K1074" i="7"/>
  <c r="L1074" i="7" s="1"/>
  <c r="K1062" i="7"/>
  <c r="L1062" i="7" s="1"/>
  <c r="K1026" i="7"/>
  <c r="L1026" i="7" s="1"/>
  <c r="K1014" i="7"/>
  <c r="L1014" i="7" s="1"/>
  <c r="K1002" i="7"/>
  <c r="L1002" i="7" s="1"/>
  <c r="K990" i="7"/>
  <c r="L990" i="7" s="1"/>
  <c r="K954" i="7"/>
  <c r="L954" i="7" s="1"/>
  <c r="K942" i="7"/>
  <c r="L942" i="7" s="1"/>
  <c r="K930" i="7"/>
  <c r="L930" i="7" s="1"/>
  <c r="K918" i="7"/>
  <c r="L918" i="7" s="1"/>
  <c r="K882" i="7"/>
  <c r="L882" i="7" s="1"/>
  <c r="K870" i="7"/>
  <c r="L870" i="7" s="1"/>
  <c r="K858" i="7"/>
  <c r="L858" i="7" s="1"/>
  <c r="K846" i="7"/>
  <c r="L846" i="7" s="1"/>
  <c r="K810" i="7"/>
  <c r="L810" i="7" s="1"/>
  <c r="K798" i="7"/>
  <c r="L798" i="7" s="1"/>
  <c r="K786" i="7"/>
  <c r="L786" i="7" s="1"/>
  <c r="K774" i="7"/>
  <c r="L774" i="7" s="1"/>
  <c r="K738" i="7"/>
  <c r="L738" i="7" s="1"/>
  <c r="K726" i="7"/>
  <c r="L726" i="7" s="1"/>
  <c r="K714" i="7"/>
  <c r="L714" i="7" s="1"/>
  <c r="K702" i="7"/>
  <c r="L702" i="7" s="1"/>
  <c r="K666" i="7"/>
  <c r="L666" i="7" s="1"/>
  <c r="K654" i="7"/>
  <c r="L654" i="7" s="1"/>
  <c r="K642" i="7"/>
  <c r="L642" i="7" s="1"/>
  <c r="K630" i="7"/>
  <c r="L630" i="7" s="1"/>
  <c r="K594" i="7"/>
  <c r="L594" i="7" s="1"/>
  <c r="J582" i="7"/>
  <c r="K582" i="7" s="1"/>
  <c r="L582" i="7" s="1"/>
  <c r="J570" i="7"/>
  <c r="K570" i="7" s="1"/>
  <c r="L570" i="7" s="1"/>
  <c r="J558" i="7"/>
  <c r="K558" i="7" s="1"/>
  <c r="L558" i="7" s="1"/>
  <c r="J546" i="7"/>
  <c r="K546" i="7" s="1"/>
  <c r="L546" i="7" s="1"/>
  <c r="J534" i="7"/>
  <c r="K534" i="7" s="1"/>
  <c r="L534" i="7" s="1"/>
  <c r="J510" i="7"/>
  <c r="K510" i="7" s="1"/>
  <c r="L510" i="7" s="1"/>
  <c r="J498" i="7"/>
  <c r="K498" i="7" s="1"/>
  <c r="L498" i="7" s="1"/>
  <c r="J486" i="7"/>
  <c r="K486" i="7" s="1"/>
  <c r="L486" i="7" s="1"/>
  <c r="K474" i="7"/>
  <c r="L474" i="7" s="1"/>
  <c r="J462" i="7"/>
  <c r="K462" i="7" s="1"/>
  <c r="L462" i="7" s="1"/>
  <c r="J551" i="7"/>
  <c r="K551" i="7" s="1"/>
  <c r="L551" i="7" s="1"/>
  <c r="K1097" i="7"/>
  <c r="L1097" i="7" s="1"/>
  <c r="K1085" i="7"/>
  <c r="L1085" i="7" s="1"/>
  <c r="K1073" i="7"/>
  <c r="L1073" i="7" s="1"/>
  <c r="K1061" i="7"/>
  <c r="L1061" i="7" s="1"/>
  <c r="K1049" i="7"/>
  <c r="L1049" i="7" s="1"/>
  <c r="K1013" i="7"/>
  <c r="L1013" i="7" s="1"/>
  <c r="K1001" i="7"/>
  <c r="L1001" i="7" s="1"/>
  <c r="K989" i="7"/>
  <c r="L989" i="7" s="1"/>
  <c r="K977" i="7"/>
  <c r="L977" i="7" s="1"/>
  <c r="K953" i="7"/>
  <c r="L953" i="7" s="1"/>
  <c r="K941" i="7"/>
  <c r="L941" i="7" s="1"/>
  <c r="K929" i="7"/>
  <c r="L929" i="7" s="1"/>
  <c r="K917" i="7"/>
  <c r="L917" i="7" s="1"/>
  <c r="K905" i="7"/>
  <c r="L905" i="7" s="1"/>
  <c r="K881" i="7"/>
  <c r="L881" i="7" s="1"/>
  <c r="K869" i="7"/>
  <c r="L869" i="7" s="1"/>
  <c r="K857" i="7"/>
  <c r="L857" i="7" s="1"/>
  <c r="K845" i="7"/>
  <c r="L845" i="7" s="1"/>
  <c r="K833" i="7"/>
  <c r="L833" i="7" s="1"/>
  <c r="K809" i="7"/>
  <c r="L809" i="7" s="1"/>
  <c r="K797" i="7"/>
  <c r="L797" i="7" s="1"/>
  <c r="K785" i="7"/>
  <c r="L785" i="7" s="1"/>
  <c r="K773" i="7"/>
  <c r="L773" i="7" s="1"/>
  <c r="K761" i="7"/>
  <c r="L761" i="7" s="1"/>
  <c r="K737" i="7"/>
  <c r="L737" i="7" s="1"/>
  <c r="K713" i="7"/>
  <c r="L713" i="7" s="1"/>
  <c r="K701" i="7"/>
  <c r="L701" i="7" s="1"/>
  <c r="K689" i="7"/>
  <c r="L689" i="7" s="1"/>
  <c r="K665" i="7"/>
  <c r="L665" i="7" s="1"/>
  <c r="K653" i="7"/>
  <c r="L653" i="7" s="1"/>
  <c r="K641" i="7"/>
  <c r="L641" i="7" s="1"/>
  <c r="K629" i="7"/>
  <c r="L629" i="7" s="1"/>
  <c r="K617" i="7"/>
  <c r="L617" i="7" s="1"/>
  <c r="K593" i="7"/>
  <c r="L593" i="7" s="1"/>
  <c r="J581" i="7"/>
  <c r="K581" i="7" s="1"/>
  <c r="L581" i="7" s="1"/>
  <c r="J569" i="7"/>
  <c r="K569" i="7" s="1"/>
  <c r="L569" i="7" s="1"/>
  <c r="J557" i="7"/>
  <c r="K557" i="7" s="1"/>
  <c r="L557" i="7" s="1"/>
  <c r="J545" i="7"/>
  <c r="K545" i="7" s="1"/>
  <c r="L545" i="7" s="1"/>
  <c r="J533" i="7"/>
  <c r="K533" i="7" s="1"/>
  <c r="L533" i="7" s="1"/>
  <c r="J509" i="7"/>
  <c r="K509" i="7" s="1"/>
  <c r="L509" i="7" s="1"/>
  <c r="J497" i="7"/>
  <c r="K497" i="7" s="1"/>
  <c r="L497" i="7" s="1"/>
  <c r="J485" i="7"/>
  <c r="K485" i="7" s="1"/>
  <c r="L485" i="7" s="1"/>
  <c r="J473" i="7"/>
  <c r="K473" i="7" s="1"/>
  <c r="L473" i="7" s="1"/>
  <c r="J461" i="7"/>
  <c r="K461" i="7" s="1"/>
  <c r="L461" i="7" s="1"/>
  <c r="J449" i="7"/>
  <c r="K449" i="7" s="1"/>
  <c r="L449" i="7" s="1"/>
  <c r="J437" i="7"/>
  <c r="K437" i="7" s="1"/>
  <c r="L437" i="7" s="1"/>
  <c r="J413" i="7"/>
  <c r="K413" i="7" s="1"/>
  <c r="L413" i="7" s="1"/>
  <c r="J401" i="7"/>
  <c r="K401" i="7" s="1"/>
  <c r="L401" i="7" s="1"/>
  <c r="K389" i="7"/>
  <c r="L389" i="7" s="1"/>
  <c r="J377" i="7"/>
  <c r="K377" i="7" s="1"/>
  <c r="L377" i="7" s="1"/>
  <c r="K365" i="7"/>
  <c r="L365" i="7" s="1"/>
  <c r="J353" i="7"/>
  <c r="K353" i="7" s="1"/>
  <c r="L353" i="7" s="1"/>
  <c r="K341" i="7"/>
  <c r="L341" i="7" s="1"/>
  <c r="J329" i="7"/>
  <c r="K329" i="7" s="1"/>
  <c r="L329" i="7" s="1"/>
  <c r="J305" i="7"/>
  <c r="K305" i="7" s="1"/>
  <c r="L305" i="7" s="1"/>
  <c r="K293" i="7"/>
  <c r="L293" i="7" s="1"/>
  <c r="J281" i="7"/>
  <c r="K281" i="7" s="1"/>
  <c r="L281" i="7" s="1"/>
  <c r="K269" i="7"/>
  <c r="L269" i="7" s="1"/>
  <c r="J257" i="7"/>
  <c r="K257" i="7" s="1"/>
  <c r="L257" i="7" s="1"/>
  <c r="K245" i="7"/>
  <c r="L245" i="7" s="1"/>
  <c r="J233" i="7"/>
  <c r="K233" i="7" s="1"/>
  <c r="L233" i="7" s="1"/>
  <c r="K221" i="7"/>
  <c r="L221" i="7" s="1"/>
  <c r="J209" i="7"/>
  <c r="K209" i="7" s="1"/>
  <c r="L209" i="7" s="1"/>
  <c r="K197" i="7"/>
  <c r="L197" i="7" s="1"/>
  <c r="J185" i="7"/>
  <c r="K185" i="7" s="1"/>
  <c r="L185" i="7" s="1"/>
  <c r="J161" i="7"/>
  <c r="K161" i="7" s="1"/>
  <c r="L161" i="7" s="1"/>
  <c r="K149" i="7"/>
  <c r="L149" i="7" s="1"/>
  <c r="J137" i="7"/>
  <c r="K137" i="7" s="1"/>
  <c r="L137" i="7" s="1"/>
  <c r="J125" i="7"/>
  <c r="K125" i="7" s="1"/>
  <c r="L125" i="7" s="1"/>
  <c r="J113" i="7"/>
  <c r="K113" i="7" s="1"/>
  <c r="L113" i="7" s="1"/>
  <c r="J101" i="7"/>
  <c r="K101" i="7" s="1"/>
  <c r="L101" i="7" s="1"/>
  <c r="J89" i="7"/>
  <c r="K89" i="7" s="1"/>
  <c r="L89" i="7" s="1"/>
  <c r="J77" i="7"/>
  <c r="K77" i="7" s="1"/>
  <c r="L77" i="7" s="1"/>
  <c r="J65" i="7"/>
  <c r="K65" i="7" s="1"/>
  <c r="L65" i="7" s="1"/>
  <c r="J53" i="7"/>
  <c r="K53" i="7" s="1"/>
  <c r="L53" i="7" s="1"/>
  <c r="J41" i="7"/>
  <c r="K41" i="7" s="1"/>
  <c r="L41" i="7" s="1"/>
  <c r="J29" i="7"/>
  <c r="K29" i="7" s="1"/>
  <c r="L29" i="7" s="1"/>
  <c r="J17" i="7"/>
  <c r="K17" i="7" s="1"/>
  <c r="L17" i="7" s="1"/>
  <c r="J5" i="7"/>
  <c r="K5" i="7" s="1"/>
  <c r="L5" i="7" s="1"/>
  <c r="J1050" i="7"/>
  <c r="K1050" i="7" s="1"/>
  <c r="L1050" i="7" s="1"/>
  <c r="J978" i="7"/>
  <c r="K978" i="7" s="1"/>
  <c r="L978" i="7" s="1"/>
  <c r="J906" i="7"/>
  <c r="K906" i="7" s="1"/>
  <c r="L906" i="7" s="1"/>
  <c r="J834" i="7"/>
  <c r="K834" i="7" s="1"/>
  <c r="L834" i="7" s="1"/>
  <c r="J762" i="7"/>
  <c r="K762" i="7" s="1"/>
  <c r="L762" i="7" s="1"/>
  <c r="J690" i="7"/>
  <c r="K690" i="7" s="1"/>
  <c r="L690" i="7" s="1"/>
  <c r="J618" i="7"/>
  <c r="K618" i="7" s="1"/>
  <c r="L618" i="7" s="1"/>
  <c r="J445" i="7"/>
  <c r="K445" i="7" s="1"/>
  <c r="L445" i="7" s="1"/>
  <c r="J317" i="7"/>
  <c r="K317" i="7" s="1"/>
  <c r="L317" i="7" s="1"/>
  <c r="J173" i="7"/>
  <c r="K173" i="7" s="1"/>
  <c r="L173" i="7" s="1"/>
  <c r="K1069" i="7"/>
  <c r="L1069" i="7" s="1"/>
  <c r="J1096" i="7"/>
  <c r="K1096" i="7" s="1"/>
  <c r="L1096" i="7" s="1"/>
  <c r="J1084" i="7"/>
  <c r="K1084" i="7" s="1"/>
  <c r="L1084" i="7" s="1"/>
  <c r="J1072" i="7"/>
  <c r="K1072" i="7" s="1"/>
  <c r="L1072" i="7" s="1"/>
  <c r="J1060" i="7"/>
  <c r="K1060" i="7" s="1"/>
  <c r="L1060" i="7" s="1"/>
  <c r="J1048" i="7"/>
  <c r="K1048" i="7" s="1"/>
  <c r="L1048" i="7" s="1"/>
  <c r="J1036" i="7"/>
  <c r="K1036" i="7" s="1"/>
  <c r="L1036" i="7" s="1"/>
  <c r="J1024" i="7"/>
  <c r="K1024" i="7" s="1"/>
  <c r="L1024" i="7" s="1"/>
  <c r="J1012" i="7"/>
  <c r="K1012" i="7" s="1"/>
  <c r="L1012" i="7" s="1"/>
  <c r="J1000" i="7"/>
  <c r="K1000" i="7" s="1"/>
  <c r="L1000" i="7" s="1"/>
  <c r="J988" i="7"/>
  <c r="K988" i="7" s="1"/>
  <c r="L988" i="7" s="1"/>
  <c r="J976" i="7"/>
  <c r="K976" i="7" s="1"/>
  <c r="L976" i="7" s="1"/>
  <c r="J964" i="7"/>
  <c r="K964" i="7" s="1"/>
  <c r="L964" i="7" s="1"/>
  <c r="J952" i="7"/>
  <c r="K952" i="7" s="1"/>
  <c r="L952" i="7" s="1"/>
  <c r="J928" i="7"/>
  <c r="K928" i="7" s="1"/>
  <c r="L928" i="7" s="1"/>
  <c r="J916" i="7"/>
  <c r="K916" i="7" s="1"/>
  <c r="L916" i="7" s="1"/>
  <c r="J904" i="7"/>
  <c r="K904" i="7" s="1"/>
  <c r="L904" i="7" s="1"/>
  <c r="J880" i="7"/>
  <c r="K880" i="7" s="1"/>
  <c r="L880" i="7" s="1"/>
  <c r="J868" i="7"/>
  <c r="K868" i="7" s="1"/>
  <c r="L868" i="7" s="1"/>
  <c r="J856" i="7"/>
  <c r="K856" i="7" s="1"/>
  <c r="L856" i="7" s="1"/>
  <c r="J844" i="7"/>
  <c r="K844" i="7" s="1"/>
  <c r="L844" i="7" s="1"/>
  <c r="J832" i="7"/>
  <c r="K832" i="7" s="1"/>
  <c r="L832" i="7" s="1"/>
  <c r="J820" i="7"/>
  <c r="K820" i="7" s="1"/>
  <c r="L820" i="7" s="1"/>
  <c r="J808" i="7"/>
  <c r="K808" i="7" s="1"/>
  <c r="L808" i="7" s="1"/>
  <c r="J796" i="7"/>
  <c r="K796" i="7" s="1"/>
  <c r="L796" i="7" s="1"/>
  <c r="J784" i="7"/>
  <c r="K784" i="7" s="1"/>
  <c r="L784" i="7" s="1"/>
  <c r="J772" i="7"/>
  <c r="K772" i="7" s="1"/>
  <c r="L772" i="7" s="1"/>
  <c r="J760" i="7"/>
  <c r="K760" i="7" s="1"/>
  <c r="L760" i="7" s="1"/>
  <c r="J748" i="7"/>
  <c r="K748" i="7" s="1"/>
  <c r="L748" i="7" s="1"/>
  <c r="J736" i="7"/>
  <c r="K736" i="7" s="1"/>
  <c r="L736" i="7" s="1"/>
  <c r="J724" i="7"/>
  <c r="K724" i="7" s="1"/>
  <c r="L724" i="7" s="1"/>
  <c r="J712" i="7"/>
  <c r="K712" i="7" s="1"/>
  <c r="L712" i="7" s="1"/>
  <c r="J700" i="7"/>
  <c r="K700" i="7" s="1"/>
  <c r="L700" i="7" s="1"/>
  <c r="J688" i="7"/>
  <c r="K688" i="7" s="1"/>
  <c r="L688" i="7" s="1"/>
  <c r="J676" i="7"/>
  <c r="K676" i="7" s="1"/>
  <c r="L676" i="7" s="1"/>
  <c r="J664" i="7"/>
  <c r="K664" i="7" s="1"/>
  <c r="L664" i="7" s="1"/>
  <c r="J652" i="7"/>
  <c r="K652" i="7" s="1"/>
  <c r="L652" i="7" s="1"/>
  <c r="J640" i="7"/>
  <c r="K640" i="7" s="1"/>
  <c r="L640" i="7" s="1"/>
  <c r="J628" i="7"/>
  <c r="K628" i="7" s="1"/>
  <c r="L628" i="7" s="1"/>
  <c r="J616" i="7"/>
  <c r="K616" i="7" s="1"/>
  <c r="L616" i="7" s="1"/>
  <c r="J592" i="7"/>
  <c r="K592" i="7" s="1"/>
  <c r="L592" i="7" s="1"/>
  <c r="K580" i="7"/>
  <c r="L580" i="7" s="1"/>
  <c r="J568" i="7"/>
  <c r="K568" i="7" s="1"/>
  <c r="L568" i="7" s="1"/>
  <c r="J556" i="7"/>
  <c r="K556" i="7" s="1"/>
  <c r="L556" i="7" s="1"/>
  <c r="J544" i="7"/>
  <c r="K544" i="7" s="1"/>
  <c r="L544" i="7" s="1"/>
  <c r="J532" i="7"/>
  <c r="K532" i="7" s="1"/>
  <c r="L532" i="7" s="1"/>
  <c r="J520" i="7"/>
  <c r="K520" i="7" s="1"/>
  <c r="L520" i="7" s="1"/>
  <c r="K508" i="7"/>
  <c r="L508" i="7" s="1"/>
  <c r="J496" i="7"/>
  <c r="K496" i="7" s="1"/>
  <c r="L496" i="7" s="1"/>
  <c r="J484" i="7"/>
  <c r="K484" i="7" s="1"/>
  <c r="L484" i="7" s="1"/>
  <c r="J472" i="7"/>
  <c r="K472" i="7" s="1"/>
  <c r="L472" i="7" s="1"/>
  <c r="K460" i="7"/>
  <c r="L460" i="7" s="1"/>
  <c r="J448" i="7"/>
  <c r="K448" i="7" s="1"/>
  <c r="L448" i="7" s="1"/>
  <c r="J436" i="7"/>
  <c r="K436" i="7" s="1"/>
  <c r="L436" i="7" s="1"/>
  <c r="J424" i="7"/>
  <c r="K424" i="7" s="1"/>
  <c r="L424" i="7" s="1"/>
  <c r="J412" i="7"/>
  <c r="K412" i="7" s="1"/>
  <c r="L412" i="7" s="1"/>
  <c r="J400" i="7"/>
  <c r="K400" i="7" s="1"/>
  <c r="L400" i="7" s="1"/>
  <c r="J388" i="7"/>
  <c r="K388" i="7" s="1"/>
  <c r="L388" i="7" s="1"/>
  <c r="J376" i="7"/>
  <c r="K376" i="7" s="1"/>
  <c r="L376" i="7" s="1"/>
  <c r="J364" i="7"/>
  <c r="K364" i="7" s="1"/>
  <c r="L364" i="7" s="1"/>
  <c r="J352" i="7"/>
  <c r="K352" i="7" s="1"/>
  <c r="L352" i="7" s="1"/>
  <c r="J340" i="7"/>
  <c r="K340" i="7" s="1"/>
  <c r="L340" i="7" s="1"/>
  <c r="J328" i="7"/>
  <c r="K328" i="7" s="1"/>
  <c r="L328" i="7" s="1"/>
  <c r="J316" i="7"/>
  <c r="K316" i="7" s="1"/>
  <c r="L316" i="7" s="1"/>
  <c r="J304" i="7"/>
  <c r="K304" i="7" s="1"/>
  <c r="L304" i="7" s="1"/>
  <c r="J292" i="7"/>
  <c r="K292" i="7" s="1"/>
  <c r="L292" i="7" s="1"/>
  <c r="J280" i="7"/>
  <c r="K280" i="7" s="1"/>
  <c r="L280" i="7" s="1"/>
  <c r="J268" i="7"/>
  <c r="K268" i="7" s="1"/>
  <c r="L268" i="7" s="1"/>
  <c r="J256" i="7"/>
  <c r="K256" i="7" s="1"/>
  <c r="L256" i="7" s="1"/>
  <c r="J244" i="7"/>
  <c r="K244" i="7" s="1"/>
  <c r="L244" i="7" s="1"/>
  <c r="J232" i="7"/>
  <c r="K232" i="7" s="1"/>
  <c r="L232" i="7" s="1"/>
  <c r="J220" i="7"/>
  <c r="K220" i="7" s="1"/>
  <c r="L220" i="7" s="1"/>
  <c r="J208" i="7"/>
  <c r="K208" i="7" s="1"/>
  <c r="L208" i="7" s="1"/>
  <c r="J196" i="7"/>
  <c r="K196" i="7" s="1"/>
  <c r="L196" i="7" s="1"/>
  <c r="J184" i="7"/>
  <c r="K184" i="7" s="1"/>
  <c r="L184" i="7" s="1"/>
  <c r="J172" i="7"/>
  <c r="K172" i="7" s="1"/>
  <c r="L172" i="7" s="1"/>
  <c r="J160" i="7"/>
  <c r="K160" i="7" s="1"/>
  <c r="L160" i="7" s="1"/>
  <c r="J148" i="7"/>
  <c r="K148" i="7" s="1"/>
  <c r="L148" i="7" s="1"/>
  <c r="J136" i="7"/>
  <c r="K136" i="7" s="1"/>
  <c r="L136" i="7" s="1"/>
  <c r="K124" i="7"/>
  <c r="L124" i="7" s="1"/>
  <c r="J112" i="7"/>
  <c r="K112" i="7" s="1"/>
  <c r="L112" i="7" s="1"/>
  <c r="J100" i="7"/>
  <c r="K100" i="7" s="1"/>
  <c r="L100" i="7" s="1"/>
  <c r="K88" i="7"/>
  <c r="L88" i="7" s="1"/>
  <c r="J76" i="7"/>
  <c r="K76" i="7" s="1"/>
  <c r="L76" i="7" s="1"/>
  <c r="J64" i="7"/>
  <c r="K64" i="7" s="1"/>
  <c r="L64" i="7" s="1"/>
  <c r="K52" i="7"/>
  <c r="L52" i="7" s="1"/>
  <c r="J40" i="7"/>
  <c r="K40" i="7" s="1"/>
  <c r="L40" i="7" s="1"/>
  <c r="J28" i="7"/>
  <c r="K28" i="7" s="1"/>
  <c r="L28" i="7" s="1"/>
  <c r="J16" i="7"/>
  <c r="K16" i="7" s="1"/>
  <c r="L16" i="7" s="1"/>
  <c r="J4" i="7"/>
  <c r="K4" i="7" s="1"/>
  <c r="L4" i="7" s="1"/>
  <c r="J444" i="7"/>
  <c r="K444" i="7" s="1"/>
  <c r="L444" i="7" s="1"/>
  <c r="J1095" i="7"/>
  <c r="K1095" i="7" s="1"/>
  <c r="L1095" i="7" s="1"/>
  <c r="J1083" i="7"/>
  <c r="K1083" i="7" s="1"/>
  <c r="L1083" i="7" s="1"/>
  <c r="J1071" i="7"/>
  <c r="K1071" i="7" s="1"/>
  <c r="L1071" i="7" s="1"/>
  <c r="J1059" i="7"/>
  <c r="K1059" i="7" s="1"/>
  <c r="L1059" i="7" s="1"/>
  <c r="J1047" i="7"/>
  <c r="K1047" i="7" s="1"/>
  <c r="L1047" i="7" s="1"/>
  <c r="J1035" i="7"/>
  <c r="K1035" i="7" s="1"/>
  <c r="L1035" i="7" s="1"/>
  <c r="J1011" i="7"/>
  <c r="K1011" i="7" s="1"/>
  <c r="L1011" i="7" s="1"/>
  <c r="J999" i="7"/>
  <c r="K999" i="7" s="1"/>
  <c r="L999" i="7" s="1"/>
  <c r="J987" i="7"/>
  <c r="K987" i="7" s="1"/>
  <c r="L987" i="7" s="1"/>
  <c r="J975" i="7"/>
  <c r="K975" i="7" s="1"/>
  <c r="L975" i="7" s="1"/>
  <c r="J963" i="7"/>
  <c r="K963" i="7" s="1"/>
  <c r="L963" i="7" s="1"/>
  <c r="J951" i="7"/>
  <c r="K951" i="7" s="1"/>
  <c r="L951" i="7" s="1"/>
  <c r="J939" i="7"/>
  <c r="K939" i="7" s="1"/>
  <c r="L939" i="7" s="1"/>
  <c r="J927" i="7"/>
  <c r="K927" i="7" s="1"/>
  <c r="L927" i="7" s="1"/>
  <c r="J915" i="7"/>
  <c r="K915" i="7" s="1"/>
  <c r="L915" i="7" s="1"/>
  <c r="J903" i="7"/>
  <c r="K903" i="7" s="1"/>
  <c r="L903" i="7" s="1"/>
  <c r="J891" i="7"/>
  <c r="K891" i="7" s="1"/>
  <c r="L891" i="7" s="1"/>
  <c r="J879" i="7"/>
  <c r="K879" i="7" s="1"/>
  <c r="L879" i="7" s="1"/>
  <c r="J867" i="7"/>
  <c r="K867" i="7" s="1"/>
  <c r="L867" i="7" s="1"/>
  <c r="J855" i="7"/>
  <c r="K855" i="7" s="1"/>
  <c r="L855" i="7" s="1"/>
  <c r="J843" i="7"/>
  <c r="K843" i="7" s="1"/>
  <c r="L843" i="7" s="1"/>
  <c r="J831" i="7"/>
  <c r="K831" i="7" s="1"/>
  <c r="L831" i="7" s="1"/>
  <c r="J819" i="7"/>
  <c r="K819" i="7" s="1"/>
  <c r="L819" i="7" s="1"/>
  <c r="J807" i="7"/>
  <c r="K807" i="7" s="1"/>
  <c r="L807" i="7" s="1"/>
  <c r="J795" i="7"/>
  <c r="K795" i="7" s="1"/>
  <c r="L795" i="7" s="1"/>
  <c r="J783" i="7"/>
  <c r="K783" i="7" s="1"/>
  <c r="L783" i="7" s="1"/>
  <c r="J771" i="7"/>
  <c r="K771" i="7" s="1"/>
  <c r="L771" i="7" s="1"/>
  <c r="J759" i="7"/>
  <c r="K759" i="7" s="1"/>
  <c r="L759" i="7" s="1"/>
  <c r="J747" i="7"/>
  <c r="K747" i="7" s="1"/>
  <c r="L747" i="7" s="1"/>
  <c r="J735" i="7"/>
  <c r="K735" i="7" s="1"/>
  <c r="L735" i="7" s="1"/>
  <c r="J723" i="7"/>
  <c r="K723" i="7" s="1"/>
  <c r="L723" i="7" s="1"/>
  <c r="J711" i="7"/>
  <c r="K711" i="7" s="1"/>
  <c r="L711" i="7" s="1"/>
  <c r="J699" i="7"/>
  <c r="K699" i="7" s="1"/>
  <c r="L699" i="7" s="1"/>
  <c r="J687" i="7"/>
  <c r="K687" i="7" s="1"/>
  <c r="L687" i="7" s="1"/>
  <c r="J675" i="7"/>
  <c r="K675" i="7" s="1"/>
  <c r="L675" i="7" s="1"/>
  <c r="J663" i="7"/>
  <c r="K663" i="7" s="1"/>
  <c r="L663" i="7" s="1"/>
  <c r="J651" i="7"/>
  <c r="K651" i="7" s="1"/>
  <c r="L651" i="7" s="1"/>
  <c r="J639" i="7"/>
  <c r="K639" i="7" s="1"/>
  <c r="L639" i="7" s="1"/>
  <c r="J627" i="7"/>
  <c r="K627" i="7" s="1"/>
  <c r="L627" i="7" s="1"/>
  <c r="J615" i="7"/>
  <c r="K615" i="7" s="1"/>
  <c r="L615" i="7" s="1"/>
  <c r="J603" i="7"/>
  <c r="K603" i="7" s="1"/>
  <c r="L603" i="7" s="1"/>
  <c r="J591" i="7"/>
  <c r="K591" i="7" s="1"/>
  <c r="L591" i="7" s="1"/>
  <c r="K579" i="7"/>
  <c r="L579" i="7" s="1"/>
  <c r="J567" i="7"/>
  <c r="K567" i="7" s="1"/>
  <c r="L567" i="7" s="1"/>
  <c r="J555" i="7"/>
  <c r="K555" i="7" s="1"/>
  <c r="L555" i="7" s="1"/>
  <c r="J543" i="7"/>
  <c r="K543" i="7" s="1"/>
  <c r="L543" i="7" s="1"/>
  <c r="J531" i="7"/>
  <c r="K531" i="7" s="1"/>
  <c r="L531" i="7" s="1"/>
  <c r="J519" i="7"/>
  <c r="K519" i="7" s="1"/>
  <c r="L519" i="7" s="1"/>
  <c r="K507" i="7"/>
  <c r="L507" i="7" s="1"/>
  <c r="J495" i="7"/>
  <c r="K495" i="7" s="1"/>
  <c r="L495" i="7" s="1"/>
  <c r="J483" i="7"/>
  <c r="K483" i="7" s="1"/>
  <c r="L483" i="7" s="1"/>
  <c r="J471" i="7"/>
  <c r="K471" i="7" s="1"/>
  <c r="L471" i="7" s="1"/>
  <c r="K459" i="7"/>
  <c r="L459" i="7" s="1"/>
  <c r="J447" i="7"/>
  <c r="K447" i="7" s="1"/>
  <c r="L447" i="7" s="1"/>
  <c r="J435" i="7"/>
  <c r="K435" i="7" s="1"/>
  <c r="L435" i="7" s="1"/>
  <c r="J423" i="7"/>
  <c r="K423" i="7" s="1"/>
  <c r="L423" i="7" s="1"/>
  <c r="J411" i="7"/>
  <c r="K411" i="7" s="1"/>
  <c r="L411" i="7" s="1"/>
  <c r="J399" i="7"/>
  <c r="K399" i="7" s="1"/>
  <c r="L399" i="7" s="1"/>
  <c r="K387" i="7"/>
  <c r="L387" i="7" s="1"/>
  <c r="J375" i="7"/>
  <c r="K375" i="7" s="1"/>
  <c r="L375" i="7" s="1"/>
  <c r="K363" i="7"/>
  <c r="L363" i="7" s="1"/>
  <c r="J351" i="7"/>
  <c r="K351" i="7" s="1"/>
  <c r="L351" i="7" s="1"/>
  <c r="K339" i="7"/>
  <c r="L339" i="7" s="1"/>
  <c r="J327" i="7"/>
  <c r="K327" i="7" s="1"/>
  <c r="L327" i="7" s="1"/>
  <c r="K315" i="7"/>
  <c r="L315" i="7" s="1"/>
  <c r="J303" i="7"/>
  <c r="K303" i="7" s="1"/>
  <c r="L303" i="7" s="1"/>
  <c r="J279" i="7"/>
  <c r="K279" i="7" s="1"/>
  <c r="L279" i="7" s="1"/>
  <c r="K267" i="7"/>
  <c r="L267" i="7" s="1"/>
  <c r="J255" i="7"/>
  <c r="K255" i="7" s="1"/>
  <c r="L255" i="7" s="1"/>
  <c r="K243" i="7"/>
  <c r="L243" i="7" s="1"/>
  <c r="J231" i="7"/>
  <c r="K231" i="7" s="1"/>
  <c r="L231" i="7" s="1"/>
  <c r="K219" i="7"/>
  <c r="L219" i="7" s="1"/>
  <c r="J1038" i="7"/>
  <c r="K1038" i="7" s="1"/>
  <c r="L1038" i="7" s="1"/>
  <c r="J966" i="7"/>
  <c r="K966" i="7" s="1"/>
  <c r="L966" i="7" s="1"/>
  <c r="J894" i="7"/>
  <c r="K894" i="7" s="1"/>
  <c r="L894" i="7" s="1"/>
  <c r="J822" i="7"/>
  <c r="K822" i="7" s="1"/>
  <c r="L822" i="7" s="1"/>
  <c r="J750" i="7"/>
  <c r="K750" i="7" s="1"/>
  <c r="J678" i="7"/>
  <c r="K678" i="7" s="1"/>
  <c r="L678" i="7" s="1"/>
  <c r="J606" i="7"/>
  <c r="K606" i="7" s="1"/>
  <c r="L606" i="7" s="1"/>
  <c r="J522" i="7"/>
  <c r="K522" i="7" s="1"/>
  <c r="L522" i="7" s="1"/>
  <c r="K614" i="7"/>
  <c r="L614" i="7" s="1"/>
  <c r="J1094" i="7"/>
  <c r="K1094" i="7" s="1"/>
  <c r="L1094" i="7" s="1"/>
  <c r="J1082" i="7"/>
  <c r="K1082" i="7" s="1"/>
  <c r="L1082" i="7" s="1"/>
  <c r="J1070" i="7"/>
  <c r="K1070" i="7" s="1"/>
  <c r="L1070" i="7" s="1"/>
  <c r="J1058" i="7"/>
  <c r="K1058" i="7" s="1"/>
  <c r="L1058" i="7" s="1"/>
  <c r="J1046" i="7"/>
  <c r="K1046" i="7" s="1"/>
  <c r="L1046" i="7" s="1"/>
  <c r="J1034" i="7"/>
  <c r="K1034" i="7" s="1"/>
  <c r="L1034" i="7" s="1"/>
  <c r="J1022" i="7"/>
  <c r="K1022" i="7" s="1"/>
  <c r="L1022" i="7" s="1"/>
  <c r="J1010" i="7"/>
  <c r="K1010" i="7" s="1"/>
  <c r="L1010" i="7" s="1"/>
  <c r="J998" i="7"/>
  <c r="K998" i="7" s="1"/>
  <c r="L998" i="7" s="1"/>
  <c r="J974" i="7"/>
  <c r="K974" i="7" s="1"/>
  <c r="L974" i="7" s="1"/>
  <c r="J962" i="7"/>
  <c r="K962" i="7" s="1"/>
  <c r="L962" i="7" s="1"/>
  <c r="J950" i="7"/>
  <c r="K950" i="7" s="1"/>
  <c r="L950" i="7" s="1"/>
  <c r="J938" i="7"/>
  <c r="K938" i="7" s="1"/>
  <c r="L938" i="7" s="1"/>
  <c r="J926" i="7"/>
  <c r="K926" i="7" s="1"/>
  <c r="L926" i="7" s="1"/>
  <c r="J914" i="7"/>
  <c r="K914" i="7" s="1"/>
  <c r="L914" i="7" s="1"/>
  <c r="J902" i="7"/>
  <c r="K902" i="7" s="1"/>
  <c r="L902" i="7" s="1"/>
  <c r="J890" i="7"/>
  <c r="K890" i="7" s="1"/>
  <c r="L890" i="7" s="1"/>
  <c r="J878" i="7"/>
  <c r="K878" i="7" s="1"/>
  <c r="L878" i="7" s="1"/>
  <c r="J866" i="7"/>
  <c r="K866" i="7" s="1"/>
  <c r="L866" i="7" s="1"/>
  <c r="J854" i="7"/>
  <c r="K854" i="7" s="1"/>
  <c r="L854" i="7" s="1"/>
  <c r="J842" i="7"/>
  <c r="K842" i="7" s="1"/>
  <c r="L842" i="7" s="1"/>
  <c r="J830" i="7"/>
  <c r="K830" i="7" s="1"/>
  <c r="L830" i="7" s="1"/>
  <c r="J806" i="7"/>
  <c r="K806" i="7" s="1"/>
  <c r="L806" i="7" s="1"/>
  <c r="J794" i="7"/>
  <c r="K794" i="7" s="1"/>
  <c r="L794" i="7" s="1"/>
  <c r="J782" i="7"/>
  <c r="K782" i="7" s="1"/>
  <c r="L782" i="7" s="1"/>
  <c r="J770" i="7"/>
  <c r="K770" i="7" s="1"/>
  <c r="L770" i="7" s="1"/>
  <c r="J758" i="7"/>
  <c r="K758" i="7" s="1"/>
  <c r="L758" i="7" s="1"/>
  <c r="J746" i="7"/>
  <c r="K746" i="7" s="1"/>
  <c r="L746" i="7" s="1"/>
  <c r="J734" i="7"/>
  <c r="K734" i="7" s="1"/>
  <c r="L734" i="7" s="1"/>
  <c r="J710" i="7"/>
  <c r="K710" i="7" s="1"/>
  <c r="L710" i="7" s="1"/>
  <c r="J698" i="7"/>
  <c r="K698" i="7" s="1"/>
  <c r="L698" i="7" s="1"/>
  <c r="J686" i="7"/>
  <c r="K686" i="7" s="1"/>
  <c r="L686" i="7" s="1"/>
  <c r="J674" i="7"/>
  <c r="K674" i="7" s="1"/>
  <c r="L674" i="7" s="1"/>
  <c r="J662" i="7"/>
  <c r="K662" i="7" s="1"/>
  <c r="L662" i="7" s="1"/>
  <c r="J650" i="7"/>
  <c r="K650" i="7" s="1"/>
  <c r="L650" i="7" s="1"/>
  <c r="J638" i="7"/>
  <c r="K638" i="7" s="1"/>
  <c r="L638" i="7" s="1"/>
  <c r="J626" i="7"/>
  <c r="K626" i="7" s="1"/>
  <c r="L626" i="7" s="1"/>
  <c r="J602" i="7"/>
  <c r="K602" i="7" s="1"/>
  <c r="L602" i="7" s="1"/>
  <c r="J590" i="7"/>
  <c r="K590" i="7" s="1"/>
  <c r="L590" i="7" s="1"/>
  <c r="J578" i="7"/>
  <c r="K578" i="7" s="1"/>
  <c r="L578" i="7" s="1"/>
  <c r="K566" i="7"/>
  <c r="L566" i="7" s="1"/>
  <c r="J554" i="7"/>
  <c r="K554" i="7" s="1"/>
  <c r="L554" i="7" s="1"/>
  <c r="J542" i="7"/>
  <c r="K542" i="7" s="1"/>
  <c r="L542" i="7" s="1"/>
  <c r="J530" i="7"/>
  <c r="K530" i="7" s="1"/>
  <c r="L530" i="7" s="1"/>
  <c r="J518" i="7"/>
  <c r="K518" i="7" s="1"/>
  <c r="L518" i="7" s="1"/>
  <c r="J506" i="7"/>
  <c r="K506" i="7" s="1"/>
  <c r="L506" i="7" s="1"/>
  <c r="J494" i="7"/>
  <c r="K494" i="7" s="1"/>
  <c r="L494" i="7" s="1"/>
  <c r="J482" i="7"/>
  <c r="K482" i="7" s="1"/>
  <c r="L482" i="7" s="1"/>
  <c r="J470" i="7"/>
  <c r="K470" i="7" s="1"/>
  <c r="L470" i="7" s="1"/>
  <c r="J458" i="7"/>
  <c r="K458" i="7" s="1"/>
  <c r="L458" i="7" s="1"/>
  <c r="J446" i="7"/>
  <c r="K446" i="7" s="1"/>
  <c r="L446" i="7" s="1"/>
  <c r="J434" i="7"/>
  <c r="K434" i="7" s="1"/>
  <c r="L434" i="7" s="1"/>
  <c r="J422" i="7"/>
  <c r="K422" i="7" s="1"/>
  <c r="L422" i="7" s="1"/>
  <c r="K410" i="7"/>
  <c r="L410" i="7" s="1"/>
  <c r="J398" i="7"/>
  <c r="K398" i="7" s="1"/>
  <c r="L398" i="7" s="1"/>
  <c r="J386" i="7"/>
  <c r="K386" i="7" s="1"/>
  <c r="L386" i="7" s="1"/>
  <c r="J374" i="7"/>
  <c r="K374" i="7" s="1"/>
  <c r="L374" i="7" s="1"/>
  <c r="J362" i="7"/>
  <c r="K362" i="7" s="1"/>
  <c r="L362" i="7" s="1"/>
  <c r="J350" i="7"/>
  <c r="K350" i="7" s="1"/>
  <c r="L350" i="7" s="1"/>
  <c r="J338" i="7"/>
  <c r="K338" i="7" s="1"/>
  <c r="L338" i="7" s="1"/>
  <c r="J326" i="7"/>
  <c r="K326" i="7" s="1"/>
  <c r="L326" i="7" s="1"/>
  <c r="J314" i="7"/>
  <c r="K314" i="7" s="1"/>
  <c r="L314" i="7" s="1"/>
  <c r="J302" i="7"/>
  <c r="K302" i="7" s="1"/>
  <c r="L302" i="7" s="1"/>
  <c r="J290" i="7"/>
  <c r="K290" i="7" s="1"/>
  <c r="L290" i="7" s="1"/>
  <c r="J278" i="7"/>
  <c r="K278" i="7" s="1"/>
  <c r="L278" i="7" s="1"/>
  <c r="J266" i="7"/>
  <c r="K266" i="7" s="1"/>
  <c r="L266" i="7" s="1"/>
  <c r="J254" i="7"/>
  <c r="K254" i="7" s="1"/>
  <c r="L254" i="7" s="1"/>
  <c r="J242" i="7"/>
  <c r="K242" i="7" s="1"/>
  <c r="L242" i="7" s="1"/>
  <c r="K230" i="7"/>
  <c r="L230" i="7" s="1"/>
  <c r="J230" i="7"/>
  <c r="J218" i="7"/>
  <c r="K218" i="7" s="1"/>
  <c r="L218" i="7" s="1"/>
  <c r="J206" i="7"/>
  <c r="K206" i="7" s="1"/>
  <c r="L206" i="7" s="1"/>
  <c r="J194" i="7"/>
  <c r="K194" i="7" s="1"/>
  <c r="L194" i="7" s="1"/>
  <c r="J182" i="7"/>
  <c r="K182" i="7" s="1"/>
  <c r="L182" i="7" s="1"/>
  <c r="J170" i="7"/>
  <c r="K170" i="7" s="1"/>
  <c r="L170" i="7" s="1"/>
  <c r="J158" i="7"/>
  <c r="K158" i="7" s="1"/>
  <c r="L158" i="7" s="1"/>
  <c r="J146" i="7"/>
  <c r="K146" i="7" s="1"/>
  <c r="L146" i="7" s="1"/>
  <c r="J134" i="7"/>
  <c r="K134" i="7" s="1"/>
  <c r="L134" i="7" s="1"/>
  <c r="K122" i="7"/>
  <c r="L122" i="7" s="1"/>
  <c r="J110" i="7"/>
  <c r="K110" i="7" s="1"/>
  <c r="L110" i="7" s="1"/>
  <c r="J98" i="7"/>
  <c r="K98" i="7" s="1"/>
  <c r="L98" i="7" s="1"/>
  <c r="J86" i="7"/>
  <c r="K86" i="7" s="1"/>
  <c r="L86" i="7" s="1"/>
  <c r="J74" i="7"/>
  <c r="K74" i="7" s="1"/>
  <c r="L74" i="7" s="1"/>
  <c r="J62" i="7"/>
  <c r="K62" i="7" s="1"/>
  <c r="L62" i="7" s="1"/>
  <c r="J50" i="7"/>
  <c r="K50" i="7" s="1"/>
  <c r="L50" i="7" s="1"/>
  <c r="J38" i="7"/>
  <c r="K38" i="7" s="1"/>
  <c r="L38" i="7" s="1"/>
  <c r="J26" i="7"/>
  <c r="K26" i="7" s="1"/>
  <c r="L26" i="7" s="1"/>
  <c r="J14" i="7"/>
  <c r="K14" i="7" s="1"/>
  <c r="L14" i="7" s="1"/>
  <c r="J1100" i="7"/>
  <c r="K1100" i="7" s="1"/>
  <c r="L1100" i="7" s="1"/>
  <c r="J1037" i="7"/>
  <c r="K1037" i="7" s="1"/>
  <c r="L1037" i="7" s="1"/>
  <c r="J965" i="7"/>
  <c r="K965" i="7" s="1"/>
  <c r="L965" i="7" s="1"/>
  <c r="J893" i="7"/>
  <c r="K893" i="7" s="1"/>
  <c r="L893" i="7" s="1"/>
  <c r="J821" i="7"/>
  <c r="K821" i="7" s="1"/>
  <c r="L821" i="7" s="1"/>
  <c r="J749" i="7"/>
  <c r="K749" i="7" s="1"/>
  <c r="L749" i="7" s="1"/>
  <c r="J677" i="7"/>
  <c r="K677" i="7" s="1"/>
  <c r="L677" i="7" s="1"/>
  <c r="J605" i="7"/>
  <c r="K605" i="7" s="1"/>
  <c r="L605" i="7" s="1"/>
  <c r="J521" i="7"/>
  <c r="K521" i="7" s="1"/>
  <c r="L521" i="7" s="1"/>
  <c r="J425" i="7"/>
  <c r="K425" i="7" s="1"/>
  <c r="L425" i="7" s="1"/>
  <c r="J291" i="7"/>
  <c r="K291" i="7" s="1"/>
  <c r="L291" i="7" s="1"/>
  <c r="K1023" i="7"/>
  <c r="L1023" i="7" s="1"/>
  <c r="K604" i="7"/>
  <c r="L604" i="7" s="1"/>
  <c r="J585" i="7"/>
  <c r="K585" i="7" s="1"/>
  <c r="L585" i="7" s="1"/>
  <c r="J573" i="7"/>
  <c r="K573" i="7" s="1"/>
  <c r="L573" i="7" s="1"/>
  <c r="J561" i="7"/>
  <c r="K561" i="7" s="1"/>
  <c r="L561" i="7" s="1"/>
  <c r="J549" i="7"/>
  <c r="K549" i="7" s="1"/>
  <c r="L549" i="7" s="1"/>
  <c r="J537" i="7"/>
  <c r="K537" i="7" s="1"/>
  <c r="L537" i="7" s="1"/>
  <c r="J525" i="7"/>
  <c r="K525" i="7" s="1"/>
  <c r="L525" i="7" s="1"/>
  <c r="J513" i="7"/>
  <c r="K513" i="7" s="1"/>
  <c r="L513" i="7" s="1"/>
  <c r="J501" i="7"/>
  <c r="K501" i="7" s="1"/>
  <c r="L501" i="7" s="1"/>
  <c r="J489" i="7"/>
  <c r="K489" i="7" s="1"/>
  <c r="L489" i="7" s="1"/>
  <c r="J477" i="7"/>
  <c r="K477" i="7" s="1"/>
  <c r="L477" i="7" s="1"/>
  <c r="J465" i="7"/>
  <c r="K465" i="7" s="1"/>
  <c r="L465" i="7" s="1"/>
  <c r="J453" i="7"/>
  <c r="K453" i="7" s="1"/>
  <c r="L453" i="7" s="1"/>
  <c r="J441" i="7"/>
  <c r="K441" i="7" s="1"/>
  <c r="L441" i="7" s="1"/>
  <c r="J429" i="7"/>
  <c r="K429" i="7" s="1"/>
  <c r="L429" i="7" s="1"/>
  <c r="J417" i="7"/>
  <c r="K417" i="7" s="1"/>
  <c r="L417" i="7" s="1"/>
  <c r="J405" i="7"/>
  <c r="K405" i="7" s="1"/>
  <c r="L405" i="7" s="1"/>
  <c r="J393" i="7"/>
  <c r="K393" i="7" s="1"/>
  <c r="L393" i="7" s="1"/>
  <c r="J381" i="7"/>
  <c r="K381" i="7" s="1"/>
  <c r="L381" i="7" s="1"/>
  <c r="J369" i="7"/>
  <c r="K369" i="7" s="1"/>
  <c r="L369" i="7" s="1"/>
  <c r="J345" i="7"/>
  <c r="K345" i="7" s="1"/>
  <c r="L345" i="7" s="1"/>
  <c r="J333" i="7"/>
  <c r="K333" i="7" s="1"/>
  <c r="L333" i="7" s="1"/>
  <c r="J321" i="7"/>
  <c r="K321" i="7" s="1"/>
  <c r="L321" i="7" s="1"/>
  <c r="J309" i="7"/>
  <c r="K309" i="7" s="1"/>
  <c r="L309" i="7" s="1"/>
  <c r="J297" i="7"/>
  <c r="K297" i="7" s="1"/>
  <c r="L297" i="7" s="1"/>
  <c r="J273" i="7"/>
  <c r="K273" i="7" s="1"/>
  <c r="L273" i="7" s="1"/>
  <c r="J261" i="7"/>
  <c r="K261" i="7" s="1"/>
  <c r="L261" i="7" s="1"/>
  <c r="J249" i="7"/>
  <c r="K249" i="7" s="1"/>
  <c r="L249" i="7" s="1"/>
  <c r="J225" i="7"/>
  <c r="K225" i="7" s="1"/>
  <c r="L225" i="7" s="1"/>
  <c r="J213" i="7"/>
  <c r="K213" i="7" s="1"/>
  <c r="L213" i="7" s="1"/>
  <c r="J201" i="7"/>
  <c r="K201" i="7" s="1"/>
  <c r="L201" i="7" s="1"/>
  <c r="J189" i="7"/>
  <c r="K189" i="7" s="1"/>
  <c r="L189" i="7" s="1"/>
  <c r="J177" i="7"/>
  <c r="K177" i="7" s="1"/>
  <c r="L177" i="7" s="1"/>
  <c r="J165" i="7"/>
  <c r="K165" i="7" s="1"/>
  <c r="L165" i="7" s="1"/>
  <c r="J141" i="7"/>
  <c r="K141" i="7" s="1"/>
  <c r="L141" i="7" s="1"/>
  <c r="J129" i="7"/>
  <c r="K129" i="7" s="1"/>
  <c r="L129" i="7" s="1"/>
  <c r="J93" i="7"/>
  <c r="K93" i="7" s="1"/>
  <c r="L93" i="7" s="1"/>
  <c r="J69" i="7"/>
  <c r="K69" i="7" s="1"/>
  <c r="L69" i="7" s="1"/>
  <c r="J33" i="7"/>
  <c r="K33" i="7" s="1"/>
  <c r="L33" i="7" s="1"/>
  <c r="J45" i="7"/>
  <c r="K45" i="7" s="1"/>
  <c r="L45" i="7" s="1"/>
  <c r="K548" i="7"/>
  <c r="L548" i="7" s="1"/>
  <c r="K536" i="7"/>
  <c r="L536" i="7" s="1"/>
  <c r="K476" i="7"/>
  <c r="L476" i="7" s="1"/>
  <c r="J428" i="7"/>
  <c r="K428" i="7" s="1"/>
  <c r="L428" i="7" s="1"/>
  <c r="J416" i="7"/>
  <c r="K416" i="7" s="1"/>
  <c r="L416" i="7" s="1"/>
  <c r="J404" i="7"/>
  <c r="K404" i="7" s="1"/>
  <c r="L404" i="7" s="1"/>
  <c r="J392" i="7"/>
  <c r="K392" i="7" s="1"/>
  <c r="L392" i="7" s="1"/>
  <c r="J380" i="7"/>
  <c r="K380" i="7" s="1"/>
  <c r="L380" i="7" s="1"/>
  <c r="J368" i="7"/>
  <c r="K368" i="7" s="1"/>
  <c r="L368" i="7" s="1"/>
  <c r="J356" i="7"/>
  <c r="K356" i="7" s="1"/>
  <c r="L356" i="7" s="1"/>
  <c r="J344" i="7"/>
  <c r="K344" i="7" s="1"/>
  <c r="L344" i="7" s="1"/>
  <c r="J332" i="7"/>
  <c r="K332" i="7" s="1"/>
  <c r="L332" i="7" s="1"/>
  <c r="J308" i="7"/>
  <c r="K308" i="7" s="1"/>
  <c r="L308" i="7" s="1"/>
  <c r="J296" i="7"/>
  <c r="K296" i="7" s="1"/>
  <c r="L296" i="7" s="1"/>
  <c r="J284" i="7"/>
  <c r="K284" i="7" s="1"/>
  <c r="L284" i="7" s="1"/>
  <c r="J260" i="7"/>
  <c r="K260" i="7" s="1"/>
  <c r="L260" i="7" s="1"/>
  <c r="J248" i="7"/>
  <c r="K248" i="7" s="1"/>
  <c r="L248" i="7" s="1"/>
  <c r="J236" i="7"/>
  <c r="K236" i="7" s="1"/>
  <c r="L236" i="7" s="1"/>
  <c r="J224" i="7"/>
  <c r="K224" i="7" s="1"/>
  <c r="L224" i="7" s="1"/>
  <c r="J212" i="7"/>
  <c r="K212" i="7" s="1"/>
  <c r="L212" i="7" s="1"/>
  <c r="J200" i="7"/>
  <c r="K200" i="7" s="1"/>
  <c r="L200" i="7" s="1"/>
  <c r="J188" i="7"/>
  <c r="K188" i="7" s="1"/>
  <c r="L188" i="7" s="1"/>
  <c r="J176" i="7"/>
  <c r="K176" i="7" s="1"/>
  <c r="L176" i="7" s="1"/>
  <c r="J164" i="7"/>
  <c r="K164" i="7" s="1"/>
  <c r="L164" i="7" s="1"/>
  <c r="J152" i="7"/>
  <c r="K152" i="7" s="1"/>
  <c r="L152" i="7" s="1"/>
  <c r="J140" i="7"/>
  <c r="K140" i="7" s="1"/>
  <c r="L140" i="7" s="1"/>
  <c r="J128" i="7"/>
  <c r="K128" i="7" s="1"/>
  <c r="L128" i="7" s="1"/>
  <c r="J92" i="7"/>
  <c r="K92" i="7" s="1"/>
  <c r="L92" i="7" s="1"/>
  <c r="J56" i="7"/>
  <c r="K56" i="7" s="1"/>
  <c r="L56" i="7" s="1"/>
  <c r="J44" i="7"/>
  <c r="K44" i="7" s="1"/>
  <c r="L44" i="7" s="1"/>
  <c r="J8" i="7"/>
  <c r="K8" i="7" s="1"/>
  <c r="L8" i="7" s="1"/>
  <c r="J488" i="7"/>
  <c r="K488" i="7" s="1"/>
  <c r="L488" i="7" s="1"/>
  <c r="J440" i="7"/>
  <c r="K440" i="7" s="1"/>
  <c r="L440" i="7" s="1"/>
  <c r="J144" i="7"/>
  <c r="K144" i="7" s="1"/>
  <c r="L144" i="7" s="1"/>
  <c r="J117" i="7"/>
  <c r="K117" i="7" s="1"/>
  <c r="L117" i="7" s="1"/>
  <c r="J81" i="7"/>
  <c r="K81" i="7" s="1"/>
  <c r="L81" i="7" s="1"/>
  <c r="K320" i="7"/>
  <c r="L320" i="7" s="1"/>
  <c r="K162" i="7"/>
  <c r="L162" i="7" s="1"/>
  <c r="J499" i="7"/>
  <c r="K499" i="7" s="1"/>
  <c r="L499" i="7" s="1"/>
  <c r="J475" i="7"/>
  <c r="K475" i="7" s="1"/>
  <c r="L475" i="7" s="1"/>
  <c r="J463" i="7"/>
  <c r="K463" i="7" s="1"/>
  <c r="L463" i="7" s="1"/>
  <c r="J451" i="7"/>
  <c r="K451" i="7" s="1"/>
  <c r="L451" i="7" s="1"/>
  <c r="J439" i="7"/>
  <c r="K439" i="7" s="1"/>
  <c r="L439" i="7" s="1"/>
  <c r="J427" i="7"/>
  <c r="K427" i="7" s="1"/>
  <c r="L427" i="7" s="1"/>
  <c r="J403" i="7"/>
  <c r="K403" i="7" s="1"/>
  <c r="L403" i="7" s="1"/>
  <c r="J367" i="7"/>
  <c r="K367" i="7" s="1"/>
  <c r="L367" i="7" s="1"/>
  <c r="J355" i="7"/>
  <c r="K355" i="7" s="1"/>
  <c r="L355" i="7" s="1"/>
  <c r="J343" i="7"/>
  <c r="K343" i="7" s="1"/>
  <c r="L343" i="7" s="1"/>
  <c r="J331" i="7"/>
  <c r="K331" i="7" s="1"/>
  <c r="L331" i="7" s="1"/>
  <c r="J319" i="7"/>
  <c r="K319" i="7" s="1"/>
  <c r="L319" i="7" s="1"/>
  <c r="J307" i="7"/>
  <c r="K307" i="7" s="1"/>
  <c r="L307" i="7" s="1"/>
  <c r="J295" i="7"/>
  <c r="K295" i="7" s="1"/>
  <c r="L295" i="7" s="1"/>
  <c r="J283" i="7"/>
  <c r="K283" i="7" s="1"/>
  <c r="L283" i="7" s="1"/>
  <c r="J259" i="7"/>
  <c r="K259" i="7" s="1"/>
  <c r="L259" i="7" s="1"/>
  <c r="J247" i="7"/>
  <c r="K247" i="7" s="1"/>
  <c r="L247" i="7" s="1"/>
  <c r="J235" i="7"/>
  <c r="K235" i="7" s="1"/>
  <c r="L235" i="7" s="1"/>
  <c r="J223" i="7"/>
  <c r="K223" i="7" s="1"/>
  <c r="L223" i="7" s="1"/>
  <c r="J211" i="7"/>
  <c r="K211" i="7" s="1"/>
  <c r="L211" i="7" s="1"/>
  <c r="J199" i="7"/>
  <c r="K199" i="7" s="1"/>
  <c r="L199" i="7" s="1"/>
  <c r="J187" i="7"/>
  <c r="K187" i="7" s="1"/>
  <c r="L187" i="7" s="1"/>
  <c r="J175" i="7"/>
  <c r="K175" i="7" s="1"/>
  <c r="L175" i="7" s="1"/>
  <c r="J163" i="7"/>
  <c r="K163" i="7" s="1"/>
  <c r="L163" i="7" s="1"/>
  <c r="J151" i="7"/>
  <c r="K151" i="7" s="1"/>
  <c r="L151" i="7" s="1"/>
  <c r="J139" i="7"/>
  <c r="K139" i="7" s="1"/>
  <c r="L139" i="7" s="1"/>
  <c r="J127" i="7"/>
  <c r="K127" i="7" s="1"/>
  <c r="L127" i="7" s="1"/>
  <c r="J115" i="7"/>
  <c r="K115" i="7" s="1"/>
  <c r="L115" i="7" s="1"/>
  <c r="J79" i="7"/>
  <c r="K79" i="7" s="1"/>
  <c r="L79" i="7" s="1"/>
  <c r="J55" i="7"/>
  <c r="K55" i="7" s="1"/>
  <c r="L55" i="7" s="1"/>
  <c r="K43" i="7"/>
  <c r="L43" i="7" s="1"/>
  <c r="J19" i="7"/>
  <c r="K19" i="7" s="1"/>
  <c r="L19" i="7" s="1"/>
  <c r="K7" i="7"/>
  <c r="L7" i="7" s="1"/>
  <c r="J560" i="7"/>
  <c r="K560" i="7" s="1"/>
  <c r="L560" i="7" s="1"/>
  <c r="J116" i="7"/>
  <c r="K116" i="7" s="1"/>
  <c r="L116" i="7" s="1"/>
  <c r="J80" i="7"/>
  <c r="K80" i="7" s="1"/>
  <c r="L80" i="7" s="1"/>
  <c r="K873" i="7"/>
  <c r="L873" i="7" s="1"/>
  <c r="K450" i="7"/>
  <c r="L450" i="7" s="1"/>
  <c r="K153" i="7"/>
  <c r="L153" i="7" s="1"/>
  <c r="K438" i="7"/>
  <c r="L438" i="7" s="1"/>
  <c r="K426" i="7"/>
  <c r="L426" i="7" s="1"/>
  <c r="K402" i="7"/>
  <c r="L402" i="7" s="1"/>
  <c r="J126" i="7"/>
  <c r="K126" i="7" s="1"/>
  <c r="L126" i="7" s="1"/>
  <c r="J102" i="7"/>
  <c r="K102" i="7" s="1"/>
  <c r="L102" i="7" s="1"/>
  <c r="K90" i="7"/>
  <c r="L90" i="7" s="1"/>
  <c r="J78" i="7"/>
  <c r="K78" i="7" s="1"/>
  <c r="L78" i="7" s="1"/>
  <c r="K42" i="7"/>
  <c r="L42" i="7" s="1"/>
  <c r="J30" i="7"/>
  <c r="K30" i="7" s="1"/>
  <c r="L30" i="7" s="1"/>
  <c r="J18" i="7"/>
  <c r="K18" i="7" s="1"/>
  <c r="L18" i="7" s="1"/>
  <c r="K6" i="7"/>
  <c r="L6" i="7" s="1"/>
  <c r="J378" i="7"/>
  <c r="K378" i="7" s="1"/>
  <c r="L378" i="7" s="1"/>
  <c r="J354" i="7"/>
  <c r="K354" i="7" s="1"/>
  <c r="L354" i="7" s="1"/>
  <c r="J330" i="7"/>
  <c r="K330" i="7" s="1"/>
  <c r="L330" i="7" s="1"/>
  <c r="J306" i="7"/>
  <c r="K306" i="7" s="1"/>
  <c r="L306" i="7" s="1"/>
  <c r="J282" i="7"/>
  <c r="K282" i="7" s="1"/>
  <c r="L282" i="7" s="1"/>
  <c r="J258" i="7"/>
  <c r="K258" i="7" s="1"/>
  <c r="L258" i="7" s="1"/>
  <c r="J234" i="7"/>
  <c r="K234" i="7" s="1"/>
  <c r="L234" i="7" s="1"/>
  <c r="J210" i="7"/>
  <c r="K210" i="7" s="1"/>
  <c r="L210" i="7" s="1"/>
  <c r="J186" i="7"/>
  <c r="K186" i="7" s="1"/>
  <c r="L186" i="7" s="1"/>
  <c r="J138" i="7"/>
  <c r="K138" i="7" s="1"/>
  <c r="L138" i="7" s="1"/>
  <c r="J32" i="7"/>
  <c r="K32" i="7" s="1"/>
  <c r="L32" i="7" s="1"/>
  <c r="J572" i="7"/>
  <c r="K572" i="7" s="1"/>
  <c r="L572" i="7" s="1"/>
  <c r="J500" i="7"/>
  <c r="K500" i="7" s="1"/>
  <c r="L500" i="7" s="1"/>
  <c r="J452" i="7"/>
  <c r="K452" i="7" s="1"/>
  <c r="L452" i="7" s="1"/>
  <c r="J31" i="7"/>
  <c r="K31" i="7" s="1"/>
  <c r="L31" i="7" s="1"/>
  <c r="K777" i="7"/>
  <c r="L777" i="7" s="1"/>
  <c r="K285" i="7"/>
  <c r="L285" i="7" s="1"/>
  <c r="K114" i="7"/>
  <c r="L114" i="7" s="1"/>
  <c r="J104" i="7"/>
  <c r="K104" i="7" s="1"/>
  <c r="L104" i="7" s="1"/>
  <c r="J68" i="7"/>
  <c r="K68" i="7" s="1"/>
  <c r="L68" i="7" s="1"/>
  <c r="K272" i="7"/>
  <c r="L272" i="7" s="1"/>
  <c r="K105" i="7"/>
  <c r="L105" i="7" s="1"/>
  <c r="K195" i="7"/>
  <c r="L195" i="7" s="1"/>
  <c r="K183" i="7"/>
  <c r="L183" i="7" s="1"/>
  <c r="K171" i="7"/>
  <c r="L171" i="7" s="1"/>
  <c r="K159" i="7"/>
  <c r="L159" i="7" s="1"/>
  <c r="K147" i="7"/>
  <c r="L147" i="7" s="1"/>
  <c r="K135" i="7"/>
  <c r="L135" i="7" s="1"/>
  <c r="J123" i="7"/>
  <c r="K123" i="7" s="1"/>
  <c r="L123" i="7" s="1"/>
  <c r="J111" i="7"/>
  <c r="K111" i="7" s="1"/>
  <c r="L111" i="7" s="1"/>
  <c r="J99" i="7"/>
  <c r="K99" i="7" s="1"/>
  <c r="L99" i="7" s="1"/>
  <c r="J87" i="7"/>
  <c r="K87" i="7" s="1"/>
  <c r="L87" i="7" s="1"/>
  <c r="J75" i="7"/>
  <c r="K75" i="7" s="1"/>
  <c r="L75" i="7" s="1"/>
  <c r="J63" i="7"/>
  <c r="K63" i="7" s="1"/>
  <c r="L63" i="7" s="1"/>
  <c r="J51" i="7"/>
  <c r="K51" i="7" s="1"/>
  <c r="L51" i="7" s="1"/>
  <c r="J39" i="7"/>
  <c r="K39" i="7" s="1"/>
  <c r="L39" i="7" s="1"/>
  <c r="J27" i="7"/>
  <c r="K27" i="7" s="1"/>
  <c r="L27" i="7" s="1"/>
  <c r="J15" i="7"/>
  <c r="K15" i="7" s="1"/>
  <c r="L15" i="7" s="1"/>
  <c r="J584" i="7"/>
  <c r="K584" i="7" s="1"/>
  <c r="L584" i="7" s="1"/>
  <c r="J512" i="7"/>
  <c r="K512" i="7" s="1"/>
  <c r="L512" i="7" s="1"/>
  <c r="J414" i="7"/>
  <c r="K414" i="7" s="1"/>
  <c r="L414" i="7" s="1"/>
  <c r="J103" i="7"/>
  <c r="K103" i="7" s="1"/>
  <c r="L103" i="7" s="1"/>
  <c r="J67" i="7"/>
  <c r="K67" i="7" s="1"/>
  <c r="L67" i="7" s="1"/>
  <c r="K415" i="7"/>
  <c r="L415" i="7" s="1"/>
  <c r="K271" i="7"/>
  <c r="L271" i="7" s="1"/>
  <c r="K96" i="7"/>
  <c r="L96" i="7" s="1"/>
  <c r="J897" i="7"/>
  <c r="K897" i="7" s="1"/>
  <c r="L897" i="7" s="1"/>
  <c r="J861" i="7"/>
  <c r="K861" i="7" s="1"/>
  <c r="L861" i="7" s="1"/>
  <c r="J849" i="7"/>
  <c r="K849" i="7" s="1"/>
  <c r="L849" i="7" s="1"/>
  <c r="J837" i="7"/>
  <c r="K837" i="7" s="1"/>
  <c r="L837" i="7" s="1"/>
  <c r="J825" i="7"/>
  <c r="K825" i="7" s="1"/>
  <c r="L825" i="7" s="1"/>
  <c r="J801" i="7"/>
  <c r="K801" i="7" s="1"/>
  <c r="L801" i="7" s="1"/>
  <c r="J789" i="7"/>
  <c r="K789" i="7" s="1"/>
  <c r="L789" i="7" s="1"/>
  <c r="J765" i="7"/>
  <c r="K765" i="7" s="1"/>
  <c r="L765" i="7" s="1"/>
  <c r="J753" i="7"/>
  <c r="K753" i="7" s="1"/>
  <c r="L753" i="7" s="1"/>
  <c r="J741" i="7"/>
  <c r="K741" i="7" s="1"/>
  <c r="L741" i="7" s="1"/>
  <c r="J729" i="7"/>
  <c r="K729" i="7" s="1"/>
  <c r="L729" i="7" s="1"/>
  <c r="J717" i="7"/>
  <c r="K717" i="7" s="1"/>
  <c r="L717" i="7" s="1"/>
  <c r="J705" i="7"/>
  <c r="K705" i="7" s="1"/>
  <c r="L705" i="7" s="1"/>
  <c r="J693" i="7"/>
  <c r="K693" i="7" s="1"/>
  <c r="L693" i="7" s="1"/>
  <c r="J681" i="7"/>
  <c r="K681" i="7" s="1"/>
  <c r="L681" i="7" s="1"/>
  <c r="J669" i="7"/>
  <c r="K669" i="7" s="1"/>
  <c r="L669" i="7" s="1"/>
  <c r="J657" i="7"/>
  <c r="K657" i="7" s="1"/>
  <c r="L657" i="7" s="1"/>
  <c r="J645" i="7"/>
  <c r="K645" i="7" s="1"/>
  <c r="L645" i="7" s="1"/>
  <c r="J633" i="7"/>
  <c r="K633" i="7" s="1"/>
  <c r="L633" i="7" s="1"/>
  <c r="J621" i="7"/>
  <c r="K621" i="7" s="1"/>
  <c r="L621" i="7" s="1"/>
  <c r="J609" i="7"/>
  <c r="K609" i="7" s="1"/>
  <c r="L609" i="7" s="1"/>
  <c r="J597" i="7"/>
  <c r="K597" i="7" s="1"/>
  <c r="L597" i="7" s="1"/>
  <c r="J511" i="7"/>
  <c r="K511" i="7" s="1"/>
  <c r="L511" i="7" s="1"/>
  <c r="J464" i="7"/>
  <c r="K464" i="7" s="1"/>
  <c r="L464" i="7" s="1"/>
  <c r="J156" i="7"/>
  <c r="K156" i="7" s="1"/>
  <c r="L156" i="7" s="1"/>
  <c r="J21" i="7"/>
  <c r="K21" i="7" s="1"/>
  <c r="L21" i="7" s="1"/>
  <c r="K391" i="7"/>
  <c r="L391" i="7" s="1"/>
  <c r="K66" i="7"/>
  <c r="L66" i="7" s="1"/>
  <c r="J944" i="7"/>
  <c r="K944" i="7" s="1"/>
  <c r="L944" i="7" s="1"/>
  <c r="J932" i="7"/>
  <c r="K932" i="7" s="1"/>
  <c r="L932" i="7" s="1"/>
  <c r="J920" i="7"/>
  <c r="K920" i="7" s="1"/>
  <c r="L920" i="7" s="1"/>
  <c r="J908" i="7"/>
  <c r="K908" i="7" s="1"/>
  <c r="L908" i="7" s="1"/>
  <c r="J896" i="7"/>
  <c r="K896" i="7" s="1"/>
  <c r="L896" i="7" s="1"/>
  <c r="J884" i="7"/>
  <c r="K884" i="7" s="1"/>
  <c r="L884" i="7" s="1"/>
  <c r="J872" i="7"/>
  <c r="K872" i="7" s="1"/>
  <c r="L872" i="7" s="1"/>
  <c r="J860" i="7"/>
  <c r="K860" i="7" s="1"/>
  <c r="L860" i="7" s="1"/>
  <c r="J848" i="7"/>
  <c r="K848" i="7" s="1"/>
  <c r="L848" i="7" s="1"/>
  <c r="J836" i="7"/>
  <c r="K836" i="7" s="1"/>
  <c r="L836" i="7" s="1"/>
  <c r="J824" i="7"/>
  <c r="K824" i="7" s="1"/>
  <c r="L824" i="7" s="1"/>
  <c r="J812" i="7"/>
  <c r="K812" i="7" s="1"/>
  <c r="L812" i="7" s="1"/>
  <c r="J800" i="7"/>
  <c r="K800" i="7" s="1"/>
  <c r="L800" i="7" s="1"/>
  <c r="J788" i="7"/>
  <c r="K788" i="7" s="1"/>
  <c r="L788" i="7" s="1"/>
  <c r="J776" i="7"/>
  <c r="K776" i="7" s="1"/>
  <c r="L776" i="7" s="1"/>
  <c r="J764" i="7"/>
  <c r="K764" i="7" s="1"/>
  <c r="L764" i="7" s="1"/>
  <c r="J752" i="7"/>
  <c r="K752" i="7" s="1"/>
  <c r="L752" i="7" s="1"/>
  <c r="J740" i="7"/>
  <c r="K740" i="7" s="1"/>
  <c r="L740" i="7" s="1"/>
  <c r="J728" i="7"/>
  <c r="K728" i="7" s="1"/>
  <c r="L728" i="7" s="1"/>
  <c r="J716" i="7"/>
  <c r="K716" i="7" s="1"/>
  <c r="L716" i="7" s="1"/>
  <c r="J704" i="7"/>
  <c r="K704" i="7" s="1"/>
  <c r="L704" i="7" s="1"/>
  <c r="J692" i="7"/>
  <c r="K692" i="7" s="1"/>
  <c r="L692" i="7" s="1"/>
  <c r="J680" i="7"/>
  <c r="K680" i="7" s="1"/>
  <c r="L680" i="7" s="1"/>
  <c r="J668" i="7"/>
  <c r="K668" i="7" s="1"/>
  <c r="L668" i="7" s="1"/>
  <c r="J656" i="7"/>
  <c r="K656" i="7" s="1"/>
  <c r="L656" i="7" s="1"/>
  <c r="J644" i="7"/>
  <c r="K644" i="7" s="1"/>
  <c r="L644" i="7" s="1"/>
  <c r="J632" i="7"/>
  <c r="K632" i="7" s="1"/>
  <c r="L632" i="7" s="1"/>
  <c r="J620" i="7"/>
  <c r="K620" i="7" s="1"/>
  <c r="L620" i="7" s="1"/>
  <c r="J608" i="7"/>
  <c r="K608" i="7" s="1"/>
  <c r="L608" i="7" s="1"/>
  <c r="J596" i="7"/>
  <c r="K596" i="7" s="1"/>
  <c r="L596" i="7" s="1"/>
  <c r="J524" i="7"/>
  <c r="K524" i="7" s="1"/>
  <c r="L524" i="7" s="1"/>
  <c r="J20" i="7"/>
  <c r="K20" i="7" s="1"/>
  <c r="L20" i="7" s="1"/>
  <c r="K379" i="7"/>
  <c r="L379" i="7" s="1"/>
  <c r="K237" i="7"/>
  <c r="L237" i="7" s="1"/>
  <c r="K57" i="7"/>
  <c r="L57" i="7" s="1"/>
  <c r="J132" i="7"/>
  <c r="K132" i="7" s="1"/>
  <c r="L132" i="7" s="1"/>
  <c r="J120" i="7"/>
  <c r="K120" i="7" s="1"/>
  <c r="L120" i="7" s="1"/>
  <c r="J108" i="7"/>
  <c r="K108" i="7" s="1"/>
  <c r="L108" i="7" s="1"/>
  <c r="J84" i="7"/>
  <c r="K84" i="7"/>
  <c r="L84" i="7" s="1"/>
  <c r="J72" i="7"/>
  <c r="K72" i="7" s="1"/>
  <c r="L72" i="7" s="1"/>
  <c r="J60" i="7"/>
  <c r="K60" i="7" s="1"/>
  <c r="L60" i="7" s="1"/>
  <c r="J48" i="7"/>
  <c r="K48" i="7" s="1"/>
  <c r="L48" i="7" s="1"/>
  <c r="J36" i="7"/>
  <c r="K36" i="7" s="1"/>
  <c r="L36" i="7" s="1"/>
  <c r="J24" i="7"/>
  <c r="K24" i="7" s="1"/>
  <c r="L24" i="7" s="1"/>
  <c r="J12" i="7"/>
  <c r="K12" i="7" s="1"/>
  <c r="L12" i="7" s="1"/>
  <c r="J523" i="7"/>
  <c r="K523" i="7" s="1"/>
  <c r="L523" i="7" s="1"/>
  <c r="J390" i="7"/>
  <c r="K390" i="7" s="1"/>
  <c r="L390" i="7" s="1"/>
  <c r="J366" i="7"/>
  <c r="K366" i="7" s="1"/>
  <c r="L366" i="7" s="1"/>
  <c r="J342" i="7"/>
  <c r="K342" i="7" s="1"/>
  <c r="L342" i="7" s="1"/>
  <c r="J318" i="7"/>
  <c r="K318" i="7" s="1"/>
  <c r="L318" i="7" s="1"/>
  <c r="J294" i="7"/>
  <c r="K294" i="7" s="1"/>
  <c r="L294" i="7" s="1"/>
  <c r="J270" i="7"/>
  <c r="K270" i="7" s="1"/>
  <c r="L270" i="7" s="1"/>
  <c r="J246" i="7"/>
  <c r="K246" i="7" s="1"/>
  <c r="L246" i="7" s="1"/>
  <c r="J222" i="7"/>
  <c r="K222" i="7" s="1"/>
  <c r="L222" i="7" s="1"/>
  <c r="J198" i="7"/>
  <c r="K198" i="7" s="1"/>
  <c r="L198" i="7" s="1"/>
  <c r="J174" i="7"/>
  <c r="K174" i="7" s="1"/>
  <c r="L174" i="7" s="1"/>
  <c r="J150" i="7"/>
  <c r="K150" i="7" s="1"/>
  <c r="L150" i="7" s="1"/>
  <c r="J91" i="7"/>
  <c r="K91" i="7" s="1"/>
  <c r="L91" i="7" s="1"/>
  <c r="J54" i="7"/>
  <c r="K54" i="7" s="1"/>
  <c r="L54" i="7" s="1"/>
  <c r="C319" i="10"/>
  <c r="D319" i="10" s="1"/>
  <c r="D315" i="10"/>
  <c r="D193" i="10"/>
  <c r="D224" i="10"/>
  <c r="D253" i="10"/>
  <c r="C344" i="10"/>
  <c r="D344" i="10" s="1"/>
  <c r="C308" i="10"/>
  <c r="D308" i="10" s="1"/>
  <c r="C260" i="10"/>
  <c r="D260" i="10" s="1"/>
  <c r="C248" i="10"/>
  <c r="D248" i="10" s="1"/>
  <c r="C200" i="10"/>
  <c r="D200" i="10" s="1"/>
  <c r="C188" i="10"/>
  <c r="D188" i="10" s="1"/>
  <c r="C140" i="10"/>
  <c r="D140" i="10" s="1"/>
  <c r="C80" i="10"/>
  <c r="D80" i="10" s="1"/>
  <c r="C32" i="10"/>
  <c r="D32" i="10" s="1"/>
  <c r="C20" i="10"/>
  <c r="D20" i="10" s="1"/>
  <c r="D27" i="10"/>
  <c r="D195" i="10"/>
  <c r="D255" i="10"/>
  <c r="D337" i="10"/>
  <c r="D15" i="10"/>
  <c r="D181" i="10"/>
  <c r="D243" i="10"/>
  <c r="D303" i="10"/>
  <c r="D121" i="10"/>
  <c r="D169" i="10"/>
  <c r="D183" i="10"/>
  <c r="D229" i="10"/>
  <c r="D361" i="10"/>
  <c r="D123" i="10"/>
  <c r="D171" i="10"/>
  <c r="D231" i="10"/>
  <c r="D363" i="10"/>
  <c r="C339" i="10"/>
  <c r="D339" i="10" s="1"/>
  <c r="C327" i="10"/>
  <c r="D327" i="10" s="1"/>
  <c r="C291" i="10"/>
  <c r="D291" i="10" s="1"/>
  <c r="C279" i="10"/>
  <c r="D279" i="10" s="1"/>
  <c r="C267" i="10"/>
  <c r="D267" i="10" s="1"/>
  <c r="C219" i="10"/>
  <c r="D219" i="10" s="1"/>
  <c r="C159" i="10"/>
  <c r="D159" i="10" s="1"/>
  <c r="C111" i="10"/>
  <c r="D111" i="10" s="1"/>
  <c r="C39" i="10"/>
  <c r="D39" i="10" s="1"/>
  <c r="D157" i="10"/>
  <c r="D217" i="10"/>
  <c r="D289" i="10"/>
  <c r="C98" i="10"/>
  <c r="D98" i="10" s="1"/>
  <c r="D277" i="10"/>
  <c r="D325" i="10"/>
  <c r="D146" i="10"/>
  <c r="D366" i="10"/>
  <c r="D129" i="10"/>
  <c r="D201" i="10"/>
  <c r="D249" i="10"/>
  <c r="D358" i="10"/>
  <c r="D278" i="10"/>
  <c r="D314" i="10"/>
  <c r="D341" i="10"/>
  <c r="D350" i="10"/>
  <c r="D306" i="10"/>
  <c r="D351" i="10"/>
  <c r="D141" i="10"/>
  <c r="D194" i="10"/>
  <c r="D213" i="10"/>
  <c r="D242" i="10"/>
  <c r="D261" i="10"/>
  <c r="D297" i="10"/>
  <c r="D333" i="10"/>
  <c r="D290" i="10"/>
  <c r="D326" i="10"/>
  <c r="D353" i="10"/>
  <c r="D362" i="10"/>
  <c r="D206" i="10"/>
  <c r="D225" i="10"/>
  <c r="D254" i="10"/>
  <c r="D153" i="10"/>
  <c r="D273" i="10"/>
  <c r="D309" i="10"/>
  <c r="D345" i="10"/>
  <c r="D189" i="10"/>
  <c r="D237" i="10"/>
  <c r="D266" i="10"/>
  <c r="D302" i="10"/>
  <c r="D338" i="10"/>
  <c r="D365" i="10"/>
  <c r="H3" i="10"/>
  <c r="F4" i="10" s="1"/>
  <c r="D3" i="10"/>
  <c r="E3" i="10" s="1"/>
  <c r="E4" i="10" s="1"/>
  <c r="E5" i="10" s="1"/>
  <c r="E6" i="10" s="1"/>
  <c r="E7" i="10" s="1"/>
  <c r="E8" i="10" s="1"/>
  <c r="E9" i="10" s="1"/>
  <c r="E10" i="10" s="1"/>
  <c r="E11" i="10" s="1"/>
  <c r="E12" i="10" s="1"/>
  <c r="E13" i="10" s="1"/>
  <c r="E14" i="10" s="1"/>
  <c r="E15" i="10" s="1"/>
  <c r="E16" i="10" s="1"/>
  <c r="E17" i="10" s="1"/>
  <c r="E18" i="10" s="1"/>
  <c r="E19" i="10" s="1"/>
  <c r="D25" i="10"/>
  <c r="D37" i="10"/>
  <c r="D49" i="10"/>
  <c r="D61" i="10"/>
  <c r="D73" i="10"/>
  <c r="D85" i="10"/>
  <c r="D97" i="10"/>
  <c r="D109" i="10"/>
  <c r="D134" i="10"/>
  <c r="D294" i="10"/>
  <c r="D51" i="10"/>
  <c r="D63" i="10"/>
  <c r="D75" i="10"/>
  <c r="D87" i="10"/>
  <c r="D99" i="10"/>
  <c r="D158" i="10"/>
  <c r="D170" i="10"/>
  <c r="D318" i="10"/>
  <c r="D135" i="10"/>
  <c r="D182" i="10"/>
  <c r="D207" i="10"/>
  <c r="D342" i="10"/>
  <c r="D138" i="10"/>
  <c r="D147" i="10"/>
  <c r="D150" i="10"/>
  <c r="D162" i="10"/>
  <c r="D198" i="10"/>
  <c r="D57" i="10"/>
  <c r="D81" i="10"/>
  <c r="D186" i="10"/>
  <c r="D330" i="10"/>
  <c r="D270" i="10"/>
  <c r="D293" i="10"/>
  <c r="D305" i="10"/>
  <c r="D317" i="10"/>
  <c r="D329" i="10"/>
  <c r="D218" i="10"/>
  <c r="D230" i="10"/>
  <c r="L750" i="7" l="1"/>
  <c r="O750" i="7"/>
  <c r="P750" i="7" s="1"/>
  <c r="O194" i="7"/>
  <c r="P194" i="7" s="1"/>
  <c r="O75" i="7"/>
  <c r="P75" i="7" s="1"/>
  <c r="O506" i="7"/>
  <c r="P506" i="7" s="1"/>
  <c r="O446" i="7"/>
  <c r="P446" i="7" s="1"/>
  <c r="O314" i="7"/>
  <c r="P314" i="7" s="1"/>
  <c r="O326" i="7"/>
  <c r="P326" i="7" s="1"/>
  <c r="O470" i="7"/>
  <c r="P470" i="7" s="1"/>
  <c r="O423" i="7"/>
  <c r="P423" i="7" s="1"/>
  <c r="O362" i="7"/>
  <c r="P362" i="7" s="1"/>
  <c r="O590" i="7"/>
  <c r="P590" i="7" s="1"/>
  <c r="O374" i="7"/>
  <c r="P374" i="7" s="1"/>
  <c r="O231" i="7"/>
  <c r="P231" i="7" s="1"/>
  <c r="O614" i="7"/>
  <c r="P614" i="7" s="1"/>
  <c r="O759" i="7"/>
  <c r="P759" i="7" s="1"/>
  <c r="O50" i="7"/>
  <c r="P50" i="7" s="1"/>
  <c r="O363" i="7"/>
  <c r="P363" i="7" s="1"/>
  <c r="O158" i="7"/>
  <c r="P158" i="7" s="1"/>
  <c r="O842" i="7"/>
  <c r="P842" i="7" s="1"/>
  <c r="O62" i="7"/>
  <c r="P62" i="7" s="1"/>
  <c r="O290" i="7"/>
  <c r="P290" i="7" s="1"/>
  <c r="O591" i="7"/>
  <c r="P591" i="7" s="1"/>
  <c r="O770" i="7"/>
  <c r="P770" i="7" s="1"/>
  <c r="O495" i="7"/>
  <c r="P495" i="7" s="1"/>
  <c r="O640" i="7"/>
  <c r="P640" i="7" s="1"/>
  <c r="O189" i="7"/>
  <c r="P189" i="7" s="1"/>
  <c r="O214" i="7"/>
  <c r="P214" i="7" s="1"/>
  <c r="O1040" i="7"/>
  <c r="P1040" i="7" s="1"/>
  <c r="O838" i="7"/>
  <c r="P838" i="7" s="1"/>
  <c r="O745" i="7"/>
  <c r="P745" i="7" s="1"/>
  <c r="O987" i="7"/>
  <c r="P987" i="7" s="1"/>
  <c r="O1013" i="7"/>
  <c r="P1013" i="7" s="1"/>
  <c r="O906" i="7"/>
  <c r="P906" i="7" s="1"/>
  <c r="O806" i="7"/>
  <c r="P806" i="7" s="1"/>
  <c r="O434" i="7"/>
  <c r="P434" i="7" s="1"/>
  <c r="O782" i="7"/>
  <c r="P782" i="7" s="1"/>
  <c r="O974" i="7"/>
  <c r="P974" i="7" s="1"/>
  <c r="O585" i="7"/>
  <c r="P585" i="7" s="1"/>
  <c r="O123" i="7"/>
  <c r="P123" i="7" s="1"/>
  <c r="O411" i="7"/>
  <c r="P411" i="7" s="1"/>
  <c r="O507" i="7"/>
  <c r="P507" i="7" s="1"/>
  <c r="O699" i="7"/>
  <c r="P699" i="7" s="1"/>
  <c r="O807" i="7"/>
  <c r="P807" i="7" s="1"/>
  <c r="O112" i="7"/>
  <c r="P112" i="7" s="1"/>
  <c r="O220" i="7"/>
  <c r="P220" i="7" s="1"/>
  <c r="O544" i="7"/>
  <c r="P544" i="7" s="1"/>
  <c r="O652" i="7"/>
  <c r="P652" i="7" s="1"/>
  <c r="O772" i="7"/>
  <c r="P772" i="7" s="1"/>
  <c r="O41" i="7"/>
  <c r="P41" i="7" s="1"/>
  <c r="O521" i="7"/>
  <c r="P521" i="7" s="1"/>
  <c r="O56" i="7"/>
  <c r="P56" i="7" s="1"/>
  <c r="O176" i="7"/>
  <c r="P176" i="7" s="1"/>
  <c r="O81" i="7"/>
  <c r="P81" i="7" s="1"/>
  <c r="O70" i="7"/>
  <c r="P70" i="7" s="1"/>
  <c r="O346" i="7"/>
  <c r="P346" i="7" s="1"/>
  <c r="O466" i="7"/>
  <c r="P466" i="7" s="1"/>
  <c r="O935" i="7"/>
  <c r="P935" i="7" s="1"/>
  <c r="O324" i="7"/>
  <c r="P324" i="7" s="1"/>
  <c r="O637" i="7"/>
  <c r="P637" i="7" s="1"/>
  <c r="O985" i="7"/>
  <c r="P985" i="7" s="1"/>
  <c r="O1083" i="7"/>
  <c r="P1083" i="7" s="1"/>
  <c r="O905" i="7"/>
  <c r="P905" i="7" s="1"/>
  <c r="O918" i="7"/>
  <c r="P918" i="7" s="1"/>
  <c r="O1050" i="7"/>
  <c r="P1050" i="7" s="1"/>
  <c r="O1003" i="7"/>
  <c r="P1003" i="7" s="1"/>
  <c r="O38" i="7"/>
  <c r="P38" i="7" s="1"/>
  <c r="O111" i="7"/>
  <c r="P111" i="7" s="1"/>
  <c r="O795" i="7"/>
  <c r="P795" i="7" s="1"/>
  <c r="O187" i="7"/>
  <c r="P187" i="7" s="1"/>
  <c r="O146" i="7"/>
  <c r="P146" i="7" s="1"/>
  <c r="O338" i="7"/>
  <c r="P338" i="7" s="1"/>
  <c r="O530" i="7"/>
  <c r="P530" i="7" s="1"/>
  <c r="O626" i="7"/>
  <c r="P626" i="7" s="1"/>
  <c r="O794" i="7"/>
  <c r="P794" i="7" s="1"/>
  <c r="O998" i="7"/>
  <c r="P998" i="7" s="1"/>
  <c r="O15" i="7"/>
  <c r="P15" i="7" s="1"/>
  <c r="O135" i="7"/>
  <c r="P135" i="7" s="1"/>
  <c r="O315" i="7"/>
  <c r="P315" i="7" s="1"/>
  <c r="O615" i="7"/>
  <c r="P615" i="7" s="1"/>
  <c r="O711" i="7"/>
  <c r="P711" i="7" s="1"/>
  <c r="O819" i="7"/>
  <c r="P819" i="7" s="1"/>
  <c r="O308" i="7"/>
  <c r="P308" i="7" s="1"/>
  <c r="O4" i="7"/>
  <c r="P4" i="7" s="1"/>
  <c r="O124" i="7"/>
  <c r="P124" i="7" s="1"/>
  <c r="O232" i="7"/>
  <c r="P232" i="7" s="1"/>
  <c r="O784" i="7"/>
  <c r="P784" i="7" s="1"/>
  <c r="O53" i="7"/>
  <c r="P53" i="7" s="1"/>
  <c r="O138" i="7"/>
  <c r="P138" i="7" s="1"/>
  <c r="O366" i="7"/>
  <c r="P366" i="7" s="1"/>
  <c r="O582" i="7"/>
  <c r="P582" i="7" s="1"/>
  <c r="O103" i="7"/>
  <c r="P103" i="7" s="1"/>
  <c r="O403" i="7"/>
  <c r="P403" i="7" s="1"/>
  <c r="O476" i="7"/>
  <c r="P476" i="7" s="1"/>
  <c r="O188" i="7"/>
  <c r="P188" i="7" s="1"/>
  <c r="O825" i="7"/>
  <c r="P825" i="7" s="1"/>
  <c r="O478" i="7"/>
  <c r="P478" i="7" s="1"/>
  <c r="O13" i="7"/>
  <c r="P13" i="7" s="1"/>
  <c r="O622" i="7"/>
  <c r="P622" i="7" s="1"/>
  <c r="O564" i="7"/>
  <c r="P564" i="7" s="1"/>
  <c r="O1044" i="7"/>
  <c r="P1044" i="7" s="1"/>
  <c r="O997" i="7"/>
  <c r="P997" i="7" s="1"/>
  <c r="O1094" i="7"/>
  <c r="P1094" i="7" s="1"/>
  <c r="O797" i="7"/>
  <c r="P797" i="7" s="1"/>
  <c r="O917" i="7"/>
  <c r="P917" i="7" s="1"/>
  <c r="O1037" i="7"/>
  <c r="P1037" i="7" s="1"/>
  <c r="O643" i="7"/>
  <c r="P643" i="7" s="1"/>
  <c r="O513" i="7"/>
  <c r="P513" i="7" s="1"/>
  <c r="O219" i="7"/>
  <c r="P219" i="7" s="1"/>
  <c r="O332" i="7"/>
  <c r="P332" i="7" s="1"/>
  <c r="O241" i="7"/>
  <c r="P241" i="7" s="1"/>
  <c r="O242" i="7"/>
  <c r="P242" i="7" s="1"/>
  <c r="O657" i="7"/>
  <c r="P657" i="7" s="1"/>
  <c r="O822" i="7"/>
  <c r="P822" i="7" s="1"/>
  <c r="O878" i="7"/>
  <c r="P878" i="7" s="1"/>
  <c r="O254" i="7"/>
  <c r="P254" i="7" s="1"/>
  <c r="O350" i="7"/>
  <c r="P350" i="7" s="1"/>
  <c r="O638" i="7"/>
  <c r="P638" i="7" s="1"/>
  <c r="O818" i="7"/>
  <c r="P818" i="7" s="1"/>
  <c r="O1010" i="7"/>
  <c r="P1010" i="7" s="1"/>
  <c r="O716" i="7"/>
  <c r="P716" i="7" s="1"/>
  <c r="O27" i="7"/>
  <c r="P27" i="7" s="1"/>
  <c r="O327" i="7"/>
  <c r="P327" i="7" s="1"/>
  <c r="O519" i="7"/>
  <c r="P519" i="7" s="1"/>
  <c r="O627" i="7"/>
  <c r="P627" i="7" s="1"/>
  <c r="O723" i="7"/>
  <c r="P723" i="7" s="1"/>
  <c r="O831" i="7"/>
  <c r="P831" i="7" s="1"/>
  <c r="O380" i="7"/>
  <c r="P380" i="7" s="1"/>
  <c r="O436" i="7"/>
  <c r="P436" i="7" s="1"/>
  <c r="O305" i="7"/>
  <c r="P305" i="7" s="1"/>
  <c r="O150" i="7"/>
  <c r="P150" i="7" s="1"/>
  <c r="O270" i="7"/>
  <c r="P270" i="7" s="1"/>
  <c r="O378" i="7"/>
  <c r="P378" i="7" s="1"/>
  <c r="O498" i="7"/>
  <c r="P498" i="7" s="1"/>
  <c r="O19" i="7"/>
  <c r="P19" i="7" s="1"/>
  <c r="O213" i="7"/>
  <c r="P213" i="7" s="1"/>
  <c r="O250" i="7"/>
  <c r="P250" i="7" s="1"/>
  <c r="O395" i="7"/>
  <c r="P395" i="7" s="1"/>
  <c r="O982" i="7"/>
  <c r="P982" i="7" s="1"/>
  <c r="O468" i="7"/>
  <c r="P468" i="7" s="1"/>
  <c r="O576" i="7"/>
  <c r="P576" i="7" s="1"/>
  <c r="O936" i="7"/>
  <c r="P936" i="7" s="1"/>
  <c r="O769" i="7"/>
  <c r="P769" i="7" s="1"/>
  <c r="O1049" i="7"/>
  <c r="P1049" i="7" s="1"/>
  <c r="O1027" i="7"/>
  <c r="P1027" i="7" s="1"/>
  <c r="O758" i="7"/>
  <c r="P758" i="7" s="1"/>
  <c r="O962" i="7"/>
  <c r="P962" i="7" s="1"/>
  <c r="O100" i="7"/>
  <c r="P100" i="7" s="1"/>
  <c r="O29" i="7"/>
  <c r="P29" i="7" s="1"/>
  <c r="O44" i="7"/>
  <c r="P44" i="7" s="1"/>
  <c r="O334" i="7"/>
  <c r="P334" i="7" s="1"/>
  <c r="O1017" i="7"/>
  <c r="P1017" i="7" s="1"/>
  <c r="O432" i="7"/>
  <c r="P432" i="7" s="1"/>
  <c r="O912" i="7"/>
  <c r="P912" i="7" s="1"/>
  <c r="O893" i="7"/>
  <c r="P893" i="7" s="1"/>
  <c r="O154" i="7"/>
  <c r="P154" i="7" s="1"/>
  <c r="O914" i="7"/>
  <c r="P914" i="7" s="1"/>
  <c r="O266" i="7"/>
  <c r="P266" i="7" s="1"/>
  <c r="O542" i="7"/>
  <c r="P542" i="7" s="1"/>
  <c r="O650" i="7"/>
  <c r="P650" i="7" s="1"/>
  <c r="O830" i="7"/>
  <c r="P830" i="7" s="1"/>
  <c r="O1034" i="7"/>
  <c r="P1034" i="7" s="1"/>
  <c r="O764" i="7"/>
  <c r="P764" i="7" s="1"/>
  <c r="O39" i="7"/>
  <c r="P39" i="7" s="1"/>
  <c r="O147" i="7"/>
  <c r="P147" i="7" s="1"/>
  <c r="O531" i="7"/>
  <c r="P531" i="7" s="1"/>
  <c r="O735" i="7"/>
  <c r="P735" i="7" s="1"/>
  <c r="O452" i="7"/>
  <c r="P452" i="7" s="1"/>
  <c r="O16" i="7"/>
  <c r="P16" i="7" s="1"/>
  <c r="O688" i="7"/>
  <c r="P688" i="7" s="1"/>
  <c r="O796" i="7"/>
  <c r="P796" i="7" s="1"/>
  <c r="O1012" i="7"/>
  <c r="P1012" i="7" s="1"/>
  <c r="O669" i="7"/>
  <c r="P669" i="7" s="1"/>
  <c r="O665" i="7"/>
  <c r="P665" i="7" s="1"/>
  <c r="O319" i="7"/>
  <c r="P319" i="7" s="1"/>
  <c r="O620" i="7"/>
  <c r="P620" i="7" s="1"/>
  <c r="O225" i="7"/>
  <c r="P225" i="7" s="1"/>
  <c r="O262" i="7"/>
  <c r="P262" i="7" s="1"/>
  <c r="O47" i="7"/>
  <c r="P47" i="7" s="1"/>
  <c r="O277" i="7"/>
  <c r="P277" i="7" s="1"/>
  <c r="O409" i="7"/>
  <c r="P409" i="7" s="1"/>
  <c r="O708" i="7"/>
  <c r="P708" i="7" s="1"/>
  <c r="O781" i="7"/>
  <c r="P781" i="7" s="1"/>
  <c r="O901" i="7"/>
  <c r="P901" i="7" s="1"/>
  <c r="O915" i="7"/>
  <c r="P915" i="7" s="1"/>
  <c r="O821" i="7"/>
  <c r="P821" i="7" s="1"/>
  <c r="O941" i="7"/>
  <c r="P941" i="7" s="1"/>
  <c r="O1061" i="7"/>
  <c r="P1061" i="7" s="1"/>
  <c r="O303" i="7"/>
  <c r="P303" i="7" s="1"/>
  <c r="O296" i="7"/>
  <c r="P296" i="7" s="1"/>
  <c r="O950" i="7"/>
  <c r="P950" i="7" s="1"/>
  <c r="O74" i="7"/>
  <c r="P74" i="7" s="1"/>
  <c r="O170" i="7"/>
  <c r="P170" i="7" s="1"/>
  <c r="O278" i="7"/>
  <c r="P278" i="7" s="1"/>
  <c r="O458" i="7"/>
  <c r="P458" i="7" s="1"/>
  <c r="O554" i="7"/>
  <c r="P554" i="7" s="1"/>
  <c r="O662" i="7"/>
  <c r="P662" i="7" s="1"/>
  <c r="O1046" i="7"/>
  <c r="P1046" i="7" s="1"/>
  <c r="O351" i="7"/>
  <c r="P351" i="7" s="1"/>
  <c r="O435" i="7"/>
  <c r="P435" i="7" s="1"/>
  <c r="O651" i="7"/>
  <c r="P651" i="7" s="1"/>
  <c r="O843" i="7"/>
  <c r="P843" i="7" s="1"/>
  <c r="O352" i="7"/>
  <c r="P352" i="7" s="1"/>
  <c r="O700" i="7"/>
  <c r="P700" i="7" s="1"/>
  <c r="O54" i="7"/>
  <c r="P54" i="7" s="1"/>
  <c r="O235" i="7"/>
  <c r="P235" i="7" s="1"/>
  <c r="O824" i="7"/>
  <c r="P824" i="7" s="1"/>
  <c r="O212" i="7"/>
  <c r="P212" i="7" s="1"/>
  <c r="O933" i="7"/>
  <c r="P933" i="7" s="1"/>
  <c r="O502" i="7"/>
  <c r="P502" i="7" s="1"/>
  <c r="O311" i="7"/>
  <c r="P311" i="7" s="1"/>
  <c r="O791" i="7"/>
  <c r="P791" i="7" s="1"/>
  <c r="O37" i="7"/>
  <c r="P37" i="7" s="1"/>
  <c r="O169" i="7"/>
  <c r="P169" i="7" s="1"/>
  <c r="O529" i="7"/>
  <c r="P529" i="7" s="1"/>
  <c r="O1088" i="7"/>
  <c r="P1088" i="7" s="1"/>
  <c r="O766" i="7"/>
  <c r="P766" i="7" s="1"/>
  <c r="O360" i="7"/>
  <c r="P360" i="7" s="1"/>
  <c r="O720" i="7"/>
  <c r="P720" i="7" s="1"/>
  <c r="O1068" i="7"/>
  <c r="P1068" i="7" s="1"/>
  <c r="O913" i="7"/>
  <c r="P913" i="7" s="1"/>
  <c r="O1035" i="7"/>
  <c r="P1035" i="7" s="1"/>
  <c r="O1060" i="7"/>
  <c r="P1060" i="7" s="1"/>
  <c r="O986" i="7"/>
  <c r="P986" i="7" s="1"/>
  <c r="O566" i="7"/>
  <c r="P566" i="7" s="1"/>
  <c r="O674" i="7"/>
  <c r="P674" i="7" s="1"/>
  <c r="O1070" i="7"/>
  <c r="P1070" i="7" s="1"/>
  <c r="O844" i="7"/>
  <c r="P844" i="7" s="1"/>
  <c r="O63" i="7"/>
  <c r="P63" i="7" s="1"/>
  <c r="O159" i="7"/>
  <c r="P159" i="7" s="1"/>
  <c r="O255" i="7"/>
  <c r="P255" i="7" s="1"/>
  <c r="O447" i="7"/>
  <c r="P447" i="7" s="1"/>
  <c r="O543" i="7"/>
  <c r="P543" i="7" s="1"/>
  <c r="O747" i="7"/>
  <c r="P747" i="7" s="1"/>
  <c r="O855" i="7"/>
  <c r="P855" i="7" s="1"/>
  <c r="O596" i="7"/>
  <c r="P596" i="7" s="1"/>
  <c r="O268" i="7"/>
  <c r="P268" i="7" s="1"/>
  <c r="O472" i="7"/>
  <c r="P472" i="7" s="1"/>
  <c r="O580" i="7"/>
  <c r="P580" i="7" s="1"/>
  <c r="O101" i="7"/>
  <c r="P101" i="7" s="1"/>
  <c r="O569" i="7"/>
  <c r="P569" i="7" s="1"/>
  <c r="O66" i="7"/>
  <c r="P66" i="7" s="1"/>
  <c r="O414" i="7"/>
  <c r="P414" i="7" s="1"/>
  <c r="O738" i="7"/>
  <c r="P738" i="7" s="1"/>
  <c r="O535" i="7"/>
  <c r="P535" i="7" s="1"/>
  <c r="O104" i="7"/>
  <c r="P104" i="7" s="1"/>
  <c r="O9" i="7"/>
  <c r="P9" i="7" s="1"/>
  <c r="O129" i="7"/>
  <c r="P129" i="7" s="1"/>
  <c r="O118" i="7"/>
  <c r="P118" i="7" s="1"/>
  <c r="O394" i="7"/>
  <c r="P394" i="7" s="1"/>
  <c r="O611" i="7"/>
  <c r="P611" i="7" s="1"/>
  <c r="O181" i="7"/>
  <c r="P181" i="7" s="1"/>
  <c r="O132" i="7"/>
  <c r="P132" i="7" s="1"/>
  <c r="O612" i="7"/>
  <c r="P612" i="7" s="1"/>
  <c r="O1080" i="7"/>
  <c r="P1080" i="7" s="1"/>
  <c r="O685" i="7"/>
  <c r="P685" i="7" s="1"/>
  <c r="O1047" i="7"/>
  <c r="P1047" i="7" s="1"/>
  <c r="O965" i="7"/>
  <c r="P965" i="7" s="1"/>
  <c r="O978" i="7"/>
  <c r="P978" i="7" s="1"/>
  <c r="O931" i="7"/>
  <c r="P931" i="7" s="1"/>
  <c r="O134" i="7"/>
  <c r="P134" i="7" s="1"/>
  <c r="O440" i="7"/>
  <c r="P440" i="7" s="1"/>
  <c r="O1022" i="7"/>
  <c r="P1022" i="7" s="1"/>
  <c r="O578" i="7"/>
  <c r="P578" i="7" s="1"/>
  <c r="O686" i="7"/>
  <c r="P686" i="7" s="1"/>
  <c r="O866" i="7"/>
  <c r="P866" i="7" s="1"/>
  <c r="O1082" i="7"/>
  <c r="P1082" i="7" s="1"/>
  <c r="O880" i="7"/>
  <c r="P880" i="7" s="1"/>
  <c r="O171" i="7"/>
  <c r="P171" i="7" s="1"/>
  <c r="O267" i="7"/>
  <c r="P267" i="7" s="1"/>
  <c r="O663" i="7"/>
  <c r="P663" i="7" s="1"/>
  <c r="O160" i="7"/>
  <c r="P160" i="7" s="1"/>
  <c r="O712" i="7"/>
  <c r="P712" i="7" s="1"/>
  <c r="O461" i="7"/>
  <c r="P461" i="7" s="1"/>
  <c r="O581" i="7"/>
  <c r="P581" i="7" s="1"/>
  <c r="O536" i="7"/>
  <c r="P536" i="7" s="1"/>
  <c r="O630" i="7"/>
  <c r="P630" i="7" s="1"/>
  <c r="O151" i="7"/>
  <c r="P151" i="7" s="1"/>
  <c r="O451" i="7"/>
  <c r="P451" i="7" s="1"/>
  <c r="O141" i="7"/>
  <c r="P141" i="7" s="1"/>
  <c r="O10" i="7"/>
  <c r="P10" i="7" s="1"/>
  <c r="O130" i="7"/>
  <c r="P130" i="7" s="1"/>
  <c r="O286" i="7"/>
  <c r="P286" i="7" s="1"/>
  <c r="O71" i="7"/>
  <c r="P71" i="7" s="1"/>
  <c r="O527" i="7"/>
  <c r="P527" i="7" s="1"/>
  <c r="O61" i="7"/>
  <c r="P61" i="7" s="1"/>
  <c r="O193" i="7"/>
  <c r="P193" i="7" s="1"/>
  <c r="O553" i="7"/>
  <c r="P553" i="7" s="1"/>
  <c r="O1089" i="7"/>
  <c r="P1089" i="7" s="1"/>
  <c r="O852" i="7"/>
  <c r="P852" i="7" s="1"/>
  <c r="O697" i="7"/>
  <c r="P697" i="7" s="1"/>
  <c r="O817" i="7"/>
  <c r="P817" i="7" s="1"/>
  <c r="O1045" i="7"/>
  <c r="P1045" i="7" s="1"/>
  <c r="O845" i="7"/>
  <c r="P845" i="7" s="1"/>
  <c r="O811" i="7"/>
  <c r="P811" i="7" s="1"/>
  <c r="O1075" i="7"/>
  <c r="P1075" i="7" s="1"/>
  <c r="O399" i="7"/>
  <c r="P399" i="7" s="1"/>
  <c r="O512" i="7"/>
  <c r="P512" i="7" s="1"/>
  <c r="O1058" i="7"/>
  <c r="P1058" i="7" s="1"/>
  <c r="O98" i="7"/>
  <c r="P98" i="7" s="1"/>
  <c r="O698" i="7"/>
  <c r="P698" i="7" s="1"/>
  <c r="O890" i="7"/>
  <c r="P890" i="7" s="1"/>
  <c r="O155" i="7"/>
  <c r="P155" i="7" s="1"/>
  <c r="O916" i="7"/>
  <c r="P916" i="7" s="1"/>
  <c r="O183" i="7"/>
  <c r="P183" i="7" s="1"/>
  <c r="O459" i="7"/>
  <c r="P459" i="7" s="1"/>
  <c r="O567" i="7"/>
  <c r="P567" i="7" s="1"/>
  <c r="O879" i="7"/>
  <c r="P879" i="7" s="1"/>
  <c r="O484" i="7"/>
  <c r="P484" i="7" s="1"/>
  <c r="O724" i="7"/>
  <c r="P724" i="7" s="1"/>
  <c r="O245" i="7"/>
  <c r="P245" i="7" s="1"/>
  <c r="O353" i="7"/>
  <c r="P353" i="7" s="1"/>
  <c r="O593" i="7"/>
  <c r="P593" i="7" s="1"/>
  <c r="O608" i="7"/>
  <c r="P608" i="7" s="1"/>
  <c r="O198" i="7"/>
  <c r="P198" i="7" s="1"/>
  <c r="O306" i="7"/>
  <c r="P306" i="7" s="1"/>
  <c r="O443" i="7"/>
  <c r="P443" i="7" s="1"/>
  <c r="O1007" i="7"/>
  <c r="P1007" i="7" s="1"/>
  <c r="O756" i="7"/>
  <c r="P756" i="7" s="1"/>
  <c r="O864" i="7"/>
  <c r="P864" i="7" s="1"/>
  <c r="O984" i="7"/>
  <c r="P984" i="7" s="1"/>
  <c r="O829" i="7"/>
  <c r="P829" i="7" s="1"/>
  <c r="O584" i="7"/>
  <c r="P584" i="7" s="1"/>
  <c r="O14" i="7"/>
  <c r="P14" i="7" s="1"/>
  <c r="O110" i="7"/>
  <c r="P110" i="7" s="1"/>
  <c r="O206" i="7"/>
  <c r="P206" i="7" s="1"/>
  <c r="O302" i="7"/>
  <c r="P302" i="7" s="1"/>
  <c r="O386" i="7"/>
  <c r="P386" i="7" s="1"/>
  <c r="O494" i="7"/>
  <c r="P494" i="7" s="1"/>
  <c r="O722" i="7"/>
  <c r="P722" i="7" s="1"/>
  <c r="O902" i="7"/>
  <c r="P902" i="7" s="1"/>
  <c r="O279" i="7"/>
  <c r="P279" i="7" s="1"/>
  <c r="O375" i="7"/>
  <c r="P375" i="7" s="1"/>
  <c r="O675" i="7"/>
  <c r="P675" i="7" s="1"/>
  <c r="O765" i="7"/>
  <c r="P765" i="7" s="1"/>
  <c r="O64" i="7"/>
  <c r="P64" i="7" s="1"/>
  <c r="O388" i="7"/>
  <c r="P388" i="7" s="1"/>
  <c r="O496" i="7"/>
  <c r="P496" i="7" s="1"/>
  <c r="O616" i="7"/>
  <c r="P616" i="7" s="1"/>
  <c r="O125" i="7"/>
  <c r="P125" i="7" s="1"/>
  <c r="O257" i="7"/>
  <c r="P257" i="7" s="1"/>
  <c r="O90" i="7"/>
  <c r="P90" i="7" s="1"/>
  <c r="O654" i="7"/>
  <c r="P654" i="7" s="1"/>
  <c r="O367" i="7"/>
  <c r="P367" i="7" s="1"/>
  <c r="O128" i="7"/>
  <c r="P128" i="7" s="1"/>
  <c r="O333" i="7"/>
  <c r="P333" i="7" s="1"/>
  <c r="O45" i="7"/>
  <c r="P45" i="7" s="1"/>
  <c r="O418" i="7"/>
  <c r="P418" i="7" s="1"/>
  <c r="O85" i="7"/>
  <c r="P85" i="7" s="1"/>
  <c r="O457" i="7"/>
  <c r="P457" i="7" s="1"/>
  <c r="O577" i="7"/>
  <c r="P577" i="7" s="1"/>
  <c r="O276" i="7"/>
  <c r="P276" i="7" s="1"/>
  <c r="O996" i="7"/>
  <c r="P996" i="7" s="1"/>
  <c r="O601" i="7"/>
  <c r="P601" i="7" s="1"/>
  <c r="O963" i="7"/>
  <c r="P963" i="7" s="1"/>
  <c r="O715" i="7"/>
  <c r="P715" i="7" s="1"/>
  <c r="O230" i="7"/>
  <c r="P230" i="7" s="1"/>
  <c r="O603" i="7"/>
  <c r="P603" i="7" s="1"/>
  <c r="O368" i="7"/>
  <c r="P368" i="7" s="1"/>
  <c r="O86" i="7"/>
  <c r="P86" i="7" s="1"/>
  <c r="O122" i="7"/>
  <c r="P122" i="7" s="1"/>
  <c r="O369" i="7"/>
  <c r="P369" i="7" s="1"/>
  <c r="O988" i="7"/>
  <c r="P988" i="7" s="1"/>
  <c r="O87" i="7"/>
  <c r="P87" i="7" s="1"/>
  <c r="O195" i="7"/>
  <c r="P195" i="7" s="1"/>
  <c r="O471" i="7"/>
  <c r="P471" i="7" s="1"/>
  <c r="O783" i="7"/>
  <c r="P783" i="7" s="1"/>
  <c r="O891" i="7"/>
  <c r="P891" i="7" s="1"/>
  <c r="O76" i="7"/>
  <c r="P76" i="7" s="1"/>
  <c r="O292" i="7"/>
  <c r="P292" i="7" s="1"/>
  <c r="O400" i="7"/>
  <c r="P400" i="7" s="1"/>
  <c r="O137" i="7"/>
  <c r="P137" i="7" s="1"/>
  <c r="O222" i="7"/>
  <c r="P222" i="7" s="1"/>
  <c r="O450" i="7"/>
  <c r="P450" i="7" s="1"/>
  <c r="O798" i="7"/>
  <c r="P798" i="7" s="1"/>
  <c r="O681" i="7"/>
  <c r="P681" i="7" s="1"/>
  <c r="O140" i="7"/>
  <c r="P140" i="7" s="1"/>
  <c r="O57" i="7"/>
  <c r="P57" i="7" s="1"/>
  <c r="O430" i="7"/>
  <c r="P430" i="7" s="1"/>
  <c r="O550" i="7"/>
  <c r="P550" i="7" s="1"/>
  <c r="O359" i="7"/>
  <c r="P359" i="7" s="1"/>
  <c r="O97" i="7"/>
  <c r="P97" i="7" s="1"/>
  <c r="O1054" i="7"/>
  <c r="P1054" i="7" s="1"/>
  <c r="O288" i="7"/>
  <c r="P288" i="7" s="1"/>
  <c r="O648" i="7"/>
  <c r="P648" i="7" s="1"/>
  <c r="O613" i="7"/>
  <c r="P613" i="7" s="1"/>
  <c r="O961" i="7"/>
  <c r="P961" i="7" s="1"/>
  <c r="O1069" i="7"/>
  <c r="P1069" i="7" s="1"/>
  <c r="O595" i="7"/>
  <c r="P595" i="7" s="1"/>
  <c r="O208" i="7"/>
  <c r="P208" i="7" s="1"/>
  <c r="O182" i="7"/>
  <c r="P182" i="7" s="1"/>
  <c r="O656" i="7"/>
  <c r="P656" i="7" s="1"/>
  <c r="O398" i="7"/>
  <c r="P398" i="7" s="1"/>
  <c r="O710" i="7"/>
  <c r="P710" i="7" s="1"/>
  <c r="O26" i="7"/>
  <c r="P26" i="7" s="1"/>
  <c r="O218" i="7"/>
  <c r="P218" i="7" s="1"/>
  <c r="O410" i="7"/>
  <c r="P410" i="7" s="1"/>
  <c r="O602" i="7"/>
  <c r="P602" i="7" s="1"/>
  <c r="O746" i="7"/>
  <c r="P746" i="7" s="1"/>
  <c r="O938" i="7"/>
  <c r="P938" i="7" s="1"/>
  <c r="O441" i="7"/>
  <c r="P441" i="7" s="1"/>
  <c r="O1024" i="7"/>
  <c r="P1024" i="7" s="1"/>
  <c r="O99" i="7"/>
  <c r="P99" i="7" s="1"/>
  <c r="O207" i="7"/>
  <c r="P207" i="7" s="1"/>
  <c r="O387" i="7"/>
  <c r="P387" i="7" s="1"/>
  <c r="O483" i="7"/>
  <c r="P483" i="7" s="1"/>
  <c r="O687" i="7"/>
  <c r="P687" i="7" s="1"/>
  <c r="O903" i="7"/>
  <c r="P903" i="7" s="1"/>
  <c r="O88" i="7"/>
  <c r="P88" i="7" s="1"/>
  <c r="O304" i="7"/>
  <c r="P304" i="7" s="1"/>
  <c r="O628" i="7"/>
  <c r="P628" i="7" s="1"/>
  <c r="O377" i="7"/>
  <c r="P377" i="7" s="1"/>
  <c r="O477" i="7"/>
  <c r="P477" i="7" s="1"/>
  <c r="O562" i="7"/>
  <c r="P562" i="7" s="1"/>
  <c r="O349" i="7"/>
  <c r="P349" i="7" s="1"/>
  <c r="O481" i="7"/>
  <c r="P481" i="7" s="1"/>
  <c r="O920" i="7"/>
  <c r="P920" i="7" s="1"/>
  <c r="O1028" i="7"/>
  <c r="P1028" i="7" s="1"/>
  <c r="O60" i="7"/>
  <c r="P60" i="7" s="1"/>
  <c r="O420" i="7"/>
  <c r="P420" i="7" s="1"/>
  <c r="O900" i="7"/>
  <c r="P900" i="7" s="1"/>
  <c r="O853" i="7"/>
  <c r="P853" i="7" s="1"/>
  <c r="O859" i="7"/>
  <c r="P859" i="7" s="1"/>
  <c r="O717" i="7"/>
  <c r="P717" i="7" s="1"/>
  <c r="O256" i="7"/>
  <c r="P256" i="7" s="1"/>
  <c r="O340" i="7"/>
  <c r="P340" i="7" s="1"/>
  <c r="O424" i="7"/>
  <c r="P424" i="7" s="1"/>
  <c r="O532" i="7"/>
  <c r="P532" i="7" s="1"/>
  <c r="O1000" i="7"/>
  <c r="P1000" i="7" s="1"/>
  <c r="O525" i="7"/>
  <c r="P525" i="7" s="1"/>
  <c r="O557" i="7"/>
  <c r="P557" i="7" s="1"/>
  <c r="O653" i="7"/>
  <c r="P653" i="7" s="1"/>
  <c r="O239" i="7"/>
  <c r="P239" i="7" s="1"/>
  <c r="O30" i="7"/>
  <c r="P30" i="7" s="1"/>
  <c r="O210" i="7"/>
  <c r="P210" i="7" s="1"/>
  <c r="O294" i="7"/>
  <c r="P294" i="7" s="1"/>
  <c r="O390" i="7"/>
  <c r="P390" i="7" s="1"/>
  <c r="O486" i="7"/>
  <c r="P486" i="7" s="1"/>
  <c r="O570" i="7"/>
  <c r="P570" i="7" s="1"/>
  <c r="O786" i="7"/>
  <c r="P786" i="7" s="1"/>
  <c r="O537" i="7"/>
  <c r="P537" i="7" s="1"/>
  <c r="O43" i="7"/>
  <c r="P43" i="7" s="1"/>
  <c r="O139" i="7"/>
  <c r="P139" i="7" s="1"/>
  <c r="O223" i="7"/>
  <c r="P223" i="7" s="1"/>
  <c r="O307" i="7"/>
  <c r="P307" i="7" s="1"/>
  <c r="O391" i="7"/>
  <c r="P391" i="7" s="1"/>
  <c r="O475" i="7"/>
  <c r="P475" i="7" s="1"/>
  <c r="O579" i="7"/>
  <c r="P579" i="7" s="1"/>
  <c r="O356" i="7"/>
  <c r="P356" i="7" s="1"/>
  <c r="O632" i="7"/>
  <c r="P632" i="7" s="1"/>
  <c r="O261" i="7"/>
  <c r="P261" i="7" s="1"/>
  <c r="O21" i="7"/>
  <c r="P21" i="7" s="1"/>
  <c r="O357" i="7"/>
  <c r="P357" i="7" s="1"/>
  <c r="O705" i="7"/>
  <c r="P705" i="7" s="1"/>
  <c r="O226" i="7"/>
  <c r="P226" i="7" s="1"/>
  <c r="O689" i="7"/>
  <c r="P689" i="7" s="1"/>
  <c r="O251" i="7"/>
  <c r="P251" i="7" s="1"/>
  <c r="O347" i="7"/>
  <c r="P347" i="7" s="1"/>
  <c r="O431" i="7"/>
  <c r="P431" i="7" s="1"/>
  <c r="O515" i="7"/>
  <c r="P515" i="7" s="1"/>
  <c r="O599" i="7"/>
  <c r="P599" i="7" s="1"/>
  <c r="O683" i="7"/>
  <c r="P683" i="7" s="1"/>
  <c r="O779" i="7"/>
  <c r="P779" i="7" s="1"/>
  <c r="O289" i="7"/>
  <c r="P289" i="7" s="1"/>
  <c r="O908" i="7"/>
  <c r="P908" i="7" s="1"/>
  <c r="O1004" i="7"/>
  <c r="P1004" i="7" s="1"/>
  <c r="O1100" i="7"/>
  <c r="P1100" i="7" s="1"/>
  <c r="O1065" i="7"/>
  <c r="P1065" i="7" s="1"/>
  <c r="O634" i="7"/>
  <c r="P634" i="7" s="1"/>
  <c r="O742" i="7"/>
  <c r="P742" i="7" s="1"/>
  <c r="O850" i="7"/>
  <c r="P850" i="7" s="1"/>
  <c r="O958" i="7"/>
  <c r="P958" i="7" s="1"/>
  <c r="O1066" i="7"/>
  <c r="P1066" i="7" s="1"/>
  <c r="O911" i="7"/>
  <c r="P911" i="7" s="1"/>
  <c r="O1019" i="7"/>
  <c r="P1019" i="7" s="1"/>
  <c r="O36" i="7"/>
  <c r="P36" i="7" s="1"/>
  <c r="O144" i="7"/>
  <c r="P144" i="7" s="1"/>
  <c r="O252" i="7"/>
  <c r="P252" i="7" s="1"/>
  <c r="O348" i="7"/>
  <c r="P348" i="7" s="1"/>
  <c r="O444" i="7"/>
  <c r="P444" i="7" s="1"/>
  <c r="O540" i="7"/>
  <c r="P540" i="7" s="1"/>
  <c r="O636" i="7"/>
  <c r="P636" i="7" s="1"/>
  <c r="O732" i="7"/>
  <c r="P732" i="7" s="1"/>
  <c r="O828" i="7"/>
  <c r="P828" i="7" s="1"/>
  <c r="O1092" i="7"/>
  <c r="P1092" i="7" s="1"/>
  <c r="O1009" i="7"/>
  <c r="P1009" i="7" s="1"/>
  <c r="O989" i="7"/>
  <c r="P989" i="7" s="1"/>
  <c r="O954" i="7"/>
  <c r="P954" i="7" s="1"/>
  <c r="O631" i="7"/>
  <c r="P631" i="7" s="1"/>
  <c r="O847" i="7"/>
  <c r="P847" i="7" s="1"/>
  <c r="O1063" i="7"/>
  <c r="P1063" i="7" s="1"/>
  <c r="O320" i="7"/>
  <c r="P320" i="7" s="1"/>
  <c r="O42" i="7"/>
  <c r="P42" i="7" s="1"/>
  <c r="O126" i="7"/>
  <c r="P126" i="7" s="1"/>
  <c r="O402" i="7"/>
  <c r="P402" i="7" s="1"/>
  <c r="O666" i="7"/>
  <c r="P666" i="7" s="1"/>
  <c r="O609" i="7"/>
  <c r="P609" i="7" s="1"/>
  <c r="O55" i="7"/>
  <c r="P55" i="7" s="1"/>
  <c r="O487" i="7"/>
  <c r="P487" i="7" s="1"/>
  <c r="O260" i="7"/>
  <c r="P260" i="7" s="1"/>
  <c r="O32" i="7"/>
  <c r="P32" i="7" s="1"/>
  <c r="O116" i="7"/>
  <c r="P116" i="7" s="1"/>
  <c r="O200" i="7"/>
  <c r="P200" i="7" s="1"/>
  <c r="O392" i="7"/>
  <c r="P392" i="7" s="1"/>
  <c r="O644" i="7"/>
  <c r="P644" i="7" s="1"/>
  <c r="O33" i="7"/>
  <c r="P33" i="7" s="1"/>
  <c r="O117" i="7"/>
  <c r="P117" i="7" s="1"/>
  <c r="O201" i="7"/>
  <c r="P201" i="7" s="1"/>
  <c r="O417" i="7"/>
  <c r="P417" i="7" s="1"/>
  <c r="O741" i="7"/>
  <c r="P741" i="7" s="1"/>
  <c r="O106" i="7"/>
  <c r="P106" i="7" s="1"/>
  <c r="O238" i="7"/>
  <c r="P238" i="7" s="1"/>
  <c r="O322" i="7"/>
  <c r="P322" i="7" s="1"/>
  <c r="O406" i="7"/>
  <c r="P406" i="7" s="1"/>
  <c r="O490" i="7"/>
  <c r="P490" i="7" s="1"/>
  <c r="O11" i="7"/>
  <c r="P11" i="7" s="1"/>
  <c r="O107" i="7"/>
  <c r="P107" i="7" s="1"/>
  <c r="O263" i="7"/>
  <c r="P263" i="7" s="1"/>
  <c r="O695" i="7"/>
  <c r="P695" i="7" s="1"/>
  <c r="O25" i="7"/>
  <c r="P25" i="7" s="1"/>
  <c r="O109" i="7"/>
  <c r="P109" i="7" s="1"/>
  <c r="O205" i="7"/>
  <c r="P205" i="7" s="1"/>
  <c r="O301" i="7"/>
  <c r="P301" i="7" s="1"/>
  <c r="O505" i="7"/>
  <c r="P505" i="7" s="1"/>
  <c r="O1016" i="7"/>
  <c r="P1016" i="7" s="1"/>
  <c r="O969" i="7"/>
  <c r="P969" i="7" s="1"/>
  <c r="O1077" i="7"/>
  <c r="P1077" i="7" s="1"/>
  <c r="O646" i="7"/>
  <c r="P646" i="7" s="1"/>
  <c r="O754" i="7"/>
  <c r="P754" i="7" s="1"/>
  <c r="O862" i="7"/>
  <c r="P862" i="7" s="1"/>
  <c r="O970" i="7"/>
  <c r="P970" i="7" s="1"/>
  <c r="O1078" i="7"/>
  <c r="P1078" i="7" s="1"/>
  <c r="O923" i="7"/>
  <c r="P923" i="7" s="1"/>
  <c r="O1031" i="7"/>
  <c r="P1031" i="7" s="1"/>
  <c r="O48" i="7"/>
  <c r="P48" i="7" s="1"/>
  <c r="O156" i="7"/>
  <c r="P156" i="7" s="1"/>
  <c r="O264" i="7"/>
  <c r="P264" i="7" s="1"/>
  <c r="O456" i="7"/>
  <c r="P456" i="7" s="1"/>
  <c r="O552" i="7"/>
  <c r="P552" i="7" s="1"/>
  <c r="O744" i="7"/>
  <c r="P744" i="7" s="1"/>
  <c r="O840" i="7"/>
  <c r="P840" i="7" s="1"/>
  <c r="O924" i="7"/>
  <c r="P924" i="7" s="1"/>
  <c r="O1008" i="7"/>
  <c r="P1008" i="7" s="1"/>
  <c r="O589" i="7"/>
  <c r="P589" i="7" s="1"/>
  <c r="O673" i="7"/>
  <c r="P673" i="7" s="1"/>
  <c r="O757" i="7"/>
  <c r="P757" i="7" s="1"/>
  <c r="O841" i="7"/>
  <c r="P841" i="7" s="1"/>
  <c r="O925" i="7"/>
  <c r="P925" i="7" s="1"/>
  <c r="O1021" i="7"/>
  <c r="P1021" i="7" s="1"/>
  <c r="O975" i="7"/>
  <c r="P975" i="7" s="1"/>
  <c r="O1059" i="7"/>
  <c r="P1059" i="7" s="1"/>
  <c r="O833" i="7"/>
  <c r="P833" i="7" s="1"/>
  <c r="O1001" i="7"/>
  <c r="P1001" i="7" s="1"/>
  <c r="O1085" i="7"/>
  <c r="P1085" i="7" s="1"/>
  <c r="O966" i="7"/>
  <c r="P966" i="7" s="1"/>
  <c r="O1062" i="7"/>
  <c r="P1062" i="7" s="1"/>
  <c r="O739" i="7"/>
  <c r="P739" i="7" s="1"/>
  <c r="O955" i="7"/>
  <c r="P955" i="7" s="1"/>
  <c r="O639" i="7"/>
  <c r="P639" i="7" s="1"/>
  <c r="O812" i="7"/>
  <c r="P812" i="7" s="1"/>
  <c r="O172" i="7"/>
  <c r="P172" i="7" s="1"/>
  <c r="O448" i="7"/>
  <c r="P448" i="7" s="1"/>
  <c r="O820" i="7"/>
  <c r="P820" i="7" s="1"/>
  <c r="O1036" i="7"/>
  <c r="P1036" i="7" s="1"/>
  <c r="O813" i="7"/>
  <c r="P813" i="7" s="1"/>
  <c r="O149" i="7"/>
  <c r="P149" i="7" s="1"/>
  <c r="O269" i="7"/>
  <c r="P269" i="7" s="1"/>
  <c r="O365" i="7"/>
  <c r="P365" i="7" s="1"/>
  <c r="O473" i="7"/>
  <c r="P473" i="7" s="1"/>
  <c r="O677" i="7"/>
  <c r="P677" i="7" s="1"/>
  <c r="O690" i="7"/>
  <c r="P690" i="7" s="1"/>
  <c r="O67" i="7"/>
  <c r="P67" i="7" s="1"/>
  <c r="O499" i="7"/>
  <c r="P499" i="7" s="1"/>
  <c r="O416" i="7"/>
  <c r="P416" i="7" s="1"/>
  <c r="O692" i="7"/>
  <c r="P692" i="7" s="1"/>
  <c r="O405" i="7"/>
  <c r="P405" i="7" s="1"/>
  <c r="O429" i="7"/>
  <c r="P429" i="7" s="1"/>
  <c r="O753" i="7"/>
  <c r="P753" i="7" s="1"/>
  <c r="O23" i="7"/>
  <c r="P23" i="7" s="1"/>
  <c r="O119" i="7"/>
  <c r="P119" i="7" s="1"/>
  <c r="O275" i="7"/>
  <c r="P275" i="7" s="1"/>
  <c r="O707" i="7"/>
  <c r="P707" i="7" s="1"/>
  <c r="O217" i="7"/>
  <c r="P217" i="7" s="1"/>
  <c r="O313" i="7"/>
  <c r="P313" i="7" s="1"/>
  <c r="O421" i="7"/>
  <c r="P421" i="7" s="1"/>
  <c r="O517" i="7"/>
  <c r="P517" i="7" s="1"/>
  <c r="O981" i="7"/>
  <c r="P981" i="7" s="1"/>
  <c r="O658" i="7"/>
  <c r="P658" i="7" s="1"/>
  <c r="O874" i="7"/>
  <c r="P874" i="7" s="1"/>
  <c r="O1090" i="7"/>
  <c r="P1090" i="7" s="1"/>
  <c r="O1043" i="7"/>
  <c r="P1043" i="7" s="1"/>
  <c r="O168" i="7"/>
  <c r="P168" i="7" s="1"/>
  <c r="O1020" i="7"/>
  <c r="P1020" i="7" s="1"/>
  <c r="O937" i="7"/>
  <c r="P937" i="7" s="1"/>
  <c r="O1097" i="7"/>
  <c r="P1097" i="7" s="1"/>
  <c r="O1074" i="7"/>
  <c r="P1074" i="7" s="1"/>
  <c r="O751" i="7"/>
  <c r="P751" i="7" s="1"/>
  <c r="O967" i="7"/>
  <c r="P967" i="7" s="1"/>
  <c r="O422" i="7"/>
  <c r="P422" i="7" s="1"/>
  <c r="O518" i="7"/>
  <c r="P518" i="7" s="1"/>
  <c r="O734" i="7"/>
  <c r="P734" i="7" s="1"/>
  <c r="O926" i="7"/>
  <c r="P926" i="7" s="1"/>
  <c r="O297" i="7"/>
  <c r="P297" i="7" s="1"/>
  <c r="O952" i="7"/>
  <c r="P952" i="7" s="1"/>
  <c r="O848" i="7"/>
  <c r="P848" i="7" s="1"/>
  <c r="O184" i="7"/>
  <c r="P184" i="7" s="1"/>
  <c r="O460" i="7"/>
  <c r="P460" i="7" s="1"/>
  <c r="O832" i="7"/>
  <c r="P832" i="7" s="1"/>
  <c r="O1048" i="7"/>
  <c r="P1048" i="7" s="1"/>
  <c r="O849" i="7"/>
  <c r="P849" i="7" s="1"/>
  <c r="O65" i="7"/>
  <c r="P65" i="7" s="1"/>
  <c r="O161" i="7"/>
  <c r="P161" i="7" s="1"/>
  <c r="O485" i="7"/>
  <c r="P485" i="7" s="1"/>
  <c r="O701" i="7"/>
  <c r="P701" i="7" s="1"/>
  <c r="O464" i="7"/>
  <c r="P464" i="7" s="1"/>
  <c r="O318" i="7"/>
  <c r="P318" i="7" s="1"/>
  <c r="O810" i="7"/>
  <c r="P810" i="7" s="1"/>
  <c r="O729" i="7"/>
  <c r="P729" i="7" s="1"/>
  <c r="O415" i="7"/>
  <c r="P415" i="7" s="1"/>
  <c r="O404" i="7"/>
  <c r="P404" i="7" s="1"/>
  <c r="O428" i="7"/>
  <c r="P428" i="7" s="1"/>
  <c r="O704" i="7"/>
  <c r="P704" i="7" s="1"/>
  <c r="O789" i="7"/>
  <c r="P789" i="7" s="1"/>
  <c r="O22" i="7"/>
  <c r="P22" i="7" s="1"/>
  <c r="O35" i="7"/>
  <c r="P35" i="7" s="1"/>
  <c r="O131" i="7"/>
  <c r="P131" i="7" s="1"/>
  <c r="O623" i="7"/>
  <c r="P623" i="7" s="1"/>
  <c r="O121" i="7"/>
  <c r="P121" i="7" s="1"/>
  <c r="O325" i="7"/>
  <c r="P325" i="7" s="1"/>
  <c r="O932" i="7"/>
  <c r="P932" i="7" s="1"/>
  <c r="O372" i="7"/>
  <c r="P372" i="7" s="1"/>
  <c r="O660" i="7"/>
  <c r="P660" i="7" s="1"/>
  <c r="O1032" i="7"/>
  <c r="P1032" i="7" s="1"/>
  <c r="O949" i="7"/>
  <c r="P949" i="7" s="1"/>
  <c r="O1033" i="7"/>
  <c r="P1033" i="7" s="1"/>
  <c r="O1099" i="7"/>
  <c r="P1099" i="7" s="1"/>
  <c r="O1071" i="7"/>
  <c r="P1071" i="7" s="1"/>
  <c r="O929" i="7"/>
  <c r="P929" i="7" s="1"/>
  <c r="O870" i="7"/>
  <c r="P870" i="7" s="1"/>
  <c r="O1086" i="7"/>
  <c r="P1086" i="7" s="1"/>
  <c r="O655" i="7"/>
  <c r="P655" i="7" s="1"/>
  <c r="O763" i="7"/>
  <c r="P763" i="7" s="1"/>
  <c r="O871" i="7"/>
  <c r="P871" i="7" s="1"/>
  <c r="O979" i="7"/>
  <c r="P979" i="7" s="1"/>
  <c r="O1087" i="7"/>
  <c r="P1087" i="7" s="1"/>
  <c r="O157" i="7"/>
  <c r="P157" i="7" s="1"/>
  <c r="O884" i="7"/>
  <c r="P884" i="7" s="1"/>
  <c r="O196" i="7"/>
  <c r="P196" i="7" s="1"/>
  <c r="O280" i="7"/>
  <c r="P280" i="7" s="1"/>
  <c r="O364" i="7"/>
  <c r="P364" i="7" s="1"/>
  <c r="O556" i="7"/>
  <c r="P556" i="7" s="1"/>
  <c r="O736" i="7"/>
  <c r="P736" i="7" s="1"/>
  <c r="O856" i="7"/>
  <c r="P856" i="7" s="1"/>
  <c r="O1072" i="7"/>
  <c r="P1072" i="7" s="1"/>
  <c r="O885" i="7"/>
  <c r="P885" i="7" s="1"/>
  <c r="O77" i="7"/>
  <c r="P77" i="7" s="1"/>
  <c r="O173" i="7"/>
  <c r="P173" i="7" s="1"/>
  <c r="O281" i="7"/>
  <c r="P281" i="7" s="1"/>
  <c r="O497" i="7"/>
  <c r="P497" i="7" s="1"/>
  <c r="O713" i="7"/>
  <c r="P713" i="7" s="1"/>
  <c r="O234" i="7"/>
  <c r="P234" i="7" s="1"/>
  <c r="O330" i="7"/>
  <c r="P330" i="7" s="1"/>
  <c r="O426" i="7"/>
  <c r="P426" i="7" s="1"/>
  <c r="O510" i="7"/>
  <c r="P510" i="7" s="1"/>
  <c r="O594" i="7"/>
  <c r="P594" i="7" s="1"/>
  <c r="O702" i="7"/>
  <c r="P702" i="7" s="1"/>
  <c r="O834" i="7"/>
  <c r="P834" i="7" s="1"/>
  <c r="O777" i="7"/>
  <c r="P777" i="7" s="1"/>
  <c r="O79" i="7"/>
  <c r="P79" i="7" s="1"/>
  <c r="O163" i="7"/>
  <c r="P163" i="7" s="1"/>
  <c r="O247" i="7"/>
  <c r="P247" i="7" s="1"/>
  <c r="O331" i="7"/>
  <c r="P331" i="7" s="1"/>
  <c r="O427" i="7"/>
  <c r="P427" i="7" s="1"/>
  <c r="O511" i="7"/>
  <c r="P511" i="7" s="1"/>
  <c r="O224" i="7"/>
  <c r="P224" i="7" s="1"/>
  <c r="O740" i="7"/>
  <c r="P740" i="7" s="1"/>
  <c r="O549" i="7"/>
  <c r="P549" i="7" s="1"/>
  <c r="O489" i="7"/>
  <c r="P489" i="7" s="1"/>
  <c r="O801" i="7"/>
  <c r="P801" i="7" s="1"/>
  <c r="O34" i="7"/>
  <c r="P34" i="7" s="1"/>
  <c r="O514" i="7"/>
  <c r="P514" i="7" s="1"/>
  <c r="O143" i="7"/>
  <c r="P143" i="7" s="1"/>
  <c r="O287" i="7"/>
  <c r="P287" i="7" s="1"/>
  <c r="O371" i="7"/>
  <c r="P371" i="7" s="1"/>
  <c r="O455" i="7"/>
  <c r="P455" i="7" s="1"/>
  <c r="O539" i="7"/>
  <c r="P539" i="7" s="1"/>
  <c r="O635" i="7"/>
  <c r="P635" i="7" s="1"/>
  <c r="O719" i="7"/>
  <c r="P719" i="7" s="1"/>
  <c r="O803" i="7"/>
  <c r="P803" i="7" s="1"/>
  <c r="O133" i="7"/>
  <c r="P133" i="7" s="1"/>
  <c r="O229" i="7"/>
  <c r="P229" i="7" s="1"/>
  <c r="O337" i="7"/>
  <c r="P337" i="7" s="1"/>
  <c r="O433" i="7"/>
  <c r="P433" i="7" s="1"/>
  <c r="O944" i="7"/>
  <c r="P944" i="7" s="1"/>
  <c r="O993" i="7"/>
  <c r="P993" i="7" s="1"/>
  <c r="O1101" i="7"/>
  <c r="P1101" i="7" s="1"/>
  <c r="O670" i="7"/>
  <c r="P670" i="7" s="1"/>
  <c r="O778" i="7"/>
  <c r="P778" i="7" s="1"/>
  <c r="O886" i="7"/>
  <c r="P886" i="7" s="1"/>
  <c r="O994" i="7"/>
  <c r="P994" i="7" s="1"/>
  <c r="O1102" i="7"/>
  <c r="P1102" i="7" s="1"/>
  <c r="O947" i="7"/>
  <c r="P947" i="7" s="1"/>
  <c r="O1055" i="7"/>
  <c r="P1055" i="7" s="1"/>
  <c r="O72" i="7"/>
  <c r="P72" i="7" s="1"/>
  <c r="O180" i="7"/>
  <c r="P180" i="7" s="1"/>
  <c r="O384" i="7"/>
  <c r="P384" i="7" s="1"/>
  <c r="O480" i="7"/>
  <c r="P480" i="7" s="1"/>
  <c r="O672" i="7"/>
  <c r="P672" i="7" s="1"/>
  <c r="O768" i="7"/>
  <c r="P768" i="7" s="1"/>
  <c r="O948" i="7"/>
  <c r="P948" i="7" s="1"/>
  <c r="O865" i="7"/>
  <c r="P865" i="7" s="1"/>
  <c r="O1025" i="7"/>
  <c r="P1025" i="7" s="1"/>
  <c r="O882" i="7"/>
  <c r="P882" i="7" s="1"/>
  <c r="O1098" i="7"/>
  <c r="P1098" i="7" s="1"/>
  <c r="O775" i="7"/>
  <c r="P775" i="7" s="1"/>
  <c r="O991" i="7"/>
  <c r="P991" i="7" s="1"/>
  <c r="O291" i="7"/>
  <c r="P291" i="7" s="1"/>
  <c r="O555" i="7"/>
  <c r="P555" i="7" s="1"/>
  <c r="O202" i="7"/>
  <c r="P202" i="7" s="1"/>
  <c r="O376" i="7"/>
  <c r="P376" i="7" s="1"/>
  <c r="O748" i="7"/>
  <c r="P748" i="7" s="1"/>
  <c r="O868" i="7"/>
  <c r="P868" i="7" s="1"/>
  <c r="O1084" i="7"/>
  <c r="P1084" i="7" s="1"/>
  <c r="O921" i="7"/>
  <c r="P921" i="7" s="1"/>
  <c r="O89" i="7"/>
  <c r="P89" i="7" s="1"/>
  <c r="O725" i="7"/>
  <c r="P725" i="7" s="1"/>
  <c r="O246" i="7"/>
  <c r="P246" i="7" s="1"/>
  <c r="O606" i="7"/>
  <c r="P606" i="7" s="1"/>
  <c r="O343" i="7"/>
  <c r="P343" i="7" s="1"/>
  <c r="O548" i="7"/>
  <c r="P548" i="7" s="1"/>
  <c r="O236" i="7"/>
  <c r="P236" i="7" s="1"/>
  <c r="O488" i="7"/>
  <c r="P488" i="7" s="1"/>
  <c r="O752" i="7"/>
  <c r="P752" i="7" s="1"/>
  <c r="O621" i="7"/>
  <c r="P621" i="7" s="1"/>
  <c r="O501" i="7"/>
  <c r="P501" i="7" s="1"/>
  <c r="O526" i="7"/>
  <c r="P526" i="7" s="1"/>
  <c r="O551" i="7"/>
  <c r="P551" i="7" s="1"/>
  <c r="O49" i="7"/>
  <c r="P49" i="7" s="1"/>
  <c r="O445" i="7"/>
  <c r="P445" i="7" s="1"/>
  <c r="O1005" i="7"/>
  <c r="P1005" i="7" s="1"/>
  <c r="O574" i="7"/>
  <c r="P574" i="7" s="1"/>
  <c r="O682" i="7"/>
  <c r="P682" i="7" s="1"/>
  <c r="O790" i="7"/>
  <c r="P790" i="7" s="1"/>
  <c r="O898" i="7"/>
  <c r="P898" i="7" s="1"/>
  <c r="O1006" i="7"/>
  <c r="P1006" i="7" s="1"/>
  <c r="O851" i="7"/>
  <c r="P851" i="7" s="1"/>
  <c r="O959" i="7"/>
  <c r="P959" i="7" s="1"/>
  <c r="O1067" i="7"/>
  <c r="P1067" i="7" s="1"/>
  <c r="O84" i="7"/>
  <c r="P84" i="7" s="1"/>
  <c r="O192" i="7"/>
  <c r="P192" i="7" s="1"/>
  <c r="O960" i="7"/>
  <c r="P960" i="7" s="1"/>
  <c r="O877" i="7"/>
  <c r="P877" i="7" s="1"/>
  <c r="O999" i="7"/>
  <c r="P999" i="7" s="1"/>
  <c r="O857" i="7"/>
  <c r="P857" i="7" s="1"/>
  <c r="O894" i="7"/>
  <c r="P894" i="7" s="1"/>
  <c r="O990" i="7"/>
  <c r="P990" i="7" s="1"/>
  <c r="O667" i="7"/>
  <c r="P667" i="7" s="1"/>
  <c r="O883" i="7"/>
  <c r="P883" i="7" s="1"/>
  <c r="O568" i="7"/>
  <c r="P568" i="7" s="1"/>
  <c r="O664" i="7"/>
  <c r="P664" i="7" s="1"/>
  <c r="O892" i="7"/>
  <c r="P892" i="7" s="1"/>
  <c r="O1096" i="7"/>
  <c r="P1096" i="7" s="1"/>
  <c r="O957" i="7"/>
  <c r="P957" i="7" s="1"/>
  <c r="O197" i="7"/>
  <c r="P197" i="7" s="1"/>
  <c r="O293" i="7"/>
  <c r="P293" i="7" s="1"/>
  <c r="O389" i="7"/>
  <c r="P389" i="7" s="1"/>
  <c r="O509" i="7"/>
  <c r="P509" i="7" s="1"/>
  <c r="O680" i="7"/>
  <c r="P680" i="7" s="1"/>
  <c r="O258" i="7"/>
  <c r="P258" i="7" s="1"/>
  <c r="O342" i="7"/>
  <c r="P342" i="7" s="1"/>
  <c r="O438" i="7"/>
  <c r="P438" i="7" s="1"/>
  <c r="O522" i="7"/>
  <c r="P522" i="7" s="1"/>
  <c r="O618" i="7"/>
  <c r="P618" i="7" s="1"/>
  <c r="O714" i="7"/>
  <c r="P714" i="7" s="1"/>
  <c r="O846" i="7"/>
  <c r="P846" i="7" s="1"/>
  <c r="O7" i="7"/>
  <c r="P7" i="7" s="1"/>
  <c r="O91" i="7"/>
  <c r="P91" i="7" s="1"/>
  <c r="O175" i="7"/>
  <c r="P175" i="7" s="1"/>
  <c r="O259" i="7"/>
  <c r="P259" i="7" s="1"/>
  <c r="O355" i="7"/>
  <c r="P355" i="7" s="1"/>
  <c r="O439" i="7"/>
  <c r="P439" i="7" s="1"/>
  <c r="O523" i="7"/>
  <c r="P523" i="7" s="1"/>
  <c r="O152" i="7"/>
  <c r="P152" i="7" s="1"/>
  <c r="O500" i="7"/>
  <c r="P500" i="7" s="1"/>
  <c r="O788" i="7"/>
  <c r="P788" i="7" s="1"/>
  <c r="O237" i="7"/>
  <c r="P237" i="7" s="1"/>
  <c r="O561" i="7"/>
  <c r="P561" i="7" s="1"/>
  <c r="O837" i="7"/>
  <c r="P837" i="7" s="1"/>
  <c r="O46" i="7"/>
  <c r="P46" i="7" s="1"/>
  <c r="O142" i="7"/>
  <c r="P142" i="7" s="1"/>
  <c r="O442" i="7"/>
  <c r="P442" i="7" s="1"/>
  <c r="O167" i="7"/>
  <c r="P167" i="7" s="1"/>
  <c r="O299" i="7"/>
  <c r="P299" i="7" s="1"/>
  <c r="O383" i="7"/>
  <c r="P383" i="7" s="1"/>
  <c r="O467" i="7"/>
  <c r="P467" i="7" s="1"/>
  <c r="O563" i="7"/>
  <c r="P563" i="7" s="1"/>
  <c r="O647" i="7"/>
  <c r="P647" i="7" s="1"/>
  <c r="O731" i="7"/>
  <c r="P731" i="7" s="1"/>
  <c r="O815" i="7"/>
  <c r="P815" i="7" s="1"/>
  <c r="O145" i="7"/>
  <c r="P145" i="7" s="1"/>
  <c r="O541" i="7"/>
  <c r="P541" i="7" s="1"/>
  <c r="O956" i="7"/>
  <c r="P956" i="7" s="1"/>
  <c r="O1052" i="7"/>
  <c r="P1052" i="7" s="1"/>
  <c r="O586" i="7"/>
  <c r="P586" i="7" s="1"/>
  <c r="O802" i="7"/>
  <c r="P802" i="7" s="1"/>
  <c r="O1018" i="7"/>
  <c r="P1018" i="7" s="1"/>
  <c r="O971" i="7"/>
  <c r="P971" i="7" s="1"/>
  <c r="O96" i="7"/>
  <c r="P96" i="7" s="1"/>
  <c r="O300" i="7"/>
  <c r="P300" i="7" s="1"/>
  <c r="O396" i="7"/>
  <c r="P396" i="7" s="1"/>
  <c r="O492" i="7"/>
  <c r="P492" i="7" s="1"/>
  <c r="O588" i="7"/>
  <c r="P588" i="7" s="1"/>
  <c r="O684" i="7"/>
  <c r="P684" i="7" s="1"/>
  <c r="O780" i="7"/>
  <c r="P780" i="7" s="1"/>
  <c r="O876" i="7"/>
  <c r="P876" i="7" s="1"/>
  <c r="O793" i="7"/>
  <c r="P793" i="7" s="1"/>
  <c r="O1011" i="7"/>
  <c r="P1011" i="7" s="1"/>
  <c r="O1095" i="7"/>
  <c r="P1095" i="7" s="1"/>
  <c r="O953" i="7"/>
  <c r="P953" i="7" s="1"/>
  <c r="O1002" i="7"/>
  <c r="P1002" i="7" s="1"/>
  <c r="O571" i="7"/>
  <c r="P571" i="7" s="1"/>
  <c r="O679" i="7"/>
  <c r="P679" i="7" s="1"/>
  <c r="O787" i="7"/>
  <c r="P787" i="7" s="1"/>
  <c r="O895" i="7"/>
  <c r="P895" i="7" s="1"/>
  <c r="O676" i="7"/>
  <c r="P676" i="7" s="1"/>
  <c r="O760" i="7"/>
  <c r="P760" i="7" s="1"/>
  <c r="O904" i="7"/>
  <c r="P904" i="7" s="1"/>
  <c r="O185" i="7"/>
  <c r="P185" i="7" s="1"/>
  <c r="O5" i="7"/>
  <c r="P5" i="7" s="1"/>
  <c r="O209" i="7"/>
  <c r="P209" i="7" s="1"/>
  <c r="O413" i="7"/>
  <c r="P413" i="7" s="1"/>
  <c r="O605" i="7"/>
  <c r="P605" i="7" s="1"/>
  <c r="O737" i="7"/>
  <c r="P737" i="7" s="1"/>
  <c r="O728" i="7"/>
  <c r="P728" i="7" s="1"/>
  <c r="O78" i="7"/>
  <c r="P78" i="7" s="1"/>
  <c r="O162" i="7"/>
  <c r="P162" i="7" s="1"/>
  <c r="O354" i="7"/>
  <c r="P354" i="7" s="1"/>
  <c r="O534" i="7"/>
  <c r="P534" i="7" s="1"/>
  <c r="O726" i="7"/>
  <c r="P726" i="7" s="1"/>
  <c r="O858" i="7"/>
  <c r="P858" i="7" s="1"/>
  <c r="O271" i="7"/>
  <c r="P271" i="7" s="1"/>
  <c r="O68" i="7"/>
  <c r="P68" i="7" s="1"/>
  <c r="O164" i="7"/>
  <c r="P164" i="7" s="1"/>
  <c r="O248" i="7"/>
  <c r="P248" i="7" s="1"/>
  <c r="O800" i="7"/>
  <c r="P800" i="7" s="1"/>
  <c r="O861" i="7"/>
  <c r="P861" i="7" s="1"/>
  <c r="O69" i="7"/>
  <c r="P69" i="7" s="1"/>
  <c r="O153" i="7"/>
  <c r="P153" i="7" s="1"/>
  <c r="O249" i="7"/>
  <c r="P249" i="7" s="1"/>
  <c r="O573" i="7"/>
  <c r="P573" i="7" s="1"/>
  <c r="O873" i="7"/>
  <c r="P873" i="7" s="1"/>
  <c r="O58" i="7"/>
  <c r="P58" i="7" s="1"/>
  <c r="O166" i="7"/>
  <c r="P166" i="7" s="1"/>
  <c r="O274" i="7"/>
  <c r="P274" i="7" s="1"/>
  <c r="O358" i="7"/>
  <c r="P358" i="7" s="1"/>
  <c r="O454" i="7"/>
  <c r="P454" i="7" s="1"/>
  <c r="O538" i="7"/>
  <c r="P538" i="7" s="1"/>
  <c r="O59" i="7"/>
  <c r="P59" i="7" s="1"/>
  <c r="O179" i="7"/>
  <c r="P179" i="7" s="1"/>
  <c r="O479" i="7"/>
  <c r="P479" i="7" s="1"/>
  <c r="O253" i="7"/>
  <c r="P253" i="7" s="1"/>
  <c r="O694" i="7"/>
  <c r="P694" i="7" s="1"/>
  <c r="O910" i="7"/>
  <c r="P910" i="7" s="1"/>
  <c r="O863" i="7"/>
  <c r="P863" i="7" s="1"/>
  <c r="O1079" i="7"/>
  <c r="P1079" i="7" s="1"/>
  <c r="O204" i="7"/>
  <c r="P204" i="7" s="1"/>
  <c r="O312" i="7"/>
  <c r="P312" i="7" s="1"/>
  <c r="O408" i="7"/>
  <c r="P408" i="7" s="1"/>
  <c r="O600" i="7"/>
  <c r="P600" i="7" s="1"/>
  <c r="O696" i="7"/>
  <c r="P696" i="7" s="1"/>
  <c r="O888" i="7"/>
  <c r="P888" i="7" s="1"/>
  <c r="O972" i="7"/>
  <c r="P972" i="7" s="1"/>
  <c r="O1056" i="7"/>
  <c r="P1056" i="7" s="1"/>
  <c r="O625" i="7"/>
  <c r="P625" i="7" s="1"/>
  <c r="O709" i="7"/>
  <c r="P709" i="7" s="1"/>
  <c r="O805" i="7"/>
  <c r="P805" i="7" s="1"/>
  <c r="O889" i="7"/>
  <c r="P889" i="7" s="1"/>
  <c r="O973" i="7"/>
  <c r="P973" i="7" s="1"/>
  <c r="O1057" i="7"/>
  <c r="P1057" i="7" s="1"/>
  <c r="O927" i="7"/>
  <c r="P927" i="7" s="1"/>
  <c r="O1023" i="7"/>
  <c r="P1023" i="7" s="1"/>
  <c r="O785" i="7"/>
  <c r="P785" i="7" s="1"/>
  <c r="O869" i="7"/>
  <c r="P869" i="7" s="1"/>
  <c r="O1014" i="7"/>
  <c r="P1014" i="7" s="1"/>
  <c r="O583" i="7"/>
  <c r="P583" i="7" s="1"/>
  <c r="O691" i="7"/>
  <c r="P691" i="7" s="1"/>
  <c r="O799" i="7"/>
  <c r="P799" i="7" s="1"/>
  <c r="O907" i="7"/>
  <c r="P907" i="7" s="1"/>
  <c r="O1015" i="7"/>
  <c r="P1015" i="7" s="1"/>
  <c r="O316" i="7"/>
  <c r="P316" i="7" s="1"/>
  <c r="O592" i="7"/>
  <c r="P592" i="7" s="1"/>
  <c r="O928" i="7"/>
  <c r="P928" i="7" s="1"/>
  <c r="O203" i="7"/>
  <c r="P203" i="7" s="1"/>
  <c r="O17" i="7"/>
  <c r="P17" i="7" s="1"/>
  <c r="O113" i="7"/>
  <c r="P113" i="7" s="1"/>
  <c r="O221" i="7"/>
  <c r="P221" i="7" s="1"/>
  <c r="O425" i="7"/>
  <c r="P425" i="7" s="1"/>
  <c r="O617" i="7"/>
  <c r="P617" i="7" s="1"/>
  <c r="O749" i="7"/>
  <c r="P749" i="7" s="1"/>
  <c r="O776" i="7"/>
  <c r="P776" i="7" s="1"/>
  <c r="O174" i="7"/>
  <c r="P174" i="7" s="1"/>
  <c r="O546" i="7"/>
  <c r="P546" i="7" s="1"/>
  <c r="O401" i="7"/>
  <c r="P401" i="7" s="1"/>
  <c r="O283" i="7"/>
  <c r="P283" i="7" s="1"/>
  <c r="O860" i="7"/>
  <c r="P860" i="7" s="1"/>
  <c r="O80" i="7"/>
  <c r="P80" i="7" s="1"/>
  <c r="O272" i="7"/>
  <c r="P272" i="7" s="1"/>
  <c r="O560" i="7"/>
  <c r="P560" i="7" s="1"/>
  <c r="O897" i="7"/>
  <c r="P897" i="7" s="1"/>
  <c r="O165" i="7"/>
  <c r="P165" i="7" s="1"/>
  <c r="O273" i="7"/>
  <c r="P273" i="7" s="1"/>
  <c r="O633" i="7"/>
  <c r="P633" i="7" s="1"/>
  <c r="O909" i="7"/>
  <c r="P909" i="7" s="1"/>
  <c r="O178" i="7"/>
  <c r="P178" i="7" s="1"/>
  <c r="O370" i="7"/>
  <c r="P370" i="7" s="1"/>
  <c r="O191" i="7"/>
  <c r="P191" i="7" s="1"/>
  <c r="O491" i="7"/>
  <c r="P491" i="7" s="1"/>
  <c r="O575" i="7"/>
  <c r="P575" i="7" s="1"/>
  <c r="O659" i="7"/>
  <c r="P659" i="7" s="1"/>
  <c r="O743" i="7"/>
  <c r="P743" i="7" s="1"/>
  <c r="O827" i="7"/>
  <c r="P827" i="7" s="1"/>
  <c r="O73" i="7"/>
  <c r="P73" i="7" s="1"/>
  <c r="O265" i="7"/>
  <c r="P265" i="7" s="1"/>
  <c r="O361" i="7"/>
  <c r="P361" i="7" s="1"/>
  <c r="O469" i="7"/>
  <c r="P469" i="7" s="1"/>
  <c r="O968" i="7"/>
  <c r="P968" i="7" s="1"/>
  <c r="O1064" i="7"/>
  <c r="P1064" i="7" s="1"/>
  <c r="O1029" i="7"/>
  <c r="P1029" i="7" s="1"/>
  <c r="O598" i="7"/>
  <c r="P598" i="7" s="1"/>
  <c r="O706" i="7"/>
  <c r="P706" i="7" s="1"/>
  <c r="O814" i="7"/>
  <c r="P814" i="7" s="1"/>
  <c r="O922" i="7"/>
  <c r="P922" i="7" s="1"/>
  <c r="O1030" i="7"/>
  <c r="P1030" i="7" s="1"/>
  <c r="O875" i="7"/>
  <c r="P875" i="7" s="1"/>
  <c r="O983" i="7"/>
  <c r="P983" i="7" s="1"/>
  <c r="O1091" i="7"/>
  <c r="P1091" i="7" s="1"/>
  <c r="O108" i="7"/>
  <c r="P108" i="7" s="1"/>
  <c r="O216" i="7"/>
  <c r="P216" i="7" s="1"/>
  <c r="O504" i="7"/>
  <c r="P504" i="7" s="1"/>
  <c r="O792" i="7"/>
  <c r="P792" i="7" s="1"/>
  <c r="O721" i="7"/>
  <c r="P721" i="7" s="1"/>
  <c r="O939" i="7"/>
  <c r="P939" i="7" s="1"/>
  <c r="O881" i="7"/>
  <c r="P881" i="7" s="1"/>
  <c r="O1026" i="7"/>
  <c r="P1026" i="7" s="1"/>
  <c r="O703" i="7"/>
  <c r="P703" i="7" s="1"/>
  <c r="O919" i="7"/>
  <c r="P919" i="7" s="1"/>
  <c r="O771" i="7"/>
  <c r="P771" i="7" s="1"/>
  <c r="O867" i="7"/>
  <c r="P867" i="7" s="1"/>
  <c r="O524" i="7"/>
  <c r="P524" i="7" s="1"/>
  <c r="O28" i="7"/>
  <c r="P28" i="7" s="1"/>
  <c r="O604" i="7"/>
  <c r="P604" i="7" s="1"/>
  <c r="O940" i="7"/>
  <c r="P940" i="7" s="1"/>
  <c r="O309" i="7"/>
  <c r="P309" i="7" s="1"/>
  <c r="O317" i="7"/>
  <c r="P317" i="7" s="1"/>
  <c r="O629" i="7"/>
  <c r="P629" i="7" s="1"/>
  <c r="O186" i="7"/>
  <c r="P186" i="7" s="1"/>
  <c r="O462" i="7"/>
  <c r="P462" i="7" s="1"/>
  <c r="O642" i="7"/>
  <c r="P642" i="7" s="1"/>
  <c r="O321" i="7"/>
  <c r="P321" i="7" s="1"/>
  <c r="O199" i="7"/>
  <c r="P199" i="7" s="1"/>
  <c r="O896" i="7"/>
  <c r="P896" i="7" s="1"/>
  <c r="O92" i="7"/>
  <c r="P92" i="7" s="1"/>
  <c r="O284" i="7"/>
  <c r="P284" i="7" s="1"/>
  <c r="O572" i="7"/>
  <c r="P572" i="7" s="1"/>
  <c r="O836" i="7"/>
  <c r="P836" i="7" s="1"/>
  <c r="O177" i="7"/>
  <c r="P177" i="7" s="1"/>
  <c r="O285" i="7"/>
  <c r="P285" i="7" s="1"/>
  <c r="O645" i="7"/>
  <c r="P645" i="7" s="1"/>
  <c r="O190" i="7"/>
  <c r="P190" i="7" s="1"/>
  <c r="O382" i="7"/>
  <c r="P382" i="7" s="1"/>
  <c r="O215" i="7"/>
  <c r="P215" i="7" s="1"/>
  <c r="O407" i="7"/>
  <c r="P407" i="7" s="1"/>
  <c r="O839" i="7"/>
  <c r="P839" i="7" s="1"/>
  <c r="O565" i="7"/>
  <c r="P565" i="7" s="1"/>
  <c r="O980" i="7"/>
  <c r="P980" i="7" s="1"/>
  <c r="O1076" i="7"/>
  <c r="P1076" i="7" s="1"/>
  <c r="O1041" i="7"/>
  <c r="P1041" i="7" s="1"/>
  <c r="O610" i="7"/>
  <c r="P610" i="7" s="1"/>
  <c r="O718" i="7"/>
  <c r="P718" i="7" s="1"/>
  <c r="O826" i="7"/>
  <c r="P826" i="7" s="1"/>
  <c r="O934" i="7"/>
  <c r="P934" i="7" s="1"/>
  <c r="O1042" i="7"/>
  <c r="P1042" i="7" s="1"/>
  <c r="O887" i="7"/>
  <c r="P887" i="7" s="1"/>
  <c r="O995" i="7"/>
  <c r="P995" i="7" s="1"/>
  <c r="O12" i="7"/>
  <c r="P12" i="7" s="1"/>
  <c r="O120" i="7"/>
  <c r="P120" i="7" s="1"/>
  <c r="O228" i="7"/>
  <c r="P228" i="7" s="1"/>
  <c r="O516" i="7"/>
  <c r="P516" i="7" s="1"/>
  <c r="O804" i="7"/>
  <c r="P804" i="7" s="1"/>
  <c r="O733" i="7"/>
  <c r="P733" i="7" s="1"/>
  <c r="O951" i="7"/>
  <c r="P951" i="7" s="1"/>
  <c r="O977" i="7"/>
  <c r="P977" i="7" s="1"/>
  <c r="O1038" i="7"/>
  <c r="P1038" i="7" s="1"/>
  <c r="O40" i="7"/>
  <c r="P40" i="7" s="1"/>
  <c r="O136" i="7"/>
  <c r="P136" i="7" s="1"/>
  <c r="O244" i="7"/>
  <c r="P244" i="7" s="1"/>
  <c r="O328" i="7"/>
  <c r="P328" i="7" s="1"/>
  <c r="O412" i="7"/>
  <c r="P412" i="7" s="1"/>
  <c r="O508" i="7"/>
  <c r="P508" i="7" s="1"/>
  <c r="O964" i="7"/>
  <c r="P964" i="7" s="1"/>
  <c r="O381" i="7"/>
  <c r="P381" i="7" s="1"/>
  <c r="O233" i="7"/>
  <c r="P233" i="7" s="1"/>
  <c r="O329" i="7"/>
  <c r="P329" i="7" s="1"/>
  <c r="O437" i="7"/>
  <c r="P437" i="7" s="1"/>
  <c r="O533" i="7"/>
  <c r="P533" i="7" s="1"/>
  <c r="O641" i="7"/>
  <c r="P641" i="7" s="1"/>
  <c r="O773" i="7"/>
  <c r="P773" i="7" s="1"/>
  <c r="O6" i="7"/>
  <c r="P6" i="7" s="1"/>
  <c r="O102" i="7"/>
  <c r="P102" i="7" s="1"/>
  <c r="O282" i="7"/>
  <c r="P282" i="7" s="1"/>
  <c r="O474" i="7"/>
  <c r="P474" i="7" s="1"/>
  <c r="O558" i="7"/>
  <c r="P558" i="7" s="1"/>
  <c r="O762" i="7"/>
  <c r="P762" i="7" s="1"/>
  <c r="O393" i="7"/>
  <c r="P393" i="7" s="1"/>
  <c r="O31" i="7"/>
  <c r="P31" i="7" s="1"/>
  <c r="O115" i="7"/>
  <c r="P115" i="7" s="1"/>
  <c r="O211" i="7"/>
  <c r="P211" i="7" s="1"/>
  <c r="O295" i="7"/>
  <c r="P295" i="7" s="1"/>
  <c r="O379" i="7"/>
  <c r="P379" i="7" s="1"/>
  <c r="O463" i="7"/>
  <c r="P463" i="7" s="1"/>
  <c r="O547" i="7"/>
  <c r="P547" i="7" s="1"/>
  <c r="O8" i="7"/>
  <c r="P8" i="7" s="1"/>
  <c r="O872" i="7"/>
  <c r="P872" i="7" s="1"/>
  <c r="O93" i="7"/>
  <c r="P93" i="7" s="1"/>
  <c r="O945" i="7"/>
  <c r="P945" i="7" s="1"/>
  <c r="O82" i="7"/>
  <c r="P82" i="7" s="1"/>
  <c r="O298" i="7"/>
  <c r="P298" i="7" s="1"/>
  <c r="O83" i="7"/>
  <c r="P83" i="7" s="1"/>
  <c r="O227" i="7"/>
  <c r="P227" i="7" s="1"/>
  <c r="O323" i="7"/>
  <c r="P323" i="7" s="1"/>
  <c r="O419" i="7"/>
  <c r="P419" i="7" s="1"/>
  <c r="O503" i="7"/>
  <c r="P503" i="7" s="1"/>
  <c r="O587" i="7"/>
  <c r="P587" i="7" s="1"/>
  <c r="O671" i="7"/>
  <c r="P671" i="7" s="1"/>
  <c r="O755" i="7"/>
  <c r="P755" i="7" s="1"/>
  <c r="O761" i="7"/>
  <c r="P761" i="7" s="1"/>
  <c r="O385" i="7"/>
  <c r="P385" i="7" s="1"/>
  <c r="O992" i="7"/>
  <c r="P992" i="7" s="1"/>
  <c r="O1053" i="7"/>
  <c r="P1053" i="7" s="1"/>
  <c r="O730" i="7"/>
  <c r="P730" i="7" s="1"/>
  <c r="O946" i="7"/>
  <c r="P946" i="7" s="1"/>
  <c r="O899" i="7"/>
  <c r="P899" i="7" s="1"/>
  <c r="O24" i="7"/>
  <c r="P24" i="7" s="1"/>
  <c r="O240" i="7"/>
  <c r="P240" i="7" s="1"/>
  <c r="O336" i="7"/>
  <c r="P336" i="7" s="1"/>
  <c r="O528" i="7"/>
  <c r="P528" i="7" s="1"/>
  <c r="O624" i="7"/>
  <c r="P624" i="7" s="1"/>
  <c r="O816" i="7"/>
  <c r="P816" i="7" s="1"/>
  <c r="O649" i="7"/>
  <c r="P649" i="7" s="1"/>
  <c r="O1081" i="7"/>
  <c r="P1081" i="7" s="1"/>
  <c r="O809" i="7"/>
  <c r="P809" i="7" s="1"/>
  <c r="O930" i="7"/>
  <c r="P930" i="7" s="1"/>
  <c r="O607" i="7"/>
  <c r="P607" i="7" s="1"/>
  <c r="O823" i="7"/>
  <c r="P823" i="7" s="1"/>
  <c r="O1039" i="7"/>
  <c r="P1039" i="7" s="1"/>
  <c r="O482" i="7"/>
  <c r="P482" i="7" s="1"/>
  <c r="O854" i="7"/>
  <c r="P854" i="7" s="1"/>
  <c r="O808" i="7"/>
  <c r="P808" i="7" s="1"/>
  <c r="O51" i="7"/>
  <c r="P51" i="7" s="1"/>
  <c r="O243" i="7"/>
  <c r="P243" i="7" s="1"/>
  <c r="O339" i="7"/>
  <c r="P339" i="7" s="1"/>
  <c r="O668" i="7"/>
  <c r="P668" i="7" s="1"/>
  <c r="O52" i="7"/>
  <c r="P52" i="7" s="1"/>
  <c r="O148" i="7"/>
  <c r="P148" i="7" s="1"/>
  <c r="O520" i="7"/>
  <c r="P520" i="7" s="1"/>
  <c r="O976" i="7"/>
  <c r="P976" i="7" s="1"/>
  <c r="O453" i="7"/>
  <c r="P453" i="7" s="1"/>
  <c r="O341" i="7"/>
  <c r="P341" i="7" s="1"/>
  <c r="O449" i="7"/>
  <c r="P449" i="7" s="1"/>
  <c r="O545" i="7"/>
  <c r="P545" i="7" s="1"/>
  <c r="O373" i="7"/>
  <c r="P373" i="7" s="1"/>
  <c r="O18" i="7"/>
  <c r="P18" i="7" s="1"/>
  <c r="O114" i="7"/>
  <c r="P114" i="7" s="1"/>
  <c r="O774" i="7"/>
  <c r="P774" i="7" s="1"/>
  <c r="O465" i="7"/>
  <c r="P465" i="7" s="1"/>
  <c r="O127" i="7"/>
  <c r="P127" i="7" s="1"/>
  <c r="O559" i="7"/>
  <c r="P559" i="7" s="1"/>
  <c r="O20" i="7"/>
  <c r="P20" i="7" s="1"/>
  <c r="O344" i="7"/>
  <c r="P344" i="7" s="1"/>
  <c r="O597" i="7"/>
  <c r="P597" i="7" s="1"/>
  <c r="O105" i="7"/>
  <c r="P105" i="7" s="1"/>
  <c r="O345" i="7"/>
  <c r="P345" i="7" s="1"/>
  <c r="O693" i="7"/>
  <c r="P693" i="7" s="1"/>
  <c r="O678" i="7"/>
  <c r="P678" i="7" s="1"/>
  <c r="O94" i="7"/>
  <c r="P94" i="7" s="1"/>
  <c r="O310" i="7"/>
  <c r="P310" i="7" s="1"/>
  <c r="O95" i="7"/>
  <c r="P95" i="7" s="1"/>
  <c r="O335" i="7"/>
  <c r="P335" i="7" s="1"/>
  <c r="O767" i="7"/>
  <c r="P767" i="7" s="1"/>
  <c r="O397" i="7"/>
  <c r="P397" i="7" s="1"/>
  <c r="O493" i="7"/>
  <c r="P493" i="7" s="1"/>
  <c r="O661" i="7"/>
  <c r="P661" i="7" s="1"/>
  <c r="O1093" i="7"/>
  <c r="P1093" i="7" s="1"/>
  <c r="O1073" i="7"/>
  <c r="P1073" i="7" s="1"/>
  <c r="O942" i="7"/>
  <c r="P942" i="7" s="1"/>
  <c r="O619" i="7"/>
  <c r="P619" i="7" s="1"/>
  <c r="O727" i="7"/>
  <c r="P727" i="7" s="1"/>
  <c r="O835" i="7"/>
  <c r="P835" i="7" s="1"/>
  <c r="O943" i="7"/>
  <c r="P943" i="7" s="1"/>
  <c r="O1051" i="7"/>
  <c r="P1051" i="7" s="1"/>
  <c r="O3" i="7"/>
  <c r="P3" i="7" s="1"/>
  <c r="G4" i="10"/>
  <c r="H4" i="10" s="1"/>
  <c r="F5" i="10" s="1"/>
  <c r="G5" i="10" s="1"/>
  <c r="H5" i="10" s="1"/>
  <c r="F6" i="10" s="1"/>
  <c r="E20" i="10"/>
  <c r="E21" i="10" s="1"/>
  <c r="E22" i="10" s="1"/>
  <c r="E23" i="10" s="1"/>
  <c r="E24" i="10" s="1"/>
  <c r="E25" i="10" s="1"/>
  <c r="E26" i="10" s="1"/>
  <c r="E27" i="10" s="1"/>
  <c r="E28" i="10" s="1"/>
  <c r="E29" i="10" s="1"/>
  <c r="E30" i="10" s="1"/>
  <c r="E31" i="10" s="1"/>
  <c r="E32" i="10" s="1"/>
  <c r="E33" i="10" s="1"/>
  <c r="E34" i="10" s="1"/>
  <c r="E35" i="10" s="1"/>
  <c r="E36" i="10" s="1"/>
  <c r="E37" i="10" s="1"/>
  <c r="E38" i="10" s="1"/>
  <c r="E39" i="10" s="1"/>
  <c r="E40" i="10" s="1"/>
  <c r="E41" i="10" s="1"/>
  <c r="E42" i="10" s="1"/>
  <c r="E43" i="10" s="1"/>
  <c r="E44" i="10" s="1"/>
  <c r="E45" i="10" s="1"/>
  <c r="E46" i="10" s="1"/>
  <c r="E47" i="10" s="1"/>
  <c r="E48" i="10" s="1"/>
  <c r="E49" i="10" s="1"/>
  <c r="E50" i="10" s="1"/>
  <c r="E51" i="10" s="1"/>
  <c r="E52" i="10" s="1"/>
  <c r="E53" i="10" s="1"/>
  <c r="E54" i="10" s="1"/>
  <c r="E55" i="10" s="1"/>
  <c r="E56" i="10" s="1"/>
  <c r="E57" i="10" s="1"/>
  <c r="E58" i="10" s="1"/>
  <c r="E59" i="10" s="1"/>
  <c r="E60" i="10" s="1"/>
  <c r="E61" i="10" s="1"/>
  <c r="E62" i="10" s="1"/>
  <c r="E63" i="10" s="1"/>
  <c r="E64" i="10" s="1"/>
  <c r="E65" i="10" s="1"/>
  <c r="E66" i="10" s="1"/>
  <c r="E67" i="10" s="1"/>
  <c r="E68" i="10" s="1"/>
  <c r="E69" i="10" s="1"/>
  <c r="E70" i="10" s="1"/>
  <c r="E71" i="10" s="1"/>
  <c r="E72" i="10" s="1"/>
  <c r="E73" i="10" s="1"/>
  <c r="E74" i="10" s="1"/>
  <c r="E75" i="10" s="1"/>
  <c r="E76" i="10" s="1"/>
  <c r="E77" i="10" s="1"/>
  <c r="E78" i="10" s="1"/>
  <c r="E79" i="10" s="1"/>
  <c r="E80" i="10" s="1"/>
  <c r="E81" i="10" s="1"/>
  <c r="E82" i="10" s="1"/>
  <c r="E83" i="10" s="1"/>
  <c r="E84" i="10" s="1"/>
  <c r="E85" i="10" s="1"/>
  <c r="E86" i="10" s="1"/>
  <c r="E87" i="10" s="1"/>
  <c r="E88" i="10" s="1"/>
  <c r="E89" i="10" s="1"/>
  <c r="E90" i="10" s="1"/>
  <c r="E91" i="10" s="1"/>
  <c r="E92" i="10" s="1"/>
  <c r="E93" i="10" s="1"/>
  <c r="E94" i="10" s="1"/>
  <c r="E95" i="10" s="1"/>
  <c r="E96" i="10" s="1"/>
  <c r="E97" i="10" s="1"/>
  <c r="E98" i="10" s="1"/>
  <c r="E99" i="10" s="1"/>
  <c r="E100" i="10" s="1"/>
  <c r="E101" i="10" s="1"/>
  <c r="E102" i="10" s="1"/>
  <c r="E103" i="10" s="1"/>
  <c r="E104" i="10" s="1"/>
  <c r="E105" i="10" s="1"/>
  <c r="E106" i="10" s="1"/>
  <c r="E107" i="10" s="1"/>
  <c r="E108" i="10" s="1"/>
  <c r="E109" i="10" s="1"/>
  <c r="E110" i="10" s="1"/>
  <c r="E111" i="10" s="1"/>
  <c r="E112" i="10" s="1"/>
  <c r="E113" i="10" s="1"/>
  <c r="E114" i="10" s="1"/>
  <c r="E115" i="10" s="1"/>
  <c r="E116" i="10" s="1"/>
  <c r="E117" i="10" s="1"/>
  <c r="E118" i="10" s="1"/>
  <c r="E119" i="10" s="1"/>
  <c r="E120" i="10" s="1"/>
  <c r="E121" i="10" s="1"/>
  <c r="E122" i="10" s="1"/>
  <c r="E123" i="10" s="1"/>
  <c r="E124" i="10" s="1"/>
  <c r="E125" i="10" s="1"/>
  <c r="E126" i="10" s="1"/>
  <c r="E127" i="10" s="1"/>
  <c r="E128" i="10" s="1"/>
  <c r="E129" i="10" s="1"/>
  <c r="E130" i="10" s="1"/>
  <c r="E131" i="10" s="1"/>
  <c r="E132" i="10" s="1"/>
  <c r="E133" i="10" s="1"/>
  <c r="E134" i="10" s="1"/>
  <c r="E135" i="10" s="1"/>
  <c r="E136" i="10" s="1"/>
  <c r="E137" i="10" s="1"/>
  <c r="E138" i="10" s="1"/>
  <c r="E139" i="10" s="1"/>
  <c r="E140" i="10" s="1"/>
  <c r="E141" i="10" s="1"/>
  <c r="E142" i="10" s="1"/>
  <c r="E143" i="10" s="1"/>
  <c r="E144" i="10" s="1"/>
  <c r="E145" i="10" s="1"/>
  <c r="E146" i="10" s="1"/>
  <c r="E147" i="10" s="1"/>
  <c r="E148" i="10" s="1"/>
  <c r="E149" i="10" s="1"/>
  <c r="E150" i="10" s="1"/>
  <c r="E151" i="10" s="1"/>
  <c r="E152" i="10" s="1"/>
  <c r="E153" i="10" s="1"/>
  <c r="E154" i="10" s="1"/>
  <c r="E155" i="10" s="1"/>
  <c r="E156" i="10" s="1"/>
  <c r="E157" i="10" s="1"/>
  <c r="E158" i="10" s="1"/>
  <c r="E159" i="10" s="1"/>
  <c r="E160" i="10" s="1"/>
  <c r="E161" i="10" s="1"/>
  <c r="E162" i="10" s="1"/>
  <c r="E163" i="10" s="1"/>
  <c r="E164" i="10" s="1"/>
  <c r="E165" i="10" s="1"/>
  <c r="E166" i="10" s="1"/>
  <c r="E167" i="10" s="1"/>
  <c r="E168" i="10" s="1"/>
  <c r="E169" i="10" s="1"/>
  <c r="E170" i="10" s="1"/>
  <c r="E171" i="10" s="1"/>
  <c r="E172" i="10" s="1"/>
  <c r="E173" i="10" s="1"/>
  <c r="E174" i="10" s="1"/>
  <c r="E175" i="10" s="1"/>
  <c r="E176" i="10" s="1"/>
  <c r="E177" i="10" s="1"/>
  <c r="E178" i="10" s="1"/>
  <c r="E179" i="10" s="1"/>
  <c r="E180" i="10" s="1"/>
  <c r="E181" i="10" s="1"/>
  <c r="E182" i="10" s="1"/>
  <c r="E183" i="10" s="1"/>
  <c r="E184" i="10" s="1"/>
  <c r="E185" i="10" s="1"/>
  <c r="E186" i="10" s="1"/>
  <c r="E187" i="10" s="1"/>
  <c r="E188" i="10" s="1"/>
  <c r="E189" i="10" s="1"/>
  <c r="E190" i="10" s="1"/>
  <c r="E191" i="10" s="1"/>
  <c r="E192" i="10" s="1"/>
  <c r="E193" i="10" s="1"/>
  <c r="E194" i="10" s="1"/>
  <c r="E195" i="10" s="1"/>
  <c r="E196" i="10" s="1"/>
  <c r="E197" i="10" s="1"/>
  <c r="E198" i="10" s="1"/>
  <c r="E199" i="10" s="1"/>
  <c r="E200" i="10" s="1"/>
  <c r="E201" i="10" s="1"/>
  <c r="E202" i="10" s="1"/>
  <c r="E203" i="10" s="1"/>
  <c r="E204" i="10" s="1"/>
  <c r="E205" i="10" s="1"/>
  <c r="E206" i="10" s="1"/>
  <c r="E207" i="10" s="1"/>
  <c r="E208" i="10" s="1"/>
  <c r="E209" i="10" s="1"/>
  <c r="E210" i="10" s="1"/>
  <c r="E211" i="10" s="1"/>
  <c r="E212" i="10" s="1"/>
  <c r="E213" i="10" s="1"/>
  <c r="E214" i="10" s="1"/>
  <c r="E215" i="10" s="1"/>
  <c r="E216" i="10" s="1"/>
  <c r="E217" i="10" s="1"/>
  <c r="E218" i="10" s="1"/>
  <c r="E219" i="10" s="1"/>
  <c r="E220" i="10" s="1"/>
  <c r="E221" i="10" s="1"/>
  <c r="E222" i="10" s="1"/>
  <c r="E223" i="10" s="1"/>
  <c r="E224" i="10" s="1"/>
  <c r="E225" i="10" s="1"/>
  <c r="E226" i="10" s="1"/>
  <c r="E227" i="10" s="1"/>
  <c r="E228" i="10" s="1"/>
  <c r="E229" i="10" s="1"/>
  <c r="E230" i="10" s="1"/>
  <c r="E231" i="10" s="1"/>
  <c r="E232" i="10" s="1"/>
  <c r="E233" i="10" s="1"/>
  <c r="E234" i="10" s="1"/>
  <c r="E235" i="10" s="1"/>
  <c r="E236" i="10" s="1"/>
  <c r="E237" i="10" s="1"/>
  <c r="E238" i="10" s="1"/>
  <c r="E239" i="10" s="1"/>
  <c r="E240" i="10" s="1"/>
  <c r="E241" i="10" s="1"/>
  <c r="E242" i="10" s="1"/>
  <c r="E243" i="10" s="1"/>
  <c r="E244" i="10" s="1"/>
  <c r="E245" i="10" s="1"/>
  <c r="E246" i="10" s="1"/>
  <c r="E247" i="10" s="1"/>
  <c r="E248" i="10" s="1"/>
  <c r="E249" i="10" s="1"/>
  <c r="E250" i="10" s="1"/>
  <c r="E251" i="10" s="1"/>
  <c r="E252" i="10" s="1"/>
  <c r="E253" i="10" s="1"/>
  <c r="E254" i="10" s="1"/>
  <c r="E255" i="10" s="1"/>
  <c r="E256" i="10" s="1"/>
  <c r="E257" i="10" s="1"/>
  <c r="E258" i="10" s="1"/>
  <c r="E259" i="10" s="1"/>
  <c r="E260" i="10" s="1"/>
  <c r="E261" i="10" s="1"/>
  <c r="E262" i="10" s="1"/>
  <c r="E263" i="10" s="1"/>
  <c r="E264" i="10" s="1"/>
  <c r="E265" i="10" s="1"/>
  <c r="E266" i="10" s="1"/>
  <c r="E267" i="10" s="1"/>
  <c r="E268" i="10" s="1"/>
  <c r="E269" i="10" s="1"/>
  <c r="E270" i="10" s="1"/>
  <c r="E271" i="10" s="1"/>
  <c r="E272" i="10" s="1"/>
  <c r="E273" i="10" s="1"/>
  <c r="E274" i="10" s="1"/>
  <c r="E275" i="10" s="1"/>
  <c r="E276" i="10" s="1"/>
  <c r="E277" i="10" s="1"/>
  <c r="E278" i="10" s="1"/>
  <c r="E279" i="10" s="1"/>
  <c r="E280" i="10" s="1"/>
  <c r="E281" i="10" s="1"/>
  <c r="E282" i="10" s="1"/>
  <c r="E283" i="10" s="1"/>
  <c r="E284" i="10" s="1"/>
  <c r="E285" i="10" s="1"/>
  <c r="E286" i="10" s="1"/>
  <c r="E287" i="10" s="1"/>
  <c r="E288" i="10" s="1"/>
  <c r="E289" i="10" s="1"/>
  <c r="E290" i="10" s="1"/>
  <c r="E291" i="10" s="1"/>
  <c r="E292" i="10" s="1"/>
  <c r="E293" i="10" s="1"/>
  <c r="E294" i="10" s="1"/>
  <c r="E295" i="10" s="1"/>
  <c r="E296" i="10" s="1"/>
  <c r="E297" i="10" s="1"/>
  <c r="E298" i="10" s="1"/>
  <c r="E299" i="10" s="1"/>
  <c r="E300" i="10" s="1"/>
  <c r="E301" i="10" s="1"/>
  <c r="E302" i="10" s="1"/>
  <c r="E303" i="10" s="1"/>
  <c r="E304" i="10" s="1"/>
  <c r="E305" i="10" s="1"/>
  <c r="E306" i="10" s="1"/>
  <c r="E307" i="10" s="1"/>
  <c r="E308" i="10" s="1"/>
  <c r="E309" i="10" s="1"/>
  <c r="E310" i="10" s="1"/>
  <c r="E311" i="10" s="1"/>
  <c r="E312" i="10" s="1"/>
  <c r="E313" i="10" s="1"/>
  <c r="E314" i="10" s="1"/>
  <c r="E315" i="10" s="1"/>
  <c r="E316" i="10" s="1"/>
  <c r="E317" i="10" s="1"/>
  <c r="E318" i="10" s="1"/>
  <c r="E319" i="10" s="1"/>
  <c r="E320" i="10" s="1"/>
  <c r="E321" i="10" s="1"/>
  <c r="E322" i="10" s="1"/>
  <c r="E323" i="10" s="1"/>
  <c r="E324" i="10" s="1"/>
  <c r="E325" i="10" s="1"/>
  <c r="E326" i="10" s="1"/>
  <c r="E327" i="10" s="1"/>
  <c r="E328" i="10" s="1"/>
  <c r="E329" i="10" s="1"/>
  <c r="E330" i="10" s="1"/>
  <c r="E331" i="10" s="1"/>
  <c r="E332" i="10" s="1"/>
  <c r="E333" i="10" s="1"/>
  <c r="E334" i="10" s="1"/>
  <c r="E335" i="10" s="1"/>
  <c r="E336" i="10" s="1"/>
  <c r="E337" i="10" s="1"/>
  <c r="E338" i="10" s="1"/>
  <c r="E339" i="10" s="1"/>
  <c r="E340" i="10" s="1"/>
  <c r="E341" i="10" s="1"/>
  <c r="E342" i="10" s="1"/>
  <c r="E343" i="10" s="1"/>
  <c r="E344" i="10" s="1"/>
  <c r="E345" i="10" s="1"/>
  <c r="E346" i="10" s="1"/>
  <c r="E347" i="10" s="1"/>
  <c r="E348" i="10" s="1"/>
  <c r="E349" i="10" s="1"/>
  <c r="E350" i="10" s="1"/>
  <c r="E351" i="10" s="1"/>
  <c r="E352" i="10" s="1"/>
  <c r="E353" i="10" s="1"/>
  <c r="E354" i="10" s="1"/>
  <c r="E355" i="10" s="1"/>
  <c r="E356" i="10" s="1"/>
  <c r="E357" i="10" s="1"/>
  <c r="E358" i="10" s="1"/>
  <c r="E359" i="10" s="1"/>
  <c r="E360" i="10" s="1"/>
  <c r="E361" i="10" s="1"/>
  <c r="E362" i="10" s="1"/>
  <c r="E363" i="10" s="1"/>
  <c r="E364" i="10" s="1"/>
  <c r="E365" i="10" s="1"/>
  <c r="E366" i="10" s="1"/>
  <c r="E367" i="10" s="1"/>
  <c r="Q762" i="7" l="1"/>
  <c r="R762" i="7" s="1"/>
  <c r="T762" i="7" s="1"/>
  <c r="Q860" i="7"/>
  <c r="R860" i="7" s="1"/>
  <c r="T860" i="7" s="1"/>
  <c r="Q84" i="7"/>
  <c r="R84" i="7" s="1"/>
  <c r="T84" i="7" s="1"/>
  <c r="Q473" i="7"/>
  <c r="R473" i="7" s="1"/>
  <c r="T473" i="7" s="1"/>
  <c r="Q619" i="7"/>
  <c r="R619" i="7" s="1"/>
  <c r="T619" i="7" s="1"/>
  <c r="Q93" i="7"/>
  <c r="R93" i="7" s="1"/>
  <c r="T93" i="7" s="1"/>
  <c r="Q755" i="7"/>
  <c r="R755" i="7" s="1"/>
  <c r="T755" i="7" s="1"/>
  <c r="Q604" i="7"/>
  <c r="R604" i="7" s="1"/>
  <c r="T604" i="7" s="1"/>
  <c r="Q345" i="7"/>
  <c r="R345" i="7" s="1"/>
  <c r="T345" i="7" s="1"/>
  <c r="Q808" i="7"/>
  <c r="R808" i="7" s="1"/>
  <c r="T808" i="7" s="1"/>
  <c r="Q8" i="7"/>
  <c r="R8" i="7" s="1"/>
  <c r="T8" i="7" s="1"/>
  <c r="Q120" i="7"/>
  <c r="R120" i="7" s="1"/>
  <c r="T120" i="7" s="1"/>
  <c r="Q28" i="7"/>
  <c r="R28" i="7" s="1"/>
  <c r="T28" i="7" s="1"/>
  <c r="Q968" i="7"/>
  <c r="R968" i="7" s="1"/>
  <c r="T968" i="7" s="1"/>
  <c r="Q316" i="7"/>
  <c r="R316" i="7" s="1"/>
  <c r="T316" i="7" s="1"/>
  <c r="Q204" i="7"/>
  <c r="R204" i="7" s="1"/>
  <c r="T204" i="7" s="1"/>
  <c r="Q209" i="7"/>
  <c r="R209" i="7" s="1"/>
  <c r="T209" i="7" s="1"/>
  <c r="Q383" i="7"/>
  <c r="R383" i="7" s="1"/>
  <c r="T383" i="7" s="1"/>
  <c r="Q1093" i="7"/>
  <c r="R1093" i="7" s="1"/>
  <c r="T1093" i="7" s="1"/>
  <c r="Q449" i="7"/>
  <c r="R449" i="7" s="1"/>
  <c r="T449" i="7" s="1"/>
  <c r="Q336" i="7"/>
  <c r="R336" i="7" s="1"/>
  <c r="T336" i="7" s="1"/>
  <c r="Q547" i="7"/>
  <c r="R547" i="7" s="1"/>
  <c r="T547" i="7" s="1"/>
  <c r="Q328" i="7"/>
  <c r="R328" i="7" s="1"/>
  <c r="T328" i="7" s="1"/>
  <c r="Q839" i="7"/>
  <c r="R839" i="7" s="1"/>
  <c r="T839" i="7" s="1"/>
  <c r="Q896" i="7"/>
  <c r="R896" i="7" s="1"/>
  <c r="T896" i="7" s="1"/>
  <c r="Q108" i="7"/>
  <c r="R108" i="7" s="1"/>
  <c r="T108" i="7" s="1"/>
  <c r="Q909" i="7"/>
  <c r="R909" i="7" s="1"/>
  <c r="T909" i="7" s="1"/>
  <c r="Q1015" i="7"/>
  <c r="R1015" i="7" s="1"/>
  <c r="T1015" i="7" s="1"/>
  <c r="Q1079" i="7"/>
  <c r="R1079" i="7" s="1"/>
  <c r="T1079" i="7" s="1"/>
  <c r="Q271" i="7"/>
  <c r="R271" i="7" s="1"/>
  <c r="T271" i="7" s="1"/>
  <c r="Q661" i="7"/>
  <c r="R661" i="7" s="1"/>
  <c r="T661" i="7" s="1"/>
  <c r="Q597" i="7"/>
  <c r="R597" i="7" s="1"/>
  <c r="T597" i="7" s="1"/>
  <c r="Q341" i="7"/>
  <c r="R341" i="7" s="1"/>
  <c r="T341" i="7" s="1"/>
  <c r="Q482" i="7"/>
  <c r="R482" i="7" s="1"/>
  <c r="T482" i="7" s="1"/>
  <c r="Q240" i="7"/>
  <c r="R240" i="7" s="1"/>
  <c r="T240" i="7" s="1"/>
  <c r="Q503" i="7"/>
  <c r="R503" i="7" s="1"/>
  <c r="T503" i="7" s="1"/>
  <c r="Q463" i="7"/>
  <c r="R463" i="7" s="1"/>
  <c r="T463" i="7" s="1"/>
  <c r="Q6" i="7"/>
  <c r="R6" i="7" s="1"/>
  <c r="T6" i="7" s="1"/>
  <c r="Q244" i="7"/>
  <c r="R244" i="7" s="1"/>
  <c r="T244" i="7" s="1"/>
  <c r="Q995" i="7"/>
  <c r="R995" i="7" s="1"/>
  <c r="T995" i="7" s="1"/>
  <c r="Q407" i="7"/>
  <c r="R407" i="7" s="1"/>
  <c r="T407" i="7" s="1"/>
  <c r="Q199" i="7"/>
  <c r="R199" i="7" s="1"/>
  <c r="T199" i="7" s="1"/>
  <c r="Q867" i="7"/>
  <c r="R867" i="7" s="1"/>
  <c r="T867" i="7" s="1"/>
  <c r="Q1091" i="7"/>
  <c r="R1091" i="7" s="1"/>
  <c r="T1091" i="7" s="1"/>
  <c r="Q361" i="7"/>
  <c r="R361" i="7" s="1"/>
  <c r="T361" i="7" s="1"/>
  <c r="Q633" i="7"/>
  <c r="R633" i="7" s="1"/>
  <c r="T633" i="7" s="1"/>
  <c r="Q776" i="7"/>
  <c r="R776" i="7" s="1"/>
  <c r="T776" i="7" s="1"/>
  <c r="Q907" i="7"/>
  <c r="R907" i="7" s="1"/>
  <c r="T907" i="7" s="1"/>
  <c r="Q805" i="7"/>
  <c r="R805" i="7" s="1"/>
  <c r="T805" i="7" s="1"/>
  <c r="Q863" i="7"/>
  <c r="R863" i="7" s="1"/>
  <c r="T863" i="7" s="1"/>
  <c r="Q58" i="7"/>
  <c r="R58" i="7" s="1"/>
  <c r="T58" i="7" s="1"/>
  <c r="Q858" i="7"/>
  <c r="R858" i="7" s="1"/>
  <c r="T858" i="7" s="1"/>
  <c r="Q185" i="7"/>
  <c r="R185" i="7" s="1"/>
  <c r="T185" i="7" s="1"/>
  <c r="Q793" i="7"/>
  <c r="R793" i="7" s="1"/>
  <c r="T793" i="7" s="1"/>
  <c r="Q586" i="7"/>
  <c r="R586" i="7" s="1"/>
  <c r="T586" i="7" s="1"/>
  <c r="Q167" i="7"/>
  <c r="R167" i="7" s="1"/>
  <c r="T167" i="7" s="1"/>
  <c r="Q355" i="7"/>
  <c r="R355" i="7" s="1"/>
  <c r="T355" i="7" s="1"/>
  <c r="Q680" i="7"/>
  <c r="R680" i="7" s="1"/>
  <c r="T680" i="7" s="1"/>
  <c r="Q990" i="7"/>
  <c r="R990" i="7" s="1"/>
  <c r="T990" i="7" s="1"/>
  <c r="Q898" i="7"/>
  <c r="R898" i="7" s="1"/>
  <c r="T898" i="7" s="1"/>
  <c r="Q488" i="7"/>
  <c r="R488" i="7" s="1"/>
  <c r="T488" i="7" s="1"/>
  <c r="Q376" i="7"/>
  <c r="R376" i="7" s="1"/>
  <c r="T376" i="7" s="1"/>
  <c r="Q672" i="7"/>
  <c r="R672" i="7" s="1"/>
  <c r="T672" i="7" s="1"/>
  <c r="Q1101" i="7"/>
  <c r="R1101" i="7" s="1"/>
  <c r="T1101" i="7" s="1"/>
  <c r="Q371" i="7"/>
  <c r="R371" i="7" s="1"/>
  <c r="T371" i="7" s="1"/>
  <c r="Q331" i="7"/>
  <c r="R331" i="7" s="1"/>
  <c r="T331" i="7" s="1"/>
  <c r="Q713" i="7"/>
  <c r="R713" i="7" s="1"/>
  <c r="T713" i="7" s="1"/>
  <c r="Q196" i="7"/>
  <c r="R196" i="7" s="1"/>
  <c r="T196" i="7" s="1"/>
  <c r="Q1099" i="7"/>
  <c r="R1099" i="7" s="1"/>
  <c r="T1099" i="7" s="1"/>
  <c r="Q22" i="7"/>
  <c r="R22" i="7" s="1"/>
  <c r="T22" i="7" s="1"/>
  <c r="Q161" i="7"/>
  <c r="R161" i="7" s="1"/>
  <c r="T161" i="7" s="1"/>
  <c r="Q518" i="7"/>
  <c r="R518" i="7" s="1"/>
  <c r="T518" i="7" s="1"/>
  <c r="Q658" i="7"/>
  <c r="R658" i="7" s="1"/>
  <c r="T658" i="7" s="1"/>
  <c r="Q405" i="7"/>
  <c r="R405" i="7" s="1"/>
  <c r="T405" i="7" s="1"/>
  <c r="Q1036" i="7"/>
  <c r="R1036" i="7" s="1"/>
  <c r="T1036" i="7" s="1"/>
  <c r="Q833" i="7"/>
  <c r="R833" i="7" s="1"/>
  <c r="T833" i="7" s="1"/>
  <c r="Q744" i="7"/>
  <c r="R744" i="7" s="1"/>
  <c r="T744" i="7" s="1"/>
  <c r="Q646" i="7"/>
  <c r="R646" i="7" s="1"/>
  <c r="T646" i="7" s="1"/>
  <c r="Q11" i="7"/>
  <c r="R11" i="7" s="1"/>
  <c r="T11" i="7" s="1"/>
  <c r="Q392" i="7"/>
  <c r="R392" i="7" s="1"/>
  <c r="T392" i="7" s="1"/>
  <c r="Q320" i="7"/>
  <c r="R320" i="7" s="1"/>
  <c r="T320" i="7" s="1"/>
  <c r="Q444" i="7"/>
  <c r="R444" i="7" s="1"/>
  <c r="T444" i="7" s="1"/>
  <c r="Q1065" i="7"/>
  <c r="R1065" i="7" s="1"/>
  <c r="T1065" i="7" s="1"/>
  <c r="Q689" i="7"/>
  <c r="R689" i="7" s="1"/>
  <c r="T689" i="7" s="1"/>
  <c r="Q223" i="7"/>
  <c r="R223" i="7" s="1"/>
  <c r="T223" i="7" s="1"/>
  <c r="Q653" i="7"/>
  <c r="R653" i="7" s="1"/>
  <c r="T653" i="7" s="1"/>
  <c r="Q420" i="7"/>
  <c r="R420" i="7" s="1"/>
  <c r="T420" i="7" s="1"/>
  <c r="Q903" i="7"/>
  <c r="R903" i="7" s="1"/>
  <c r="T903" i="7" s="1"/>
  <c r="Q218" i="7"/>
  <c r="R218" i="7" s="1"/>
  <c r="T218" i="7" s="1"/>
  <c r="Q288" i="7"/>
  <c r="R288" i="7" s="1"/>
  <c r="T288" i="7" s="1"/>
  <c r="Q137" i="7"/>
  <c r="R137" i="7" s="1"/>
  <c r="T137" i="7" s="1"/>
  <c r="Q86" i="7"/>
  <c r="R86" i="7" s="1"/>
  <c r="T86" i="7" s="1"/>
  <c r="Q418" i="7"/>
  <c r="R418" i="7" s="1"/>
  <c r="T418" i="7" s="1"/>
  <c r="Q64" i="7"/>
  <c r="R64" i="7" s="1"/>
  <c r="T64" i="7" s="1"/>
  <c r="Q14" i="7"/>
  <c r="R14" i="7" s="1"/>
  <c r="T14" i="7" s="1"/>
  <c r="Q353" i="7"/>
  <c r="R353" i="7" s="1"/>
  <c r="T353" i="7" s="1"/>
  <c r="Q98" i="7"/>
  <c r="R98" i="7" s="1"/>
  <c r="T98" i="7" s="1"/>
  <c r="Q553" i="7"/>
  <c r="R553" i="7" s="1"/>
  <c r="T553" i="7" s="1"/>
  <c r="Q536" i="7"/>
  <c r="R536" i="7" s="1"/>
  <c r="T536" i="7" s="1"/>
  <c r="Q578" i="7"/>
  <c r="R578" i="7" s="1"/>
  <c r="T578" i="7" s="1"/>
  <c r="Q181" i="7"/>
  <c r="R181" i="7" s="1"/>
  <c r="T181" i="7" s="1"/>
  <c r="Q101" i="7"/>
  <c r="R101" i="7" s="1"/>
  <c r="T101" i="7" s="1"/>
  <c r="Q844" i="7"/>
  <c r="R844" i="7" s="1"/>
  <c r="T844" i="7" s="1"/>
  <c r="Q1088" i="7"/>
  <c r="R1088" i="7" s="1"/>
  <c r="T1088" i="7" s="1"/>
  <c r="Q700" i="7"/>
  <c r="R700" i="7" s="1"/>
  <c r="T700" i="7" s="1"/>
  <c r="Q74" i="7"/>
  <c r="R74" i="7" s="1"/>
  <c r="T74" i="7" s="1"/>
  <c r="Q277" i="7"/>
  <c r="R277" i="7" s="1"/>
  <c r="T277" i="7" s="1"/>
  <c r="Q452" i="7"/>
  <c r="R452" i="7" s="1"/>
  <c r="T452" i="7" s="1"/>
  <c r="Q154" i="7"/>
  <c r="R154" i="7" s="1"/>
  <c r="T154" i="7" s="1"/>
  <c r="Q1049" i="7"/>
  <c r="R1049" i="7" s="1"/>
  <c r="T1049" i="7" s="1"/>
  <c r="Q270" i="7"/>
  <c r="R270" i="7" s="1"/>
  <c r="T270" i="7" s="1"/>
  <c r="Q1010" i="7"/>
  <c r="R1010" i="7" s="1"/>
  <c r="T1010" i="7" s="1"/>
  <c r="Q513" i="7"/>
  <c r="R513" i="7" s="1"/>
  <c r="T513" i="7" s="1"/>
  <c r="Q825" i="7"/>
  <c r="R825" i="7" s="1"/>
  <c r="T825" i="7" s="1"/>
  <c r="Q4" i="7"/>
  <c r="R4" i="7" s="1"/>
  <c r="T4" i="7" s="1"/>
  <c r="Q338" i="7"/>
  <c r="R338" i="7" s="1"/>
  <c r="T338" i="7" s="1"/>
  <c r="Q637" i="7"/>
  <c r="R637" i="7" s="1"/>
  <c r="T637" i="7" s="1"/>
  <c r="Q652" i="7"/>
  <c r="R652" i="7" s="1"/>
  <c r="T652" i="7" s="1"/>
  <c r="Q434" i="7"/>
  <c r="R434" i="7" s="1"/>
  <c r="T434" i="7" s="1"/>
  <c r="Q770" i="7"/>
  <c r="R770" i="7" s="1"/>
  <c r="T770" i="7" s="1"/>
  <c r="Q590" i="7"/>
  <c r="R590" i="7" s="1"/>
  <c r="T590" i="7" s="1"/>
  <c r="Q94" i="7"/>
  <c r="R94" i="7" s="1"/>
  <c r="T94" i="7" s="1"/>
  <c r="Q804" i="7"/>
  <c r="R804" i="7" s="1"/>
  <c r="T804" i="7" s="1"/>
  <c r="Q538" i="7"/>
  <c r="R538" i="7" s="1"/>
  <c r="T538" i="7" s="1"/>
  <c r="Q618" i="7"/>
  <c r="R618" i="7" s="1"/>
  <c r="T618" i="7" s="1"/>
  <c r="Q549" i="7"/>
  <c r="R549" i="7" s="1"/>
  <c r="T549" i="7" s="1"/>
  <c r="Q1020" i="7"/>
  <c r="R1020" i="7" s="1"/>
  <c r="T1020" i="7" s="1"/>
  <c r="Q344" i="7"/>
  <c r="R344" i="7" s="1"/>
  <c r="T344" i="7" s="1"/>
  <c r="Q24" i="7"/>
  <c r="R24" i="7" s="1"/>
  <c r="T24" i="7" s="1"/>
  <c r="Q379" i="7"/>
  <c r="R379" i="7" s="1"/>
  <c r="T379" i="7" s="1"/>
  <c r="Q215" i="7"/>
  <c r="R215" i="7" s="1"/>
  <c r="T215" i="7" s="1"/>
  <c r="Q321" i="7"/>
  <c r="R321" i="7" s="1"/>
  <c r="T321" i="7" s="1"/>
  <c r="Q771" i="7"/>
  <c r="R771" i="7" s="1"/>
  <c r="T771" i="7" s="1"/>
  <c r="Q983" i="7"/>
  <c r="R983" i="7" s="1"/>
  <c r="T983" i="7" s="1"/>
  <c r="Q265" i="7"/>
  <c r="R265" i="7" s="1"/>
  <c r="T265" i="7" s="1"/>
  <c r="Q273" i="7"/>
  <c r="R273" i="7" s="1"/>
  <c r="T273" i="7" s="1"/>
  <c r="Q749" i="7"/>
  <c r="R749" i="7" s="1"/>
  <c r="T749" i="7" s="1"/>
  <c r="Q799" i="7"/>
  <c r="R799" i="7" s="1"/>
  <c r="T799" i="7" s="1"/>
  <c r="Q709" i="7"/>
  <c r="R709" i="7" s="1"/>
  <c r="T709" i="7" s="1"/>
  <c r="Q910" i="7"/>
  <c r="R910" i="7" s="1"/>
  <c r="T910" i="7" s="1"/>
  <c r="Q873" i="7"/>
  <c r="R873" i="7" s="1"/>
  <c r="T873" i="7" s="1"/>
  <c r="Q726" i="7"/>
  <c r="R726" i="7" s="1"/>
  <c r="T726" i="7" s="1"/>
  <c r="Q904" i="7"/>
  <c r="R904" i="7" s="1"/>
  <c r="T904" i="7" s="1"/>
  <c r="Q876" i="7"/>
  <c r="R876" i="7" s="1"/>
  <c r="T876" i="7" s="1"/>
  <c r="Q1052" i="7"/>
  <c r="R1052" i="7" s="1"/>
  <c r="T1052" i="7" s="1"/>
  <c r="Q442" i="7"/>
  <c r="R442" i="7" s="1"/>
  <c r="T442" i="7" s="1"/>
  <c r="Q259" i="7"/>
  <c r="R259" i="7" s="1"/>
  <c r="T259" i="7" s="1"/>
  <c r="Q509" i="7"/>
  <c r="R509" i="7" s="1"/>
  <c r="T509" i="7" s="1"/>
  <c r="Q894" i="7"/>
  <c r="R894" i="7" s="1"/>
  <c r="T894" i="7" s="1"/>
  <c r="Q790" i="7"/>
  <c r="R790" i="7" s="1"/>
  <c r="T790" i="7" s="1"/>
  <c r="Q236" i="7"/>
  <c r="R236" i="7" s="1"/>
  <c r="T236" i="7" s="1"/>
  <c r="Q202" i="7"/>
  <c r="R202" i="7" s="1"/>
  <c r="T202" i="7" s="1"/>
  <c r="Q480" i="7"/>
  <c r="R480" i="7" s="1"/>
  <c r="T480" i="7" s="1"/>
  <c r="Q993" i="7"/>
  <c r="R993" i="7" s="1"/>
  <c r="T993" i="7" s="1"/>
  <c r="Q287" i="7"/>
  <c r="R287" i="7" s="1"/>
  <c r="T287" i="7" s="1"/>
  <c r="Q247" i="7"/>
  <c r="R247" i="7" s="1"/>
  <c r="T247" i="7" s="1"/>
  <c r="Q497" i="7"/>
  <c r="R497" i="7" s="1"/>
  <c r="T497" i="7" s="1"/>
  <c r="Q884" i="7"/>
  <c r="R884" i="7" s="1"/>
  <c r="T884" i="7" s="1"/>
  <c r="Q1033" i="7"/>
  <c r="R1033" i="7" s="1"/>
  <c r="T1033" i="7" s="1"/>
  <c r="Q789" i="7"/>
  <c r="R789" i="7" s="1"/>
  <c r="T789" i="7" s="1"/>
  <c r="Q65" i="7"/>
  <c r="R65" i="7" s="1"/>
  <c r="T65" i="7" s="1"/>
  <c r="Q422" i="7"/>
  <c r="R422" i="7" s="1"/>
  <c r="T422" i="7" s="1"/>
  <c r="Q981" i="7"/>
  <c r="R981" i="7" s="1"/>
  <c r="T981" i="7" s="1"/>
  <c r="Q692" i="7"/>
  <c r="R692" i="7" s="1"/>
  <c r="T692" i="7" s="1"/>
  <c r="Q820" i="7"/>
  <c r="R820" i="7" s="1"/>
  <c r="T820" i="7" s="1"/>
  <c r="Q1059" i="7"/>
  <c r="R1059" i="7" s="1"/>
  <c r="T1059" i="7" s="1"/>
  <c r="Q552" i="7"/>
  <c r="R552" i="7" s="1"/>
  <c r="T552" i="7" s="1"/>
  <c r="Q1077" i="7"/>
  <c r="R1077" i="7" s="1"/>
  <c r="T1077" i="7" s="1"/>
  <c r="Q490" i="7"/>
  <c r="R490" i="7" s="1"/>
  <c r="T490" i="7" s="1"/>
  <c r="Q200" i="7"/>
  <c r="R200" i="7" s="1"/>
  <c r="T200" i="7" s="1"/>
  <c r="Q1063" i="7"/>
  <c r="R1063" i="7" s="1"/>
  <c r="T1063" i="7" s="1"/>
  <c r="Q348" i="7"/>
  <c r="R348" i="7" s="1"/>
  <c r="T348" i="7" s="1"/>
  <c r="Q1100" i="7"/>
  <c r="R1100" i="7" s="1"/>
  <c r="T1100" i="7" s="1"/>
  <c r="Q226" i="7"/>
  <c r="R226" i="7" s="1"/>
  <c r="T226" i="7" s="1"/>
  <c r="Q139" i="7"/>
  <c r="R139" i="7" s="1"/>
  <c r="T139" i="7" s="1"/>
  <c r="Q557" i="7"/>
  <c r="R557" i="7" s="1"/>
  <c r="T557" i="7" s="1"/>
  <c r="Q60" i="7"/>
  <c r="R60" i="7" s="1"/>
  <c r="T60" i="7" s="1"/>
  <c r="Q687" i="7"/>
  <c r="R687" i="7" s="1"/>
  <c r="T687" i="7" s="1"/>
  <c r="Q26" i="7"/>
  <c r="R26" i="7" s="1"/>
  <c r="T26" i="7" s="1"/>
  <c r="Q1054" i="7"/>
  <c r="R1054" i="7" s="1"/>
  <c r="T1054" i="7" s="1"/>
  <c r="Q400" i="7"/>
  <c r="R400" i="7" s="1"/>
  <c r="T400" i="7" s="1"/>
  <c r="Q368" i="7"/>
  <c r="R368" i="7" s="1"/>
  <c r="T368" i="7" s="1"/>
  <c r="Q45" i="7"/>
  <c r="R45" i="7" s="1"/>
  <c r="T45" i="7" s="1"/>
  <c r="Q765" i="7"/>
  <c r="R765" i="7" s="1"/>
  <c r="T765" i="7" s="1"/>
  <c r="Q584" i="7"/>
  <c r="R584" i="7" s="1"/>
  <c r="T584" i="7" s="1"/>
  <c r="Q245" i="7"/>
  <c r="R245" i="7" s="1"/>
  <c r="T245" i="7" s="1"/>
  <c r="Q1058" i="7"/>
  <c r="R1058" i="7" s="1"/>
  <c r="T1058" i="7" s="1"/>
  <c r="Q193" i="7"/>
  <c r="R193" i="7" s="1"/>
  <c r="T193" i="7" s="1"/>
  <c r="Q581" i="7"/>
  <c r="R581" i="7" s="1"/>
  <c r="T581" i="7" s="1"/>
  <c r="Q1022" i="7"/>
  <c r="R1022" i="7" s="1"/>
  <c r="T1022" i="7" s="1"/>
  <c r="Q611" i="7"/>
  <c r="R611" i="7" s="1"/>
  <c r="T611" i="7" s="1"/>
  <c r="Q580" i="7"/>
  <c r="R580" i="7" s="1"/>
  <c r="T580" i="7" s="1"/>
  <c r="Q1070" i="7"/>
  <c r="R1070" i="7" s="1"/>
  <c r="T1070" i="7" s="1"/>
  <c r="Q529" i="7"/>
  <c r="R529" i="7" s="1"/>
  <c r="T529" i="7" s="1"/>
  <c r="Q352" i="7"/>
  <c r="R352" i="7" s="1"/>
  <c r="T352" i="7" s="1"/>
  <c r="Q950" i="7"/>
  <c r="R950" i="7" s="1"/>
  <c r="T950" i="7" s="1"/>
  <c r="Q47" i="7"/>
  <c r="R47" i="7" s="1"/>
  <c r="T47" i="7" s="1"/>
  <c r="Q735" i="7"/>
  <c r="R735" i="7" s="1"/>
  <c r="T735" i="7" s="1"/>
  <c r="Q893" i="7"/>
  <c r="R893" i="7" s="1"/>
  <c r="T893" i="7" s="1"/>
  <c r="Q769" i="7"/>
  <c r="R769" i="7" s="1"/>
  <c r="T769" i="7" s="1"/>
  <c r="Q150" i="7"/>
  <c r="R150" i="7" s="1"/>
  <c r="T150" i="7" s="1"/>
  <c r="Q818" i="7"/>
  <c r="R818" i="7" s="1"/>
  <c r="T818" i="7" s="1"/>
  <c r="Q643" i="7"/>
  <c r="R643" i="7" s="1"/>
  <c r="T643" i="7" s="1"/>
  <c r="Q188" i="7"/>
  <c r="R188" i="7" s="1"/>
  <c r="T188" i="7" s="1"/>
  <c r="Q308" i="7"/>
  <c r="R308" i="7" s="1"/>
  <c r="T308" i="7" s="1"/>
  <c r="Q146" i="7"/>
  <c r="R146" i="7" s="1"/>
  <c r="T146" i="7" s="1"/>
  <c r="Q324" i="7"/>
  <c r="R324" i="7" s="1"/>
  <c r="T324" i="7" s="1"/>
  <c r="Q544" i="7"/>
  <c r="R544" i="7" s="1"/>
  <c r="T544" i="7" s="1"/>
  <c r="Q806" i="7"/>
  <c r="R806" i="7" s="1"/>
  <c r="T806" i="7" s="1"/>
  <c r="Q591" i="7"/>
  <c r="R591" i="7" s="1"/>
  <c r="T591" i="7" s="1"/>
  <c r="Q362" i="7"/>
  <c r="R362" i="7" s="1"/>
  <c r="T362" i="7" s="1"/>
  <c r="Q1081" i="7"/>
  <c r="R1081" i="7" s="1"/>
  <c r="T1081" i="7" s="1"/>
  <c r="Q1039" i="7"/>
  <c r="R1039" i="7" s="1"/>
  <c r="T1039" i="7" s="1"/>
  <c r="Q773" i="7"/>
  <c r="R773" i="7" s="1"/>
  <c r="T773" i="7" s="1"/>
  <c r="Q976" i="7"/>
  <c r="R976" i="7" s="1"/>
  <c r="T976" i="7" s="1"/>
  <c r="Q899" i="7"/>
  <c r="R899" i="7" s="1"/>
  <c r="T899" i="7" s="1"/>
  <c r="Q641" i="7"/>
  <c r="R641" i="7" s="1"/>
  <c r="T641" i="7" s="1"/>
  <c r="Q382" i="7"/>
  <c r="R382" i="7" s="1"/>
  <c r="T382" i="7" s="1"/>
  <c r="Q875" i="7"/>
  <c r="R875" i="7" s="1"/>
  <c r="T875" i="7" s="1"/>
  <c r="Q73" i="7"/>
  <c r="R73" i="7" s="1"/>
  <c r="T73" i="7" s="1"/>
  <c r="Q165" i="7"/>
  <c r="R165" i="7" s="1"/>
  <c r="T165" i="7" s="1"/>
  <c r="Q617" i="7"/>
  <c r="R617" i="7" s="1"/>
  <c r="T617" i="7" s="1"/>
  <c r="Q691" i="7"/>
  <c r="R691" i="7" s="1"/>
  <c r="T691" i="7" s="1"/>
  <c r="Q625" i="7"/>
  <c r="R625" i="7" s="1"/>
  <c r="T625" i="7" s="1"/>
  <c r="Q694" i="7"/>
  <c r="R694" i="7" s="1"/>
  <c r="T694" i="7" s="1"/>
  <c r="Q573" i="7"/>
  <c r="R573" i="7" s="1"/>
  <c r="T573" i="7" s="1"/>
  <c r="Q534" i="7"/>
  <c r="R534" i="7" s="1"/>
  <c r="T534" i="7" s="1"/>
  <c r="Q760" i="7"/>
  <c r="R760" i="7" s="1"/>
  <c r="T760" i="7" s="1"/>
  <c r="Q780" i="7"/>
  <c r="R780" i="7" s="1"/>
  <c r="T780" i="7" s="1"/>
  <c r="Q956" i="7"/>
  <c r="R956" i="7" s="1"/>
  <c r="T956" i="7" s="1"/>
  <c r="Q142" i="7"/>
  <c r="R142" i="7" s="1"/>
  <c r="T142" i="7" s="1"/>
  <c r="Q175" i="7"/>
  <c r="R175" i="7" s="1"/>
  <c r="T175" i="7" s="1"/>
  <c r="Q389" i="7"/>
  <c r="R389" i="7" s="1"/>
  <c r="T389" i="7" s="1"/>
  <c r="Q857" i="7"/>
  <c r="R857" i="7" s="1"/>
  <c r="T857" i="7" s="1"/>
  <c r="Q682" i="7"/>
  <c r="R682" i="7" s="1"/>
  <c r="T682" i="7" s="1"/>
  <c r="Q548" i="7"/>
  <c r="R548" i="7" s="1"/>
  <c r="T548" i="7" s="1"/>
  <c r="Q555" i="7"/>
  <c r="R555" i="7" s="1"/>
  <c r="T555" i="7" s="1"/>
  <c r="Q384" i="7"/>
  <c r="R384" i="7" s="1"/>
  <c r="T384" i="7" s="1"/>
  <c r="Q944" i="7"/>
  <c r="R944" i="7" s="1"/>
  <c r="T944" i="7" s="1"/>
  <c r="Q143" i="7"/>
  <c r="R143" i="7" s="1"/>
  <c r="T143" i="7" s="1"/>
  <c r="Q163" i="7"/>
  <c r="R163" i="7" s="1"/>
  <c r="T163" i="7" s="1"/>
  <c r="Q281" i="7"/>
  <c r="R281" i="7" s="1"/>
  <c r="T281" i="7" s="1"/>
  <c r="Q157" i="7"/>
  <c r="R157" i="7" s="1"/>
  <c r="T157" i="7" s="1"/>
  <c r="Q949" i="7"/>
  <c r="R949" i="7" s="1"/>
  <c r="T949" i="7" s="1"/>
  <c r="Q704" i="7"/>
  <c r="R704" i="7" s="1"/>
  <c r="T704" i="7" s="1"/>
  <c r="Q849" i="7"/>
  <c r="R849" i="7" s="1"/>
  <c r="T849" i="7" s="1"/>
  <c r="Q967" i="7"/>
  <c r="R967" i="7" s="1"/>
  <c r="T967" i="7" s="1"/>
  <c r="Q517" i="7"/>
  <c r="R517" i="7" s="1"/>
  <c r="T517" i="7" s="1"/>
  <c r="Q416" i="7"/>
  <c r="R416" i="7" s="1"/>
  <c r="T416" i="7" s="1"/>
  <c r="Q448" i="7"/>
  <c r="R448" i="7" s="1"/>
  <c r="T448" i="7" s="1"/>
  <c r="Q975" i="7"/>
  <c r="R975" i="7" s="1"/>
  <c r="T975" i="7" s="1"/>
  <c r="Q456" i="7"/>
  <c r="R456" i="7" s="1"/>
  <c r="T456" i="7" s="1"/>
  <c r="Q969" i="7"/>
  <c r="R969" i="7" s="1"/>
  <c r="T969" i="7" s="1"/>
  <c r="Q406" i="7"/>
  <c r="R406" i="7" s="1"/>
  <c r="T406" i="7" s="1"/>
  <c r="Q116" i="7"/>
  <c r="R116" i="7" s="1"/>
  <c r="T116" i="7" s="1"/>
  <c r="Q847" i="7"/>
  <c r="R847" i="7" s="1"/>
  <c r="T847" i="7" s="1"/>
  <c r="Q252" i="7"/>
  <c r="R252" i="7" s="1"/>
  <c r="T252" i="7" s="1"/>
  <c r="Q1004" i="7"/>
  <c r="R1004" i="7" s="1"/>
  <c r="T1004" i="7" s="1"/>
  <c r="Q705" i="7"/>
  <c r="R705" i="7" s="1"/>
  <c r="T705" i="7" s="1"/>
  <c r="Q43" i="7"/>
  <c r="R43" i="7" s="1"/>
  <c r="T43" i="7" s="1"/>
  <c r="Q525" i="7"/>
  <c r="R525" i="7" s="1"/>
  <c r="T525" i="7" s="1"/>
  <c r="Q1028" i="7"/>
  <c r="R1028" i="7" s="1"/>
  <c r="T1028" i="7" s="1"/>
  <c r="Q483" i="7"/>
  <c r="R483" i="7" s="1"/>
  <c r="T483" i="7" s="1"/>
  <c r="Q710" i="7"/>
  <c r="R710" i="7" s="1"/>
  <c r="T710" i="7" s="1"/>
  <c r="Q97" i="7"/>
  <c r="R97" i="7" s="1"/>
  <c r="T97" i="7" s="1"/>
  <c r="Q292" i="7"/>
  <c r="R292" i="7" s="1"/>
  <c r="T292" i="7" s="1"/>
  <c r="Q603" i="7"/>
  <c r="R603" i="7" s="1"/>
  <c r="T603" i="7" s="1"/>
  <c r="Q333" i="7"/>
  <c r="R333" i="7" s="1"/>
  <c r="T333" i="7" s="1"/>
  <c r="Q675" i="7"/>
  <c r="R675" i="7" s="1"/>
  <c r="T675" i="7" s="1"/>
  <c r="Q829" i="7"/>
  <c r="R829" i="7" s="1"/>
  <c r="T829" i="7" s="1"/>
  <c r="Q724" i="7"/>
  <c r="R724" i="7" s="1"/>
  <c r="T724" i="7" s="1"/>
  <c r="Q512" i="7"/>
  <c r="R512" i="7" s="1"/>
  <c r="T512" i="7" s="1"/>
  <c r="Q61" i="7"/>
  <c r="R61" i="7" s="1"/>
  <c r="T61" i="7" s="1"/>
  <c r="Q461" i="7"/>
  <c r="R461" i="7" s="1"/>
  <c r="T461" i="7" s="1"/>
  <c r="Q440" i="7"/>
  <c r="R440" i="7" s="1"/>
  <c r="T440" i="7" s="1"/>
  <c r="Q394" i="7"/>
  <c r="R394" i="7" s="1"/>
  <c r="T394" i="7" s="1"/>
  <c r="Q472" i="7"/>
  <c r="R472" i="7" s="1"/>
  <c r="T472" i="7" s="1"/>
  <c r="Q674" i="7"/>
  <c r="R674" i="7" s="1"/>
  <c r="T674" i="7" s="1"/>
  <c r="Q169" i="7"/>
  <c r="R169" i="7" s="1"/>
  <c r="T169" i="7" s="1"/>
  <c r="Q843" i="7"/>
  <c r="R843" i="7" s="1"/>
  <c r="T843" i="7" s="1"/>
  <c r="Q296" i="7"/>
  <c r="R296" i="7" s="1"/>
  <c r="T296" i="7" s="1"/>
  <c r="Q262" i="7"/>
  <c r="R262" i="7" s="1"/>
  <c r="T262" i="7" s="1"/>
  <c r="Q531" i="7"/>
  <c r="R531" i="7" s="1"/>
  <c r="T531" i="7" s="1"/>
  <c r="Q912" i="7"/>
  <c r="R912" i="7" s="1"/>
  <c r="T912" i="7" s="1"/>
  <c r="Q936" i="7"/>
  <c r="R936" i="7" s="1"/>
  <c r="T936" i="7" s="1"/>
  <c r="Q305" i="7"/>
  <c r="R305" i="7" s="1"/>
  <c r="T305" i="7" s="1"/>
  <c r="Q638" i="7"/>
  <c r="R638" i="7" s="1"/>
  <c r="T638" i="7" s="1"/>
  <c r="Q1037" i="7"/>
  <c r="R1037" i="7" s="1"/>
  <c r="T1037" i="7" s="1"/>
  <c r="Q476" i="7"/>
  <c r="R476" i="7" s="1"/>
  <c r="T476" i="7" s="1"/>
  <c r="Q819" i="7"/>
  <c r="R819" i="7" s="1"/>
  <c r="T819" i="7" s="1"/>
  <c r="Q187" i="7"/>
  <c r="R187" i="7" s="1"/>
  <c r="T187" i="7" s="1"/>
  <c r="Q935" i="7"/>
  <c r="R935" i="7" s="1"/>
  <c r="T935" i="7" s="1"/>
  <c r="Q220" i="7"/>
  <c r="R220" i="7" s="1"/>
  <c r="T220" i="7" s="1"/>
  <c r="Q906" i="7"/>
  <c r="R906" i="7" s="1"/>
  <c r="T906" i="7" s="1"/>
  <c r="Q290" i="7"/>
  <c r="R290" i="7" s="1"/>
  <c r="T290" i="7" s="1"/>
  <c r="Q423" i="7"/>
  <c r="R423" i="7" s="1"/>
  <c r="T423" i="7" s="1"/>
  <c r="Q310" i="7"/>
  <c r="R310" i="7" s="1"/>
  <c r="T310" i="7" s="1"/>
  <c r="Q114" i="7"/>
  <c r="R114" i="7" s="1"/>
  <c r="T114" i="7" s="1"/>
  <c r="Q836" i="7"/>
  <c r="R836" i="7" s="1"/>
  <c r="T836" i="7" s="1"/>
  <c r="Q600" i="7"/>
  <c r="R600" i="7" s="1"/>
  <c r="T600" i="7" s="1"/>
  <c r="Q788" i="7"/>
  <c r="R788" i="7" s="1"/>
  <c r="T788" i="7" s="1"/>
  <c r="Q803" i="7"/>
  <c r="R803" i="7" s="1"/>
  <c r="T803" i="7" s="1"/>
  <c r="Q848" i="7"/>
  <c r="R848" i="7" s="1"/>
  <c r="T848" i="7" s="1"/>
  <c r="Q493" i="7"/>
  <c r="R493" i="7" s="1"/>
  <c r="T493" i="7" s="1"/>
  <c r="Q419" i="7"/>
  <c r="R419" i="7" s="1"/>
  <c r="T419" i="7" s="1"/>
  <c r="Q136" i="7"/>
  <c r="R136" i="7" s="1"/>
  <c r="T136" i="7" s="1"/>
  <c r="Q397" i="7"/>
  <c r="R397" i="7" s="1"/>
  <c r="T397" i="7" s="1"/>
  <c r="Q823" i="7"/>
  <c r="R823" i="7" s="1"/>
  <c r="T823" i="7" s="1"/>
  <c r="Q295" i="7"/>
  <c r="R295" i="7" s="1"/>
  <c r="T295" i="7" s="1"/>
  <c r="Q1042" i="7"/>
  <c r="R1042" i="7" s="1"/>
  <c r="T1042" i="7" s="1"/>
  <c r="Q919" i="7"/>
  <c r="R919" i="7" s="1"/>
  <c r="T919" i="7" s="1"/>
  <c r="Q559" i="7"/>
  <c r="R559" i="7" s="1"/>
  <c r="T559" i="7" s="1"/>
  <c r="Q946" i="7"/>
  <c r="R946" i="7" s="1"/>
  <c r="T946" i="7" s="1"/>
  <c r="Q533" i="7"/>
  <c r="R533" i="7" s="1"/>
  <c r="T533" i="7" s="1"/>
  <c r="Q190" i="7"/>
  <c r="R190" i="7" s="1"/>
  <c r="T190" i="7" s="1"/>
  <c r="Q827" i="7"/>
  <c r="R827" i="7" s="1"/>
  <c r="T827" i="7" s="1"/>
  <c r="Q583" i="7"/>
  <c r="R583" i="7" s="1"/>
  <c r="T583" i="7" s="1"/>
  <c r="Q253" i="7"/>
  <c r="R253" i="7" s="1"/>
  <c r="T253" i="7" s="1"/>
  <c r="Q676" i="7"/>
  <c r="R676" i="7" s="1"/>
  <c r="T676" i="7" s="1"/>
  <c r="Q684" i="7"/>
  <c r="R684" i="7" s="1"/>
  <c r="T684" i="7" s="1"/>
  <c r="Q91" i="7"/>
  <c r="R91" i="7" s="1"/>
  <c r="T91" i="7" s="1"/>
  <c r="Q293" i="7"/>
  <c r="R293" i="7" s="1"/>
  <c r="T293" i="7" s="1"/>
  <c r="Q999" i="7"/>
  <c r="R999" i="7" s="1"/>
  <c r="T999" i="7" s="1"/>
  <c r="Q574" i="7"/>
  <c r="R574" i="7" s="1"/>
  <c r="T574" i="7" s="1"/>
  <c r="Q343" i="7"/>
  <c r="R343" i="7" s="1"/>
  <c r="T343" i="7" s="1"/>
  <c r="Q291" i="7"/>
  <c r="R291" i="7" s="1"/>
  <c r="T291" i="7" s="1"/>
  <c r="Q180" i="7"/>
  <c r="R180" i="7" s="1"/>
  <c r="T180" i="7" s="1"/>
  <c r="Q433" i="7"/>
  <c r="R433" i="7" s="1"/>
  <c r="T433" i="7" s="1"/>
  <c r="Q514" i="7"/>
  <c r="R514" i="7" s="1"/>
  <c r="T514" i="7" s="1"/>
  <c r="Q79" i="7"/>
  <c r="R79" i="7" s="1"/>
  <c r="T79" i="7" s="1"/>
  <c r="Q173" i="7"/>
  <c r="R173" i="7" s="1"/>
  <c r="T173" i="7" s="1"/>
  <c r="Q1087" i="7"/>
  <c r="R1087" i="7" s="1"/>
  <c r="T1087" i="7" s="1"/>
  <c r="Q1032" i="7"/>
  <c r="R1032" i="7" s="1"/>
  <c r="T1032" i="7" s="1"/>
  <c r="Q428" i="7"/>
  <c r="R428" i="7" s="1"/>
  <c r="T428" i="7" s="1"/>
  <c r="Q1048" i="7"/>
  <c r="R1048" i="7" s="1"/>
  <c r="T1048" i="7" s="1"/>
  <c r="Q751" i="7"/>
  <c r="R751" i="7" s="1"/>
  <c r="T751" i="7" s="1"/>
  <c r="Q421" i="7"/>
  <c r="R421" i="7" s="1"/>
  <c r="T421" i="7" s="1"/>
  <c r="Q499" i="7"/>
  <c r="R499" i="7" s="1"/>
  <c r="T499" i="7" s="1"/>
  <c r="Q172" i="7"/>
  <c r="R172" i="7" s="1"/>
  <c r="T172" i="7" s="1"/>
  <c r="Q1021" i="7"/>
  <c r="R1021" i="7" s="1"/>
  <c r="T1021" i="7" s="1"/>
  <c r="Q264" i="7"/>
  <c r="R264" i="7" s="1"/>
  <c r="T264" i="7" s="1"/>
  <c r="Q1016" i="7"/>
  <c r="R1016" i="7" s="1"/>
  <c r="T1016" i="7" s="1"/>
  <c r="Q322" i="7"/>
  <c r="R322" i="7" s="1"/>
  <c r="T322" i="7" s="1"/>
  <c r="Q32" i="7"/>
  <c r="R32" i="7" s="1"/>
  <c r="T32" i="7" s="1"/>
  <c r="Q631" i="7"/>
  <c r="R631" i="7" s="1"/>
  <c r="T631" i="7" s="1"/>
  <c r="Q144" i="7"/>
  <c r="R144" i="7" s="1"/>
  <c r="T144" i="7" s="1"/>
  <c r="Q908" i="7"/>
  <c r="R908" i="7" s="1"/>
  <c r="T908" i="7" s="1"/>
  <c r="Q357" i="7"/>
  <c r="R357" i="7" s="1"/>
  <c r="T357" i="7" s="1"/>
  <c r="Q537" i="7"/>
  <c r="R537" i="7" s="1"/>
  <c r="T537" i="7" s="1"/>
  <c r="Q1000" i="7"/>
  <c r="R1000" i="7" s="1"/>
  <c r="T1000" i="7" s="1"/>
  <c r="Q920" i="7"/>
  <c r="R920" i="7" s="1"/>
  <c r="T920" i="7" s="1"/>
  <c r="Q387" i="7"/>
  <c r="R387" i="7" s="1"/>
  <c r="T387" i="7" s="1"/>
  <c r="Q398" i="7"/>
  <c r="R398" i="7" s="1"/>
  <c r="T398" i="7" s="1"/>
  <c r="Q359" i="7"/>
  <c r="R359" i="7" s="1"/>
  <c r="T359" i="7" s="1"/>
  <c r="Q76" i="7"/>
  <c r="R76" i="7" s="1"/>
  <c r="T76" i="7" s="1"/>
  <c r="Q230" i="7"/>
  <c r="R230" i="7" s="1"/>
  <c r="T230" i="7" s="1"/>
  <c r="Q128" i="7"/>
  <c r="R128" i="7" s="1"/>
  <c r="T128" i="7" s="1"/>
  <c r="Q375" i="7"/>
  <c r="R375" i="7" s="1"/>
  <c r="T375" i="7" s="1"/>
  <c r="Q984" i="7"/>
  <c r="R984" i="7" s="1"/>
  <c r="T984" i="7" s="1"/>
  <c r="Q484" i="7"/>
  <c r="R484" i="7" s="1"/>
  <c r="T484" i="7" s="1"/>
  <c r="Q399" i="7"/>
  <c r="R399" i="7" s="1"/>
  <c r="T399" i="7" s="1"/>
  <c r="Q527" i="7"/>
  <c r="R527" i="7" s="1"/>
  <c r="T527" i="7" s="1"/>
  <c r="Q712" i="7"/>
  <c r="R712" i="7" s="1"/>
  <c r="T712" i="7" s="1"/>
  <c r="Q134" i="7"/>
  <c r="R134" i="7" s="1"/>
  <c r="T134" i="7" s="1"/>
  <c r="Q118" i="7"/>
  <c r="R118" i="7" s="1"/>
  <c r="T118" i="7" s="1"/>
  <c r="Q268" i="7"/>
  <c r="R268" i="7" s="1"/>
  <c r="T268" i="7" s="1"/>
  <c r="Q566" i="7"/>
  <c r="R566" i="7" s="1"/>
  <c r="T566" i="7" s="1"/>
  <c r="Q37" i="7"/>
  <c r="R37" i="7" s="1"/>
  <c r="T37" i="7" s="1"/>
  <c r="Q651" i="7"/>
  <c r="R651" i="7" s="1"/>
  <c r="T651" i="7" s="1"/>
  <c r="Q303" i="7"/>
  <c r="R303" i="7" s="1"/>
  <c r="T303" i="7" s="1"/>
  <c r="Q225" i="7"/>
  <c r="R225" i="7" s="1"/>
  <c r="T225" i="7" s="1"/>
  <c r="Q147" i="7"/>
  <c r="R147" i="7" s="1"/>
  <c r="T147" i="7" s="1"/>
  <c r="Q432" i="7"/>
  <c r="R432" i="7" s="1"/>
  <c r="T432" i="7" s="1"/>
  <c r="Q576" i="7"/>
  <c r="R576" i="7" s="1"/>
  <c r="T576" i="7" s="1"/>
  <c r="Q436" i="7"/>
  <c r="R436" i="7" s="1"/>
  <c r="T436" i="7" s="1"/>
  <c r="Q350" i="7"/>
  <c r="R350" i="7" s="1"/>
  <c r="T350" i="7" s="1"/>
  <c r="Q917" i="7"/>
  <c r="R917" i="7" s="1"/>
  <c r="T917" i="7" s="1"/>
  <c r="Q403" i="7"/>
  <c r="R403" i="7" s="1"/>
  <c r="T403" i="7" s="1"/>
  <c r="Q711" i="7"/>
  <c r="R711" i="7" s="1"/>
  <c r="T711" i="7" s="1"/>
  <c r="Q795" i="7"/>
  <c r="R795" i="7" s="1"/>
  <c r="T795" i="7" s="1"/>
  <c r="Q466" i="7"/>
  <c r="R466" i="7" s="1"/>
  <c r="T466" i="7" s="1"/>
  <c r="Q112" i="7"/>
  <c r="R112" i="7" s="1"/>
  <c r="T112" i="7" s="1"/>
  <c r="Q1013" i="7"/>
  <c r="R1013" i="7" s="1"/>
  <c r="T1013" i="7" s="1"/>
  <c r="Q62" i="7"/>
  <c r="R62" i="7" s="1"/>
  <c r="T62" i="7" s="1"/>
  <c r="Q470" i="7"/>
  <c r="R470" i="7" s="1"/>
  <c r="T470" i="7" s="1"/>
  <c r="Q649" i="7"/>
  <c r="R649" i="7" s="1"/>
  <c r="T649" i="7" s="1"/>
  <c r="Q598" i="7"/>
  <c r="R598" i="7" s="1"/>
  <c r="T598" i="7" s="1"/>
  <c r="Q800" i="7"/>
  <c r="R800" i="7" s="1"/>
  <c r="T800" i="7" s="1"/>
  <c r="Q89" i="7"/>
  <c r="R89" i="7" s="1"/>
  <c r="T89" i="7" s="1"/>
  <c r="Q856" i="7"/>
  <c r="R856" i="7" s="1"/>
  <c r="T856" i="7" s="1"/>
  <c r="Q275" i="7"/>
  <c r="R275" i="7" s="1"/>
  <c r="T275" i="7" s="1"/>
  <c r="Q453" i="7"/>
  <c r="R453" i="7" s="1"/>
  <c r="T453" i="7" s="1"/>
  <c r="Q887" i="7"/>
  <c r="R887" i="7" s="1"/>
  <c r="T887" i="7" s="1"/>
  <c r="Q20" i="7"/>
  <c r="R20" i="7" s="1"/>
  <c r="T20" i="7" s="1"/>
  <c r="Q323" i="7"/>
  <c r="R323" i="7" s="1"/>
  <c r="T323" i="7" s="1"/>
  <c r="Q40" i="7"/>
  <c r="R40" i="7" s="1"/>
  <c r="T40" i="7" s="1"/>
  <c r="Q642" i="7"/>
  <c r="R642" i="7" s="1"/>
  <c r="T642" i="7" s="1"/>
  <c r="Q607" i="7"/>
  <c r="R607" i="7" s="1"/>
  <c r="T607" i="7" s="1"/>
  <c r="Q211" i="7"/>
  <c r="R211" i="7" s="1"/>
  <c r="T211" i="7" s="1"/>
  <c r="Q934" i="7"/>
  <c r="R934" i="7" s="1"/>
  <c r="T934" i="7" s="1"/>
  <c r="Q703" i="7"/>
  <c r="R703" i="7" s="1"/>
  <c r="T703" i="7" s="1"/>
  <c r="Q897" i="7"/>
  <c r="R897" i="7" s="1"/>
  <c r="T897" i="7" s="1"/>
  <c r="Q249" i="7"/>
  <c r="R249" i="7" s="1"/>
  <c r="T249" i="7" s="1"/>
  <c r="Q541" i="7"/>
  <c r="R541" i="7" s="1"/>
  <c r="T541" i="7" s="1"/>
  <c r="Q335" i="7"/>
  <c r="R335" i="7" s="1"/>
  <c r="T335" i="7" s="1"/>
  <c r="Q148" i="7"/>
  <c r="R148" i="7" s="1"/>
  <c r="T148" i="7" s="1"/>
  <c r="Q730" i="7"/>
  <c r="R730" i="7" s="1"/>
  <c r="T730" i="7" s="1"/>
  <c r="Q437" i="7"/>
  <c r="R437" i="7" s="1"/>
  <c r="T437" i="7" s="1"/>
  <c r="Q826" i="7"/>
  <c r="R826" i="7" s="1"/>
  <c r="T826" i="7" s="1"/>
  <c r="Q186" i="7"/>
  <c r="R186" i="7" s="1"/>
  <c r="T186" i="7" s="1"/>
  <c r="Q922" i="7"/>
  <c r="R922" i="7" s="1"/>
  <c r="T922" i="7" s="1"/>
  <c r="Q221" i="7"/>
  <c r="R221" i="7" s="1"/>
  <c r="T221" i="7" s="1"/>
  <c r="Q972" i="7"/>
  <c r="R972" i="7" s="1"/>
  <c r="T972" i="7" s="1"/>
  <c r="Q153" i="7"/>
  <c r="R153" i="7" s="1"/>
  <c r="T153" i="7" s="1"/>
  <c r="Q895" i="7"/>
  <c r="R895" i="7" s="1"/>
  <c r="T895" i="7" s="1"/>
  <c r="Q588" i="7"/>
  <c r="R588" i="7" s="1"/>
  <c r="T588" i="7" s="1"/>
  <c r="Q145" i="7"/>
  <c r="R145" i="7" s="1"/>
  <c r="T145" i="7" s="1"/>
  <c r="Q837" i="7"/>
  <c r="R837" i="7" s="1"/>
  <c r="T837" i="7" s="1"/>
  <c r="Q7" i="7"/>
  <c r="R7" i="7" s="1"/>
  <c r="T7" i="7" s="1"/>
  <c r="Q197" i="7"/>
  <c r="R197" i="7" s="1"/>
  <c r="T197" i="7" s="1"/>
  <c r="Q877" i="7"/>
  <c r="R877" i="7" s="1"/>
  <c r="T877" i="7" s="1"/>
  <c r="Q1005" i="7"/>
  <c r="R1005" i="7" s="1"/>
  <c r="T1005" i="7" s="1"/>
  <c r="Q606" i="7"/>
  <c r="R606" i="7" s="1"/>
  <c r="T606" i="7" s="1"/>
  <c r="Q991" i="7"/>
  <c r="R991" i="7" s="1"/>
  <c r="T991" i="7" s="1"/>
  <c r="Q72" i="7"/>
  <c r="R72" i="7" s="1"/>
  <c r="T72" i="7" s="1"/>
  <c r="Q337" i="7"/>
  <c r="R337" i="7" s="1"/>
  <c r="T337" i="7" s="1"/>
  <c r="Q34" i="7"/>
  <c r="R34" i="7" s="1"/>
  <c r="T34" i="7" s="1"/>
  <c r="Q777" i="7"/>
  <c r="R777" i="7" s="1"/>
  <c r="T777" i="7" s="1"/>
  <c r="Q77" i="7"/>
  <c r="R77" i="7" s="1"/>
  <c r="T77" i="7" s="1"/>
  <c r="Q979" i="7"/>
  <c r="R979" i="7" s="1"/>
  <c r="T979" i="7" s="1"/>
  <c r="Q660" i="7"/>
  <c r="R660" i="7" s="1"/>
  <c r="T660" i="7" s="1"/>
  <c r="Q404" i="7"/>
  <c r="R404" i="7" s="1"/>
  <c r="T404" i="7" s="1"/>
  <c r="Q832" i="7"/>
  <c r="R832" i="7" s="1"/>
  <c r="T832" i="7" s="1"/>
  <c r="Q1074" i="7"/>
  <c r="R1074" i="7" s="1"/>
  <c r="T1074" i="7" s="1"/>
  <c r="Q313" i="7"/>
  <c r="R313" i="7" s="1"/>
  <c r="T313" i="7" s="1"/>
  <c r="Q67" i="7"/>
  <c r="R67" i="7" s="1"/>
  <c r="T67" i="7" s="1"/>
  <c r="Q812" i="7"/>
  <c r="R812" i="7" s="1"/>
  <c r="T812" i="7" s="1"/>
  <c r="Q925" i="7"/>
  <c r="R925" i="7" s="1"/>
  <c r="T925" i="7" s="1"/>
  <c r="Q156" i="7"/>
  <c r="R156" i="7" s="1"/>
  <c r="T156" i="7" s="1"/>
  <c r="Q505" i="7"/>
  <c r="R505" i="7" s="1"/>
  <c r="T505" i="7" s="1"/>
  <c r="Q238" i="7"/>
  <c r="R238" i="7" s="1"/>
  <c r="T238" i="7" s="1"/>
  <c r="Q260" i="7"/>
  <c r="R260" i="7" s="1"/>
  <c r="T260" i="7" s="1"/>
  <c r="Q954" i="7"/>
  <c r="R954" i="7" s="1"/>
  <c r="T954" i="7" s="1"/>
  <c r="Q36" i="7"/>
  <c r="R36" i="7" s="1"/>
  <c r="T36" i="7" s="1"/>
  <c r="Q289" i="7"/>
  <c r="R289" i="7" s="1"/>
  <c r="T289" i="7" s="1"/>
  <c r="Q21" i="7"/>
  <c r="R21" i="7" s="1"/>
  <c r="T21" i="7" s="1"/>
  <c r="Q786" i="7"/>
  <c r="R786" i="7" s="1"/>
  <c r="T786" i="7" s="1"/>
  <c r="Q532" i="7"/>
  <c r="R532" i="7" s="1"/>
  <c r="T532" i="7" s="1"/>
  <c r="Q481" i="7"/>
  <c r="R481" i="7" s="1"/>
  <c r="T481" i="7" s="1"/>
  <c r="Q207" i="7"/>
  <c r="R207" i="7" s="1"/>
  <c r="T207" i="7" s="1"/>
  <c r="Q656" i="7"/>
  <c r="R656" i="7" s="1"/>
  <c r="T656" i="7" s="1"/>
  <c r="Q550" i="7"/>
  <c r="R550" i="7" s="1"/>
  <c r="T550" i="7" s="1"/>
  <c r="Q891" i="7"/>
  <c r="R891" i="7" s="1"/>
  <c r="T891" i="7" s="1"/>
  <c r="Q715" i="7"/>
  <c r="R715" i="7" s="1"/>
  <c r="T715" i="7" s="1"/>
  <c r="Q367" i="7"/>
  <c r="R367" i="7" s="1"/>
  <c r="T367" i="7" s="1"/>
  <c r="Q279" i="7"/>
  <c r="R279" i="7" s="1"/>
  <c r="T279" i="7" s="1"/>
  <c r="Q864" i="7"/>
  <c r="R864" i="7" s="1"/>
  <c r="T864" i="7" s="1"/>
  <c r="Q879" i="7"/>
  <c r="R879" i="7" s="1"/>
  <c r="T879" i="7" s="1"/>
  <c r="Q1075" i="7"/>
  <c r="R1075" i="7" s="1"/>
  <c r="T1075" i="7" s="1"/>
  <c r="Q71" i="7"/>
  <c r="R71" i="7" s="1"/>
  <c r="T71" i="7" s="1"/>
  <c r="Q160" i="7"/>
  <c r="R160" i="7" s="1"/>
  <c r="T160" i="7" s="1"/>
  <c r="Q931" i="7"/>
  <c r="R931" i="7" s="1"/>
  <c r="T931" i="7" s="1"/>
  <c r="Q129" i="7"/>
  <c r="R129" i="7" s="1"/>
  <c r="T129" i="7" s="1"/>
  <c r="Q596" i="7"/>
  <c r="R596" i="7" s="1"/>
  <c r="T596" i="7" s="1"/>
  <c r="Q986" i="7"/>
  <c r="R986" i="7" s="1"/>
  <c r="T986" i="7" s="1"/>
  <c r="Q791" i="7"/>
  <c r="R791" i="7" s="1"/>
  <c r="T791" i="7" s="1"/>
  <c r="Q435" i="7"/>
  <c r="R435" i="7" s="1"/>
  <c r="T435" i="7" s="1"/>
  <c r="Q1061" i="7"/>
  <c r="R1061" i="7" s="1"/>
  <c r="T1061" i="7" s="1"/>
  <c r="Q620" i="7"/>
  <c r="R620" i="7" s="1"/>
  <c r="T620" i="7" s="1"/>
  <c r="Q39" i="7"/>
  <c r="R39" i="7" s="1"/>
  <c r="T39" i="7" s="1"/>
  <c r="Q1017" i="7"/>
  <c r="R1017" i="7" s="1"/>
  <c r="T1017" i="7" s="1"/>
  <c r="Q468" i="7"/>
  <c r="R468" i="7" s="1"/>
  <c r="T468" i="7" s="1"/>
  <c r="Q380" i="7"/>
  <c r="R380" i="7" s="1"/>
  <c r="T380" i="7" s="1"/>
  <c r="Q254" i="7"/>
  <c r="R254" i="7" s="1"/>
  <c r="T254" i="7" s="1"/>
  <c r="Q797" i="7"/>
  <c r="R797" i="7" s="1"/>
  <c r="T797" i="7" s="1"/>
  <c r="Q103" i="7"/>
  <c r="R103" i="7" s="1"/>
  <c r="T103" i="7" s="1"/>
  <c r="Q615" i="7"/>
  <c r="R615" i="7" s="1"/>
  <c r="T615" i="7" s="1"/>
  <c r="Q111" i="7"/>
  <c r="R111" i="7" s="1"/>
  <c r="T111" i="7" s="1"/>
  <c r="Q346" i="7"/>
  <c r="R346" i="7" s="1"/>
  <c r="T346" i="7" s="1"/>
  <c r="Q807" i="7"/>
  <c r="R807" i="7" s="1"/>
  <c r="T807" i="7" s="1"/>
  <c r="Q987" i="7"/>
  <c r="R987" i="7" s="1"/>
  <c r="T987" i="7" s="1"/>
  <c r="Q842" i="7"/>
  <c r="R842" i="7" s="1"/>
  <c r="T842" i="7" s="1"/>
  <c r="Q326" i="7"/>
  <c r="R326" i="7" s="1"/>
  <c r="T326" i="7" s="1"/>
  <c r="Q767" i="7"/>
  <c r="R767" i="7" s="1"/>
  <c r="T767" i="7" s="1"/>
  <c r="Q520" i="7"/>
  <c r="R520" i="7" s="1"/>
  <c r="T520" i="7" s="1"/>
  <c r="Q227" i="7"/>
  <c r="R227" i="7" s="1"/>
  <c r="T227" i="7" s="1"/>
  <c r="Q1038" i="7"/>
  <c r="R1038" i="7" s="1"/>
  <c r="T1038" i="7" s="1"/>
  <c r="Q462" i="7"/>
  <c r="R462" i="7" s="1"/>
  <c r="T462" i="7" s="1"/>
  <c r="Q1030" i="7"/>
  <c r="R1030" i="7" s="1"/>
  <c r="T1030" i="7" s="1"/>
  <c r="Q425" i="7"/>
  <c r="R425" i="7" s="1"/>
  <c r="T425" i="7" s="1"/>
  <c r="Q1056" i="7"/>
  <c r="R1056" i="7" s="1"/>
  <c r="T1056" i="7" s="1"/>
  <c r="Q354" i="7"/>
  <c r="R354" i="7" s="1"/>
  <c r="T354" i="7" s="1"/>
  <c r="Q46" i="7"/>
  <c r="R46" i="7" s="1"/>
  <c r="T46" i="7" s="1"/>
  <c r="Q1051" i="7"/>
  <c r="R1051" i="7" s="1"/>
  <c r="T1051" i="7" s="1"/>
  <c r="Q127" i="7"/>
  <c r="R127" i="7" s="1"/>
  <c r="T127" i="7" s="1"/>
  <c r="Q930" i="7"/>
  <c r="R930" i="7" s="1"/>
  <c r="T930" i="7" s="1"/>
  <c r="Q83" i="7"/>
  <c r="R83" i="7" s="1"/>
  <c r="T83" i="7" s="1"/>
  <c r="Q115" i="7"/>
  <c r="R115" i="7" s="1"/>
  <c r="T115" i="7" s="1"/>
  <c r="Q977" i="7"/>
  <c r="R977" i="7" s="1"/>
  <c r="T977" i="7" s="1"/>
  <c r="Q645" i="7"/>
  <c r="R645" i="7" s="1"/>
  <c r="T645" i="7" s="1"/>
  <c r="Q1026" i="7"/>
  <c r="R1026" i="7" s="1"/>
  <c r="T1026" i="7" s="1"/>
  <c r="Q743" i="7"/>
  <c r="R743" i="7" s="1"/>
  <c r="T743" i="7" s="1"/>
  <c r="Q560" i="7"/>
  <c r="R560" i="7" s="1"/>
  <c r="T560" i="7" s="1"/>
  <c r="Q1014" i="7"/>
  <c r="R1014" i="7" s="1"/>
  <c r="T1014" i="7" s="1"/>
  <c r="Q479" i="7"/>
  <c r="R479" i="7" s="1"/>
  <c r="T479" i="7" s="1"/>
  <c r="Q162" i="7"/>
  <c r="R162" i="7" s="1"/>
  <c r="T162" i="7" s="1"/>
  <c r="Q943" i="7"/>
  <c r="R943" i="7" s="1"/>
  <c r="T943" i="7" s="1"/>
  <c r="Q95" i="7"/>
  <c r="R95" i="7" s="1"/>
  <c r="T95" i="7" s="1"/>
  <c r="Q465" i="7"/>
  <c r="R465" i="7" s="1"/>
  <c r="T465" i="7" s="1"/>
  <c r="Q52" i="7"/>
  <c r="R52" i="7" s="1"/>
  <c r="T52" i="7" s="1"/>
  <c r="Q809" i="7"/>
  <c r="R809" i="7" s="1"/>
  <c r="T809" i="7" s="1"/>
  <c r="Q1053" i="7"/>
  <c r="R1053" i="7" s="1"/>
  <c r="T1053" i="7" s="1"/>
  <c r="Q298" i="7"/>
  <c r="R298" i="7" s="1"/>
  <c r="T298" i="7" s="1"/>
  <c r="Q31" i="7"/>
  <c r="R31" i="7" s="1"/>
  <c r="T31" i="7" s="1"/>
  <c r="Q329" i="7"/>
  <c r="R329" i="7" s="1"/>
  <c r="T329" i="7" s="1"/>
  <c r="Q951" i="7"/>
  <c r="R951" i="7" s="1"/>
  <c r="T951" i="7" s="1"/>
  <c r="Q718" i="7"/>
  <c r="R718" i="7" s="1"/>
  <c r="T718" i="7" s="1"/>
  <c r="Q285" i="7"/>
  <c r="R285" i="7" s="1"/>
  <c r="T285" i="7" s="1"/>
  <c r="Q629" i="7"/>
  <c r="R629" i="7" s="1"/>
  <c r="T629" i="7" s="1"/>
  <c r="Q881" i="7"/>
  <c r="R881" i="7" s="1"/>
  <c r="T881" i="7" s="1"/>
  <c r="Q814" i="7"/>
  <c r="R814" i="7" s="1"/>
  <c r="T814" i="7" s="1"/>
  <c r="Q659" i="7"/>
  <c r="R659" i="7" s="1"/>
  <c r="T659" i="7" s="1"/>
  <c r="Q272" i="7"/>
  <c r="R272" i="7" s="1"/>
  <c r="T272" i="7" s="1"/>
  <c r="Q113" i="7"/>
  <c r="R113" i="7" s="1"/>
  <c r="T113" i="7" s="1"/>
  <c r="Q869" i="7"/>
  <c r="R869" i="7" s="1"/>
  <c r="T869" i="7" s="1"/>
  <c r="Q888" i="7"/>
  <c r="R888" i="7" s="1"/>
  <c r="T888" i="7" s="1"/>
  <c r="Q179" i="7"/>
  <c r="R179" i="7" s="1"/>
  <c r="T179" i="7" s="1"/>
  <c r="Q69" i="7"/>
  <c r="R69" i="7" s="1"/>
  <c r="T69" i="7" s="1"/>
  <c r="Q78" i="7"/>
  <c r="R78" i="7" s="1"/>
  <c r="T78" i="7" s="1"/>
  <c r="Q787" i="7"/>
  <c r="R787" i="7" s="1"/>
  <c r="T787" i="7" s="1"/>
  <c r="Q492" i="7"/>
  <c r="R492" i="7" s="1"/>
  <c r="T492" i="7" s="1"/>
  <c r="Q815" i="7"/>
  <c r="R815" i="7" s="1"/>
  <c r="T815" i="7" s="1"/>
  <c r="Q561" i="7"/>
  <c r="R561" i="7" s="1"/>
  <c r="T561" i="7" s="1"/>
  <c r="Q846" i="7"/>
  <c r="R846" i="7" s="1"/>
  <c r="T846" i="7" s="1"/>
  <c r="Q957" i="7"/>
  <c r="R957" i="7" s="1"/>
  <c r="T957" i="7" s="1"/>
  <c r="Q960" i="7"/>
  <c r="R960" i="7" s="1"/>
  <c r="T960" i="7" s="1"/>
  <c r="Q445" i="7"/>
  <c r="R445" i="7" s="1"/>
  <c r="T445" i="7" s="1"/>
  <c r="Q246" i="7"/>
  <c r="R246" i="7" s="1"/>
  <c r="T246" i="7" s="1"/>
  <c r="Q775" i="7"/>
  <c r="R775" i="7" s="1"/>
  <c r="T775" i="7" s="1"/>
  <c r="Q1055" i="7"/>
  <c r="R1055" i="7" s="1"/>
  <c r="T1055" i="7" s="1"/>
  <c r="Q229" i="7"/>
  <c r="R229" i="7" s="1"/>
  <c r="T229" i="7" s="1"/>
  <c r="Q801" i="7"/>
  <c r="R801" i="7" s="1"/>
  <c r="T801" i="7" s="1"/>
  <c r="Q834" i="7"/>
  <c r="R834" i="7" s="1"/>
  <c r="T834" i="7" s="1"/>
  <c r="Q885" i="7"/>
  <c r="R885" i="7" s="1"/>
  <c r="T885" i="7" s="1"/>
  <c r="Q871" i="7"/>
  <c r="R871" i="7" s="1"/>
  <c r="T871" i="7" s="1"/>
  <c r="Q372" i="7"/>
  <c r="R372" i="7" s="1"/>
  <c r="T372" i="7" s="1"/>
  <c r="Q415" i="7"/>
  <c r="R415" i="7" s="1"/>
  <c r="T415" i="7" s="1"/>
  <c r="Q460" i="7"/>
  <c r="R460" i="7" s="1"/>
  <c r="T460" i="7" s="1"/>
  <c r="R1097" i="7"/>
  <c r="T1097" i="7" s="1"/>
  <c r="Q217" i="7"/>
  <c r="R217" i="7" s="1"/>
  <c r="T217" i="7" s="1"/>
  <c r="Q690" i="7"/>
  <c r="R690" i="7" s="1"/>
  <c r="T690" i="7" s="1"/>
  <c r="Q639" i="7"/>
  <c r="R639" i="7" s="1"/>
  <c r="T639" i="7" s="1"/>
  <c r="Q841" i="7"/>
  <c r="R841" i="7" s="1"/>
  <c r="T841" i="7" s="1"/>
  <c r="Q48" i="7"/>
  <c r="R48" i="7" s="1"/>
  <c r="T48" i="7" s="1"/>
  <c r="Q301" i="7"/>
  <c r="R301" i="7" s="1"/>
  <c r="T301" i="7" s="1"/>
  <c r="Q106" i="7"/>
  <c r="R106" i="7" s="1"/>
  <c r="T106" i="7" s="1"/>
  <c r="Q487" i="7"/>
  <c r="R487" i="7" s="1"/>
  <c r="T487" i="7" s="1"/>
  <c r="Q989" i="7"/>
  <c r="R989" i="7" s="1"/>
  <c r="T989" i="7" s="1"/>
  <c r="Q1019" i="7"/>
  <c r="R1019" i="7" s="1"/>
  <c r="T1019" i="7" s="1"/>
  <c r="Q779" i="7"/>
  <c r="R779" i="7" s="1"/>
  <c r="T779" i="7" s="1"/>
  <c r="Q261" i="7"/>
  <c r="R261" i="7" s="1"/>
  <c r="T261" i="7" s="1"/>
  <c r="Q570" i="7"/>
  <c r="R570" i="7" s="1"/>
  <c r="T570" i="7" s="1"/>
  <c r="Q424" i="7"/>
  <c r="R424" i="7" s="1"/>
  <c r="T424" i="7" s="1"/>
  <c r="Q349" i="7"/>
  <c r="R349" i="7" s="1"/>
  <c r="T349" i="7" s="1"/>
  <c r="Q99" i="7"/>
  <c r="R99" i="7" s="1"/>
  <c r="T99" i="7" s="1"/>
  <c r="Q182" i="7"/>
  <c r="R182" i="7" s="1"/>
  <c r="T182" i="7" s="1"/>
  <c r="Q430" i="7"/>
  <c r="R430" i="7" s="1"/>
  <c r="T430" i="7" s="1"/>
  <c r="Q783" i="7"/>
  <c r="R783" i="7" s="1"/>
  <c r="T783" i="7" s="1"/>
  <c r="Q963" i="7"/>
  <c r="R963" i="7" s="1"/>
  <c r="T963" i="7" s="1"/>
  <c r="Q654" i="7"/>
  <c r="R654" i="7" s="1"/>
  <c r="T654" i="7" s="1"/>
  <c r="Q902" i="7"/>
  <c r="R902" i="7" s="1"/>
  <c r="T902" i="7" s="1"/>
  <c r="Q756" i="7"/>
  <c r="R756" i="7" s="1"/>
  <c r="T756" i="7" s="1"/>
  <c r="Q567" i="7"/>
  <c r="R567" i="7" s="1"/>
  <c r="T567" i="7" s="1"/>
  <c r="Q811" i="7"/>
  <c r="R811" i="7" s="1"/>
  <c r="T811" i="7" s="1"/>
  <c r="Q286" i="7"/>
  <c r="R286" i="7" s="1"/>
  <c r="T286" i="7" s="1"/>
  <c r="Q663" i="7"/>
  <c r="R663" i="7" s="1"/>
  <c r="T663" i="7" s="1"/>
  <c r="Q978" i="7"/>
  <c r="R978" i="7" s="1"/>
  <c r="T978" i="7" s="1"/>
  <c r="Q9" i="7"/>
  <c r="R9" i="7" s="1"/>
  <c r="T9" i="7" s="1"/>
  <c r="Q855" i="7"/>
  <c r="R855" i="7" s="1"/>
  <c r="T855" i="7" s="1"/>
  <c r="Q1060" i="7"/>
  <c r="R1060" i="7" s="1"/>
  <c r="T1060" i="7" s="1"/>
  <c r="Q311" i="7"/>
  <c r="R311" i="7" s="1"/>
  <c r="T311" i="7" s="1"/>
  <c r="Q351" i="7"/>
  <c r="R351" i="7" s="1"/>
  <c r="T351" i="7" s="1"/>
  <c r="Q941" i="7"/>
  <c r="R941" i="7" s="1"/>
  <c r="T941" i="7" s="1"/>
  <c r="Q319" i="7"/>
  <c r="R319" i="7" s="1"/>
  <c r="T319" i="7" s="1"/>
  <c r="Q764" i="7"/>
  <c r="R764" i="7" s="1"/>
  <c r="T764" i="7" s="1"/>
  <c r="Q334" i="7"/>
  <c r="R334" i="7" s="1"/>
  <c r="T334" i="7" s="1"/>
  <c r="Q982" i="7"/>
  <c r="R982" i="7" s="1"/>
  <c r="T982" i="7" s="1"/>
  <c r="Q831" i="7"/>
  <c r="R831" i="7" s="1"/>
  <c r="T831" i="7" s="1"/>
  <c r="Q878" i="7"/>
  <c r="R878" i="7" s="1"/>
  <c r="T878" i="7" s="1"/>
  <c r="Q1094" i="7"/>
  <c r="R1094" i="7" s="1"/>
  <c r="T1094" i="7" s="1"/>
  <c r="Q582" i="7"/>
  <c r="R582" i="7" s="1"/>
  <c r="T582" i="7" s="1"/>
  <c r="Q315" i="7"/>
  <c r="R315" i="7" s="1"/>
  <c r="T315" i="7" s="1"/>
  <c r="Q38" i="7"/>
  <c r="R38" i="7" s="1"/>
  <c r="T38" i="7" s="1"/>
  <c r="Q70" i="7"/>
  <c r="R70" i="7" s="1"/>
  <c r="T70" i="7" s="1"/>
  <c r="Q699" i="7"/>
  <c r="R699" i="7" s="1"/>
  <c r="T699" i="7" s="1"/>
  <c r="Q745" i="7"/>
  <c r="R745" i="7" s="1"/>
  <c r="T745" i="7" s="1"/>
  <c r="Q158" i="7"/>
  <c r="R158" i="7" s="1"/>
  <c r="T158" i="7" s="1"/>
  <c r="Q314" i="7"/>
  <c r="R314" i="7" s="1"/>
  <c r="T314" i="7" s="1"/>
  <c r="Q992" i="7"/>
  <c r="R992" i="7" s="1"/>
  <c r="T992" i="7" s="1"/>
  <c r="Q82" i="7"/>
  <c r="R82" i="7" s="1"/>
  <c r="T82" i="7" s="1"/>
  <c r="Q393" i="7"/>
  <c r="R393" i="7" s="1"/>
  <c r="T393" i="7" s="1"/>
  <c r="Q233" i="7"/>
  <c r="R233" i="7" s="1"/>
  <c r="T233" i="7" s="1"/>
  <c r="Q733" i="7"/>
  <c r="R733" i="7" s="1"/>
  <c r="T733" i="7" s="1"/>
  <c r="Q610" i="7"/>
  <c r="R610" i="7" s="1"/>
  <c r="T610" i="7" s="1"/>
  <c r="Q177" i="7"/>
  <c r="R177" i="7" s="1"/>
  <c r="T177" i="7" s="1"/>
  <c r="Q317" i="7"/>
  <c r="R317" i="7" s="1"/>
  <c r="T317" i="7" s="1"/>
  <c r="Q939" i="7"/>
  <c r="R939" i="7" s="1"/>
  <c r="T939" i="7" s="1"/>
  <c r="Q706" i="7"/>
  <c r="R706" i="7" s="1"/>
  <c r="T706" i="7" s="1"/>
  <c r="Q575" i="7"/>
  <c r="R575" i="7" s="1"/>
  <c r="T575" i="7" s="1"/>
  <c r="Q80" i="7"/>
  <c r="R80" i="7" s="1"/>
  <c r="T80" i="7" s="1"/>
  <c r="Q17" i="7"/>
  <c r="R17" i="7" s="1"/>
  <c r="T17" i="7" s="1"/>
  <c r="Q785" i="7"/>
  <c r="R785" i="7" s="1"/>
  <c r="T785" i="7" s="1"/>
  <c r="Q696" i="7"/>
  <c r="R696" i="7" s="1"/>
  <c r="T696" i="7" s="1"/>
  <c r="Q59" i="7"/>
  <c r="R59" i="7" s="1"/>
  <c r="T59" i="7" s="1"/>
  <c r="Q861" i="7"/>
  <c r="R861" i="7" s="1"/>
  <c r="T861" i="7" s="1"/>
  <c r="Q728" i="7"/>
  <c r="R728" i="7" s="1"/>
  <c r="T728" i="7" s="1"/>
  <c r="Q679" i="7"/>
  <c r="R679" i="7" s="1"/>
  <c r="T679" i="7" s="1"/>
  <c r="Q396" i="7"/>
  <c r="R396" i="7" s="1"/>
  <c r="T396" i="7" s="1"/>
  <c r="Q731" i="7"/>
  <c r="R731" i="7" s="1"/>
  <c r="T731" i="7" s="1"/>
  <c r="Q237" i="7"/>
  <c r="R237" i="7" s="1"/>
  <c r="T237" i="7" s="1"/>
  <c r="Q714" i="7"/>
  <c r="R714" i="7" s="1"/>
  <c r="T714" i="7" s="1"/>
  <c r="Q1096" i="7"/>
  <c r="R1096" i="7" s="1"/>
  <c r="T1096" i="7" s="1"/>
  <c r="Q192" i="7"/>
  <c r="R192" i="7" s="1"/>
  <c r="T192" i="7" s="1"/>
  <c r="Q49" i="7"/>
  <c r="R49" i="7" s="1"/>
  <c r="T49" i="7" s="1"/>
  <c r="Q725" i="7"/>
  <c r="R725" i="7" s="1"/>
  <c r="T725" i="7" s="1"/>
  <c r="Q1098" i="7"/>
  <c r="R1098" i="7" s="1"/>
  <c r="T1098" i="7" s="1"/>
  <c r="Q947" i="7"/>
  <c r="R947" i="7" s="1"/>
  <c r="T947" i="7" s="1"/>
  <c r="Q133" i="7"/>
  <c r="R133" i="7" s="1"/>
  <c r="T133" i="7" s="1"/>
  <c r="Q489" i="7"/>
  <c r="R489" i="7" s="1"/>
  <c r="T489" i="7" s="1"/>
  <c r="Q702" i="7"/>
  <c r="R702" i="7" s="1"/>
  <c r="T702" i="7" s="1"/>
  <c r="Q1072" i="7"/>
  <c r="R1072" i="7" s="1"/>
  <c r="T1072" i="7" s="1"/>
  <c r="Q763" i="7"/>
  <c r="R763" i="7" s="1"/>
  <c r="T763" i="7" s="1"/>
  <c r="Q932" i="7"/>
  <c r="R932" i="7" s="1"/>
  <c r="T932" i="7" s="1"/>
  <c r="Q729" i="7"/>
  <c r="R729" i="7" s="1"/>
  <c r="T729" i="7" s="1"/>
  <c r="Q184" i="7"/>
  <c r="R184" i="7" s="1"/>
  <c r="T184" i="7" s="1"/>
  <c r="Q937" i="7"/>
  <c r="R937" i="7" s="1"/>
  <c r="T937" i="7" s="1"/>
  <c r="Q707" i="7"/>
  <c r="R707" i="7" s="1"/>
  <c r="T707" i="7" s="1"/>
  <c r="Q677" i="7"/>
  <c r="R677" i="7" s="1"/>
  <c r="T677" i="7" s="1"/>
  <c r="Q955" i="7"/>
  <c r="R955" i="7" s="1"/>
  <c r="T955" i="7" s="1"/>
  <c r="Q757" i="7"/>
  <c r="R757" i="7" s="1"/>
  <c r="T757" i="7" s="1"/>
  <c r="Q1031" i="7"/>
  <c r="R1031" i="7" s="1"/>
  <c r="T1031" i="7" s="1"/>
  <c r="Q205" i="7"/>
  <c r="R205" i="7" s="1"/>
  <c r="T205" i="7" s="1"/>
  <c r="Q741" i="7"/>
  <c r="R741" i="7" s="1"/>
  <c r="T741" i="7" s="1"/>
  <c r="Q55" i="7"/>
  <c r="R55" i="7" s="1"/>
  <c r="T55" i="7" s="1"/>
  <c r="Q1009" i="7"/>
  <c r="R1009" i="7" s="1"/>
  <c r="T1009" i="7" s="1"/>
  <c r="Q911" i="7"/>
  <c r="R911" i="7" s="1"/>
  <c r="T911" i="7" s="1"/>
  <c r="Q683" i="7"/>
  <c r="R683" i="7" s="1"/>
  <c r="T683" i="7" s="1"/>
  <c r="Q632" i="7"/>
  <c r="R632" i="7" s="1"/>
  <c r="T632" i="7" s="1"/>
  <c r="Q486" i="7"/>
  <c r="R486" i="7" s="1"/>
  <c r="T486" i="7" s="1"/>
  <c r="Q340" i="7"/>
  <c r="R340" i="7" s="1"/>
  <c r="T340" i="7" s="1"/>
  <c r="Q562" i="7"/>
  <c r="R562" i="7" s="1"/>
  <c r="T562" i="7" s="1"/>
  <c r="Q1024" i="7"/>
  <c r="R1024" i="7" s="1"/>
  <c r="T1024" i="7" s="1"/>
  <c r="Q208" i="7"/>
  <c r="R208" i="7" s="1"/>
  <c r="T208" i="7" s="1"/>
  <c r="Q57" i="7"/>
  <c r="R57" i="7" s="1"/>
  <c r="T57" i="7" s="1"/>
  <c r="Q471" i="7"/>
  <c r="R471" i="7" s="1"/>
  <c r="T471" i="7" s="1"/>
  <c r="Q601" i="7"/>
  <c r="R601" i="7" s="1"/>
  <c r="T601" i="7" s="1"/>
  <c r="Q90" i="7"/>
  <c r="R90" i="7" s="1"/>
  <c r="T90" i="7" s="1"/>
  <c r="Q722" i="7"/>
  <c r="R722" i="7" s="1"/>
  <c r="T722" i="7" s="1"/>
  <c r="Q1007" i="7"/>
  <c r="R1007" i="7" s="1"/>
  <c r="T1007" i="7" s="1"/>
  <c r="Q459" i="7"/>
  <c r="R459" i="7" s="1"/>
  <c r="T459" i="7" s="1"/>
  <c r="Q845" i="7"/>
  <c r="R845" i="7" s="1"/>
  <c r="T845" i="7" s="1"/>
  <c r="Q130" i="7"/>
  <c r="R130" i="7" s="1"/>
  <c r="T130" i="7" s="1"/>
  <c r="Q267" i="7"/>
  <c r="R267" i="7" s="1"/>
  <c r="T267" i="7" s="1"/>
  <c r="Q965" i="7"/>
  <c r="R965" i="7" s="1"/>
  <c r="T965" i="7" s="1"/>
  <c r="Q104" i="7"/>
  <c r="R104" i="7" s="1"/>
  <c r="T104" i="7" s="1"/>
  <c r="Q747" i="7"/>
  <c r="R747" i="7" s="1"/>
  <c r="T747" i="7" s="1"/>
  <c r="Q1035" i="7"/>
  <c r="R1035" i="7" s="1"/>
  <c r="T1035" i="7" s="1"/>
  <c r="Q502" i="7"/>
  <c r="R502" i="7" s="1"/>
  <c r="T502" i="7" s="1"/>
  <c r="Q1046" i="7"/>
  <c r="R1046" i="7" s="1"/>
  <c r="T1046" i="7" s="1"/>
  <c r="Q821" i="7"/>
  <c r="R821" i="7" s="1"/>
  <c r="T821" i="7" s="1"/>
  <c r="Q665" i="7"/>
  <c r="R665" i="7" s="1"/>
  <c r="T665" i="7" s="1"/>
  <c r="Q1034" i="7"/>
  <c r="R1034" i="7" s="1"/>
  <c r="T1034" i="7" s="1"/>
  <c r="Q44" i="7"/>
  <c r="R44" i="7" s="1"/>
  <c r="T44" i="7" s="1"/>
  <c r="Q395" i="7"/>
  <c r="R395" i="7" s="1"/>
  <c r="T395" i="7" s="1"/>
  <c r="Q723" i="7"/>
  <c r="R723" i="7" s="1"/>
  <c r="T723" i="7" s="1"/>
  <c r="Q822" i="7"/>
  <c r="R822" i="7" s="1"/>
  <c r="T822" i="7" s="1"/>
  <c r="Q997" i="7"/>
  <c r="R997" i="7" s="1"/>
  <c r="T997" i="7" s="1"/>
  <c r="Q366" i="7"/>
  <c r="R366" i="7" s="1"/>
  <c r="T366" i="7" s="1"/>
  <c r="Q135" i="7"/>
  <c r="R135" i="7" s="1"/>
  <c r="T135" i="7" s="1"/>
  <c r="Q1003" i="7"/>
  <c r="R1003" i="7" s="1"/>
  <c r="T1003" i="7" s="1"/>
  <c r="Q81" i="7"/>
  <c r="R81" i="7" s="1"/>
  <c r="T81" i="7" s="1"/>
  <c r="Q507" i="7"/>
  <c r="R507" i="7" s="1"/>
  <c r="T507" i="7" s="1"/>
  <c r="Q838" i="7"/>
  <c r="R838" i="7" s="1"/>
  <c r="T838" i="7" s="1"/>
  <c r="Q363" i="7"/>
  <c r="R363" i="7" s="1"/>
  <c r="T363" i="7" s="1"/>
  <c r="Q446" i="7"/>
  <c r="R446" i="7" s="1"/>
  <c r="T446" i="7" s="1"/>
  <c r="Q417" i="7"/>
  <c r="R417" i="7" s="1"/>
  <c r="T417" i="7" s="1"/>
  <c r="Q609" i="7"/>
  <c r="R609" i="7" s="1"/>
  <c r="T609" i="7" s="1"/>
  <c r="Q1092" i="7"/>
  <c r="R1092" i="7" s="1"/>
  <c r="T1092" i="7" s="1"/>
  <c r="Q1066" i="7"/>
  <c r="R1066" i="7" s="1"/>
  <c r="T1066" i="7" s="1"/>
  <c r="Q599" i="7"/>
  <c r="R599" i="7" s="1"/>
  <c r="T599" i="7" s="1"/>
  <c r="Q356" i="7"/>
  <c r="R356" i="7" s="1"/>
  <c r="T356" i="7" s="1"/>
  <c r="Q390" i="7"/>
  <c r="R390" i="7" s="1"/>
  <c r="T390" i="7" s="1"/>
  <c r="Q256" i="7"/>
  <c r="R256" i="7" s="1"/>
  <c r="T256" i="7" s="1"/>
  <c r="Q477" i="7"/>
  <c r="R477" i="7" s="1"/>
  <c r="T477" i="7" s="1"/>
  <c r="Q441" i="7"/>
  <c r="R441" i="7" s="1"/>
  <c r="T441" i="7" s="1"/>
  <c r="Q595" i="7"/>
  <c r="R595" i="7" s="1"/>
  <c r="T595" i="7" s="1"/>
  <c r="Q140" i="7"/>
  <c r="R140" i="7" s="1"/>
  <c r="T140" i="7" s="1"/>
  <c r="Q195" i="7"/>
  <c r="R195" i="7" s="1"/>
  <c r="T195" i="7" s="1"/>
  <c r="Q996" i="7"/>
  <c r="R996" i="7" s="1"/>
  <c r="T996" i="7" s="1"/>
  <c r="Q257" i="7"/>
  <c r="R257" i="7" s="1"/>
  <c r="T257" i="7" s="1"/>
  <c r="Q494" i="7"/>
  <c r="R494" i="7" s="1"/>
  <c r="T494" i="7" s="1"/>
  <c r="Q443" i="7"/>
  <c r="R443" i="7" s="1"/>
  <c r="T443" i="7" s="1"/>
  <c r="Q183" i="7"/>
  <c r="R183" i="7" s="1"/>
  <c r="T183" i="7" s="1"/>
  <c r="Q1045" i="7"/>
  <c r="R1045" i="7" s="1"/>
  <c r="T1045" i="7" s="1"/>
  <c r="Q10" i="7"/>
  <c r="R10" i="7" s="1"/>
  <c r="T10" i="7" s="1"/>
  <c r="Q171" i="7"/>
  <c r="R171" i="7" s="1"/>
  <c r="T171" i="7" s="1"/>
  <c r="Q1047" i="7"/>
  <c r="R1047" i="7" s="1"/>
  <c r="T1047" i="7" s="1"/>
  <c r="Q535" i="7"/>
  <c r="R535" i="7" s="1"/>
  <c r="T535" i="7" s="1"/>
  <c r="Q543" i="7"/>
  <c r="R543" i="7" s="1"/>
  <c r="T543" i="7" s="1"/>
  <c r="Q913" i="7"/>
  <c r="R913" i="7" s="1"/>
  <c r="T913" i="7" s="1"/>
  <c r="Q933" i="7"/>
  <c r="R933" i="7" s="1"/>
  <c r="T933" i="7" s="1"/>
  <c r="Q662" i="7"/>
  <c r="R662" i="7" s="1"/>
  <c r="T662" i="7" s="1"/>
  <c r="Q915" i="7"/>
  <c r="R915" i="7" s="1"/>
  <c r="T915" i="7" s="1"/>
  <c r="Q669" i="7"/>
  <c r="R669" i="7" s="1"/>
  <c r="T669" i="7" s="1"/>
  <c r="Q830" i="7"/>
  <c r="R830" i="7" s="1"/>
  <c r="T830" i="7" s="1"/>
  <c r="Q29" i="7"/>
  <c r="R29" i="7" s="1"/>
  <c r="T29" i="7" s="1"/>
  <c r="Q250" i="7"/>
  <c r="R250" i="7" s="1"/>
  <c r="T250" i="7" s="1"/>
  <c r="Q627" i="7"/>
  <c r="R627" i="7" s="1"/>
  <c r="T627" i="7" s="1"/>
  <c r="Q657" i="7"/>
  <c r="R657" i="7" s="1"/>
  <c r="T657" i="7" s="1"/>
  <c r="Q1044" i="7"/>
  <c r="R1044" i="7" s="1"/>
  <c r="T1044" i="7" s="1"/>
  <c r="Q138" i="7"/>
  <c r="R138" i="7" s="1"/>
  <c r="T138" i="7" s="1"/>
  <c r="Q15" i="7"/>
  <c r="R15" i="7" s="1"/>
  <c r="T15" i="7" s="1"/>
  <c r="Q1050" i="7"/>
  <c r="R1050" i="7" s="1"/>
  <c r="T1050" i="7" s="1"/>
  <c r="Q176" i="7"/>
  <c r="R176" i="7" s="1"/>
  <c r="T176" i="7" s="1"/>
  <c r="Q411" i="7"/>
  <c r="R411" i="7" s="1"/>
  <c r="T411" i="7" s="1"/>
  <c r="Q1040" i="7"/>
  <c r="R1040" i="7" s="1"/>
  <c r="T1040" i="7" s="1"/>
  <c r="Q50" i="7"/>
  <c r="R50" i="7" s="1"/>
  <c r="T50" i="7" s="1"/>
  <c r="Q506" i="7"/>
  <c r="R506" i="7" s="1"/>
  <c r="T506" i="7" s="1"/>
  <c r="Q668" i="7"/>
  <c r="R668" i="7" s="1"/>
  <c r="T668" i="7" s="1"/>
  <c r="Q385" i="7"/>
  <c r="R385" i="7" s="1"/>
  <c r="T385" i="7" s="1"/>
  <c r="Q309" i="7"/>
  <c r="R309" i="7" s="1"/>
  <c r="T309" i="7" s="1"/>
  <c r="Q1023" i="7"/>
  <c r="R1023" i="7" s="1"/>
  <c r="T1023" i="7" s="1"/>
  <c r="Q300" i="7"/>
  <c r="R300" i="7" s="1"/>
  <c r="T300" i="7" s="1"/>
  <c r="Q882" i="7"/>
  <c r="R882" i="7" s="1"/>
  <c r="T882" i="7" s="1"/>
  <c r="Q325" i="7"/>
  <c r="R325" i="7" s="1"/>
  <c r="T325" i="7" s="1"/>
  <c r="Q673" i="7"/>
  <c r="R673" i="7" s="1"/>
  <c r="T673" i="7" s="1"/>
  <c r="Q243" i="7"/>
  <c r="R243" i="7" s="1"/>
  <c r="T243" i="7" s="1"/>
  <c r="Q964" i="7"/>
  <c r="R964" i="7" s="1"/>
  <c r="T964" i="7" s="1"/>
  <c r="Q516" i="7"/>
  <c r="R516" i="7" s="1"/>
  <c r="T516" i="7" s="1"/>
  <c r="Q1076" i="7"/>
  <c r="R1076" i="7" s="1"/>
  <c r="T1076" i="7" s="1"/>
  <c r="Q572" i="7"/>
  <c r="R572" i="7" s="1"/>
  <c r="T572" i="7" s="1"/>
  <c r="Q940" i="7"/>
  <c r="R940" i="7" s="1"/>
  <c r="T940" i="7" s="1"/>
  <c r="Q792" i="7"/>
  <c r="R792" i="7" s="1"/>
  <c r="T792" i="7" s="1"/>
  <c r="Q1029" i="7"/>
  <c r="R1029" i="7" s="1"/>
  <c r="T1029" i="7" s="1"/>
  <c r="Q191" i="7"/>
  <c r="R191" i="7" s="1"/>
  <c r="T191" i="7" s="1"/>
  <c r="Q283" i="7"/>
  <c r="R283" i="7" s="1"/>
  <c r="T283" i="7" s="1"/>
  <c r="Q928" i="7"/>
  <c r="R928" i="7" s="1"/>
  <c r="T928" i="7" s="1"/>
  <c r="Q927" i="7"/>
  <c r="R927" i="7" s="1"/>
  <c r="T927" i="7" s="1"/>
  <c r="Q408" i="7"/>
  <c r="R408" i="7" s="1"/>
  <c r="T408" i="7" s="1"/>
  <c r="Q454" i="7"/>
  <c r="R454" i="7" s="1"/>
  <c r="T454" i="7" s="1"/>
  <c r="Q248" i="7"/>
  <c r="R248" i="7" s="1"/>
  <c r="T248" i="7" s="1"/>
  <c r="Q605" i="7"/>
  <c r="R605" i="7" s="1"/>
  <c r="T605" i="7" s="1"/>
  <c r="Q1002" i="7"/>
  <c r="R1002" i="7" s="1"/>
  <c r="T1002" i="7" s="1"/>
  <c r="Q96" i="7"/>
  <c r="R96" i="7" s="1"/>
  <c r="T96" i="7" s="1"/>
  <c r="Q563" i="7"/>
  <c r="R563" i="7" s="1"/>
  <c r="T563" i="7" s="1"/>
  <c r="Q500" i="7"/>
  <c r="R500" i="7" s="1"/>
  <c r="T500" i="7" s="1"/>
  <c r="Q522" i="7"/>
  <c r="R522" i="7" s="1"/>
  <c r="T522" i="7" s="1"/>
  <c r="Q664" i="7"/>
  <c r="R664" i="7" s="1"/>
  <c r="T664" i="7" s="1"/>
  <c r="Q1067" i="7"/>
  <c r="R1067" i="7" s="1"/>
  <c r="T1067" i="7" s="1"/>
  <c r="Q526" i="7"/>
  <c r="R526" i="7" s="1"/>
  <c r="T526" i="7" s="1"/>
  <c r="Q921" i="7"/>
  <c r="R921" i="7" s="1"/>
  <c r="T921" i="7" s="1"/>
  <c r="Q1025" i="7"/>
  <c r="R1025" i="7" s="1"/>
  <c r="T1025" i="7" s="1"/>
  <c r="Q994" i="7"/>
  <c r="R994" i="7" s="1"/>
  <c r="T994" i="7" s="1"/>
  <c r="Q719" i="7"/>
  <c r="R719" i="7" s="1"/>
  <c r="T719" i="7" s="1"/>
  <c r="Q740" i="7"/>
  <c r="R740" i="7" s="1"/>
  <c r="T740" i="7" s="1"/>
  <c r="Q510" i="7"/>
  <c r="R510" i="7" s="1"/>
  <c r="T510" i="7" s="1"/>
  <c r="Q736" i="7"/>
  <c r="R736" i="7" s="1"/>
  <c r="T736" i="7" s="1"/>
  <c r="Q1086" i="7"/>
  <c r="R1086" i="7" s="1"/>
  <c r="T1086" i="7" s="1"/>
  <c r="Q121" i="7"/>
  <c r="R121" i="7" s="1"/>
  <c r="T121" i="7" s="1"/>
  <c r="Q318" i="7"/>
  <c r="R318" i="7" s="1"/>
  <c r="T318" i="7" s="1"/>
  <c r="Q952" i="7"/>
  <c r="R952" i="7" s="1"/>
  <c r="T952" i="7" s="1"/>
  <c r="Q168" i="7"/>
  <c r="R168" i="7" s="1"/>
  <c r="T168" i="7" s="1"/>
  <c r="Q119" i="7"/>
  <c r="R119" i="7" s="1"/>
  <c r="T119" i="7" s="1"/>
  <c r="Q365" i="7"/>
  <c r="R365" i="7" s="1"/>
  <c r="T365" i="7" s="1"/>
  <c r="Q1062" i="7"/>
  <c r="R1062" i="7" s="1"/>
  <c r="T1062" i="7" s="1"/>
  <c r="Q589" i="7"/>
  <c r="R589" i="7" s="1"/>
  <c r="T589" i="7" s="1"/>
  <c r="Q1078" i="7"/>
  <c r="R1078" i="7" s="1"/>
  <c r="T1078" i="7" s="1"/>
  <c r="Q25" i="7"/>
  <c r="R25" i="7" s="1"/>
  <c r="T25" i="7" s="1"/>
  <c r="Q201" i="7"/>
  <c r="R201" i="7" s="1"/>
  <c r="T201" i="7" s="1"/>
  <c r="Q666" i="7"/>
  <c r="R666" i="7" s="1"/>
  <c r="T666" i="7" s="1"/>
  <c r="Q828" i="7"/>
  <c r="R828" i="7" s="1"/>
  <c r="T828" i="7" s="1"/>
  <c r="Q958" i="7"/>
  <c r="R958" i="7" s="1"/>
  <c r="T958" i="7" s="1"/>
  <c r="Q515" i="7"/>
  <c r="R515" i="7" s="1"/>
  <c r="T515" i="7" s="1"/>
  <c r="Q579" i="7"/>
  <c r="R579" i="7" s="1"/>
  <c r="T579" i="7" s="1"/>
  <c r="Q294" i="7"/>
  <c r="R294" i="7" s="1"/>
  <c r="T294" i="7" s="1"/>
  <c r="Q717" i="7"/>
  <c r="R717" i="7" s="1"/>
  <c r="T717" i="7" s="1"/>
  <c r="Q377" i="7"/>
  <c r="R377" i="7" s="1"/>
  <c r="T377" i="7" s="1"/>
  <c r="Q938" i="7"/>
  <c r="R938" i="7" s="1"/>
  <c r="T938" i="7" s="1"/>
  <c r="Q1069" i="7"/>
  <c r="R1069" i="7" s="1"/>
  <c r="T1069" i="7" s="1"/>
  <c r="Q681" i="7"/>
  <c r="R681" i="7" s="1"/>
  <c r="T681" i="7" s="1"/>
  <c r="Q87" i="7"/>
  <c r="R87" i="7" s="1"/>
  <c r="T87" i="7" s="1"/>
  <c r="Q276" i="7"/>
  <c r="R276" i="7" s="1"/>
  <c r="T276" i="7" s="1"/>
  <c r="Q125" i="7"/>
  <c r="R125" i="7" s="1"/>
  <c r="T125" i="7" s="1"/>
  <c r="Q386" i="7"/>
  <c r="R386" i="7" s="1"/>
  <c r="T386" i="7" s="1"/>
  <c r="Q306" i="7"/>
  <c r="R306" i="7" s="1"/>
  <c r="T306" i="7" s="1"/>
  <c r="Q916" i="7"/>
  <c r="R916" i="7" s="1"/>
  <c r="T916" i="7" s="1"/>
  <c r="Q817" i="7"/>
  <c r="R817" i="7" s="1"/>
  <c r="T817" i="7" s="1"/>
  <c r="Q141" i="7"/>
  <c r="R141" i="7" s="1"/>
  <c r="T141" i="7" s="1"/>
  <c r="Q880" i="7"/>
  <c r="R880" i="7" s="1"/>
  <c r="T880" i="7" s="1"/>
  <c r="Q685" i="7"/>
  <c r="R685" i="7" s="1"/>
  <c r="T685" i="7" s="1"/>
  <c r="Q738" i="7"/>
  <c r="R738" i="7" s="1"/>
  <c r="T738" i="7" s="1"/>
  <c r="Q447" i="7"/>
  <c r="R447" i="7" s="1"/>
  <c r="T447" i="7" s="1"/>
  <c r="Q1068" i="7"/>
  <c r="R1068" i="7" s="1"/>
  <c r="T1068" i="7" s="1"/>
  <c r="Q212" i="7"/>
  <c r="R212" i="7" s="1"/>
  <c r="T212" i="7" s="1"/>
  <c r="Q554" i="7"/>
  <c r="R554" i="7" s="1"/>
  <c r="T554" i="7" s="1"/>
  <c r="Q901" i="7"/>
  <c r="R901" i="7" s="1"/>
  <c r="T901" i="7" s="1"/>
  <c r="Q1012" i="7"/>
  <c r="R1012" i="7" s="1"/>
  <c r="T1012" i="7" s="1"/>
  <c r="Q650" i="7"/>
  <c r="R650" i="7" s="1"/>
  <c r="T650" i="7" s="1"/>
  <c r="Q100" i="7"/>
  <c r="R100" i="7" s="1"/>
  <c r="T100" i="7" s="1"/>
  <c r="Q213" i="7"/>
  <c r="R213" i="7" s="1"/>
  <c r="T213" i="7" s="1"/>
  <c r="Q519" i="7"/>
  <c r="R519" i="7" s="1"/>
  <c r="T519" i="7" s="1"/>
  <c r="Q242" i="7"/>
  <c r="R242" i="7" s="1"/>
  <c r="T242" i="7" s="1"/>
  <c r="Q564" i="7"/>
  <c r="R564" i="7" s="1"/>
  <c r="T564" i="7" s="1"/>
  <c r="Q53" i="7"/>
  <c r="R53" i="7" s="1"/>
  <c r="T53" i="7" s="1"/>
  <c r="Q998" i="7"/>
  <c r="R998" i="7" s="1"/>
  <c r="T998" i="7" s="1"/>
  <c r="Q918" i="7"/>
  <c r="R918" i="7" s="1"/>
  <c r="T918" i="7" s="1"/>
  <c r="Q56" i="7"/>
  <c r="R56" i="7" s="1"/>
  <c r="T56" i="7" s="1"/>
  <c r="Q123" i="7"/>
  <c r="R123" i="7" s="1"/>
  <c r="T123" i="7" s="1"/>
  <c r="Q214" i="7"/>
  <c r="R214" i="7" s="1"/>
  <c r="T214" i="7" s="1"/>
  <c r="Q759" i="7"/>
  <c r="R759" i="7" s="1"/>
  <c r="T759" i="7" s="1"/>
  <c r="Q75" i="7"/>
  <c r="R75" i="7" s="1"/>
  <c r="T75" i="7" s="1"/>
  <c r="Q727" i="7"/>
  <c r="R727" i="7" s="1"/>
  <c r="T727" i="7" s="1"/>
  <c r="Q381" i="7"/>
  <c r="R381" i="7" s="1"/>
  <c r="T381" i="7" s="1"/>
  <c r="Q491" i="7"/>
  <c r="R491" i="7" s="1"/>
  <c r="T491" i="7" s="1"/>
  <c r="Q571" i="7"/>
  <c r="R571" i="7" s="1"/>
  <c r="T571" i="7" s="1"/>
  <c r="Q551" i="7"/>
  <c r="R551" i="7" s="1"/>
  <c r="T551" i="7" s="1"/>
  <c r="Q594" i="7"/>
  <c r="R594" i="7" s="1"/>
  <c r="T594" i="7" s="1"/>
  <c r="Q739" i="7"/>
  <c r="R739" i="7" s="1"/>
  <c r="T739" i="7" s="1"/>
  <c r="Q678" i="7"/>
  <c r="R678" i="7" s="1"/>
  <c r="T678" i="7" s="1"/>
  <c r="Q816" i="7"/>
  <c r="R816" i="7" s="1"/>
  <c r="T816" i="7" s="1"/>
  <c r="Q942" i="7"/>
  <c r="R942" i="7" s="1"/>
  <c r="T942" i="7" s="1"/>
  <c r="Q51" i="7"/>
  <c r="R51" i="7" s="1"/>
  <c r="T51" i="7" s="1"/>
  <c r="Q508" i="7"/>
  <c r="R508" i="7" s="1"/>
  <c r="T508" i="7" s="1"/>
  <c r="Q284" i="7"/>
  <c r="R284" i="7" s="1"/>
  <c r="T284" i="7" s="1"/>
  <c r="Q1064" i="7"/>
  <c r="R1064" i="7" s="1"/>
  <c r="T1064" i="7" s="1"/>
  <c r="Q370" i="7"/>
  <c r="R370" i="7" s="1"/>
  <c r="T370" i="7" s="1"/>
  <c r="Q401" i="7"/>
  <c r="R401" i="7" s="1"/>
  <c r="T401" i="7" s="1"/>
  <c r="Q592" i="7"/>
  <c r="R592" i="7" s="1"/>
  <c r="T592" i="7" s="1"/>
  <c r="Q1057" i="7"/>
  <c r="R1057" i="7" s="1"/>
  <c r="T1057" i="7" s="1"/>
  <c r="Q312" i="7"/>
  <c r="R312" i="7" s="1"/>
  <c r="T312" i="7" s="1"/>
  <c r="Q358" i="7"/>
  <c r="R358" i="7" s="1"/>
  <c r="T358" i="7" s="1"/>
  <c r="Q164" i="7"/>
  <c r="R164" i="7" s="1"/>
  <c r="T164" i="7" s="1"/>
  <c r="Q413" i="7"/>
  <c r="R413" i="7" s="1"/>
  <c r="T413" i="7" s="1"/>
  <c r="Q953" i="7"/>
  <c r="R953" i="7" s="1"/>
  <c r="T953" i="7" s="1"/>
  <c r="Q971" i="7"/>
  <c r="R971" i="7" s="1"/>
  <c r="T971" i="7" s="1"/>
  <c r="Q467" i="7"/>
  <c r="R467" i="7" s="1"/>
  <c r="T467" i="7" s="1"/>
  <c r="Q152" i="7"/>
  <c r="R152" i="7" s="1"/>
  <c r="T152" i="7" s="1"/>
  <c r="Q438" i="7"/>
  <c r="R438" i="7" s="1"/>
  <c r="T438" i="7" s="1"/>
  <c r="Q568" i="7"/>
  <c r="R568" i="7" s="1"/>
  <c r="T568" i="7" s="1"/>
  <c r="Q959" i="7"/>
  <c r="R959" i="7" s="1"/>
  <c r="T959" i="7" s="1"/>
  <c r="Q501" i="7"/>
  <c r="R501" i="7" s="1"/>
  <c r="T501" i="7" s="1"/>
  <c r="Q1084" i="7"/>
  <c r="R1084" i="7" s="1"/>
  <c r="T1084" i="7" s="1"/>
  <c r="Q865" i="7"/>
  <c r="R865" i="7" s="1"/>
  <c r="T865" i="7" s="1"/>
  <c r="Q886" i="7"/>
  <c r="R886" i="7" s="1"/>
  <c r="T886" i="7" s="1"/>
  <c r="Q635" i="7"/>
  <c r="R635" i="7" s="1"/>
  <c r="T635" i="7" s="1"/>
  <c r="Q224" i="7"/>
  <c r="R224" i="7" s="1"/>
  <c r="T224" i="7" s="1"/>
  <c r="Q426" i="7"/>
  <c r="R426" i="7" s="1"/>
  <c r="T426" i="7" s="1"/>
  <c r="Q556" i="7"/>
  <c r="R556" i="7" s="1"/>
  <c r="T556" i="7" s="1"/>
  <c r="Q870" i="7"/>
  <c r="R870" i="7" s="1"/>
  <c r="T870" i="7" s="1"/>
  <c r="Q623" i="7"/>
  <c r="R623" i="7" s="1"/>
  <c r="T623" i="7" s="1"/>
  <c r="Q464" i="7"/>
  <c r="R464" i="7" s="1"/>
  <c r="T464" i="7" s="1"/>
  <c r="Q297" i="7"/>
  <c r="R297" i="7" s="1"/>
  <c r="T297" i="7" s="1"/>
  <c r="Q1043" i="7"/>
  <c r="R1043" i="7" s="1"/>
  <c r="T1043" i="7" s="1"/>
  <c r="Q23" i="7"/>
  <c r="R23" i="7" s="1"/>
  <c r="T23" i="7" s="1"/>
  <c r="Q269" i="7"/>
  <c r="R269" i="7" s="1"/>
  <c r="T269" i="7" s="1"/>
  <c r="Q966" i="7"/>
  <c r="R966" i="7" s="1"/>
  <c r="T966" i="7" s="1"/>
  <c r="Q1008" i="7"/>
  <c r="R1008" i="7" s="1"/>
  <c r="T1008" i="7" s="1"/>
  <c r="Q970" i="7"/>
  <c r="R970" i="7" s="1"/>
  <c r="T970" i="7" s="1"/>
  <c r="Q695" i="7"/>
  <c r="R695" i="7" s="1"/>
  <c r="T695" i="7" s="1"/>
  <c r="Q117" i="7"/>
  <c r="R117" i="7" s="1"/>
  <c r="T117" i="7" s="1"/>
  <c r="Q402" i="7"/>
  <c r="R402" i="7" s="1"/>
  <c r="T402" i="7" s="1"/>
  <c r="Q732" i="7"/>
  <c r="R732" i="7" s="1"/>
  <c r="T732" i="7" s="1"/>
  <c r="Q850" i="7"/>
  <c r="R850" i="7" s="1"/>
  <c r="T850" i="7" s="1"/>
  <c r="Q431" i="7"/>
  <c r="R431" i="7" s="1"/>
  <c r="T431" i="7" s="1"/>
  <c r="Q475" i="7"/>
  <c r="R475" i="7" s="1"/>
  <c r="T475" i="7" s="1"/>
  <c r="Q210" i="7"/>
  <c r="R210" i="7" s="1"/>
  <c r="T210" i="7" s="1"/>
  <c r="Q859" i="7"/>
  <c r="R859" i="7" s="1"/>
  <c r="T859" i="7" s="1"/>
  <c r="Q628" i="7"/>
  <c r="R628" i="7" s="1"/>
  <c r="T628" i="7" s="1"/>
  <c r="Q746" i="7"/>
  <c r="R746" i="7" s="1"/>
  <c r="T746" i="7" s="1"/>
  <c r="Q961" i="7"/>
  <c r="R961" i="7" s="1"/>
  <c r="T961" i="7" s="1"/>
  <c r="Q798" i="7"/>
  <c r="R798" i="7" s="1"/>
  <c r="T798" i="7" s="1"/>
  <c r="Q988" i="7"/>
  <c r="R988" i="7" s="1"/>
  <c r="T988" i="7" s="1"/>
  <c r="Q577" i="7"/>
  <c r="R577" i="7" s="1"/>
  <c r="T577" i="7" s="1"/>
  <c r="Q616" i="7"/>
  <c r="R616" i="7" s="1"/>
  <c r="T616" i="7" s="1"/>
  <c r="Q302" i="7"/>
  <c r="R302" i="7" s="1"/>
  <c r="T302" i="7" s="1"/>
  <c r="Q198" i="7"/>
  <c r="R198" i="7" s="1"/>
  <c r="T198" i="7" s="1"/>
  <c r="Q155" i="7"/>
  <c r="R155" i="7" s="1"/>
  <c r="T155" i="7" s="1"/>
  <c r="Q697" i="7"/>
  <c r="R697" i="7" s="1"/>
  <c r="T697" i="7" s="1"/>
  <c r="Q451" i="7"/>
  <c r="R451" i="7" s="1"/>
  <c r="T451" i="7" s="1"/>
  <c r="Q1082" i="7"/>
  <c r="R1082" i="7" s="1"/>
  <c r="T1082" i="7" s="1"/>
  <c r="Q1080" i="7"/>
  <c r="R1080" i="7" s="1"/>
  <c r="T1080" i="7" s="1"/>
  <c r="Q414" i="7"/>
  <c r="R414" i="7" s="1"/>
  <c r="T414" i="7" s="1"/>
  <c r="Q255" i="7"/>
  <c r="R255" i="7" s="1"/>
  <c r="T255" i="7" s="1"/>
  <c r="Q720" i="7"/>
  <c r="R720" i="7" s="1"/>
  <c r="T720" i="7" s="1"/>
  <c r="Q824" i="7"/>
  <c r="R824" i="7" s="1"/>
  <c r="T824" i="7" s="1"/>
  <c r="Q458" i="7"/>
  <c r="R458" i="7" s="1"/>
  <c r="T458" i="7" s="1"/>
  <c r="Q781" i="7"/>
  <c r="R781" i="7" s="1"/>
  <c r="T781" i="7" s="1"/>
  <c r="Q796" i="7"/>
  <c r="R796" i="7" s="1"/>
  <c r="T796" i="7" s="1"/>
  <c r="Q542" i="7"/>
  <c r="R542" i="7" s="1"/>
  <c r="T542" i="7" s="1"/>
  <c r="Q962" i="7"/>
  <c r="R962" i="7" s="1"/>
  <c r="T962" i="7" s="1"/>
  <c r="Q19" i="7"/>
  <c r="R19" i="7" s="1"/>
  <c r="T19" i="7" s="1"/>
  <c r="Q327" i="7"/>
  <c r="R327" i="7" s="1"/>
  <c r="T327" i="7" s="1"/>
  <c r="Q241" i="7"/>
  <c r="R241" i="7" s="1"/>
  <c r="T241" i="7" s="1"/>
  <c r="Q622" i="7"/>
  <c r="R622" i="7" s="1"/>
  <c r="T622" i="7" s="1"/>
  <c r="Q784" i="7"/>
  <c r="R784" i="7" s="1"/>
  <c r="T784" i="7" s="1"/>
  <c r="Q794" i="7"/>
  <c r="R794" i="7" s="1"/>
  <c r="T794" i="7" s="1"/>
  <c r="Q905" i="7"/>
  <c r="R905" i="7" s="1"/>
  <c r="T905" i="7" s="1"/>
  <c r="Q521" i="7"/>
  <c r="R521" i="7" s="1"/>
  <c r="T521" i="7" s="1"/>
  <c r="Q585" i="7"/>
  <c r="R585" i="7" s="1"/>
  <c r="T585" i="7" s="1"/>
  <c r="Q189" i="7"/>
  <c r="R189" i="7" s="1"/>
  <c r="T189" i="7" s="1"/>
  <c r="Q614" i="7"/>
  <c r="R614" i="7" s="1"/>
  <c r="T614" i="7" s="1"/>
  <c r="Q194" i="7"/>
  <c r="R194" i="7" s="1"/>
  <c r="T194" i="7" s="1"/>
  <c r="Q774" i="7"/>
  <c r="R774" i="7" s="1"/>
  <c r="T774" i="7" s="1"/>
  <c r="Q339" i="7"/>
  <c r="R339" i="7" s="1"/>
  <c r="T339" i="7" s="1"/>
  <c r="Q1041" i="7"/>
  <c r="R1041" i="7" s="1"/>
  <c r="T1041" i="7" s="1"/>
  <c r="Q203" i="7"/>
  <c r="R203" i="7" s="1"/>
  <c r="T203" i="7" s="1"/>
  <c r="Q647" i="7"/>
  <c r="R647" i="7" s="1"/>
  <c r="T647" i="7" s="1"/>
  <c r="Q1102" i="7"/>
  <c r="R1102" i="7" s="1"/>
  <c r="T1102" i="7" s="1"/>
  <c r="Q810" i="7"/>
  <c r="R810" i="7" s="1"/>
  <c r="T810" i="7" s="1"/>
  <c r="Q923" i="7"/>
  <c r="R923" i="7" s="1"/>
  <c r="T923" i="7" s="1"/>
  <c r="Q18" i="7"/>
  <c r="R18" i="7" s="1"/>
  <c r="T18" i="7" s="1"/>
  <c r="Q558" i="7"/>
  <c r="R558" i="7" s="1"/>
  <c r="T558" i="7" s="1"/>
  <c r="Q373" i="7"/>
  <c r="R373" i="7" s="1"/>
  <c r="T373" i="7" s="1"/>
  <c r="Q872" i="7"/>
  <c r="R872" i="7" s="1"/>
  <c r="T872" i="7" s="1"/>
  <c r="Q228" i="7"/>
  <c r="R228" i="7" s="1"/>
  <c r="T228" i="7" s="1"/>
  <c r="Q504" i="7"/>
  <c r="R504" i="7" s="1"/>
  <c r="T504" i="7" s="1"/>
  <c r="Q545" i="7"/>
  <c r="R545" i="7" s="1"/>
  <c r="T545" i="7" s="1"/>
  <c r="Q671" i="7"/>
  <c r="R671" i="7" s="1"/>
  <c r="T671" i="7" s="1"/>
  <c r="Q412" i="7"/>
  <c r="R412" i="7" s="1"/>
  <c r="T412" i="7" s="1"/>
  <c r="Q565" i="7"/>
  <c r="R565" i="7" s="1"/>
  <c r="T565" i="7" s="1"/>
  <c r="Q216" i="7"/>
  <c r="R216" i="7" s="1"/>
  <c r="T216" i="7" s="1"/>
  <c r="Q546" i="7"/>
  <c r="R546" i="7" s="1"/>
  <c r="T546" i="7" s="1"/>
  <c r="Q973" i="7"/>
  <c r="R973" i="7" s="1"/>
  <c r="T973" i="7" s="1"/>
  <c r="Q68" i="7"/>
  <c r="R68" i="7" s="1"/>
  <c r="T68" i="7" s="1"/>
  <c r="Q1095" i="7"/>
  <c r="R1095" i="7" s="1"/>
  <c r="T1095" i="7" s="1"/>
  <c r="Q1018" i="7"/>
  <c r="R1018" i="7" s="1"/>
  <c r="T1018" i="7" s="1"/>
  <c r="Q523" i="7"/>
  <c r="R523" i="7" s="1"/>
  <c r="T523" i="7" s="1"/>
  <c r="Q342" i="7"/>
  <c r="R342" i="7" s="1"/>
  <c r="T342" i="7" s="1"/>
  <c r="Q883" i="7"/>
  <c r="R883" i="7" s="1"/>
  <c r="T883" i="7" s="1"/>
  <c r="Q851" i="7"/>
  <c r="R851" i="7" s="1"/>
  <c r="T851" i="7" s="1"/>
  <c r="Q621" i="7"/>
  <c r="R621" i="7" s="1"/>
  <c r="T621" i="7" s="1"/>
  <c r="Q868" i="7"/>
  <c r="R868" i="7" s="1"/>
  <c r="T868" i="7" s="1"/>
  <c r="Q948" i="7"/>
  <c r="R948" i="7" s="1"/>
  <c r="T948" i="7" s="1"/>
  <c r="Q778" i="7"/>
  <c r="R778" i="7" s="1"/>
  <c r="T778" i="7" s="1"/>
  <c r="Q539" i="7"/>
  <c r="R539" i="7" s="1"/>
  <c r="T539" i="7" s="1"/>
  <c r="Q511" i="7"/>
  <c r="R511" i="7" s="1"/>
  <c r="T511" i="7" s="1"/>
  <c r="Q330" i="7"/>
  <c r="R330" i="7" s="1"/>
  <c r="T330" i="7" s="1"/>
  <c r="Q364" i="7"/>
  <c r="R364" i="7" s="1"/>
  <c r="T364" i="7" s="1"/>
  <c r="Q929" i="7"/>
  <c r="R929" i="7" s="1"/>
  <c r="T929" i="7" s="1"/>
  <c r="Q131" i="7"/>
  <c r="R131" i="7" s="1"/>
  <c r="T131" i="7" s="1"/>
  <c r="Q701" i="7"/>
  <c r="R701" i="7" s="1"/>
  <c r="T701" i="7" s="1"/>
  <c r="Q926" i="7"/>
  <c r="R926" i="7" s="1"/>
  <c r="T926" i="7" s="1"/>
  <c r="Q1090" i="7"/>
  <c r="R1090" i="7" s="1"/>
  <c r="T1090" i="7" s="1"/>
  <c r="Q753" i="7"/>
  <c r="R753" i="7" s="1"/>
  <c r="T753" i="7" s="1"/>
  <c r="Q149" i="7"/>
  <c r="R149" i="7" s="1"/>
  <c r="T149" i="7" s="1"/>
  <c r="Q1085" i="7"/>
  <c r="R1085" i="7" s="1"/>
  <c r="T1085" i="7" s="1"/>
  <c r="Q924" i="7"/>
  <c r="R924" i="7" s="1"/>
  <c r="T924" i="7" s="1"/>
  <c r="Q862" i="7"/>
  <c r="R862" i="7" s="1"/>
  <c r="T862" i="7" s="1"/>
  <c r="Q263" i="7"/>
  <c r="R263" i="7" s="1"/>
  <c r="T263" i="7" s="1"/>
  <c r="Q33" i="7"/>
  <c r="R33" i="7" s="1"/>
  <c r="T33" i="7" s="1"/>
  <c r="Q126" i="7"/>
  <c r="R126" i="7" s="1"/>
  <c r="T126" i="7" s="1"/>
  <c r="Q636" i="7"/>
  <c r="R636" i="7" s="1"/>
  <c r="T636" i="7" s="1"/>
  <c r="Q742" i="7"/>
  <c r="R742" i="7" s="1"/>
  <c r="T742" i="7" s="1"/>
  <c r="Q347" i="7"/>
  <c r="R347" i="7" s="1"/>
  <c r="T347" i="7" s="1"/>
  <c r="Q391" i="7"/>
  <c r="R391" i="7" s="1"/>
  <c r="T391" i="7" s="1"/>
  <c r="Q30" i="7"/>
  <c r="R30" i="7" s="1"/>
  <c r="T30" i="7" s="1"/>
  <c r="Q853" i="7"/>
  <c r="R853" i="7" s="1"/>
  <c r="T853" i="7" s="1"/>
  <c r="Q304" i="7"/>
  <c r="R304" i="7" s="1"/>
  <c r="T304" i="7" s="1"/>
  <c r="Q602" i="7"/>
  <c r="R602" i="7" s="1"/>
  <c r="T602" i="7" s="1"/>
  <c r="Q613" i="7"/>
  <c r="R613" i="7" s="1"/>
  <c r="T613" i="7" s="1"/>
  <c r="Q450" i="7"/>
  <c r="R450" i="7" s="1"/>
  <c r="T450" i="7" s="1"/>
  <c r="Q369" i="7"/>
  <c r="R369" i="7" s="1"/>
  <c r="T369" i="7" s="1"/>
  <c r="Q457" i="7"/>
  <c r="R457" i="7" s="1"/>
  <c r="T457" i="7" s="1"/>
  <c r="Q496" i="7"/>
  <c r="R496" i="7" s="1"/>
  <c r="T496" i="7" s="1"/>
  <c r="Q206" i="7"/>
  <c r="R206" i="7" s="1"/>
  <c r="T206" i="7" s="1"/>
  <c r="Q608" i="7"/>
  <c r="R608" i="7" s="1"/>
  <c r="T608" i="7" s="1"/>
  <c r="Q890" i="7"/>
  <c r="R890" i="7" s="1"/>
  <c r="T890" i="7" s="1"/>
  <c r="Q852" i="7"/>
  <c r="R852" i="7" s="1"/>
  <c r="T852" i="7" s="1"/>
  <c r="Q151" i="7"/>
  <c r="R151" i="7" s="1"/>
  <c r="T151" i="7" s="1"/>
  <c r="Q866" i="7"/>
  <c r="R866" i="7" s="1"/>
  <c r="T866" i="7" s="1"/>
  <c r="Q612" i="7"/>
  <c r="R612" i="7" s="1"/>
  <c r="T612" i="7" s="1"/>
  <c r="Q66" i="7"/>
  <c r="R66" i="7" s="1"/>
  <c r="T66" i="7" s="1"/>
  <c r="Q159" i="7"/>
  <c r="R159" i="7" s="1"/>
  <c r="T159" i="7" s="1"/>
  <c r="Q360" i="7"/>
  <c r="R360" i="7" s="1"/>
  <c r="T360" i="7" s="1"/>
  <c r="Q235" i="7"/>
  <c r="R235" i="7" s="1"/>
  <c r="T235" i="7" s="1"/>
  <c r="Q278" i="7"/>
  <c r="R278" i="7" s="1"/>
  <c r="T278" i="7" s="1"/>
  <c r="Q708" i="7"/>
  <c r="R708" i="7" s="1"/>
  <c r="T708" i="7" s="1"/>
  <c r="Q688" i="7"/>
  <c r="R688" i="7" s="1"/>
  <c r="T688" i="7" s="1"/>
  <c r="Q266" i="7"/>
  <c r="R266" i="7" s="1"/>
  <c r="T266" i="7" s="1"/>
  <c r="Q758" i="7"/>
  <c r="R758" i="7" s="1"/>
  <c r="T758" i="7" s="1"/>
  <c r="Q498" i="7"/>
  <c r="R498" i="7" s="1"/>
  <c r="T498" i="7" s="1"/>
  <c r="Q27" i="7"/>
  <c r="R27" i="7" s="1"/>
  <c r="T27" i="7" s="1"/>
  <c r="Q332" i="7"/>
  <c r="R332" i="7" s="1"/>
  <c r="T332" i="7" s="1"/>
  <c r="Q13" i="7"/>
  <c r="R13" i="7" s="1"/>
  <c r="T13" i="7" s="1"/>
  <c r="Q232" i="7"/>
  <c r="R232" i="7" s="1"/>
  <c r="T232" i="7" s="1"/>
  <c r="Q626" i="7"/>
  <c r="R626" i="7" s="1"/>
  <c r="T626" i="7" s="1"/>
  <c r="Q1083" i="7"/>
  <c r="R1083" i="7" s="1"/>
  <c r="T1083" i="7" s="1"/>
  <c r="Q41" i="7"/>
  <c r="R41" i="7" s="1"/>
  <c r="T41" i="7" s="1"/>
  <c r="Q974" i="7"/>
  <c r="R974" i="7" s="1"/>
  <c r="T974" i="7" s="1"/>
  <c r="Q640" i="7"/>
  <c r="R640" i="7" s="1"/>
  <c r="T640" i="7" s="1"/>
  <c r="Q231" i="7"/>
  <c r="R231" i="7" s="1"/>
  <c r="T231" i="7" s="1"/>
  <c r="Q750" i="7"/>
  <c r="R750" i="7" s="1"/>
  <c r="T750" i="7" s="1"/>
  <c r="Q835" i="7"/>
  <c r="R835" i="7" s="1"/>
  <c r="T835" i="7" s="1"/>
  <c r="Q945" i="7"/>
  <c r="R945" i="7" s="1"/>
  <c r="T945" i="7" s="1"/>
  <c r="Q721" i="7"/>
  <c r="R721" i="7" s="1"/>
  <c r="T721" i="7" s="1"/>
  <c r="Q737" i="7"/>
  <c r="R737" i="7" s="1"/>
  <c r="T737" i="7" s="1"/>
  <c r="Q892" i="7"/>
  <c r="R892" i="7" s="1"/>
  <c r="T892" i="7" s="1"/>
  <c r="Q655" i="7"/>
  <c r="R655" i="7" s="1"/>
  <c r="T655" i="7" s="1"/>
  <c r="Q109" i="7"/>
  <c r="R109" i="7" s="1"/>
  <c r="T109" i="7" s="1"/>
  <c r="Q761" i="7"/>
  <c r="R761" i="7" s="1"/>
  <c r="T761" i="7" s="1"/>
  <c r="Q693" i="7"/>
  <c r="R693" i="7" s="1"/>
  <c r="T693" i="7" s="1"/>
  <c r="Q624" i="7"/>
  <c r="R624" i="7" s="1"/>
  <c r="T624" i="7" s="1"/>
  <c r="Q474" i="7"/>
  <c r="R474" i="7" s="1"/>
  <c r="T474" i="7" s="1"/>
  <c r="Q980" i="7"/>
  <c r="R980" i="7" s="1"/>
  <c r="T980" i="7" s="1"/>
  <c r="Q1073" i="7"/>
  <c r="R1073" i="7" s="1"/>
  <c r="T1073" i="7" s="1"/>
  <c r="Q528" i="7"/>
  <c r="R528" i="7" s="1"/>
  <c r="T528" i="7" s="1"/>
  <c r="Q282" i="7"/>
  <c r="R282" i="7" s="1"/>
  <c r="T282" i="7" s="1"/>
  <c r="Q92" i="7"/>
  <c r="R92" i="7" s="1"/>
  <c r="T92" i="7" s="1"/>
  <c r="Q178" i="7"/>
  <c r="R178" i="7" s="1"/>
  <c r="T178" i="7" s="1"/>
  <c r="Q274" i="7"/>
  <c r="R274" i="7" s="1"/>
  <c r="T274" i="7" s="1"/>
  <c r="Q105" i="7"/>
  <c r="R105" i="7" s="1"/>
  <c r="T105" i="7" s="1"/>
  <c r="Q854" i="7"/>
  <c r="R854" i="7" s="1"/>
  <c r="T854" i="7" s="1"/>
  <c r="Q587" i="7"/>
  <c r="R587" i="7" s="1"/>
  <c r="T587" i="7" s="1"/>
  <c r="Q102" i="7"/>
  <c r="R102" i="7" s="1"/>
  <c r="T102" i="7" s="1"/>
  <c r="Q12" i="7"/>
  <c r="R12" i="7" s="1"/>
  <c r="T12" i="7" s="1"/>
  <c r="Q524" i="7"/>
  <c r="R524" i="7" s="1"/>
  <c r="T524" i="7" s="1"/>
  <c r="Q469" i="7"/>
  <c r="R469" i="7" s="1"/>
  <c r="T469" i="7" s="1"/>
  <c r="Q174" i="7"/>
  <c r="R174" i="7" s="1"/>
  <c r="T174" i="7" s="1"/>
  <c r="Q889" i="7"/>
  <c r="R889" i="7" s="1"/>
  <c r="T889" i="7" s="1"/>
  <c r="Q166" i="7"/>
  <c r="R166" i="7" s="1"/>
  <c r="T166" i="7" s="1"/>
  <c r="Q5" i="7"/>
  <c r="R5" i="7" s="1"/>
  <c r="T5" i="7" s="1"/>
  <c r="Q1011" i="7"/>
  <c r="R1011" i="7" s="1"/>
  <c r="T1011" i="7" s="1"/>
  <c r="Q802" i="7"/>
  <c r="R802" i="7" s="1"/>
  <c r="T802" i="7" s="1"/>
  <c r="Q299" i="7"/>
  <c r="R299" i="7" s="1"/>
  <c r="T299" i="7" s="1"/>
  <c r="Q439" i="7"/>
  <c r="R439" i="7" s="1"/>
  <c r="T439" i="7" s="1"/>
  <c r="Q258" i="7"/>
  <c r="R258" i="7" s="1"/>
  <c r="T258" i="7" s="1"/>
  <c r="Q667" i="7"/>
  <c r="R667" i="7" s="1"/>
  <c r="T667" i="7" s="1"/>
  <c r="Q1006" i="7"/>
  <c r="R1006" i="7" s="1"/>
  <c r="T1006" i="7" s="1"/>
  <c r="Q752" i="7"/>
  <c r="R752" i="7" s="1"/>
  <c r="T752" i="7" s="1"/>
  <c r="Q748" i="7"/>
  <c r="R748" i="7" s="1"/>
  <c r="T748" i="7" s="1"/>
  <c r="Q768" i="7"/>
  <c r="R768" i="7" s="1"/>
  <c r="T768" i="7" s="1"/>
  <c r="Q670" i="7"/>
  <c r="R670" i="7" s="1"/>
  <c r="T670" i="7" s="1"/>
  <c r="Q455" i="7"/>
  <c r="R455" i="7" s="1"/>
  <c r="T455" i="7" s="1"/>
  <c r="Q427" i="7"/>
  <c r="R427" i="7" s="1"/>
  <c r="T427" i="7" s="1"/>
  <c r="Q234" i="7"/>
  <c r="R234" i="7" s="1"/>
  <c r="T234" i="7" s="1"/>
  <c r="Q280" i="7"/>
  <c r="R280" i="7" s="1"/>
  <c r="T280" i="7" s="1"/>
  <c r="Q1071" i="7"/>
  <c r="R1071" i="7" s="1"/>
  <c r="T1071" i="7" s="1"/>
  <c r="Q35" i="7"/>
  <c r="R35" i="7" s="1"/>
  <c r="T35" i="7" s="1"/>
  <c r="Q485" i="7"/>
  <c r="R485" i="7" s="1"/>
  <c r="T485" i="7" s="1"/>
  <c r="Q734" i="7"/>
  <c r="R734" i="7" s="1"/>
  <c r="T734" i="7" s="1"/>
  <c r="Q874" i="7"/>
  <c r="R874" i="7" s="1"/>
  <c r="T874" i="7" s="1"/>
  <c r="Q429" i="7"/>
  <c r="R429" i="7" s="1"/>
  <c r="T429" i="7" s="1"/>
  <c r="Q813" i="7"/>
  <c r="R813" i="7" s="1"/>
  <c r="T813" i="7" s="1"/>
  <c r="Q1001" i="7"/>
  <c r="R1001" i="7" s="1"/>
  <c r="T1001" i="7" s="1"/>
  <c r="Q840" i="7"/>
  <c r="R840" i="7" s="1"/>
  <c r="T840" i="7" s="1"/>
  <c r="Q754" i="7"/>
  <c r="R754" i="7" s="1"/>
  <c r="T754" i="7" s="1"/>
  <c r="Q107" i="7"/>
  <c r="R107" i="7" s="1"/>
  <c r="T107" i="7" s="1"/>
  <c r="Q644" i="7"/>
  <c r="R644" i="7" s="1"/>
  <c r="T644" i="7" s="1"/>
  <c r="Q42" i="7"/>
  <c r="R42" i="7" s="1"/>
  <c r="T42" i="7" s="1"/>
  <c r="Q540" i="7"/>
  <c r="R540" i="7" s="1"/>
  <c r="T540" i="7" s="1"/>
  <c r="Q634" i="7"/>
  <c r="R634" i="7" s="1"/>
  <c r="T634" i="7" s="1"/>
  <c r="Q251" i="7"/>
  <c r="R251" i="7" s="1"/>
  <c r="T251" i="7" s="1"/>
  <c r="Q307" i="7"/>
  <c r="R307" i="7" s="1"/>
  <c r="T307" i="7" s="1"/>
  <c r="Q239" i="7"/>
  <c r="R239" i="7" s="1"/>
  <c r="T239" i="7" s="1"/>
  <c r="Q900" i="7"/>
  <c r="R900" i="7" s="1"/>
  <c r="T900" i="7" s="1"/>
  <c r="Q88" i="7"/>
  <c r="R88" i="7" s="1"/>
  <c r="T88" i="7" s="1"/>
  <c r="Q410" i="7"/>
  <c r="R410" i="7" s="1"/>
  <c r="T410" i="7" s="1"/>
  <c r="Q648" i="7"/>
  <c r="R648" i="7" s="1"/>
  <c r="T648" i="7" s="1"/>
  <c r="Q222" i="7"/>
  <c r="R222" i="7" s="1"/>
  <c r="T222" i="7" s="1"/>
  <c r="Q122" i="7"/>
  <c r="R122" i="7" s="1"/>
  <c r="T122" i="7" s="1"/>
  <c r="Q85" i="7"/>
  <c r="R85" i="7" s="1"/>
  <c r="T85" i="7" s="1"/>
  <c r="Q388" i="7"/>
  <c r="R388" i="7" s="1"/>
  <c r="T388" i="7" s="1"/>
  <c r="Q110" i="7"/>
  <c r="R110" i="7" s="1"/>
  <c r="T110" i="7" s="1"/>
  <c r="Q593" i="7"/>
  <c r="R593" i="7" s="1"/>
  <c r="T593" i="7" s="1"/>
  <c r="Q698" i="7"/>
  <c r="R698" i="7" s="1"/>
  <c r="T698" i="7" s="1"/>
  <c r="Q1089" i="7"/>
  <c r="R1089" i="7" s="1"/>
  <c r="T1089" i="7" s="1"/>
  <c r="Q630" i="7"/>
  <c r="R630" i="7" s="1"/>
  <c r="T630" i="7" s="1"/>
  <c r="Q686" i="7"/>
  <c r="R686" i="7" s="1"/>
  <c r="T686" i="7" s="1"/>
  <c r="Q132" i="7"/>
  <c r="R132" i="7" s="1"/>
  <c r="T132" i="7" s="1"/>
  <c r="Q569" i="7"/>
  <c r="R569" i="7" s="1"/>
  <c r="T569" i="7" s="1"/>
  <c r="Q63" i="7"/>
  <c r="R63" i="7" s="1"/>
  <c r="T63" i="7" s="1"/>
  <c r="Q766" i="7"/>
  <c r="R766" i="7" s="1"/>
  <c r="T766" i="7" s="1"/>
  <c r="Q54" i="7"/>
  <c r="R54" i="7" s="1"/>
  <c r="T54" i="7" s="1"/>
  <c r="Q170" i="7"/>
  <c r="R170" i="7" s="1"/>
  <c r="T170" i="7" s="1"/>
  <c r="Q409" i="7"/>
  <c r="R409" i="7" s="1"/>
  <c r="T409" i="7" s="1"/>
  <c r="Q16" i="7"/>
  <c r="R16" i="7" s="1"/>
  <c r="T16" i="7" s="1"/>
  <c r="Q914" i="7"/>
  <c r="R914" i="7" s="1"/>
  <c r="T914" i="7" s="1"/>
  <c r="Q1027" i="7"/>
  <c r="R1027" i="7" s="1"/>
  <c r="T1027" i="7" s="1"/>
  <c r="Q378" i="7"/>
  <c r="R378" i="7" s="1"/>
  <c r="T378" i="7" s="1"/>
  <c r="Q716" i="7"/>
  <c r="R716" i="7" s="1"/>
  <c r="T716" i="7" s="1"/>
  <c r="Q219" i="7"/>
  <c r="R219" i="7" s="1"/>
  <c r="T219" i="7" s="1"/>
  <c r="Q478" i="7"/>
  <c r="R478" i="7" s="1"/>
  <c r="T478" i="7" s="1"/>
  <c r="Q124" i="7"/>
  <c r="R124" i="7" s="1"/>
  <c r="T124" i="7" s="1"/>
  <c r="Q530" i="7"/>
  <c r="R530" i="7" s="1"/>
  <c r="T530" i="7" s="1"/>
  <c r="Q985" i="7"/>
  <c r="R985" i="7" s="1"/>
  <c r="T985" i="7" s="1"/>
  <c r="Q772" i="7"/>
  <c r="R772" i="7" s="1"/>
  <c r="T772" i="7" s="1"/>
  <c r="Q782" i="7"/>
  <c r="R782" i="7" s="1"/>
  <c r="T782" i="7" s="1"/>
  <c r="Q495" i="7"/>
  <c r="R495" i="7" s="1"/>
  <c r="T495" i="7" s="1"/>
  <c r="Q374" i="7"/>
  <c r="R374" i="7" s="1"/>
  <c r="T374" i="7" s="1"/>
  <c r="Q3" i="7"/>
  <c r="R3" i="7" s="1"/>
  <c r="T3" i="7" s="1"/>
  <c r="G6" i="10"/>
  <c r="H6" i="10" s="1"/>
  <c r="F7" i="10" s="1"/>
  <c r="G7" i="10" l="1"/>
  <c r="H7" i="10" s="1"/>
  <c r="F8" i="10" s="1"/>
  <c r="G8" i="10" l="1"/>
  <c r="H8" i="10" s="1"/>
  <c r="F9" i="10" s="1"/>
  <c r="G9" i="10" l="1"/>
  <c r="H9" i="10" s="1"/>
  <c r="F10" i="10" s="1"/>
  <c r="G10" i="10" l="1"/>
  <c r="H10" i="10" s="1"/>
  <c r="F11" i="10" s="1"/>
  <c r="G11" i="10" l="1"/>
  <c r="H11" i="10" s="1"/>
  <c r="F12" i="10" s="1"/>
  <c r="G12" i="10" l="1"/>
  <c r="H12" i="10" s="1"/>
  <c r="F13" i="10" s="1"/>
  <c r="G13" i="10" l="1"/>
  <c r="H13" i="10" s="1"/>
  <c r="F14" i="10" s="1"/>
  <c r="G14" i="10" l="1"/>
  <c r="H14" i="10" s="1"/>
  <c r="F15" i="10" s="1"/>
  <c r="G15" i="10" l="1"/>
  <c r="H15" i="10" s="1"/>
  <c r="F16" i="10" s="1"/>
  <c r="G16" i="10" l="1"/>
  <c r="H16" i="10" s="1"/>
  <c r="F17" i="10" s="1"/>
  <c r="G17" i="10" l="1"/>
  <c r="H17" i="10" s="1"/>
  <c r="F18" i="10" s="1"/>
  <c r="G18" i="10" l="1"/>
  <c r="H18" i="10" s="1"/>
  <c r="F19" i="10" s="1"/>
  <c r="G19" i="10" l="1"/>
  <c r="H19" i="10" s="1"/>
  <c r="F20" i="10" s="1"/>
  <c r="G20" i="10" l="1"/>
  <c r="H20" i="10" s="1"/>
  <c r="F21" i="10" s="1"/>
  <c r="G21" i="10" l="1"/>
  <c r="H21" i="10" s="1"/>
  <c r="F22" i="10" s="1"/>
  <c r="G22" i="10" l="1"/>
  <c r="H22" i="10" s="1"/>
  <c r="F23" i="10" s="1"/>
  <c r="G23" i="10" l="1"/>
  <c r="H23" i="10" s="1"/>
  <c r="F24" i="10" s="1"/>
  <c r="G24" i="10" l="1"/>
  <c r="H24" i="10" s="1"/>
  <c r="F25" i="10" s="1"/>
  <c r="G25" i="10" l="1"/>
  <c r="H25" i="10" s="1"/>
  <c r="F26" i="10" s="1"/>
  <c r="G26" i="10" l="1"/>
  <c r="H26" i="10" s="1"/>
  <c r="F27" i="10" s="1"/>
  <c r="G27" i="10" l="1"/>
  <c r="H27" i="10" s="1"/>
  <c r="F28" i="10" s="1"/>
  <c r="G28" i="10" l="1"/>
  <c r="H28" i="10" s="1"/>
  <c r="F29" i="10" s="1"/>
  <c r="G29" i="10" l="1"/>
  <c r="H29" i="10" s="1"/>
  <c r="F30" i="10" s="1"/>
  <c r="G30" i="10" l="1"/>
  <c r="H30" i="10" s="1"/>
  <c r="F31" i="10" s="1"/>
  <c r="G31" i="10" l="1"/>
  <c r="H31" i="10" s="1"/>
  <c r="F32" i="10" s="1"/>
  <c r="G32" i="10" l="1"/>
  <c r="H32" i="10" s="1"/>
  <c r="F33" i="10" s="1"/>
  <c r="G33" i="10" l="1"/>
  <c r="H33" i="10" s="1"/>
  <c r="F34" i="10" s="1"/>
  <c r="G34" i="10" l="1"/>
  <c r="H34" i="10" s="1"/>
  <c r="F35" i="10" s="1"/>
  <c r="G35" i="10" l="1"/>
  <c r="H35" i="10" s="1"/>
  <c r="F36" i="10" s="1"/>
  <c r="G36" i="10" l="1"/>
  <c r="H36" i="10" s="1"/>
  <c r="F37" i="10" s="1"/>
  <c r="G37" i="10" l="1"/>
  <c r="H37" i="10" s="1"/>
  <c r="F38" i="10" s="1"/>
  <c r="G38" i="10" l="1"/>
  <c r="H38" i="10" s="1"/>
  <c r="F39" i="10" s="1"/>
  <c r="G39" i="10" l="1"/>
  <c r="H39" i="10" s="1"/>
  <c r="F40" i="10" s="1"/>
  <c r="G40" i="10" l="1"/>
  <c r="H40" i="10" s="1"/>
  <c r="F41" i="10" s="1"/>
  <c r="G41" i="10" l="1"/>
  <c r="H41" i="10" s="1"/>
  <c r="F42" i="10" s="1"/>
  <c r="G42" i="10" l="1"/>
  <c r="H42" i="10" s="1"/>
  <c r="F43" i="10" s="1"/>
  <c r="G43" i="10" l="1"/>
  <c r="H43" i="10" s="1"/>
  <c r="F44" i="10" s="1"/>
  <c r="G44" i="10" l="1"/>
  <c r="H44" i="10" s="1"/>
  <c r="F45" i="10" s="1"/>
  <c r="G45" i="10" l="1"/>
  <c r="H45" i="10" s="1"/>
  <c r="F46" i="10" s="1"/>
  <c r="G46" i="10" l="1"/>
  <c r="H46" i="10" s="1"/>
  <c r="F47" i="10" s="1"/>
  <c r="G47" i="10" l="1"/>
  <c r="H47" i="10" s="1"/>
  <c r="F48" i="10" s="1"/>
  <c r="G48" i="10" l="1"/>
  <c r="H48" i="10" s="1"/>
  <c r="F49" i="10" s="1"/>
  <c r="G49" i="10" l="1"/>
  <c r="H49" i="10" s="1"/>
  <c r="F50" i="10" s="1"/>
  <c r="G50" i="10" l="1"/>
  <c r="H50" i="10" s="1"/>
  <c r="F51" i="10" s="1"/>
  <c r="G51" i="10" l="1"/>
  <c r="H51" i="10" s="1"/>
  <c r="F52" i="10" s="1"/>
  <c r="G52" i="10" l="1"/>
  <c r="H52" i="10" s="1"/>
  <c r="F53" i="10" s="1"/>
  <c r="G53" i="10" l="1"/>
  <c r="H53" i="10" s="1"/>
  <c r="F54" i="10" s="1"/>
  <c r="G54" i="10" l="1"/>
  <c r="H54" i="10" s="1"/>
  <c r="F55" i="10" s="1"/>
  <c r="G55" i="10" l="1"/>
  <c r="H55" i="10" s="1"/>
  <c r="F56" i="10" s="1"/>
  <c r="G56" i="10" l="1"/>
  <c r="H56" i="10" s="1"/>
  <c r="F57" i="10" s="1"/>
  <c r="G57" i="10" l="1"/>
  <c r="H57" i="10" s="1"/>
  <c r="F58" i="10" s="1"/>
  <c r="G58" i="10" l="1"/>
  <c r="H58" i="10" s="1"/>
  <c r="F59" i="10" s="1"/>
  <c r="G59" i="10" l="1"/>
  <c r="H59" i="10" s="1"/>
  <c r="F60" i="10" s="1"/>
  <c r="G60" i="10" l="1"/>
  <c r="H60" i="10" s="1"/>
  <c r="F61" i="10" s="1"/>
  <c r="G61" i="10" l="1"/>
  <c r="H61" i="10" s="1"/>
  <c r="F62" i="10" s="1"/>
  <c r="G62" i="10" l="1"/>
  <c r="H62" i="10" s="1"/>
  <c r="F63" i="10" s="1"/>
  <c r="G63" i="10" l="1"/>
  <c r="H63" i="10" s="1"/>
  <c r="F64" i="10" s="1"/>
  <c r="G64" i="10" l="1"/>
  <c r="H64" i="10" s="1"/>
  <c r="F65" i="10" s="1"/>
  <c r="G65" i="10" l="1"/>
  <c r="H65" i="10" s="1"/>
  <c r="F66" i="10" s="1"/>
  <c r="G66" i="10" l="1"/>
  <c r="H66" i="10" s="1"/>
  <c r="F67" i="10" s="1"/>
  <c r="G67" i="10" l="1"/>
  <c r="H67" i="10" s="1"/>
  <c r="F68" i="10" s="1"/>
  <c r="G68" i="10" l="1"/>
  <c r="H68" i="10" s="1"/>
  <c r="F69" i="10" s="1"/>
  <c r="G69" i="10" l="1"/>
  <c r="H69" i="10" s="1"/>
  <c r="F70" i="10" s="1"/>
  <c r="G70" i="10" l="1"/>
  <c r="H70" i="10" s="1"/>
  <c r="F71" i="10" s="1"/>
  <c r="G71" i="10" l="1"/>
  <c r="H71" i="10" s="1"/>
  <c r="F72" i="10" s="1"/>
  <c r="G72" i="10" l="1"/>
  <c r="H72" i="10" s="1"/>
  <c r="F73" i="10" s="1"/>
  <c r="G73" i="10" l="1"/>
  <c r="H73" i="10" s="1"/>
  <c r="F74" i="10" s="1"/>
  <c r="G74" i="10" l="1"/>
  <c r="H74" i="10" s="1"/>
  <c r="F75" i="10" s="1"/>
  <c r="G75" i="10" l="1"/>
  <c r="H75" i="10" s="1"/>
  <c r="F76" i="10" s="1"/>
  <c r="G76" i="10" l="1"/>
  <c r="H76" i="10" s="1"/>
  <c r="F77" i="10" s="1"/>
  <c r="G77" i="10" l="1"/>
  <c r="H77" i="10" s="1"/>
  <c r="F78" i="10" s="1"/>
  <c r="G78" i="10" l="1"/>
  <c r="H78" i="10" s="1"/>
  <c r="F79" i="10" s="1"/>
  <c r="G79" i="10" l="1"/>
  <c r="H79" i="10" s="1"/>
  <c r="F80" i="10" s="1"/>
  <c r="G80" i="10" l="1"/>
  <c r="H80" i="10" s="1"/>
  <c r="F81" i="10" s="1"/>
  <c r="G81" i="10" l="1"/>
  <c r="H81" i="10" s="1"/>
  <c r="F82" i="10" s="1"/>
  <c r="G82" i="10" l="1"/>
  <c r="H82" i="10" s="1"/>
  <c r="F83" i="10" s="1"/>
  <c r="G83" i="10" l="1"/>
  <c r="H83" i="10" s="1"/>
  <c r="F84" i="10" s="1"/>
  <c r="G84" i="10" l="1"/>
  <c r="H84" i="10" s="1"/>
  <c r="F85" i="10" s="1"/>
  <c r="G85" i="10" l="1"/>
  <c r="H85" i="10" s="1"/>
  <c r="F86" i="10" s="1"/>
  <c r="G86" i="10" l="1"/>
  <c r="H86" i="10" s="1"/>
  <c r="F87" i="10" s="1"/>
  <c r="G87" i="10" l="1"/>
  <c r="H87" i="10" s="1"/>
  <c r="F88" i="10" s="1"/>
  <c r="G88" i="10" l="1"/>
  <c r="H88" i="10" s="1"/>
  <c r="F89" i="10" s="1"/>
  <c r="G89" i="10" l="1"/>
  <c r="H89" i="10" s="1"/>
  <c r="F90" i="10" s="1"/>
  <c r="G90" i="10" l="1"/>
  <c r="H90" i="10" s="1"/>
  <c r="F91" i="10" s="1"/>
  <c r="G91" i="10" l="1"/>
  <c r="H91" i="10" s="1"/>
  <c r="F92" i="10" s="1"/>
  <c r="G92" i="10" l="1"/>
  <c r="H92" i="10" s="1"/>
  <c r="F93" i="10" s="1"/>
  <c r="G93" i="10" l="1"/>
  <c r="H93" i="10" s="1"/>
  <c r="F94" i="10" s="1"/>
  <c r="G94" i="10" l="1"/>
  <c r="H94" i="10" s="1"/>
  <c r="F95" i="10" s="1"/>
  <c r="G95" i="10" l="1"/>
  <c r="H95" i="10" s="1"/>
  <c r="F96" i="10" s="1"/>
  <c r="G96" i="10" l="1"/>
  <c r="H96" i="10" s="1"/>
  <c r="F97" i="10" s="1"/>
  <c r="G97" i="10" l="1"/>
  <c r="H97" i="10" s="1"/>
  <c r="F98" i="10" s="1"/>
  <c r="G98" i="10" l="1"/>
  <c r="H98" i="10" s="1"/>
  <c r="F99" i="10" s="1"/>
  <c r="G99" i="10" l="1"/>
  <c r="H99" i="10" s="1"/>
  <c r="F100" i="10" s="1"/>
  <c r="G100" i="10" l="1"/>
  <c r="H100" i="10" s="1"/>
  <c r="F101" i="10" s="1"/>
  <c r="G101" i="10" l="1"/>
  <c r="H101" i="10" s="1"/>
  <c r="F102" i="10" s="1"/>
  <c r="G102" i="10" l="1"/>
  <c r="H102" i="10" s="1"/>
  <c r="F103" i="10" s="1"/>
  <c r="G103" i="10" l="1"/>
  <c r="H103" i="10" s="1"/>
  <c r="F104" i="10" s="1"/>
  <c r="G104" i="10" l="1"/>
  <c r="H104" i="10" s="1"/>
  <c r="F105" i="10" s="1"/>
  <c r="G105" i="10" l="1"/>
  <c r="H105" i="10" s="1"/>
  <c r="F106" i="10" s="1"/>
  <c r="G106" i="10" l="1"/>
  <c r="H106" i="10" s="1"/>
  <c r="F107" i="10" s="1"/>
  <c r="G107" i="10" l="1"/>
  <c r="H107" i="10" s="1"/>
  <c r="F108" i="10" s="1"/>
  <c r="G108" i="10" l="1"/>
  <c r="H108" i="10" s="1"/>
  <c r="F109" i="10" s="1"/>
  <c r="G109" i="10" l="1"/>
  <c r="H109" i="10" s="1"/>
  <c r="F110" i="10" s="1"/>
  <c r="G110" i="10" l="1"/>
  <c r="H110" i="10" s="1"/>
  <c r="F111" i="10" s="1"/>
  <c r="G111" i="10" l="1"/>
  <c r="H111" i="10" s="1"/>
  <c r="F112" i="10" s="1"/>
  <c r="G112" i="10" l="1"/>
  <c r="H112" i="10" s="1"/>
  <c r="F113" i="10" s="1"/>
  <c r="G113" i="10" l="1"/>
  <c r="H113" i="10" s="1"/>
  <c r="F114" i="10" s="1"/>
  <c r="G114" i="10" l="1"/>
  <c r="H114" i="10" s="1"/>
  <c r="F115" i="10" s="1"/>
  <c r="G115" i="10" l="1"/>
  <c r="H115" i="10" s="1"/>
  <c r="F116" i="10" s="1"/>
  <c r="G116" i="10" l="1"/>
  <c r="H116" i="10" s="1"/>
  <c r="F117" i="10" s="1"/>
  <c r="G117" i="10" l="1"/>
  <c r="H117" i="10" s="1"/>
  <c r="F118" i="10" s="1"/>
  <c r="G118" i="10" l="1"/>
  <c r="H118" i="10" s="1"/>
  <c r="F119" i="10" s="1"/>
  <c r="G119" i="10" l="1"/>
  <c r="H119" i="10" s="1"/>
  <c r="F120" i="10" s="1"/>
  <c r="G120" i="10" l="1"/>
  <c r="H120" i="10" s="1"/>
  <c r="F121" i="10" s="1"/>
  <c r="G121" i="10" l="1"/>
  <c r="H121" i="10" s="1"/>
  <c r="F122" i="10" s="1"/>
  <c r="G122" i="10" l="1"/>
  <c r="H122" i="10" s="1"/>
  <c r="F123" i="10" s="1"/>
  <c r="G123" i="10" l="1"/>
  <c r="H123" i="10" s="1"/>
  <c r="F124" i="10" s="1"/>
  <c r="G124" i="10" l="1"/>
  <c r="H124" i="10" s="1"/>
  <c r="F125" i="10" s="1"/>
  <c r="G125" i="10" l="1"/>
  <c r="H125" i="10" s="1"/>
  <c r="F126" i="10" s="1"/>
  <c r="G126" i="10" l="1"/>
  <c r="H126" i="10" s="1"/>
  <c r="F127" i="10" s="1"/>
  <c r="G127" i="10" l="1"/>
  <c r="H127" i="10" s="1"/>
  <c r="F128" i="10" s="1"/>
  <c r="G128" i="10" l="1"/>
  <c r="H128" i="10" s="1"/>
  <c r="F129" i="10" s="1"/>
  <c r="G129" i="10" l="1"/>
  <c r="H129" i="10" s="1"/>
  <c r="F130" i="10" s="1"/>
  <c r="G130" i="10" l="1"/>
  <c r="H130" i="10" s="1"/>
  <c r="F131" i="10" s="1"/>
  <c r="G131" i="10" l="1"/>
  <c r="H131" i="10" s="1"/>
  <c r="F132" i="10" s="1"/>
  <c r="G132" i="10" l="1"/>
  <c r="H132" i="10" s="1"/>
  <c r="F133" i="10" s="1"/>
  <c r="G133" i="10" l="1"/>
  <c r="H133" i="10" s="1"/>
  <c r="F134" i="10" s="1"/>
  <c r="G134" i="10" l="1"/>
  <c r="H134" i="10" s="1"/>
  <c r="F135" i="10" s="1"/>
  <c r="G135" i="10" l="1"/>
  <c r="H135" i="10" s="1"/>
  <c r="F136" i="10" s="1"/>
  <c r="G136" i="10" l="1"/>
  <c r="H136" i="10" s="1"/>
  <c r="F137" i="10" s="1"/>
  <c r="G137" i="10" l="1"/>
  <c r="H137" i="10" s="1"/>
  <c r="F138" i="10" s="1"/>
  <c r="G138" i="10" l="1"/>
  <c r="H138" i="10" s="1"/>
  <c r="F139" i="10" s="1"/>
  <c r="G139" i="10" l="1"/>
  <c r="H139" i="10" s="1"/>
  <c r="F140" i="10" s="1"/>
  <c r="G140" i="10" l="1"/>
  <c r="H140" i="10" s="1"/>
  <c r="F141" i="10" s="1"/>
  <c r="G141" i="10" l="1"/>
  <c r="H141" i="10" s="1"/>
  <c r="F142" i="10" s="1"/>
  <c r="G142" i="10" l="1"/>
  <c r="H142" i="10" s="1"/>
  <c r="F143" i="10" s="1"/>
  <c r="G143" i="10" l="1"/>
  <c r="H143" i="10" s="1"/>
  <c r="F144" i="10" s="1"/>
  <c r="G144" i="10" l="1"/>
  <c r="H144" i="10" s="1"/>
  <c r="F145" i="10" s="1"/>
  <c r="G145" i="10" l="1"/>
  <c r="H145" i="10" s="1"/>
  <c r="F146" i="10" s="1"/>
  <c r="G146" i="10" l="1"/>
  <c r="H146" i="10" s="1"/>
  <c r="F147" i="10" s="1"/>
  <c r="G147" i="10" l="1"/>
  <c r="H147" i="10" s="1"/>
  <c r="F148" i="10" s="1"/>
  <c r="G148" i="10" l="1"/>
  <c r="H148" i="10" s="1"/>
  <c r="F149" i="10" s="1"/>
  <c r="G149" i="10" l="1"/>
  <c r="H149" i="10" s="1"/>
  <c r="F150" i="10" s="1"/>
  <c r="G150" i="10" l="1"/>
  <c r="H150" i="10" s="1"/>
  <c r="F151" i="10" s="1"/>
  <c r="G151" i="10" l="1"/>
  <c r="H151" i="10" s="1"/>
  <c r="F152" i="10" s="1"/>
  <c r="G152" i="10" l="1"/>
  <c r="H152" i="10" s="1"/>
  <c r="F153" i="10" s="1"/>
  <c r="G153" i="10" l="1"/>
  <c r="H153" i="10" s="1"/>
  <c r="F154" i="10" s="1"/>
  <c r="G154" i="10" l="1"/>
  <c r="H154" i="10" s="1"/>
  <c r="F155" i="10" s="1"/>
  <c r="G155" i="10" l="1"/>
  <c r="H155" i="10" s="1"/>
  <c r="F156" i="10" s="1"/>
  <c r="G156" i="10" l="1"/>
  <c r="H156" i="10" s="1"/>
  <c r="F157" i="10" s="1"/>
  <c r="G157" i="10" l="1"/>
  <c r="H157" i="10" s="1"/>
  <c r="F158" i="10" s="1"/>
  <c r="G158" i="10" l="1"/>
  <c r="H158" i="10" s="1"/>
  <c r="F159" i="10" s="1"/>
  <c r="G159" i="10" l="1"/>
  <c r="H159" i="10" s="1"/>
  <c r="F160" i="10" s="1"/>
  <c r="G160" i="10" l="1"/>
  <c r="H160" i="10" s="1"/>
  <c r="F161" i="10" s="1"/>
  <c r="G161" i="10" l="1"/>
  <c r="H161" i="10" s="1"/>
  <c r="F162" i="10" s="1"/>
  <c r="G162" i="10" l="1"/>
  <c r="H162" i="10" s="1"/>
  <c r="F163" i="10" s="1"/>
  <c r="G163" i="10" l="1"/>
  <c r="H163" i="10" s="1"/>
  <c r="F164" i="10" s="1"/>
  <c r="G164" i="10" l="1"/>
  <c r="H164" i="10" s="1"/>
  <c r="F165" i="10" s="1"/>
  <c r="G165" i="10" l="1"/>
  <c r="H165" i="10" s="1"/>
  <c r="F166" i="10" s="1"/>
  <c r="G166" i="10" l="1"/>
  <c r="H166" i="10" s="1"/>
  <c r="F167" i="10" s="1"/>
  <c r="G167" i="10" l="1"/>
  <c r="H167" i="10" s="1"/>
  <c r="F168" i="10" s="1"/>
  <c r="G168" i="10" l="1"/>
  <c r="H168" i="10" s="1"/>
  <c r="F169" i="10" s="1"/>
  <c r="G169" i="10" l="1"/>
  <c r="H169" i="10" s="1"/>
  <c r="F170" i="10" s="1"/>
  <c r="G170" i="10" l="1"/>
  <c r="H170" i="10" s="1"/>
  <c r="F171" i="10" s="1"/>
  <c r="G171" i="10" l="1"/>
  <c r="H171" i="10" s="1"/>
  <c r="F172" i="10" s="1"/>
  <c r="G172" i="10" l="1"/>
  <c r="H172" i="10" s="1"/>
  <c r="F173" i="10" s="1"/>
  <c r="G173" i="10" l="1"/>
  <c r="H173" i="10" s="1"/>
  <c r="F174" i="10" s="1"/>
  <c r="G174" i="10" l="1"/>
  <c r="H174" i="10" s="1"/>
  <c r="F175" i="10" s="1"/>
  <c r="G175" i="10" l="1"/>
  <c r="H175" i="10" s="1"/>
  <c r="F176" i="10" s="1"/>
  <c r="G176" i="10" l="1"/>
  <c r="H176" i="10" s="1"/>
  <c r="F177" i="10" s="1"/>
  <c r="G177" i="10" l="1"/>
  <c r="H177" i="10" s="1"/>
  <c r="F178" i="10" s="1"/>
  <c r="G178" i="10" l="1"/>
  <c r="H178" i="10" s="1"/>
  <c r="F179" i="10" s="1"/>
  <c r="G179" i="10" l="1"/>
  <c r="H179" i="10" s="1"/>
  <c r="F180" i="10" s="1"/>
  <c r="G180" i="10" l="1"/>
  <c r="H180" i="10" s="1"/>
  <c r="F181" i="10" s="1"/>
  <c r="G181" i="10" l="1"/>
  <c r="H181" i="10" s="1"/>
  <c r="F182" i="10" s="1"/>
  <c r="G182" i="10" l="1"/>
  <c r="H182" i="10" s="1"/>
  <c r="F183" i="10" s="1"/>
  <c r="G183" i="10" l="1"/>
  <c r="H183" i="10" s="1"/>
  <c r="F184" i="10" s="1"/>
  <c r="G184" i="10" l="1"/>
  <c r="H184" i="10" s="1"/>
  <c r="F185" i="10" s="1"/>
  <c r="G185" i="10" l="1"/>
  <c r="H185" i="10" s="1"/>
  <c r="F186" i="10" s="1"/>
  <c r="G186" i="10" l="1"/>
  <c r="H186" i="10" s="1"/>
  <c r="F187" i="10" s="1"/>
  <c r="G187" i="10" l="1"/>
  <c r="H187" i="10" s="1"/>
  <c r="F188" i="10" s="1"/>
  <c r="G188" i="10" l="1"/>
  <c r="H188" i="10" s="1"/>
  <c r="F189" i="10" s="1"/>
  <c r="G189" i="10" l="1"/>
  <c r="H189" i="10" s="1"/>
  <c r="F190" i="10" s="1"/>
  <c r="G190" i="10" l="1"/>
  <c r="H190" i="10" s="1"/>
  <c r="F191" i="10" s="1"/>
  <c r="G191" i="10" l="1"/>
  <c r="H191" i="10" s="1"/>
  <c r="F192" i="10" s="1"/>
  <c r="G192" i="10" l="1"/>
  <c r="H192" i="10" s="1"/>
  <c r="F193" i="10" s="1"/>
  <c r="G193" i="10" l="1"/>
  <c r="H193" i="10" s="1"/>
  <c r="F194" i="10" s="1"/>
  <c r="G194" i="10" l="1"/>
  <c r="H194" i="10" s="1"/>
  <c r="F195" i="10" s="1"/>
  <c r="G195" i="10" l="1"/>
  <c r="H195" i="10" s="1"/>
  <c r="F196" i="10" s="1"/>
  <c r="G196" i="10" l="1"/>
  <c r="H196" i="10" s="1"/>
  <c r="F197" i="10" s="1"/>
  <c r="G197" i="10" l="1"/>
  <c r="H197" i="10" s="1"/>
  <c r="F198" i="10" s="1"/>
  <c r="G198" i="10" l="1"/>
  <c r="H198" i="10" s="1"/>
  <c r="F199" i="10" s="1"/>
  <c r="G199" i="10" l="1"/>
  <c r="H199" i="10" s="1"/>
  <c r="F200" i="10" s="1"/>
  <c r="G200" i="10" l="1"/>
  <c r="H200" i="10" s="1"/>
  <c r="F201" i="10" s="1"/>
  <c r="G201" i="10" l="1"/>
  <c r="H201" i="10" s="1"/>
  <c r="F202" i="10" s="1"/>
  <c r="G202" i="10" l="1"/>
  <c r="H202" i="10" s="1"/>
  <c r="F203" i="10" s="1"/>
  <c r="G203" i="10" l="1"/>
  <c r="H203" i="10" s="1"/>
  <c r="F204" i="10" s="1"/>
  <c r="G204" i="10" l="1"/>
  <c r="H204" i="10" s="1"/>
  <c r="F205" i="10" s="1"/>
  <c r="G205" i="10" l="1"/>
  <c r="H205" i="10" s="1"/>
  <c r="F206" i="10" s="1"/>
  <c r="G206" i="10" l="1"/>
  <c r="H206" i="10" s="1"/>
  <c r="F207" i="10" s="1"/>
  <c r="G207" i="10" l="1"/>
  <c r="H207" i="10" s="1"/>
  <c r="F208" i="10" s="1"/>
  <c r="G208" i="10" l="1"/>
  <c r="H208" i="10" s="1"/>
  <c r="F209" i="10" s="1"/>
  <c r="G209" i="10" l="1"/>
  <c r="H209" i="10" s="1"/>
  <c r="F210" i="10" s="1"/>
  <c r="G210" i="10" l="1"/>
  <c r="H210" i="10" s="1"/>
  <c r="F211" i="10" s="1"/>
  <c r="G211" i="10" l="1"/>
  <c r="H211" i="10" s="1"/>
  <c r="F212" i="10" s="1"/>
  <c r="G212" i="10" l="1"/>
  <c r="H212" i="10" s="1"/>
  <c r="F213" i="10" s="1"/>
  <c r="G213" i="10" l="1"/>
  <c r="H213" i="10" s="1"/>
  <c r="F214" i="10" s="1"/>
  <c r="G214" i="10" l="1"/>
  <c r="H214" i="10" s="1"/>
  <c r="F215" i="10" s="1"/>
  <c r="G215" i="10" l="1"/>
  <c r="H215" i="10" s="1"/>
  <c r="F216" i="10" s="1"/>
  <c r="G216" i="10" l="1"/>
  <c r="H216" i="10" s="1"/>
  <c r="F217" i="10" s="1"/>
  <c r="G217" i="10" l="1"/>
  <c r="H217" i="10" s="1"/>
  <c r="F218" i="10" s="1"/>
  <c r="G218" i="10" l="1"/>
  <c r="H218" i="10" s="1"/>
  <c r="F219" i="10" s="1"/>
  <c r="G219" i="10" l="1"/>
  <c r="H219" i="10" s="1"/>
  <c r="F220" i="10" s="1"/>
  <c r="G220" i="10" l="1"/>
  <c r="H220" i="10" s="1"/>
  <c r="F221" i="10" s="1"/>
  <c r="G221" i="10" l="1"/>
  <c r="H221" i="10" s="1"/>
  <c r="F222" i="10" s="1"/>
  <c r="G222" i="10" l="1"/>
  <c r="H222" i="10" s="1"/>
  <c r="F223" i="10" s="1"/>
  <c r="G223" i="10" l="1"/>
  <c r="H223" i="10" s="1"/>
  <c r="F224" i="10" s="1"/>
  <c r="G224" i="10" l="1"/>
  <c r="H224" i="10" s="1"/>
  <c r="F225" i="10" s="1"/>
  <c r="G225" i="10" l="1"/>
  <c r="H225" i="10" s="1"/>
  <c r="F226" i="10" s="1"/>
  <c r="G226" i="10" l="1"/>
  <c r="H226" i="10" s="1"/>
  <c r="F227" i="10" s="1"/>
  <c r="G227" i="10" l="1"/>
  <c r="H227" i="10" s="1"/>
  <c r="F228" i="10" s="1"/>
  <c r="G228" i="10" l="1"/>
  <c r="H228" i="10" s="1"/>
  <c r="F229" i="10" s="1"/>
  <c r="G229" i="10" l="1"/>
  <c r="H229" i="10" s="1"/>
  <c r="F230" i="10" s="1"/>
  <c r="G230" i="10" l="1"/>
  <c r="H230" i="10" s="1"/>
  <c r="F231" i="10" s="1"/>
  <c r="G231" i="10" l="1"/>
  <c r="H231" i="10" s="1"/>
  <c r="F232" i="10" s="1"/>
  <c r="G232" i="10" l="1"/>
  <c r="H232" i="10" s="1"/>
  <c r="F233" i="10" s="1"/>
  <c r="G233" i="10" l="1"/>
  <c r="H233" i="10" s="1"/>
  <c r="F234" i="10" s="1"/>
  <c r="G234" i="10" l="1"/>
  <c r="H234" i="10" s="1"/>
  <c r="F235" i="10" s="1"/>
  <c r="G235" i="10" l="1"/>
  <c r="H235" i="10" s="1"/>
  <c r="F236" i="10" s="1"/>
  <c r="G236" i="10" l="1"/>
  <c r="H236" i="10" s="1"/>
  <c r="F237" i="10" s="1"/>
  <c r="G237" i="10" l="1"/>
  <c r="H237" i="10" s="1"/>
  <c r="F238" i="10" s="1"/>
  <c r="G238" i="10" l="1"/>
  <c r="H238" i="10" s="1"/>
  <c r="F239" i="10" s="1"/>
  <c r="G239" i="10" l="1"/>
  <c r="H239" i="10" s="1"/>
  <c r="F240" i="10" s="1"/>
  <c r="G240" i="10" l="1"/>
  <c r="H240" i="10" s="1"/>
  <c r="F241" i="10" s="1"/>
  <c r="G241" i="10" l="1"/>
  <c r="H241" i="10" s="1"/>
  <c r="F242" i="10" s="1"/>
  <c r="G242" i="10" l="1"/>
  <c r="H242" i="10" s="1"/>
  <c r="F243" i="10" s="1"/>
  <c r="G243" i="10" l="1"/>
  <c r="H243" i="10" s="1"/>
  <c r="F244" i="10" s="1"/>
  <c r="G244" i="10" l="1"/>
  <c r="H244" i="10" s="1"/>
  <c r="F245" i="10" s="1"/>
  <c r="G245" i="10" l="1"/>
  <c r="H245" i="10" s="1"/>
  <c r="F246" i="10" s="1"/>
  <c r="G246" i="10" l="1"/>
  <c r="H246" i="10" s="1"/>
  <c r="F247" i="10" s="1"/>
  <c r="G247" i="10" l="1"/>
  <c r="H247" i="10" s="1"/>
  <c r="F248" i="10" s="1"/>
  <c r="G248" i="10" l="1"/>
  <c r="H248" i="10" s="1"/>
  <c r="F249" i="10" s="1"/>
  <c r="G249" i="10" l="1"/>
  <c r="H249" i="10" s="1"/>
  <c r="F250" i="10" s="1"/>
  <c r="G250" i="10" l="1"/>
  <c r="H250" i="10" s="1"/>
  <c r="F251" i="10" s="1"/>
  <c r="G251" i="10" l="1"/>
  <c r="H251" i="10" s="1"/>
  <c r="F252" i="10" s="1"/>
  <c r="G252" i="10" l="1"/>
  <c r="H252" i="10" s="1"/>
  <c r="F253" i="10" s="1"/>
  <c r="G253" i="10" l="1"/>
  <c r="H253" i="10" s="1"/>
  <c r="F254" i="10" s="1"/>
  <c r="G254" i="10" l="1"/>
  <c r="H254" i="10" s="1"/>
  <c r="F255" i="10" s="1"/>
  <c r="G255" i="10" l="1"/>
  <c r="H255" i="10" s="1"/>
  <c r="F256" i="10" s="1"/>
  <c r="G256" i="10" l="1"/>
  <c r="H256" i="10" s="1"/>
  <c r="F257" i="10" s="1"/>
  <c r="G257" i="10" l="1"/>
  <c r="H257" i="10" s="1"/>
  <c r="F258" i="10" s="1"/>
  <c r="G258" i="10" l="1"/>
  <c r="H258" i="10" s="1"/>
  <c r="F259" i="10" s="1"/>
  <c r="G259" i="10" l="1"/>
  <c r="H259" i="10" s="1"/>
  <c r="F260" i="10" s="1"/>
  <c r="G260" i="10" l="1"/>
  <c r="H260" i="10" s="1"/>
  <c r="F261" i="10" s="1"/>
  <c r="G261" i="10" l="1"/>
  <c r="H261" i="10" s="1"/>
  <c r="F262" i="10" s="1"/>
  <c r="G262" i="10" l="1"/>
  <c r="H262" i="10" s="1"/>
  <c r="F263" i="10" s="1"/>
  <c r="G263" i="10" l="1"/>
  <c r="H263" i="10" s="1"/>
  <c r="F264" i="10" s="1"/>
  <c r="G264" i="10" l="1"/>
  <c r="H264" i="10" s="1"/>
  <c r="F265" i="10" s="1"/>
  <c r="G265" i="10" l="1"/>
  <c r="H265" i="10" s="1"/>
  <c r="F266" i="10" s="1"/>
  <c r="G266" i="10" l="1"/>
  <c r="H266" i="10" s="1"/>
  <c r="F267" i="10" s="1"/>
  <c r="G267" i="10" l="1"/>
  <c r="H267" i="10" s="1"/>
  <c r="F268" i="10" s="1"/>
  <c r="G268" i="10" l="1"/>
  <c r="H268" i="10" s="1"/>
  <c r="F269" i="10" s="1"/>
  <c r="G269" i="10" l="1"/>
  <c r="H269" i="10" s="1"/>
  <c r="F270" i="10" s="1"/>
  <c r="G270" i="10" l="1"/>
  <c r="H270" i="10" s="1"/>
  <c r="F271" i="10" s="1"/>
  <c r="G271" i="10" l="1"/>
  <c r="H271" i="10" s="1"/>
  <c r="F272" i="10" s="1"/>
  <c r="G272" i="10" l="1"/>
  <c r="H272" i="10" s="1"/>
  <c r="F273" i="10" s="1"/>
  <c r="G273" i="10" l="1"/>
  <c r="H273" i="10" s="1"/>
  <c r="F274" i="10" s="1"/>
  <c r="G274" i="10" l="1"/>
  <c r="H274" i="10" s="1"/>
  <c r="F275" i="10" s="1"/>
  <c r="G275" i="10" l="1"/>
  <c r="H275" i="10" s="1"/>
  <c r="F276" i="10" s="1"/>
  <c r="G276" i="10" l="1"/>
  <c r="H276" i="10" s="1"/>
  <c r="F277" i="10" s="1"/>
  <c r="G277" i="10" l="1"/>
  <c r="H277" i="10" s="1"/>
  <c r="F278" i="10" s="1"/>
  <c r="G278" i="10" l="1"/>
  <c r="H278" i="10" s="1"/>
  <c r="F279" i="10" s="1"/>
  <c r="G279" i="10" l="1"/>
  <c r="H279" i="10" s="1"/>
  <c r="F280" i="10" s="1"/>
  <c r="G280" i="10" l="1"/>
  <c r="H280" i="10" s="1"/>
  <c r="F281" i="10" s="1"/>
  <c r="G281" i="10" l="1"/>
  <c r="H281" i="10" s="1"/>
  <c r="F282" i="10" s="1"/>
  <c r="G282" i="10" l="1"/>
  <c r="H282" i="10" s="1"/>
  <c r="F283" i="10" s="1"/>
  <c r="G283" i="10" l="1"/>
  <c r="H283" i="10" s="1"/>
  <c r="F284" i="10" s="1"/>
  <c r="G284" i="10" l="1"/>
  <c r="H284" i="10" s="1"/>
  <c r="F285" i="10" s="1"/>
  <c r="G285" i="10" l="1"/>
  <c r="H285" i="10" s="1"/>
  <c r="F286" i="10" s="1"/>
  <c r="G286" i="10" l="1"/>
  <c r="H286" i="10" s="1"/>
  <c r="F287" i="10" s="1"/>
  <c r="G287" i="10" l="1"/>
  <c r="H287" i="10" s="1"/>
  <c r="F288" i="10" s="1"/>
  <c r="G288" i="10" l="1"/>
  <c r="H288" i="10" s="1"/>
  <c r="F289" i="10" s="1"/>
  <c r="G289" i="10" l="1"/>
  <c r="H289" i="10" s="1"/>
  <c r="F290" i="10" s="1"/>
  <c r="G290" i="10" l="1"/>
  <c r="H290" i="10" s="1"/>
  <c r="F291" i="10" s="1"/>
  <c r="G291" i="10" l="1"/>
  <c r="H291" i="10" s="1"/>
  <c r="F292" i="10" s="1"/>
  <c r="G292" i="10" l="1"/>
  <c r="H292" i="10" s="1"/>
  <c r="F293" i="10" s="1"/>
  <c r="G293" i="10" l="1"/>
  <c r="H293" i="10" s="1"/>
  <c r="F294" i="10" s="1"/>
  <c r="G294" i="10" l="1"/>
  <c r="H294" i="10" s="1"/>
  <c r="F295" i="10" s="1"/>
  <c r="G295" i="10" l="1"/>
  <c r="H295" i="10" s="1"/>
  <c r="F296" i="10" s="1"/>
  <c r="G296" i="10" l="1"/>
  <c r="H296" i="10" s="1"/>
  <c r="F297" i="10" s="1"/>
  <c r="G297" i="10" l="1"/>
  <c r="H297" i="10" s="1"/>
  <c r="F298" i="10" s="1"/>
  <c r="G298" i="10" l="1"/>
  <c r="H298" i="10" s="1"/>
  <c r="F299" i="10" s="1"/>
  <c r="G299" i="10" l="1"/>
  <c r="H299" i="10" s="1"/>
  <c r="F300" i="10" s="1"/>
  <c r="G300" i="10" l="1"/>
  <c r="H300" i="10" s="1"/>
  <c r="F301" i="10" s="1"/>
  <c r="G301" i="10" l="1"/>
  <c r="H301" i="10" s="1"/>
  <c r="F302" i="10" s="1"/>
  <c r="G302" i="10" l="1"/>
  <c r="H302" i="10" s="1"/>
  <c r="F303" i="10" s="1"/>
  <c r="G303" i="10" l="1"/>
  <c r="H303" i="10" s="1"/>
  <c r="F304" i="10" s="1"/>
  <c r="G304" i="10" l="1"/>
  <c r="H304" i="10" s="1"/>
  <c r="F305" i="10" s="1"/>
  <c r="G305" i="10" l="1"/>
  <c r="H305" i="10" s="1"/>
  <c r="F306" i="10" s="1"/>
  <c r="G306" i="10" l="1"/>
  <c r="H306" i="10" s="1"/>
  <c r="F307" i="10" s="1"/>
  <c r="G307" i="10" l="1"/>
  <c r="H307" i="10" s="1"/>
  <c r="F308" i="10" s="1"/>
  <c r="G308" i="10" l="1"/>
  <c r="H308" i="10" s="1"/>
  <c r="F309" i="10" s="1"/>
  <c r="G309" i="10" l="1"/>
  <c r="H309" i="10" s="1"/>
  <c r="F310" i="10" s="1"/>
  <c r="G310" i="10" l="1"/>
  <c r="H310" i="10" s="1"/>
  <c r="F311" i="10" s="1"/>
  <c r="G311" i="10" l="1"/>
  <c r="H311" i="10" s="1"/>
  <c r="F312" i="10" s="1"/>
  <c r="G312" i="10" l="1"/>
  <c r="H312" i="10" s="1"/>
  <c r="F313" i="10" s="1"/>
  <c r="G313" i="10" l="1"/>
  <c r="H313" i="10" s="1"/>
  <c r="F314" i="10" s="1"/>
  <c r="G314" i="10" l="1"/>
  <c r="H314" i="10" s="1"/>
  <c r="F315" i="10" s="1"/>
  <c r="G315" i="10" l="1"/>
  <c r="H315" i="10" s="1"/>
  <c r="F316" i="10" s="1"/>
  <c r="G316" i="10" l="1"/>
  <c r="H316" i="10" s="1"/>
  <c r="F317" i="10" s="1"/>
  <c r="G317" i="10" l="1"/>
  <c r="H317" i="10" s="1"/>
  <c r="F318" i="10" s="1"/>
  <c r="G318" i="10" l="1"/>
  <c r="H318" i="10" s="1"/>
  <c r="F319" i="10" s="1"/>
  <c r="G319" i="10" l="1"/>
  <c r="H319" i="10" s="1"/>
  <c r="F320" i="10" s="1"/>
  <c r="G320" i="10" l="1"/>
  <c r="H320" i="10" s="1"/>
  <c r="F321" i="10" s="1"/>
  <c r="G321" i="10" l="1"/>
  <c r="H321" i="10" s="1"/>
  <c r="F322" i="10" s="1"/>
  <c r="G322" i="10" l="1"/>
  <c r="H322" i="10" s="1"/>
  <c r="F323" i="10" s="1"/>
  <c r="G323" i="10" l="1"/>
  <c r="H323" i="10" s="1"/>
  <c r="F324" i="10" s="1"/>
  <c r="G324" i="10" l="1"/>
  <c r="H324" i="10" s="1"/>
  <c r="F325" i="10" s="1"/>
  <c r="G325" i="10" l="1"/>
  <c r="H325" i="10" s="1"/>
  <c r="F326" i="10" s="1"/>
  <c r="G326" i="10" l="1"/>
  <c r="H326" i="10" s="1"/>
  <c r="F327" i="10" s="1"/>
  <c r="G327" i="10" l="1"/>
  <c r="H327" i="10" s="1"/>
  <c r="F328" i="10" s="1"/>
  <c r="G328" i="10" l="1"/>
  <c r="H328" i="10" s="1"/>
  <c r="F329" i="10" s="1"/>
  <c r="G329" i="10" l="1"/>
  <c r="H329" i="10" s="1"/>
  <c r="F330" i="10" s="1"/>
  <c r="G330" i="10" l="1"/>
  <c r="H330" i="10" s="1"/>
  <c r="F331" i="10" s="1"/>
  <c r="G331" i="10" l="1"/>
  <c r="H331" i="10" s="1"/>
  <c r="F332" i="10" s="1"/>
  <c r="G332" i="10" l="1"/>
  <c r="H332" i="10" s="1"/>
  <c r="F333" i="10" s="1"/>
  <c r="G333" i="10" l="1"/>
  <c r="H333" i="10" s="1"/>
  <c r="F334" i="10" s="1"/>
  <c r="G334" i="10" l="1"/>
  <c r="H334" i="10" s="1"/>
  <c r="F335" i="10" s="1"/>
  <c r="G335" i="10" l="1"/>
  <c r="H335" i="10" s="1"/>
  <c r="F336" i="10" s="1"/>
  <c r="G336" i="10" l="1"/>
  <c r="H336" i="10" s="1"/>
  <c r="F337" i="10" s="1"/>
  <c r="G337" i="10" l="1"/>
  <c r="H337" i="10" s="1"/>
  <c r="F338" i="10" s="1"/>
  <c r="G338" i="10" l="1"/>
  <c r="H338" i="10" s="1"/>
  <c r="F339" i="10" s="1"/>
  <c r="C8" i="8"/>
  <c r="C7" i="8"/>
  <c r="C6" i="8"/>
  <c r="C5" i="8"/>
  <c r="C4" i="8"/>
  <c r="Q2" i="8"/>
  <c r="P2" i="8"/>
  <c r="O2" i="8"/>
  <c r="N2" i="8"/>
  <c r="M2" i="8"/>
  <c r="L2" i="8"/>
  <c r="K2" i="8"/>
  <c r="J2" i="8"/>
  <c r="I2" i="8"/>
  <c r="H2" i="8"/>
  <c r="G2" i="8"/>
  <c r="F2" i="8"/>
  <c r="E2" i="8"/>
  <c r="D2" i="8"/>
  <c r="C2" i="8"/>
  <c r="B2" i="8"/>
  <c r="A3399" i="6"/>
  <c r="D3399" i="6" s="1"/>
  <c r="E3399" i="6" s="1"/>
  <c r="A3400" i="6"/>
  <c r="D3400" i="6" s="1"/>
  <c r="E3400" i="6" s="1"/>
  <c r="A3401" i="6"/>
  <c r="B3401" i="6" s="1"/>
  <c r="A3402" i="6"/>
  <c r="B3402" i="6" s="1"/>
  <c r="A3403" i="6"/>
  <c r="B3403" i="6" s="1"/>
  <c r="A3404" i="6"/>
  <c r="B3404" i="6" s="1"/>
  <c r="A3405" i="6"/>
  <c r="A3406" i="6"/>
  <c r="A3407" i="6"/>
  <c r="A3408" i="6"/>
  <c r="A3409" i="6"/>
  <c r="A3410" i="6"/>
  <c r="B3410" i="6" s="1"/>
  <c r="A3411" i="6"/>
  <c r="C3411" i="6" s="1"/>
  <c r="A3412" i="6"/>
  <c r="C3412" i="6" s="1"/>
  <c r="A3413" i="6"/>
  <c r="B3413" i="6" s="1"/>
  <c r="A3414" i="6"/>
  <c r="C3414" i="6" s="1"/>
  <c r="A3415" i="6"/>
  <c r="B3415" i="6" s="1"/>
  <c r="A3416" i="6"/>
  <c r="B3416" i="6" s="1"/>
  <c r="A3417" i="6"/>
  <c r="A3418" i="6"/>
  <c r="A3419" i="6"/>
  <c r="A3420" i="6"/>
  <c r="A3421" i="6"/>
  <c r="A3422" i="6"/>
  <c r="B3422" i="6" s="1"/>
  <c r="A3423" i="6"/>
  <c r="C3423" i="6" s="1"/>
  <c r="A3424" i="6"/>
  <c r="A3425" i="6"/>
  <c r="B3425" i="6" s="1"/>
  <c r="A3426" i="6"/>
  <c r="B3426" i="6" s="1"/>
  <c r="A3427" i="6"/>
  <c r="B3427" i="6" s="1"/>
  <c r="A3428" i="6"/>
  <c r="B3428" i="6" s="1"/>
  <c r="A3429" i="6"/>
  <c r="A3430" i="6"/>
  <c r="A3431" i="6"/>
  <c r="A3432" i="6"/>
  <c r="A3433" i="6"/>
  <c r="A3434" i="6"/>
  <c r="B3434" i="6" s="1"/>
  <c r="A3435" i="6"/>
  <c r="C3435" i="6" s="1"/>
  <c r="A3436" i="6"/>
  <c r="C3436" i="6" s="1"/>
  <c r="A3437" i="6"/>
  <c r="B3437" i="6" s="1"/>
  <c r="A3438" i="6"/>
  <c r="C3438" i="6" s="1"/>
  <c r="A3439" i="6"/>
  <c r="B3439" i="6" s="1"/>
  <c r="A3440" i="6"/>
  <c r="B3440" i="6" s="1"/>
  <c r="A3441" i="6"/>
  <c r="C3441" i="6" s="1"/>
  <c r="A3442" i="6"/>
  <c r="C3442" i="6" s="1"/>
  <c r="A3443" i="6"/>
  <c r="A3444" i="6"/>
  <c r="A3445" i="6"/>
  <c r="A3446" i="6"/>
  <c r="C3446" i="6" s="1"/>
  <c r="A3447" i="6"/>
  <c r="C3447" i="6" s="1"/>
  <c r="A3448" i="6"/>
  <c r="C3448" i="6" s="1"/>
  <c r="A3449" i="6"/>
  <c r="B3449" i="6" s="1"/>
  <c r="A3450" i="6"/>
  <c r="C3450" i="6" s="1"/>
  <c r="A3451" i="6"/>
  <c r="B3451" i="6" s="1"/>
  <c r="A3452" i="6"/>
  <c r="B3452" i="6" s="1"/>
  <c r="A3453" i="6"/>
  <c r="A3454" i="6"/>
  <c r="A3455" i="6"/>
  <c r="A3456" i="6"/>
  <c r="A3457" i="6"/>
  <c r="A3458" i="6"/>
  <c r="B3458" i="6" s="1"/>
  <c r="A3459" i="6"/>
  <c r="C3459" i="6" s="1"/>
  <c r="A3460" i="6"/>
  <c r="A3461" i="6"/>
  <c r="B3461" i="6" s="1"/>
  <c r="A3462" i="6"/>
  <c r="B3462" i="6" s="1"/>
  <c r="A3463" i="6"/>
  <c r="B3463" i="6" s="1"/>
  <c r="A3464" i="6"/>
  <c r="B3464" i="6" s="1"/>
  <c r="A3465" i="6"/>
  <c r="A3466" i="6"/>
  <c r="A3467" i="6"/>
  <c r="A3468" i="6"/>
  <c r="A3469" i="6"/>
  <c r="A3470" i="6"/>
  <c r="B3470" i="6" s="1"/>
  <c r="A3471" i="6"/>
  <c r="D3471" i="6" s="1"/>
  <c r="E3471" i="6" s="1"/>
  <c r="A3472" i="6"/>
  <c r="D3472" i="6" s="1"/>
  <c r="E3472" i="6" s="1"/>
  <c r="A3473" i="6"/>
  <c r="B3473" i="6" s="1"/>
  <c r="A3474" i="6"/>
  <c r="C3474" i="6" s="1"/>
  <c r="A3475" i="6"/>
  <c r="B3475" i="6" s="1"/>
  <c r="A3476" i="6"/>
  <c r="B3476" i="6" s="1"/>
  <c r="A3477" i="6"/>
  <c r="C3477" i="6" s="1"/>
  <c r="A3478" i="6"/>
  <c r="A3479" i="6"/>
  <c r="A3480" i="6"/>
  <c r="A3481" i="6"/>
  <c r="A3482" i="6"/>
  <c r="C3482" i="6" s="1"/>
  <c r="A3483" i="6"/>
  <c r="C3483" i="6" s="1"/>
  <c r="A3484" i="6"/>
  <c r="C3484" i="6" s="1"/>
  <c r="A3485" i="6"/>
  <c r="B3485" i="6" s="1"/>
  <c r="A3486" i="6"/>
  <c r="C3486" i="6" s="1"/>
  <c r="A3487" i="6"/>
  <c r="B3487" i="6" s="1"/>
  <c r="A3488" i="6"/>
  <c r="B3488" i="6" s="1"/>
  <c r="A3489" i="6"/>
  <c r="A3490" i="6"/>
  <c r="A3491" i="6"/>
  <c r="A3492" i="6"/>
  <c r="A3493" i="6"/>
  <c r="A3494" i="6"/>
  <c r="B3494" i="6" s="1"/>
  <c r="A3495" i="6"/>
  <c r="C3495" i="6" s="1"/>
  <c r="A3496" i="6"/>
  <c r="A3497" i="6"/>
  <c r="B3497" i="6" s="1"/>
  <c r="A3498" i="6"/>
  <c r="B3498" i="6" s="1"/>
  <c r="A3499" i="6"/>
  <c r="B3499" i="6" s="1"/>
  <c r="A3500" i="6"/>
  <c r="B3500" i="6" s="1"/>
  <c r="A3501" i="6"/>
  <c r="A3502" i="6"/>
  <c r="A3503" i="6"/>
  <c r="A3504" i="6"/>
  <c r="A3505" i="6"/>
  <c r="A3506" i="6"/>
  <c r="B3506" i="6" s="1"/>
  <c r="A3507" i="6"/>
  <c r="C3507" i="6" s="1"/>
  <c r="A3508" i="6"/>
  <c r="C3508" i="6" s="1"/>
  <c r="A3509" i="6"/>
  <c r="B3509" i="6" s="1"/>
  <c r="A3510" i="6"/>
  <c r="C3510" i="6" s="1"/>
  <c r="A3511" i="6"/>
  <c r="B3511" i="6" s="1"/>
  <c r="A3512" i="6"/>
  <c r="B3512" i="6" s="1"/>
  <c r="A3513" i="6"/>
  <c r="C3513" i="6" s="1"/>
  <c r="A3514" i="6"/>
  <c r="C3514" i="6" s="1"/>
  <c r="A3515" i="6"/>
  <c r="A3516" i="6"/>
  <c r="A3517" i="6"/>
  <c r="A3518" i="6"/>
  <c r="C3518" i="6" s="1"/>
  <c r="A3519" i="6"/>
  <c r="C3519" i="6" s="1"/>
  <c r="A3520" i="6"/>
  <c r="C3520" i="6" s="1"/>
  <c r="A3521" i="6"/>
  <c r="B3521" i="6" s="1"/>
  <c r="A3522" i="6"/>
  <c r="C3522" i="6" s="1"/>
  <c r="A3523" i="6"/>
  <c r="B3523" i="6" s="1"/>
  <c r="A3524" i="6"/>
  <c r="B3524" i="6" s="1"/>
  <c r="A3525" i="6"/>
  <c r="A3526" i="6"/>
  <c r="A3527" i="6"/>
  <c r="A3528" i="6"/>
  <c r="A3529" i="6"/>
  <c r="A3530" i="6"/>
  <c r="B3530" i="6" s="1"/>
  <c r="A3531" i="6"/>
  <c r="C3531" i="6" s="1"/>
  <c r="A3532" i="6"/>
  <c r="A3533" i="6"/>
  <c r="B3533" i="6" s="1"/>
  <c r="A3534" i="6"/>
  <c r="B3534" i="6" s="1"/>
  <c r="A3535" i="6"/>
  <c r="B3535" i="6" s="1"/>
  <c r="A3536" i="6"/>
  <c r="B3536" i="6" s="1"/>
  <c r="A3537" i="6"/>
  <c r="A3538" i="6"/>
  <c r="A3539" i="6"/>
  <c r="A3540" i="6"/>
  <c r="A3541" i="6"/>
  <c r="A3542" i="6"/>
  <c r="B3542" i="6" s="1"/>
  <c r="A3543" i="6"/>
  <c r="C3543" i="6" s="1"/>
  <c r="A3544" i="6"/>
  <c r="C3544" i="6" s="1"/>
  <c r="A3545" i="6"/>
  <c r="B3545" i="6" s="1"/>
  <c r="A3546" i="6"/>
  <c r="C3546" i="6" s="1"/>
  <c r="A3547" i="6"/>
  <c r="B3547" i="6" s="1"/>
  <c r="A3548" i="6"/>
  <c r="B3548" i="6" s="1"/>
  <c r="A3549" i="6"/>
  <c r="C3549" i="6" s="1"/>
  <c r="A3550" i="6"/>
  <c r="C3550" i="6" s="1"/>
  <c r="A3551" i="6"/>
  <c r="A3552" i="6"/>
  <c r="A3553" i="6"/>
  <c r="A3554" i="6"/>
  <c r="C3554" i="6" s="1"/>
  <c r="A3555" i="6"/>
  <c r="C3555" i="6" s="1"/>
  <c r="A3556" i="6"/>
  <c r="C3556" i="6" s="1"/>
  <c r="A3557" i="6"/>
  <c r="B3557" i="6" s="1"/>
  <c r="A3558" i="6"/>
  <c r="C3558" i="6" s="1"/>
  <c r="A3559" i="6"/>
  <c r="B3559" i="6" s="1"/>
  <c r="A3560" i="6"/>
  <c r="B3560" i="6" s="1"/>
  <c r="A3561" i="6"/>
  <c r="A3562" i="6"/>
  <c r="A3563" i="6"/>
  <c r="A3564" i="6"/>
  <c r="A3565" i="6"/>
  <c r="A3566" i="6"/>
  <c r="B3566" i="6" s="1"/>
  <c r="A3567" i="6"/>
  <c r="C3567" i="6" s="1"/>
  <c r="A3568" i="6"/>
  <c r="A3569" i="6"/>
  <c r="B3569" i="6" s="1"/>
  <c r="A3570" i="6"/>
  <c r="B3570" i="6" s="1"/>
  <c r="A3571" i="6"/>
  <c r="B3571" i="6" s="1"/>
  <c r="A3572" i="6"/>
  <c r="B3572" i="6" s="1"/>
  <c r="A3573" i="6"/>
  <c r="A3574" i="6"/>
  <c r="A3575" i="6"/>
  <c r="A3576" i="6"/>
  <c r="A3577" i="6"/>
  <c r="A3578" i="6"/>
  <c r="B3578" i="6" s="1"/>
  <c r="A3579" i="6"/>
  <c r="C3579" i="6" s="1"/>
  <c r="A3580" i="6"/>
  <c r="C3580" i="6" s="1"/>
  <c r="A3581" i="6"/>
  <c r="B3581" i="6" s="1"/>
  <c r="A3582" i="6"/>
  <c r="C3582" i="6" s="1"/>
  <c r="A3583" i="6"/>
  <c r="B3583" i="6" s="1"/>
  <c r="A3584" i="6"/>
  <c r="B3584" i="6" s="1"/>
  <c r="A3585" i="6"/>
  <c r="C3585" i="6" s="1"/>
  <c r="A3586" i="6"/>
  <c r="A3587" i="6"/>
  <c r="A3588" i="6"/>
  <c r="A3589" i="6"/>
  <c r="A3590" i="6"/>
  <c r="C3590" i="6" s="1"/>
  <c r="A3591" i="6"/>
  <c r="C3591" i="6" s="1"/>
  <c r="A3592" i="6"/>
  <c r="C3592" i="6" s="1"/>
  <c r="A3593" i="6"/>
  <c r="B3593" i="6" s="1"/>
  <c r="A3594" i="6"/>
  <c r="C3594" i="6" s="1"/>
  <c r="A3595" i="6"/>
  <c r="B3595" i="6" s="1"/>
  <c r="A3596" i="6"/>
  <c r="B3596" i="6" s="1"/>
  <c r="A3597" i="6"/>
  <c r="A3598" i="6"/>
  <c r="A3599" i="6"/>
  <c r="A3600" i="6"/>
  <c r="A3601" i="6"/>
  <c r="A3602" i="6"/>
  <c r="B3602" i="6" s="1"/>
  <c r="A3603" i="6"/>
  <c r="C3603" i="6" s="1"/>
  <c r="A3604" i="6"/>
  <c r="A3605" i="6"/>
  <c r="B3605" i="6" s="1"/>
  <c r="A3606" i="6"/>
  <c r="B3606" i="6" s="1"/>
  <c r="A3607" i="6"/>
  <c r="B3607" i="6" s="1"/>
  <c r="A3608" i="6"/>
  <c r="B3608" i="6" s="1"/>
  <c r="A3609" i="6"/>
  <c r="A3610" i="6"/>
  <c r="A3611" i="6"/>
  <c r="A3612" i="6"/>
  <c r="A3613" i="6"/>
  <c r="A3614" i="6"/>
  <c r="B3614" i="6" s="1"/>
  <c r="A3615" i="6"/>
  <c r="C3615" i="6" s="1"/>
  <c r="A3616" i="6"/>
  <c r="C3616" i="6" s="1"/>
  <c r="A3617" i="6"/>
  <c r="B3617" i="6" s="1"/>
  <c r="A3618" i="6"/>
  <c r="C3618" i="6" s="1"/>
  <c r="A3619" i="6"/>
  <c r="B3619" i="6" s="1"/>
  <c r="A3620" i="6"/>
  <c r="B3620" i="6" s="1"/>
  <c r="A3621" i="6"/>
  <c r="C3621" i="6" s="1"/>
  <c r="A3622" i="6"/>
  <c r="C3622" i="6" s="1"/>
  <c r="A3623" i="6"/>
  <c r="A3624" i="6"/>
  <c r="A3625" i="6"/>
  <c r="A3626" i="6"/>
  <c r="C3626" i="6" s="1"/>
  <c r="A3627" i="6"/>
  <c r="C3627" i="6" s="1"/>
  <c r="A3628" i="6"/>
  <c r="C3628" i="6" s="1"/>
  <c r="A3629" i="6"/>
  <c r="B3629" i="6" s="1"/>
  <c r="A3630" i="6"/>
  <c r="C3630" i="6" s="1"/>
  <c r="A3631" i="6"/>
  <c r="B3631" i="6" s="1"/>
  <c r="A3632" i="6"/>
  <c r="B3632" i="6" s="1"/>
  <c r="A3633" i="6"/>
  <c r="A3634" i="6"/>
  <c r="A3635" i="6"/>
  <c r="A3636" i="6"/>
  <c r="A3637" i="6"/>
  <c r="A3638" i="6"/>
  <c r="B3638" i="6" s="1"/>
  <c r="A3639" i="6"/>
  <c r="C3639" i="6" s="1"/>
  <c r="A3640" i="6"/>
  <c r="A3641" i="6"/>
  <c r="B3641" i="6" s="1"/>
  <c r="A3642" i="6"/>
  <c r="B3642" i="6" s="1"/>
  <c r="A3643" i="6"/>
  <c r="B3643" i="6" s="1"/>
  <c r="A3644" i="6"/>
  <c r="B3644" i="6" s="1"/>
  <c r="A3645" i="6"/>
  <c r="A3646" i="6"/>
  <c r="A3647" i="6"/>
  <c r="A3648" i="6"/>
  <c r="A3649" i="6"/>
  <c r="A3650" i="6"/>
  <c r="B3650" i="6" s="1"/>
  <c r="A3651" i="6"/>
  <c r="C3651" i="6" s="1"/>
  <c r="A3652" i="6"/>
  <c r="C3652" i="6" s="1"/>
  <c r="A3653" i="6"/>
  <c r="B3653" i="6" s="1"/>
  <c r="A3654" i="6"/>
  <c r="C3654" i="6" s="1"/>
  <c r="A3655" i="6"/>
  <c r="B3655" i="6" s="1"/>
  <c r="A3656" i="6"/>
  <c r="B3656" i="6" s="1"/>
  <c r="A3657" i="6"/>
  <c r="C3657" i="6" s="1"/>
  <c r="A3658" i="6"/>
  <c r="C3658" i="6" s="1"/>
  <c r="A3659" i="6"/>
  <c r="A3660" i="6"/>
  <c r="A3661" i="6"/>
  <c r="A3662" i="6"/>
  <c r="C3662" i="6" s="1"/>
  <c r="A3663" i="6"/>
  <c r="C3663" i="6" s="1"/>
  <c r="A3664" i="6"/>
  <c r="C3664" i="6" s="1"/>
  <c r="A3665" i="6"/>
  <c r="B3665" i="6" s="1"/>
  <c r="A3666" i="6"/>
  <c r="C3666" i="6" s="1"/>
  <c r="A3667" i="6"/>
  <c r="B3667" i="6" s="1"/>
  <c r="A3668" i="6"/>
  <c r="B3668" i="6" s="1"/>
  <c r="A3669" i="6"/>
  <c r="A3670" i="6"/>
  <c r="A3671" i="6"/>
  <c r="A3672" i="6"/>
  <c r="A3673" i="6"/>
  <c r="A3674" i="6"/>
  <c r="B3674" i="6" s="1"/>
  <c r="A3675" i="6"/>
  <c r="C3675" i="6" s="1"/>
  <c r="A3676" i="6"/>
  <c r="A3677" i="6"/>
  <c r="B3677" i="6" s="1"/>
  <c r="A3678" i="6"/>
  <c r="B3678" i="6" s="1"/>
  <c r="A3679" i="6"/>
  <c r="B3679" i="6" s="1"/>
  <c r="A3680" i="6"/>
  <c r="B3680" i="6" s="1"/>
  <c r="A3681" i="6"/>
  <c r="A3682" i="6"/>
  <c r="A3683" i="6"/>
  <c r="A3684" i="6"/>
  <c r="A3685" i="6"/>
  <c r="A3686" i="6"/>
  <c r="B3686" i="6" s="1"/>
  <c r="A3687" i="6"/>
  <c r="C3687" i="6" s="1"/>
  <c r="A3688" i="6"/>
  <c r="C3688" i="6" s="1"/>
  <c r="A3689" i="6"/>
  <c r="C3689" i="6" s="1"/>
  <c r="A3690" i="6"/>
  <c r="B3690" i="6" s="1"/>
  <c r="A3691" i="6"/>
  <c r="B3691" i="6" s="1"/>
  <c r="A3692" i="6"/>
  <c r="B3692" i="6" s="1"/>
  <c r="A3693" i="6"/>
  <c r="A3694" i="6"/>
  <c r="A3695" i="6"/>
  <c r="A3696" i="6"/>
  <c r="A3697" i="6"/>
  <c r="A3698" i="6"/>
  <c r="B3698" i="6" s="1"/>
  <c r="A3699" i="6"/>
  <c r="C3699" i="6" s="1"/>
  <c r="A3700" i="6"/>
  <c r="C3700" i="6" s="1"/>
  <c r="A3701" i="6"/>
  <c r="B3701" i="6" s="1"/>
  <c r="A3702" i="6"/>
  <c r="B3702" i="6" s="1"/>
  <c r="A3703" i="6"/>
  <c r="B3703" i="6" s="1"/>
  <c r="A3704" i="6"/>
  <c r="B3704" i="6" s="1"/>
  <c r="A3705" i="6"/>
  <c r="A3706" i="6"/>
  <c r="A3707" i="6"/>
  <c r="A3708" i="6"/>
  <c r="A3709" i="6"/>
  <c r="A3710" i="6"/>
  <c r="B3710" i="6" s="1"/>
  <c r="A3711" i="6"/>
  <c r="C3711" i="6" s="1"/>
  <c r="A3712" i="6"/>
  <c r="C3712" i="6" s="1"/>
  <c r="A3713" i="6"/>
  <c r="B3713" i="6" s="1"/>
  <c r="A3714" i="6"/>
  <c r="B3714" i="6" s="1"/>
  <c r="A3715" i="6"/>
  <c r="B3715" i="6" s="1"/>
  <c r="A3716" i="6"/>
  <c r="B3716" i="6" s="1"/>
  <c r="A3717" i="6"/>
  <c r="A3718" i="6"/>
  <c r="A3719" i="6"/>
  <c r="A3720" i="6"/>
  <c r="A3721" i="6"/>
  <c r="A3722" i="6"/>
  <c r="B3722" i="6" s="1"/>
  <c r="A3723" i="6"/>
  <c r="C3723" i="6" s="1"/>
  <c r="A3724" i="6"/>
  <c r="C3724" i="6" s="1"/>
  <c r="A3725" i="6"/>
  <c r="C3725" i="6" s="1"/>
  <c r="A3726" i="6"/>
  <c r="B3726" i="6" s="1"/>
  <c r="A3727" i="6"/>
  <c r="B3727" i="6" s="1"/>
  <c r="A3728" i="6"/>
  <c r="B3728" i="6" s="1"/>
  <c r="A3729" i="6"/>
  <c r="A3730" i="6"/>
  <c r="A3731" i="6"/>
  <c r="A3732" i="6"/>
  <c r="A3733" i="6"/>
  <c r="A3734" i="6"/>
  <c r="B3734" i="6" s="1"/>
  <c r="A3735" i="6"/>
  <c r="C3735" i="6" s="1"/>
  <c r="A3736" i="6"/>
  <c r="C3736" i="6" s="1"/>
  <c r="A3737" i="6"/>
  <c r="B3737" i="6" s="1"/>
  <c r="A3738" i="6"/>
  <c r="B3738" i="6" s="1"/>
  <c r="A3739" i="6"/>
  <c r="B3739" i="6" s="1"/>
  <c r="A3740" i="6"/>
  <c r="B3740" i="6" s="1"/>
  <c r="A3741" i="6"/>
  <c r="A3742" i="6"/>
  <c r="A3743" i="6"/>
  <c r="A3744" i="6"/>
  <c r="A3745" i="6"/>
  <c r="A3746" i="6"/>
  <c r="B3746" i="6" s="1"/>
  <c r="A3747" i="6"/>
  <c r="C3747" i="6" s="1"/>
  <c r="A3748" i="6"/>
  <c r="C3748" i="6" s="1"/>
  <c r="A3749" i="6"/>
  <c r="B3749" i="6" s="1"/>
  <c r="A3750" i="6"/>
  <c r="B3750" i="6" s="1"/>
  <c r="A3751" i="6"/>
  <c r="B3751" i="6" s="1"/>
  <c r="A3752" i="6"/>
  <c r="B3752" i="6" s="1"/>
  <c r="A3753" i="6"/>
  <c r="A3754" i="6"/>
  <c r="A3755" i="6"/>
  <c r="A3756" i="6"/>
  <c r="A3757" i="6"/>
  <c r="A3758" i="6"/>
  <c r="B3758" i="6" s="1"/>
  <c r="A3759" i="6"/>
  <c r="D3759" i="6" s="1"/>
  <c r="E3759" i="6" s="1"/>
  <c r="A3760" i="6"/>
  <c r="D3760" i="6" s="1"/>
  <c r="E3760" i="6" s="1"/>
  <c r="A3761" i="6"/>
  <c r="C3761" i="6" s="1"/>
  <c r="A3762" i="6"/>
  <c r="B3762" i="6" s="1"/>
  <c r="A3763" i="6"/>
  <c r="B3763" i="6" s="1"/>
  <c r="A3764" i="6"/>
  <c r="B3764" i="6" s="1"/>
  <c r="A3765" i="6"/>
  <c r="A3766" i="6"/>
  <c r="A3767" i="6"/>
  <c r="A3768" i="6"/>
  <c r="A3769" i="6"/>
  <c r="A3770" i="6"/>
  <c r="B3770" i="6" s="1"/>
  <c r="A3771" i="6"/>
  <c r="C3771" i="6" s="1"/>
  <c r="A3772" i="6"/>
  <c r="C3772" i="6" s="1"/>
  <c r="A3773" i="6"/>
  <c r="B3773" i="6" s="1"/>
  <c r="A3774" i="6"/>
  <c r="B3774" i="6" s="1"/>
  <c r="A3775" i="6"/>
  <c r="B3775" i="6" s="1"/>
  <c r="A3776" i="6"/>
  <c r="B3776" i="6" s="1"/>
  <c r="A3777" i="6"/>
  <c r="A3778" i="6"/>
  <c r="A3779" i="6"/>
  <c r="A3780" i="6"/>
  <c r="A3781" i="6"/>
  <c r="A3782" i="6"/>
  <c r="B3782" i="6" s="1"/>
  <c r="A3783" i="6"/>
  <c r="C3783" i="6" s="1"/>
  <c r="A3784" i="6"/>
  <c r="C3784" i="6" s="1"/>
  <c r="A3785" i="6"/>
  <c r="B3785" i="6" s="1"/>
  <c r="A3786" i="6"/>
  <c r="B3786" i="6" s="1"/>
  <c r="A3787" i="6"/>
  <c r="B3787" i="6" s="1"/>
  <c r="A3788" i="6"/>
  <c r="B3788" i="6" s="1"/>
  <c r="A3789" i="6"/>
  <c r="A3790" i="6"/>
  <c r="A3791" i="6"/>
  <c r="A3792" i="6"/>
  <c r="A3793" i="6"/>
  <c r="A3794" i="6"/>
  <c r="B3794" i="6" s="1"/>
  <c r="A3795" i="6"/>
  <c r="C3795" i="6" s="1"/>
  <c r="A3796" i="6"/>
  <c r="C3796" i="6" s="1"/>
  <c r="A3797" i="6"/>
  <c r="C3797" i="6" s="1"/>
  <c r="A3798" i="6"/>
  <c r="B3798" i="6" s="1"/>
  <c r="A3799" i="6"/>
  <c r="B3799" i="6" s="1"/>
  <c r="A3800" i="6"/>
  <c r="B3800" i="6" s="1"/>
  <c r="A3801" i="6"/>
  <c r="A3802" i="6"/>
  <c r="A3803" i="6"/>
  <c r="A3804" i="6"/>
  <c r="A3805" i="6"/>
  <c r="A3806" i="6"/>
  <c r="B3806" i="6" s="1"/>
  <c r="A3807" i="6"/>
  <c r="C3807" i="6" s="1"/>
  <c r="A3808" i="6"/>
  <c r="C3808" i="6" s="1"/>
  <c r="A3809" i="6"/>
  <c r="B3809" i="6" s="1"/>
  <c r="A3810" i="6"/>
  <c r="B3810" i="6" s="1"/>
  <c r="A3811" i="6"/>
  <c r="B3811" i="6" s="1"/>
  <c r="A3812" i="6"/>
  <c r="B3812" i="6" s="1"/>
  <c r="A3813" i="6"/>
  <c r="A3814" i="6"/>
  <c r="A3815" i="6"/>
  <c r="A3816" i="6"/>
  <c r="A3817" i="6"/>
  <c r="A3818" i="6"/>
  <c r="B3818" i="6" s="1"/>
  <c r="A3819" i="6"/>
  <c r="C3819" i="6" s="1"/>
  <c r="A3820" i="6"/>
  <c r="C3820" i="6" s="1"/>
  <c r="A3821" i="6"/>
  <c r="B3821" i="6" s="1"/>
  <c r="A3822" i="6"/>
  <c r="B3822" i="6" s="1"/>
  <c r="A3823" i="6"/>
  <c r="B3823" i="6" s="1"/>
  <c r="A3824" i="6"/>
  <c r="B3824" i="6" s="1"/>
  <c r="A3825" i="6"/>
  <c r="A3826" i="6"/>
  <c r="A3827" i="6"/>
  <c r="A3828" i="6"/>
  <c r="A3829" i="6"/>
  <c r="A3830" i="6"/>
  <c r="B3830" i="6" s="1"/>
  <c r="A3831" i="6"/>
  <c r="D3831" i="6" s="1"/>
  <c r="E3831" i="6" s="1"/>
  <c r="A3832" i="6"/>
  <c r="D3832" i="6" s="1"/>
  <c r="E3832" i="6" s="1"/>
  <c r="A3833" i="6"/>
  <c r="C3833" i="6" s="1"/>
  <c r="A3834" i="6"/>
  <c r="B3834" i="6" s="1"/>
  <c r="A3835" i="6"/>
  <c r="B3835" i="6" s="1"/>
  <c r="A3836" i="6"/>
  <c r="B3836" i="6" s="1"/>
  <c r="A3837" i="6"/>
  <c r="A3838" i="6"/>
  <c r="A3839" i="6"/>
  <c r="A3840" i="6"/>
  <c r="A3841" i="6"/>
  <c r="A3842" i="6"/>
  <c r="B3842" i="6" s="1"/>
  <c r="A3843" i="6"/>
  <c r="C3843" i="6" s="1"/>
  <c r="A3844" i="6"/>
  <c r="C3844" i="6" s="1"/>
  <c r="A3845" i="6"/>
  <c r="B3845" i="6" s="1"/>
  <c r="A3846" i="6"/>
  <c r="B3846" i="6" s="1"/>
  <c r="A3847" i="6"/>
  <c r="B3847" i="6" s="1"/>
  <c r="A3848" i="6"/>
  <c r="B3848" i="6" s="1"/>
  <c r="A3849" i="6"/>
  <c r="A3850" i="6"/>
  <c r="A3851" i="6"/>
  <c r="A3852" i="6"/>
  <c r="A3853" i="6"/>
  <c r="A3854" i="6"/>
  <c r="B3854" i="6" s="1"/>
  <c r="A3855" i="6"/>
  <c r="C3855" i="6" s="1"/>
  <c r="A3856" i="6"/>
  <c r="C3856" i="6" s="1"/>
  <c r="A3857" i="6"/>
  <c r="B3857" i="6" s="1"/>
  <c r="A3858" i="6"/>
  <c r="B3858" i="6" s="1"/>
  <c r="A3859" i="6"/>
  <c r="B3859" i="6" s="1"/>
  <c r="A3860" i="6"/>
  <c r="B3860" i="6" s="1"/>
  <c r="A3861" i="6"/>
  <c r="A3862" i="6"/>
  <c r="A3863" i="6"/>
  <c r="A3864" i="6"/>
  <c r="A3865" i="6"/>
  <c r="A3866" i="6"/>
  <c r="B3866" i="6" s="1"/>
  <c r="A3867" i="6"/>
  <c r="C3867" i="6" s="1"/>
  <c r="A3868" i="6"/>
  <c r="C3868" i="6" s="1"/>
  <c r="A3869" i="6"/>
  <c r="C3869" i="6" s="1"/>
  <c r="A3870" i="6"/>
  <c r="B3870" i="6" s="1"/>
  <c r="A3871" i="6"/>
  <c r="B3871" i="6" s="1"/>
  <c r="A3872" i="6"/>
  <c r="B3872" i="6" s="1"/>
  <c r="A3873" i="6"/>
  <c r="A3874" i="6"/>
  <c r="A3875" i="6"/>
  <c r="A3876" i="6"/>
  <c r="A3877" i="6"/>
  <c r="A3878" i="6"/>
  <c r="B3878" i="6" s="1"/>
  <c r="A3879" i="6"/>
  <c r="A3880" i="6"/>
  <c r="C3880" i="6" s="1"/>
  <c r="A3881" i="6"/>
  <c r="B3881" i="6" s="1"/>
  <c r="A3882" i="6"/>
  <c r="B3882" i="6" s="1"/>
  <c r="A3883" i="6"/>
  <c r="B3883" i="6" s="1"/>
  <c r="A3884" i="6"/>
  <c r="B3884" i="6" s="1"/>
  <c r="A3885" i="6"/>
  <c r="A3886" i="6"/>
  <c r="A3887" i="6"/>
  <c r="A3888" i="6"/>
  <c r="A3889" i="6"/>
  <c r="A3890" i="6"/>
  <c r="B3890" i="6" s="1"/>
  <c r="A3891" i="6"/>
  <c r="A3892" i="6"/>
  <c r="C3892" i="6" s="1"/>
  <c r="A3893" i="6"/>
  <c r="B3893" i="6" s="1"/>
  <c r="A3894" i="6"/>
  <c r="B3894" i="6" s="1"/>
  <c r="A3895" i="6"/>
  <c r="B3895" i="6" s="1"/>
  <c r="A3896" i="6"/>
  <c r="B3896" i="6" s="1"/>
  <c r="A3897" i="6"/>
  <c r="A3898" i="6"/>
  <c r="A3899" i="6"/>
  <c r="A3900" i="6"/>
  <c r="A3901" i="6"/>
  <c r="A3902" i="6"/>
  <c r="B3902" i="6" s="1"/>
  <c r="A3903" i="6"/>
  <c r="A3904" i="6"/>
  <c r="D3904" i="6" s="1"/>
  <c r="E3904" i="6" s="1"/>
  <c r="A3905" i="6"/>
  <c r="C3905" i="6" s="1"/>
  <c r="A3906" i="6"/>
  <c r="B3906" i="6" s="1"/>
  <c r="A3907" i="6"/>
  <c r="B3907" i="6" s="1"/>
  <c r="A3908" i="6"/>
  <c r="B3908" i="6" s="1"/>
  <c r="A3909" i="6"/>
  <c r="A3910" i="6"/>
  <c r="A3911" i="6"/>
  <c r="A3912" i="6"/>
  <c r="A3913" i="6"/>
  <c r="A3914" i="6"/>
  <c r="B3914" i="6" s="1"/>
  <c r="A3915" i="6"/>
  <c r="A3916" i="6"/>
  <c r="C3916" i="6" s="1"/>
  <c r="A3917" i="6"/>
  <c r="B3917" i="6" s="1"/>
  <c r="A3918" i="6"/>
  <c r="B3918" i="6" s="1"/>
  <c r="A3919" i="6"/>
  <c r="B3919" i="6" s="1"/>
  <c r="A3920" i="6"/>
  <c r="B3920" i="6" s="1"/>
  <c r="A3921" i="6"/>
  <c r="A3922" i="6"/>
  <c r="A3923" i="6"/>
  <c r="A3924" i="6"/>
  <c r="A3925" i="6"/>
  <c r="A3926" i="6"/>
  <c r="B3926" i="6" s="1"/>
  <c r="A3927" i="6"/>
  <c r="A3928" i="6"/>
  <c r="C3928" i="6" s="1"/>
  <c r="A3929" i="6"/>
  <c r="B3929" i="6" s="1"/>
  <c r="A3930" i="6"/>
  <c r="B3930" i="6" s="1"/>
  <c r="A3931" i="6"/>
  <c r="B3931" i="6" s="1"/>
  <c r="A3932" i="6"/>
  <c r="B3932" i="6" s="1"/>
  <c r="A3933" i="6"/>
  <c r="A3934" i="6"/>
  <c r="A3935" i="6"/>
  <c r="A3936" i="6"/>
  <c r="A3937" i="6"/>
  <c r="A3938" i="6"/>
  <c r="B3938" i="6" s="1"/>
  <c r="A3939" i="6"/>
  <c r="A3940" i="6"/>
  <c r="C3940" i="6" s="1"/>
  <c r="A3941" i="6"/>
  <c r="C3941" i="6" s="1"/>
  <c r="A3942" i="6"/>
  <c r="B3942" i="6" s="1"/>
  <c r="A3943" i="6"/>
  <c r="B3943" i="6" s="1"/>
  <c r="A3944" i="6"/>
  <c r="B3944" i="6" s="1"/>
  <c r="A3945" i="6"/>
  <c r="A3946" i="6"/>
  <c r="A3947" i="6"/>
  <c r="A3948" i="6"/>
  <c r="A3949" i="6"/>
  <c r="A3950" i="6"/>
  <c r="B3950" i="6" s="1"/>
  <c r="A3951" i="6"/>
  <c r="A3952" i="6"/>
  <c r="C3952" i="6" s="1"/>
  <c r="A3953" i="6"/>
  <c r="B3953" i="6" s="1"/>
  <c r="A3954" i="6"/>
  <c r="B3954" i="6" s="1"/>
  <c r="A3955" i="6"/>
  <c r="B3955" i="6" s="1"/>
  <c r="A3956" i="6"/>
  <c r="B3956" i="6" s="1"/>
  <c r="A3957" i="6"/>
  <c r="A3958" i="6"/>
  <c r="A3959" i="6"/>
  <c r="A3960" i="6"/>
  <c r="A3961" i="6"/>
  <c r="A3962" i="6"/>
  <c r="B3962" i="6" s="1"/>
  <c r="A3963" i="6"/>
  <c r="A3964" i="6"/>
  <c r="C3964" i="6" s="1"/>
  <c r="A3965" i="6"/>
  <c r="B3965" i="6" s="1"/>
  <c r="A3966" i="6"/>
  <c r="B3966" i="6" s="1"/>
  <c r="A3967" i="6"/>
  <c r="B3967" i="6" s="1"/>
  <c r="A3968" i="6"/>
  <c r="B3968" i="6" s="1"/>
  <c r="A3969" i="6"/>
  <c r="A3970" i="6"/>
  <c r="A3971" i="6"/>
  <c r="A3972" i="6"/>
  <c r="A3973" i="6"/>
  <c r="A3974" i="6"/>
  <c r="B3974" i="6" s="1"/>
  <c r="A3975" i="6"/>
  <c r="A3976" i="6"/>
  <c r="D3976" i="6" s="1"/>
  <c r="E3976" i="6" s="1"/>
  <c r="A3977" i="6"/>
  <c r="C3977" i="6" s="1"/>
  <c r="A3978" i="6"/>
  <c r="B3978" i="6" s="1"/>
  <c r="A3979" i="6"/>
  <c r="B3979" i="6" s="1"/>
  <c r="A3980" i="6"/>
  <c r="B3980" i="6" s="1"/>
  <c r="A3981" i="6"/>
  <c r="A3982" i="6"/>
  <c r="A3983" i="6"/>
  <c r="A3984" i="6"/>
  <c r="A3985" i="6"/>
  <c r="A3986" i="6"/>
  <c r="B3986" i="6" s="1"/>
  <c r="A3987" i="6"/>
  <c r="A3988" i="6"/>
  <c r="C3988" i="6" s="1"/>
  <c r="A1502" i="6"/>
  <c r="C1502" i="6" s="1"/>
  <c r="A1503" i="6"/>
  <c r="C1503" i="6" s="1"/>
  <c r="A1504" i="6"/>
  <c r="A1505" i="6"/>
  <c r="B1505" i="6" s="1"/>
  <c r="A1506" i="6"/>
  <c r="B1506" i="6" s="1"/>
  <c r="A1507" i="6"/>
  <c r="B1507" i="6" s="1"/>
  <c r="A1508" i="6"/>
  <c r="A1509" i="6"/>
  <c r="A1510" i="6"/>
  <c r="A1511" i="6"/>
  <c r="B1511" i="6" s="1"/>
  <c r="A1512" i="6"/>
  <c r="A1513" i="6"/>
  <c r="B1513" i="6" s="1"/>
  <c r="A1514" i="6"/>
  <c r="C1514" i="6" s="1"/>
  <c r="A1515" i="6"/>
  <c r="C1515" i="6" s="1"/>
  <c r="A1516" i="6"/>
  <c r="A1517" i="6"/>
  <c r="B1517" i="6" s="1"/>
  <c r="A1518" i="6"/>
  <c r="B1518" i="6" s="1"/>
  <c r="A1519" i="6"/>
  <c r="B1519" i="6" s="1"/>
  <c r="A1520" i="6"/>
  <c r="A1521" i="6"/>
  <c r="A1522" i="6"/>
  <c r="A1523" i="6"/>
  <c r="B1523" i="6" s="1"/>
  <c r="A1524" i="6"/>
  <c r="A1525" i="6"/>
  <c r="B1525" i="6" s="1"/>
  <c r="A1526" i="6"/>
  <c r="C1526" i="6" s="1"/>
  <c r="A1527" i="6"/>
  <c r="C1527" i="6" s="1"/>
  <c r="A1528" i="6"/>
  <c r="A1529" i="6"/>
  <c r="B1529" i="6" s="1"/>
  <c r="A1530" i="6"/>
  <c r="B1530" i="6" s="1"/>
  <c r="A1531" i="6"/>
  <c r="B1531" i="6" s="1"/>
  <c r="A1532" i="6"/>
  <c r="A1533" i="6"/>
  <c r="A1534" i="6"/>
  <c r="A1535" i="6"/>
  <c r="B1535" i="6" s="1"/>
  <c r="A1536" i="6"/>
  <c r="A1537" i="6"/>
  <c r="B1537" i="6" s="1"/>
  <c r="A1538" i="6"/>
  <c r="A1539" i="6"/>
  <c r="A1540" i="6"/>
  <c r="A1541" i="6"/>
  <c r="B1541" i="6" s="1"/>
  <c r="A1542" i="6"/>
  <c r="B1542" i="6" s="1"/>
  <c r="A1543" i="6"/>
  <c r="B1543" i="6" s="1"/>
  <c r="A1544" i="6"/>
  <c r="A1545" i="6"/>
  <c r="A1546" i="6"/>
  <c r="A1547" i="6"/>
  <c r="B1547" i="6" s="1"/>
  <c r="A1548" i="6"/>
  <c r="A1549" i="6"/>
  <c r="B1549" i="6" s="1"/>
  <c r="A1550" i="6"/>
  <c r="A1551" i="6"/>
  <c r="A1552" i="6"/>
  <c r="A1553" i="6"/>
  <c r="B1553" i="6" s="1"/>
  <c r="A1554" i="6"/>
  <c r="B1554" i="6" s="1"/>
  <c r="A1555" i="6"/>
  <c r="B1555" i="6" s="1"/>
  <c r="A1556" i="6"/>
  <c r="A1557" i="6"/>
  <c r="A1558" i="6"/>
  <c r="A1559" i="6"/>
  <c r="B1559" i="6" s="1"/>
  <c r="A1560" i="6"/>
  <c r="A1561" i="6"/>
  <c r="B1561" i="6" s="1"/>
  <c r="A1562" i="6"/>
  <c r="C1562" i="6" s="1"/>
  <c r="A1563" i="6"/>
  <c r="C1563" i="6" s="1"/>
  <c r="A1564" i="6"/>
  <c r="A1565" i="6"/>
  <c r="B1565" i="6" s="1"/>
  <c r="A1566" i="6"/>
  <c r="B1566" i="6" s="1"/>
  <c r="A1567" i="6"/>
  <c r="B1567" i="6" s="1"/>
  <c r="A1568" i="6"/>
  <c r="A1569" i="6"/>
  <c r="A1570" i="6"/>
  <c r="A1571" i="6"/>
  <c r="B1571" i="6" s="1"/>
  <c r="A1572" i="6"/>
  <c r="A1573" i="6"/>
  <c r="B1573" i="6" s="1"/>
  <c r="A1574" i="6"/>
  <c r="C1574" i="6" s="1"/>
  <c r="A1575" i="6"/>
  <c r="C1575" i="6" s="1"/>
  <c r="A1576" i="6"/>
  <c r="A1577" i="6"/>
  <c r="B1577" i="6" s="1"/>
  <c r="A1578" i="6"/>
  <c r="B1578" i="6" s="1"/>
  <c r="A1579" i="6"/>
  <c r="B1579" i="6" s="1"/>
  <c r="A1580" i="6"/>
  <c r="A1581" i="6"/>
  <c r="A1582" i="6"/>
  <c r="A1583" i="6"/>
  <c r="B1583" i="6" s="1"/>
  <c r="A1584" i="6"/>
  <c r="A1585" i="6"/>
  <c r="B1585" i="6" s="1"/>
  <c r="A1586" i="6"/>
  <c r="C1586" i="6" s="1"/>
  <c r="A1587" i="6"/>
  <c r="C1587" i="6" s="1"/>
  <c r="A1588" i="6"/>
  <c r="A1589" i="6"/>
  <c r="B1589" i="6" s="1"/>
  <c r="A1590" i="6"/>
  <c r="B1590" i="6" s="1"/>
  <c r="A1591" i="6"/>
  <c r="B1591" i="6" s="1"/>
  <c r="A1592" i="6"/>
  <c r="A1593" i="6"/>
  <c r="A1594" i="6"/>
  <c r="A1595" i="6"/>
  <c r="B1595" i="6" s="1"/>
  <c r="A1596" i="6"/>
  <c r="A1597" i="6"/>
  <c r="B1597" i="6" s="1"/>
  <c r="A1598" i="6"/>
  <c r="C1598" i="6" s="1"/>
  <c r="A1599" i="6"/>
  <c r="C1599" i="6" s="1"/>
  <c r="A1600" i="6"/>
  <c r="A1601" i="6"/>
  <c r="B1601" i="6" s="1"/>
  <c r="A1602" i="6"/>
  <c r="B1602" i="6" s="1"/>
  <c r="A1603" i="6"/>
  <c r="B1603" i="6" s="1"/>
  <c r="A1604" i="6"/>
  <c r="A1605" i="6"/>
  <c r="A1606" i="6"/>
  <c r="A1607" i="6"/>
  <c r="B1607" i="6" s="1"/>
  <c r="A1608" i="6"/>
  <c r="A1609" i="6"/>
  <c r="B1609" i="6" s="1"/>
  <c r="A1610" i="6"/>
  <c r="A1611" i="6"/>
  <c r="A1612" i="6"/>
  <c r="A1613" i="6"/>
  <c r="B1613" i="6" s="1"/>
  <c r="A1614" i="6"/>
  <c r="B1614" i="6" s="1"/>
  <c r="A1615" i="6"/>
  <c r="B1615" i="6" s="1"/>
  <c r="A1616" i="6"/>
  <c r="A1617" i="6"/>
  <c r="A1618" i="6"/>
  <c r="A1619" i="6"/>
  <c r="B1619" i="6" s="1"/>
  <c r="A1620" i="6"/>
  <c r="A1621" i="6"/>
  <c r="B1621" i="6" s="1"/>
  <c r="A1622" i="6"/>
  <c r="A1623" i="6"/>
  <c r="A1624" i="6"/>
  <c r="A1625" i="6"/>
  <c r="B1625" i="6" s="1"/>
  <c r="A1626" i="6"/>
  <c r="B1626" i="6" s="1"/>
  <c r="A1627" i="6"/>
  <c r="B1627" i="6" s="1"/>
  <c r="A1628" i="6"/>
  <c r="A1629" i="6"/>
  <c r="A1630" i="6"/>
  <c r="A1631" i="6"/>
  <c r="B1631" i="6" s="1"/>
  <c r="A1632" i="6"/>
  <c r="A1633" i="6"/>
  <c r="B1633" i="6" s="1"/>
  <c r="A1634" i="6"/>
  <c r="C1634" i="6" s="1"/>
  <c r="A1635" i="6"/>
  <c r="C1635" i="6" s="1"/>
  <c r="A1636" i="6"/>
  <c r="A1637" i="6"/>
  <c r="B1637" i="6" s="1"/>
  <c r="A1638" i="6"/>
  <c r="B1638" i="6" s="1"/>
  <c r="A1639" i="6"/>
  <c r="B1639" i="6" s="1"/>
  <c r="A1640" i="6"/>
  <c r="A1641" i="6"/>
  <c r="A1642" i="6"/>
  <c r="A1643" i="6"/>
  <c r="B1643" i="6" s="1"/>
  <c r="A1644" i="6"/>
  <c r="A1645" i="6"/>
  <c r="A1646" i="6"/>
  <c r="C1646" i="6" s="1"/>
  <c r="A1647" i="6"/>
  <c r="C1647" i="6" s="1"/>
  <c r="A1648" i="6"/>
  <c r="A1649" i="6"/>
  <c r="B1649" i="6" s="1"/>
  <c r="A1650" i="6"/>
  <c r="B1650" i="6" s="1"/>
  <c r="A1651" i="6"/>
  <c r="B1651" i="6" s="1"/>
  <c r="A1652" i="6"/>
  <c r="A1653" i="6"/>
  <c r="A1654" i="6"/>
  <c r="A1655" i="6"/>
  <c r="B1655" i="6" s="1"/>
  <c r="A1656" i="6"/>
  <c r="A1657" i="6"/>
  <c r="A1658" i="6"/>
  <c r="C1658" i="6" s="1"/>
  <c r="A1659" i="6"/>
  <c r="C1659" i="6" s="1"/>
  <c r="A1660" i="6"/>
  <c r="A1661" i="6"/>
  <c r="B1661" i="6" s="1"/>
  <c r="A1662" i="6"/>
  <c r="B1662" i="6" s="1"/>
  <c r="A1663" i="6"/>
  <c r="B1663" i="6" s="1"/>
  <c r="A1664" i="6"/>
  <c r="A1665" i="6"/>
  <c r="A1666" i="6"/>
  <c r="A1667" i="6"/>
  <c r="B1667" i="6" s="1"/>
  <c r="A1668" i="6"/>
  <c r="A1669" i="6"/>
  <c r="A1670" i="6"/>
  <c r="C1670" i="6" s="1"/>
  <c r="A1671" i="6"/>
  <c r="C1671" i="6" s="1"/>
  <c r="A1672" i="6"/>
  <c r="A1673" i="6"/>
  <c r="B1673" i="6" s="1"/>
  <c r="A1674" i="6"/>
  <c r="B1674" i="6" s="1"/>
  <c r="A1675" i="6"/>
  <c r="B1675" i="6" s="1"/>
  <c r="A1676" i="6"/>
  <c r="A1677" i="6"/>
  <c r="A1678" i="6"/>
  <c r="A1679" i="6"/>
  <c r="B1679" i="6" s="1"/>
  <c r="A1680" i="6"/>
  <c r="A1681" i="6"/>
  <c r="A1682" i="6"/>
  <c r="A1683" i="6"/>
  <c r="A1684" i="6"/>
  <c r="A1685" i="6"/>
  <c r="B1685" i="6" s="1"/>
  <c r="A1686" i="6"/>
  <c r="B1686" i="6" s="1"/>
  <c r="A1687" i="6"/>
  <c r="B1687" i="6" s="1"/>
  <c r="A1688" i="6"/>
  <c r="A1689" i="6"/>
  <c r="A1690" i="6"/>
  <c r="A1691" i="6"/>
  <c r="B1691" i="6" s="1"/>
  <c r="A1692" i="6"/>
  <c r="A1693" i="6"/>
  <c r="A1694" i="6"/>
  <c r="A1695" i="6"/>
  <c r="A1696" i="6"/>
  <c r="A1697" i="6"/>
  <c r="B1697" i="6" s="1"/>
  <c r="A1698" i="6"/>
  <c r="B1698" i="6" s="1"/>
  <c r="A1699" i="6"/>
  <c r="B1699" i="6" s="1"/>
  <c r="A1700" i="6"/>
  <c r="A1701" i="6"/>
  <c r="A1702" i="6"/>
  <c r="A1703" i="6"/>
  <c r="B1703" i="6" s="1"/>
  <c r="A1704" i="6"/>
  <c r="A1705" i="6"/>
  <c r="A1706" i="6"/>
  <c r="C1706" i="6" s="1"/>
  <c r="A1707" i="6"/>
  <c r="C1707" i="6" s="1"/>
  <c r="A1708" i="6"/>
  <c r="A1709" i="6"/>
  <c r="B1709" i="6" s="1"/>
  <c r="A1710" i="6"/>
  <c r="B1710" i="6" s="1"/>
  <c r="A1711" i="6"/>
  <c r="B1711" i="6" s="1"/>
  <c r="A1712" i="6"/>
  <c r="A1713" i="6"/>
  <c r="A1714" i="6"/>
  <c r="A1715" i="6"/>
  <c r="B1715" i="6" s="1"/>
  <c r="A1716" i="6"/>
  <c r="A1717" i="6"/>
  <c r="A1718" i="6"/>
  <c r="C1718" i="6" s="1"/>
  <c r="A1719" i="6"/>
  <c r="C1719" i="6" s="1"/>
  <c r="A1720" i="6"/>
  <c r="A1721" i="6"/>
  <c r="B1721" i="6" s="1"/>
  <c r="A1722" i="6"/>
  <c r="A1723" i="6"/>
  <c r="B1723" i="6" s="1"/>
  <c r="A1724" i="6"/>
  <c r="A1725" i="6"/>
  <c r="A1726" i="6"/>
  <c r="A1727" i="6"/>
  <c r="B1727" i="6" s="1"/>
  <c r="A1728" i="6"/>
  <c r="A1729" i="6"/>
  <c r="A1730" i="6"/>
  <c r="C1730" i="6" s="1"/>
  <c r="A1731" i="6"/>
  <c r="C1731" i="6" s="1"/>
  <c r="A1732" i="6"/>
  <c r="A1733" i="6"/>
  <c r="B1733" i="6" s="1"/>
  <c r="A1734" i="6"/>
  <c r="A1735" i="6"/>
  <c r="B1735" i="6" s="1"/>
  <c r="A1736" i="6"/>
  <c r="A1737" i="6"/>
  <c r="A1738" i="6"/>
  <c r="A1739" i="6"/>
  <c r="B1739" i="6" s="1"/>
  <c r="A1740" i="6"/>
  <c r="A1741" i="6"/>
  <c r="A1742" i="6"/>
  <c r="C1742" i="6" s="1"/>
  <c r="A1743" i="6"/>
  <c r="D1743" i="6" s="1"/>
  <c r="E1743" i="6" s="1"/>
  <c r="A1744" i="6"/>
  <c r="D1744" i="6" s="1"/>
  <c r="E1744" i="6" s="1"/>
  <c r="A1745" i="6"/>
  <c r="A1746" i="6"/>
  <c r="A1747" i="6"/>
  <c r="B1747" i="6" s="1"/>
  <c r="A1748" i="6"/>
  <c r="A1749" i="6"/>
  <c r="A1750" i="6"/>
  <c r="A1751" i="6"/>
  <c r="B1751" i="6" s="1"/>
  <c r="A1752" i="6"/>
  <c r="A1753" i="6"/>
  <c r="A1754" i="6"/>
  <c r="A1755" i="6"/>
  <c r="A1756" i="6"/>
  <c r="A1757" i="6"/>
  <c r="A1758" i="6"/>
  <c r="B1758" i="6" s="1"/>
  <c r="A1759" i="6"/>
  <c r="B1759" i="6" s="1"/>
  <c r="A1760" i="6"/>
  <c r="A1761" i="6"/>
  <c r="A1762" i="6"/>
  <c r="A1763" i="6"/>
  <c r="A1764" i="6"/>
  <c r="A1765" i="6"/>
  <c r="A1766" i="6"/>
  <c r="A1767" i="6"/>
  <c r="A1768" i="6"/>
  <c r="A1769" i="6"/>
  <c r="A1770" i="6"/>
  <c r="A1771" i="6"/>
  <c r="B1771" i="6" s="1"/>
  <c r="A1772" i="6"/>
  <c r="A1773" i="6"/>
  <c r="A1774" i="6"/>
  <c r="A1775" i="6"/>
  <c r="A1776" i="6"/>
  <c r="A1777" i="6"/>
  <c r="A1778" i="6"/>
  <c r="A1779" i="6"/>
  <c r="A1780" i="6"/>
  <c r="A1781" i="6"/>
  <c r="A1782" i="6"/>
  <c r="A1783" i="6"/>
  <c r="B1783" i="6" s="1"/>
  <c r="A1784" i="6"/>
  <c r="A1785" i="6"/>
  <c r="A1786" i="6"/>
  <c r="A1787" i="6"/>
  <c r="A1788" i="6"/>
  <c r="A1789" i="6"/>
  <c r="A1790" i="6"/>
  <c r="A1791" i="6"/>
  <c r="A1792" i="6"/>
  <c r="A1793" i="6"/>
  <c r="A1794" i="6"/>
  <c r="A1795" i="6"/>
  <c r="B1795" i="6" s="1"/>
  <c r="A1796" i="6"/>
  <c r="A1797" i="6"/>
  <c r="A1798" i="6"/>
  <c r="A1799" i="6"/>
  <c r="A1800" i="6"/>
  <c r="A1801" i="6"/>
  <c r="A1802" i="6"/>
  <c r="A1803" i="6"/>
  <c r="A1804" i="6"/>
  <c r="A1805" i="6"/>
  <c r="A1806" i="6"/>
  <c r="B1806" i="6" s="1"/>
  <c r="A1807" i="6"/>
  <c r="B1807" i="6" s="1"/>
  <c r="A1808" i="6"/>
  <c r="A1809" i="6"/>
  <c r="A1810" i="6"/>
  <c r="A1811" i="6"/>
  <c r="A1812" i="6"/>
  <c r="A1813" i="6"/>
  <c r="A1814" i="6"/>
  <c r="A1815" i="6"/>
  <c r="A1816" i="6"/>
  <c r="A1817" i="6"/>
  <c r="A1818" i="6"/>
  <c r="A1819" i="6"/>
  <c r="B1819" i="6" s="1"/>
  <c r="A1820" i="6"/>
  <c r="A1821" i="6"/>
  <c r="A1822" i="6"/>
  <c r="A1823" i="6"/>
  <c r="A1824" i="6"/>
  <c r="A1825" i="6"/>
  <c r="A1826" i="6"/>
  <c r="A1827" i="6"/>
  <c r="A1828" i="6"/>
  <c r="A1829" i="6"/>
  <c r="A1830" i="6"/>
  <c r="A1831" i="6"/>
  <c r="B1831" i="6" s="1"/>
  <c r="A1832" i="6"/>
  <c r="A1833" i="6"/>
  <c r="A1834" i="6"/>
  <c r="A1835" i="6"/>
  <c r="A1836" i="6"/>
  <c r="A1837" i="6"/>
  <c r="A1838" i="6"/>
  <c r="A1839" i="6"/>
  <c r="A1840" i="6"/>
  <c r="A1841" i="6"/>
  <c r="A1842" i="6"/>
  <c r="A1843" i="6"/>
  <c r="B1843" i="6" s="1"/>
  <c r="A1844" i="6"/>
  <c r="A1845" i="6"/>
  <c r="A1846" i="6"/>
  <c r="A1847" i="6"/>
  <c r="A1848" i="6"/>
  <c r="A1849" i="6"/>
  <c r="A1850" i="6"/>
  <c r="A1851" i="6"/>
  <c r="A1852" i="6"/>
  <c r="A1853" i="6"/>
  <c r="A1854" i="6"/>
  <c r="A1855" i="6"/>
  <c r="B1855" i="6" s="1"/>
  <c r="A1856" i="6"/>
  <c r="A1857" i="6"/>
  <c r="A1858" i="6"/>
  <c r="A1859" i="6"/>
  <c r="A1860" i="6"/>
  <c r="A1861" i="6"/>
  <c r="A1862" i="6"/>
  <c r="A1863" i="6"/>
  <c r="A1864" i="6"/>
  <c r="A1865" i="6"/>
  <c r="A1866" i="6"/>
  <c r="A1867" i="6"/>
  <c r="B1867" i="6" s="1"/>
  <c r="A1868" i="6"/>
  <c r="A1869" i="6"/>
  <c r="A1870" i="6"/>
  <c r="A1871" i="6"/>
  <c r="A1872" i="6"/>
  <c r="A1873" i="6"/>
  <c r="A1874" i="6"/>
  <c r="A1875" i="6"/>
  <c r="A1876" i="6"/>
  <c r="A1877" i="6"/>
  <c r="A1878" i="6"/>
  <c r="A1879" i="6"/>
  <c r="B1879" i="6" s="1"/>
  <c r="A1880" i="6"/>
  <c r="A1881" i="6"/>
  <c r="A1882" i="6"/>
  <c r="A1883" i="6"/>
  <c r="A1884" i="6"/>
  <c r="A1885" i="6"/>
  <c r="A1886" i="6"/>
  <c r="A1887" i="6"/>
  <c r="A1888" i="6"/>
  <c r="A1889" i="6"/>
  <c r="A1890" i="6"/>
  <c r="A1891" i="6"/>
  <c r="B1891" i="6" s="1"/>
  <c r="A1892" i="6"/>
  <c r="A1893" i="6"/>
  <c r="A1894" i="6"/>
  <c r="A1895" i="6"/>
  <c r="A1896" i="6"/>
  <c r="A1897" i="6"/>
  <c r="A1898" i="6"/>
  <c r="A1899" i="6"/>
  <c r="A1900" i="6"/>
  <c r="A1901" i="6"/>
  <c r="A1902" i="6"/>
  <c r="B1902" i="6" s="1"/>
  <c r="A1903" i="6"/>
  <c r="B1903" i="6" s="1"/>
  <c r="A1904" i="6"/>
  <c r="A1905" i="6"/>
  <c r="A1906" i="6"/>
  <c r="A1907" i="6"/>
  <c r="A1908" i="6"/>
  <c r="A1909" i="6"/>
  <c r="A1910" i="6"/>
  <c r="A1911" i="6"/>
  <c r="A1912" i="6"/>
  <c r="A1913" i="6"/>
  <c r="A1914" i="6"/>
  <c r="A1915" i="6"/>
  <c r="B1915" i="6" s="1"/>
  <c r="A1916" i="6"/>
  <c r="A1917" i="6"/>
  <c r="A1918" i="6"/>
  <c r="A1919" i="6"/>
  <c r="A1920" i="6"/>
  <c r="A1921" i="6"/>
  <c r="A1922" i="6"/>
  <c r="A1923" i="6"/>
  <c r="A1924" i="6"/>
  <c r="A1925" i="6"/>
  <c r="A1926" i="6"/>
  <c r="A1927" i="6"/>
  <c r="B1927" i="6" s="1"/>
  <c r="A1928" i="6"/>
  <c r="A1929" i="6"/>
  <c r="A1930" i="6"/>
  <c r="A1931" i="6"/>
  <c r="A1932" i="6"/>
  <c r="A1933" i="6"/>
  <c r="A1934" i="6"/>
  <c r="A1935" i="6"/>
  <c r="A1936" i="6"/>
  <c r="A1937" i="6"/>
  <c r="A1938" i="6"/>
  <c r="A1939" i="6"/>
  <c r="B1939" i="6" s="1"/>
  <c r="A1940" i="6"/>
  <c r="A1941" i="6"/>
  <c r="A1942" i="6"/>
  <c r="A1943" i="6"/>
  <c r="A1944" i="6"/>
  <c r="A1945" i="6"/>
  <c r="A1946" i="6"/>
  <c r="A1947" i="6"/>
  <c r="A1948" i="6"/>
  <c r="A1949" i="6"/>
  <c r="A1950" i="6"/>
  <c r="A1951" i="6"/>
  <c r="B1951" i="6" s="1"/>
  <c r="A1952" i="6"/>
  <c r="A1953" i="6"/>
  <c r="A1954" i="6"/>
  <c r="A1955" i="6"/>
  <c r="A1956" i="6"/>
  <c r="A1957" i="6"/>
  <c r="A1958" i="6"/>
  <c r="C1958" i="6" s="1"/>
  <c r="A1959" i="6"/>
  <c r="A1960" i="6"/>
  <c r="A1961" i="6"/>
  <c r="A1962" i="6"/>
  <c r="A1963" i="6"/>
  <c r="B1963" i="6" s="1"/>
  <c r="A1964" i="6"/>
  <c r="A1965" i="6"/>
  <c r="A1966" i="6"/>
  <c r="A1967" i="6"/>
  <c r="A1968" i="6"/>
  <c r="A1969" i="6"/>
  <c r="A1970" i="6"/>
  <c r="A1971" i="6"/>
  <c r="A1972" i="6"/>
  <c r="A1973" i="6"/>
  <c r="A1974" i="6"/>
  <c r="A1975" i="6"/>
  <c r="B1975" i="6" s="1"/>
  <c r="A1976" i="6"/>
  <c r="A1977" i="6"/>
  <c r="A1978" i="6"/>
  <c r="A1979" i="6"/>
  <c r="A1980" i="6"/>
  <c r="A1981" i="6"/>
  <c r="A1982" i="6"/>
  <c r="A1983" i="6"/>
  <c r="A1984" i="6"/>
  <c r="A1985" i="6"/>
  <c r="A1986" i="6"/>
  <c r="A1987" i="6"/>
  <c r="B1987" i="6" s="1"/>
  <c r="A1988" i="6"/>
  <c r="A1989" i="6"/>
  <c r="A1990" i="6"/>
  <c r="A1991" i="6"/>
  <c r="A1992" i="6"/>
  <c r="A1993" i="6"/>
  <c r="A1994" i="6"/>
  <c r="A1995" i="6"/>
  <c r="A1996" i="6"/>
  <c r="A1997" i="6"/>
  <c r="A1998" i="6"/>
  <c r="A1999" i="6"/>
  <c r="B1999" i="6" s="1"/>
  <c r="A2000" i="6"/>
  <c r="A2001" i="6"/>
  <c r="A2002" i="6"/>
  <c r="A2003" i="6"/>
  <c r="A2004" i="6"/>
  <c r="A2005" i="6"/>
  <c r="A2006" i="6"/>
  <c r="A2007" i="6"/>
  <c r="A2008" i="6"/>
  <c r="A2009" i="6"/>
  <c r="A2010" i="6"/>
  <c r="A2011" i="6"/>
  <c r="B2011" i="6" s="1"/>
  <c r="A2012" i="6"/>
  <c r="A2013" i="6"/>
  <c r="A2014" i="6"/>
  <c r="A2015" i="6"/>
  <c r="A2016" i="6"/>
  <c r="A2017" i="6"/>
  <c r="A2018" i="6"/>
  <c r="A2019" i="6"/>
  <c r="A2020" i="6"/>
  <c r="A2021" i="6"/>
  <c r="A2022" i="6"/>
  <c r="A2023" i="6"/>
  <c r="B2023" i="6" s="1"/>
  <c r="A2024" i="6"/>
  <c r="A2025" i="6"/>
  <c r="A2026" i="6"/>
  <c r="A2027" i="6"/>
  <c r="A2028" i="6"/>
  <c r="A2029" i="6"/>
  <c r="A2030" i="6"/>
  <c r="C2030" i="6" s="1"/>
  <c r="A2031" i="6"/>
  <c r="A2032" i="6"/>
  <c r="A2033" i="6"/>
  <c r="A2034" i="6"/>
  <c r="A2035" i="6"/>
  <c r="B2035" i="6" s="1"/>
  <c r="A2036" i="6"/>
  <c r="A2037" i="6"/>
  <c r="A2038" i="6"/>
  <c r="A2039" i="6"/>
  <c r="A2040" i="6"/>
  <c r="A2041" i="6"/>
  <c r="A2042" i="6"/>
  <c r="A2043" i="6"/>
  <c r="A2044" i="6"/>
  <c r="A2045" i="6"/>
  <c r="B2045" i="6" s="1"/>
  <c r="A2046" i="6"/>
  <c r="A2047" i="6"/>
  <c r="B2047" i="6" s="1"/>
  <c r="A2048" i="6"/>
  <c r="A2049" i="6"/>
  <c r="A2050" i="6"/>
  <c r="A2051" i="6"/>
  <c r="A2052" i="6"/>
  <c r="A2053" i="6"/>
  <c r="A2054" i="6"/>
  <c r="A2055" i="6"/>
  <c r="A2056" i="6"/>
  <c r="A2057" i="6"/>
  <c r="A2058" i="6"/>
  <c r="A2059" i="6"/>
  <c r="B2059" i="6" s="1"/>
  <c r="A2060" i="6"/>
  <c r="A2061" i="6"/>
  <c r="A2062" i="6"/>
  <c r="A2063" i="6"/>
  <c r="A2064" i="6"/>
  <c r="A2065" i="6"/>
  <c r="A2066" i="6"/>
  <c r="A2067" i="6"/>
  <c r="A2068" i="6"/>
  <c r="A2069" i="6"/>
  <c r="A2070" i="6"/>
  <c r="A2071" i="6"/>
  <c r="B2071" i="6" s="1"/>
  <c r="A2072" i="6"/>
  <c r="A2073" i="6"/>
  <c r="A2074" i="6"/>
  <c r="A2075" i="6"/>
  <c r="A2076" i="6"/>
  <c r="A2077" i="6"/>
  <c r="A2078" i="6"/>
  <c r="A2079" i="6"/>
  <c r="A2080" i="6"/>
  <c r="A2081" i="6"/>
  <c r="A2082" i="6"/>
  <c r="A2083" i="6"/>
  <c r="B2083" i="6" s="1"/>
  <c r="A2084" i="6"/>
  <c r="A2085" i="6"/>
  <c r="A2086" i="6"/>
  <c r="A2087" i="6"/>
  <c r="A2088" i="6"/>
  <c r="A2089" i="6"/>
  <c r="A2090" i="6"/>
  <c r="A2091" i="6"/>
  <c r="A2092" i="6"/>
  <c r="A2093" i="6"/>
  <c r="B2093" i="6" s="1"/>
  <c r="A2094" i="6"/>
  <c r="A2095" i="6"/>
  <c r="B2095" i="6" s="1"/>
  <c r="A2096" i="6"/>
  <c r="A2097" i="6"/>
  <c r="A2098" i="6"/>
  <c r="A2099" i="6"/>
  <c r="A2100" i="6"/>
  <c r="A2101" i="6"/>
  <c r="A2102" i="6"/>
  <c r="C2102" i="6" s="1"/>
  <c r="A2103" i="6"/>
  <c r="A2104" i="6"/>
  <c r="A2105" i="6"/>
  <c r="A2106" i="6"/>
  <c r="A2107" i="6"/>
  <c r="B2107" i="6" s="1"/>
  <c r="A2108" i="6"/>
  <c r="A2109" i="6"/>
  <c r="A2110" i="6"/>
  <c r="A2111" i="6"/>
  <c r="A2112" i="6"/>
  <c r="A2113" i="6"/>
  <c r="A2114" i="6"/>
  <c r="A2115" i="6"/>
  <c r="A2116" i="6"/>
  <c r="A2117" i="6"/>
  <c r="A2118" i="6"/>
  <c r="A2119" i="6"/>
  <c r="B2119" i="6" s="1"/>
  <c r="A2120" i="6"/>
  <c r="A2121" i="6"/>
  <c r="A2122" i="6"/>
  <c r="A2123" i="6"/>
  <c r="A2124" i="6"/>
  <c r="A2125" i="6"/>
  <c r="A2126" i="6"/>
  <c r="A2127" i="6"/>
  <c r="A2128" i="6"/>
  <c r="A2129" i="6"/>
  <c r="A2130" i="6"/>
  <c r="A2131" i="6"/>
  <c r="B2131" i="6" s="1"/>
  <c r="A2132" i="6"/>
  <c r="A2133" i="6"/>
  <c r="A2134" i="6"/>
  <c r="A2135" i="6"/>
  <c r="A2136" i="6"/>
  <c r="A2137" i="6"/>
  <c r="A2138" i="6"/>
  <c r="A2139" i="6"/>
  <c r="A2140" i="6"/>
  <c r="A2141" i="6"/>
  <c r="A2142" i="6"/>
  <c r="A2143" i="6"/>
  <c r="B2143" i="6" s="1"/>
  <c r="A2144" i="6"/>
  <c r="A2145" i="6"/>
  <c r="A2146" i="6"/>
  <c r="A2147" i="6"/>
  <c r="A2148" i="6"/>
  <c r="A2149" i="6"/>
  <c r="A2150" i="6"/>
  <c r="A2151" i="6"/>
  <c r="A2152" i="6"/>
  <c r="A2153" i="6"/>
  <c r="A2154" i="6"/>
  <c r="A2155" i="6"/>
  <c r="B2155" i="6" s="1"/>
  <c r="A2156" i="6"/>
  <c r="A2157" i="6"/>
  <c r="A2158" i="6"/>
  <c r="A2159" i="6"/>
  <c r="A2160" i="6"/>
  <c r="A2161" i="6"/>
  <c r="A2162" i="6"/>
  <c r="A2163" i="6"/>
  <c r="A2164" i="6"/>
  <c r="A2165" i="6"/>
  <c r="A2166" i="6"/>
  <c r="A2167" i="6"/>
  <c r="B2167" i="6" s="1"/>
  <c r="A2168" i="6"/>
  <c r="A2169" i="6"/>
  <c r="A2170" i="6"/>
  <c r="A2171" i="6"/>
  <c r="A2172" i="6"/>
  <c r="A2173" i="6"/>
  <c r="A2174" i="6"/>
  <c r="C2174" i="6" s="1"/>
  <c r="A2175" i="6"/>
  <c r="A2176" i="6"/>
  <c r="A2177" i="6"/>
  <c r="A2178" i="6"/>
  <c r="A2179" i="6"/>
  <c r="B2179" i="6" s="1"/>
  <c r="A2180" i="6"/>
  <c r="A2181" i="6"/>
  <c r="A2182" i="6"/>
  <c r="A2183" i="6"/>
  <c r="A2184" i="6"/>
  <c r="A2185" i="6"/>
  <c r="A2186" i="6"/>
  <c r="A2187" i="6"/>
  <c r="A2188" i="6"/>
  <c r="A2189" i="6"/>
  <c r="B2189" i="6" s="1"/>
  <c r="A2190" i="6"/>
  <c r="A2191" i="6"/>
  <c r="B2191" i="6" s="1"/>
  <c r="A2192" i="6"/>
  <c r="A2193" i="6"/>
  <c r="A2194" i="6"/>
  <c r="A2195" i="6"/>
  <c r="A2196" i="6"/>
  <c r="A2197" i="6"/>
  <c r="A2198" i="6"/>
  <c r="A2199" i="6"/>
  <c r="A2200" i="6"/>
  <c r="A2201" i="6"/>
  <c r="A2202" i="6"/>
  <c r="A2203" i="6"/>
  <c r="B2203" i="6" s="1"/>
  <c r="A2204" i="6"/>
  <c r="A2205" i="6"/>
  <c r="A2206" i="6"/>
  <c r="A2207" i="6"/>
  <c r="A2208" i="6"/>
  <c r="A2209" i="6"/>
  <c r="A2210" i="6"/>
  <c r="A2211" i="6"/>
  <c r="A2212" i="6"/>
  <c r="A2213" i="6"/>
  <c r="A2214" i="6"/>
  <c r="A2215" i="6"/>
  <c r="B2215" i="6" s="1"/>
  <c r="A2216" i="6"/>
  <c r="A2217" i="6"/>
  <c r="A2218" i="6"/>
  <c r="A2219" i="6"/>
  <c r="A2220" i="6"/>
  <c r="A2221" i="6"/>
  <c r="A2222" i="6"/>
  <c r="A2223" i="6"/>
  <c r="A2224" i="6"/>
  <c r="A2225" i="6"/>
  <c r="A2226" i="6"/>
  <c r="A2227" i="6"/>
  <c r="B2227" i="6" s="1"/>
  <c r="A2228" i="6"/>
  <c r="A2229" i="6"/>
  <c r="A2230" i="6"/>
  <c r="A2231" i="6"/>
  <c r="A2232" i="6"/>
  <c r="A2233" i="6"/>
  <c r="A2234" i="6"/>
  <c r="A2235" i="6"/>
  <c r="A2236" i="6"/>
  <c r="A2237" i="6"/>
  <c r="B2237" i="6" s="1"/>
  <c r="A2238" i="6"/>
  <c r="A2239" i="6"/>
  <c r="B2239" i="6" s="1"/>
  <c r="A2240" i="6"/>
  <c r="A2241" i="6"/>
  <c r="A2242" i="6"/>
  <c r="A2243" i="6"/>
  <c r="A2244" i="6"/>
  <c r="A2245" i="6"/>
  <c r="A2246" i="6"/>
  <c r="A2247" i="6"/>
  <c r="A2248" i="6"/>
  <c r="A2249" i="6"/>
  <c r="A2250" i="6"/>
  <c r="A2251" i="6"/>
  <c r="B2251" i="6" s="1"/>
  <c r="A2252" i="6"/>
  <c r="A2253" i="6"/>
  <c r="A2254" i="6"/>
  <c r="A2255" i="6"/>
  <c r="A2256" i="6"/>
  <c r="A2257" i="6"/>
  <c r="A2258" i="6"/>
  <c r="A2259" i="6"/>
  <c r="A2260" i="6"/>
  <c r="A2261" i="6"/>
  <c r="A2262" i="6"/>
  <c r="A2263" i="6"/>
  <c r="B2263" i="6" s="1"/>
  <c r="A2264" i="6"/>
  <c r="A2265" i="6"/>
  <c r="A2266" i="6"/>
  <c r="A2267" i="6"/>
  <c r="A2268" i="6"/>
  <c r="A2269" i="6"/>
  <c r="A2270" i="6"/>
  <c r="A2271" i="6"/>
  <c r="A2272" i="6"/>
  <c r="A2273" i="6"/>
  <c r="A2274" i="6"/>
  <c r="A2275" i="6"/>
  <c r="B2275" i="6" s="1"/>
  <c r="A2276" i="6"/>
  <c r="A2277" i="6"/>
  <c r="A2278" i="6"/>
  <c r="A2279" i="6"/>
  <c r="A2280" i="6"/>
  <c r="A2281" i="6"/>
  <c r="A2282" i="6"/>
  <c r="A2283" i="6"/>
  <c r="A2284" i="6"/>
  <c r="A2285" i="6"/>
  <c r="B2285" i="6" s="1"/>
  <c r="A2286" i="6"/>
  <c r="A2287" i="6"/>
  <c r="B2287" i="6" s="1"/>
  <c r="A2288" i="6"/>
  <c r="A2289" i="6"/>
  <c r="A2290" i="6"/>
  <c r="A2291" i="6"/>
  <c r="A2292" i="6"/>
  <c r="A2293" i="6"/>
  <c r="A2294" i="6"/>
  <c r="A2295" i="6"/>
  <c r="A2296" i="6"/>
  <c r="A2297" i="6"/>
  <c r="A2298" i="6"/>
  <c r="A2299" i="6"/>
  <c r="B2299" i="6" s="1"/>
  <c r="A2300" i="6"/>
  <c r="A2301" i="6"/>
  <c r="A2302" i="6"/>
  <c r="A2303" i="6"/>
  <c r="A2304" i="6"/>
  <c r="A2305" i="6"/>
  <c r="A2306" i="6"/>
  <c r="A2307" i="6"/>
  <c r="A2308" i="6"/>
  <c r="A2309" i="6"/>
  <c r="A2310" i="6"/>
  <c r="A2311" i="6"/>
  <c r="B2311" i="6" s="1"/>
  <c r="A2312" i="6"/>
  <c r="A2313" i="6"/>
  <c r="A2314" i="6"/>
  <c r="A2315" i="6"/>
  <c r="A2316" i="6"/>
  <c r="A2317" i="6"/>
  <c r="A2318" i="6"/>
  <c r="A2319" i="6"/>
  <c r="A2320" i="6"/>
  <c r="A2321" i="6"/>
  <c r="A2322" i="6"/>
  <c r="A2323" i="6"/>
  <c r="B2323" i="6" s="1"/>
  <c r="A2324" i="6"/>
  <c r="A2325" i="6"/>
  <c r="A2326" i="6"/>
  <c r="A2327" i="6"/>
  <c r="A2328" i="6"/>
  <c r="A2329" i="6"/>
  <c r="A2330" i="6"/>
  <c r="A2331" i="6"/>
  <c r="A2332" i="6"/>
  <c r="A2333" i="6"/>
  <c r="B2333" i="6" s="1"/>
  <c r="A2334" i="6"/>
  <c r="A2335" i="6"/>
  <c r="B2335" i="6" s="1"/>
  <c r="A2336" i="6"/>
  <c r="A2337" i="6"/>
  <c r="A2338" i="6"/>
  <c r="A2339" i="6"/>
  <c r="A2340" i="6"/>
  <c r="A2341" i="6"/>
  <c r="A2342" i="6"/>
  <c r="A2343" i="6"/>
  <c r="A2344" i="6"/>
  <c r="A2345" i="6"/>
  <c r="A2346" i="6"/>
  <c r="A2347" i="6"/>
  <c r="B2347" i="6" s="1"/>
  <c r="A2348" i="6"/>
  <c r="A2349" i="6"/>
  <c r="A2350" i="6"/>
  <c r="A2351" i="6"/>
  <c r="A2352" i="6"/>
  <c r="A2353" i="6"/>
  <c r="A2354" i="6"/>
  <c r="A2355" i="6"/>
  <c r="A2356" i="6"/>
  <c r="A2357" i="6"/>
  <c r="A2358" i="6"/>
  <c r="A2359" i="6"/>
  <c r="B2359" i="6" s="1"/>
  <c r="A2360" i="6"/>
  <c r="A2361" i="6"/>
  <c r="A2362" i="6"/>
  <c r="A2363" i="6"/>
  <c r="A2364" i="6"/>
  <c r="A2365" i="6"/>
  <c r="A2366" i="6"/>
  <c r="A2367" i="6"/>
  <c r="A2368" i="6"/>
  <c r="A2369" i="6"/>
  <c r="A2370" i="6"/>
  <c r="A2371" i="6"/>
  <c r="B2371" i="6" s="1"/>
  <c r="A2372" i="6"/>
  <c r="A2373" i="6"/>
  <c r="A2374" i="6"/>
  <c r="A2375" i="6"/>
  <c r="A2376" i="6"/>
  <c r="A2377" i="6"/>
  <c r="A2378" i="6"/>
  <c r="A2379" i="6"/>
  <c r="A2380" i="6"/>
  <c r="A2381" i="6"/>
  <c r="B2381" i="6" s="1"/>
  <c r="A2382" i="6"/>
  <c r="A2383" i="6"/>
  <c r="B2383" i="6" s="1"/>
  <c r="A2384" i="6"/>
  <c r="A2385" i="6"/>
  <c r="A2386" i="6"/>
  <c r="A2387" i="6"/>
  <c r="A2388" i="6"/>
  <c r="A2389" i="6"/>
  <c r="A2390" i="6"/>
  <c r="A2391" i="6"/>
  <c r="A2392" i="6"/>
  <c r="A2393" i="6"/>
  <c r="A2394" i="6"/>
  <c r="A2395" i="6"/>
  <c r="B2395" i="6" s="1"/>
  <c r="A2396" i="6"/>
  <c r="A2397" i="6"/>
  <c r="A2398" i="6"/>
  <c r="A2399" i="6"/>
  <c r="A2400" i="6"/>
  <c r="A2401" i="6"/>
  <c r="A2402" i="6"/>
  <c r="A2403" i="6"/>
  <c r="A2404" i="6"/>
  <c r="A2405" i="6"/>
  <c r="A2406" i="6"/>
  <c r="A2407" i="6"/>
  <c r="B2407" i="6" s="1"/>
  <c r="A2408" i="6"/>
  <c r="A2409" i="6"/>
  <c r="A2410" i="6"/>
  <c r="A2411" i="6"/>
  <c r="A2412" i="6"/>
  <c r="A2413" i="6"/>
  <c r="A2414" i="6"/>
  <c r="A2415" i="6"/>
  <c r="A2416" i="6"/>
  <c r="A2417" i="6"/>
  <c r="A2418" i="6"/>
  <c r="A2419" i="6"/>
  <c r="B2419" i="6" s="1"/>
  <c r="A2420" i="6"/>
  <c r="A2421" i="6"/>
  <c r="A2422" i="6"/>
  <c r="A2423" i="6"/>
  <c r="A2424" i="6"/>
  <c r="A2425" i="6"/>
  <c r="A2426" i="6"/>
  <c r="A2427" i="6"/>
  <c r="A2428" i="6"/>
  <c r="A2429" i="6"/>
  <c r="B2429" i="6" s="1"/>
  <c r="A2430" i="6"/>
  <c r="B2430" i="6" s="1"/>
  <c r="A2431" i="6"/>
  <c r="B2431" i="6" s="1"/>
  <c r="A2432" i="6"/>
  <c r="A2433" i="6"/>
  <c r="A2434" i="6"/>
  <c r="A2435" i="6"/>
  <c r="A2436" i="6"/>
  <c r="A2437" i="6"/>
  <c r="A2438" i="6"/>
  <c r="A2439" i="6"/>
  <c r="A2440" i="6"/>
  <c r="A2441" i="6"/>
  <c r="A2442" i="6"/>
  <c r="A2443" i="6"/>
  <c r="B2443" i="6" s="1"/>
  <c r="A2444" i="6"/>
  <c r="A2445" i="6"/>
  <c r="A2446" i="6"/>
  <c r="A2447" i="6"/>
  <c r="A2448" i="6"/>
  <c r="A2449" i="6"/>
  <c r="A2450" i="6"/>
  <c r="A2451" i="6"/>
  <c r="A2452" i="6"/>
  <c r="A2453" i="6"/>
  <c r="A2454" i="6"/>
  <c r="A2455" i="6"/>
  <c r="B2455" i="6" s="1"/>
  <c r="A2456" i="6"/>
  <c r="A2457" i="6"/>
  <c r="A2458" i="6"/>
  <c r="A2459" i="6"/>
  <c r="A2460" i="6"/>
  <c r="A2461" i="6"/>
  <c r="A2462" i="6"/>
  <c r="A2463" i="6"/>
  <c r="A2464" i="6"/>
  <c r="A2465" i="6"/>
  <c r="A2466" i="6"/>
  <c r="A2467" i="6"/>
  <c r="B2467" i="6" s="1"/>
  <c r="A2468" i="6"/>
  <c r="A2469" i="6"/>
  <c r="A2470" i="6"/>
  <c r="A2471" i="6"/>
  <c r="A2472" i="6"/>
  <c r="A2473" i="6"/>
  <c r="A2474" i="6"/>
  <c r="A2475" i="6"/>
  <c r="A2476" i="6"/>
  <c r="A2477" i="6"/>
  <c r="B2477" i="6" s="1"/>
  <c r="A2478" i="6"/>
  <c r="A2479" i="6"/>
  <c r="B2479" i="6" s="1"/>
  <c r="A2480" i="6"/>
  <c r="A2481" i="6"/>
  <c r="A2482" i="6"/>
  <c r="A2483" i="6"/>
  <c r="A2484" i="6"/>
  <c r="A2485" i="6"/>
  <c r="A2486" i="6"/>
  <c r="A2487" i="6"/>
  <c r="A2488" i="6"/>
  <c r="A2489" i="6"/>
  <c r="A2490" i="6"/>
  <c r="A2491" i="6"/>
  <c r="B2491" i="6" s="1"/>
  <c r="A2492" i="6"/>
  <c r="A2493" i="6"/>
  <c r="A2494" i="6"/>
  <c r="A2495" i="6"/>
  <c r="A2496" i="6"/>
  <c r="A2497" i="6"/>
  <c r="A2498" i="6"/>
  <c r="A2499" i="6"/>
  <c r="A2500" i="6"/>
  <c r="A2501" i="6"/>
  <c r="A2502" i="6"/>
  <c r="A2503" i="6"/>
  <c r="B2503" i="6" s="1"/>
  <c r="A2504" i="6"/>
  <c r="A2505" i="6"/>
  <c r="A2506" i="6"/>
  <c r="A2507" i="6"/>
  <c r="A2508" i="6"/>
  <c r="A2509" i="6"/>
  <c r="A2510" i="6"/>
  <c r="A2511" i="6"/>
  <c r="A2512" i="6"/>
  <c r="A2513" i="6"/>
  <c r="A2514" i="6"/>
  <c r="A2515" i="6"/>
  <c r="B2515" i="6" s="1"/>
  <c r="A2516" i="6"/>
  <c r="A2517" i="6"/>
  <c r="A2518" i="6"/>
  <c r="A2519" i="6"/>
  <c r="A2520" i="6"/>
  <c r="A2521" i="6"/>
  <c r="A2522" i="6"/>
  <c r="A2523" i="6"/>
  <c r="A2524" i="6"/>
  <c r="A2525" i="6"/>
  <c r="B2525" i="6" s="1"/>
  <c r="A2526" i="6"/>
  <c r="B2526" i="6" s="1"/>
  <c r="A2527" i="6"/>
  <c r="B2527" i="6" s="1"/>
  <c r="A2528" i="6"/>
  <c r="A2529" i="6"/>
  <c r="A2530" i="6"/>
  <c r="A2531" i="6"/>
  <c r="A2532" i="6"/>
  <c r="A2533" i="6"/>
  <c r="A2534" i="6"/>
  <c r="A2535" i="6"/>
  <c r="A2536" i="6"/>
  <c r="A2537" i="6"/>
  <c r="A2538" i="6"/>
  <c r="A2539" i="6"/>
  <c r="B2539" i="6" s="1"/>
  <c r="A2540" i="6"/>
  <c r="A2541" i="6"/>
  <c r="A2542" i="6"/>
  <c r="A2543" i="6"/>
  <c r="A2544" i="6"/>
  <c r="A2545" i="6"/>
  <c r="A2546" i="6"/>
  <c r="A2547" i="6"/>
  <c r="A2548" i="6"/>
  <c r="A2549" i="6"/>
  <c r="A2550" i="6"/>
  <c r="A2551" i="6"/>
  <c r="B2551" i="6" s="1"/>
  <c r="A2552" i="6"/>
  <c r="A2553" i="6"/>
  <c r="A2554" i="6"/>
  <c r="A2555" i="6"/>
  <c r="A2556" i="6"/>
  <c r="A2557" i="6"/>
  <c r="A2558" i="6"/>
  <c r="A2559" i="6"/>
  <c r="A2560" i="6"/>
  <c r="A2561" i="6"/>
  <c r="A2562" i="6"/>
  <c r="A2563" i="6"/>
  <c r="B2563" i="6" s="1"/>
  <c r="A2564" i="6"/>
  <c r="A2565" i="6"/>
  <c r="A2566" i="6"/>
  <c r="A2567" i="6"/>
  <c r="A2568" i="6"/>
  <c r="A2569" i="6"/>
  <c r="A2570" i="6"/>
  <c r="A2571" i="6"/>
  <c r="A2572" i="6"/>
  <c r="A2573" i="6"/>
  <c r="A2574" i="6"/>
  <c r="B2574" i="6" s="1"/>
  <c r="A2575" i="6"/>
  <c r="B2575" i="6" s="1"/>
  <c r="A2576" i="6"/>
  <c r="A2577" i="6"/>
  <c r="A2578" i="6"/>
  <c r="A2579" i="6"/>
  <c r="A2580" i="6"/>
  <c r="A2581" i="6"/>
  <c r="A2582" i="6"/>
  <c r="A2583" i="6"/>
  <c r="A2584" i="6"/>
  <c r="A2585" i="6"/>
  <c r="A2586" i="6"/>
  <c r="A2587" i="6"/>
  <c r="B2587" i="6" s="1"/>
  <c r="A2588" i="6"/>
  <c r="A2589" i="6"/>
  <c r="A2590" i="6"/>
  <c r="A2591" i="6"/>
  <c r="A2592" i="6"/>
  <c r="A2593" i="6"/>
  <c r="A2594" i="6"/>
  <c r="A2595" i="6"/>
  <c r="A2596" i="6"/>
  <c r="A2597" i="6"/>
  <c r="A2598" i="6"/>
  <c r="A2599" i="6"/>
  <c r="B2599" i="6" s="1"/>
  <c r="A2600" i="6"/>
  <c r="A2601" i="6"/>
  <c r="A2602" i="6"/>
  <c r="A2603" i="6"/>
  <c r="A2604" i="6"/>
  <c r="A2605" i="6"/>
  <c r="A2606" i="6"/>
  <c r="A2607" i="6"/>
  <c r="A2608" i="6"/>
  <c r="A2609" i="6"/>
  <c r="A2610" i="6"/>
  <c r="A2611" i="6"/>
  <c r="B2611" i="6" s="1"/>
  <c r="A2612" i="6"/>
  <c r="A2613" i="6"/>
  <c r="A2614" i="6"/>
  <c r="A2615" i="6"/>
  <c r="A2616" i="6"/>
  <c r="A2617" i="6"/>
  <c r="A2618" i="6"/>
  <c r="A2619" i="6"/>
  <c r="A2620" i="6"/>
  <c r="A2621" i="6"/>
  <c r="B2621" i="6" s="1"/>
  <c r="A2622" i="6"/>
  <c r="A2623" i="6"/>
  <c r="B2623" i="6" s="1"/>
  <c r="A2624" i="6"/>
  <c r="A2625" i="6"/>
  <c r="A2626" i="6"/>
  <c r="A2627" i="6"/>
  <c r="A2628" i="6"/>
  <c r="A2629" i="6"/>
  <c r="A2630" i="6"/>
  <c r="A2631" i="6"/>
  <c r="A2632" i="6"/>
  <c r="A2633" i="6"/>
  <c r="A2634" i="6"/>
  <c r="A2635" i="6"/>
  <c r="B2635" i="6" s="1"/>
  <c r="A2636" i="6"/>
  <c r="A2637" i="6"/>
  <c r="A2638" i="6"/>
  <c r="A2639" i="6"/>
  <c r="A2640" i="6"/>
  <c r="A2641" i="6"/>
  <c r="A2642" i="6"/>
  <c r="A2643" i="6"/>
  <c r="A2644" i="6"/>
  <c r="A2645" i="6"/>
  <c r="A2646" i="6"/>
  <c r="A2647" i="6"/>
  <c r="B2647" i="6" s="1"/>
  <c r="A2648" i="6"/>
  <c r="A2649" i="6"/>
  <c r="A2650" i="6"/>
  <c r="A2651" i="6"/>
  <c r="A2652" i="6"/>
  <c r="A2653" i="6"/>
  <c r="A2654" i="6"/>
  <c r="A2655" i="6"/>
  <c r="A2656" i="6"/>
  <c r="A2657" i="6"/>
  <c r="A2658" i="6"/>
  <c r="A2659" i="6"/>
  <c r="B2659" i="6" s="1"/>
  <c r="A2660" i="6"/>
  <c r="A2661" i="6"/>
  <c r="A2662" i="6"/>
  <c r="A2663" i="6"/>
  <c r="A2664" i="6"/>
  <c r="A2665" i="6"/>
  <c r="A2666" i="6"/>
  <c r="A2667" i="6"/>
  <c r="A2668" i="6"/>
  <c r="A2669" i="6"/>
  <c r="B2669" i="6" s="1"/>
  <c r="A2670" i="6"/>
  <c r="B2670" i="6" s="1"/>
  <c r="A2671" i="6"/>
  <c r="B2671" i="6" s="1"/>
  <c r="A2672" i="6"/>
  <c r="A2673" i="6"/>
  <c r="A2674" i="6"/>
  <c r="A2675" i="6"/>
  <c r="A2676" i="6"/>
  <c r="A2677" i="6"/>
  <c r="A2678" i="6"/>
  <c r="A2679" i="6"/>
  <c r="A2680" i="6"/>
  <c r="A2681" i="6"/>
  <c r="A2682" i="6"/>
  <c r="A2683" i="6"/>
  <c r="B2683" i="6" s="1"/>
  <c r="A2684" i="6"/>
  <c r="A2685" i="6"/>
  <c r="A2686" i="6"/>
  <c r="A2687" i="6"/>
  <c r="A2688" i="6"/>
  <c r="A2689" i="6"/>
  <c r="A2690" i="6"/>
  <c r="A2691" i="6"/>
  <c r="A2692" i="6"/>
  <c r="A2693" i="6"/>
  <c r="A2694" i="6"/>
  <c r="A2695" i="6"/>
  <c r="B2695" i="6" s="1"/>
  <c r="A2696" i="6"/>
  <c r="A2697" i="6"/>
  <c r="A2698" i="6"/>
  <c r="A2699" i="6"/>
  <c r="A2700" i="6"/>
  <c r="A2701" i="6"/>
  <c r="A2702" i="6"/>
  <c r="A2703" i="6"/>
  <c r="A2704" i="6"/>
  <c r="A2705" i="6"/>
  <c r="A2706" i="6"/>
  <c r="A2707" i="6"/>
  <c r="B2707" i="6" s="1"/>
  <c r="A2708" i="6"/>
  <c r="A2709" i="6"/>
  <c r="A2710" i="6"/>
  <c r="A2711" i="6"/>
  <c r="A2712" i="6"/>
  <c r="A2713" i="6"/>
  <c r="A2714" i="6"/>
  <c r="A2715" i="6"/>
  <c r="A2716" i="6"/>
  <c r="A2717" i="6"/>
  <c r="B2717" i="6" s="1"/>
  <c r="A2718" i="6"/>
  <c r="A2719" i="6"/>
  <c r="B2719" i="6" s="1"/>
  <c r="A2720" i="6"/>
  <c r="A2721" i="6"/>
  <c r="A2722" i="6"/>
  <c r="A2723" i="6"/>
  <c r="A2724" i="6"/>
  <c r="A2725" i="6"/>
  <c r="A2726" i="6"/>
  <c r="A2727" i="6"/>
  <c r="A2728" i="6"/>
  <c r="A2729" i="6"/>
  <c r="A2730" i="6"/>
  <c r="A2731" i="6"/>
  <c r="B2731" i="6" s="1"/>
  <c r="A2732" i="6"/>
  <c r="A2733" i="6"/>
  <c r="A2734" i="6"/>
  <c r="A2735" i="6"/>
  <c r="A2736" i="6"/>
  <c r="A2737" i="6"/>
  <c r="A2738" i="6"/>
  <c r="A2739" i="6"/>
  <c r="A2740" i="6"/>
  <c r="A2741" i="6"/>
  <c r="A2742" i="6"/>
  <c r="A2743" i="6"/>
  <c r="B2743" i="6" s="1"/>
  <c r="A2744" i="6"/>
  <c r="A2745" i="6"/>
  <c r="A2746" i="6"/>
  <c r="A2747" i="6"/>
  <c r="A2748" i="6"/>
  <c r="A2749" i="6"/>
  <c r="A2750" i="6"/>
  <c r="A2751" i="6"/>
  <c r="A2752" i="6"/>
  <c r="A2753" i="6"/>
  <c r="A2754" i="6"/>
  <c r="A2755" i="6"/>
  <c r="B2755" i="6" s="1"/>
  <c r="A2756" i="6"/>
  <c r="A2757" i="6"/>
  <c r="A2758" i="6"/>
  <c r="A2759" i="6"/>
  <c r="A2760" i="6"/>
  <c r="A2761" i="6"/>
  <c r="A2762" i="6"/>
  <c r="A2763" i="6"/>
  <c r="A2764" i="6"/>
  <c r="A2765" i="6"/>
  <c r="B2765" i="6" s="1"/>
  <c r="A2766" i="6"/>
  <c r="B2766" i="6" s="1"/>
  <c r="A2767" i="6"/>
  <c r="B2767" i="6" s="1"/>
  <c r="A2768" i="6"/>
  <c r="A2769" i="6"/>
  <c r="A2770" i="6"/>
  <c r="A2771" i="6"/>
  <c r="A2772" i="6"/>
  <c r="A2773" i="6"/>
  <c r="A2774" i="6"/>
  <c r="A2775" i="6"/>
  <c r="A2776" i="6"/>
  <c r="A2777" i="6"/>
  <c r="A2778" i="6"/>
  <c r="A2779" i="6"/>
  <c r="B2779" i="6" s="1"/>
  <c r="A2780" i="6"/>
  <c r="A2781" i="6"/>
  <c r="A2782" i="6"/>
  <c r="A2783" i="6"/>
  <c r="A2784" i="6"/>
  <c r="A2785" i="6"/>
  <c r="A2786" i="6"/>
  <c r="A2787" i="6"/>
  <c r="A2788" i="6"/>
  <c r="A2789" i="6"/>
  <c r="A2790" i="6"/>
  <c r="A2791" i="6"/>
  <c r="B2791" i="6" s="1"/>
  <c r="A2792" i="6"/>
  <c r="A2793" i="6"/>
  <c r="A2794" i="6"/>
  <c r="A2795" i="6"/>
  <c r="A2796" i="6"/>
  <c r="A2797" i="6"/>
  <c r="A2798" i="6"/>
  <c r="A2799" i="6"/>
  <c r="A2800" i="6"/>
  <c r="A2801" i="6"/>
  <c r="A2802" i="6"/>
  <c r="A2803" i="6"/>
  <c r="B2803" i="6" s="1"/>
  <c r="A2804" i="6"/>
  <c r="A2805" i="6"/>
  <c r="A2806" i="6"/>
  <c r="A2807" i="6"/>
  <c r="A2808" i="6"/>
  <c r="A2809" i="6"/>
  <c r="A2810" i="6"/>
  <c r="A2811" i="6"/>
  <c r="C2811" i="6" s="1"/>
  <c r="A2812" i="6"/>
  <c r="A2813" i="6"/>
  <c r="B2813" i="6" s="1"/>
  <c r="A2814" i="6"/>
  <c r="B2814" i="6" s="1"/>
  <c r="A2815" i="6"/>
  <c r="B2815" i="6" s="1"/>
  <c r="A2816" i="6"/>
  <c r="A2817" i="6"/>
  <c r="A2818" i="6"/>
  <c r="A2819" i="6"/>
  <c r="A2820" i="6"/>
  <c r="A2821" i="6"/>
  <c r="A2822" i="6"/>
  <c r="A2823" i="6"/>
  <c r="A2824" i="6"/>
  <c r="A2825" i="6"/>
  <c r="A2826" i="6"/>
  <c r="A2827" i="6"/>
  <c r="B2827" i="6" s="1"/>
  <c r="A2828" i="6"/>
  <c r="A2829" i="6"/>
  <c r="A2830" i="6"/>
  <c r="A2831" i="6"/>
  <c r="A2832" i="6"/>
  <c r="A2833" i="6"/>
  <c r="A2834" i="6"/>
  <c r="A2835" i="6"/>
  <c r="A2836" i="6"/>
  <c r="A2837" i="6"/>
  <c r="A2838" i="6"/>
  <c r="A2839" i="6"/>
  <c r="B2839" i="6" s="1"/>
  <c r="A2840" i="6"/>
  <c r="A2841" i="6"/>
  <c r="A2842" i="6"/>
  <c r="A2843" i="6"/>
  <c r="A2844" i="6"/>
  <c r="A2845" i="6"/>
  <c r="A2846" i="6"/>
  <c r="A2847" i="6"/>
  <c r="C2847" i="6" s="1"/>
  <c r="A2848" i="6"/>
  <c r="A2849" i="6"/>
  <c r="A2850" i="6"/>
  <c r="A2851" i="6"/>
  <c r="B2851" i="6" s="1"/>
  <c r="A2852" i="6"/>
  <c r="A2853" i="6"/>
  <c r="A2854" i="6"/>
  <c r="A2855" i="6"/>
  <c r="A2856" i="6"/>
  <c r="A2857" i="6"/>
  <c r="A2858" i="6"/>
  <c r="A2859" i="6"/>
  <c r="A2860" i="6"/>
  <c r="A2861" i="6"/>
  <c r="A2862" i="6"/>
  <c r="A2863" i="6"/>
  <c r="B2863" i="6" s="1"/>
  <c r="A2864" i="6"/>
  <c r="A2865" i="6"/>
  <c r="A2866" i="6"/>
  <c r="A2867" i="6"/>
  <c r="A2868" i="6"/>
  <c r="A2869" i="6"/>
  <c r="A2870" i="6"/>
  <c r="A2871" i="6"/>
  <c r="A2872" i="6"/>
  <c r="A2873" i="6"/>
  <c r="A2874" i="6"/>
  <c r="A2875" i="6"/>
  <c r="B2875" i="6" s="1"/>
  <c r="A2876" i="6"/>
  <c r="A2877" i="6"/>
  <c r="A2878" i="6"/>
  <c r="A2879" i="6"/>
  <c r="A2880" i="6"/>
  <c r="A2881" i="6"/>
  <c r="A2882" i="6"/>
  <c r="A2883" i="6"/>
  <c r="C2883" i="6" s="1"/>
  <c r="A2884" i="6"/>
  <c r="A2885" i="6"/>
  <c r="A2886" i="6"/>
  <c r="A2887" i="6"/>
  <c r="B2887" i="6" s="1"/>
  <c r="A2888" i="6"/>
  <c r="A2889" i="6"/>
  <c r="A2890" i="6"/>
  <c r="A2891" i="6"/>
  <c r="A2892" i="6"/>
  <c r="A2893" i="6"/>
  <c r="A2894" i="6"/>
  <c r="A2895" i="6"/>
  <c r="A2896" i="6"/>
  <c r="A2897" i="6"/>
  <c r="A2898" i="6"/>
  <c r="A2899" i="6"/>
  <c r="B2899" i="6" s="1"/>
  <c r="A2900" i="6"/>
  <c r="A2901" i="6"/>
  <c r="A2902" i="6"/>
  <c r="A2903" i="6"/>
  <c r="A2904" i="6"/>
  <c r="A2905" i="6"/>
  <c r="A2906" i="6"/>
  <c r="A2907" i="6"/>
  <c r="A2908" i="6"/>
  <c r="A2909" i="6"/>
  <c r="A2910" i="6"/>
  <c r="A2911" i="6"/>
  <c r="B2911" i="6" s="1"/>
  <c r="A2912" i="6"/>
  <c r="A2913" i="6"/>
  <c r="A2914" i="6"/>
  <c r="A2915" i="6"/>
  <c r="A2916" i="6"/>
  <c r="A2917" i="6"/>
  <c r="A2918" i="6"/>
  <c r="A2919" i="6"/>
  <c r="C2919" i="6" s="1"/>
  <c r="A2920" i="6"/>
  <c r="A2921" i="6"/>
  <c r="A2922" i="6"/>
  <c r="A2923" i="6"/>
  <c r="B2923" i="6" s="1"/>
  <c r="A2924" i="6"/>
  <c r="A2925" i="6"/>
  <c r="A2926" i="6"/>
  <c r="A2927" i="6"/>
  <c r="A2928" i="6"/>
  <c r="A2929" i="6"/>
  <c r="A2930" i="6"/>
  <c r="A2931" i="6"/>
  <c r="A2932" i="6"/>
  <c r="A2933" i="6"/>
  <c r="A2934" i="6"/>
  <c r="A2935" i="6"/>
  <c r="B2935" i="6" s="1"/>
  <c r="A2936" i="6"/>
  <c r="A2937" i="6"/>
  <c r="A2938" i="6"/>
  <c r="A2939" i="6"/>
  <c r="A2940" i="6"/>
  <c r="A2941" i="6"/>
  <c r="A2942" i="6"/>
  <c r="A2943" i="6"/>
  <c r="A2944" i="6"/>
  <c r="A2945" i="6"/>
  <c r="A2946" i="6"/>
  <c r="A2947" i="6"/>
  <c r="B2947" i="6" s="1"/>
  <c r="A2948" i="6"/>
  <c r="A2949" i="6"/>
  <c r="A2950" i="6"/>
  <c r="A2951" i="6"/>
  <c r="A2952" i="6"/>
  <c r="A2953" i="6"/>
  <c r="A2954" i="6"/>
  <c r="A2955" i="6"/>
  <c r="A2956" i="6"/>
  <c r="A2957" i="6"/>
  <c r="A2958" i="6"/>
  <c r="A2959" i="6"/>
  <c r="B2959" i="6" s="1"/>
  <c r="A2960" i="6"/>
  <c r="A2961" i="6"/>
  <c r="A2962" i="6"/>
  <c r="A2963" i="6"/>
  <c r="A2964" i="6"/>
  <c r="A2965" i="6"/>
  <c r="A2966" i="6"/>
  <c r="A2967" i="6"/>
  <c r="A2968" i="6"/>
  <c r="A2969" i="6"/>
  <c r="A2970" i="6"/>
  <c r="A2971" i="6"/>
  <c r="B2971" i="6" s="1"/>
  <c r="A2972" i="6"/>
  <c r="A2973" i="6"/>
  <c r="A2974" i="6"/>
  <c r="A2975" i="6"/>
  <c r="A2976" i="6"/>
  <c r="A2977" i="6"/>
  <c r="A2978" i="6"/>
  <c r="A2979" i="6"/>
  <c r="A2980" i="6"/>
  <c r="A2981" i="6"/>
  <c r="A2982" i="6"/>
  <c r="A2983" i="6"/>
  <c r="B2983" i="6" s="1"/>
  <c r="A2984" i="6"/>
  <c r="A2985" i="6"/>
  <c r="A2986" i="6"/>
  <c r="A2987" i="6"/>
  <c r="A2988" i="6"/>
  <c r="A2989" i="6"/>
  <c r="A2990" i="6"/>
  <c r="A2991" i="6"/>
  <c r="A2992" i="6"/>
  <c r="A2993" i="6"/>
  <c r="A2994" i="6"/>
  <c r="A2995" i="6"/>
  <c r="B2995" i="6" s="1"/>
  <c r="A2996" i="6"/>
  <c r="A2997" i="6"/>
  <c r="A2998" i="6"/>
  <c r="A2999" i="6"/>
  <c r="A3000" i="6"/>
  <c r="A3001" i="6"/>
  <c r="A3002" i="6"/>
  <c r="A3003" i="6"/>
  <c r="A3004" i="6"/>
  <c r="A3005" i="6"/>
  <c r="B3005" i="6" s="1"/>
  <c r="A3006" i="6"/>
  <c r="A3007" i="6"/>
  <c r="B3007" i="6" s="1"/>
  <c r="A3008" i="6"/>
  <c r="A3009" i="6"/>
  <c r="A3010" i="6"/>
  <c r="A3011" i="6"/>
  <c r="A3012" i="6"/>
  <c r="A3013" i="6"/>
  <c r="A3014" i="6"/>
  <c r="A3015" i="6"/>
  <c r="A3016" i="6"/>
  <c r="A3017" i="6"/>
  <c r="A3018" i="6"/>
  <c r="A3019" i="6"/>
  <c r="B3019" i="6" s="1"/>
  <c r="A3020" i="6"/>
  <c r="A3021" i="6"/>
  <c r="A3022" i="6"/>
  <c r="A3023" i="6"/>
  <c r="A3024" i="6"/>
  <c r="A3025" i="6"/>
  <c r="A3026" i="6"/>
  <c r="A3027" i="6"/>
  <c r="A3028" i="6"/>
  <c r="A3029" i="6"/>
  <c r="A3030" i="6"/>
  <c r="A3031" i="6"/>
  <c r="B3031" i="6" s="1"/>
  <c r="A3032" i="6"/>
  <c r="A3033" i="6"/>
  <c r="A3034" i="6"/>
  <c r="A3035" i="6"/>
  <c r="A3036" i="6"/>
  <c r="A3037" i="6"/>
  <c r="A3038" i="6"/>
  <c r="A3039" i="6"/>
  <c r="A3040" i="6"/>
  <c r="A3041" i="6"/>
  <c r="A3042" i="6"/>
  <c r="A3043" i="6"/>
  <c r="B3043" i="6" s="1"/>
  <c r="A3044" i="6"/>
  <c r="A3045" i="6"/>
  <c r="A3046" i="6"/>
  <c r="A3047" i="6"/>
  <c r="A3048" i="6"/>
  <c r="A3049" i="6"/>
  <c r="A3050" i="6"/>
  <c r="A3051" i="6"/>
  <c r="A3052" i="6"/>
  <c r="A3053" i="6"/>
  <c r="B3053" i="6" s="1"/>
  <c r="A3054" i="6"/>
  <c r="A3055" i="6"/>
  <c r="B3055" i="6" s="1"/>
  <c r="A3056" i="6"/>
  <c r="A3057" i="6"/>
  <c r="A3058" i="6"/>
  <c r="A3059" i="6"/>
  <c r="A3060" i="6"/>
  <c r="A3061" i="6"/>
  <c r="A3062" i="6"/>
  <c r="A3063" i="6"/>
  <c r="A3064" i="6"/>
  <c r="A3065" i="6"/>
  <c r="A3066" i="6"/>
  <c r="A3067" i="6"/>
  <c r="B3067" i="6" s="1"/>
  <c r="A3068" i="6"/>
  <c r="A3069" i="6"/>
  <c r="A3070" i="6"/>
  <c r="A3071" i="6"/>
  <c r="A3072" i="6"/>
  <c r="A3073" i="6"/>
  <c r="A3074" i="6"/>
  <c r="A3075" i="6"/>
  <c r="A3076" i="6"/>
  <c r="A3077" i="6"/>
  <c r="A3078" i="6"/>
  <c r="A3079" i="6"/>
  <c r="B3079" i="6" s="1"/>
  <c r="A3080" i="6"/>
  <c r="A3081" i="6"/>
  <c r="A3082" i="6"/>
  <c r="A3083" i="6"/>
  <c r="A3084" i="6"/>
  <c r="A3085" i="6"/>
  <c r="A3086" i="6"/>
  <c r="A3087" i="6"/>
  <c r="A3088" i="6"/>
  <c r="A3089" i="6"/>
  <c r="A3090" i="6"/>
  <c r="A3091" i="6"/>
  <c r="B3091" i="6" s="1"/>
  <c r="A3092" i="6"/>
  <c r="A3093" i="6"/>
  <c r="A3094" i="6"/>
  <c r="A3095" i="6"/>
  <c r="A3096" i="6"/>
  <c r="A3097" i="6"/>
  <c r="A3098" i="6"/>
  <c r="A3099" i="6"/>
  <c r="A3100" i="6"/>
  <c r="A3101" i="6"/>
  <c r="B3101" i="6" s="1"/>
  <c r="A3102" i="6"/>
  <c r="B3102" i="6" s="1"/>
  <c r="A3103" i="6"/>
  <c r="B3103" i="6" s="1"/>
  <c r="A3104" i="6"/>
  <c r="A3105" i="6"/>
  <c r="A3106" i="6"/>
  <c r="A3107" i="6"/>
  <c r="A3108" i="6"/>
  <c r="A3109" i="6"/>
  <c r="A3110" i="6"/>
  <c r="A3111" i="6"/>
  <c r="A3112" i="6"/>
  <c r="A3113" i="6"/>
  <c r="A3114" i="6"/>
  <c r="A3115" i="6"/>
  <c r="B3115" i="6" s="1"/>
  <c r="A3116" i="6"/>
  <c r="A3117" i="6"/>
  <c r="A3118" i="6"/>
  <c r="A3119" i="6"/>
  <c r="A3120" i="6"/>
  <c r="A3121" i="6"/>
  <c r="A3122" i="6"/>
  <c r="A3123" i="6"/>
  <c r="A3124" i="6"/>
  <c r="A3125" i="6"/>
  <c r="A3126" i="6"/>
  <c r="A3127" i="6"/>
  <c r="B3127" i="6" s="1"/>
  <c r="A3128" i="6"/>
  <c r="A3129" i="6"/>
  <c r="A3130" i="6"/>
  <c r="A3131" i="6"/>
  <c r="A3132" i="6"/>
  <c r="A3133" i="6"/>
  <c r="A3134" i="6"/>
  <c r="A3135" i="6"/>
  <c r="A3136" i="6"/>
  <c r="A3137" i="6"/>
  <c r="A3138" i="6"/>
  <c r="A3139" i="6"/>
  <c r="B3139" i="6" s="1"/>
  <c r="A3140" i="6"/>
  <c r="A3141" i="6"/>
  <c r="A3142" i="6"/>
  <c r="A3143" i="6"/>
  <c r="A3144" i="6"/>
  <c r="A3145" i="6"/>
  <c r="A3146" i="6"/>
  <c r="A3147" i="6"/>
  <c r="A3148" i="6"/>
  <c r="A3149" i="6"/>
  <c r="B3149" i="6" s="1"/>
  <c r="A3150" i="6"/>
  <c r="A3151" i="6"/>
  <c r="B3151" i="6" s="1"/>
  <c r="A3152" i="6"/>
  <c r="A3153" i="6"/>
  <c r="A3154" i="6"/>
  <c r="A3155" i="6"/>
  <c r="A3156" i="6"/>
  <c r="A3157" i="6"/>
  <c r="A3158" i="6"/>
  <c r="A3159" i="6"/>
  <c r="A3160" i="6"/>
  <c r="A3161" i="6"/>
  <c r="A3162" i="6"/>
  <c r="A3163" i="6"/>
  <c r="B3163" i="6" s="1"/>
  <c r="A3164" i="6"/>
  <c r="A3165" i="6"/>
  <c r="A3166" i="6"/>
  <c r="A3167" i="6"/>
  <c r="A3168" i="6"/>
  <c r="A3169" i="6"/>
  <c r="A3170" i="6"/>
  <c r="A3171" i="6"/>
  <c r="A3172" i="6"/>
  <c r="A3173" i="6"/>
  <c r="A3174" i="6"/>
  <c r="A3175" i="6"/>
  <c r="B3175" i="6" s="1"/>
  <c r="A3176" i="6"/>
  <c r="A3177" i="6"/>
  <c r="A3178" i="6"/>
  <c r="A3179" i="6"/>
  <c r="A3180" i="6"/>
  <c r="A3181" i="6"/>
  <c r="A3182" i="6"/>
  <c r="A3183" i="6"/>
  <c r="A3184" i="6"/>
  <c r="A3185" i="6"/>
  <c r="A3186" i="6"/>
  <c r="A3187" i="6"/>
  <c r="B3187" i="6" s="1"/>
  <c r="A3188" i="6"/>
  <c r="A3189" i="6"/>
  <c r="A3190" i="6"/>
  <c r="A3191" i="6"/>
  <c r="A3192" i="6"/>
  <c r="A3193" i="6"/>
  <c r="A3194" i="6"/>
  <c r="A3195" i="6"/>
  <c r="A3196" i="6"/>
  <c r="A3197" i="6"/>
  <c r="B3197" i="6" s="1"/>
  <c r="A3198" i="6"/>
  <c r="A3199" i="6"/>
  <c r="B3199" i="6" s="1"/>
  <c r="A3200" i="6"/>
  <c r="A3201" i="6"/>
  <c r="A3202" i="6"/>
  <c r="A3203" i="6"/>
  <c r="A3204" i="6"/>
  <c r="A3205" i="6"/>
  <c r="A3206" i="6"/>
  <c r="A3207" i="6"/>
  <c r="A3208" i="6"/>
  <c r="A3209" i="6"/>
  <c r="A3210" i="6"/>
  <c r="A3211" i="6"/>
  <c r="B3211" i="6" s="1"/>
  <c r="A3212" i="6"/>
  <c r="A3213" i="6"/>
  <c r="A3214" i="6"/>
  <c r="A3215" i="6"/>
  <c r="A3216" i="6"/>
  <c r="A3217" i="6"/>
  <c r="A3218" i="6"/>
  <c r="A3219" i="6"/>
  <c r="A3220" i="6"/>
  <c r="A3221" i="6"/>
  <c r="A3222" i="6"/>
  <c r="A3223" i="6"/>
  <c r="B3223" i="6" s="1"/>
  <c r="A3224" i="6"/>
  <c r="A3225" i="6"/>
  <c r="A3226" i="6"/>
  <c r="A3227" i="6"/>
  <c r="A3228" i="6"/>
  <c r="A3229" i="6"/>
  <c r="A3230" i="6"/>
  <c r="A3231" i="6"/>
  <c r="A3232" i="6"/>
  <c r="A3233" i="6"/>
  <c r="A3234" i="6"/>
  <c r="A3235" i="6"/>
  <c r="B3235" i="6" s="1"/>
  <c r="A3236" i="6"/>
  <c r="A3237" i="6"/>
  <c r="A3238" i="6"/>
  <c r="A3239" i="6"/>
  <c r="C3239" i="6" s="1"/>
  <c r="A3240" i="6"/>
  <c r="A3241" i="6"/>
  <c r="A3242" i="6"/>
  <c r="A3243" i="6"/>
  <c r="A3244" i="6"/>
  <c r="A3245" i="6"/>
  <c r="B3245" i="6" s="1"/>
  <c r="A3246" i="6"/>
  <c r="B3246" i="6" s="1"/>
  <c r="A3247" i="6"/>
  <c r="B3247" i="6" s="1"/>
  <c r="A3248" i="6"/>
  <c r="A3249" i="6"/>
  <c r="A3250" i="6"/>
  <c r="A3251" i="6"/>
  <c r="A3252" i="6"/>
  <c r="A3253" i="6"/>
  <c r="A3254" i="6"/>
  <c r="A3255" i="6"/>
  <c r="A3256" i="6"/>
  <c r="A3257" i="6"/>
  <c r="A3258" i="6"/>
  <c r="A3259" i="6"/>
  <c r="B3259" i="6" s="1"/>
  <c r="A3260" i="6"/>
  <c r="A3261" i="6"/>
  <c r="A3262" i="6"/>
  <c r="A3263" i="6"/>
  <c r="C3263" i="6" s="1"/>
  <c r="A3264" i="6"/>
  <c r="A3265" i="6"/>
  <c r="A3266" i="6"/>
  <c r="A3267" i="6"/>
  <c r="A3268" i="6"/>
  <c r="A3269" i="6"/>
  <c r="A3270" i="6"/>
  <c r="A3271" i="6"/>
  <c r="B3271" i="6" s="1"/>
  <c r="A3272" i="6"/>
  <c r="A3273" i="6"/>
  <c r="A3274" i="6"/>
  <c r="A3275" i="6"/>
  <c r="A3276" i="6"/>
  <c r="A3277" i="6"/>
  <c r="A3278" i="6"/>
  <c r="A3279" i="6"/>
  <c r="A3280" i="6"/>
  <c r="A3281" i="6"/>
  <c r="A3282" i="6"/>
  <c r="A3283" i="6"/>
  <c r="B3283" i="6" s="1"/>
  <c r="A3284" i="6"/>
  <c r="A3285" i="6"/>
  <c r="A3286" i="6"/>
  <c r="A3287" i="6"/>
  <c r="C3287" i="6" s="1"/>
  <c r="A3288" i="6"/>
  <c r="A3289" i="6"/>
  <c r="A3290" i="6"/>
  <c r="A3291" i="6"/>
  <c r="A3292" i="6"/>
  <c r="A3293" i="6"/>
  <c r="A3294" i="6"/>
  <c r="A3295" i="6"/>
  <c r="B3295" i="6" s="1"/>
  <c r="A3296" i="6"/>
  <c r="A3297" i="6"/>
  <c r="A3298" i="6"/>
  <c r="A3299" i="6"/>
  <c r="A3300" i="6"/>
  <c r="A3301" i="6"/>
  <c r="A3302" i="6"/>
  <c r="A3303" i="6"/>
  <c r="A3304" i="6"/>
  <c r="A3305" i="6"/>
  <c r="A3306" i="6"/>
  <c r="A3307" i="6"/>
  <c r="B3307" i="6" s="1"/>
  <c r="A3308" i="6"/>
  <c r="A3309" i="6"/>
  <c r="A3310" i="6"/>
  <c r="A3311" i="6"/>
  <c r="C3311" i="6" s="1"/>
  <c r="A3312" i="6"/>
  <c r="A3313" i="6"/>
  <c r="A3314" i="6"/>
  <c r="A3315" i="6"/>
  <c r="A3316" i="6"/>
  <c r="A3317" i="6"/>
  <c r="A3318" i="6"/>
  <c r="A3319" i="6"/>
  <c r="B3319" i="6" s="1"/>
  <c r="A3320" i="6"/>
  <c r="A3321" i="6"/>
  <c r="A3322" i="6"/>
  <c r="A3323" i="6"/>
  <c r="A3324" i="6"/>
  <c r="A3325" i="6"/>
  <c r="A3326" i="6"/>
  <c r="A3327" i="6"/>
  <c r="A3328" i="6"/>
  <c r="A3329" i="6"/>
  <c r="A3330" i="6"/>
  <c r="A3331" i="6"/>
  <c r="B3331" i="6" s="1"/>
  <c r="A3332" i="6"/>
  <c r="A3333" i="6"/>
  <c r="A3334" i="6"/>
  <c r="A3335" i="6"/>
  <c r="A3336" i="6"/>
  <c r="A3337" i="6"/>
  <c r="A3338" i="6"/>
  <c r="A3339" i="6"/>
  <c r="A3340" i="6"/>
  <c r="A3341" i="6"/>
  <c r="B3341" i="6" s="1"/>
  <c r="A3342" i="6"/>
  <c r="A3343" i="6"/>
  <c r="B3343" i="6" s="1"/>
  <c r="A3344" i="6"/>
  <c r="A3345" i="6"/>
  <c r="A3346" i="6"/>
  <c r="A3347" i="6"/>
  <c r="A3348" i="6"/>
  <c r="A3349" i="6"/>
  <c r="A3350" i="6"/>
  <c r="A3351" i="6"/>
  <c r="A3352" i="6"/>
  <c r="A3353" i="6"/>
  <c r="A3354" i="6"/>
  <c r="A3355" i="6"/>
  <c r="B3355" i="6" s="1"/>
  <c r="A3356" i="6"/>
  <c r="A3357" i="6"/>
  <c r="A3358" i="6"/>
  <c r="A3359" i="6"/>
  <c r="A3360" i="6"/>
  <c r="A3361" i="6"/>
  <c r="A3362" i="6"/>
  <c r="A3363" i="6"/>
  <c r="A3364" i="6"/>
  <c r="A3365" i="6"/>
  <c r="A3366" i="6"/>
  <c r="A3367" i="6"/>
  <c r="B3367" i="6" s="1"/>
  <c r="A3368" i="6"/>
  <c r="A3369" i="6"/>
  <c r="A3370" i="6"/>
  <c r="A3371" i="6"/>
  <c r="A3372" i="6"/>
  <c r="A3373" i="6"/>
  <c r="A3374" i="6"/>
  <c r="A3375" i="6"/>
  <c r="A3376" i="6"/>
  <c r="A3377" i="6"/>
  <c r="A3378" i="6"/>
  <c r="A3379" i="6"/>
  <c r="B3379" i="6" s="1"/>
  <c r="A3380" i="6"/>
  <c r="A3381" i="6"/>
  <c r="A3382" i="6"/>
  <c r="A3383" i="6"/>
  <c r="A3384" i="6"/>
  <c r="A3385" i="6"/>
  <c r="A3386" i="6"/>
  <c r="A3387" i="6"/>
  <c r="A3388" i="6"/>
  <c r="A3389" i="6"/>
  <c r="B3389" i="6" s="1"/>
  <c r="A3390" i="6"/>
  <c r="A3391" i="6"/>
  <c r="B3391" i="6" s="1"/>
  <c r="A3392" i="6"/>
  <c r="A3393" i="6"/>
  <c r="A3394" i="6"/>
  <c r="A3395" i="6"/>
  <c r="A3396" i="6"/>
  <c r="A3397" i="6"/>
  <c r="A3398" i="6"/>
  <c r="A33" i="6"/>
  <c r="A34" i="6"/>
  <c r="A35" i="6"/>
  <c r="A36" i="6"/>
  <c r="A37" i="6"/>
  <c r="A38" i="6"/>
  <c r="A39" i="6"/>
  <c r="A40" i="6"/>
  <c r="A41" i="6"/>
  <c r="A42" i="6"/>
  <c r="A43" i="6"/>
  <c r="A44" i="6"/>
  <c r="A45" i="6"/>
  <c r="A46" i="6"/>
  <c r="A47" i="6"/>
  <c r="A48" i="6"/>
  <c r="A49" i="6"/>
  <c r="A50" i="6"/>
  <c r="A51" i="6"/>
  <c r="A52" i="6"/>
  <c r="A53" i="6"/>
  <c r="A54" i="6"/>
  <c r="B54" i="6" s="1"/>
  <c r="A55" i="6"/>
  <c r="B55" i="6" s="1"/>
  <c r="A56" i="6"/>
  <c r="B56" i="6" s="1"/>
  <c r="A57" i="6"/>
  <c r="A58" i="6"/>
  <c r="A59" i="6"/>
  <c r="A60" i="6"/>
  <c r="A61" i="6"/>
  <c r="A62" i="6"/>
  <c r="A63" i="6"/>
  <c r="A64" i="6"/>
  <c r="A65" i="6"/>
  <c r="B65" i="6" s="1"/>
  <c r="A66" i="6"/>
  <c r="B66" i="6" s="1"/>
  <c r="A67" i="6"/>
  <c r="A68" i="6"/>
  <c r="B68" i="6" s="1"/>
  <c r="A69" i="6"/>
  <c r="A70" i="6"/>
  <c r="A71" i="6"/>
  <c r="A72" i="6"/>
  <c r="A73" i="6"/>
  <c r="A74" i="6"/>
  <c r="A75" i="6"/>
  <c r="A76" i="6"/>
  <c r="A77" i="6"/>
  <c r="A78" i="6"/>
  <c r="A79" i="6"/>
  <c r="A80" i="6"/>
  <c r="A81" i="6"/>
  <c r="A82" i="6"/>
  <c r="A83" i="6"/>
  <c r="A84" i="6"/>
  <c r="A85" i="6"/>
  <c r="A86" i="6"/>
  <c r="A87" i="6"/>
  <c r="A88" i="6"/>
  <c r="A89" i="6"/>
  <c r="A90" i="6"/>
  <c r="B90" i="6" s="1"/>
  <c r="A91" i="6"/>
  <c r="B91" i="6" s="1"/>
  <c r="A92" i="6"/>
  <c r="B92" i="6" s="1"/>
  <c r="A93" i="6"/>
  <c r="A94" i="6"/>
  <c r="A95" i="6"/>
  <c r="A96" i="6"/>
  <c r="A97" i="6"/>
  <c r="A98" i="6"/>
  <c r="A99" i="6"/>
  <c r="A100" i="6"/>
  <c r="A101" i="6"/>
  <c r="B101" i="6" s="1"/>
  <c r="A102" i="6"/>
  <c r="B102" i="6" s="1"/>
  <c r="A103" i="6"/>
  <c r="A104" i="6"/>
  <c r="B104" i="6" s="1"/>
  <c r="A105" i="6"/>
  <c r="A106" i="6"/>
  <c r="A107" i="6"/>
  <c r="A108" i="6"/>
  <c r="A109" i="6"/>
  <c r="A110" i="6"/>
  <c r="A111" i="6"/>
  <c r="A112" i="6"/>
  <c r="A113" i="6"/>
  <c r="A114" i="6"/>
  <c r="A115" i="6"/>
  <c r="A116" i="6"/>
  <c r="A117" i="6"/>
  <c r="A118" i="6"/>
  <c r="A119" i="6"/>
  <c r="A120" i="6"/>
  <c r="A121" i="6"/>
  <c r="A122" i="6"/>
  <c r="A123" i="6"/>
  <c r="A124" i="6"/>
  <c r="A125" i="6"/>
  <c r="A126" i="6"/>
  <c r="B126" i="6" s="1"/>
  <c r="A127" i="6"/>
  <c r="B127" i="6" s="1"/>
  <c r="A128" i="6"/>
  <c r="B128" i="6" s="1"/>
  <c r="A129" i="6"/>
  <c r="A130" i="6"/>
  <c r="A131" i="6"/>
  <c r="A132" i="6"/>
  <c r="A133" i="6"/>
  <c r="A134" i="6"/>
  <c r="A135" i="6"/>
  <c r="A136" i="6"/>
  <c r="A137" i="6"/>
  <c r="B137" i="6" s="1"/>
  <c r="A138" i="6"/>
  <c r="B138" i="6" s="1"/>
  <c r="A139" i="6"/>
  <c r="A140" i="6"/>
  <c r="B140" i="6" s="1"/>
  <c r="A141" i="6"/>
  <c r="A142" i="6"/>
  <c r="A143" i="6"/>
  <c r="A144" i="6"/>
  <c r="A145" i="6"/>
  <c r="A146" i="6"/>
  <c r="A147" i="6"/>
  <c r="A148" i="6"/>
  <c r="A149" i="6"/>
  <c r="A150" i="6"/>
  <c r="A151" i="6"/>
  <c r="A152" i="6"/>
  <c r="A153" i="6"/>
  <c r="A154" i="6"/>
  <c r="A155" i="6"/>
  <c r="A156" i="6"/>
  <c r="A157" i="6"/>
  <c r="A158" i="6"/>
  <c r="A159" i="6"/>
  <c r="A160" i="6"/>
  <c r="A161" i="6"/>
  <c r="A162" i="6"/>
  <c r="B162" i="6" s="1"/>
  <c r="A163" i="6"/>
  <c r="B163" i="6" s="1"/>
  <c r="A164" i="6"/>
  <c r="B164" i="6" s="1"/>
  <c r="A165" i="6"/>
  <c r="A166" i="6"/>
  <c r="A167" i="6"/>
  <c r="A168" i="6"/>
  <c r="A169" i="6"/>
  <c r="A170" i="6"/>
  <c r="A171" i="6"/>
  <c r="A172" i="6"/>
  <c r="A173" i="6"/>
  <c r="B173" i="6" s="1"/>
  <c r="A174" i="6"/>
  <c r="B174" i="6" s="1"/>
  <c r="A175" i="6"/>
  <c r="B175" i="6" s="1"/>
  <c r="A176" i="6"/>
  <c r="B176" i="6" s="1"/>
  <c r="A177" i="6"/>
  <c r="A178" i="6"/>
  <c r="A179" i="6"/>
  <c r="A180" i="6"/>
  <c r="A181" i="6"/>
  <c r="A182" i="6"/>
  <c r="A183" i="6"/>
  <c r="A184" i="6"/>
  <c r="A185" i="6"/>
  <c r="A186" i="6"/>
  <c r="A187" i="6"/>
  <c r="A188" i="6"/>
  <c r="A189" i="6"/>
  <c r="A190" i="6"/>
  <c r="A191" i="6"/>
  <c r="A192" i="6"/>
  <c r="A193" i="6"/>
  <c r="A194" i="6"/>
  <c r="A195" i="6"/>
  <c r="A196" i="6"/>
  <c r="A197" i="6"/>
  <c r="A198" i="6"/>
  <c r="B198" i="6" s="1"/>
  <c r="A199" i="6"/>
  <c r="B199" i="6" s="1"/>
  <c r="A200" i="6"/>
  <c r="B200" i="6" s="1"/>
  <c r="A201" i="6"/>
  <c r="A202" i="6"/>
  <c r="A203" i="6"/>
  <c r="A204" i="6"/>
  <c r="A205" i="6"/>
  <c r="A206" i="6"/>
  <c r="A207" i="6"/>
  <c r="A208" i="6"/>
  <c r="A209" i="6"/>
  <c r="B209" i="6" s="1"/>
  <c r="A210" i="6"/>
  <c r="B210" i="6" s="1"/>
  <c r="A211" i="6"/>
  <c r="B211" i="6" s="1"/>
  <c r="A212" i="6"/>
  <c r="B212" i="6" s="1"/>
  <c r="A213" i="6"/>
  <c r="A214" i="6"/>
  <c r="A215" i="6"/>
  <c r="A216" i="6"/>
  <c r="A217" i="6"/>
  <c r="A218" i="6"/>
  <c r="A219" i="6"/>
  <c r="A220" i="6"/>
  <c r="A221" i="6"/>
  <c r="A222" i="6"/>
  <c r="A223" i="6"/>
  <c r="A224" i="6"/>
  <c r="A225" i="6"/>
  <c r="A226" i="6"/>
  <c r="A227" i="6"/>
  <c r="A228" i="6"/>
  <c r="A229" i="6"/>
  <c r="A230" i="6"/>
  <c r="A231" i="6"/>
  <c r="A232" i="6"/>
  <c r="A233" i="6"/>
  <c r="A234" i="6"/>
  <c r="B234" i="6" s="1"/>
  <c r="A235" i="6"/>
  <c r="B235" i="6" s="1"/>
  <c r="A236" i="6"/>
  <c r="B236" i="6" s="1"/>
  <c r="A237" i="6"/>
  <c r="A238" i="6"/>
  <c r="A239" i="6"/>
  <c r="A240" i="6"/>
  <c r="A241" i="6"/>
  <c r="A242" i="6"/>
  <c r="A243" i="6"/>
  <c r="A244" i="6"/>
  <c r="A245" i="6"/>
  <c r="B245" i="6" s="1"/>
  <c r="A246" i="6"/>
  <c r="B246" i="6" s="1"/>
  <c r="A247" i="6"/>
  <c r="A248" i="6"/>
  <c r="B248" i="6" s="1"/>
  <c r="A249" i="6"/>
  <c r="A250" i="6"/>
  <c r="A251" i="6"/>
  <c r="A252" i="6"/>
  <c r="A253" i="6"/>
  <c r="A254" i="6"/>
  <c r="A255" i="6"/>
  <c r="A256" i="6"/>
  <c r="A257" i="6"/>
  <c r="A258" i="6"/>
  <c r="A259" i="6"/>
  <c r="A260" i="6"/>
  <c r="A261" i="6"/>
  <c r="A262" i="6"/>
  <c r="A263" i="6"/>
  <c r="A264" i="6"/>
  <c r="A265" i="6"/>
  <c r="A266" i="6"/>
  <c r="A267" i="6"/>
  <c r="A268" i="6"/>
  <c r="A269" i="6"/>
  <c r="A270" i="6"/>
  <c r="B270" i="6" s="1"/>
  <c r="A271" i="6"/>
  <c r="B271" i="6" s="1"/>
  <c r="A272" i="6"/>
  <c r="B272" i="6" s="1"/>
  <c r="A273" i="6"/>
  <c r="A274" i="6"/>
  <c r="A275" i="6"/>
  <c r="A276" i="6"/>
  <c r="A277" i="6"/>
  <c r="A278" i="6"/>
  <c r="A279" i="6"/>
  <c r="A280" i="6"/>
  <c r="A281" i="6"/>
  <c r="B281" i="6" s="1"/>
  <c r="A282" i="6"/>
  <c r="B282" i="6" s="1"/>
  <c r="A283" i="6"/>
  <c r="B283" i="6" s="1"/>
  <c r="A284" i="6"/>
  <c r="B284" i="6" s="1"/>
  <c r="A285" i="6"/>
  <c r="A286" i="6"/>
  <c r="A287" i="6"/>
  <c r="A288" i="6"/>
  <c r="A289" i="6"/>
  <c r="A290" i="6"/>
  <c r="A291" i="6"/>
  <c r="A292" i="6"/>
  <c r="A293" i="6"/>
  <c r="A294" i="6"/>
  <c r="A295" i="6"/>
  <c r="A296" i="6"/>
  <c r="A297" i="6"/>
  <c r="A298" i="6"/>
  <c r="A299" i="6"/>
  <c r="A300" i="6"/>
  <c r="A301" i="6"/>
  <c r="A302" i="6"/>
  <c r="C302" i="6" s="1"/>
  <c r="A303" i="6"/>
  <c r="A304" i="6"/>
  <c r="A305" i="6"/>
  <c r="A306" i="6"/>
  <c r="B306" i="6" s="1"/>
  <c r="A307" i="6"/>
  <c r="B307" i="6" s="1"/>
  <c r="A308" i="6"/>
  <c r="B308" i="6" s="1"/>
  <c r="A309" i="6"/>
  <c r="A310" i="6"/>
  <c r="A311" i="6"/>
  <c r="A312" i="6"/>
  <c r="A313" i="6"/>
  <c r="A314" i="6"/>
  <c r="A315" i="6"/>
  <c r="A316" i="6"/>
  <c r="A317" i="6"/>
  <c r="B317" i="6" s="1"/>
  <c r="A318" i="6"/>
  <c r="B318" i="6" s="1"/>
  <c r="A319" i="6"/>
  <c r="A320" i="6"/>
  <c r="B320" i="6" s="1"/>
  <c r="A321" i="6"/>
  <c r="A322" i="6"/>
  <c r="A323" i="6"/>
  <c r="A324" i="6"/>
  <c r="A325" i="6"/>
  <c r="A326" i="6"/>
  <c r="A327" i="6"/>
  <c r="A328" i="6"/>
  <c r="A329" i="6"/>
  <c r="A330" i="6"/>
  <c r="A331" i="6"/>
  <c r="B331" i="6" s="1"/>
  <c r="A332" i="6"/>
  <c r="A333" i="6"/>
  <c r="A334" i="6"/>
  <c r="A335" i="6"/>
  <c r="A336" i="6"/>
  <c r="A337" i="6"/>
  <c r="A338" i="6"/>
  <c r="A339" i="6"/>
  <c r="A340" i="6"/>
  <c r="A341" i="6"/>
  <c r="A342" i="6"/>
  <c r="B342" i="6" s="1"/>
  <c r="A343" i="6"/>
  <c r="A344" i="6"/>
  <c r="B344" i="6" s="1"/>
  <c r="A345" i="6"/>
  <c r="A346" i="6"/>
  <c r="A347" i="6"/>
  <c r="A348" i="6"/>
  <c r="A349" i="6"/>
  <c r="A350" i="6"/>
  <c r="A351" i="6"/>
  <c r="A352" i="6"/>
  <c r="A353" i="6"/>
  <c r="B353" i="6" s="1"/>
  <c r="A354" i="6"/>
  <c r="B354" i="6" s="1"/>
  <c r="A355" i="6"/>
  <c r="A356" i="6"/>
  <c r="B356" i="6" s="1"/>
  <c r="A357" i="6"/>
  <c r="A358" i="6"/>
  <c r="A359" i="6"/>
  <c r="A360" i="6"/>
  <c r="A361" i="6"/>
  <c r="A362" i="6"/>
  <c r="A363" i="6"/>
  <c r="A364" i="6"/>
  <c r="A365" i="6"/>
  <c r="A366" i="6"/>
  <c r="B366" i="6" s="1"/>
  <c r="A367" i="6"/>
  <c r="A368" i="6"/>
  <c r="A369" i="6"/>
  <c r="A370" i="6"/>
  <c r="A371" i="6"/>
  <c r="A372" i="6"/>
  <c r="A373" i="6"/>
  <c r="A374" i="6"/>
  <c r="C374" i="6" s="1"/>
  <c r="A375" i="6"/>
  <c r="A376" i="6"/>
  <c r="A377" i="6"/>
  <c r="A378" i="6"/>
  <c r="B378" i="6" s="1"/>
  <c r="A379" i="6"/>
  <c r="B379" i="6" s="1"/>
  <c r="A380" i="6"/>
  <c r="B380" i="6" s="1"/>
  <c r="A381" i="6"/>
  <c r="A382" i="6"/>
  <c r="A383" i="6"/>
  <c r="A384" i="6"/>
  <c r="A385" i="6"/>
  <c r="A386" i="6"/>
  <c r="A387" i="6"/>
  <c r="A388" i="6"/>
  <c r="A389" i="6"/>
  <c r="B389" i="6" s="1"/>
  <c r="A390" i="6"/>
  <c r="B390" i="6" s="1"/>
  <c r="A391" i="6"/>
  <c r="B391" i="6" s="1"/>
  <c r="A392" i="6"/>
  <c r="B392" i="6" s="1"/>
  <c r="A393" i="6"/>
  <c r="A394" i="6"/>
  <c r="A395" i="6"/>
  <c r="A396" i="6"/>
  <c r="A397" i="6"/>
  <c r="A398" i="6"/>
  <c r="A399" i="6"/>
  <c r="A400" i="6"/>
  <c r="A401" i="6"/>
  <c r="A402" i="6"/>
  <c r="A403" i="6"/>
  <c r="B403" i="6" s="1"/>
  <c r="A404" i="6"/>
  <c r="A405" i="6"/>
  <c r="A406" i="6"/>
  <c r="A407" i="6"/>
  <c r="A408" i="6"/>
  <c r="A409" i="6"/>
  <c r="A410" i="6"/>
  <c r="A411" i="6"/>
  <c r="A412" i="6"/>
  <c r="A413" i="6"/>
  <c r="A414" i="6"/>
  <c r="B414" i="6" s="1"/>
  <c r="A415" i="6"/>
  <c r="B415" i="6" s="1"/>
  <c r="A416" i="6"/>
  <c r="B416" i="6" s="1"/>
  <c r="A417" i="6"/>
  <c r="A418" i="6"/>
  <c r="A419" i="6"/>
  <c r="A420" i="6"/>
  <c r="A421" i="6"/>
  <c r="A422" i="6"/>
  <c r="A423" i="6"/>
  <c r="A424" i="6"/>
  <c r="A425" i="6"/>
  <c r="B425" i="6" s="1"/>
  <c r="A426" i="6"/>
  <c r="B426" i="6" s="1"/>
  <c r="A427" i="6"/>
  <c r="A428" i="6"/>
  <c r="B428" i="6" s="1"/>
  <c r="A429" i="6"/>
  <c r="A430" i="6"/>
  <c r="A431" i="6"/>
  <c r="A432" i="6"/>
  <c r="A433" i="6"/>
  <c r="A434" i="6"/>
  <c r="A435" i="6"/>
  <c r="A436" i="6"/>
  <c r="A437" i="6"/>
  <c r="A438" i="6"/>
  <c r="A439" i="6"/>
  <c r="A440" i="6"/>
  <c r="A441" i="6"/>
  <c r="A442" i="6"/>
  <c r="A443" i="6"/>
  <c r="A444" i="6"/>
  <c r="A445" i="6"/>
  <c r="A446" i="6"/>
  <c r="C446" i="6" s="1"/>
  <c r="A447" i="6"/>
  <c r="A448" i="6"/>
  <c r="A449" i="6"/>
  <c r="A450" i="6"/>
  <c r="B450" i="6" s="1"/>
  <c r="A451" i="6"/>
  <c r="B451" i="6" s="1"/>
  <c r="A452" i="6"/>
  <c r="B452" i="6" s="1"/>
  <c r="A453" i="6"/>
  <c r="A454" i="6"/>
  <c r="A455" i="6"/>
  <c r="A456" i="6"/>
  <c r="A457" i="6"/>
  <c r="A458" i="6"/>
  <c r="A459" i="6"/>
  <c r="A460" i="6"/>
  <c r="A461" i="6"/>
  <c r="B461" i="6" s="1"/>
  <c r="A462" i="6"/>
  <c r="B462" i="6" s="1"/>
  <c r="A463" i="6"/>
  <c r="B463" i="6" s="1"/>
  <c r="A464" i="6"/>
  <c r="B464" i="6" s="1"/>
  <c r="A465" i="6"/>
  <c r="A466" i="6"/>
  <c r="A467" i="6"/>
  <c r="A468" i="6"/>
  <c r="A469" i="6"/>
  <c r="A470" i="6"/>
  <c r="A471" i="6"/>
  <c r="A472" i="6"/>
  <c r="A473" i="6"/>
  <c r="A474" i="6"/>
  <c r="A475" i="6"/>
  <c r="A476" i="6"/>
  <c r="A477" i="6"/>
  <c r="A478" i="6"/>
  <c r="A479" i="6"/>
  <c r="A480" i="6"/>
  <c r="A481" i="6"/>
  <c r="A482" i="6"/>
  <c r="A483" i="6"/>
  <c r="A484" i="6"/>
  <c r="A485" i="6"/>
  <c r="A486" i="6"/>
  <c r="B486" i="6" s="1"/>
  <c r="A487" i="6"/>
  <c r="B487" i="6" s="1"/>
  <c r="A488" i="6"/>
  <c r="B488" i="6" s="1"/>
  <c r="A489" i="6"/>
  <c r="A490" i="6"/>
  <c r="A491" i="6"/>
  <c r="A492" i="6"/>
  <c r="A493" i="6"/>
  <c r="A494" i="6"/>
  <c r="A495" i="6"/>
  <c r="A496" i="6"/>
  <c r="A497" i="6"/>
  <c r="B497" i="6" s="1"/>
  <c r="A498" i="6"/>
  <c r="B498" i="6" s="1"/>
  <c r="A499" i="6"/>
  <c r="A500" i="6"/>
  <c r="B500" i="6" s="1"/>
  <c r="A501" i="6"/>
  <c r="A502" i="6"/>
  <c r="A503" i="6"/>
  <c r="A504" i="6"/>
  <c r="A505" i="6"/>
  <c r="A506" i="6"/>
  <c r="A507" i="6"/>
  <c r="A508" i="6"/>
  <c r="A509" i="6"/>
  <c r="A510" i="6"/>
  <c r="A511" i="6"/>
  <c r="A512" i="6"/>
  <c r="A513" i="6"/>
  <c r="A514" i="6"/>
  <c r="A515" i="6"/>
  <c r="A516" i="6"/>
  <c r="A517" i="6"/>
  <c r="A518" i="6"/>
  <c r="A519" i="6"/>
  <c r="A520" i="6"/>
  <c r="A521" i="6"/>
  <c r="A522" i="6"/>
  <c r="B522" i="6" s="1"/>
  <c r="A523" i="6"/>
  <c r="A524" i="6"/>
  <c r="B524" i="6" s="1"/>
  <c r="A525" i="6"/>
  <c r="A526" i="6"/>
  <c r="A527" i="6"/>
  <c r="A528" i="6"/>
  <c r="A529" i="6"/>
  <c r="A530" i="6"/>
  <c r="A531" i="6"/>
  <c r="A532" i="6"/>
  <c r="A533" i="6"/>
  <c r="B533" i="6" s="1"/>
  <c r="A534" i="6"/>
  <c r="B534" i="6" s="1"/>
  <c r="A535" i="6"/>
  <c r="B535" i="6" s="1"/>
  <c r="A536" i="6"/>
  <c r="B536" i="6" s="1"/>
  <c r="A537" i="6"/>
  <c r="A538" i="6"/>
  <c r="A539" i="6"/>
  <c r="A540" i="6"/>
  <c r="A541" i="6"/>
  <c r="A542" i="6"/>
  <c r="A543" i="6"/>
  <c r="A544" i="6"/>
  <c r="A545" i="6"/>
  <c r="A546" i="6"/>
  <c r="A547" i="6"/>
  <c r="B547" i="6" s="1"/>
  <c r="A548" i="6"/>
  <c r="A549" i="6"/>
  <c r="A550" i="6"/>
  <c r="A551" i="6"/>
  <c r="A552" i="6"/>
  <c r="A553" i="6"/>
  <c r="A554" i="6"/>
  <c r="A555" i="6"/>
  <c r="A556" i="6"/>
  <c r="A557" i="6"/>
  <c r="A558" i="6"/>
  <c r="B558" i="6" s="1"/>
  <c r="A559" i="6"/>
  <c r="B559" i="6" s="1"/>
  <c r="A560" i="6"/>
  <c r="B560" i="6" s="1"/>
  <c r="A561" i="6"/>
  <c r="A562" i="6"/>
  <c r="A563" i="6"/>
  <c r="A564" i="6"/>
  <c r="A565" i="6"/>
  <c r="A566" i="6"/>
  <c r="A567" i="6"/>
  <c r="A568" i="6"/>
  <c r="A569" i="6"/>
  <c r="B569" i="6" s="1"/>
  <c r="A570" i="6"/>
  <c r="B570" i="6" s="1"/>
  <c r="A571" i="6"/>
  <c r="A572" i="6"/>
  <c r="B572" i="6" s="1"/>
  <c r="A573" i="6"/>
  <c r="A574" i="6"/>
  <c r="A575" i="6"/>
  <c r="A576" i="6"/>
  <c r="A577" i="6"/>
  <c r="A578" i="6"/>
  <c r="A579" i="6"/>
  <c r="A580" i="6"/>
  <c r="A581" i="6"/>
  <c r="A582" i="6"/>
  <c r="A583" i="6"/>
  <c r="B583" i="6" s="1"/>
  <c r="A584" i="6"/>
  <c r="A585" i="6"/>
  <c r="A586" i="6"/>
  <c r="A587" i="6"/>
  <c r="A588" i="6"/>
  <c r="A589" i="6"/>
  <c r="A590" i="6"/>
  <c r="C590" i="6" s="1"/>
  <c r="A591" i="6"/>
  <c r="A592" i="6"/>
  <c r="A593" i="6"/>
  <c r="A594" i="6"/>
  <c r="B594" i="6" s="1"/>
  <c r="A595" i="6"/>
  <c r="B595" i="6" s="1"/>
  <c r="A596" i="6"/>
  <c r="B596" i="6" s="1"/>
  <c r="A597" i="6"/>
  <c r="A598" i="6"/>
  <c r="A599" i="6"/>
  <c r="A600" i="6"/>
  <c r="A601" i="6"/>
  <c r="A602" i="6"/>
  <c r="A603" i="6"/>
  <c r="A604" i="6"/>
  <c r="A605" i="6"/>
  <c r="B605" i="6" s="1"/>
  <c r="A606" i="6"/>
  <c r="B606" i="6" s="1"/>
  <c r="A607" i="6"/>
  <c r="A608" i="6"/>
  <c r="B608" i="6" s="1"/>
  <c r="A609" i="6"/>
  <c r="A610" i="6"/>
  <c r="A611" i="6"/>
  <c r="A612" i="6"/>
  <c r="A613" i="6"/>
  <c r="A614" i="6"/>
  <c r="A615" i="6"/>
  <c r="A616" i="6"/>
  <c r="A617" i="6"/>
  <c r="A618" i="6"/>
  <c r="A619" i="6"/>
  <c r="A620" i="6"/>
  <c r="A621" i="6"/>
  <c r="A622" i="6"/>
  <c r="A623" i="6"/>
  <c r="A624" i="6"/>
  <c r="A625" i="6"/>
  <c r="A626" i="6"/>
  <c r="A627" i="6"/>
  <c r="A628" i="6"/>
  <c r="A629" i="6"/>
  <c r="A630" i="6"/>
  <c r="B630" i="6" s="1"/>
  <c r="A631" i="6"/>
  <c r="B631" i="6" s="1"/>
  <c r="A632" i="6"/>
  <c r="B632" i="6" s="1"/>
  <c r="A633" i="6"/>
  <c r="A634" i="6"/>
  <c r="A635" i="6"/>
  <c r="A636" i="6"/>
  <c r="A637" i="6"/>
  <c r="A638" i="6"/>
  <c r="A639" i="6"/>
  <c r="A640" i="6"/>
  <c r="A641" i="6"/>
  <c r="B641" i="6" s="1"/>
  <c r="A642" i="6"/>
  <c r="B642" i="6" s="1"/>
  <c r="A643" i="6"/>
  <c r="A644" i="6"/>
  <c r="B644" i="6" s="1"/>
  <c r="A645" i="6"/>
  <c r="A646" i="6"/>
  <c r="A647" i="6"/>
  <c r="A648" i="6"/>
  <c r="A649" i="6"/>
  <c r="A650" i="6"/>
  <c r="A651" i="6"/>
  <c r="A652" i="6"/>
  <c r="A653" i="6"/>
  <c r="A654" i="6"/>
  <c r="A655" i="6"/>
  <c r="A656" i="6"/>
  <c r="A657" i="6"/>
  <c r="A658" i="6"/>
  <c r="A659" i="6"/>
  <c r="A660" i="6"/>
  <c r="A661" i="6"/>
  <c r="A662" i="6"/>
  <c r="C662" i="6" s="1"/>
  <c r="A663" i="6"/>
  <c r="A664" i="6"/>
  <c r="A665" i="6"/>
  <c r="A666" i="6"/>
  <c r="B666" i="6" s="1"/>
  <c r="A667" i="6"/>
  <c r="B667" i="6" s="1"/>
  <c r="A668" i="6"/>
  <c r="B668" i="6" s="1"/>
  <c r="A669" i="6"/>
  <c r="A670" i="6"/>
  <c r="A671" i="6"/>
  <c r="A672" i="6"/>
  <c r="A673" i="6"/>
  <c r="A674" i="6"/>
  <c r="A675" i="6"/>
  <c r="A676" i="6"/>
  <c r="A677" i="6"/>
  <c r="B677" i="6" s="1"/>
  <c r="A678" i="6"/>
  <c r="B678" i="6" s="1"/>
  <c r="A679" i="6"/>
  <c r="B679" i="6" s="1"/>
  <c r="A680" i="6"/>
  <c r="B680" i="6" s="1"/>
  <c r="A681" i="6"/>
  <c r="A682" i="6"/>
  <c r="A683" i="6"/>
  <c r="A684" i="6"/>
  <c r="A685" i="6"/>
  <c r="A686" i="6"/>
  <c r="A687" i="6"/>
  <c r="A688" i="6"/>
  <c r="A689" i="6"/>
  <c r="A690" i="6"/>
  <c r="A691" i="6"/>
  <c r="A692" i="6"/>
  <c r="A693" i="6"/>
  <c r="A694" i="6"/>
  <c r="A695" i="6"/>
  <c r="A696" i="6"/>
  <c r="A697" i="6"/>
  <c r="A698" i="6"/>
  <c r="A699" i="6"/>
  <c r="A700" i="6"/>
  <c r="A701" i="6"/>
  <c r="A702" i="6"/>
  <c r="B702" i="6" s="1"/>
  <c r="A703" i="6"/>
  <c r="B703" i="6" s="1"/>
  <c r="A704" i="6"/>
  <c r="B704" i="6" s="1"/>
  <c r="A705" i="6"/>
  <c r="A706" i="6"/>
  <c r="A707" i="6"/>
  <c r="A708" i="6"/>
  <c r="A709" i="6"/>
  <c r="A710" i="6"/>
  <c r="A711" i="6"/>
  <c r="A712" i="6"/>
  <c r="A713" i="6"/>
  <c r="B713" i="6" s="1"/>
  <c r="A714" i="6"/>
  <c r="B714" i="6" s="1"/>
  <c r="A715" i="6"/>
  <c r="A716" i="6"/>
  <c r="B716" i="6" s="1"/>
  <c r="A717" i="6"/>
  <c r="A718" i="6"/>
  <c r="A719" i="6"/>
  <c r="A720" i="6"/>
  <c r="A721" i="6"/>
  <c r="A722" i="6"/>
  <c r="A723" i="6"/>
  <c r="A724" i="6"/>
  <c r="A725" i="6"/>
  <c r="A726" i="6"/>
  <c r="A727" i="6"/>
  <c r="B727" i="6" s="1"/>
  <c r="A728" i="6"/>
  <c r="A729" i="6"/>
  <c r="A730" i="6"/>
  <c r="A731" i="6"/>
  <c r="A732" i="6"/>
  <c r="A733" i="6"/>
  <c r="A734" i="6"/>
  <c r="C734" i="6" s="1"/>
  <c r="A735" i="6"/>
  <c r="A736" i="6"/>
  <c r="A737" i="6"/>
  <c r="A738" i="6"/>
  <c r="B738" i="6" s="1"/>
  <c r="A739" i="6"/>
  <c r="B739" i="6" s="1"/>
  <c r="A740" i="6"/>
  <c r="B740" i="6" s="1"/>
  <c r="A741" i="6"/>
  <c r="A742" i="6"/>
  <c r="A743" i="6"/>
  <c r="A744" i="6"/>
  <c r="A745" i="6"/>
  <c r="A746" i="6"/>
  <c r="A747" i="6"/>
  <c r="A748" i="6"/>
  <c r="A749" i="6"/>
  <c r="B749" i="6" s="1"/>
  <c r="A750" i="6"/>
  <c r="B750" i="6" s="1"/>
  <c r="A751" i="6"/>
  <c r="A752" i="6"/>
  <c r="B752" i="6" s="1"/>
  <c r="A753" i="6"/>
  <c r="A754" i="6"/>
  <c r="A755" i="6"/>
  <c r="A756" i="6"/>
  <c r="A757" i="6"/>
  <c r="A758" i="6"/>
  <c r="A759" i="6"/>
  <c r="A760" i="6"/>
  <c r="A761" i="6"/>
  <c r="A762" i="6"/>
  <c r="A763" i="6"/>
  <c r="A764" i="6"/>
  <c r="A765" i="6"/>
  <c r="A766" i="6"/>
  <c r="A767" i="6"/>
  <c r="A768" i="6"/>
  <c r="A769" i="6"/>
  <c r="A770" i="6"/>
  <c r="A771" i="6"/>
  <c r="A772" i="6"/>
  <c r="A773" i="6"/>
  <c r="A774" i="6"/>
  <c r="B774" i="6" s="1"/>
  <c r="A775" i="6"/>
  <c r="B775" i="6" s="1"/>
  <c r="A776" i="6"/>
  <c r="B776" i="6" s="1"/>
  <c r="A777" i="6"/>
  <c r="A778" i="6"/>
  <c r="A779" i="6"/>
  <c r="A780" i="6"/>
  <c r="A781" i="6"/>
  <c r="A782" i="6"/>
  <c r="A783" i="6"/>
  <c r="A784" i="6"/>
  <c r="A785" i="6"/>
  <c r="B785" i="6" s="1"/>
  <c r="A786" i="6"/>
  <c r="B786" i="6" s="1"/>
  <c r="A787" i="6"/>
  <c r="B787" i="6" s="1"/>
  <c r="A788" i="6"/>
  <c r="B788" i="6" s="1"/>
  <c r="A789" i="6"/>
  <c r="A790" i="6"/>
  <c r="A791" i="6"/>
  <c r="A792" i="6"/>
  <c r="A793" i="6"/>
  <c r="A794" i="6"/>
  <c r="A795" i="6"/>
  <c r="A796" i="6"/>
  <c r="A797" i="6"/>
  <c r="A798" i="6"/>
  <c r="A799" i="6"/>
  <c r="A800" i="6"/>
  <c r="A801" i="6"/>
  <c r="A802" i="6"/>
  <c r="A803" i="6"/>
  <c r="A804" i="6"/>
  <c r="A805" i="6"/>
  <c r="A806" i="6"/>
  <c r="C806" i="6" s="1"/>
  <c r="A807" i="6"/>
  <c r="A808" i="6"/>
  <c r="A809" i="6"/>
  <c r="A810" i="6"/>
  <c r="B810" i="6" s="1"/>
  <c r="A811" i="6"/>
  <c r="B811" i="6" s="1"/>
  <c r="A812" i="6"/>
  <c r="B812" i="6" s="1"/>
  <c r="A813" i="6"/>
  <c r="A814" i="6"/>
  <c r="A815" i="6"/>
  <c r="A816" i="6"/>
  <c r="A817" i="6"/>
  <c r="A818" i="6"/>
  <c r="A819" i="6"/>
  <c r="A820" i="6"/>
  <c r="A821" i="6"/>
  <c r="B821" i="6" s="1"/>
  <c r="A822" i="6"/>
  <c r="B822" i="6" s="1"/>
  <c r="A823" i="6"/>
  <c r="B823" i="6" s="1"/>
  <c r="A824" i="6"/>
  <c r="B824" i="6" s="1"/>
  <c r="A825" i="6"/>
  <c r="A826" i="6"/>
  <c r="A827" i="6"/>
  <c r="A828" i="6"/>
  <c r="A829" i="6"/>
  <c r="A830" i="6"/>
  <c r="A831" i="6"/>
  <c r="A832" i="6"/>
  <c r="A833" i="6"/>
  <c r="A834" i="6"/>
  <c r="A835" i="6"/>
  <c r="A836" i="6"/>
  <c r="A837" i="6"/>
  <c r="A838" i="6"/>
  <c r="A839" i="6"/>
  <c r="A840" i="6"/>
  <c r="A841" i="6"/>
  <c r="A842" i="6"/>
  <c r="A843" i="6"/>
  <c r="A844" i="6"/>
  <c r="A845" i="6"/>
  <c r="A846" i="6"/>
  <c r="B846" i="6" s="1"/>
  <c r="A847" i="6"/>
  <c r="A848" i="6"/>
  <c r="B848" i="6" s="1"/>
  <c r="A849" i="6"/>
  <c r="A850" i="6"/>
  <c r="A851" i="6"/>
  <c r="A852" i="6"/>
  <c r="A853" i="6"/>
  <c r="A854" i="6"/>
  <c r="A855" i="6"/>
  <c r="A856" i="6"/>
  <c r="A857" i="6"/>
  <c r="B857" i="6" s="1"/>
  <c r="A858" i="6"/>
  <c r="B858" i="6" s="1"/>
  <c r="A859" i="6"/>
  <c r="A860" i="6"/>
  <c r="B860" i="6" s="1"/>
  <c r="A861" i="6"/>
  <c r="A862" i="6"/>
  <c r="A863" i="6"/>
  <c r="A864" i="6"/>
  <c r="A865" i="6"/>
  <c r="A866" i="6"/>
  <c r="A867" i="6"/>
  <c r="A868" i="6"/>
  <c r="A869" i="6"/>
  <c r="A870" i="6"/>
  <c r="A871" i="6"/>
  <c r="A872" i="6"/>
  <c r="A873" i="6"/>
  <c r="A874" i="6"/>
  <c r="A875" i="6"/>
  <c r="A876" i="6"/>
  <c r="A877" i="6"/>
  <c r="A878" i="6"/>
  <c r="C878" i="6" s="1"/>
  <c r="A879" i="6"/>
  <c r="A880" i="6"/>
  <c r="A881" i="6"/>
  <c r="A882" i="6"/>
  <c r="B882" i="6" s="1"/>
  <c r="A883" i="6"/>
  <c r="B883" i="6" s="1"/>
  <c r="A884" i="6"/>
  <c r="B884" i="6" s="1"/>
  <c r="A885" i="6"/>
  <c r="A886" i="6"/>
  <c r="A887" i="6"/>
  <c r="A888" i="6"/>
  <c r="A889" i="6"/>
  <c r="A890" i="6"/>
  <c r="A891" i="6"/>
  <c r="A892" i="6"/>
  <c r="A893" i="6"/>
  <c r="B893" i="6" s="1"/>
  <c r="A894" i="6"/>
  <c r="B894" i="6" s="1"/>
  <c r="A895" i="6"/>
  <c r="B895" i="6" s="1"/>
  <c r="A896" i="6"/>
  <c r="B896" i="6" s="1"/>
  <c r="A897" i="6"/>
  <c r="A898" i="6"/>
  <c r="A899" i="6"/>
  <c r="A900" i="6"/>
  <c r="A901" i="6"/>
  <c r="A902" i="6"/>
  <c r="A903" i="6"/>
  <c r="A904" i="6"/>
  <c r="A905" i="6"/>
  <c r="A906" i="6"/>
  <c r="A907" i="6"/>
  <c r="A908" i="6"/>
  <c r="A909" i="6"/>
  <c r="A910" i="6"/>
  <c r="A911" i="6"/>
  <c r="A912" i="6"/>
  <c r="A913" i="6"/>
  <c r="A914" i="6"/>
  <c r="A915" i="6"/>
  <c r="A916" i="6"/>
  <c r="A917" i="6"/>
  <c r="A918" i="6"/>
  <c r="B918" i="6" s="1"/>
  <c r="A919" i="6"/>
  <c r="B919" i="6" s="1"/>
  <c r="A920" i="6"/>
  <c r="B920" i="6" s="1"/>
  <c r="A921" i="6"/>
  <c r="A922" i="6"/>
  <c r="A923" i="6"/>
  <c r="A924" i="6"/>
  <c r="A925" i="6"/>
  <c r="A926" i="6"/>
  <c r="A927" i="6"/>
  <c r="A928" i="6"/>
  <c r="A929" i="6"/>
  <c r="B929" i="6" s="1"/>
  <c r="A930" i="6"/>
  <c r="B930" i="6" s="1"/>
  <c r="A931" i="6"/>
  <c r="A932" i="6"/>
  <c r="B932" i="6" s="1"/>
  <c r="A933" i="6"/>
  <c r="A934" i="6"/>
  <c r="A935" i="6"/>
  <c r="A936" i="6"/>
  <c r="A937" i="6"/>
  <c r="A938" i="6"/>
  <c r="A939" i="6"/>
  <c r="A940" i="6"/>
  <c r="A941" i="6"/>
  <c r="A942" i="6"/>
  <c r="A943" i="6"/>
  <c r="B943" i="6" s="1"/>
  <c r="A944" i="6"/>
  <c r="A945" i="6"/>
  <c r="A946" i="6"/>
  <c r="A947" i="6"/>
  <c r="A948" i="6"/>
  <c r="A949" i="6"/>
  <c r="A950" i="6"/>
  <c r="C950" i="6" s="1"/>
  <c r="A951" i="6"/>
  <c r="A952" i="6"/>
  <c r="A953" i="6"/>
  <c r="A954" i="6"/>
  <c r="B954" i="6" s="1"/>
  <c r="A955" i="6"/>
  <c r="B955" i="6" s="1"/>
  <c r="A956" i="6"/>
  <c r="B956" i="6" s="1"/>
  <c r="A957" i="6"/>
  <c r="A958" i="6"/>
  <c r="A959" i="6"/>
  <c r="A960" i="6"/>
  <c r="A961" i="6"/>
  <c r="A962" i="6"/>
  <c r="A963" i="6"/>
  <c r="A964" i="6"/>
  <c r="A965" i="6"/>
  <c r="B965" i="6" s="1"/>
  <c r="A966" i="6"/>
  <c r="B966" i="6" s="1"/>
  <c r="A967" i="6"/>
  <c r="A968" i="6"/>
  <c r="B968" i="6" s="1"/>
  <c r="A969" i="6"/>
  <c r="A970" i="6"/>
  <c r="A971" i="6"/>
  <c r="A972" i="6"/>
  <c r="A973" i="6"/>
  <c r="A974" i="6"/>
  <c r="A975" i="6"/>
  <c r="A976" i="6"/>
  <c r="A977" i="6"/>
  <c r="A978" i="6"/>
  <c r="A979" i="6"/>
  <c r="B979" i="6" s="1"/>
  <c r="A980" i="6"/>
  <c r="A981" i="6"/>
  <c r="A982" i="6"/>
  <c r="A983" i="6"/>
  <c r="A984" i="6"/>
  <c r="A985" i="6"/>
  <c r="A986" i="6"/>
  <c r="A987" i="6"/>
  <c r="A988" i="6"/>
  <c r="A989" i="6"/>
  <c r="A990" i="6"/>
  <c r="B990" i="6" s="1"/>
  <c r="A991" i="6"/>
  <c r="B991" i="6" s="1"/>
  <c r="A992" i="6"/>
  <c r="B992" i="6" s="1"/>
  <c r="A993" i="6"/>
  <c r="A994" i="6"/>
  <c r="A995" i="6"/>
  <c r="A996" i="6"/>
  <c r="A997" i="6"/>
  <c r="A998" i="6"/>
  <c r="A999" i="6"/>
  <c r="A1000" i="6"/>
  <c r="A1001" i="6"/>
  <c r="B1001" i="6" s="1"/>
  <c r="A1002" i="6"/>
  <c r="B1002" i="6" s="1"/>
  <c r="A1003" i="6"/>
  <c r="A1004" i="6"/>
  <c r="B1004" i="6" s="1"/>
  <c r="A1005" i="6"/>
  <c r="A1006" i="6"/>
  <c r="A1007" i="6"/>
  <c r="A1008" i="6"/>
  <c r="A1009" i="6"/>
  <c r="A1010" i="6"/>
  <c r="A1011" i="6"/>
  <c r="A1012" i="6"/>
  <c r="A1013" i="6"/>
  <c r="A1014" i="6"/>
  <c r="A1015" i="6"/>
  <c r="A1016" i="6"/>
  <c r="A1017" i="6"/>
  <c r="A1018" i="6"/>
  <c r="A1019" i="6"/>
  <c r="A1020" i="6"/>
  <c r="A1021" i="6"/>
  <c r="A1022" i="6"/>
  <c r="C1022" i="6" s="1"/>
  <c r="A1023" i="6"/>
  <c r="A1024" i="6"/>
  <c r="A1025" i="6"/>
  <c r="A1026" i="6"/>
  <c r="B1026" i="6" s="1"/>
  <c r="A1027" i="6"/>
  <c r="A1028" i="6"/>
  <c r="B1028" i="6" s="1"/>
  <c r="A1029" i="6"/>
  <c r="A1030" i="6"/>
  <c r="A1031" i="6"/>
  <c r="A1032" i="6"/>
  <c r="A1033" i="6"/>
  <c r="A1034" i="6"/>
  <c r="A1035" i="6"/>
  <c r="A1036" i="6"/>
  <c r="A1037" i="6"/>
  <c r="B1037" i="6" s="1"/>
  <c r="A1038" i="6"/>
  <c r="B1038" i="6" s="1"/>
  <c r="A1039" i="6"/>
  <c r="B1039" i="6" s="1"/>
  <c r="A1040" i="6"/>
  <c r="B1040" i="6" s="1"/>
  <c r="A1041" i="6"/>
  <c r="A1042" i="6"/>
  <c r="A1043" i="6"/>
  <c r="A1044" i="6"/>
  <c r="A1045" i="6"/>
  <c r="A1046" i="6"/>
  <c r="A1047" i="6"/>
  <c r="A1048" i="6"/>
  <c r="A1049" i="6"/>
  <c r="A1050" i="6"/>
  <c r="A1051" i="6"/>
  <c r="B1051" i="6" s="1"/>
  <c r="A1052" i="6"/>
  <c r="A1053" i="6"/>
  <c r="A1054" i="6"/>
  <c r="A1055" i="6"/>
  <c r="A1056" i="6"/>
  <c r="A1057" i="6"/>
  <c r="A1058" i="6"/>
  <c r="A1059" i="6"/>
  <c r="A1060" i="6"/>
  <c r="A1061" i="6"/>
  <c r="A1062" i="6"/>
  <c r="B1062" i="6" s="1"/>
  <c r="A1063" i="6"/>
  <c r="B1063" i="6" s="1"/>
  <c r="A1064" i="6"/>
  <c r="B1064" i="6" s="1"/>
  <c r="A1065" i="6"/>
  <c r="A1066" i="6"/>
  <c r="A1067" i="6"/>
  <c r="A1068" i="6"/>
  <c r="A1069" i="6"/>
  <c r="A1070" i="6"/>
  <c r="A1071" i="6"/>
  <c r="A1072" i="6"/>
  <c r="A1073" i="6"/>
  <c r="B1073" i="6" s="1"/>
  <c r="A1074" i="6"/>
  <c r="B1074" i="6" s="1"/>
  <c r="A1075" i="6"/>
  <c r="A1076" i="6"/>
  <c r="B1076" i="6" s="1"/>
  <c r="A1077" i="6"/>
  <c r="A1078" i="6"/>
  <c r="A1079" i="6"/>
  <c r="A1080" i="6"/>
  <c r="A1081" i="6"/>
  <c r="A1082" i="6"/>
  <c r="A1083" i="6"/>
  <c r="A1084" i="6"/>
  <c r="A1085" i="6"/>
  <c r="A1086" i="6"/>
  <c r="A1087" i="6"/>
  <c r="A1088" i="6"/>
  <c r="A1089" i="6"/>
  <c r="A1090" i="6"/>
  <c r="A1091" i="6"/>
  <c r="A1092" i="6"/>
  <c r="A1093" i="6"/>
  <c r="A1094" i="6"/>
  <c r="C1094" i="6" s="1"/>
  <c r="A1095" i="6"/>
  <c r="A1096" i="6"/>
  <c r="A1097" i="6"/>
  <c r="A1098" i="6"/>
  <c r="B1098" i="6" s="1"/>
  <c r="A1099" i="6"/>
  <c r="B1099" i="6" s="1"/>
  <c r="A1100" i="6"/>
  <c r="B1100" i="6" s="1"/>
  <c r="A1101" i="6"/>
  <c r="A1102" i="6"/>
  <c r="A1103" i="6"/>
  <c r="A1104" i="6"/>
  <c r="A1105" i="6"/>
  <c r="A1106" i="6"/>
  <c r="A1107" i="6"/>
  <c r="A1108" i="6"/>
  <c r="A1109" i="6"/>
  <c r="B1109" i="6" s="1"/>
  <c r="A1110" i="6"/>
  <c r="B1110" i="6" s="1"/>
  <c r="A1111" i="6"/>
  <c r="A1112" i="6"/>
  <c r="B1112" i="6" s="1"/>
  <c r="A1113" i="6"/>
  <c r="A1114" i="6"/>
  <c r="A1115" i="6"/>
  <c r="A1116" i="6"/>
  <c r="A1117" i="6"/>
  <c r="A1118" i="6"/>
  <c r="A1119" i="6"/>
  <c r="A1120" i="6"/>
  <c r="A1121" i="6"/>
  <c r="A1122" i="6"/>
  <c r="A1123" i="6"/>
  <c r="A1124" i="6"/>
  <c r="A1125" i="6"/>
  <c r="A1126" i="6"/>
  <c r="A1127" i="6"/>
  <c r="A1128" i="6"/>
  <c r="A1129" i="6"/>
  <c r="A1130" i="6"/>
  <c r="A1131" i="6"/>
  <c r="A1132" i="6"/>
  <c r="A1133" i="6"/>
  <c r="A1134" i="6"/>
  <c r="B1134" i="6" s="1"/>
  <c r="A1135" i="6"/>
  <c r="B1135" i="6" s="1"/>
  <c r="A1136" i="6"/>
  <c r="B1136" i="6" s="1"/>
  <c r="A1137" i="6"/>
  <c r="A1138" i="6"/>
  <c r="A1139" i="6"/>
  <c r="A1140" i="6"/>
  <c r="A1141" i="6"/>
  <c r="A1142" i="6"/>
  <c r="A1143" i="6"/>
  <c r="A1144" i="6"/>
  <c r="A1145" i="6"/>
  <c r="B1145" i="6" s="1"/>
  <c r="A1146" i="6"/>
  <c r="B1146" i="6" s="1"/>
  <c r="A1147" i="6"/>
  <c r="B1147" i="6" s="1"/>
  <c r="A1148" i="6"/>
  <c r="B1148" i="6" s="1"/>
  <c r="A1149" i="6"/>
  <c r="A1150" i="6"/>
  <c r="A1151" i="6"/>
  <c r="A1152" i="6"/>
  <c r="A1153" i="6"/>
  <c r="A1154" i="6"/>
  <c r="A1155" i="6"/>
  <c r="A1156" i="6"/>
  <c r="A1157" i="6"/>
  <c r="A1158" i="6"/>
  <c r="A1159" i="6"/>
  <c r="B1159" i="6" s="1"/>
  <c r="A1160" i="6"/>
  <c r="A1161" i="6"/>
  <c r="A1162" i="6"/>
  <c r="A1163" i="6"/>
  <c r="A1164" i="6"/>
  <c r="A1165" i="6"/>
  <c r="A1166" i="6"/>
  <c r="C1166" i="6" s="1"/>
  <c r="A1167" i="6"/>
  <c r="A1168" i="6"/>
  <c r="A1169" i="6"/>
  <c r="A1170" i="6"/>
  <c r="A1171" i="6"/>
  <c r="A1172" i="6"/>
  <c r="A1173" i="6"/>
  <c r="A1174" i="6"/>
  <c r="A1175" i="6"/>
  <c r="A1176" i="6"/>
  <c r="A1177" i="6"/>
  <c r="A1178" i="6"/>
  <c r="A1179" i="6"/>
  <c r="A1180" i="6"/>
  <c r="A1181" i="6"/>
  <c r="B1181" i="6" s="1"/>
  <c r="A1182" i="6"/>
  <c r="B1182" i="6" s="1"/>
  <c r="A1183" i="6"/>
  <c r="B1183" i="6" s="1"/>
  <c r="A1184" i="6"/>
  <c r="A1185" i="6"/>
  <c r="A1186" i="6"/>
  <c r="A1187" i="6"/>
  <c r="A1188" i="6"/>
  <c r="A1189" i="6"/>
  <c r="A1190" i="6"/>
  <c r="A1191" i="6"/>
  <c r="A1192" i="6"/>
  <c r="A1193" i="6"/>
  <c r="B1193" i="6" s="1"/>
  <c r="A1194" i="6"/>
  <c r="B1194" i="6" s="1"/>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B1229" i="6" s="1"/>
  <c r="A1230" i="6"/>
  <c r="B1230" i="6" s="1"/>
  <c r="A1231" i="6"/>
  <c r="B1231" i="6" s="1"/>
  <c r="A1232" i="6"/>
  <c r="A1233" i="6"/>
  <c r="A1234" i="6"/>
  <c r="A1235" i="6"/>
  <c r="A1236" i="6"/>
  <c r="A1237" i="6"/>
  <c r="A1238" i="6"/>
  <c r="C1238" i="6" s="1"/>
  <c r="A1239" i="6"/>
  <c r="A1240" i="6"/>
  <c r="A1241" i="6"/>
  <c r="B1241" i="6" s="1"/>
  <c r="A1242" i="6"/>
  <c r="B1242" i="6" s="1"/>
  <c r="A1243" i="6"/>
  <c r="A1244" i="6"/>
  <c r="A1245" i="6"/>
  <c r="A1246" i="6"/>
  <c r="A1247" i="6"/>
  <c r="A1248" i="6"/>
  <c r="A1249" i="6"/>
  <c r="A1250" i="6"/>
  <c r="A1251" i="6"/>
  <c r="A1252" i="6"/>
  <c r="A1253" i="6"/>
  <c r="A1254" i="6"/>
  <c r="A1255" i="6"/>
  <c r="B1255" i="6" s="1"/>
  <c r="A1256" i="6"/>
  <c r="A1257" i="6"/>
  <c r="A1258" i="6"/>
  <c r="A1259" i="6"/>
  <c r="A1260" i="6"/>
  <c r="A1261" i="6"/>
  <c r="A1262" i="6"/>
  <c r="A1263" i="6"/>
  <c r="A1264" i="6"/>
  <c r="A1265" i="6"/>
  <c r="A1266" i="6"/>
  <c r="A1267" i="6"/>
  <c r="B1267" i="6" s="1"/>
  <c r="A1268" i="6"/>
  <c r="A1269" i="6"/>
  <c r="A1270" i="6"/>
  <c r="A1271" i="6"/>
  <c r="A1272" i="6"/>
  <c r="A1273" i="6"/>
  <c r="A1274" i="6"/>
  <c r="A1275" i="6"/>
  <c r="A1276" i="6"/>
  <c r="A1277" i="6"/>
  <c r="B1277" i="6" s="1"/>
  <c r="A1278" i="6"/>
  <c r="B1278" i="6" s="1"/>
  <c r="A1279" i="6"/>
  <c r="B1279" i="6" s="1"/>
  <c r="A1280" i="6"/>
  <c r="A1281" i="6"/>
  <c r="A1282" i="6"/>
  <c r="A1283" i="6"/>
  <c r="A1284" i="6"/>
  <c r="A1285" i="6"/>
  <c r="A1286" i="6"/>
  <c r="A1287" i="6"/>
  <c r="A1288" i="6"/>
  <c r="A1289" i="6"/>
  <c r="B1289" i="6" s="1"/>
  <c r="A1290" i="6"/>
  <c r="B1290" i="6" s="1"/>
  <c r="A1291" i="6"/>
  <c r="B1291" i="6" s="1"/>
  <c r="A1292" i="6"/>
  <c r="A1293" i="6"/>
  <c r="A1294" i="6"/>
  <c r="A1295" i="6"/>
  <c r="A1296" i="6"/>
  <c r="A1297" i="6"/>
  <c r="A1298" i="6"/>
  <c r="A1299" i="6"/>
  <c r="A1300" i="6"/>
  <c r="A1301" i="6"/>
  <c r="A1302" i="6"/>
  <c r="A1303" i="6"/>
  <c r="A1304" i="6"/>
  <c r="A1305" i="6"/>
  <c r="A1306" i="6"/>
  <c r="A1307" i="6"/>
  <c r="A1308" i="6"/>
  <c r="A1309" i="6"/>
  <c r="A1310" i="6"/>
  <c r="C1310" i="6" s="1"/>
  <c r="A1311" i="6"/>
  <c r="A1312" i="6"/>
  <c r="A1313" i="6"/>
  <c r="A1314" i="6"/>
  <c r="A1315" i="6"/>
  <c r="A1316" i="6"/>
  <c r="A1317" i="6"/>
  <c r="A1318" i="6"/>
  <c r="A1319" i="6"/>
  <c r="A1320" i="6"/>
  <c r="A1321" i="6"/>
  <c r="A1322" i="6"/>
  <c r="A1323" i="6"/>
  <c r="A1324" i="6"/>
  <c r="A1325" i="6"/>
  <c r="B1325" i="6" s="1"/>
  <c r="A1326" i="6"/>
  <c r="B1326" i="6" s="1"/>
  <c r="A1327" i="6"/>
  <c r="B1327" i="6" s="1"/>
  <c r="A1328" i="6"/>
  <c r="A1329" i="6"/>
  <c r="A1330" i="6"/>
  <c r="A1331" i="6"/>
  <c r="A1332" i="6"/>
  <c r="A1333" i="6"/>
  <c r="A1334" i="6"/>
  <c r="A1335" i="6"/>
  <c r="A1336" i="6"/>
  <c r="A1337" i="6"/>
  <c r="B1337" i="6" s="1"/>
  <c r="A1338" i="6"/>
  <c r="B1338" i="6" s="1"/>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B1363" i="6" s="1"/>
  <c r="A1364" i="6"/>
  <c r="A1365" i="6"/>
  <c r="A1366" i="6"/>
  <c r="A1367" i="6"/>
  <c r="A1368" i="6"/>
  <c r="A1369" i="6"/>
  <c r="A1370" i="6"/>
  <c r="A1371" i="6"/>
  <c r="A1372" i="6"/>
  <c r="A1373" i="6"/>
  <c r="B1373" i="6" s="1"/>
  <c r="A1374" i="6"/>
  <c r="B1374" i="6" s="1"/>
  <c r="A1375" i="6"/>
  <c r="B1375" i="6" s="1"/>
  <c r="A1376" i="6"/>
  <c r="A1377" i="6"/>
  <c r="A1378" i="6"/>
  <c r="A1379" i="6"/>
  <c r="A1380" i="6"/>
  <c r="A1381" i="6"/>
  <c r="A1382" i="6"/>
  <c r="A1383" i="6"/>
  <c r="A1384" i="6"/>
  <c r="A1385" i="6"/>
  <c r="B1385" i="6" s="1"/>
  <c r="A1386" i="6"/>
  <c r="B1386" i="6" s="1"/>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B1421" i="6" s="1"/>
  <c r="A1422" i="6"/>
  <c r="B1422" i="6" s="1"/>
  <c r="A1423" i="6"/>
  <c r="A1424" i="6"/>
  <c r="A1425" i="6"/>
  <c r="A1426" i="6"/>
  <c r="A1427" i="6"/>
  <c r="A1428" i="6"/>
  <c r="A1429" i="6"/>
  <c r="A1430" i="6"/>
  <c r="A1431" i="6"/>
  <c r="A1432" i="6"/>
  <c r="A1433" i="6"/>
  <c r="B1433" i="6" s="1"/>
  <c r="A1434" i="6"/>
  <c r="B1434" i="6" s="1"/>
  <c r="A1435" i="6"/>
  <c r="A1436" i="6"/>
  <c r="A1437" i="6"/>
  <c r="A1438" i="6"/>
  <c r="A1439" i="6"/>
  <c r="A1440" i="6"/>
  <c r="A1441" i="6"/>
  <c r="A1442" i="6"/>
  <c r="A1443" i="6"/>
  <c r="A1444" i="6"/>
  <c r="A1445" i="6"/>
  <c r="A1446" i="6"/>
  <c r="A1447" i="6"/>
  <c r="B1447" i="6" s="1"/>
  <c r="A1448" i="6"/>
  <c r="A1449" i="6"/>
  <c r="A1450" i="6"/>
  <c r="A1451" i="6"/>
  <c r="A1452" i="6"/>
  <c r="A1453" i="6"/>
  <c r="A1454" i="6"/>
  <c r="C1454" i="6" s="1"/>
  <c r="A1455" i="6"/>
  <c r="A1456" i="6"/>
  <c r="A1457" i="6"/>
  <c r="A1458" i="6"/>
  <c r="A1459" i="6"/>
  <c r="B1459" i="6" s="1"/>
  <c r="A1460" i="6"/>
  <c r="A1461" i="6"/>
  <c r="A1462" i="6"/>
  <c r="A1463" i="6"/>
  <c r="A1464" i="6"/>
  <c r="A1465" i="6"/>
  <c r="A1466" i="6"/>
  <c r="A1467" i="6"/>
  <c r="A1468" i="6"/>
  <c r="A1469" i="6"/>
  <c r="B1469" i="6" s="1"/>
  <c r="A1470" i="6"/>
  <c r="B1470" i="6" s="1"/>
  <c r="A1471" i="6"/>
  <c r="B1471" i="6" s="1"/>
  <c r="A1472" i="6"/>
  <c r="A1473" i="6"/>
  <c r="A1474" i="6"/>
  <c r="A1475" i="6"/>
  <c r="A1476" i="6"/>
  <c r="A1477" i="6"/>
  <c r="A1478" i="6"/>
  <c r="A1479" i="6"/>
  <c r="A1480" i="6"/>
  <c r="A1481" i="6"/>
  <c r="B1481" i="6" s="1"/>
  <c r="A1482" i="6"/>
  <c r="B1482" i="6" s="1"/>
  <c r="A1483" i="6"/>
  <c r="A1484" i="6"/>
  <c r="A1485" i="6"/>
  <c r="A1486" i="6"/>
  <c r="A1487" i="6"/>
  <c r="A1488" i="6"/>
  <c r="A1489" i="6"/>
  <c r="A1490" i="6"/>
  <c r="A1491" i="6"/>
  <c r="A1492" i="6"/>
  <c r="A1493" i="6"/>
  <c r="A1494" i="6"/>
  <c r="A1495" i="6"/>
  <c r="A1496" i="6"/>
  <c r="A1497" i="6"/>
  <c r="A1498" i="6"/>
  <c r="A1499" i="6"/>
  <c r="A1500" i="6"/>
  <c r="A1501" i="6"/>
  <c r="A8" i="6"/>
  <c r="A9" i="6"/>
  <c r="A10" i="6"/>
  <c r="A11" i="6"/>
  <c r="A12" i="6"/>
  <c r="A13" i="6"/>
  <c r="A14" i="6"/>
  <c r="A15" i="6"/>
  <c r="A16" i="6"/>
  <c r="A17" i="6"/>
  <c r="A18" i="6"/>
  <c r="B18" i="6" s="1"/>
  <c r="A19" i="6"/>
  <c r="B19" i="6" s="1"/>
  <c r="A20" i="6"/>
  <c r="B20" i="6" s="1"/>
  <c r="A21" i="6"/>
  <c r="A22" i="6"/>
  <c r="A23" i="6"/>
  <c r="A24" i="6"/>
  <c r="A25" i="6"/>
  <c r="A26" i="6"/>
  <c r="A27" i="6"/>
  <c r="A28" i="6"/>
  <c r="A29" i="6"/>
  <c r="B29" i="6" s="1"/>
  <c r="A30" i="6"/>
  <c r="A31" i="6"/>
  <c r="B31" i="6" s="1"/>
  <c r="A32" i="6"/>
  <c r="B32" i="6" s="1"/>
  <c r="A3" i="6"/>
  <c r="C3" i="6" s="1"/>
  <c r="A4" i="6"/>
  <c r="A5" i="6"/>
  <c r="A6" i="6"/>
  <c r="A7" i="6"/>
  <c r="A2" i="6"/>
  <c r="B5" i="1"/>
  <c r="B4" i="1"/>
  <c r="H105" i="12" l="1"/>
  <c r="H109" i="12"/>
  <c r="H113" i="12"/>
  <c r="H117" i="12"/>
  <c r="H121" i="12"/>
  <c r="H125" i="12"/>
  <c r="H129" i="12"/>
  <c r="H133" i="12"/>
  <c r="H137" i="12"/>
  <c r="H141" i="12"/>
  <c r="H145" i="12"/>
  <c r="H149" i="12"/>
  <c r="H153" i="12"/>
  <c r="H157" i="12"/>
  <c r="H161" i="12"/>
  <c r="H165" i="12"/>
  <c r="H169" i="12"/>
  <c r="H173" i="12"/>
  <c r="H177" i="12"/>
  <c r="H181" i="12"/>
  <c r="H185" i="12"/>
  <c r="H189" i="12"/>
  <c r="H193" i="12"/>
  <c r="H197" i="12"/>
  <c r="H201" i="12"/>
  <c r="H205" i="12"/>
  <c r="H209" i="12"/>
  <c r="H213" i="12"/>
  <c r="H217" i="12"/>
  <c r="H221" i="12"/>
  <c r="H225" i="12"/>
  <c r="H229" i="12"/>
  <c r="H233" i="12"/>
  <c r="H237" i="12"/>
  <c r="H241" i="12"/>
  <c r="H245" i="12"/>
  <c r="H249" i="12"/>
  <c r="H253" i="12"/>
  <c r="H257" i="12"/>
  <c r="H261" i="12"/>
  <c r="H265" i="12"/>
  <c r="H269" i="12"/>
  <c r="H273" i="12"/>
  <c r="H277" i="12"/>
  <c r="H281" i="12"/>
  <c r="H285" i="12"/>
  <c r="H289" i="12"/>
  <c r="H293" i="12"/>
  <c r="H297" i="12"/>
  <c r="H301" i="12"/>
  <c r="H305" i="12"/>
  <c r="H309" i="12"/>
  <c r="H313" i="12"/>
  <c r="H317" i="12"/>
  <c r="H321" i="12"/>
  <c r="H325" i="12"/>
  <c r="H329" i="12"/>
  <c r="H333" i="12"/>
  <c r="H337" i="12"/>
  <c r="H341" i="12"/>
  <c r="H345" i="12"/>
  <c r="H349" i="12"/>
  <c r="H353" i="12"/>
  <c r="H357" i="12"/>
  <c r="H361" i="12"/>
  <c r="H365" i="12"/>
  <c r="H369" i="12"/>
  <c r="I105" i="12"/>
  <c r="I109" i="12"/>
  <c r="I113" i="12"/>
  <c r="I117" i="12"/>
  <c r="I121" i="12"/>
  <c r="I125" i="12"/>
  <c r="I129" i="12"/>
  <c r="I133" i="12"/>
  <c r="I137" i="12"/>
  <c r="I141" i="12"/>
  <c r="I145" i="12"/>
  <c r="I149" i="12"/>
  <c r="I153" i="12"/>
  <c r="I157" i="12"/>
  <c r="I161" i="12"/>
  <c r="I165" i="12"/>
  <c r="I169" i="12"/>
  <c r="I173" i="12"/>
  <c r="I177" i="12"/>
  <c r="I181" i="12"/>
  <c r="I185" i="12"/>
  <c r="I189" i="12"/>
  <c r="I193" i="12"/>
  <c r="I197" i="12"/>
  <c r="I201" i="12"/>
  <c r="I205" i="12"/>
  <c r="I209" i="12"/>
  <c r="I213" i="12"/>
  <c r="I217" i="12"/>
  <c r="I221" i="12"/>
  <c r="I225" i="12"/>
  <c r="I229" i="12"/>
  <c r="I233" i="12"/>
  <c r="I237" i="12"/>
  <c r="I241" i="12"/>
  <c r="I245" i="12"/>
  <c r="I249" i="12"/>
  <c r="I253" i="12"/>
  <c r="I257" i="12"/>
  <c r="I261" i="12"/>
  <c r="I265" i="12"/>
  <c r="I269" i="12"/>
  <c r="I273" i="12"/>
  <c r="I277" i="12"/>
  <c r="I281" i="12"/>
  <c r="I285" i="12"/>
  <c r="I289" i="12"/>
  <c r="I293" i="12"/>
  <c r="I297" i="12"/>
  <c r="I301" i="12"/>
  <c r="I305" i="12"/>
  <c r="I309" i="12"/>
  <c r="I313" i="12"/>
  <c r="I317" i="12"/>
  <c r="I321" i="12"/>
  <c r="I325" i="12"/>
  <c r="I329" i="12"/>
  <c r="I333" i="12"/>
  <c r="I337" i="12"/>
  <c r="I341" i="12"/>
  <c r="I345" i="12"/>
  <c r="I349" i="12"/>
  <c r="I353" i="12"/>
  <c r="G102" i="12"/>
  <c r="G106" i="12"/>
  <c r="G110" i="12"/>
  <c r="G114" i="12"/>
  <c r="G118" i="12"/>
  <c r="G122" i="12"/>
  <c r="G126" i="12"/>
  <c r="G130" i="12"/>
  <c r="G134" i="12"/>
  <c r="G138" i="12"/>
  <c r="G142" i="12"/>
  <c r="G146" i="12"/>
  <c r="G150" i="12"/>
  <c r="G154" i="12"/>
  <c r="G158" i="12"/>
  <c r="G162" i="12"/>
  <c r="G166" i="12"/>
  <c r="G170" i="12"/>
  <c r="G174" i="12"/>
  <c r="G178" i="12"/>
  <c r="G182" i="12"/>
  <c r="G186" i="12"/>
  <c r="G190" i="12"/>
  <c r="G194" i="12"/>
  <c r="G198" i="12"/>
  <c r="G202" i="12"/>
  <c r="G206" i="12"/>
  <c r="G210" i="12"/>
  <c r="G214" i="12"/>
  <c r="G218" i="12"/>
  <c r="G222" i="12"/>
  <c r="G226" i="12"/>
  <c r="G230" i="12"/>
  <c r="G234" i="12"/>
  <c r="G238" i="12"/>
  <c r="G242" i="12"/>
  <c r="G246" i="12"/>
  <c r="G250" i="12"/>
  <c r="G254" i="12"/>
  <c r="G258" i="12"/>
  <c r="G262" i="12"/>
  <c r="G266" i="12"/>
  <c r="G270" i="12"/>
  <c r="G274" i="12"/>
  <c r="G278" i="12"/>
  <c r="G282" i="12"/>
  <c r="G286" i="12"/>
  <c r="G290" i="12"/>
  <c r="G294" i="12"/>
  <c r="G298" i="12"/>
  <c r="G302" i="12"/>
  <c r="G306" i="12"/>
  <c r="G310" i="12"/>
  <c r="H102" i="12"/>
  <c r="H106" i="12"/>
  <c r="H110" i="12"/>
  <c r="H114" i="12"/>
  <c r="H118" i="12"/>
  <c r="H122" i="12"/>
  <c r="H126" i="12"/>
  <c r="H130" i="12"/>
  <c r="H134" i="12"/>
  <c r="H138" i="12"/>
  <c r="H142" i="12"/>
  <c r="H146" i="12"/>
  <c r="H150" i="12"/>
  <c r="H154" i="12"/>
  <c r="H158" i="12"/>
  <c r="H162" i="12"/>
  <c r="H166" i="12"/>
  <c r="H170" i="12"/>
  <c r="H174" i="12"/>
  <c r="H178" i="12"/>
  <c r="H182" i="12"/>
  <c r="H186" i="12"/>
  <c r="H190" i="12"/>
  <c r="H194" i="12"/>
  <c r="H198" i="12"/>
  <c r="H202" i="12"/>
  <c r="H206" i="12"/>
  <c r="H210" i="12"/>
  <c r="H214" i="12"/>
  <c r="H218" i="12"/>
  <c r="H222" i="12"/>
  <c r="H226" i="12"/>
  <c r="H230" i="12"/>
  <c r="H234" i="12"/>
  <c r="H238" i="12"/>
  <c r="H242" i="12"/>
  <c r="H246" i="12"/>
  <c r="H250" i="12"/>
  <c r="H254" i="12"/>
  <c r="H258" i="12"/>
  <c r="H262" i="12"/>
  <c r="H266" i="12"/>
  <c r="H270" i="12"/>
  <c r="H274" i="12"/>
  <c r="H278" i="12"/>
  <c r="H282" i="12"/>
  <c r="H286" i="12"/>
  <c r="H290" i="12"/>
  <c r="H294" i="12"/>
  <c r="H298" i="12"/>
  <c r="H302" i="12"/>
  <c r="H306" i="12"/>
  <c r="H310" i="12"/>
  <c r="H314" i="12"/>
  <c r="H318" i="12"/>
  <c r="H322" i="12"/>
  <c r="I102" i="12"/>
  <c r="I106" i="12"/>
  <c r="I110" i="12"/>
  <c r="I114" i="12"/>
  <c r="I118" i="12"/>
  <c r="I122" i="12"/>
  <c r="I126" i="12"/>
  <c r="I130" i="12"/>
  <c r="I134" i="12"/>
  <c r="I138" i="12"/>
  <c r="I142" i="12"/>
  <c r="I146" i="12"/>
  <c r="I150" i="12"/>
  <c r="I154" i="12"/>
  <c r="I158" i="12"/>
  <c r="I162" i="12"/>
  <c r="I166" i="12"/>
  <c r="I170" i="12"/>
  <c r="I174" i="12"/>
  <c r="I178" i="12"/>
  <c r="I182" i="12"/>
  <c r="I186" i="12"/>
  <c r="I190" i="12"/>
  <c r="I194" i="12"/>
  <c r="I198" i="12"/>
  <c r="I202" i="12"/>
  <c r="I206" i="12"/>
  <c r="I210" i="12"/>
  <c r="I214" i="12"/>
  <c r="I218" i="12"/>
  <c r="I222" i="12"/>
  <c r="I226" i="12"/>
  <c r="I230" i="12"/>
  <c r="I234" i="12"/>
  <c r="I238" i="12"/>
  <c r="I242" i="12"/>
  <c r="I246" i="12"/>
  <c r="I250" i="12"/>
  <c r="I254" i="12"/>
  <c r="I258" i="12"/>
  <c r="I262" i="12"/>
  <c r="I266" i="12"/>
  <c r="I270" i="12"/>
  <c r="I274" i="12"/>
  <c r="I278" i="12"/>
  <c r="I282" i="12"/>
  <c r="I286" i="12"/>
  <c r="I290" i="12"/>
  <c r="I294" i="12"/>
  <c r="I298" i="12"/>
  <c r="I302" i="12"/>
  <c r="I306" i="12"/>
  <c r="I310" i="12"/>
  <c r="I314" i="12"/>
  <c r="I318" i="12"/>
  <c r="I322" i="12"/>
  <c r="I326" i="12"/>
  <c r="I330" i="12"/>
  <c r="I334" i="12"/>
  <c r="G103" i="12"/>
  <c r="G107" i="12"/>
  <c r="G111" i="12"/>
  <c r="G115" i="12"/>
  <c r="G119" i="12"/>
  <c r="G123" i="12"/>
  <c r="G127" i="12"/>
  <c r="G131" i="12"/>
  <c r="G135" i="12"/>
  <c r="G139" i="12"/>
  <c r="G143" i="12"/>
  <c r="G147" i="12"/>
  <c r="G151" i="12"/>
  <c r="G155" i="12"/>
  <c r="G159" i="12"/>
  <c r="G163" i="12"/>
  <c r="G167" i="12"/>
  <c r="G171" i="12"/>
  <c r="G175" i="12"/>
  <c r="G179" i="12"/>
  <c r="G183" i="12"/>
  <c r="G187" i="12"/>
  <c r="G191" i="12"/>
  <c r="G195" i="12"/>
  <c r="G199" i="12"/>
  <c r="G203" i="12"/>
  <c r="G207" i="12"/>
  <c r="G211" i="12"/>
  <c r="G215" i="12"/>
  <c r="G219" i="12"/>
  <c r="G223" i="12"/>
  <c r="G227" i="12"/>
  <c r="G231" i="12"/>
  <c r="G235" i="12"/>
  <c r="G239" i="12"/>
  <c r="G243" i="12"/>
  <c r="G247" i="12"/>
  <c r="G251" i="12"/>
  <c r="G255" i="12"/>
  <c r="G259" i="12"/>
  <c r="G263" i="12"/>
  <c r="G267" i="12"/>
  <c r="G271" i="12"/>
  <c r="G275" i="12"/>
  <c r="G279" i="12"/>
  <c r="G283" i="12"/>
  <c r="G287" i="12"/>
  <c r="G291" i="12"/>
  <c r="G295" i="12"/>
  <c r="G299" i="12"/>
  <c r="G303" i="12"/>
  <c r="G307" i="12"/>
  <c r="G311" i="12"/>
  <c r="G315" i="12"/>
  <c r="G319" i="12"/>
  <c r="G323" i="12"/>
  <c r="G327" i="12"/>
  <c r="G331" i="12"/>
  <c r="G335" i="12"/>
  <c r="G339" i="12"/>
  <c r="H103" i="12"/>
  <c r="H107" i="12"/>
  <c r="H111" i="12"/>
  <c r="H115" i="12"/>
  <c r="H119" i="12"/>
  <c r="H123" i="12"/>
  <c r="H127" i="12"/>
  <c r="H131" i="12"/>
  <c r="H135" i="12"/>
  <c r="H139" i="12"/>
  <c r="H143" i="12"/>
  <c r="H147" i="12"/>
  <c r="H151" i="12"/>
  <c r="H155" i="12"/>
  <c r="H159" i="12"/>
  <c r="H163" i="12"/>
  <c r="H167" i="12"/>
  <c r="H171" i="12"/>
  <c r="H175" i="12"/>
  <c r="H179" i="12"/>
  <c r="H183" i="12"/>
  <c r="H187" i="12"/>
  <c r="H191" i="12"/>
  <c r="H195" i="12"/>
  <c r="H199" i="12"/>
  <c r="H203" i="12"/>
  <c r="H207" i="12"/>
  <c r="H211" i="12"/>
  <c r="H215" i="12"/>
  <c r="H219" i="12"/>
  <c r="H223" i="12"/>
  <c r="H227" i="12"/>
  <c r="H231" i="12"/>
  <c r="H235" i="12"/>
  <c r="H239" i="12"/>
  <c r="H243" i="12"/>
  <c r="H247" i="12"/>
  <c r="H251" i="12"/>
  <c r="H255" i="12"/>
  <c r="H259" i="12"/>
  <c r="H263" i="12"/>
  <c r="H267" i="12"/>
  <c r="H271" i="12"/>
  <c r="H275" i="12"/>
  <c r="H279" i="12"/>
  <c r="H283" i="12"/>
  <c r="H287" i="12"/>
  <c r="H291" i="12"/>
  <c r="H295" i="12"/>
  <c r="H299" i="12"/>
  <c r="H303" i="12"/>
  <c r="H307" i="12"/>
  <c r="H311" i="12"/>
  <c r="H315" i="12"/>
  <c r="H319" i="12"/>
  <c r="H323" i="12"/>
  <c r="H327" i="12"/>
  <c r="H331" i="12"/>
  <c r="H335" i="12"/>
  <c r="H339" i="12"/>
  <c r="H343" i="12"/>
  <c r="H347" i="12"/>
  <c r="H351" i="12"/>
  <c r="H355" i="12"/>
  <c r="H359" i="12"/>
  <c r="H363" i="12"/>
  <c r="H367" i="12"/>
  <c r="H371" i="12"/>
  <c r="H375" i="12"/>
  <c r="H379" i="12"/>
  <c r="H383" i="12"/>
  <c r="H387" i="12"/>
  <c r="H391" i="12"/>
  <c r="H395" i="12"/>
  <c r="H399" i="12"/>
  <c r="H403" i="12"/>
  <c r="H407" i="12"/>
  <c r="H411" i="12"/>
  <c r="H415" i="12"/>
  <c r="H419" i="12"/>
  <c r="H423" i="12"/>
  <c r="H427" i="12"/>
  <c r="H431" i="12"/>
  <c r="H435" i="12"/>
  <c r="H439" i="12"/>
  <c r="I103" i="12"/>
  <c r="I107" i="12"/>
  <c r="I111" i="12"/>
  <c r="I115" i="12"/>
  <c r="I119" i="12"/>
  <c r="I123" i="12"/>
  <c r="I127" i="12"/>
  <c r="I131" i="12"/>
  <c r="I135" i="12"/>
  <c r="I139" i="12"/>
  <c r="I143" i="12"/>
  <c r="I147" i="12"/>
  <c r="I151" i="12"/>
  <c r="I155" i="12"/>
  <c r="I159" i="12"/>
  <c r="I163" i="12"/>
  <c r="I167" i="12"/>
  <c r="I171" i="12"/>
  <c r="I175" i="12"/>
  <c r="I179" i="12"/>
  <c r="I183" i="12"/>
  <c r="I187" i="12"/>
  <c r="I191" i="12"/>
  <c r="I195" i="12"/>
  <c r="I199" i="12"/>
  <c r="I203" i="12"/>
  <c r="I207" i="12"/>
  <c r="I211" i="12"/>
  <c r="I215" i="12"/>
  <c r="I219" i="12"/>
  <c r="I223" i="12"/>
  <c r="I227" i="12"/>
  <c r="I231" i="12"/>
  <c r="I235" i="12"/>
  <c r="I239" i="12"/>
  <c r="I243" i="12"/>
  <c r="I247" i="12"/>
  <c r="I251" i="12"/>
  <c r="I255" i="12"/>
  <c r="I259" i="12"/>
  <c r="I263" i="12"/>
  <c r="I267" i="12"/>
  <c r="I271" i="12"/>
  <c r="I275" i="12"/>
  <c r="I279" i="12"/>
  <c r="I283" i="12"/>
  <c r="I287" i="12"/>
  <c r="I291" i="12"/>
  <c r="I295" i="12"/>
  <c r="I299" i="12"/>
  <c r="I303" i="12"/>
  <c r="I307" i="12"/>
  <c r="I311" i="12"/>
  <c r="I315" i="12"/>
  <c r="I319" i="12"/>
  <c r="I323" i="12"/>
  <c r="I327" i="12"/>
  <c r="I331" i="12"/>
  <c r="I335" i="12"/>
  <c r="I339" i="12"/>
  <c r="I343" i="12"/>
  <c r="I347" i="12"/>
  <c r="I351" i="12"/>
  <c r="I355" i="12"/>
  <c r="I359" i="12"/>
  <c r="I363" i="12"/>
  <c r="I367" i="12"/>
  <c r="G104" i="12"/>
  <c r="G108" i="12"/>
  <c r="G112" i="12"/>
  <c r="G116" i="12"/>
  <c r="G120" i="12"/>
  <c r="G124" i="12"/>
  <c r="G128" i="12"/>
  <c r="G132" i="12"/>
  <c r="G136" i="12"/>
  <c r="G140" i="12"/>
  <c r="G144" i="12"/>
  <c r="G148" i="12"/>
  <c r="G152" i="12"/>
  <c r="G156" i="12"/>
  <c r="G160" i="12"/>
  <c r="G164" i="12"/>
  <c r="G168" i="12"/>
  <c r="G172" i="12"/>
  <c r="G176" i="12"/>
  <c r="G180" i="12"/>
  <c r="G184" i="12"/>
  <c r="G188" i="12"/>
  <c r="G192" i="12"/>
  <c r="G196" i="12"/>
  <c r="G200" i="12"/>
  <c r="G204" i="12"/>
  <c r="G208" i="12"/>
  <c r="G212" i="12"/>
  <c r="G216" i="12"/>
  <c r="G220" i="12"/>
  <c r="G224" i="12"/>
  <c r="G228" i="12"/>
  <c r="G232" i="12"/>
  <c r="G236" i="12"/>
  <c r="G240" i="12"/>
  <c r="G244" i="12"/>
  <c r="G248" i="12"/>
  <c r="G252" i="12"/>
  <c r="G256" i="12"/>
  <c r="G260" i="12"/>
  <c r="G264" i="12"/>
  <c r="G268" i="12"/>
  <c r="G272" i="12"/>
  <c r="G276" i="12"/>
  <c r="G280" i="12"/>
  <c r="G284" i="12"/>
  <c r="G288" i="12"/>
  <c r="G292" i="12"/>
  <c r="G296" i="12"/>
  <c r="G300" i="12"/>
  <c r="G304" i="12"/>
  <c r="G308" i="12"/>
  <c r="G312" i="12"/>
  <c r="G316" i="12"/>
  <c r="G320" i="12"/>
  <c r="G324" i="12"/>
  <c r="G328" i="12"/>
  <c r="H104" i="12"/>
  <c r="H108" i="12"/>
  <c r="H112" i="12"/>
  <c r="H116" i="12"/>
  <c r="H120" i="12"/>
  <c r="H124" i="12"/>
  <c r="H128" i="12"/>
  <c r="H132" i="12"/>
  <c r="H136" i="12"/>
  <c r="H140" i="12"/>
  <c r="H144" i="12"/>
  <c r="H148" i="12"/>
  <c r="H152" i="12"/>
  <c r="H156" i="12"/>
  <c r="H160" i="12"/>
  <c r="H164" i="12"/>
  <c r="H168" i="12"/>
  <c r="H172" i="12"/>
  <c r="H176" i="12"/>
  <c r="H180" i="12"/>
  <c r="H184" i="12"/>
  <c r="H188" i="12"/>
  <c r="H192" i="12"/>
  <c r="H196" i="12"/>
  <c r="H200" i="12"/>
  <c r="H204" i="12"/>
  <c r="H208" i="12"/>
  <c r="H212" i="12"/>
  <c r="H216" i="12"/>
  <c r="H220" i="12"/>
  <c r="H224" i="12"/>
  <c r="H228" i="12"/>
  <c r="H232" i="12"/>
  <c r="H236" i="12"/>
  <c r="H240" i="12"/>
  <c r="H244" i="12"/>
  <c r="H248" i="12"/>
  <c r="H252" i="12"/>
  <c r="H256" i="12"/>
  <c r="H260" i="12"/>
  <c r="H264" i="12"/>
  <c r="H268" i="12"/>
  <c r="H272" i="12"/>
  <c r="H276" i="12"/>
  <c r="H280" i="12"/>
  <c r="H284" i="12"/>
  <c r="H288" i="12"/>
  <c r="H292" i="12"/>
  <c r="H296" i="12"/>
  <c r="H300" i="12"/>
  <c r="H304" i="12"/>
  <c r="H308" i="12"/>
  <c r="H312" i="12"/>
  <c r="H316" i="12"/>
  <c r="H320" i="12"/>
  <c r="H324" i="12"/>
  <c r="I104" i="12"/>
  <c r="I108" i="12"/>
  <c r="I112" i="12"/>
  <c r="I116" i="12"/>
  <c r="I120" i="12"/>
  <c r="I124" i="12"/>
  <c r="I128" i="12"/>
  <c r="I132" i="12"/>
  <c r="I136" i="12"/>
  <c r="I140" i="12"/>
  <c r="I144" i="12"/>
  <c r="I148" i="12"/>
  <c r="I152" i="12"/>
  <c r="I156" i="12"/>
  <c r="I160" i="12"/>
  <c r="I164" i="12"/>
  <c r="I168" i="12"/>
  <c r="I172" i="12"/>
  <c r="I176" i="12"/>
  <c r="I180" i="12"/>
  <c r="I184" i="12"/>
  <c r="I188" i="12"/>
  <c r="I192" i="12"/>
  <c r="I196" i="12"/>
  <c r="I200" i="12"/>
  <c r="I204" i="12"/>
  <c r="I208" i="12"/>
  <c r="I212" i="12"/>
  <c r="I216" i="12"/>
  <c r="I220" i="12"/>
  <c r="I224" i="12"/>
  <c r="I228" i="12"/>
  <c r="I232" i="12"/>
  <c r="I236" i="12"/>
  <c r="I240" i="12"/>
  <c r="I244" i="12"/>
  <c r="I248" i="12"/>
  <c r="I252" i="12"/>
  <c r="I256" i="12"/>
  <c r="I260" i="12"/>
  <c r="I264" i="12"/>
  <c r="I268" i="12"/>
  <c r="I272" i="12"/>
  <c r="I276" i="12"/>
  <c r="I280" i="12"/>
  <c r="I284" i="12"/>
  <c r="I288" i="12"/>
  <c r="I292" i="12"/>
  <c r="I296" i="12"/>
  <c r="I300" i="12"/>
  <c r="I304" i="12"/>
  <c r="I308" i="12"/>
  <c r="I312" i="12"/>
  <c r="I316" i="12"/>
  <c r="I320" i="12"/>
  <c r="I324" i="12"/>
  <c r="I328" i="12"/>
  <c r="I332" i="12"/>
  <c r="I336" i="12"/>
  <c r="I340" i="12"/>
  <c r="I344" i="12"/>
  <c r="I348" i="12"/>
  <c r="G105" i="12"/>
  <c r="G109" i="12"/>
  <c r="G113" i="12"/>
  <c r="G117" i="12"/>
  <c r="G121" i="12"/>
  <c r="G125" i="12"/>
  <c r="G129" i="12"/>
  <c r="G133" i="12"/>
  <c r="G137" i="12"/>
  <c r="G141" i="12"/>
  <c r="G145" i="12"/>
  <c r="G149" i="12"/>
  <c r="G153" i="12"/>
  <c r="G157" i="12"/>
  <c r="G161" i="12"/>
  <c r="G165" i="12"/>
  <c r="G169" i="12"/>
  <c r="G173" i="12"/>
  <c r="G177" i="12"/>
  <c r="G181" i="12"/>
  <c r="G185" i="12"/>
  <c r="G189" i="12"/>
  <c r="G193" i="12"/>
  <c r="G197" i="12"/>
  <c r="G201" i="12"/>
  <c r="G205" i="12"/>
  <c r="G209" i="12"/>
  <c r="G213" i="12"/>
  <c r="G217" i="12"/>
  <c r="G221" i="12"/>
  <c r="G225" i="12"/>
  <c r="G229" i="12"/>
  <c r="G233" i="12"/>
  <c r="G237" i="12"/>
  <c r="G241" i="12"/>
  <c r="G245" i="12"/>
  <c r="G249" i="12"/>
  <c r="G253" i="12"/>
  <c r="G257" i="12"/>
  <c r="G261" i="12"/>
  <c r="G265" i="12"/>
  <c r="G269" i="12"/>
  <c r="G273" i="12"/>
  <c r="G277" i="12"/>
  <c r="G281" i="12"/>
  <c r="G285" i="12"/>
  <c r="G289" i="12"/>
  <c r="G293" i="12"/>
  <c r="G297" i="12"/>
  <c r="G301" i="12"/>
  <c r="G305" i="12"/>
  <c r="G309" i="12"/>
  <c r="G313" i="12"/>
  <c r="G317" i="12"/>
  <c r="G321" i="12"/>
  <c r="G325" i="12"/>
  <c r="G329" i="12"/>
  <c r="G333" i="12"/>
  <c r="G337" i="12"/>
  <c r="G341" i="12"/>
  <c r="G345" i="12"/>
  <c r="G349" i="12"/>
  <c r="G353" i="12"/>
  <c r="G357" i="12"/>
  <c r="G361" i="12"/>
  <c r="G365" i="12"/>
  <c r="G369" i="12"/>
  <c r="G373" i="12"/>
  <c r="G377" i="12"/>
  <c r="G381" i="12"/>
  <c r="G385" i="12"/>
  <c r="G389" i="12"/>
  <c r="G393" i="12"/>
  <c r="G397" i="12"/>
  <c r="G401" i="12"/>
  <c r="G405" i="12"/>
  <c r="G409" i="12"/>
  <c r="G413" i="12"/>
  <c r="G417" i="12"/>
  <c r="G421" i="12"/>
  <c r="G425" i="12"/>
  <c r="G429" i="12"/>
  <c r="G433" i="12"/>
  <c r="G437" i="12"/>
  <c r="G441" i="12"/>
  <c r="G445" i="12"/>
  <c r="G334" i="12"/>
  <c r="G343" i="12"/>
  <c r="G351" i="12"/>
  <c r="G358" i="12"/>
  <c r="G364" i="12"/>
  <c r="G370" i="12"/>
  <c r="I374" i="12"/>
  <c r="I379" i="12"/>
  <c r="H384" i="12"/>
  <c r="H389" i="12"/>
  <c r="G394" i="12"/>
  <c r="I398" i="12"/>
  <c r="I403" i="12"/>
  <c r="H408" i="12"/>
  <c r="H413" i="12"/>
  <c r="G418" i="12"/>
  <c r="I422" i="12"/>
  <c r="I427" i="12"/>
  <c r="H432" i="12"/>
  <c r="H437" i="12"/>
  <c r="G442" i="12"/>
  <c r="H446" i="12"/>
  <c r="H450" i="12"/>
  <c r="H454" i="12"/>
  <c r="H458" i="12"/>
  <c r="H462" i="12"/>
  <c r="H466" i="12"/>
  <c r="H470" i="12"/>
  <c r="H474" i="12"/>
  <c r="H478" i="12"/>
  <c r="H482" i="12"/>
  <c r="H486" i="12"/>
  <c r="H490" i="12"/>
  <c r="H494" i="12"/>
  <c r="H498" i="12"/>
  <c r="H502" i="12"/>
  <c r="H506" i="12"/>
  <c r="H510" i="12"/>
  <c r="H514" i="12"/>
  <c r="H518" i="12"/>
  <c r="H522" i="12"/>
  <c r="H526" i="12"/>
  <c r="H530" i="12"/>
  <c r="H534" i="12"/>
  <c r="H538" i="12"/>
  <c r="H542" i="12"/>
  <c r="H546" i="12"/>
  <c r="H550" i="12"/>
  <c r="H554" i="12"/>
  <c r="H558" i="12"/>
  <c r="H562" i="12"/>
  <c r="H566" i="12"/>
  <c r="H570" i="12"/>
  <c r="H574" i="12"/>
  <c r="H578" i="12"/>
  <c r="H582" i="12"/>
  <c r="H586" i="12"/>
  <c r="H590" i="12"/>
  <c r="H594" i="12"/>
  <c r="H598" i="12"/>
  <c r="H602" i="12"/>
  <c r="H606" i="12"/>
  <c r="H610" i="12"/>
  <c r="H614" i="12"/>
  <c r="H618" i="12"/>
  <c r="H622" i="12"/>
  <c r="H626" i="12"/>
  <c r="H630" i="12"/>
  <c r="H634" i="12"/>
  <c r="H638" i="12"/>
  <c r="H642" i="12"/>
  <c r="H646" i="12"/>
  <c r="H650" i="12"/>
  <c r="H654" i="12"/>
  <c r="H658" i="12"/>
  <c r="H662" i="12"/>
  <c r="H666" i="12"/>
  <c r="H670" i="12"/>
  <c r="H674" i="12"/>
  <c r="H678" i="12"/>
  <c r="H682" i="12"/>
  <c r="H686" i="12"/>
  <c r="H690" i="12"/>
  <c r="H694" i="12"/>
  <c r="H334" i="12"/>
  <c r="G344" i="12"/>
  <c r="G352" i="12"/>
  <c r="H358" i="12"/>
  <c r="H364" i="12"/>
  <c r="H370" i="12"/>
  <c r="G375" i="12"/>
  <c r="G380" i="12"/>
  <c r="I384" i="12"/>
  <c r="I389" i="12"/>
  <c r="H394" i="12"/>
  <c r="G399" i="12"/>
  <c r="G404" i="12"/>
  <c r="I408" i="12"/>
  <c r="I413" i="12"/>
  <c r="H418" i="12"/>
  <c r="G423" i="12"/>
  <c r="G428" i="12"/>
  <c r="I432" i="12"/>
  <c r="I437" i="12"/>
  <c r="H442" i="12"/>
  <c r="I446" i="12"/>
  <c r="I450" i="12"/>
  <c r="I454" i="12"/>
  <c r="I458" i="12"/>
  <c r="I462" i="12"/>
  <c r="I466" i="12"/>
  <c r="I470" i="12"/>
  <c r="I474" i="12"/>
  <c r="I478" i="12"/>
  <c r="I482" i="12"/>
  <c r="I486" i="12"/>
  <c r="I490" i="12"/>
  <c r="I494" i="12"/>
  <c r="I498" i="12"/>
  <c r="I502" i="12"/>
  <c r="I506" i="12"/>
  <c r="I510" i="12"/>
  <c r="I514" i="12"/>
  <c r="I518" i="12"/>
  <c r="I522" i="12"/>
  <c r="I526" i="12"/>
  <c r="I530" i="12"/>
  <c r="I534" i="12"/>
  <c r="I538" i="12"/>
  <c r="I542" i="12"/>
  <c r="I546" i="12"/>
  <c r="I550" i="12"/>
  <c r="I554" i="12"/>
  <c r="I558" i="12"/>
  <c r="I562" i="12"/>
  <c r="I566" i="12"/>
  <c r="I570" i="12"/>
  <c r="I574" i="12"/>
  <c r="I578" i="12"/>
  <c r="I582" i="12"/>
  <c r="I586" i="12"/>
  <c r="I590" i="12"/>
  <c r="I594" i="12"/>
  <c r="I598" i="12"/>
  <c r="I602" i="12"/>
  <c r="I606" i="12"/>
  <c r="I610" i="12"/>
  <c r="I614" i="12"/>
  <c r="I618" i="12"/>
  <c r="I622" i="12"/>
  <c r="I626" i="12"/>
  <c r="I630" i="12"/>
  <c r="I634" i="12"/>
  <c r="I638" i="12"/>
  <c r="I642" i="12"/>
  <c r="I646" i="12"/>
  <c r="I650" i="12"/>
  <c r="I654" i="12"/>
  <c r="I658" i="12"/>
  <c r="G314" i="12"/>
  <c r="G336" i="12"/>
  <c r="H344" i="12"/>
  <c r="H352" i="12"/>
  <c r="I358" i="12"/>
  <c r="I364" i="12"/>
  <c r="I370" i="12"/>
  <c r="I375" i="12"/>
  <c r="H380" i="12"/>
  <c r="H385" i="12"/>
  <c r="G390" i="12"/>
  <c r="I394" i="12"/>
  <c r="I399" i="12"/>
  <c r="H404" i="12"/>
  <c r="H409" i="12"/>
  <c r="G414" i="12"/>
  <c r="I418" i="12"/>
  <c r="I423" i="12"/>
  <c r="H428" i="12"/>
  <c r="H433" i="12"/>
  <c r="G438" i="12"/>
  <c r="I442" i="12"/>
  <c r="G447" i="12"/>
  <c r="G451" i="12"/>
  <c r="G455" i="12"/>
  <c r="G459" i="12"/>
  <c r="G463" i="12"/>
  <c r="G467" i="12"/>
  <c r="G471" i="12"/>
  <c r="G475" i="12"/>
  <c r="G479" i="12"/>
  <c r="G483" i="12"/>
  <c r="G487" i="12"/>
  <c r="G491" i="12"/>
  <c r="G495" i="12"/>
  <c r="G499" i="12"/>
  <c r="G503" i="12"/>
  <c r="G507" i="12"/>
  <c r="G511" i="12"/>
  <c r="G515" i="12"/>
  <c r="G519" i="12"/>
  <c r="G523" i="12"/>
  <c r="G527" i="12"/>
  <c r="G531" i="12"/>
  <c r="G535" i="12"/>
  <c r="G539" i="12"/>
  <c r="G543" i="12"/>
  <c r="G547" i="12"/>
  <c r="G551" i="12"/>
  <c r="G555" i="12"/>
  <c r="G559" i="12"/>
  <c r="G563" i="12"/>
  <c r="G567" i="12"/>
  <c r="G571" i="12"/>
  <c r="G575" i="12"/>
  <c r="G579" i="12"/>
  <c r="G583" i="12"/>
  <c r="G587" i="12"/>
  <c r="G591" i="12"/>
  <c r="G595" i="12"/>
  <c r="G599" i="12"/>
  <c r="G603" i="12"/>
  <c r="G607" i="12"/>
  <c r="G611" i="12"/>
  <c r="G615" i="12"/>
  <c r="G619" i="12"/>
  <c r="G623" i="12"/>
  <c r="G627" i="12"/>
  <c r="G631" i="12"/>
  <c r="G635" i="12"/>
  <c r="G318" i="12"/>
  <c r="H336" i="12"/>
  <c r="G346" i="12"/>
  <c r="I352" i="12"/>
  <c r="G359" i="12"/>
  <c r="I365" i="12"/>
  <c r="G371" i="12"/>
  <c r="G376" i="12"/>
  <c r="I380" i="12"/>
  <c r="I385" i="12"/>
  <c r="H390" i="12"/>
  <c r="G395" i="12"/>
  <c r="G400" i="12"/>
  <c r="I404" i="12"/>
  <c r="I409" i="12"/>
  <c r="H414" i="12"/>
  <c r="G419" i="12"/>
  <c r="G424" i="12"/>
  <c r="I428" i="12"/>
  <c r="I433" i="12"/>
  <c r="H438" i="12"/>
  <c r="G443" i="12"/>
  <c r="H447" i="12"/>
  <c r="H451" i="12"/>
  <c r="H455" i="12"/>
  <c r="H459" i="12"/>
  <c r="H463" i="12"/>
  <c r="H467" i="12"/>
  <c r="H471" i="12"/>
  <c r="H475" i="12"/>
  <c r="H479" i="12"/>
  <c r="H483" i="12"/>
  <c r="H487" i="12"/>
  <c r="H491" i="12"/>
  <c r="H495" i="12"/>
  <c r="H499" i="12"/>
  <c r="H503" i="12"/>
  <c r="H507" i="12"/>
  <c r="H511" i="12"/>
  <c r="H515" i="12"/>
  <c r="H519" i="12"/>
  <c r="H523" i="12"/>
  <c r="H527" i="12"/>
  <c r="H531" i="12"/>
  <c r="H535" i="12"/>
  <c r="H539" i="12"/>
  <c r="H543" i="12"/>
  <c r="H547" i="12"/>
  <c r="H551" i="12"/>
  <c r="H555" i="12"/>
  <c r="H559" i="12"/>
  <c r="H563" i="12"/>
  <c r="H567" i="12"/>
  <c r="H571" i="12"/>
  <c r="H575" i="12"/>
  <c r="H579" i="12"/>
  <c r="H583" i="12"/>
  <c r="H587" i="12"/>
  <c r="H591" i="12"/>
  <c r="H595" i="12"/>
  <c r="H599" i="12"/>
  <c r="H603" i="12"/>
  <c r="H607" i="12"/>
  <c r="H611" i="12"/>
  <c r="H615" i="12"/>
  <c r="H619" i="12"/>
  <c r="H623" i="12"/>
  <c r="H627" i="12"/>
  <c r="H631" i="12"/>
  <c r="H635" i="12"/>
  <c r="G322" i="12"/>
  <c r="G338" i="12"/>
  <c r="H346" i="12"/>
  <c r="G354" i="12"/>
  <c r="G360" i="12"/>
  <c r="G366" i="12"/>
  <c r="I371" i="12"/>
  <c r="H376" i="12"/>
  <c r="H381" i="12"/>
  <c r="G386" i="12"/>
  <c r="I390" i="12"/>
  <c r="I395" i="12"/>
  <c r="H400" i="12"/>
  <c r="H405" i="12"/>
  <c r="G410" i="12"/>
  <c r="I414" i="12"/>
  <c r="I419" i="12"/>
  <c r="H424" i="12"/>
  <c r="H429" i="12"/>
  <c r="G434" i="12"/>
  <c r="I438" i="12"/>
  <c r="H443" i="12"/>
  <c r="I447" i="12"/>
  <c r="I451" i="12"/>
  <c r="I455" i="12"/>
  <c r="I459" i="12"/>
  <c r="I463" i="12"/>
  <c r="I467" i="12"/>
  <c r="I471" i="12"/>
  <c r="I475" i="12"/>
  <c r="I479" i="12"/>
  <c r="I483" i="12"/>
  <c r="I487" i="12"/>
  <c r="I491" i="12"/>
  <c r="I495" i="12"/>
  <c r="I499" i="12"/>
  <c r="I503" i="12"/>
  <c r="I507" i="12"/>
  <c r="I511" i="12"/>
  <c r="I515" i="12"/>
  <c r="I519" i="12"/>
  <c r="I523" i="12"/>
  <c r="I527" i="12"/>
  <c r="I531" i="12"/>
  <c r="I535" i="12"/>
  <c r="I539" i="12"/>
  <c r="I543" i="12"/>
  <c r="I547" i="12"/>
  <c r="I551" i="12"/>
  <c r="I555" i="12"/>
  <c r="I559" i="12"/>
  <c r="I563" i="12"/>
  <c r="I567" i="12"/>
  <c r="I571" i="12"/>
  <c r="I575" i="12"/>
  <c r="I579" i="12"/>
  <c r="I583" i="12"/>
  <c r="I587" i="12"/>
  <c r="I591" i="12"/>
  <c r="I595" i="12"/>
  <c r="I599" i="12"/>
  <c r="I603" i="12"/>
  <c r="I607" i="12"/>
  <c r="I611" i="12"/>
  <c r="I615" i="12"/>
  <c r="I619" i="12"/>
  <c r="I623" i="12"/>
  <c r="I627" i="12"/>
  <c r="I631" i="12"/>
  <c r="I635" i="12"/>
  <c r="I639" i="12"/>
  <c r="I643" i="12"/>
  <c r="I647" i="12"/>
  <c r="G326" i="12"/>
  <c r="H338" i="12"/>
  <c r="I346" i="12"/>
  <c r="H354" i="12"/>
  <c r="H360" i="12"/>
  <c r="H366" i="12"/>
  <c r="G372" i="12"/>
  <c r="I376" i="12"/>
  <c r="I381" i="12"/>
  <c r="H386" i="12"/>
  <c r="G391" i="12"/>
  <c r="G396" i="12"/>
  <c r="I400" i="12"/>
  <c r="I405" i="12"/>
  <c r="H410" i="12"/>
  <c r="G415" i="12"/>
  <c r="G420" i="12"/>
  <c r="I424" i="12"/>
  <c r="I429" i="12"/>
  <c r="H434" i="12"/>
  <c r="G439" i="12"/>
  <c r="I443" i="12"/>
  <c r="G448" i="12"/>
  <c r="G452" i="12"/>
  <c r="G456" i="12"/>
  <c r="G460" i="12"/>
  <c r="G464" i="12"/>
  <c r="G468" i="12"/>
  <c r="G472" i="12"/>
  <c r="G476" i="12"/>
  <c r="G480" i="12"/>
  <c r="G484" i="12"/>
  <c r="G488" i="12"/>
  <c r="G492" i="12"/>
  <c r="G496" i="12"/>
  <c r="G500" i="12"/>
  <c r="G504" i="12"/>
  <c r="G508" i="12"/>
  <c r="G512" i="12"/>
  <c r="G516" i="12"/>
  <c r="G520" i="12"/>
  <c r="G524" i="12"/>
  <c r="G528" i="12"/>
  <c r="G532" i="12"/>
  <c r="G536" i="12"/>
  <c r="G540" i="12"/>
  <c r="G544" i="12"/>
  <c r="G548" i="12"/>
  <c r="G552" i="12"/>
  <c r="G556" i="12"/>
  <c r="G560" i="12"/>
  <c r="G564" i="12"/>
  <c r="G568" i="12"/>
  <c r="G572" i="12"/>
  <c r="G576" i="12"/>
  <c r="G580" i="12"/>
  <c r="G584" i="12"/>
  <c r="G588" i="12"/>
  <c r="G592" i="12"/>
  <c r="G596" i="12"/>
  <c r="G600" i="12"/>
  <c r="G604" i="12"/>
  <c r="G608" i="12"/>
  <c r="G612" i="12"/>
  <c r="G616" i="12"/>
  <c r="G620" i="12"/>
  <c r="G624" i="12"/>
  <c r="G628" i="12"/>
  <c r="G632" i="12"/>
  <c r="G636" i="12"/>
  <c r="G640" i="12"/>
  <c r="G644" i="12"/>
  <c r="G648" i="12"/>
  <c r="G652" i="12"/>
  <c r="H326" i="12"/>
  <c r="I338" i="12"/>
  <c r="G347" i="12"/>
  <c r="I354" i="12"/>
  <c r="I360" i="12"/>
  <c r="I366" i="12"/>
  <c r="H372" i="12"/>
  <c r="H377" i="12"/>
  <c r="G382" i="12"/>
  <c r="I386" i="12"/>
  <c r="I391" i="12"/>
  <c r="H396" i="12"/>
  <c r="H401" i="12"/>
  <c r="G406" i="12"/>
  <c r="I410" i="12"/>
  <c r="I415" i="12"/>
  <c r="H420" i="12"/>
  <c r="H425" i="12"/>
  <c r="G430" i="12"/>
  <c r="I434" i="12"/>
  <c r="I439" i="12"/>
  <c r="G444" i="12"/>
  <c r="H448" i="12"/>
  <c r="H452" i="12"/>
  <c r="H456" i="12"/>
  <c r="H460" i="12"/>
  <c r="H464" i="12"/>
  <c r="H468" i="12"/>
  <c r="H472" i="12"/>
  <c r="H476" i="12"/>
  <c r="H480" i="12"/>
  <c r="H484" i="12"/>
  <c r="H488" i="12"/>
  <c r="H492" i="12"/>
  <c r="H496" i="12"/>
  <c r="H500" i="12"/>
  <c r="H504" i="12"/>
  <c r="H508" i="12"/>
  <c r="H512" i="12"/>
  <c r="H516" i="12"/>
  <c r="H520" i="12"/>
  <c r="H524" i="12"/>
  <c r="H528" i="12"/>
  <c r="H532" i="12"/>
  <c r="H536" i="12"/>
  <c r="H540" i="12"/>
  <c r="H544" i="12"/>
  <c r="H548" i="12"/>
  <c r="H552" i="12"/>
  <c r="H556" i="12"/>
  <c r="H560" i="12"/>
  <c r="H564" i="12"/>
  <c r="H568" i="12"/>
  <c r="H572" i="12"/>
  <c r="H576" i="12"/>
  <c r="H580" i="12"/>
  <c r="H584" i="12"/>
  <c r="H588" i="12"/>
  <c r="H592" i="12"/>
  <c r="H596" i="12"/>
  <c r="H600" i="12"/>
  <c r="H604" i="12"/>
  <c r="H608" i="12"/>
  <c r="H612" i="12"/>
  <c r="H616" i="12"/>
  <c r="H620" i="12"/>
  <c r="H624" i="12"/>
  <c r="H628" i="12"/>
  <c r="H632" i="12"/>
  <c r="H636" i="12"/>
  <c r="H640" i="12"/>
  <c r="H644" i="12"/>
  <c r="H648" i="12"/>
  <c r="H652" i="12"/>
  <c r="H656" i="12"/>
  <c r="H660" i="12"/>
  <c r="H664" i="12"/>
  <c r="H668" i="12"/>
  <c r="H672" i="12"/>
  <c r="H676" i="12"/>
  <c r="H680" i="12"/>
  <c r="H684" i="12"/>
  <c r="H688" i="12"/>
  <c r="H692" i="12"/>
  <c r="H696" i="12"/>
  <c r="H700" i="12"/>
  <c r="H704" i="12"/>
  <c r="H708" i="12"/>
  <c r="H712" i="12"/>
  <c r="H716" i="12"/>
  <c r="H720" i="12"/>
  <c r="H724" i="12"/>
  <c r="H728" i="12"/>
  <c r="H732" i="12"/>
  <c r="H736" i="12"/>
  <c r="H740" i="12"/>
  <c r="H744" i="12"/>
  <c r="H748" i="12"/>
  <c r="H752" i="12"/>
  <c r="H756" i="12"/>
  <c r="H760" i="12"/>
  <c r="H764" i="12"/>
  <c r="H768" i="12"/>
  <c r="H772" i="12"/>
  <c r="H776" i="12"/>
  <c r="H780" i="12"/>
  <c r="H784" i="12"/>
  <c r="H788" i="12"/>
  <c r="H792" i="12"/>
  <c r="H796" i="12"/>
  <c r="H800" i="12"/>
  <c r="H804" i="12"/>
  <c r="H808" i="12"/>
  <c r="H812" i="12"/>
  <c r="H816" i="12"/>
  <c r="H820" i="12"/>
  <c r="H824" i="12"/>
  <c r="H828" i="12"/>
  <c r="H832" i="12"/>
  <c r="H328" i="12"/>
  <c r="G340" i="12"/>
  <c r="G348" i="12"/>
  <c r="G355" i="12"/>
  <c r="I361" i="12"/>
  <c r="G367" i="12"/>
  <c r="I372" i="12"/>
  <c r="I377" i="12"/>
  <c r="H382" i="12"/>
  <c r="G387" i="12"/>
  <c r="G392" i="12"/>
  <c r="I396" i="12"/>
  <c r="I401" i="12"/>
  <c r="H406" i="12"/>
  <c r="G411" i="12"/>
  <c r="G416" i="12"/>
  <c r="I420" i="12"/>
  <c r="I425" i="12"/>
  <c r="H430" i="12"/>
  <c r="G435" i="12"/>
  <c r="G440" i="12"/>
  <c r="H444" i="12"/>
  <c r="I448" i="12"/>
  <c r="I452" i="12"/>
  <c r="I456" i="12"/>
  <c r="I460" i="12"/>
  <c r="I464" i="12"/>
  <c r="I468" i="12"/>
  <c r="I472" i="12"/>
  <c r="I476" i="12"/>
  <c r="I480" i="12"/>
  <c r="I484" i="12"/>
  <c r="I488" i="12"/>
  <c r="I492" i="12"/>
  <c r="I496" i="12"/>
  <c r="I500" i="12"/>
  <c r="I504" i="12"/>
  <c r="I508" i="12"/>
  <c r="I512" i="12"/>
  <c r="I516" i="12"/>
  <c r="I520" i="12"/>
  <c r="I524" i="12"/>
  <c r="I528" i="12"/>
  <c r="I532" i="12"/>
  <c r="I536" i="12"/>
  <c r="I540" i="12"/>
  <c r="I544" i="12"/>
  <c r="I548" i="12"/>
  <c r="I552" i="12"/>
  <c r="I556" i="12"/>
  <c r="I560" i="12"/>
  <c r="I564" i="12"/>
  <c r="I568" i="12"/>
  <c r="I572" i="12"/>
  <c r="I576" i="12"/>
  <c r="I580" i="12"/>
  <c r="I584" i="12"/>
  <c r="I588" i="12"/>
  <c r="I592" i="12"/>
  <c r="I596" i="12"/>
  <c r="I600" i="12"/>
  <c r="I604" i="12"/>
  <c r="I608" i="12"/>
  <c r="I612" i="12"/>
  <c r="I616" i="12"/>
  <c r="I620" i="12"/>
  <c r="I624" i="12"/>
  <c r="I628" i="12"/>
  <c r="I632" i="12"/>
  <c r="I636" i="12"/>
  <c r="I640" i="12"/>
  <c r="I644" i="12"/>
  <c r="I648" i="12"/>
  <c r="I652" i="12"/>
  <c r="I656" i="12"/>
  <c r="I660" i="12"/>
  <c r="I664" i="12"/>
  <c r="I668" i="12"/>
  <c r="I672" i="12"/>
  <c r="I676" i="12"/>
  <c r="I680" i="12"/>
  <c r="I684" i="12"/>
  <c r="I688" i="12"/>
  <c r="I692" i="12"/>
  <c r="I696" i="12"/>
  <c r="G330" i="12"/>
  <c r="H340" i="12"/>
  <c r="H348" i="12"/>
  <c r="G356" i="12"/>
  <c r="G362" i="12"/>
  <c r="G368" i="12"/>
  <c r="H373" i="12"/>
  <c r="G378" i="12"/>
  <c r="I382" i="12"/>
  <c r="I387" i="12"/>
  <c r="H392" i="12"/>
  <c r="H397" i="12"/>
  <c r="G402" i="12"/>
  <c r="I406" i="12"/>
  <c r="I411" i="12"/>
  <c r="H416" i="12"/>
  <c r="H421" i="12"/>
  <c r="G426" i="12"/>
  <c r="I430" i="12"/>
  <c r="I435" i="12"/>
  <c r="H440" i="12"/>
  <c r="I444" i="12"/>
  <c r="G449" i="12"/>
  <c r="G453" i="12"/>
  <c r="G457" i="12"/>
  <c r="G461" i="12"/>
  <c r="G465" i="12"/>
  <c r="G469" i="12"/>
  <c r="G473" i="12"/>
  <c r="G477" i="12"/>
  <c r="G481" i="12"/>
  <c r="G485" i="12"/>
  <c r="G489" i="12"/>
  <c r="G493" i="12"/>
  <c r="G497" i="12"/>
  <c r="G501" i="12"/>
  <c r="G505" i="12"/>
  <c r="G509" i="12"/>
  <c r="G513" i="12"/>
  <c r="G517" i="12"/>
  <c r="G521" i="12"/>
  <c r="G525" i="12"/>
  <c r="G529" i="12"/>
  <c r="G533" i="12"/>
  <c r="G537" i="12"/>
  <c r="G541" i="12"/>
  <c r="G545" i="12"/>
  <c r="G549" i="12"/>
  <c r="G553" i="12"/>
  <c r="G557" i="12"/>
  <c r="G561" i="12"/>
  <c r="G565" i="12"/>
  <c r="G569" i="12"/>
  <c r="G573" i="12"/>
  <c r="G577" i="12"/>
  <c r="G581" i="12"/>
  <c r="G585" i="12"/>
  <c r="G589" i="12"/>
  <c r="G593" i="12"/>
  <c r="G597" i="12"/>
  <c r="G601" i="12"/>
  <c r="G605" i="12"/>
  <c r="G609" i="12"/>
  <c r="G613" i="12"/>
  <c r="G617" i="12"/>
  <c r="G621" i="12"/>
  <c r="G625" i="12"/>
  <c r="G629" i="12"/>
  <c r="G633" i="12"/>
  <c r="G637" i="12"/>
  <c r="G641" i="12"/>
  <c r="G645" i="12"/>
  <c r="G649" i="12"/>
  <c r="G653" i="12"/>
  <c r="H330" i="12"/>
  <c r="G342" i="12"/>
  <c r="G350" i="12"/>
  <c r="H356" i="12"/>
  <c r="H362" i="12"/>
  <c r="H368" i="12"/>
  <c r="I373" i="12"/>
  <c r="H378" i="12"/>
  <c r="G383" i="12"/>
  <c r="G388" i="12"/>
  <c r="I392" i="12"/>
  <c r="I397" i="12"/>
  <c r="H402" i="12"/>
  <c r="G407" i="12"/>
  <c r="G412" i="12"/>
  <c r="I416" i="12"/>
  <c r="I421" i="12"/>
  <c r="H426" i="12"/>
  <c r="G431" i="12"/>
  <c r="G436" i="12"/>
  <c r="I440" i="12"/>
  <c r="H445" i="12"/>
  <c r="H449" i="12"/>
  <c r="H453" i="12"/>
  <c r="H457" i="12"/>
  <c r="H461" i="12"/>
  <c r="H465" i="12"/>
  <c r="H469" i="12"/>
  <c r="H473" i="12"/>
  <c r="H477" i="12"/>
  <c r="H481" i="12"/>
  <c r="H485" i="12"/>
  <c r="H489" i="12"/>
  <c r="H493" i="12"/>
  <c r="H497" i="12"/>
  <c r="H501" i="12"/>
  <c r="H505" i="12"/>
  <c r="H509" i="12"/>
  <c r="H513" i="12"/>
  <c r="H517" i="12"/>
  <c r="H521" i="12"/>
  <c r="H525" i="12"/>
  <c r="H529" i="12"/>
  <c r="H533" i="12"/>
  <c r="H537" i="12"/>
  <c r="H541" i="12"/>
  <c r="H545" i="12"/>
  <c r="H549" i="12"/>
  <c r="H553" i="12"/>
  <c r="H557" i="12"/>
  <c r="H561" i="12"/>
  <c r="H565" i="12"/>
  <c r="H569" i="12"/>
  <c r="H573" i="12"/>
  <c r="H577" i="12"/>
  <c r="H581" i="12"/>
  <c r="H585" i="12"/>
  <c r="H589" i="12"/>
  <c r="H593" i="12"/>
  <c r="H597" i="12"/>
  <c r="H601" i="12"/>
  <c r="H605" i="12"/>
  <c r="H609" i="12"/>
  <c r="H613" i="12"/>
  <c r="H617" i="12"/>
  <c r="H621" i="12"/>
  <c r="H625" i="12"/>
  <c r="H629" i="12"/>
  <c r="H633" i="12"/>
  <c r="H637" i="12"/>
  <c r="G332" i="12"/>
  <c r="H342" i="12"/>
  <c r="H350" i="12"/>
  <c r="I356" i="12"/>
  <c r="I362" i="12"/>
  <c r="I368" i="12"/>
  <c r="G374" i="12"/>
  <c r="I378" i="12"/>
  <c r="I383" i="12"/>
  <c r="H388" i="12"/>
  <c r="H393" i="12"/>
  <c r="G398" i="12"/>
  <c r="I402" i="12"/>
  <c r="I407" i="12"/>
  <c r="H412" i="12"/>
  <c r="H417" i="12"/>
  <c r="G422" i="12"/>
  <c r="I426" i="12"/>
  <c r="I431" i="12"/>
  <c r="H436" i="12"/>
  <c r="H441" i="12"/>
  <c r="I445" i="12"/>
  <c r="I449" i="12"/>
  <c r="I453" i="12"/>
  <c r="I457" i="12"/>
  <c r="I461" i="12"/>
  <c r="I465" i="12"/>
  <c r="I469" i="12"/>
  <c r="I473" i="12"/>
  <c r="I477" i="12"/>
  <c r="I481" i="12"/>
  <c r="I485" i="12"/>
  <c r="I489" i="12"/>
  <c r="I493" i="12"/>
  <c r="I497" i="12"/>
  <c r="I501" i="12"/>
  <c r="I505" i="12"/>
  <c r="I509" i="12"/>
  <c r="I513" i="12"/>
  <c r="I517" i="12"/>
  <c r="I521" i="12"/>
  <c r="I525" i="12"/>
  <c r="I529" i="12"/>
  <c r="I533" i="12"/>
  <c r="I537" i="12"/>
  <c r="I541" i="12"/>
  <c r="I545" i="12"/>
  <c r="I549" i="12"/>
  <c r="I553" i="12"/>
  <c r="I557" i="12"/>
  <c r="I561" i="12"/>
  <c r="I565" i="12"/>
  <c r="I569" i="12"/>
  <c r="I573" i="12"/>
  <c r="I577" i="12"/>
  <c r="I581" i="12"/>
  <c r="I585" i="12"/>
  <c r="I589" i="12"/>
  <c r="I593" i="12"/>
  <c r="I597" i="12"/>
  <c r="I601" i="12"/>
  <c r="I605" i="12"/>
  <c r="I609" i="12"/>
  <c r="I613" i="12"/>
  <c r="I617" i="12"/>
  <c r="I621" i="12"/>
  <c r="I625" i="12"/>
  <c r="I629" i="12"/>
  <c r="I633" i="12"/>
  <c r="I637" i="12"/>
  <c r="I641" i="12"/>
  <c r="I645" i="12"/>
  <c r="I649" i="12"/>
  <c r="I653" i="12"/>
  <c r="I657" i="12"/>
  <c r="H332" i="12"/>
  <c r="I342" i="12"/>
  <c r="I350" i="12"/>
  <c r="I357" i="12"/>
  <c r="G363" i="12"/>
  <c r="I369" i="12"/>
  <c r="H374" i="12"/>
  <c r="G379" i="12"/>
  <c r="G384" i="12"/>
  <c r="I388" i="12"/>
  <c r="I393" i="12"/>
  <c r="H398" i="12"/>
  <c r="G403" i="12"/>
  <c r="G408" i="12"/>
  <c r="I412" i="12"/>
  <c r="I417" i="12"/>
  <c r="H422" i="12"/>
  <c r="G427" i="12"/>
  <c r="G432" i="12"/>
  <c r="I436" i="12"/>
  <c r="I441" i="12"/>
  <c r="G446" i="12"/>
  <c r="G450" i="12"/>
  <c r="G454" i="12"/>
  <c r="G458" i="12"/>
  <c r="G462" i="12"/>
  <c r="G466" i="12"/>
  <c r="G470" i="12"/>
  <c r="G474" i="12"/>
  <c r="G478" i="12"/>
  <c r="G482" i="12"/>
  <c r="G486" i="12"/>
  <c r="G490" i="12"/>
  <c r="G494" i="12"/>
  <c r="G498" i="12"/>
  <c r="G502" i="12"/>
  <c r="G506" i="12"/>
  <c r="G510" i="12"/>
  <c r="G514" i="12"/>
  <c r="G518" i="12"/>
  <c r="G522" i="12"/>
  <c r="G526" i="12"/>
  <c r="G530" i="12"/>
  <c r="G534" i="12"/>
  <c r="G538" i="12"/>
  <c r="G542" i="12"/>
  <c r="G546" i="12"/>
  <c r="G550" i="12"/>
  <c r="G554" i="12"/>
  <c r="G558" i="12"/>
  <c r="G562" i="12"/>
  <c r="G566" i="12"/>
  <c r="G570" i="12"/>
  <c r="G574" i="12"/>
  <c r="G578" i="12"/>
  <c r="G582" i="12"/>
  <c r="G586" i="12"/>
  <c r="G590" i="12"/>
  <c r="G594" i="12"/>
  <c r="G598" i="12"/>
  <c r="G602" i="12"/>
  <c r="G606" i="12"/>
  <c r="G610" i="12"/>
  <c r="G614" i="12"/>
  <c r="G618" i="12"/>
  <c r="G622" i="12"/>
  <c r="G626" i="12"/>
  <c r="G630" i="12"/>
  <c r="G634" i="12"/>
  <c r="G638" i="12"/>
  <c r="G642" i="12"/>
  <c r="G646" i="12"/>
  <c r="G650" i="12"/>
  <c r="G654" i="12"/>
  <c r="G658" i="12"/>
  <c r="G662" i="12"/>
  <c r="G666" i="12"/>
  <c r="G670" i="12"/>
  <c r="G674" i="12"/>
  <c r="G678" i="12"/>
  <c r="G682" i="12"/>
  <c r="G686" i="12"/>
  <c r="G690" i="12"/>
  <c r="G694" i="12"/>
  <c r="G698" i="12"/>
  <c r="G702" i="12"/>
  <c r="G706" i="12"/>
  <c r="G710" i="12"/>
  <c r="G714" i="12"/>
  <c r="G718" i="12"/>
  <c r="G722" i="12"/>
  <c r="G726" i="12"/>
  <c r="G730" i="12"/>
  <c r="G734" i="12"/>
  <c r="G738" i="12"/>
  <c r="G742" i="12"/>
  <c r="G746" i="12"/>
  <c r="G750" i="12"/>
  <c r="G754" i="12"/>
  <c r="G758" i="12"/>
  <c r="G762" i="12"/>
  <c r="G766" i="12"/>
  <c r="G770" i="12"/>
  <c r="G774" i="12"/>
  <c r="G778" i="12"/>
  <c r="G782" i="12"/>
  <c r="G786" i="12"/>
  <c r="G790" i="12"/>
  <c r="G794" i="12"/>
  <c r="G798" i="12"/>
  <c r="G802" i="12"/>
  <c r="G806" i="12"/>
  <c r="G810" i="12"/>
  <c r="G814" i="12"/>
  <c r="G818" i="12"/>
  <c r="G822" i="12"/>
  <c r="G826" i="12"/>
  <c r="G830" i="12"/>
  <c r="H651" i="12"/>
  <c r="G660" i="12"/>
  <c r="I666" i="12"/>
  <c r="G672" i="12"/>
  <c r="I678" i="12"/>
  <c r="G684" i="12"/>
  <c r="I690" i="12"/>
  <c r="G696" i="12"/>
  <c r="H701" i="12"/>
  <c r="H706" i="12"/>
  <c r="G711" i="12"/>
  <c r="I715" i="12"/>
  <c r="I720" i="12"/>
  <c r="H725" i="12"/>
  <c r="H730" i="12"/>
  <c r="G735" i="12"/>
  <c r="I739" i="12"/>
  <c r="I744" i="12"/>
  <c r="H749" i="12"/>
  <c r="H754" i="12"/>
  <c r="G759" i="12"/>
  <c r="I763" i="12"/>
  <c r="I768" i="12"/>
  <c r="H773" i="12"/>
  <c r="H778" i="12"/>
  <c r="G783" i="12"/>
  <c r="I787" i="12"/>
  <c r="I792" i="12"/>
  <c r="H797" i="12"/>
  <c r="H802" i="12"/>
  <c r="G807" i="12"/>
  <c r="I811" i="12"/>
  <c r="I816" i="12"/>
  <c r="H821" i="12"/>
  <c r="H826" i="12"/>
  <c r="G831" i="12"/>
  <c r="H835" i="12"/>
  <c r="H839" i="12"/>
  <c r="H843" i="12"/>
  <c r="H847" i="12"/>
  <c r="H851" i="12"/>
  <c r="H855" i="12"/>
  <c r="H859" i="12"/>
  <c r="H863" i="12"/>
  <c r="H867" i="12"/>
  <c r="H871" i="12"/>
  <c r="H875" i="12"/>
  <c r="H879" i="12"/>
  <c r="H883" i="12"/>
  <c r="H887" i="12"/>
  <c r="H891" i="12"/>
  <c r="H895" i="12"/>
  <c r="H899" i="12"/>
  <c r="H903" i="12"/>
  <c r="H907" i="12"/>
  <c r="H911" i="12"/>
  <c r="H915" i="12"/>
  <c r="H919" i="12"/>
  <c r="H923" i="12"/>
  <c r="H927" i="12"/>
  <c r="H931" i="12"/>
  <c r="H935" i="12"/>
  <c r="H939" i="12"/>
  <c r="H943" i="12"/>
  <c r="H947" i="12"/>
  <c r="H951" i="12"/>
  <c r="H955" i="12"/>
  <c r="H959" i="12"/>
  <c r="H963" i="12"/>
  <c r="H967" i="12"/>
  <c r="H971" i="12"/>
  <c r="H975" i="12"/>
  <c r="H979" i="12"/>
  <c r="H983" i="12"/>
  <c r="H987" i="12"/>
  <c r="H991" i="12"/>
  <c r="H995" i="12"/>
  <c r="H999" i="12"/>
  <c r="E106" i="12"/>
  <c r="E118" i="12"/>
  <c r="E130" i="12"/>
  <c r="E142" i="12"/>
  <c r="E154" i="12"/>
  <c r="E166" i="12"/>
  <c r="E178" i="12"/>
  <c r="I651" i="12"/>
  <c r="G661" i="12"/>
  <c r="G667" i="12"/>
  <c r="G673" i="12"/>
  <c r="G679" i="12"/>
  <c r="G685" i="12"/>
  <c r="G691" i="12"/>
  <c r="G697" i="12"/>
  <c r="I701" i="12"/>
  <c r="I706" i="12"/>
  <c r="H711" i="12"/>
  <c r="G716" i="12"/>
  <c r="G721" i="12"/>
  <c r="I725" i="12"/>
  <c r="I730" i="12"/>
  <c r="H735" i="12"/>
  <c r="G740" i="12"/>
  <c r="G745" i="12"/>
  <c r="I749" i="12"/>
  <c r="I754" i="12"/>
  <c r="H759" i="12"/>
  <c r="G764" i="12"/>
  <c r="G769" i="12"/>
  <c r="I773" i="12"/>
  <c r="I778" i="12"/>
  <c r="H783" i="12"/>
  <c r="G788" i="12"/>
  <c r="G793" i="12"/>
  <c r="I797" i="12"/>
  <c r="I802" i="12"/>
  <c r="H807" i="12"/>
  <c r="G812" i="12"/>
  <c r="G817" i="12"/>
  <c r="I821" i="12"/>
  <c r="I826" i="12"/>
  <c r="H831" i="12"/>
  <c r="I835" i="12"/>
  <c r="I839" i="12"/>
  <c r="I843" i="12"/>
  <c r="I847" i="12"/>
  <c r="I851" i="12"/>
  <c r="I855" i="12"/>
  <c r="I859" i="12"/>
  <c r="I863" i="12"/>
  <c r="I867" i="12"/>
  <c r="I871" i="12"/>
  <c r="I875" i="12"/>
  <c r="I879" i="12"/>
  <c r="I883" i="12"/>
  <c r="I887" i="12"/>
  <c r="I891" i="12"/>
  <c r="I895" i="12"/>
  <c r="I899" i="12"/>
  <c r="I903" i="12"/>
  <c r="I907" i="12"/>
  <c r="I911" i="12"/>
  <c r="I915" i="12"/>
  <c r="I919" i="12"/>
  <c r="I923" i="12"/>
  <c r="I927" i="12"/>
  <c r="I931" i="12"/>
  <c r="I935" i="12"/>
  <c r="I939" i="12"/>
  <c r="I943" i="12"/>
  <c r="I947" i="12"/>
  <c r="I951" i="12"/>
  <c r="I955" i="12"/>
  <c r="I959" i="12"/>
  <c r="I963" i="12"/>
  <c r="I967" i="12"/>
  <c r="I971" i="12"/>
  <c r="I975" i="12"/>
  <c r="I979" i="12"/>
  <c r="I983" i="12"/>
  <c r="I987" i="12"/>
  <c r="I991" i="12"/>
  <c r="I995" i="12"/>
  <c r="I999" i="12"/>
  <c r="E107" i="12"/>
  <c r="E119" i="12"/>
  <c r="E131" i="12"/>
  <c r="E143" i="12"/>
  <c r="E155" i="12"/>
  <c r="E167" i="12"/>
  <c r="E179" i="12"/>
  <c r="G639" i="12"/>
  <c r="H653" i="12"/>
  <c r="H661" i="12"/>
  <c r="H667" i="12"/>
  <c r="H673" i="12"/>
  <c r="H679" i="12"/>
  <c r="H685" i="12"/>
  <c r="H691" i="12"/>
  <c r="H697" i="12"/>
  <c r="H702" i="12"/>
  <c r="G707" i="12"/>
  <c r="I711" i="12"/>
  <c r="I716" i="12"/>
  <c r="H721" i="12"/>
  <c r="H726" i="12"/>
  <c r="G731" i="12"/>
  <c r="I735" i="12"/>
  <c r="I740" i="12"/>
  <c r="H745" i="12"/>
  <c r="H750" i="12"/>
  <c r="G755" i="12"/>
  <c r="I759" i="12"/>
  <c r="I764" i="12"/>
  <c r="H769" i="12"/>
  <c r="H774" i="12"/>
  <c r="G779" i="12"/>
  <c r="I783" i="12"/>
  <c r="I788" i="12"/>
  <c r="H793" i="12"/>
  <c r="H798" i="12"/>
  <c r="G803" i="12"/>
  <c r="I807" i="12"/>
  <c r="I812" i="12"/>
  <c r="H817" i="12"/>
  <c r="H822" i="12"/>
  <c r="G827" i="12"/>
  <c r="I831" i="12"/>
  <c r="G836" i="12"/>
  <c r="G840" i="12"/>
  <c r="G844" i="12"/>
  <c r="G848" i="12"/>
  <c r="G852" i="12"/>
  <c r="G856" i="12"/>
  <c r="G860" i="12"/>
  <c r="G864" i="12"/>
  <c r="G868" i="12"/>
  <c r="G872" i="12"/>
  <c r="G876" i="12"/>
  <c r="G880" i="12"/>
  <c r="G884" i="12"/>
  <c r="G888" i="12"/>
  <c r="G892" i="12"/>
  <c r="G896" i="12"/>
  <c r="G900" i="12"/>
  <c r="G904" i="12"/>
  <c r="G908" i="12"/>
  <c r="G912" i="12"/>
  <c r="G916" i="12"/>
  <c r="G920" i="12"/>
  <c r="G924" i="12"/>
  <c r="G928" i="12"/>
  <c r="G932" i="12"/>
  <c r="G936" i="12"/>
  <c r="G940" i="12"/>
  <c r="G944" i="12"/>
  <c r="G948" i="12"/>
  <c r="G952" i="12"/>
  <c r="G956" i="12"/>
  <c r="G960" i="12"/>
  <c r="G964" i="12"/>
  <c r="G968" i="12"/>
  <c r="G972" i="12"/>
  <c r="G976" i="12"/>
  <c r="G980" i="12"/>
  <c r="G984" i="12"/>
  <c r="G988" i="12"/>
  <c r="G992" i="12"/>
  <c r="G996" i="12"/>
  <c r="G1000" i="12"/>
  <c r="E108" i="12"/>
  <c r="E120" i="12"/>
  <c r="E132" i="12"/>
  <c r="H639" i="12"/>
  <c r="G655" i="12"/>
  <c r="I661" i="12"/>
  <c r="I667" i="12"/>
  <c r="I673" i="12"/>
  <c r="I679" i="12"/>
  <c r="I685" i="12"/>
  <c r="I691" i="12"/>
  <c r="I697" i="12"/>
  <c r="I702" i="12"/>
  <c r="H707" i="12"/>
  <c r="G712" i="12"/>
  <c r="G717" i="12"/>
  <c r="I721" i="12"/>
  <c r="I726" i="12"/>
  <c r="H731" i="12"/>
  <c r="G736" i="12"/>
  <c r="G741" i="12"/>
  <c r="I745" i="12"/>
  <c r="I750" i="12"/>
  <c r="H755" i="12"/>
  <c r="G760" i="12"/>
  <c r="G765" i="12"/>
  <c r="I769" i="12"/>
  <c r="I774" i="12"/>
  <c r="H779" i="12"/>
  <c r="G784" i="12"/>
  <c r="G789" i="12"/>
  <c r="I793" i="12"/>
  <c r="I798" i="12"/>
  <c r="H803" i="12"/>
  <c r="G808" i="12"/>
  <c r="G813" i="12"/>
  <c r="I817" i="12"/>
  <c r="I822" i="12"/>
  <c r="H827" i="12"/>
  <c r="G832" i="12"/>
  <c r="H836" i="12"/>
  <c r="H840" i="12"/>
  <c r="H844" i="12"/>
  <c r="H848" i="12"/>
  <c r="H852" i="12"/>
  <c r="H856" i="12"/>
  <c r="H860" i="12"/>
  <c r="H864" i="12"/>
  <c r="H868" i="12"/>
  <c r="H872" i="12"/>
  <c r="H876" i="12"/>
  <c r="H880" i="12"/>
  <c r="H884" i="12"/>
  <c r="H888" i="12"/>
  <c r="H892" i="12"/>
  <c r="H896" i="12"/>
  <c r="H900" i="12"/>
  <c r="H904" i="12"/>
  <c r="H908" i="12"/>
  <c r="H912" i="12"/>
  <c r="H916" i="12"/>
  <c r="H920" i="12"/>
  <c r="H924" i="12"/>
  <c r="H928" i="12"/>
  <c r="H932" i="12"/>
  <c r="H936" i="12"/>
  <c r="H940" i="12"/>
  <c r="H944" i="12"/>
  <c r="H948" i="12"/>
  <c r="H952" i="12"/>
  <c r="H956" i="12"/>
  <c r="H960" i="12"/>
  <c r="H964" i="12"/>
  <c r="H968" i="12"/>
  <c r="H972" i="12"/>
  <c r="H976" i="12"/>
  <c r="H980" i="12"/>
  <c r="H984" i="12"/>
  <c r="H988" i="12"/>
  <c r="H992" i="12"/>
  <c r="H996" i="12"/>
  <c r="H1000" i="12"/>
  <c r="H641" i="12"/>
  <c r="H655" i="12"/>
  <c r="I662" i="12"/>
  <c r="G668" i="12"/>
  <c r="I674" i="12"/>
  <c r="G680" i="12"/>
  <c r="I686" i="12"/>
  <c r="G692" i="12"/>
  <c r="H698" i="12"/>
  <c r="G703" i="12"/>
  <c r="I707" i="12"/>
  <c r="I712" i="12"/>
  <c r="H717" i="12"/>
  <c r="H722" i="12"/>
  <c r="G727" i="12"/>
  <c r="I731" i="12"/>
  <c r="I736" i="12"/>
  <c r="H741" i="12"/>
  <c r="H746" i="12"/>
  <c r="G751" i="12"/>
  <c r="I755" i="12"/>
  <c r="I760" i="12"/>
  <c r="H765" i="12"/>
  <c r="H770" i="12"/>
  <c r="G775" i="12"/>
  <c r="I779" i="12"/>
  <c r="I784" i="12"/>
  <c r="H789" i="12"/>
  <c r="H794" i="12"/>
  <c r="G799" i="12"/>
  <c r="I803" i="12"/>
  <c r="I808" i="12"/>
  <c r="H813" i="12"/>
  <c r="H818" i="12"/>
  <c r="G823" i="12"/>
  <c r="I827" i="12"/>
  <c r="I832" i="12"/>
  <c r="I836" i="12"/>
  <c r="I840" i="12"/>
  <c r="I844" i="12"/>
  <c r="I848" i="12"/>
  <c r="I852" i="12"/>
  <c r="I856" i="12"/>
  <c r="I860" i="12"/>
  <c r="I864" i="12"/>
  <c r="I868" i="12"/>
  <c r="I872" i="12"/>
  <c r="I876" i="12"/>
  <c r="I880" i="12"/>
  <c r="I884" i="12"/>
  <c r="I888" i="12"/>
  <c r="I892" i="12"/>
  <c r="I896" i="12"/>
  <c r="I900" i="12"/>
  <c r="I904" i="12"/>
  <c r="I908" i="12"/>
  <c r="I912" i="12"/>
  <c r="I916" i="12"/>
  <c r="I920" i="12"/>
  <c r="I924" i="12"/>
  <c r="I928" i="12"/>
  <c r="I932" i="12"/>
  <c r="I936" i="12"/>
  <c r="I940" i="12"/>
  <c r="I944" i="12"/>
  <c r="I948" i="12"/>
  <c r="I952" i="12"/>
  <c r="I956" i="12"/>
  <c r="I960" i="12"/>
  <c r="I964" i="12"/>
  <c r="I968" i="12"/>
  <c r="I972" i="12"/>
  <c r="I976" i="12"/>
  <c r="I980" i="12"/>
  <c r="I984" i="12"/>
  <c r="I988" i="12"/>
  <c r="I992" i="12"/>
  <c r="I996" i="12"/>
  <c r="I1000" i="12"/>
  <c r="E110" i="12"/>
  <c r="E122" i="12"/>
  <c r="E134" i="12"/>
  <c r="G643" i="12"/>
  <c r="I655" i="12"/>
  <c r="G663" i="12"/>
  <c r="G669" i="12"/>
  <c r="G675" i="12"/>
  <c r="G681" i="12"/>
  <c r="G687" i="12"/>
  <c r="G693" i="12"/>
  <c r="I698" i="12"/>
  <c r="H703" i="12"/>
  <c r="G708" i="12"/>
  <c r="G713" i="12"/>
  <c r="I717" i="12"/>
  <c r="I722" i="12"/>
  <c r="H727" i="12"/>
  <c r="G732" i="12"/>
  <c r="G737" i="12"/>
  <c r="I741" i="12"/>
  <c r="I746" i="12"/>
  <c r="H751" i="12"/>
  <c r="G756" i="12"/>
  <c r="G761" i="12"/>
  <c r="I765" i="12"/>
  <c r="I770" i="12"/>
  <c r="H775" i="12"/>
  <c r="G780" i="12"/>
  <c r="G785" i="12"/>
  <c r="I789" i="12"/>
  <c r="I794" i="12"/>
  <c r="H799" i="12"/>
  <c r="G804" i="12"/>
  <c r="G809" i="12"/>
  <c r="I813" i="12"/>
  <c r="I818" i="12"/>
  <c r="H823" i="12"/>
  <c r="G828" i="12"/>
  <c r="G833" i="12"/>
  <c r="G837" i="12"/>
  <c r="G841" i="12"/>
  <c r="G845" i="12"/>
  <c r="G849" i="12"/>
  <c r="G853" i="12"/>
  <c r="G857" i="12"/>
  <c r="G861" i="12"/>
  <c r="G865" i="12"/>
  <c r="G869" i="12"/>
  <c r="G873" i="12"/>
  <c r="G877" i="12"/>
  <c r="G881" i="12"/>
  <c r="G885" i="12"/>
  <c r="G889" i="12"/>
  <c r="G893" i="12"/>
  <c r="G897" i="12"/>
  <c r="G901" i="12"/>
  <c r="G905" i="12"/>
  <c r="G909" i="12"/>
  <c r="G913" i="12"/>
  <c r="G917" i="12"/>
  <c r="G921" i="12"/>
  <c r="G925" i="12"/>
  <c r="G929" i="12"/>
  <c r="G933" i="12"/>
  <c r="G937" i="12"/>
  <c r="G941" i="12"/>
  <c r="G945" i="12"/>
  <c r="G949" i="12"/>
  <c r="G953" i="12"/>
  <c r="G957" i="12"/>
  <c r="G961" i="12"/>
  <c r="G965" i="12"/>
  <c r="G969" i="12"/>
  <c r="G973" i="12"/>
  <c r="G977" i="12"/>
  <c r="G981" i="12"/>
  <c r="G985" i="12"/>
  <c r="G989" i="12"/>
  <c r="G993" i="12"/>
  <c r="G997" i="12"/>
  <c r="G1001" i="12"/>
  <c r="E111" i="12"/>
  <c r="E123" i="12"/>
  <c r="E135" i="12"/>
  <c r="H643" i="12"/>
  <c r="G656" i="12"/>
  <c r="H663" i="12"/>
  <c r="H669" i="12"/>
  <c r="H675" i="12"/>
  <c r="H681" i="12"/>
  <c r="H687" i="12"/>
  <c r="H693" i="12"/>
  <c r="G699" i="12"/>
  <c r="I703" i="12"/>
  <c r="I708" i="12"/>
  <c r="H713" i="12"/>
  <c r="H718" i="12"/>
  <c r="G723" i="12"/>
  <c r="I727" i="12"/>
  <c r="I732" i="12"/>
  <c r="H737" i="12"/>
  <c r="H742" i="12"/>
  <c r="G747" i="12"/>
  <c r="I751" i="12"/>
  <c r="I756" i="12"/>
  <c r="H761" i="12"/>
  <c r="H766" i="12"/>
  <c r="G771" i="12"/>
  <c r="I775" i="12"/>
  <c r="I780" i="12"/>
  <c r="H785" i="12"/>
  <c r="H790" i="12"/>
  <c r="G795" i="12"/>
  <c r="I799" i="12"/>
  <c r="I804" i="12"/>
  <c r="H809" i="12"/>
  <c r="H814" i="12"/>
  <c r="G819" i="12"/>
  <c r="I823" i="12"/>
  <c r="I828" i="12"/>
  <c r="H833" i="12"/>
  <c r="H837" i="12"/>
  <c r="H841" i="12"/>
  <c r="H845" i="12"/>
  <c r="H849" i="12"/>
  <c r="H853" i="12"/>
  <c r="H857" i="12"/>
  <c r="H861" i="12"/>
  <c r="H865" i="12"/>
  <c r="H869" i="12"/>
  <c r="H873" i="12"/>
  <c r="H877" i="12"/>
  <c r="H881" i="12"/>
  <c r="H885" i="12"/>
  <c r="H889" i="12"/>
  <c r="H893" i="12"/>
  <c r="H897" i="12"/>
  <c r="H901" i="12"/>
  <c r="H905" i="12"/>
  <c r="H909" i="12"/>
  <c r="H913" i="12"/>
  <c r="H917" i="12"/>
  <c r="H921" i="12"/>
  <c r="H925" i="12"/>
  <c r="H929" i="12"/>
  <c r="H933" i="12"/>
  <c r="H937" i="12"/>
  <c r="H941" i="12"/>
  <c r="H945" i="12"/>
  <c r="H949" i="12"/>
  <c r="H953" i="12"/>
  <c r="H957" i="12"/>
  <c r="H961" i="12"/>
  <c r="H965" i="12"/>
  <c r="H969" i="12"/>
  <c r="H973" i="12"/>
  <c r="H977" i="12"/>
  <c r="H981" i="12"/>
  <c r="H985" i="12"/>
  <c r="H989" i="12"/>
  <c r="H993" i="12"/>
  <c r="H997" i="12"/>
  <c r="H1001" i="12"/>
  <c r="E112" i="12"/>
  <c r="E124" i="12"/>
  <c r="E136" i="12"/>
  <c r="E148" i="12"/>
  <c r="E160" i="12"/>
  <c r="E172" i="12"/>
  <c r="E184" i="12"/>
  <c r="E196" i="12"/>
  <c r="E208" i="12"/>
  <c r="E220" i="12"/>
  <c r="E232" i="12"/>
  <c r="E244" i="12"/>
  <c r="E256" i="12"/>
  <c r="E268" i="12"/>
  <c r="E280" i="12"/>
  <c r="E292" i="12"/>
  <c r="E304" i="12"/>
  <c r="E316" i="12"/>
  <c r="E328" i="12"/>
  <c r="E340" i="12"/>
  <c r="E352" i="12"/>
  <c r="E364" i="12"/>
  <c r="E376" i="12"/>
  <c r="E388" i="12"/>
  <c r="E400" i="12"/>
  <c r="E412" i="12"/>
  <c r="E424" i="12"/>
  <c r="E436" i="12"/>
  <c r="E448" i="12"/>
  <c r="E460" i="12"/>
  <c r="E472" i="12"/>
  <c r="E484" i="12"/>
  <c r="E496" i="12"/>
  <c r="E508" i="12"/>
  <c r="E520" i="12"/>
  <c r="E532" i="12"/>
  <c r="E544" i="12"/>
  <c r="E556" i="12"/>
  <c r="E568" i="12"/>
  <c r="E580" i="12"/>
  <c r="E592" i="12"/>
  <c r="E604" i="12"/>
  <c r="E616" i="12"/>
  <c r="E628" i="12"/>
  <c r="E640" i="12"/>
  <c r="E652" i="12"/>
  <c r="E664" i="12"/>
  <c r="H645" i="12"/>
  <c r="G657" i="12"/>
  <c r="I663" i="12"/>
  <c r="I669" i="12"/>
  <c r="I675" i="12"/>
  <c r="I681" i="12"/>
  <c r="I687" i="12"/>
  <c r="I693" i="12"/>
  <c r="H699" i="12"/>
  <c r="G704" i="12"/>
  <c r="G709" i="12"/>
  <c r="I713" i="12"/>
  <c r="I718" i="12"/>
  <c r="H723" i="12"/>
  <c r="G728" i="12"/>
  <c r="G733" i="12"/>
  <c r="I737" i="12"/>
  <c r="I742" i="12"/>
  <c r="H747" i="12"/>
  <c r="G752" i="12"/>
  <c r="G757" i="12"/>
  <c r="I761" i="12"/>
  <c r="I766" i="12"/>
  <c r="H771" i="12"/>
  <c r="G776" i="12"/>
  <c r="G781" i="12"/>
  <c r="I785" i="12"/>
  <c r="I790" i="12"/>
  <c r="H795" i="12"/>
  <c r="G800" i="12"/>
  <c r="G805" i="12"/>
  <c r="I809" i="12"/>
  <c r="I814" i="12"/>
  <c r="H819" i="12"/>
  <c r="G824" i="12"/>
  <c r="G829" i="12"/>
  <c r="I833" i="12"/>
  <c r="I837" i="12"/>
  <c r="I841" i="12"/>
  <c r="I845" i="12"/>
  <c r="I849" i="12"/>
  <c r="I853" i="12"/>
  <c r="I857" i="12"/>
  <c r="I861" i="12"/>
  <c r="I865" i="12"/>
  <c r="I869" i="12"/>
  <c r="I873" i="12"/>
  <c r="I877" i="12"/>
  <c r="I881" i="12"/>
  <c r="I885" i="12"/>
  <c r="I889" i="12"/>
  <c r="I893" i="12"/>
  <c r="I897" i="12"/>
  <c r="I901" i="12"/>
  <c r="I905" i="12"/>
  <c r="I909" i="12"/>
  <c r="I913" i="12"/>
  <c r="I917" i="12"/>
  <c r="I921" i="12"/>
  <c r="I925" i="12"/>
  <c r="I929" i="12"/>
  <c r="I933" i="12"/>
  <c r="I937" i="12"/>
  <c r="I941" i="12"/>
  <c r="I945" i="12"/>
  <c r="I949" i="12"/>
  <c r="I953" i="12"/>
  <c r="I957" i="12"/>
  <c r="I961" i="12"/>
  <c r="I965" i="12"/>
  <c r="I969" i="12"/>
  <c r="I973" i="12"/>
  <c r="I977" i="12"/>
  <c r="I981" i="12"/>
  <c r="I985" i="12"/>
  <c r="I989" i="12"/>
  <c r="I993" i="12"/>
  <c r="I997" i="12"/>
  <c r="I1001" i="12"/>
  <c r="E113" i="12"/>
  <c r="E125" i="12"/>
  <c r="E137" i="12"/>
  <c r="E149" i="12"/>
  <c r="E161" i="12"/>
  <c r="E173" i="12"/>
  <c r="E185" i="12"/>
  <c r="G647" i="12"/>
  <c r="H657" i="12"/>
  <c r="G664" i="12"/>
  <c r="I670" i="12"/>
  <c r="G676" i="12"/>
  <c r="I682" i="12"/>
  <c r="G688" i="12"/>
  <c r="I694" i="12"/>
  <c r="I699" i="12"/>
  <c r="I704" i="12"/>
  <c r="H709" i="12"/>
  <c r="H714" i="12"/>
  <c r="G719" i="12"/>
  <c r="I723" i="12"/>
  <c r="I728" i="12"/>
  <c r="H733" i="12"/>
  <c r="H738" i="12"/>
  <c r="G743" i="12"/>
  <c r="I747" i="12"/>
  <c r="I752" i="12"/>
  <c r="H757" i="12"/>
  <c r="H762" i="12"/>
  <c r="G767" i="12"/>
  <c r="I771" i="12"/>
  <c r="I776" i="12"/>
  <c r="H781" i="12"/>
  <c r="H786" i="12"/>
  <c r="G791" i="12"/>
  <c r="I795" i="12"/>
  <c r="I800" i="12"/>
  <c r="H805" i="12"/>
  <c r="H810" i="12"/>
  <c r="G815" i="12"/>
  <c r="I819" i="12"/>
  <c r="I824" i="12"/>
  <c r="H829" i="12"/>
  <c r="G834" i="12"/>
  <c r="G838" i="12"/>
  <c r="G842" i="12"/>
  <c r="G846" i="12"/>
  <c r="G850" i="12"/>
  <c r="G854" i="12"/>
  <c r="G858" i="12"/>
  <c r="G862" i="12"/>
  <c r="G866" i="12"/>
  <c r="G870" i="12"/>
  <c r="G874" i="12"/>
  <c r="G878" i="12"/>
  <c r="G882" i="12"/>
  <c r="G886" i="12"/>
  <c r="G890" i="12"/>
  <c r="G894" i="12"/>
  <c r="G898" i="12"/>
  <c r="G902" i="12"/>
  <c r="G906" i="12"/>
  <c r="G910" i="12"/>
  <c r="G914" i="12"/>
  <c r="G918" i="12"/>
  <c r="G922" i="12"/>
  <c r="G926" i="12"/>
  <c r="G930" i="12"/>
  <c r="G934" i="12"/>
  <c r="G938" i="12"/>
  <c r="G942" i="12"/>
  <c r="G946" i="12"/>
  <c r="G950" i="12"/>
  <c r="G954" i="12"/>
  <c r="G958" i="12"/>
  <c r="G962" i="12"/>
  <c r="G966" i="12"/>
  <c r="G970" i="12"/>
  <c r="G974" i="12"/>
  <c r="G978" i="12"/>
  <c r="G982" i="12"/>
  <c r="G986" i="12"/>
  <c r="G990" i="12"/>
  <c r="G994" i="12"/>
  <c r="G998" i="12"/>
  <c r="E102" i="12"/>
  <c r="E114" i="12"/>
  <c r="E126" i="12"/>
  <c r="E138" i="12"/>
  <c r="E150" i="12"/>
  <c r="E162" i="12"/>
  <c r="E174" i="12"/>
  <c r="H647" i="12"/>
  <c r="G659" i="12"/>
  <c r="G665" i="12"/>
  <c r="G671" i="12"/>
  <c r="G677" i="12"/>
  <c r="G683" i="12"/>
  <c r="G689" i="12"/>
  <c r="G695" i="12"/>
  <c r="G700" i="12"/>
  <c r="G705" i="12"/>
  <c r="I709" i="12"/>
  <c r="I714" i="12"/>
  <c r="H719" i="12"/>
  <c r="G724" i="12"/>
  <c r="G729" i="12"/>
  <c r="I733" i="12"/>
  <c r="I738" i="12"/>
  <c r="H743" i="12"/>
  <c r="G748" i="12"/>
  <c r="G753" i="12"/>
  <c r="I757" i="12"/>
  <c r="I762" i="12"/>
  <c r="H767" i="12"/>
  <c r="G772" i="12"/>
  <c r="G777" i="12"/>
  <c r="I781" i="12"/>
  <c r="I786" i="12"/>
  <c r="H791" i="12"/>
  <c r="G796" i="12"/>
  <c r="G801" i="12"/>
  <c r="I805" i="12"/>
  <c r="I810" i="12"/>
  <c r="H815" i="12"/>
  <c r="G820" i="12"/>
  <c r="G825" i="12"/>
  <c r="I829" i="12"/>
  <c r="H834" i="12"/>
  <c r="H838" i="12"/>
  <c r="H842" i="12"/>
  <c r="H846" i="12"/>
  <c r="H850" i="12"/>
  <c r="H854" i="12"/>
  <c r="H858" i="12"/>
  <c r="H862" i="12"/>
  <c r="H866" i="12"/>
  <c r="H870" i="12"/>
  <c r="H874" i="12"/>
  <c r="H878" i="12"/>
  <c r="H882" i="12"/>
  <c r="H886" i="12"/>
  <c r="H890" i="12"/>
  <c r="H894" i="12"/>
  <c r="H898" i="12"/>
  <c r="H902" i="12"/>
  <c r="H906" i="12"/>
  <c r="H910" i="12"/>
  <c r="H914" i="12"/>
  <c r="H918" i="12"/>
  <c r="H922" i="12"/>
  <c r="H926" i="12"/>
  <c r="H930" i="12"/>
  <c r="H934" i="12"/>
  <c r="H938" i="12"/>
  <c r="H942" i="12"/>
  <c r="H946" i="12"/>
  <c r="H950" i="12"/>
  <c r="H954" i="12"/>
  <c r="H958" i="12"/>
  <c r="H962" i="12"/>
  <c r="H966" i="12"/>
  <c r="H970" i="12"/>
  <c r="H974" i="12"/>
  <c r="H978" i="12"/>
  <c r="H982" i="12"/>
  <c r="H986" i="12"/>
  <c r="H990" i="12"/>
  <c r="H994" i="12"/>
  <c r="H998" i="12"/>
  <c r="E103" i="12"/>
  <c r="E115" i="12"/>
  <c r="E127" i="12"/>
  <c r="E139" i="12"/>
  <c r="E151" i="12"/>
  <c r="E163" i="12"/>
  <c r="E175" i="12"/>
  <c r="H649" i="12"/>
  <c r="H659" i="12"/>
  <c r="H665" i="12"/>
  <c r="H671" i="12"/>
  <c r="H677" i="12"/>
  <c r="H683" i="12"/>
  <c r="H689" i="12"/>
  <c r="H695" i="12"/>
  <c r="I700" i="12"/>
  <c r="H705" i="12"/>
  <c r="H710" i="12"/>
  <c r="G715" i="12"/>
  <c r="I719" i="12"/>
  <c r="I724" i="12"/>
  <c r="H729" i="12"/>
  <c r="H734" i="12"/>
  <c r="G739" i="12"/>
  <c r="I743" i="12"/>
  <c r="I748" i="12"/>
  <c r="H753" i="12"/>
  <c r="H758" i="12"/>
  <c r="G763" i="12"/>
  <c r="I767" i="12"/>
  <c r="I772" i="12"/>
  <c r="H777" i="12"/>
  <c r="H782" i="12"/>
  <c r="G787" i="12"/>
  <c r="I791" i="12"/>
  <c r="I796" i="12"/>
  <c r="H801" i="12"/>
  <c r="H806" i="12"/>
  <c r="G811" i="12"/>
  <c r="I815" i="12"/>
  <c r="I820" i="12"/>
  <c r="H825" i="12"/>
  <c r="H830" i="12"/>
  <c r="I834" i="12"/>
  <c r="I838" i="12"/>
  <c r="I842" i="12"/>
  <c r="I846" i="12"/>
  <c r="I850" i="12"/>
  <c r="I854" i="12"/>
  <c r="I858" i="12"/>
  <c r="I862" i="12"/>
  <c r="I866" i="12"/>
  <c r="I870" i="12"/>
  <c r="I874" i="12"/>
  <c r="I878" i="12"/>
  <c r="I882" i="12"/>
  <c r="I886" i="12"/>
  <c r="I890" i="12"/>
  <c r="I894" i="12"/>
  <c r="I898" i="12"/>
  <c r="I902" i="12"/>
  <c r="I906" i="12"/>
  <c r="I910" i="12"/>
  <c r="I914" i="12"/>
  <c r="I918" i="12"/>
  <c r="I922" i="12"/>
  <c r="I926" i="12"/>
  <c r="I930" i="12"/>
  <c r="I934" i="12"/>
  <c r="I938" i="12"/>
  <c r="I942" i="12"/>
  <c r="I946" i="12"/>
  <c r="I950" i="12"/>
  <c r="I954" i="12"/>
  <c r="I958" i="12"/>
  <c r="I962" i="12"/>
  <c r="I966" i="12"/>
  <c r="I970" i="12"/>
  <c r="I974" i="12"/>
  <c r="I978" i="12"/>
  <c r="I982" i="12"/>
  <c r="I986" i="12"/>
  <c r="I990" i="12"/>
  <c r="I994" i="12"/>
  <c r="I998" i="12"/>
  <c r="E104" i="12"/>
  <c r="E116" i="12"/>
  <c r="E128" i="12"/>
  <c r="E140" i="12"/>
  <c r="E152" i="12"/>
  <c r="E164" i="12"/>
  <c r="G651" i="12"/>
  <c r="I659" i="12"/>
  <c r="I665" i="12"/>
  <c r="I671" i="12"/>
  <c r="I677" i="12"/>
  <c r="I683" i="12"/>
  <c r="I689" i="12"/>
  <c r="I695" i="12"/>
  <c r="G701" i="12"/>
  <c r="I705" i="12"/>
  <c r="I710" i="12"/>
  <c r="H715" i="12"/>
  <c r="G720" i="12"/>
  <c r="G725" i="12"/>
  <c r="I729" i="12"/>
  <c r="I734" i="12"/>
  <c r="H739" i="12"/>
  <c r="G744" i="12"/>
  <c r="G749" i="12"/>
  <c r="I753" i="12"/>
  <c r="I758" i="12"/>
  <c r="H763" i="12"/>
  <c r="G768" i="12"/>
  <c r="G773" i="12"/>
  <c r="I777" i="12"/>
  <c r="I782" i="12"/>
  <c r="H787" i="12"/>
  <c r="G792" i="12"/>
  <c r="G797" i="12"/>
  <c r="I801" i="12"/>
  <c r="I806" i="12"/>
  <c r="H811" i="12"/>
  <c r="G816" i="12"/>
  <c r="G821" i="12"/>
  <c r="I825" i="12"/>
  <c r="I830" i="12"/>
  <c r="G835" i="12"/>
  <c r="G839" i="12"/>
  <c r="G843" i="12"/>
  <c r="G847" i="12"/>
  <c r="G851" i="12"/>
  <c r="G855" i="12"/>
  <c r="G859" i="12"/>
  <c r="G863" i="12"/>
  <c r="G867" i="12"/>
  <c r="G871" i="12"/>
  <c r="G875" i="12"/>
  <c r="G879" i="12"/>
  <c r="G883" i="12"/>
  <c r="G887" i="12"/>
  <c r="G891" i="12"/>
  <c r="G895" i="12"/>
  <c r="G899" i="12"/>
  <c r="G903" i="12"/>
  <c r="G907" i="12"/>
  <c r="G911" i="12"/>
  <c r="G915" i="12"/>
  <c r="G919" i="12"/>
  <c r="G923" i="12"/>
  <c r="G927" i="12"/>
  <c r="G931" i="12"/>
  <c r="G935" i="12"/>
  <c r="G939" i="12"/>
  <c r="G943" i="12"/>
  <c r="G947" i="12"/>
  <c r="G951" i="12"/>
  <c r="G955" i="12"/>
  <c r="G959" i="12"/>
  <c r="G963" i="12"/>
  <c r="G967" i="12"/>
  <c r="G971" i="12"/>
  <c r="G975" i="12"/>
  <c r="G979" i="12"/>
  <c r="G983" i="12"/>
  <c r="G987" i="12"/>
  <c r="G991" i="12"/>
  <c r="G995" i="12"/>
  <c r="G999" i="12"/>
  <c r="E105" i="12"/>
  <c r="E117" i="12"/>
  <c r="E129" i="12"/>
  <c r="E141" i="12"/>
  <c r="E153" i="12"/>
  <c r="E165" i="12"/>
  <c r="E177" i="12"/>
  <c r="E189" i="12"/>
  <c r="E201" i="12"/>
  <c r="E213" i="12"/>
  <c r="E225" i="12"/>
  <c r="E237" i="12"/>
  <c r="E249" i="12"/>
  <c r="E261" i="12"/>
  <c r="E273" i="12"/>
  <c r="E285" i="12"/>
  <c r="E297" i="12"/>
  <c r="E309" i="12"/>
  <c r="E321" i="12"/>
  <c r="E333" i="12"/>
  <c r="E345" i="12"/>
  <c r="E357" i="12"/>
  <c r="E369" i="12"/>
  <c r="E381" i="12"/>
  <c r="E393" i="12"/>
  <c r="E405" i="12"/>
  <c r="E417" i="12"/>
  <c r="E429" i="12"/>
  <c r="E441" i="12"/>
  <c r="E453" i="12"/>
  <c r="E465" i="12"/>
  <c r="E477" i="12"/>
  <c r="E489" i="12"/>
  <c r="E501" i="12"/>
  <c r="E513" i="12"/>
  <c r="E525" i="12"/>
  <c r="E537" i="12"/>
  <c r="E549" i="12"/>
  <c r="E561" i="12"/>
  <c r="E573" i="12"/>
  <c r="E585" i="12"/>
  <c r="E597" i="12"/>
  <c r="E609" i="12"/>
  <c r="E621" i="12"/>
  <c r="E633" i="12"/>
  <c r="E645" i="12"/>
  <c r="E657" i="12"/>
  <c r="E669" i="12"/>
  <c r="E159" i="12"/>
  <c r="E188" i="12"/>
  <c r="E203" i="12"/>
  <c r="E217" i="12"/>
  <c r="E231" i="12"/>
  <c r="E246" i="12"/>
  <c r="E260" i="12"/>
  <c r="E275" i="12"/>
  <c r="E289" i="12"/>
  <c r="E303" i="12"/>
  <c r="E318" i="12"/>
  <c r="E332" i="12"/>
  <c r="E347" i="12"/>
  <c r="E361" i="12"/>
  <c r="E375" i="12"/>
  <c r="E390" i="12"/>
  <c r="E404" i="12"/>
  <c r="E419" i="12"/>
  <c r="E433" i="12"/>
  <c r="E447" i="12"/>
  <c r="E462" i="12"/>
  <c r="E476" i="12"/>
  <c r="E491" i="12"/>
  <c r="E505" i="12"/>
  <c r="E519" i="12"/>
  <c r="E534" i="12"/>
  <c r="E548" i="12"/>
  <c r="E563" i="12"/>
  <c r="E577" i="12"/>
  <c r="E591" i="12"/>
  <c r="E606" i="12"/>
  <c r="E620" i="12"/>
  <c r="E635" i="12"/>
  <c r="E649" i="12"/>
  <c r="E663" i="12"/>
  <c r="E677" i="12"/>
  <c r="E689" i="12"/>
  <c r="E701" i="12"/>
  <c r="E713" i="12"/>
  <c r="E725" i="12"/>
  <c r="E737" i="12"/>
  <c r="E749" i="12"/>
  <c r="E761" i="12"/>
  <c r="E773" i="12"/>
  <c r="E785" i="12"/>
  <c r="E797" i="12"/>
  <c r="E809" i="12"/>
  <c r="E821" i="12"/>
  <c r="E833" i="12"/>
  <c r="E845" i="12"/>
  <c r="E857" i="12"/>
  <c r="E869" i="12"/>
  <c r="E881" i="12"/>
  <c r="E893" i="12"/>
  <c r="E905" i="12"/>
  <c r="E917" i="12"/>
  <c r="E929" i="12"/>
  <c r="E941" i="12"/>
  <c r="E953" i="12"/>
  <c r="E965" i="12"/>
  <c r="E977" i="12"/>
  <c r="E989" i="12"/>
  <c r="E1001" i="12"/>
  <c r="I6" i="12"/>
  <c r="I10" i="12"/>
  <c r="I14" i="12"/>
  <c r="I18" i="12"/>
  <c r="I22" i="12"/>
  <c r="I26" i="12"/>
  <c r="I30" i="12"/>
  <c r="I34" i="12"/>
  <c r="I38" i="12"/>
  <c r="I42" i="12"/>
  <c r="I46" i="12"/>
  <c r="I50" i="12"/>
  <c r="I54" i="12"/>
  <c r="I58" i="12"/>
  <c r="I62" i="12"/>
  <c r="I66" i="12"/>
  <c r="I70" i="12"/>
  <c r="I74" i="12"/>
  <c r="I78" i="12"/>
  <c r="I82" i="12"/>
  <c r="I86" i="12"/>
  <c r="I90" i="12"/>
  <c r="I94" i="12"/>
  <c r="I98" i="12"/>
  <c r="E168" i="12"/>
  <c r="E190" i="12"/>
  <c r="E204" i="12"/>
  <c r="E218" i="12"/>
  <c r="E233" i="12"/>
  <c r="E247" i="12"/>
  <c r="E262" i="12"/>
  <c r="E276" i="12"/>
  <c r="E290" i="12"/>
  <c r="E305" i="12"/>
  <c r="E319" i="12"/>
  <c r="E334" i="12"/>
  <c r="E348" i="12"/>
  <c r="E362" i="12"/>
  <c r="E377" i="12"/>
  <c r="E391" i="12"/>
  <c r="E406" i="12"/>
  <c r="E420" i="12"/>
  <c r="E434" i="12"/>
  <c r="E449" i="12"/>
  <c r="E463" i="12"/>
  <c r="E478" i="12"/>
  <c r="E492" i="12"/>
  <c r="E506" i="12"/>
  <c r="E521" i="12"/>
  <c r="E535" i="12"/>
  <c r="E550" i="12"/>
  <c r="E564" i="12"/>
  <c r="E578" i="12"/>
  <c r="E593" i="12"/>
  <c r="E607" i="12"/>
  <c r="E622" i="12"/>
  <c r="E636" i="12"/>
  <c r="E650" i="12"/>
  <c r="E665" i="12"/>
  <c r="E678" i="12"/>
  <c r="E690" i="12"/>
  <c r="E702" i="12"/>
  <c r="E714" i="12"/>
  <c r="E726" i="12"/>
  <c r="E738" i="12"/>
  <c r="E750" i="12"/>
  <c r="E762" i="12"/>
  <c r="E774" i="12"/>
  <c r="E786" i="12"/>
  <c r="E798" i="12"/>
  <c r="E810" i="12"/>
  <c r="E822" i="12"/>
  <c r="E834" i="12"/>
  <c r="E109" i="12"/>
  <c r="E169" i="12"/>
  <c r="E191" i="12"/>
  <c r="E205" i="12"/>
  <c r="E219" i="12"/>
  <c r="E234" i="12"/>
  <c r="E248" i="12"/>
  <c r="E263" i="12"/>
  <c r="E277" i="12"/>
  <c r="E291" i="12"/>
  <c r="E306" i="12"/>
  <c r="E320" i="12"/>
  <c r="E335" i="12"/>
  <c r="E349" i="12"/>
  <c r="E363" i="12"/>
  <c r="E378" i="12"/>
  <c r="E392" i="12"/>
  <c r="E407" i="12"/>
  <c r="E421" i="12"/>
  <c r="E435" i="12"/>
  <c r="E450" i="12"/>
  <c r="E464" i="12"/>
  <c r="E479" i="12"/>
  <c r="E493" i="12"/>
  <c r="E507" i="12"/>
  <c r="E522" i="12"/>
  <c r="E536" i="12"/>
  <c r="E551" i="12"/>
  <c r="E565" i="12"/>
  <c r="E579" i="12"/>
  <c r="E594" i="12"/>
  <c r="E608" i="12"/>
  <c r="E623" i="12"/>
  <c r="E637" i="12"/>
  <c r="E651" i="12"/>
  <c r="E666" i="12"/>
  <c r="E679" i="12"/>
  <c r="E691" i="12"/>
  <c r="E703" i="12"/>
  <c r="E715" i="12"/>
  <c r="E727" i="12"/>
  <c r="E739" i="12"/>
  <c r="E751" i="12"/>
  <c r="E763" i="12"/>
  <c r="E775" i="12"/>
  <c r="E787" i="12"/>
  <c r="E799" i="12"/>
  <c r="E811" i="12"/>
  <c r="E823" i="12"/>
  <c r="E835" i="12"/>
  <c r="E121" i="12"/>
  <c r="E170" i="12"/>
  <c r="E192" i="12"/>
  <c r="E206" i="12"/>
  <c r="E221" i="12"/>
  <c r="E235" i="12"/>
  <c r="E250" i="12"/>
  <c r="E264" i="12"/>
  <c r="E278" i="12"/>
  <c r="E293" i="12"/>
  <c r="E307" i="12"/>
  <c r="E322" i="12"/>
  <c r="E336" i="12"/>
  <c r="E350" i="12"/>
  <c r="E365" i="12"/>
  <c r="E379" i="12"/>
  <c r="E394" i="12"/>
  <c r="E408" i="12"/>
  <c r="E422" i="12"/>
  <c r="E437" i="12"/>
  <c r="E451" i="12"/>
  <c r="E466" i="12"/>
  <c r="E480" i="12"/>
  <c r="E494" i="12"/>
  <c r="E509" i="12"/>
  <c r="E523" i="12"/>
  <c r="E538" i="12"/>
  <c r="E552" i="12"/>
  <c r="E566" i="12"/>
  <c r="E581" i="12"/>
  <c r="E595" i="12"/>
  <c r="E610" i="12"/>
  <c r="E624" i="12"/>
  <c r="E638" i="12"/>
  <c r="E653" i="12"/>
  <c r="E667" i="12"/>
  <c r="E680" i="12"/>
  <c r="E692" i="12"/>
  <c r="E704" i="12"/>
  <c r="E716" i="12"/>
  <c r="E728" i="12"/>
  <c r="E740" i="12"/>
  <c r="E752" i="12"/>
  <c r="E764" i="12"/>
  <c r="E776" i="12"/>
  <c r="E788" i="12"/>
  <c r="E800" i="12"/>
  <c r="E812" i="12"/>
  <c r="E824" i="12"/>
  <c r="E836" i="12"/>
  <c r="E848" i="12"/>
  <c r="E860" i="12"/>
  <c r="E872" i="12"/>
  <c r="E884" i="12"/>
  <c r="E896" i="12"/>
  <c r="E908" i="12"/>
  <c r="E920" i="12"/>
  <c r="E932" i="12"/>
  <c r="E944" i="12"/>
  <c r="E956" i="12"/>
  <c r="E968" i="12"/>
  <c r="E980" i="12"/>
  <c r="E992" i="12"/>
  <c r="I3" i="12"/>
  <c r="I7" i="12"/>
  <c r="I11" i="12"/>
  <c r="I15" i="12"/>
  <c r="I19" i="12"/>
  <c r="I23" i="12"/>
  <c r="I27" i="12"/>
  <c r="I31" i="12"/>
  <c r="I35" i="12"/>
  <c r="I39" i="12"/>
  <c r="I43" i="12"/>
  <c r="I47" i="12"/>
  <c r="I51" i="12"/>
  <c r="I55" i="12"/>
  <c r="I59" i="12"/>
  <c r="I63" i="12"/>
  <c r="I67" i="12"/>
  <c r="I71" i="12"/>
  <c r="I75" i="12"/>
  <c r="I79" i="12"/>
  <c r="I83" i="12"/>
  <c r="I87" i="12"/>
  <c r="E133" i="12"/>
  <c r="E171" i="12"/>
  <c r="E193" i="12"/>
  <c r="E207" i="12"/>
  <c r="E222" i="12"/>
  <c r="E236" i="12"/>
  <c r="E251" i="12"/>
  <c r="E265" i="12"/>
  <c r="E279" i="12"/>
  <c r="E294" i="12"/>
  <c r="E308" i="12"/>
  <c r="E323" i="12"/>
  <c r="E337" i="12"/>
  <c r="E351" i="12"/>
  <c r="E366" i="12"/>
  <c r="E380" i="12"/>
  <c r="E395" i="12"/>
  <c r="E409" i="12"/>
  <c r="E423" i="12"/>
  <c r="E438" i="12"/>
  <c r="E452" i="12"/>
  <c r="E467" i="12"/>
  <c r="E481" i="12"/>
  <c r="E495" i="12"/>
  <c r="E510" i="12"/>
  <c r="E524" i="12"/>
  <c r="E539" i="12"/>
  <c r="E553" i="12"/>
  <c r="E567" i="12"/>
  <c r="E582" i="12"/>
  <c r="E596" i="12"/>
  <c r="E611" i="12"/>
  <c r="E625" i="12"/>
  <c r="E639" i="12"/>
  <c r="E654" i="12"/>
  <c r="E668" i="12"/>
  <c r="E681" i="12"/>
  <c r="E693" i="12"/>
  <c r="E705" i="12"/>
  <c r="E717" i="12"/>
  <c r="E729" i="12"/>
  <c r="E741" i="12"/>
  <c r="E753" i="12"/>
  <c r="E765" i="12"/>
  <c r="E777" i="12"/>
  <c r="E789" i="12"/>
  <c r="E801" i="12"/>
  <c r="E813" i="12"/>
  <c r="E825" i="12"/>
  <c r="E837" i="12"/>
  <c r="E144" i="12"/>
  <c r="E176" i="12"/>
  <c r="E194" i="12"/>
  <c r="E209" i="12"/>
  <c r="E223" i="12"/>
  <c r="E238" i="12"/>
  <c r="E252" i="12"/>
  <c r="E266" i="12"/>
  <c r="E281" i="12"/>
  <c r="E295" i="12"/>
  <c r="E310" i="12"/>
  <c r="E324" i="12"/>
  <c r="E338" i="12"/>
  <c r="E353" i="12"/>
  <c r="E367" i="12"/>
  <c r="E382" i="12"/>
  <c r="E396" i="12"/>
  <c r="E410" i="12"/>
  <c r="E425" i="12"/>
  <c r="E439" i="12"/>
  <c r="E454" i="12"/>
  <c r="E468" i="12"/>
  <c r="E482" i="12"/>
  <c r="E497" i="12"/>
  <c r="E511" i="12"/>
  <c r="E526" i="12"/>
  <c r="E540" i="12"/>
  <c r="E554" i="12"/>
  <c r="E569" i="12"/>
  <c r="E583" i="12"/>
  <c r="E598" i="12"/>
  <c r="E612" i="12"/>
  <c r="E626" i="12"/>
  <c r="E641" i="12"/>
  <c r="E655" i="12"/>
  <c r="E670" i="12"/>
  <c r="E682" i="12"/>
  <c r="E694" i="12"/>
  <c r="E706" i="12"/>
  <c r="E718" i="12"/>
  <c r="E730" i="12"/>
  <c r="E742" i="12"/>
  <c r="E754" i="12"/>
  <c r="E766" i="12"/>
  <c r="E778" i="12"/>
  <c r="E790" i="12"/>
  <c r="E802" i="12"/>
  <c r="E814" i="12"/>
  <c r="E826" i="12"/>
  <c r="E838" i="12"/>
  <c r="E850" i="12"/>
  <c r="E862" i="12"/>
  <c r="E874" i="12"/>
  <c r="E145" i="12"/>
  <c r="E180" i="12"/>
  <c r="E195" i="12"/>
  <c r="E210" i="12"/>
  <c r="E224" i="12"/>
  <c r="E239" i="12"/>
  <c r="E253" i="12"/>
  <c r="E267" i="12"/>
  <c r="E282" i="12"/>
  <c r="E296" i="12"/>
  <c r="E311" i="12"/>
  <c r="E325" i="12"/>
  <c r="E339" i="12"/>
  <c r="E354" i="12"/>
  <c r="E368" i="12"/>
  <c r="E383" i="12"/>
  <c r="E397" i="12"/>
  <c r="E411" i="12"/>
  <c r="E426" i="12"/>
  <c r="E440" i="12"/>
  <c r="E455" i="12"/>
  <c r="E469" i="12"/>
  <c r="E483" i="12"/>
  <c r="E498" i="12"/>
  <c r="E512" i="12"/>
  <c r="E527" i="12"/>
  <c r="E541" i="12"/>
  <c r="E555" i="12"/>
  <c r="E570" i="12"/>
  <c r="E584" i="12"/>
  <c r="E599" i="12"/>
  <c r="E613" i="12"/>
  <c r="E627" i="12"/>
  <c r="E642" i="12"/>
  <c r="E656" i="12"/>
  <c r="E671" i="12"/>
  <c r="E683" i="12"/>
  <c r="E695" i="12"/>
  <c r="E707" i="12"/>
  <c r="E719" i="12"/>
  <c r="E731" i="12"/>
  <c r="E743" i="12"/>
  <c r="E755" i="12"/>
  <c r="E767" i="12"/>
  <c r="E779" i="12"/>
  <c r="E791" i="12"/>
  <c r="E803" i="12"/>
  <c r="E815" i="12"/>
  <c r="E827" i="12"/>
  <c r="E839" i="12"/>
  <c r="E851" i="12"/>
  <c r="E863" i="12"/>
  <c r="E875" i="12"/>
  <c r="E887" i="12"/>
  <c r="E899" i="12"/>
  <c r="E911" i="12"/>
  <c r="E923" i="12"/>
  <c r="E935" i="12"/>
  <c r="E947" i="12"/>
  <c r="E959" i="12"/>
  <c r="E971" i="12"/>
  <c r="E983" i="12"/>
  <c r="E995" i="12"/>
  <c r="I4" i="12"/>
  <c r="I8" i="12"/>
  <c r="I12" i="12"/>
  <c r="I16" i="12"/>
  <c r="I20" i="12"/>
  <c r="I24" i="12"/>
  <c r="I28" i="12"/>
  <c r="I32" i="12"/>
  <c r="I36" i="12"/>
  <c r="I40" i="12"/>
  <c r="I44" i="12"/>
  <c r="I48" i="12"/>
  <c r="I52" i="12"/>
  <c r="I56" i="12"/>
  <c r="I60" i="12"/>
  <c r="I64" i="12"/>
  <c r="I68" i="12"/>
  <c r="I72" i="12"/>
  <c r="I76" i="12"/>
  <c r="I80" i="12"/>
  <c r="I84" i="12"/>
  <c r="I88" i="12"/>
  <c r="E146" i="12"/>
  <c r="E181" i="12"/>
  <c r="E197" i="12"/>
  <c r="E211" i="12"/>
  <c r="E226" i="12"/>
  <c r="E240" i="12"/>
  <c r="E254" i="12"/>
  <c r="E269" i="12"/>
  <c r="E283" i="12"/>
  <c r="E298" i="12"/>
  <c r="E312" i="12"/>
  <c r="E326" i="12"/>
  <c r="E341" i="12"/>
  <c r="E355" i="12"/>
  <c r="E370" i="12"/>
  <c r="E384" i="12"/>
  <c r="E398" i="12"/>
  <c r="E413" i="12"/>
  <c r="E427" i="12"/>
  <c r="E442" i="12"/>
  <c r="E456" i="12"/>
  <c r="E470" i="12"/>
  <c r="E485" i="12"/>
  <c r="E499" i="12"/>
  <c r="E514" i="12"/>
  <c r="E528" i="12"/>
  <c r="E542" i="12"/>
  <c r="E557" i="12"/>
  <c r="E571" i="12"/>
  <c r="E586" i="12"/>
  <c r="E600" i="12"/>
  <c r="E614" i="12"/>
  <c r="E629" i="12"/>
  <c r="E643" i="12"/>
  <c r="E658" i="12"/>
  <c r="E672" i="12"/>
  <c r="E684" i="12"/>
  <c r="E696" i="12"/>
  <c r="E708" i="12"/>
  <c r="E720" i="12"/>
  <c r="E732" i="12"/>
  <c r="E744" i="12"/>
  <c r="E756" i="12"/>
  <c r="E768" i="12"/>
  <c r="E780" i="12"/>
  <c r="E792" i="12"/>
  <c r="E804" i="12"/>
  <c r="E816" i="12"/>
  <c r="E828" i="12"/>
  <c r="E840" i="12"/>
  <c r="E852" i="12"/>
  <c r="E864" i="12"/>
  <c r="E876" i="12"/>
  <c r="E888" i="12"/>
  <c r="E900" i="12"/>
  <c r="E912" i="12"/>
  <c r="E924" i="12"/>
  <c r="E936" i="12"/>
  <c r="E948" i="12"/>
  <c r="E960" i="12"/>
  <c r="E972" i="12"/>
  <c r="E984" i="12"/>
  <c r="E996" i="12"/>
  <c r="G5" i="12"/>
  <c r="G9" i="12"/>
  <c r="G13" i="12"/>
  <c r="G17" i="12"/>
  <c r="E147" i="12"/>
  <c r="E182" i="12"/>
  <c r="E198" i="12"/>
  <c r="E212" i="12"/>
  <c r="E227" i="12"/>
  <c r="E241" i="12"/>
  <c r="E255" i="12"/>
  <c r="E270" i="12"/>
  <c r="E284" i="12"/>
  <c r="E299" i="12"/>
  <c r="E313" i="12"/>
  <c r="E327" i="12"/>
  <c r="E342" i="12"/>
  <c r="E356" i="12"/>
  <c r="E371" i="12"/>
  <c r="E385" i="12"/>
  <c r="E399" i="12"/>
  <c r="E414" i="12"/>
  <c r="E428" i="12"/>
  <c r="E443" i="12"/>
  <c r="E457" i="12"/>
  <c r="E471" i="12"/>
  <c r="E486" i="12"/>
  <c r="E500" i="12"/>
  <c r="E515" i="12"/>
  <c r="E529" i="12"/>
  <c r="E543" i="12"/>
  <c r="E558" i="12"/>
  <c r="E572" i="12"/>
  <c r="E587" i="12"/>
  <c r="E601" i="12"/>
  <c r="E615" i="12"/>
  <c r="E630" i="12"/>
  <c r="E644" i="12"/>
  <c r="E659" i="12"/>
  <c r="E673" i="12"/>
  <c r="E685" i="12"/>
  <c r="E697" i="12"/>
  <c r="E709" i="12"/>
  <c r="E721" i="12"/>
  <c r="E733" i="12"/>
  <c r="E745" i="12"/>
  <c r="E757" i="12"/>
  <c r="E769" i="12"/>
  <c r="E781" i="12"/>
  <c r="E793" i="12"/>
  <c r="E805" i="12"/>
  <c r="E817" i="12"/>
  <c r="E829" i="12"/>
  <c r="E841" i="12"/>
  <c r="E853" i="12"/>
  <c r="E865" i="12"/>
  <c r="E877" i="12"/>
  <c r="E889" i="12"/>
  <c r="E901" i="12"/>
  <c r="E913" i="12"/>
  <c r="E925" i="12"/>
  <c r="E937" i="12"/>
  <c r="E949" i="12"/>
  <c r="E961" i="12"/>
  <c r="E973" i="12"/>
  <c r="E985" i="12"/>
  <c r="E997" i="12"/>
  <c r="H5" i="12"/>
  <c r="H9" i="12"/>
  <c r="H13" i="12"/>
  <c r="H17" i="12"/>
  <c r="H21" i="12"/>
  <c r="E156" i="12"/>
  <c r="E183" i="12"/>
  <c r="E199" i="12"/>
  <c r="E214" i="12"/>
  <c r="E228" i="12"/>
  <c r="E242" i="12"/>
  <c r="E257" i="12"/>
  <c r="E271" i="12"/>
  <c r="E286" i="12"/>
  <c r="E300" i="12"/>
  <c r="E314" i="12"/>
  <c r="E329" i="12"/>
  <c r="E343" i="12"/>
  <c r="E358" i="12"/>
  <c r="E372" i="12"/>
  <c r="E386" i="12"/>
  <c r="E401" i="12"/>
  <c r="E415" i="12"/>
  <c r="E430" i="12"/>
  <c r="E444" i="12"/>
  <c r="E458" i="12"/>
  <c r="E473" i="12"/>
  <c r="E487" i="12"/>
  <c r="E502" i="12"/>
  <c r="E516" i="12"/>
  <c r="E530" i="12"/>
  <c r="E545" i="12"/>
  <c r="E559" i="12"/>
  <c r="E574" i="12"/>
  <c r="E588" i="12"/>
  <c r="E602" i="12"/>
  <c r="E617" i="12"/>
  <c r="E631" i="12"/>
  <c r="E646" i="12"/>
  <c r="E660" i="12"/>
  <c r="E674" i="12"/>
  <c r="E686" i="12"/>
  <c r="E698" i="12"/>
  <c r="E710" i="12"/>
  <c r="E722" i="12"/>
  <c r="E734" i="12"/>
  <c r="E746" i="12"/>
  <c r="E758" i="12"/>
  <c r="E770" i="12"/>
  <c r="E782" i="12"/>
  <c r="E794" i="12"/>
  <c r="E806" i="12"/>
  <c r="E818" i="12"/>
  <c r="E830" i="12"/>
  <c r="E842" i="12"/>
  <c r="E854" i="12"/>
  <c r="E866" i="12"/>
  <c r="E878" i="12"/>
  <c r="E890" i="12"/>
  <c r="E902" i="12"/>
  <c r="E914" i="12"/>
  <c r="E926" i="12"/>
  <c r="E938" i="12"/>
  <c r="E950" i="12"/>
  <c r="E962" i="12"/>
  <c r="E974" i="12"/>
  <c r="E986" i="12"/>
  <c r="E998" i="12"/>
  <c r="I5" i="12"/>
  <c r="I9" i="12"/>
  <c r="I13" i="12"/>
  <c r="I17" i="12"/>
  <c r="I21" i="12"/>
  <c r="I25" i="12"/>
  <c r="I29" i="12"/>
  <c r="I33" i="12"/>
  <c r="I37" i="12"/>
  <c r="I41" i="12"/>
  <c r="I45" i="12"/>
  <c r="I49" i="12"/>
  <c r="I53" i="12"/>
  <c r="I57" i="12"/>
  <c r="I61" i="12"/>
  <c r="I65" i="12"/>
  <c r="I69" i="12"/>
  <c r="E157" i="12"/>
  <c r="E186" i="12"/>
  <c r="E200" i="12"/>
  <c r="E215" i="12"/>
  <c r="E229" i="12"/>
  <c r="E243" i="12"/>
  <c r="E258" i="12"/>
  <c r="E158" i="12"/>
  <c r="E187" i="12"/>
  <c r="E202" i="12"/>
  <c r="E216" i="12"/>
  <c r="E230" i="12"/>
  <c r="E245" i="12"/>
  <c r="E259" i="12"/>
  <c r="E344" i="12"/>
  <c r="E431" i="12"/>
  <c r="E517" i="12"/>
  <c r="E603" i="12"/>
  <c r="E687" i="12"/>
  <c r="E759" i="12"/>
  <c r="E831" i="12"/>
  <c r="E867" i="12"/>
  <c r="E892" i="12"/>
  <c r="E916" i="12"/>
  <c r="E940" i="12"/>
  <c r="E964" i="12"/>
  <c r="E988" i="12"/>
  <c r="H6" i="12"/>
  <c r="H14" i="12"/>
  <c r="G22" i="12"/>
  <c r="G28" i="12"/>
  <c r="G34" i="12"/>
  <c r="G40" i="12"/>
  <c r="G46" i="12"/>
  <c r="G52" i="12"/>
  <c r="G58" i="12"/>
  <c r="G64" i="12"/>
  <c r="G70" i="12"/>
  <c r="H75" i="12"/>
  <c r="G81" i="12"/>
  <c r="G86" i="12"/>
  <c r="H91" i="12"/>
  <c r="I95" i="12"/>
  <c r="G100" i="12"/>
  <c r="E10" i="12"/>
  <c r="E22" i="12"/>
  <c r="E34" i="12"/>
  <c r="E46" i="12"/>
  <c r="E58" i="12"/>
  <c r="E70" i="12"/>
  <c r="E82" i="12"/>
  <c r="E94" i="12"/>
  <c r="E287" i="12"/>
  <c r="E970" i="12"/>
  <c r="G66" i="12"/>
  <c r="E98" i="12"/>
  <c r="E346" i="12"/>
  <c r="E432" i="12"/>
  <c r="E518" i="12"/>
  <c r="E605" i="12"/>
  <c r="E688" i="12"/>
  <c r="E760" i="12"/>
  <c r="E832" i="12"/>
  <c r="E868" i="12"/>
  <c r="E894" i="12"/>
  <c r="E918" i="12"/>
  <c r="E942" i="12"/>
  <c r="E966" i="12"/>
  <c r="E990" i="12"/>
  <c r="G7" i="12"/>
  <c r="G15" i="12"/>
  <c r="H22" i="12"/>
  <c r="H28" i="12"/>
  <c r="H34" i="12"/>
  <c r="H40" i="12"/>
  <c r="H46" i="12"/>
  <c r="H52" i="12"/>
  <c r="H58" i="12"/>
  <c r="H64" i="12"/>
  <c r="H70" i="12"/>
  <c r="G76" i="12"/>
  <c r="H81" i="12"/>
  <c r="H86" i="12"/>
  <c r="I91" i="12"/>
  <c r="G96" i="12"/>
  <c r="H100" i="12"/>
  <c r="E11" i="12"/>
  <c r="E23" i="12"/>
  <c r="E35" i="12"/>
  <c r="E47" i="12"/>
  <c r="E59" i="12"/>
  <c r="E71" i="12"/>
  <c r="E83" i="12"/>
  <c r="E95" i="12"/>
  <c r="E546" i="12"/>
  <c r="H16" i="12"/>
  <c r="H82" i="12"/>
  <c r="E272" i="12"/>
  <c r="E359" i="12"/>
  <c r="E445" i="12"/>
  <c r="E531" i="12"/>
  <c r="E618" i="12"/>
  <c r="E699" i="12"/>
  <c r="E771" i="12"/>
  <c r="E843" i="12"/>
  <c r="E870" i="12"/>
  <c r="E895" i="12"/>
  <c r="E919" i="12"/>
  <c r="E943" i="12"/>
  <c r="E967" i="12"/>
  <c r="E991" i="12"/>
  <c r="H7" i="12"/>
  <c r="H15" i="12"/>
  <c r="G23" i="12"/>
  <c r="G29" i="12"/>
  <c r="G35" i="12"/>
  <c r="G41" i="12"/>
  <c r="G47" i="12"/>
  <c r="G53" i="12"/>
  <c r="G59" i="12"/>
  <c r="G65" i="12"/>
  <c r="G71" i="12"/>
  <c r="H76" i="12"/>
  <c r="I81" i="12"/>
  <c r="G87" i="12"/>
  <c r="G92" i="12"/>
  <c r="H96" i="12"/>
  <c r="I100" i="12"/>
  <c r="E12" i="12"/>
  <c r="E24" i="12"/>
  <c r="E36" i="12"/>
  <c r="E48" i="12"/>
  <c r="E60" i="12"/>
  <c r="E72" i="12"/>
  <c r="E84" i="12"/>
  <c r="E96" i="12"/>
  <c r="E846" i="12"/>
  <c r="G30" i="12"/>
  <c r="G88" i="12"/>
  <c r="E50" i="12"/>
  <c r="E274" i="12"/>
  <c r="E360" i="12"/>
  <c r="E446" i="12"/>
  <c r="E533" i="12"/>
  <c r="E619" i="12"/>
  <c r="E700" i="12"/>
  <c r="E772" i="12"/>
  <c r="E844" i="12"/>
  <c r="E871" i="12"/>
  <c r="E897" i="12"/>
  <c r="E921" i="12"/>
  <c r="E945" i="12"/>
  <c r="E969" i="12"/>
  <c r="E993" i="12"/>
  <c r="G8" i="12"/>
  <c r="G16" i="12"/>
  <c r="H23" i="12"/>
  <c r="H29" i="12"/>
  <c r="H35" i="12"/>
  <c r="H41" i="12"/>
  <c r="H47" i="12"/>
  <c r="H53" i="12"/>
  <c r="H59" i="12"/>
  <c r="H65" i="12"/>
  <c r="H71" i="12"/>
  <c r="G77" i="12"/>
  <c r="G82" i="12"/>
  <c r="H87" i="12"/>
  <c r="H92" i="12"/>
  <c r="I96" i="12"/>
  <c r="G101" i="12"/>
  <c r="E13" i="12"/>
  <c r="E25" i="12"/>
  <c r="E37" i="12"/>
  <c r="E49" i="12"/>
  <c r="E61" i="12"/>
  <c r="E73" i="12"/>
  <c r="E85" i="12"/>
  <c r="E97" i="12"/>
  <c r="E898" i="12"/>
  <c r="G42" i="12"/>
  <c r="G97" i="12"/>
  <c r="E74" i="12"/>
  <c r="E288" i="12"/>
  <c r="E374" i="12"/>
  <c r="E461" i="12"/>
  <c r="E547" i="12"/>
  <c r="E634" i="12"/>
  <c r="E712" i="12"/>
  <c r="E784" i="12"/>
  <c r="E847" i="12"/>
  <c r="E879" i="12"/>
  <c r="E903" i="12"/>
  <c r="E927" i="12"/>
  <c r="E951" i="12"/>
  <c r="E975" i="12"/>
  <c r="E999" i="12"/>
  <c r="G10" i="12"/>
  <c r="G18" i="12"/>
  <c r="H24" i="12"/>
  <c r="H30" i="12"/>
  <c r="H36" i="12"/>
  <c r="H42" i="12"/>
  <c r="H48" i="12"/>
  <c r="H54" i="12"/>
  <c r="H60" i="12"/>
  <c r="H66" i="12"/>
  <c r="H72" i="12"/>
  <c r="I77" i="12"/>
  <c r="G83" i="12"/>
  <c r="H88" i="12"/>
  <c r="G93" i="12"/>
  <c r="H97" i="12"/>
  <c r="I101" i="12"/>
  <c r="E15" i="12"/>
  <c r="E27" i="12"/>
  <c r="E39" i="12"/>
  <c r="E51" i="12"/>
  <c r="E63" i="12"/>
  <c r="E75" i="12"/>
  <c r="E87" i="12"/>
  <c r="E99" i="12"/>
  <c r="G48" i="12"/>
  <c r="E301" i="12"/>
  <c r="E387" i="12"/>
  <c r="E474" i="12"/>
  <c r="E560" i="12"/>
  <c r="E647" i="12"/>
  <c r="E723" i="12"/>
  <c r="E795" i="12"/>
  <c r="E849" i="12"/>
  <c r="E880" i="12"/>
  <c r="E904" i="12"/>
  <c r="E928" i="12"/>
  <c r="E952" i="12"/>
  <c r="E976" i="12"/>
  <c r="E1000" i="12"/>
  <c r="H10" i="12"/>
  <c r="H18" i="12"/>
  <c r="G25" i="12"/>
  <c r="G31" i="12"/>
  <c r="G37" i="12"/>
  <c r="G43" i="12"/>
  <c r="G49" i="12"/>
  <c r="G55" i="12"/>
  <c r="G61" i="12"/>
  <c r="G67" i="12"/>
  <c r="G73" i="12"/>
  <c r="G78" i="12"/>
  <c r="H83" i="12"/>
  <c r="G89" i="12"/>
  <c r="H93" i="12"/>
  <c r="I97" i="12"/>
  <c r="E4" i="12"/>
  <c r="E16" i="12"/>
  <c r="E28" i="12"/>
  <c r="E40" i="12"/>
  <c r="E52" i="12"/>
  <c r="E64" i="12"/>
  <c r="E76" i="12"/>
  <c r="E88" i="12"/>
  <c r="E100" i="12"/>
  <c r="E459" i="12"/>
  <c r="E994" i="12"/>
  <c r="H101" i="12"/>
  <c r="E302" i="12"/>
  <c r="E389" i="12"/>
  <c r="E475" i="12"/>
  <c r="E562" i="12"/>
  <c r="E648" i="12"/>
  <c r="E724" i="12"/>
  <c r="E796" i="12"/>
  <c r="E855" i="12"/>
  <c r="E882" i="12"/>
  <c r="E906" i="12"/>
  <c r="E930" i="12"/>
  <c r="E954" i="12"/>
  <c r="E978" i="12"/>
  <c r="G3" i="12"/>
  <c r="G11" i="12"/>
  <c r="G19" i="12"/>
  <c r="H25" i="12"/>
  <c r="H31" i="12"/>
  <c r="H37" i="12"/>
  <c r="H43" i="12"/>
  <c r="H49" i="12"/>
  <c r="H55" i="12"/>
  <c r="H61" i="12"/>
  <c r="H67" i="12"/>
  <c r="H73" i="12"/>
  <c r="H78" i="12"/>
  <c r="G84" i="12"/>
  <c r="H89" i="12"/>
  <c r="I93" i="12"/>
  <c r="G98" i="12"/>
  <c r="E5" i="12"/>
  <c r="E17" i="12"/>
  <c r="E29" i="12"/>
  <c r="E41" i="12"/>
  <c r="E53" i="12"/>
  <c r="E65" i="12"/>
  <c r="E77" i="12"/>
  <c r="E89" i="12"/>
  <c r="E101" i="12"/>
  <c r="E711" i="12"/>
  <c r="H8" i="12"/>
  <c r="G72" i="12"/>
  <c r="E62" i="12"/>
  <c r="E315" i="12"/>
  <c r="E402" i="12"/>
  <c r="E488" i="12"/>
  <c r="E575" i="12"/>
  <c r="E661" i="12"/>
  <c r="E735" i="12"/>
  <c r="E807" i="12"/>
  <c r="E856" i="12"/>
  <c r="E883" i="12"/>
  <c r="E907" i="12"/>
  <c r="E931" i="12"/>
  <c r="E955" i="12"/>
  <c r="E979" i="12"/>
  <c r="H3" i="12"/>
  <c r="H11" i="12"/>
  <c r="H19" i="12"/>
  <c r="G26" i="12"/>
  <c r="G32" i="12"/>
  <c r="G38" i="12"/>
  <c r="G44" i="12"/>
  <c r="G50" i="12"/>
  <c r="G56" i="12"/>
  <c r="G62" i="12"/>
  <c r="G68" i="12"/>
  <c r="I73" i="12"/>
  <c r="G79" i="12"/>
  <c r="H84" i="12"/>
  <c r="I89" i="12"/>
  <c r="G94" i="12"/>
  <c r="H98" i="12"/>
  <c r="E6" i="12"/>
  <c r="E18" i="12"/>
  <c r="E30" i="12"/>
  <c r="E42" i="12"/>
  <c r="E54" i="12"/>
  <c r="E66" i="12"/>
  <c r="E78" i="12"/>
  <c r="E90" i="12"/>
  <c r="E3" i="12"/>
  <c r="E783" i="12"/>
  <c r="E922" i="12"/>
  <c r="G54" i="12"/>
  <c r="E26" i="12"/>
  <c r="E317" i="12"/>
  <c r="E403" i="12"/>
  <c r="E490" i="12"/>
  <c r="E576" i="12"/>
  <c r="E662" i="12"/>
  <c r="E736" i="12"/>
  <c r="E808" i="12"/>
  <c r="E858" i="12"/>
  <c r="E885" i="12"/>
  <c r="E909" i="12"/>
  <c r="E933" i="12"/>
  <c r="E957" i="12"/>
  <c r="E981" i="12"/>
  <c r="G4" i="12"/>
  <c r="G12" i="12"/>
  <c r="G20" i="12"/>
  <c r="H26" i="12"/>
  <c r="H32" i="12"/>
  <c r="H38" i="12"/>
  <c r="H44" i="12"/>
  <c r="H50" i="12"/>
  <c r="H56" i="12"/>
  <c r="H62" i="12"/>
  <c r="H68" i="12"/>
  <c r="G74" i="12"/>
  <c r="H79" i="12"/>
  <c r="G85" i="12"/>
  <c r="G90" i="12"/>
  <c r="H94" i="12"/>
  <c r="G99" i="12"/>
  <c r="E7" i="12"/>
  <c r="E19" i="12"/>
  <c r="E31" i="12"/>
  <c r="E43" i="12"/>
  <c r="E55" i="12"/>
  <c r="E67" i="12"/>
  <c r="E79" i="12"/>
  <c r="E91" i="12"/>
  <c r="E632" i="12"/>
  <c r="G24" i="12"/>
  <c r="H77" i="12"/>
  <c r="E38" i="12"/>
  <c r="E330" i="12"/>
  <c r="E416" i="12"/>
  <c r="E503" i="12"/>
  <c r="E589" i="12"/>
  <c r="E675" i="12"/>
  <c r="E747" i="12"/>
  <c r="E819" i="12"/>
  <c r="E859" i="12"/>
  <c r="E886" i="12"/>
  <c r="E910" i="12"/>
  <c r="E934" i="12"/>
  <c r="E958" i="12"/>
  <c r="E982" i="12"/>
  <c r="H4" i="12"/>
  <c r="H12" i="12"/>
  <c r="H20" i="12"/>
  <c r="G27" i="12"/>
  <c r="G33" i="12"/>
  <c r="G39" i="12"/>
  <c r="G45" i="12"/>
  <c r="G51" i="12"/>
  <c r="G57" i="12"/>
  <c r="G63" i="12"/>
  <c r="G69" i="12"/>
  <c r="H74" i="12"/>
  <c r="G80" i="12"/>
  <c r="H85" i="12"/>
  <c r="H90" i="12"/>
  <c r="G95" i="12"/>
  <c r="H99" i="12"/>
  <c r="E8" i="12"/>
  <c r="E20" i="12"/>
  <c r="E32" i="12"/>
  <c r="E44" i="12"/>
  <c r="E56" i="12"/>
  <c r="E68" i="12"/>
  <c r="E80" i="12"/>
  <c r="E92" i="12"/>
  <c r="E873" i="12"/>
  <c r="G36" i="12"/>
  <c r="I92" i="12"/>
  <c r="E86" i="12"/>
  <c r="E331" i="12"/>
  <c r="E418" i="12"/>
  <c r="E504" i="12"/>
  <c r="E590" i="12"/>
  <c r="E676" i="12"/>
  <c r="E748" i="12"/>
  <c r="E820" i="12"/>
  <c r="E861" i="12"/>
  <c r="E891" i="12"/>
  <c r="E915" i="12"/>
  <c r="E939" i="12"/>
  <c r="E963" i="12"/>
  <c r="E987" i="12"/>
  <c r="G6" i="12"/>
  <c r="G14" i="12"/>
  <c r="G21" i="12"/>
  <c r="H27" i="12"/>
  <c r="H33" i="12"/>
  <c r="H39" i="12"/>
  <c r="H45" i="12"/>
  <c r="H51" i="12"/>
  <c r="H57" i="12"/>
  <c r="H63" i="12"/>
  <c r="H69" i="12"/>
  <c r="G75" i="12"/>
  <c r="H80" i="12"/>
  <c r="I85" i="12"/>
  <c r="G91" i="12"/>
  <c r="H95" i="12"/>
  <c r="I99" i="12"/>
  <c r="E9" i="12"/>
  <c r="E21" i="12"/>
  <c r="E33" i="12"/>
  <c r="E45" i="12"/>
  <c r="E57" i="12"/>
  <c r="E69" i="12"/>
  <c r="E81" i="12"/>
  <c r="E93" i="12"/>
  <c r="E373" i="12"/>
  <c r="E946" i="12"/>
  <c r="G60" i="12"/>
  <c r="E14" i="12"/>
  <c r="E12" i="7"/>
  <c r="E13" i="7"/>
  <c r="E14" i="7"/>
  <c r="E15" i="7"/>
  <c r="E5" i="7"/>
  <c r="E17" i="7"/>
  <c r="E29" i="7"/>
  <c r="E41" i="7"/>
  <c r="E53" i="7"/>
  <c r="E65" i="7"/>
  <c r="E77" i="7"/>
  <c r="E89" i="7"/>
  <c r="E101" i="7"/>
  <c r="E113" i="7"/>
  <c r="E125" i="7"/>
  <c r="E137" i="7"/>
  <c r="E149" i="7"/>
  <c r="E161" i="7"/>
  <c r="E173" i="7"/>
  <c r="E185" i="7"/>
  <c r="E197" i="7"/>
  <c r="E209" i="7"/>
  <c r="E221" i="7"/>
  <c r="E233" i="7"/>
  <c r="E245" i="7"/>
  <c r="E257" i="7"/>
  <c r="E269" i="7"/>
  <c r="E281" i="7"/>
  <c r="E293" i="7"/>
  <c r="E305" i="7"/>
  <c r="E317" i="7"/>
  <c r="E329" i="7"/>
  <c r="E341" i="7"/>
  <c r="E353" i="7"/>
  <c r="E365" i="7"/>
  <c r="E377" i="7"/>
  <c r="E389" i="7"/>
  <c r="E401" i="7"/>
  <c r="E413" i="7"/>
  <c r="E425" i="7"/>
  <c r="E437" i="7"/>
  <c r="E449" i="7"/>
  <c r="E461" i="7"/>
  <c r="E473" i="7"/>
  <c r="E485" i="7"/>
  <c r="E497" i="7"/>
  <c r="E509" i="7"/>
  <c r="E521" i="7"/>
  <c r="E533" i="7"/>
  <c r="E545" i="7"/>
  <c r="E557" i="7"/>
  <c r="E569" i="7"/>
  <c r="E581" i="7"/>
  <c r="E593" i="7"/>
  <c r="E605" i="7"/>
  <c r="E617" i="7"/>
  <c r="E629" i="7"/>
  <c r="E641" i="7"/>
  <c r="E653" i="7"/>
  <c r="E665" i="7"/>
  <c r="E677" i="7"/>
  <c r="E689" i="7"/>
  <c r="E701" i="7"/>
  <c r="E6" i="7"/>
  <c r="E7" i="7"/>
  <c r="E19" i="7"/>
  <c r="E31" i="7"/>
  <c r="E43" i="7"/>
  <c r="E55" i="7"/>
  <c r="E67" i="7"/>
  <c r="E79" i="7"/>
  <c r="E91" i="7"/>
  <c r="E103" i="7"/>
  <c r="E115" i="7"/>
  <c r="E127" i="7"/>
  <c r="E139" i="7"/>
  <c r="E151" i="7"/>
  <c r="E163" i="7"/>
  <c r="E175" i="7"/>
  <c r="E187" i="7"/>
  <c r="E199" i="7"/>
  <c r="E211" i="7"/>
  <c r="E223" i="7"/>
  <c r="E235" i="7"/>
  <c r="E247" i="7"/>
  <c r="E259" i="7"/>
  <c r="E271" i="7"/>
  <c r="E283" i="7"/>
  <c r="E295" i="7"/>
  <c r="E307" i="7"/>
  <c r="E319" i="7"/>
  <c r="E331" i="7"/>
  <c r="E343" i="7"/>
  <c r="E355" i="7"/>
  <c r="E367" i="7"/>
  <c r="E379" i="7"/>
  <c r="E391" i="7"/>
  <c r="E403" i="7"/>
  <c r="E415" i="7"/>
  <c r="E427" i="7"/>
  <c r="E439" i="7"/>
  <c r="E451" i="7"/>
  <c r="E463" i="7"/>
  <c r="E475" i="7"/>
  <c r="E487" i="7"/>
  <c r="E499" i="7"/>
  <c r="E511" i="7"/>
  <c r="E523" i="7"/>
  <c r="E535" i="7"/>
  <c r="E547" i="7"/>
  <c r="E559" i="7"/>
  <c r="E571" i="7"/>
  <c r="E583" i="7"/>
  <c r="E595" i="7"/>
  <c r="E607" i="7"/>
  <c r="E619" i="7"/>
  <c r="E631" i="7"/>
  <c r="E643" i="7"/>
  <c r="E655" i="7"/>
  <c r="E667" i="7"/>
  <c r="E679" i="7"/>
  <c r="E691" i="7"/>
  <c r="E703" i="7"/>
  <c r="E715" i="7"/>
  <c r="E727" i="7"/>
  <c r="E739" i="7"/>
  <c r="E751" i="7"/>
  <c r="E8" i="7"/>
  <c r="E20" i="7"/>
  <c r="E32" i="7"/>
  <c r="E44" i="7"/>
  <c r="E56" i="7"/>
  <c r="E68" i="7"/>
  <c r="E80" i="7"/>
  <c r="E92" i="7"/>
  <c r="E104" i="7"/>
  <c r="E116" i="7"/>
  <c r="E128" i="7"/>
  <c r="E140" i="7"/>
  <c r="E152" i="7"/>
  <c r="E164" i="7"/>
  <c r="E176" i="7"/>
  <c r="E188" i="7"/>
  <c r="E200" i="7"/>
  <c r="E212" i="7"/>
  <c r="E224" i="7"/>
  <c r="E236" i="7"/>
  <c r="E248" i="7"/>
  <c r="E260" i="7"/>
  <c r="E272" i="7"/>
  <c r="E284" i="7"/>
  <c r="E296" i="7"/>
  <c r="E308" i="7"/>
  <c r="E320" i="7"/>
  <c r="E332" i="7"/>
  <c r="E344" i="7"/>
  <c r="E356" i="7"/>
  <c r="E368" i="7"/>
  <c r="E380" i="7"/>
  <c r="E392" i="7"/>
  <c r="E404" i="7"/>
  <c r="E416" i="7"/>
  <c r="E428" i="7"/>
  <c r="E440" i="7"/>
  <c r="E452" i="7"/>
  <c r="E464" i="7"/>
  <c r="E476" i="7"/>
  <c r="E488" i="7"/>
  <c r="E500" i="7"/>
  <c r="E512" i="7"/>
  <c r="E524" i="7"/>
  <c r="E536" i="7"/>
  <c r="E548" i="7"/>
  <c r="E560" i="7"/>
  <c r="E572" i="7"/>
  <c r="E584" i="7"/>
  <c r="E596" i="7"/>
  <c r="E608" i="7"/>
  <c r="E620" i="7"/>
  <c r="E632" i="7"/>
  <c r="E644" i="7"/>
  <c r="E656" i="7"/>
  <c r="E668" i="7"/>
  <c r="E680" i="7"/>
  <c r="E692" i="7"/>
  <c r="E704" i="7"/>
  <c r="E716" i="7"/>
  <c r="E728" i="7"/>
  <c r="E740" i="7"/>
  <c r="E752" i="7"/>
  <c r="E764" i="7"/>
  <c r="E776" i="7"/>
  <c r="E788" i="7"/>
  <c r="E800" i="7"/>
  <c r="E812" i="7"/>
  <c r="E824" i="7"/>
  <c r="E836" i="7"/>
  <c r="E848" i="7"/>
  <c r="E860" i="7"/>
  <c r="E872" i="7"/>
  <c r="E884" i="7"/>
  <c r="E896" i="7"/>
  <c r="E908" i="7"/>
  <c r="E920" i="7"/>
  <c r="E932" i="7"/>
  <c r="E944" i="7"/>
  <c r="E956" i="7"/>
  <c r="E968" i="7"/>
  <c r="E980" i="7"/>
  <c r="E992" i="7"/>
  <c r="E1004" i="7"/>
  <c r="E1016" i="7"/>
  <c r="E9" i="7"/>
  <c r="E21" i="7"/>
  <c r="E33" i="7"/>
  <c r="E45" i="7"/>
  <c r="E57" i="7"/>
  <c r="E69" i="7"/>
  <c r="E81" i="7"/>
  <c r="E93" i="7"/>
  <c r="E105" i="7"/>
  <c r="E117" i="7"/>
  <c r="E129" i="7"/>
  <c r="E141" i="7"/>
  <c r="E153" i="7"/>
  <c r="E165" i="7"/>
  <c r="E177" i="7"/>
  <c r="E189" i="7"/>
  <c r="E201" i="7"/>
  <c r="E213" i="7"/>
  <c r="E225" i="7"/>
  <c r="E237" i="7"/>
  <c r="E249" i="7"/>
  <c r="E261" i="7"/>
  <c r="E273" i="7"/>
  <c r="E285" i="7"/>
  <c r="E297" i="7"/>
  <c r="E309" i="7"/>
  <c r="E321" i="7"/>
  <c r="E333" i="7"/>
  <c r="E345" i="7"/>
  <c r="E357" i="7"/>
  <c r="E369" i="7"/>
  <c r="E381" i="7"/>
  <c r="E393" i="7"/>
  <c r="E405" i="7"/>
  <c r="E417" i="7"/>
  <c r="E429" i="7"/>
  <c r="E441" i="7"/>
  <c r="E453" i="7"/>
  <c r="E465" i="7"/>
  <c r="E477" i="7"/>
  <c r="E489" i="7"/>
  <c r="E501" i="7"/>
  <c r="E513" i="7"/>
  <c r="E525" i="7"/>
  <c r="E537" i="7"/>
  <c r="E549" i="7"/>
  <c r="E561" i="7"/>
  <c r="E573" i="7"/>
  <c r="E585" i="7"/>
  <c r="E597" i="7"/>
  <c r="E609" i="7"/>
  <c r="E621" i="7"/>
  <c r="E633" i="7"/>
  <c r="E645" i="7"/>
  <c r="E657" i="7"/>
  <c r="E669" i="7"/>
  <c r="E681" i="7"/>
  <c r="E693" i="7"/>
  <c r="E705" i="7"/>
  <c r="E717" i="7"/>
  <c r="E729" i="7"/>
  <c r="E741" i="7"/>
  <c r="E753" i="7"/>
  <c r="E765" i="7"/>
  <c r="E777" i="7"/>
  <c r="E789" i="7"/>
  <c r="E801" i="7"/>
  <c r="E813" i="7"/>
  <c r="E825" i="7"/>
  <c r="E837" i="7"/>
  <c r="E849" i="7"/>
  <c r="E861" i="7"/>
  <c r="E873" i="7"/>
  <c r="E885" i="7"/>
  <c r="E897" i="7"/>
  <c r="E909" i="7"/>
  <c r="E921" i="7"/>
  <c r="E10" i="7"/>
  <c r="E22" i="7"/>
  <c r="E34" i="7"/>
  <c r="E46" i="7"/>
  <c r="E58" i="7"/>
  <c r="E70" i="7"/>
  <c r="E82" i="7"/>
  <c r="E94" i="7"/>
  <c r="E106" i="7"/>
  <c r="E118" i="7"/>
  <c r="E130" i="7"/>
  <c r="E142" i="7"/>
  <c r="E154" i="7"/>
  <c r="E166" i="7"/>
  <c r="E178" i="7"/>
  <c r="E190" i="7"/>
  <c r="E202" i="7"/>
  <c r="E214" i="7"/>
  <c r="E226" i="7"/>
  <c r="E238" i="7"/>
  <c r="E250" i="7"/>
  <c r="E262" i="7"/>
  <c r="E274" i="7"/>
  <c r="E286" i="7"/>
  <c r="E298" i="7"/>
  <c r="E310" i="7"/>
  <c r="E322" i="7"/>
  <c r="E334" i="7"/>
  <c r="E346" i="7"/>
  <c r="E358" i="7"/>
  <c r="E370" i="7"/>
  <c r="E382" i="7"/>
  <c r="E394" i="7"/>
  <c r="E406" i="7"/>
  <c r="E418" i="7"/>
  <c r="E430" i="7"/>
  <c r="E442" i="7"/>
  <c r="E454" i="7"/>
  <c r="E466" i="7"/>
  <c r="E478" i="7"/>
  <c r="E490" i="7"/>
  <c r="E502" i="7"/>
  <c r="E514" i="7"/>
  <c r="E526" i="7"/>
  <c r="E538" i="7"/>
  <c r="E550" i="7"/>
  <c r="E562" i="7"/>
  <c r="E574" i="7"/>
  <c r="E586" i="7"/>
  <c r="E598" i="7"/>
  <c r="E610" i="7"/>
  <c r="E622" i="7"/>
  <c r="E634" i="7"/>
  <c r="E646" i="7"/>
  <c r="E658" i="7"/>
  <c r="E670" i="7"/>
  <c r="E682" i="7"/>
  <c r="E694" i="7"/>
  <c r="E706" i="7"/>
  <c r="E718" i="7"/>
  <c r="E730" i="7"/>
  <c r="E742" i="7"/>
  <c r="E754" i="7"/>
  <c r="E766" i="7"/>
  <c r="E778" i="7"/>
  <c r="E11" i="7"/>
  <c r="E30" i="7"/>
  <c r="E51" i="7"/>
  <c r="E73" i="7"/>
  <c r="E95" i="7"/>
  <c r="E112" i="7"/>
  <c r="E134" i="7"/>
  <c r="E156" i="7"/>
  <c r="E174" i="7"/>
  <c r="E195" i="7"/>
  <c r="E217" i="7"/>
  <c r="E239" i="7"/>
  <c r="E256" i="7"/>
  <c r="E278" i="7"/>
  <c r="E300" i="7"/>
  <c r="E318" i="7"/>
  <c r="E339" i="7"/>
  <c r="E361" i="7"/>
  <c r="E383" i="7"/>
  <c r="E400" i="7"/>
  <c r="E422" i="7"/>
  <c r="E444" i="7"/>
  <c r="E462" i="7"/>
  <c r="E483" i="7"/>
  <c r="E505" i="7"/>
  <c r="E527" i="7"/>
  <c r="E544" i="7"/>
  <c r="E566" i="7"/>
  <c r="E588" i="7"/>
  <c r="E606" i="7"/>
  <c r="E627" i="7"/>
  <c r="E649" i="7"/>
  <c r="E671" i="7"/>
  <c r="E688" i="7"/>
  <c r="E710" i="7"/>
  <c r="E726" i="7"/>
  <c r="E746" i="7"/>
  <c r="E762" i="7"/>
  <c r="E780" i="7"/>
  <c r="E794" i="7"/>
  <c r="E808" i="7"/>
  <c r="E822" i="7"/>
  <c r="E838" i="7"/>
  <c r="E852" i="7"/>
  <c r="E866" i="7"/>
  <c r="E880" i="7"/>
  <c r="E894" i="7"/>
  <c r="E910" i="7"/>
  <c r="E924" i="7"/>
  <c r="E937" i="7"/>
  <c r="E950" i="7"/>
  <c r="E963" i="7"/>
  <c r="E976" i="7"/>
  <c r="E989" i="7"/>
  <c r="E1002" i="7"/>
  <c r="E1015" i="7"/>
  <c r="E1028" i="7"/>
  <c r="E1040" i="7"/>
  <c r="E1052" i="7"/>
  <c r="E1064" i="7"/>
  <c r="E1076" i="7"/>
  <c r="E1088" i="7"/>
  <c r="E1100" i="7"/>
  <c r="E35" i="7"/>
  <c r="E52" i="7"/>
  <c r="E74" i="7"/>
  <c r="E96" i="7"/>
  <c r="E114" i="7"/>
  <c r="E135" i="7"/>
  <c r="E157" i="7"/>
  <c r="E179" i="7"/>
  <c r="E196" i="7"/>
  <c r="E218" i="7"/>
  <c r="E240" i="7"/>
  <c r="E258" i="7"/>
  <c r="E279" i="7"/>
  <c r="E301" i="7"/>
  <c r="E323" i="7"/>
  <c r="E340" i="7"/>
  <c r="E362" i="7"/>
  <c r="E384" i="7"/>
  <c r="E402" i="7"/>
  <c r="E423" i="7"/>
  <c r="E445" i="7"/>
  <c r="E467" i="7"/>
  <c r="E484" i="7"/>
  <c r="E506" i="7"/>
  <c r="E528" i="7"/>
  <c r="E546" i="7"/>
  <c r="E567" i="7"/>
  <c r="E589" i="7"/>
  <c r="E611" i="7"/>
  <c r="E628" i="7"/>
  <c r="E650" i="7"/>
  <c r="E672" i="7"/>
  <c r="E690" i="7"/>
  <c r="E711" i="7"/>
  <c r="E731" i="7"/>
  <c r="E747" i="7"/>
  <c r="E763" i="7"/>
  <c r="E781" i="7"/>
  <c r="E795" i="7"/>
  <c r="E809" i="7"/>
  <c r="E823" i="7"/>
  <c r="E839" i="7"/>
  <c r="E853" i="7"/>
  <c r="E867" i="7"/>
  <c r="E881" i="7"/>
  <c r="E895" i="7"/>
  <c r="E911" i="7"/>
  <c r="E925" i="7"/>
  <c r="E938" i="7"/>
  <c r="E951" i="7"/>
  <c r="E964" i="7"/>
  <c r="E977" i="7"/>
  <c r="E990" i="7"/>
  <c r="E1003" i="7"/>
  <c r="E1017" i="7"/>
  <c r="E1029" i="7"/>
  <c r="E1041" i="7"/>
  <c r="E1053" i="7"/>
  <c r="E1065" i="7"/>
  <c r="E1077" i="7"/>
  <c r="E1089" i="7"/>
  <c r="E1101" i="7"/>
  <c r="E36" i="7"/>
  <c r="E54" i="7"/>
  <c r="E75" i="7"/>
  <c r="E97" i="7"/>
  <c r="E119" i="7"/>
  <c r="E136" i="7"/>
  <c r="E158" i="7"/>
  <c r="E180" i="7"/>
  <c r="E198" i="7"/>
  <c r="E219" i="7"/>
  <c r="E241" i="7"/>
  <c r="E263" i="7"/>
  <c r="E280" i="7"/>
  <c r="E302" i="7"/>
  <c r="E324" i="7"/>
  <c r="E342" i="7"/>
  <c r="E363" i="7"/>
  <c r="E385" i="7"/>
  <c r="E407" i="7"/>
  <c r="E424" i="7"/>
  <c r="E446" i="7"/>
  <c r="E468" i="7"/>
  <c r="E486" i="7"/>
  <c r="E507" i="7"/>
  <c r="E529" i="7"/>
  <c r="E551" i="7"/>
  <c r="E568" i="7"/>
  <c r="E590" i="7"/>
  <c r="E612" i="7"/>
  <c r="E630" i="7"/>
  <c r="E651" i="7"/>
  <c r="E673" i="7"/>
  <c r="E695" i="7"/>
  <c r="E712" i="7"/>
  <c r="E732" i="7"/>
  <c r="E748" i="7"/>
  <c r="E767" i="7"/>
  <c r="E782" i="7"/>
  <c r="E796" i="7"/>
  <c r="E810" i="7"/>
  <c r="E826" i="7"/>
  <c r="E840" i="7"/>
  <c r="E854" i="7"/>
  <c r="E868" i="7"/>
  <c r="E882" i="7"/>
  <c r="E898" i="7"/>
  <c r="E912" i="7"/>
  <c r="E926" i="7"/>
  <c r="E939" i="7"/>
  <c r="E952" i="7"/>
  <c r="E965" i="7"/>
  <c r="E978" i="7"/>
  <c r="E991" i="7"/>
  <c r="E1005" i="7"/>
  <c r="E1018" i="7"/>
  <c r="E1030" i="7"/>
  <c r="E1042" i="7"/>
  <c r="E1054" i="7"/>
  <c r="E1066" i="7"/>
  <c r="E1078" i="7"/>
  <c r="E1090" i="7"/>
  <c r="E1102" i="7"/>
  <c r="E37" i="7"/>
  <c r="E59" i="7"/>
  <c r="E76" i="7"/>
  <c r="E98" i="7"/>
  <c r="E120" i="7"/>
  <c r="E138" i="7"/>
  <c r="E159" i="7"/>
  <c r="E181" i="7"/>
  <c r="E203" i="7"/>
  <c r="E220" i="7"/>
  <c r="E242" i="7"/>
  <c r="E264" i="7"/>
  <c r="E282" i="7"/>
  <c r="E303" i="7"/>
  <c r="E325" i="7"/>
  <c r="E347" i="7"/>
  <c r="E364" i="7"/>
  <c r="E386" i="7"/>
  <c r="E408" i="7"/>
  <c r="E426" i="7"/>
  <c r="E447" i="7"/>
  <c r="E469" i="7"/>
  <c r="E491" i="7"/>
  <c r="E508" i="7"/>
  <c r="E530" i="7"/>
  <c r="E552" i="7"/>
  <c r="E570" i="7"/>
  <c r="E591" i="7"/>
  <c r="E613" i="7"/>
  <c r="E635" i="7"/>
  <c r="E652" i="7"/>
  <c r="E674" i="7"/>
  <c r="E696" i="7"/>
  <c r="E713" i="7"/>
  <c r="E733" i="7"/>
  <c r="E749" i="7"/>
  <c r="E768" i="7"/>
  <c r="E783" i="7"/>
  <c r="E797" i="7"/>
  <c r="E811" i="7"/>
  <c r="E827" i="7"/>
  <c r="E841" i="7"/>
  <c r="E855" i="7"/>
  <c r="E869" i="7"/>
  <c r="E883" i="7"/>
  <c r="E899" i="7"/>
  <c r="E913" i="7"/>
  <c r="E927" i="7"/>
  <c r="E940" i="7"/>
  <c r="E953" i="7"/>
  <c r="E966" i="7"/>
  <c r="E979" i="7"/>
  <c r="E993" i="7"/>
  <c r="E1006" i="7"/>
  <c r="E1019" i="7"/>
  <c r="E1031" i="7"/>
  <c r="E1043" i="7"/>
  <c r="E1055" i="7"/>
  <c r="E1067" i="7"/>
  <c r="E1079" i="7"/>
  <c r="E1091" i="7"/>
  <c r="E16" i="7"/>
  <c r="E38" i="7"/>
  <c r="E60" i="7"/>
  <c r="E78" i="7"/>
  <c r="E99" i="7"/>
  <c r="E121" i="7"/>
  <c r="E143" i="7"/>
  <c r="E160" i="7"/>
  <c r="E182" i="7"/>
  <c r="E204" i="7"/>
  <c r="E222" i="7"/>
  <c r="E243" i="7"/>
  <c r="E265" i="7"/>
  <c r="E287" i="7"/>
  <c r="E304" i="7"/>
  <c r="E326" i="7"/>
  <c r="E348" i="7"/>
  <c r="E366" i="7"/>
  <c r="E387" i="7"/>
  <c r="E409" i="7"/>
  <c r="E431" i="7"/>
  <c r="E448" i="7"/>
  <c r="E470" i="7"/>
  <c r="E492" i="7"/>
  <c r="E510" i="7"/>
  <c r="E531" i="7"/>
  <c r="E553" i="7"/>
  <c r="E575" i="7"/>
  <c r="E592" i="7"/>
  <c r="E614" i="7"/>
  <c r="E636" i="7"/>
  <c r="E654" i="7"/>
  <c r="E675" i="7"/>
  <c r="E697" i="7"/>
  <c r="E714" i="7"/>
  <c r="E734" i="7"/>
  <c r="E750" i="7"/>
  <c r="E769" i="7"/>
  <c r="E784" i="7"/>
  <c r="E798" i="7"/>
  <c r="E814" i="7"/>
  <c r="E828" i="7"/>
  <c r="E842" i="7"/>
  <c r="E856" i="7"/>
  <c r="E870" i="7"/>
  <c r="E886" i="7"/>
  <c r="E900" i="7"/>
  <c r="E914" i="7"/>
  <c r="E928" i="7"/>
  <c r="E941" i="7"/>
  <c r="E954" i="7"/>
  <c r="E967" i="7"/>
  <c r="E981" i="7"/>
  <c r="E994" i="7"/>
  <c r="E1007" i="7"/>
  <c r="E1020" i="7"/>
  <c r="E1032" i="7"/>
  <c r="E1044" i="7"/>
  <c r="E1056" i="7"/>
  <c r="E1068" i="7"/>
  <c r="E1080" i="7"/>
  <c r="E1092" i="7"/>
  <c r="E18" i="7"/>
  <c r="E39" i="7"/>
  <c r="E61" i="7"/>
  <c r="E83" i="7"/>
  <c r="E100" i="7"/>
  <c r="E122" i="7"/>
  <c r="E144" i="7"/>
  <c r="E162" i="7"/>
  <c r="E183" i="7"/>
  <c r="E205" i="7"/>
  <c r="E227" i="7"/>
  <c r="E244" i="7"/>
  <c r="E266" i="7"/>
  <c r="E288" i="7"/>
  <c r="E306" i="7"/>
  <c r="E327" i="7"/>
  <c r="E349" i="7"/>
  <c r="E371" i="7"/>
  <c r="E388" i="7"/>
  <c r="E410" i="7"/>
  <c r="E432" i="7"/>
  <c r="E450" i="7"/>
  <c r="E471" i="7"/>
  <c r="E493" i="7"/>
  <c r="E515" i="7"/>
  <c r="E532" i="7"/>
  <c r="E554" i="7"/>
  <c r="E576" i="7"/>
  <c r="E594" i="7"/>
  <c r="E615" i="7"/>
  <c r="E637" i="7"/>
  <c r="E659" i="7"/>
  <c r="E676" i="7"/>
  <c r="E698" i="7"/>
  <c r="E719" i="7"/>
  <c r="E735" i="7"/>
  <c r="E755" i="7"/>
  <c r="E770" i="7"/>
  <c r="E785" i="7"/>
  <c r="E799" i="7"/>
  <c r="E815" i="7"/>
  <c r="E829" i="7"/>
  <c r="E843" i="7"/>
  <c r="E857" i="7"/>
  <c r="E871" i="7"/>
  <c r="E887" i="7"/>
  <c r="E901" i="7"/>
  <c r="E915" i="7"/>
  <c r="E929" i="7"/>
  <c r="E942" i="7"/>
  <c r="E955" i="7"/>
  <c r="E969" i="7"/>
  <c r="E982" i="7"/>
  <c r="E995" i="7"/>
  <c r="E1008" i="7"/>
  <c r="E1021" i="7"/>
  <c r="E1033" i="7"/>
  <c r="E1045" i="7"/>
  <c r="E1057" i="7"/>
  <c r="E1069" i="7"/>
  <c r="E1081" i="7"/>
  <c r="E1093" i="7"/>
  <c r="E23" i="7"/>
  <c r="E40" i="7"/>
  <c r="E62" i="7"/>
  <c r="E84" i="7"/>
  <c r="E102" i="7"/>
  <c r="E123" i="7"/>
  <c r="E145" i="7"/>
  <c r="E167" i="7"/>
  <c r="E184" i="7"/>
  <c r="E206" i="7"/>
  <c r="E228" i="7"/>
  <c r="E246" i="7"/>
  <c r="E267" i="7"/>
  <c r="E289" i="7"/>
  <c r="E311" i="7"/>
  <c r="E328" i="7"/>
  <c r="E350" i="7"/>
  <c r="E372" i="7"/>
  <c r="E390" i="7"/>
  <c r="E411" i="7"/>
  <c r="E433" i="7"/>
  <c r="E455" i="7"/>
  <c r="E472" i="7"/>
  <c r="E494" i="7"/>
  <c r="E516" i="7"/>
  <c r="E534" i="7"/>
  <c r="E555" i="7"/>
  <c r="E577" i="7"/>
  <c r="E599" i="7"/>
  <c r="E616" i="7"/>
  <c r="E638" i="7"/>
  <c r="E660" i="7"/>
  <c r="E678" i="7"/>
  <c r="E699" i="7"/>
  <c r="E720" i="7"/>
  <c r="E736" i="7"/>
  <c r="E756" i="7"/>
  <c r="E771" i="7"/>
  <c r="E786" i="7"/>
  <c r="E802" i="7"/>
  <c r="E816" i="7"/>
  <c r="E830" i="7"/>
  <c r="E844" i="7"/>
  <c r="E858" i="7"/>
  <c r="E874" i="7"/>
  <c r="E888" i="7"/>
  <c r="E902" i="7"/>
  <c r="E916" i="7"/>
  <c r="E930" i="7"/>
  <c r="E943" i="7"/>
  <c r="E957" i="7"/>
  <c r="E970" i="7"/>
  <c r="E983" i="7"/>
  <c r="E996" i="7"/>
  <c r="E1009" i="7"/>
  <c r="E1022" i="7"/>
  <c r="E1034" i="7"/>
  <c r="E1046" i="7"/>
  <c r="E1058" i="7"/>
  <c r="E1070" i="7"/>
  <c r="E1082" i="7"/>
  <c r="E1094" i="7"/>
  <c r="E24" i="7"/>
  <c r="E42" i="7"/>
  <c r="E63" i="7"/>
  <c r="E85" i="7"/>
  <c r="E107" i="7"/>
  <c r="E124" i="7"/>
  <c r="E146" i="7"/>
  <c r="E168" i="7"/>
  <c r="E186" i="7"/>
  <c r="E207" i="7"/>
  <c r="E229" i="7"/>
  <c r="E251" i="7"/>
  <c r="E268" i="7"/>
  <c r="E290" i="7"/>
  <c r="E312" i="7"/>
  <c r="E330" i="7"/>
  <c r="E351" i="7"/>
  <c r="E373" i="7"/>
  <c r="E395" i="7"/>
  <c r="E412" i="7"/>
  <c r="E434" i="7"/>
  <c r="E456" i="7"/>
  <c r="E474" i="7"/>
  <c r="E495" i="7"/>
  <c r="E517" i="7"/>
  <c r="E539" i="7"/>
  <c r="E556" i="7"/>
  <c r="E578" i="7"/>
  <c r="E600" i="7"/>
  <c r="E618" i="7"/>
  <c r="E639" i="7"/>
  <c r="E661" i="7"/>
  <c r="E683" i="7"/>
  <c r="E700" i="7"/>
  <c r="E721" i="7"/>
  <c r="E737" i="7"/>
  <c r="E757" i="7"/>
  <c r="E772" i="7"/>
  <c r="E787" i="7"/>
  <c r="E803" i="7"/>
  <c r="E817" i="7"/>
  <c r="E831" i="7"/>
  <c r="E845" i="7"/>
  <c r="E859" i="7"/>
  <c r="E875" i="7"/>
  <c r="E889" i="7"/>
  <c r="E903" i="7"/>
  <c r="E917" i="7"/>
  <c r="E931" i="7"/>
  <c r="E945" i="7"/>
  <c r="E958" i="7"/>
  <c r="E971" i="7"/>
  <c r="E984" i="7"/>
  <c r="E997" i="7"/>
  <c r="E1010" i="7"/>
  <c r="E1023" i="7"/>
  <c r="E1035" i="7"/>
  <c r="E1047" i="7"/>
  <c r="E1059" i="7"/>
  <c r="E1071" i="7"/>
  <c r="E1083" i="7"/>
  <c r="E1095" i="7"/>
  <c r="E25" i="7"/>
  <c r="E47" i="7"/>
  <c r="E64" i="7"/>
  <c r="E86" i="7"/>
  <c r="E108" i="7"/>
  <c r="E126" i="7"/>
  <c r="E147" i="7"/>
  <c r="E169" i="7"/>
  <c r="E191" i="7"/>
  <c r="E208" i="7"/>
  <c r="E230" i="7"/>
  <c r="E252" i="7"/>
  <c r="E270" i="7"/>
  <c r="E291" i="7"/>
  <c r="E313" i="7"/>
  <c r="E335" i="7"/>
  <c r="E352" i="7"/>
  <c r="E374" i="7"/>
  <c r="E396" i="7"/>
  <c r="E414" i="7"/>
  <c r="E435" i="7"/>
  <c r="E457" i="7"/>
  <c r="E479" i="7"/>
  <c r="E496" i="7"/>
  <c r="E518" i="7"/>
  <c r="E540" i="7"/>
  <c r="E558" i="7"/>
  <c r="E579" i="7"/>
  <c r="E601" i="7"/>
  <c r="E623" i="7"/>
  <c r="E640" i="7"/>
  <c r="E662" i="7"/>
  <c r="E684" i="7"/>
  <c r="E702" i="7"/>
  <c r="E722" i="7"/>
  <c r="E738" i="7"/>
  <c r="E758" i="7"/>
  <c r="E773" i="7"/>
  <c r="E790" i="7"/>
  <c r="E804" i="7"/>
  <c r="E818" i="7"/>
  <c r="E832" i="7"/>
  <c r="E846" i="7"/>
  <c r="E862" i="7"/>
  <c r="E876" i="7"/>
  <c r="E890" i="7"/>
  <c r="E904" i="7"/>
  <c r="E918" i="7"/>
  <c r="E933" i="7"/>
  <c r="E946" i="7"/>
  <c r="E959" i="7"/>
  <c r="E972" i="7"/>
  <c r="E985" i="7"/>
  <c r="E998" i="7"/>
  <c r="E1011" i="7"/>
  <c r="E1024" i="7"/>
  <c r="E1036" i="7"/>
  <c r="E1048" i="7"/>
  <c r="E1060" i="7"/>
  <c r="E1072" i="7"/>
  <c r="E1084" i="7"/>
  <c r="E1096" i="7"/>
  <c r="E26" i="7"/>
  <c r="E48" i="7"/>
  <c r="E66" i="7"/>
  <c r="E87" i="7"/>
  <c r="E109" i="7"/>
  <c r="E131" i="7"/>
  <c r="E148" i="7"/>
  <c r="E170" i="7"/>
  <c r="E192" i="7"/>
  <c r="E210" i="7"/>
  <c r="E231" i="7"/>
  <c r="E253" i="7"/>
  <c r="E275" i="7"/>
  <c r="E292" i="7"/>
  <c r="E314" i="7"/>
  <c r="E336" i="7"/>
  <c r="E354" i="7"/>
  <c r="E375" i="7"/>
  <c r="E397" i="7"/>
  <c r="E419" i="7"/>
  <c r="E436" i="7"/>
  <c r="E458" i="7"/>
  <c r="E480" i="7"/>
  <c r="E498" i="7"/>
  <c r="E519" i="7"/>
  <c r="E541" i="7"/>
  <c r="E563" i="7"/>
  <c r="E580" i="7"/>
  <c r="E602" i="7"/>
  <c r="E624" i="7"/>
  <c r="E642" i="7"/>
  <c r="E663" i="7"/>
  <c r="E685" i="7"/>
  <c r="E707" i="7"/>
  <c r="E723" i="7"/>
  <c r="E743" i="7"/>
  <c r="E759" i="7"/>
  <c r="E774" i="7"/>
  <c r="E791" i="7"/>
  <c r="E805" i="7"/>
  <c r="E819" i="7"/>
  <c r="E833" i="7"/>
  <c r="E847" i="7"/>
  <c r="E863" i="7"/>
  <c r="E877" i="7"/>
  <c r="E891" i="7"/>
  <c r="E905" i="7"/>
  <c r="E919" i="7"/>
  <c r="E934" i="7"/>
  <c r="E947" i="7"/>
  <c r="E960" i="7"/>
  <c r="E973" i="7"/>
  <c r="E986" i="7"/>
  <c r="E999" i="7"/>
  <c r="E1012" i="7"/>
  <c r="E1025" i="7"/>
  <c r="E1037" i="7"/>
  <c r="E1049" i="7"/>
  <c r="E1061" i="7"/>
  <c r="E1073" i="7"/>
  <c r="E1085" i="7"/>
  <c r="E1097" i="7"/>
  <c r="E27" i="7"/>
  <c r="E49" i="7"/>
  <c r="E71" i="7"/>
  <c r="E88" i="7"/>
  <c r="E110" i="7"/>
  <c r="E132" i="7"/>
  <c r="E150" i="7"/>
  <c r="E171" i="7"/>
  <c r="E193" i="7"/>
  <c r="E215" i="7"/>
  <c r="E232" i="7"/>
  <c r="E254" i="7"/>
  <c r="E276" i="7"/>
  <c r="E294" i="7"/>
  <c r="E315" i="7"/>
  <c r="E337" i="7"/>
  <c r="E359" i="7"/>
  <c r="E376" i="7"/>
  <c r="E398" i="7"/>
  <c r="E420" i="7"/>
  <c r="E438" i="7"/>
  <c r="E459" i="7"/>
  <c r="E481" i="7"/>
  <c r="E503" i="7"/>
  <c r="E520" i="7"/>
  <c r="E542" i="7"/>
  <c r="E564" i="7"/>
  <c r="E582" i="7"/>
  <c r="E603" i="7"/>
  <c r="E625" i="7"/>
  <c r="E647" i="7"/>
  <c r="E664" i="7"/>
  <c r="E686" i="7"/>
  <c r="E708" i="7"/>
  <c r="E724" i="7"/>
  <c r="E744" i="7"/>
  <c r="E760" i="7"/>
  <c r="E775" i="7"/>
  <c r="E792" i="7"/>
  <c r="E806" i="7"/>
  <c r="E820" i="7"/>
  <c r="E834" i="7"/>
  <c r="E850" i="7"/>
  <c r="E864" i="7"/>
  <c r="E878" i="7"/>
  <c r="E892" i="7"/>
  <c r="E906" i="7"/>
  <c r="E922" i="7"/>
  <c r="E935" i="7"/>
  <c r="E948" i="7"/>
  <c r="E961" i="7"/>
  <c r="E974" i="7"/>
  <c r="E987" i="7"/>
  <c r="E1000" i="7"/>
  <c r="E1013" i="7"/>
  <c r="E1026" i="7"/>
  <c r="E1038" i="7"/>
  <c r="E1050" i="7"/>
  <c r="E1062" i="7"/>
  <c r="E1074" i="7"/>
  <c r="E1086" i="7"/>
  <c r="E1098" i="7"/>
  <c r="E28" i="7"/>
  <c r="E50" i="7"/>
  <c r="E72" i="7"/>
  <c r="E90" i="7"/>
  <c r="E111" i="7"/>
  <c r="E133" i="7"/>
  <c r="E155" i="7"/>
  <c r="E172" i="7"/>
  <c r="E194" i="7"/>
  <c r="E216" i="7"/>
  <c r="E234" i="7"/>
  <c r="E255" i="7"/>
  <c r="E277" i="7"/>
  <c r="E299" i="7"/>
  <c r="E316" i="7"/>
  <c r="E338" i="7"/>
  <c r="E360" i="7"/>
  <c r="E378" i="7"/>
  <c r="E399" i="7"/>
  <c r="E421" i="7"/>
  <c r="E443" i="7"/>
  <c r="E460" i="7"/>
  <c r="E482" i="7"/>
  <c r="E504" i="7"/>
  <c r="E522" i="7"/>
  <c r="E543" i="7"/>
  <c r="E565" i="7"/>
  <c r="E587" i="7"/>
  <c r="E604" i="7"/>
  <c r="E626" i="7"/>
  <c r="E648" i="7"/>
  <c r="E666" i="7"/>
  <c r="E687" i="7"/>
  <c r="E709" i="7"/>
  <c r="E725" i="7"/>
  <c r="E745" i="7"/>
  <c r="E761" i="7"/>
  <c r="E779" i="7"/>
  <c r="E793" i="7"/>
  <c r="E807" i="7"/>
  <c r="E821" i="7"/>
  <c r="E835" i="7"/>
  <c r="E851" i="7"/>
  <c r="E865" i="7"/>
  <c r="E879" i="7"/>
  <c r="E893" i="7"/>
  <c r="E907" i="7"/>
  <c r="E923" i="7"/>
  <c r="E936" i="7"/>
  <c r="E949" i="7"/>
  <c r="E962" i="7"/>
  <c r="E975" i="7"/>
  <c r="E988" i="7"/>
  <c r="E1001" i="7"/>
  <c r="E1014" i="7"/>
  <c r="E1027" i="7"/>
  <c r="E1039" i="7"/>
  <c r="E1051" i="7"/>
  <c r="E1063" i="7"/>
  <c r="E1075" i="7"/>
  <c r="E1087" i="7"/>
  <c r="E1099" i="7"/>
  <c r="G339" i="10"/>
  <c r="H339" i="10" s="1"/>
  <c r="F340" i="10" s="1"/>
  <c r="B3689" i="6"/>
  <c r="B3761" i="6"/>
  <c r="B3833" i="6"/>
  <c r="B3905" i="6"/>
  <c r="B3977" i="6"/>
  <c r="C3602" i="6"/>
  <c r="C3458" i="6"/>
  <c r="C3929" i="6"/>
  <c r="C3857" i="6"/>
  <c r="C3785" i="6"/>
  <c r="C3713" i="6"/>
  <c r="B3414" i="6"/>
  <c r="B3474" i="6"/>
  <c r="B3546" i="6"/>
  <c r="B3618" i="6"/>
  <c r="C3917" i="6"/>
  <c r="C3845" i="6"/>
  <c r="C3773" i="6"/>
  <c r="C3701" i="6"/>
  <c r="B3486" i="6"/>
  <c r="B3558" i="6"/>
  <c r="B3630" i="6"/>
  <c r="C3566" i="6"/>
  <c r="C3422" i="6"/>
  <c r="C3976" i="6"/>
  <c r="C3904" i="6"/>
  <c r="C3832" i="6"/>
  <c r="C3760" i="6"/>
  <c r="C3402" i="6"/>
  <c r="C3965" i="6"/>
  <c r="C3893" i="6"/>
  <c r="C3821" i="6"/>
  <c r="C3749" i="6"/>
  <c r="C3400" i="6"/>
  <c r="B3725" i="6"/>
  <c r="B3797" i="6"/>
  <c r="B3869" i="6"/>
  <c r="B3941" i="6"/>
  <c r="C3674" i="6"/>
  <c r="C3530" i="6"/>
  <c r="B3438" i="6"/>
  <c r="B3510" i="6"/>
  <c r="B3582" i="6"/>
  <c r="B3654" i="6"/>
  <c r="C3953" i="6"/>
  <c r="C3881" i="6"/>
  <c r="C3809" i="6"/>
  <c r="C3737" i="6"/>
  <c r="B3450" i="6"/>
  <c r="B3522" i="6"/>
  <c r="B3594" i="6"/>
  <c r="B3666" i="6"/>
  <c r="C3638" i="6"/>
  <c r="C3494" i="6"/>
  <c r="D3615" i="6"/>
  <c r="E3615" i="6" s="1"/>
  <c r="K13" i="6"/>
  <c r="I13" i="6"/>
  <c r="J13" i="6"/>
  <c r="H13" i="6"/>
  <c r="G13" i="6"/>
  <c r="F13" i="6"/>
  <c r="D13" i="6"/>
  <c r="E13" i="6" s="1"/>
  <c r="C13" i="6"/>
  <c r="B13" i="6"/>
  <c r="K1411" i="6"/>
  <c r="I1411" i="6"/>
  <c r="J1411" i="6"/>
  <c r="H1411" i="6"/>
  <c r="G1411" i="6"/>
  <c r="F1411" i="6"/>
  <c r="D1411" i="6"/>
  <c r="E1411" i="6" s="1"/>
  <c r="C1411" i="6"/>
  <c r="K1339" i="6"/>
  <c r="I1339" i="6"/>
  <c r="J1339" i="6"/>
  <c r="H1339" i="6"/>
  <c r="G1339" i="6"/>
  <c r="F1339" i="6"/>
  <c r="D1339" i="6"/>
  <c r="E1339" i="6" s="1"/>
  <c r="C1339" i="6"/>
  <c r="K1243" i="6"/>
  <c r="I1243" i="6"/>
  <c r="J1243" i="6"/>
  <c r="H1243" i="6"/>
  <c r="G1243" i="6"/>
  <c r="F1243" i="6"/>
  <c r="D1243" i="6"/>
  <c r="E1243" i="6" s="1"/>
  <c r="C1243" i="6"/>
  <c r="K1171" i="6"/>
  <c r="I1171" i="6"/>
  <c r="J1171" i="6"/>
  <c r="H1171" i="6"/>
  <c r="G1171" i="6"/>
  <c r="F1171" i="6"/>
  <c r="D1171" i="6"/>
  <c r="E1171" i="6" s="1"/>
  <c r="C1171" i="6"/>
  <c r="K1027" i="6"/>
  <c r="I1027" i="6"/>
  <c r="J1027" i="6"/>
  <c r="H1027" i="6"/>
  <c r="G1027" i="6"/>
  <c r="F1027" i="6"/>
  <c r="D1027" i="6"/>
  <c r="E1027" i="6" s="1"/>
  <c r="C1027" i="6"/>
  <c r="K931" i="6"/>
  <c r="I931" i="6"/>
  <c r="J931" i="6"/>
  <c r="H931" i="6"/>
  <c r="G931" i="6"/>
  <c r="F931" i="6"/>
  <c r="D931" i="6"/>
  <c r="E931" i="6" s="1"/>
  <c r="C931" i="6"/>
  <c r="K847" i="6"/>
  <c r="I847" i="6"/>
  <c r="J847" i="6"/>
  <c r="H847" i="6"/>
  <c r="G847" i="6"/>
  <c r="F847" i="6"/>
  <c r="D847" i="6"/>
  <c r="E847" i="6" s="1"/>
  <c r="C847" i="6"/>
  <c r="K751" i="6"/>
  <c r="I751" i="6"/>
  <c r="J751" i="6"/>
  <c r="H751" i="6"/>
  <c r="G751" i="6"/>
  <c r="F751" i="6"/>
  <c r="D751" i="6"/>
  <c r="E751" i="6" s="1"/>
  <c r="C751" i="6"/>
  <c r="K643" i="6"/>
  <c r="I643" i="6"/>
  <c r="J643" i="6"/>
  <c r="H643" i="6"/>
  <c r="G643" i="6"/>
  <c r="F643" i="6"/>
  <c r="D643" i="6"/>
  <c r="E643" i="6" s="1"/>
  <c r="C643" i="6"/>
  <c r="K523" i="6"/>
  <c r="I523" i="6"/>
  <c r="J523" i="6"/>
  <c r="H523" i="6"/>
  <c r="G523" i="6"/>
  <c r="F523" i="6"/>
  <c r="D523" i="6"/>
  <c r="E523" i="6" s="1"/>
  <c r="C523" i="6"/>
  <c r="K427" i="6"/>
  <c r="I427" i="6"/>
  <c r="J427" i="6"/>
  <c r="H427" i="6"/>
  <c r="G427" i="6"/>
  <c r="F427" i="6"/>
  <c r="D427" i="6"/>
  <c r="E427" i="6" s="1"/>
  <c r="C427" i="6"/>
  <c r="K343" i="6"/>
  <c r="I343" i="6"/>
  <c r="J343" i="6"/>
  <c r="H343" i="6"/>
  <c r="G343" i="6"/>
  <c r="F343" i="6"/>
  <c r="D343" i="6"/>
  <c r="E343" i="6" s="1"/>
  <c r="C343" i="6"/>
  <c r="K247" i="6"/>
  <c r="I247" i="6"/>
  <c r="J247" i="6"/>
  <c r="H247" i="6"/>
  <c r="G247" i="6"/>
  <c r="F247" i="6"/>
  <c r="D247" i="6"/>
  <c r="E247" i="6" s="1"/>
  <c r="C247" i="6"/>
  <c r="K151" i="6"/>
  <c r="I151" i="6"/>
  <c r="J151" i="6"/>
  <c r="H151" i="6"/>
  <c r="G151" i="6"/>
  <c r="F151" i="6"/>
  <c r="D151" i="6"/>
  <c r="E151" i="6" s="1"/>
  <c r="C151" i="6"/>
  <c r="K43" i="6"/>
  <c r="I43" i="6"/>
  <c r="J43" i="6"/>
  <c r="H43" i="6"/>
  <c r="G43" i="6"/>
  <c r="F43" i="6"/>
  <c r="D43" i="6"/>
  <c r="E43" i="6" s="1"/>
  <c r="C43" i="6"/>
  <c r="K3289" i="6"/>
  <c r="I3289" i="6"/>
  <c r="J3289" i="6"/>
  <c r="H3289" i="6"/>
  <c r="G3289" i="6"/>
  <c r="F3289" i="6"/>
  <c r="D3289" i="6"/>
  <c r="E3289" i="6" s="1"/>
  <c r="C3289" i="6"/>
  <c r="B3289" i="6"/>
  <c r="K3181" i="6"/>
  <c r="I3181" i="6"/>
  <c r="J3181" i="6"/>
  <c r="H3181" i="6"/>
  <c r="G3181" i="6"/>
  <c r="F3181" i="6"/>
  <c r="D3181" i="6"/>
  <c r="E3181" i="6" s="1"/>
  <c r="C3181" i="6"/>
  <c r="B3181" i="6"/>
  <c r="K3133" i="6"/>
  <c r="I3133" i="6"/>
  <c r="J3133" i="6"/>
  <c r="H3133" i="6"/>
  <c r="G3133" i="6"/>
  <c r="F3133" i="6"/>
  <c r="D3133" i="6"/>
  <c r="E3133" i="6" s="1"/>
  <c r="C3133" i="6"/>
  <c r="B3133" i="6"/>
  <c r="K3013" i="6"/>
  <c r="I3013" i="6"/>
  <c r="J3013" i="6"/>
  <c r="H3013" i="6"/>
  <c r="G3013" i="6"/>
  <c r="F3013" i="6"/>
  <c r="D3013" i="6"/>
  <c r="E3013" i="6" s="1"/>
  <c r="C3013" i="6"/>
  <c r="B3013" i="6"/>
  <c r="K2929" i="6"/>
  <c r="I2929" i="6"/>
  <c r="J2929" i="6"/>
  <c r="H2929" i="6"/>
  <c r="G2929" i="6"/>
  <c r="F2929" i="6"/>
  <c r="D2929" i="6"/>
  <c r="E2929" i="6" s="1"/>
  <c r="C2929" i="6"/>
  <c r="B2929" i="6"/>
  <c r="K2785" i="6"/>
  <c r="I2785" i="6"/>
  <c r="J2785" i="6"/>
  <c r="H2785" i="6"/>
  <c r="G2785" i="6"/>
  <c r="F2785" i="6"/>
  <c r="D2785" i="6"/>
  <c r="E2785" i="6" s="1"/>
  <c r="C2785" i="6"/>
  <c r="B2785" i="6"/>
  <c r="K2533" i="6"/>
  <c r="I2533" i="6"/>
  <c r="J2533" i="6"/>
  <c r="H2533" i="6"/>
  <c r="G2533" i="6"/>
  <c r="F2533" i="6"/>
  <c r="D2533" i="6"/>
  <c r="E2533" i="6" s="1"/>
  <c r="C2533" i="6"/>
  <c r="B2533" i="6"/>
  <c r="K1657" i="6"/>
  <c r="I1657" i="6"/>
  <c r="J1657" i="6"/>
  <c r="H1657" i="6"/>
  <c r="G1657" i="6"/>
  <c r="F1657" i="6"/>
  <c r="D1657" i="6"/>
  <c r="E1657" i="6" s="1"/>
  <c r="C1657" i="6"/>
  <c r="B1657" i="6"/>
  <c r="K30" i="6"/>
  <c r="I30" i="6"/>
  <c r="J30" i="6"/>
  <c r="H30" i="6"/>
  <c r="G30" i="6"/>
  <c r="F30" i="6"/>
  <c r="D30" i="6"/>
  <c r="E30" i="6" s="1"/>
  <c r="C30" i="6"/>
  <c r="K1452" i="6"/>
  <c r="I1452" i="6"/>
  <c r="J1452" i="6"/>
  <c r="H1452" i="6"/>
  <c r="G1452" i="6"/>
  <c r="F1452" i="6"/>
  <c r="D1452" i="6"/>
  <c r="E1452" i="6" s="1"/>
  <c r="C1452" i="6"/>
  <c r="B1452" i="6"/>
  <c r="K1404" i="6"/>
  <c r="I1404" i="6"/>
  <c r="J1404" i="6"/>
  <c r="H1404" i="6"/>
  <c r="G1404" i="6"/>
  <c r="F1404" i="6"/>
  <c r="D1404" i="6"/>
  <c r="E1404" i="6" s="1"/>
  <c r="C1404" i="6"/>
  <c r="B1404" i="6"/>
  <c r="K1356" i="6"/>
  <c r="I1356" i="6"/>
  <c r="J1356" i="6"/>
  <c r="H1356" i="6"/>
  <c r="G1356" i="6"/>
  <c r="F1356" i="6"/>
  <c r="D1356" i="6"/>
  <c r="E1356" i="6" s="1"/>
  <c r="C1356" i="6"/>
  <c r="B1356" i="6"/>
  <c r="K1296" i="6"/>
  <c r="I1296" i="6"/>
  <c r="J1296" i="6"/>
  <c r="H1296" i="6"/>
  <c r="G1296" i="6"/>
  <c r="F1296" i="6"/>
  <c r="D1296" i="6"/>
  <c r="E1296" i="6" s="1"/>
  <c r="C1296" i="6"/>
  <c r="B1296" i="6"/>
  <c r="K1248" i="6"/>
  <c r="I1248" i="6"/>
  <c r="J1248" i="6"/>
  <c r="H1248" i="6"/>
  <c r="G1248" i="6"/>
  <c r="F1248" i="6"/>
  <c r="D1248" i="6"/>
  <c r="E1248" i="6" s="1"/>
  <c r="C1248" i="6"/>
  <c r="B1248" i="6"/>
  <c r="K1212" i="6"/>
  <c r="I1212" i="6"/>
  <c r="J1212" i="6"/>
  <c r="H1212" i="6"/>
  <c r="G1212" i="6"/>
  <c r="F1212" i="6"/>
  <c r="D1212" i="6"/>
  <c r="E1212" i="6" s="1"/>
  <c r="C1212" i="6"/>
  <c r="B1212" i="6"/>
  <c r="K1152" i="6"/>
  <c r="I1152" i="6"/>
  <c r="J1152" i="6"/>
  <c r="H1152" i="6"/>
  <c r="G1152" i="6"/>
  <c r="F1152" i="6"/>
  <c r="D1152" i="6"/>
  <c r="E1152" i="6" s="1"/>
  <c r="C1152" i="6"/>
  <c r="B1152" i="6"/>
  <c r="K1092" i="6"/>
  <c r="I1092" i="6"/>
  <c r="J1092" i="6"/>
  <c r="H1092" i="6"/>
  <c r="G1092" i="6"/>
  <c r="F1092" i="6"/>
  <c r="D1092" i="6"/>
  <c r="E1092" i="6" s="1"/>
  <c r="C1092" i="6"/>
  <c r="B1092" i="6"/>
  <c r="K1044" i="6"/>
  <c r="I1044" i="6"/>
  <c r="J1044" i="6"/>
  <c r="H1044" i="6"/>
  <c r="G1044" i="6"/>
  <c r="F1044" i="6"/>
  <c r="D1044" i="6"/>
  <c r="E1044" i="6" s="1"/>
  <c r="C1044" i="6"/>
  <c r="B1044" i="6"/>
  <c r="K972" i="6"/>
  <c r="I972" i="6"/>
  <c r="J972" i="6"/>
  <c r="H972" i="6"/>
  <c r="G972" i="6"/>
  <c r="F972" i="6"/>
  <c r="D972" i="6"/>
  <c r="E972" i="6" s="1"/>
  <c r="C972" i="6"/>
  <c r="B972" i="6"/>
  <c r="K924" i="6"/>
  <c r="I924" i="6"/>
  <c r="J924" i="6"/>
  <c r="H924" i="6"/>
  <c r="G924" i="6"/>
  <c r="F924" i="6"/>
  <c r="D924" i="6"/>
  <c r="E924" i="6" s="1"/>
  <c r="C924" i="6"/>
  <c r="B924" i="6"/>
  <c r="K852" i="6"/>
  <c r="I852" i="6"/>
  <c r="J852" i="6"/>
  <c r="H852" i="6"/>
  <c r="G852" i="6"/>
  <c r="F852" i="6"/>
  <c r="D852" i="6"/>
  <c r="E852" i="6" s="1"/>
  <c r="C852" i="6"/>
  <c r="B852" i="6"/>
  <c r="K804" i="6"/>
  <c r="I804" i="6"/>
  <c r="J804" i="6"/>
  <c r="H804" i="6"/>
  <c r="G804" i="6"/>
  <c r="F804" i="6"/>
  <c r="D804" i="6"/>
  <c r="E804" i="6" s="1"/>
  <c r="C804" i="6"/>
  <c r="B804" i="6"/>
  <c r="K768" i="6"/>
  <c r="I768" i="6"/>
  <c r="J768" i="6"/>
  <c r="H768" i="6"/>
  <c r="G768" i="6"/>
  <c r="F768" i="6"/>
  <c r="D768" i="6"/>
  <c r="E768" i="6" s="1"/>
  <c r="C768" i="6"/>
  <c r="B768" i="6"/>
  <c r="K708" i="6"/>
  <c r="I708" i="6"/>
  <c r="J708" i="6"/>
  <c r="H708" i="6"/>
  <c r="G708" i="6"/>
  <c r="F708" i="6"/>
  <c r="D708" i="6"/>
  <c r="E708" i="6" s="1"/>
  <c r="C708" i="6"/>
  <c r="B708" i="6"/>
  <c r="K660" i="6"/>
  <c r="I660" i="6"/>
  <c r="J660" i="6"/>
  <c r="H660" i="6"/>
  <c r="G660" i="6"/>
  <c r="F660" i="6"/>
  <c r="D660" i="6"/>
  <c r="E660" i="6" s="1"/>
  <c r="C660" i="6"/>
  <c r="B660" i="6"/>
  <c r="K612" i="6"/>
  <c r="I612" i="6"/>
  <c r="J612" i="6"/>
  <c r="H612" i="6"/>
  <c r="G612" i="6"/>
  <c r="F612" i="6"/>
  <c r="D612" i="6"/>
  <c r="E612" i="6" s="1"/>
  <c r="C612" i="6"/>
  <c r="B612" i="6"/>
  <c r="K552" i="6"/>
  <c r="I552" i="6"/>
  <c r="J552" i="6"/>
  <c r="H552" i="6"/>
  <c r="G552" i="6"/>
  <c r="F552" i="6"/>
  <c r="C552" i="6"/>
  <c r="D552" i="6"/>
  <c r="E552" i="6" s="1"/>
  <c r="B552" i="6"/>
  <c r="K504" i="6"/>
  <c r="I504" i="6"/>
  <c r="J504" i="6"/>
  <c r="H504" i="6"/>
  <c r="G504" i="6"/>
  <c r="F504" i="6"/>
  <c r="C504" i="6"/>
  <c r="D504" i="6"/>
  <c r="E504" i="6" s="1"/>
  <c r="B504" i="6"/>
  <c r="K456" i="6"/>
  <c r="I456" i="6"/>
  <c r="J456" i="6"/>
  <c r="H456" i="6"/>
  <c r="G456" i="6"/>
  <c r="F456" i="6"/>
  <c r="D456" i="6"/>
  <c r="E456" i="6" s="1"/>
  <c r="C456" i="6"/>
  <c r="B456" i="6"/>
  <c r="K408" i="6"/>
  <c r="I408" i="6"/>
  <c r="J408" i="6"/>
  <c r="H408" i="6"/>
  <c r="G408" i="6"/>
  <c r="F408" i="6"/>
  <c r="D408" i="6"/>
  <c r="E408" i="6" s="1"/>
  <c r="C408" i="6"/>
  <c r="B408" i="6"/>
  <c r="K372" i="6"/>
  <c r="I372" i="6"/>
  <c r="J372" i="6"/>
  <c r="H372" i="6"/>
  <c r="G372" i="6"/>
  <c r="F372" i="6"/>
  <c r="D372" i="6"/>
  <c r="E372" i="6" s="1"/>
  <c r="C372" i="6"/>
  <c r="B372" i="6"/>
  <c r="K324" i="6"/>
  <c r="I324" i="6"/>
  <c r="J324" i="6"/>
  <c r="H324" i="6"/>
  <c r="G324" i="6"/>
  <c r="F324" i="6"/>
  <c r="D324" i="6"/>
  <c r="E324" i="6" s="1"/>
  <c r="C324" i="6"/>
  <c r="B324" i="6"/>
  <c r="K276" i="6"/>
  <c r="I276" i="6"/>
  <c r="J276" i="6"/>
  <c r="H276" i="6"/>
  <c r="G276" i="6"/>
  <c r="F276" i="6"/>
  <c r="D276" i="6"/>
  <c r="E276" i="6" s="1"/>
  <c r="C276" i="6"/>
  <c r="B276" i="6"/>
  <c r="K204" i="6"/>
  <c r="I204" i="6"/>
  <c r="J204" i="6"/>
  <c r="H204" i="6"/>
  <c r="G204" i="6"/>
  <c r="F204" i="6"/>
  <c r="D204" i="6"/>
  <c r="E204" i="6" s="1"/>
  <c r="C204" i="6"/>
  <c r="B204" i="6"/>
  <c r="K156" i="6"/>
  <c r="I156" i="6"/>
  <c r="J156" i="6"/>
  <c r="H156" i="6"/>
  <c r="G156" i="6"/>
  <c r="F156" i="6"/>
  <c r="D156" i="6"/>
  <c r="E156" i="6" s="1"/>
  <c r="C156" i="6"/>
  <c r="B156" i="6"/>
  <c r="K84" i="6"/>
  <c r="I84" i="6"/>
  <c r="J84" i="6"/>
  <c r="H84" i="6"/>
  <c r="G84" i="6"/>
  <c r="F84" i="6"/>
  <c r="D84" i="6"/>
  <c r="E84" i="6" s="1"/>
  <c r="C84" i="6"/>
  <c r="B84" i="6"/>
  <c r="K36" i="6"/>
  <c r="I36" i="6"/>
  <c r="J36" i="6"/>
  <c r="H36" i="6"/>
  <c r="G36" i="6"/>
  <c r="F36" i="6"/>
  <c r="D36" i="6"/>
  <c r="E36" i="6" s="1"/>
  <c r="C36" i="6"/>
  <c r="B36" i="6"/>
  <c r="K3354" i="6"/>
  <c r="I3354" i="6"/>
  <c r="J3354" i="6"/>
  <c r="H3354" i="6"/>
  <c r="G3354" i="6"/>
  <c r="F3354" i="6"/>
  <c r="D3354" i="6"/>
  <c r="E3354" i="6" s="1"/>
  <c r="C3354" i="6"/>
  <c r="K3318" i="6"/>
  <c r="I3318" i="6"/>
  <c r="J3318" i="6"/>
  <c r="H3318" i="6"/>
  <c r="G3318" i="6"/>
  <c r="F3318" i="6"/>
  <c r="D3318" i="6"/>
  <c r="E3318" i="6" s="1"/>
  <c r="C3318" i="6"/>
  <c r="K3270" i="6"/>
  <c r="I3270" i="6"/>
  <c r="J3270" i="6"/>
  <c r="H3270" i="6"/>
  <c r="G3270" i="6"/>
  <c r="F3270" i="6"/>
  <c r="D3270" i="6"/>
  <c r="E3270" i="6" s="1"/>
  <c r="C3270" i="6"/>
  <c r="K3198" i="6"/>
  <c r="I3198" i="6"/>
  <c r="J3198" i="6"/>
  <c r="H3198" i="6"/>
  <c r="G3198" i="6"/>
  <c r="F3198" i="6"/>
  <c r="D3198" i="6"/>
  <c r="E3198" i="6" s="1"/>
  <c r="C3198" i="6"/>
  <c r="K3150" i="6"/>
  <c r="I3150" i="6"/>
  <c r="J3150" i="6"/>
  <c r="H3150" i="6"/>
  <c r="G3150" i="6"/>
  <c r="F3150" i="6"/>
  <c r="D3150" i="6"/>
  <c r="E3150" i="6" s="1"/>
  <c r="C3150" i="6"/>
  <c r="K3078" i="6"/>
  <c r="I3078" i="6"/>
  <c r="J3078" i="6"/>
  <c r="H3078" i="6"/>
  <c r="G3078" i="6"/>
  <c r="F3078" i="6"/>
  <c r="D3078" i="6"/>
  <c r="E3078" i="6" s="1"/>
  <c r="C3078" i="6"/>
  <c r="K3030" i="6"/>
  <c r="I3030" i="6"/>
  <c r="J3030" i="6"/>
  <c r="H3030" i="6"/>
  <c r="G3030" i="6"/>
  <c r="F3030" i="6"/>
  <c r="D3030" i="6"/>
  <c r="E3030" i="6" s="1"/>
  <c r="C3030" i="6"/>
  <c r="K2994" i="6"/>
  <c r="I2994" i="6"/>
  <c r="J2994" i="6"/>
  <c r="H2994" i="6"/>
  <c r="G2994" i="6"/>
  <c r="F2994" i="6"/>
  <c r="D2994" i="6"/>
  <c r="E2994" i="6" s="1"/>
  <c r="C2994" i="6"/>
  <c r="K2946" i="6"/>
  <c r="I2946" i="6"/>
  <c r="J2946" i="6"/>
  <c r="H2946" i="6"/>
  <c r="G2946" i="6"/>
  <c r="F2946" i="6"/>
  <c r="D2946" i="6"/>
  <c r="E2946" i="6" s="1"/>
  <c r="C2946" i="6"/>
  <c r="K2898" i="6"/>
  <c r="I2898" i="6"/>
  <c r="J2898" i="6"/>
  <c r="H2898" i="6"/>
  <c r="G2898" i="6"/>
  <c r="F2898" i="6"/>
  <c r="D2898" i="6"/>
  <c r="E2898" i="6" s="1"/>
  <c r="C2898" i="6"/>
  <c r="K2826" i="6"/>
  <c r="I2826" i="6"/>
  <c r="J2826" i="6"/>
  <c r="H2826" i="6"/>
  <c r="G2826" i="6"/>
  <c r="F2826" i="6"/>
  <c r="D2826" i="6"/>
  <c r="E2826" i="6" s="1"/>
  <c r="C2826" i="6"/>
  <c r="K2778" i="6"/>
  <c r="I2778" i="6"/>
  <c r="J2778" i="6"/>
  <c r="H2778" i="6"/>
  <c r="G2778" i="6"/>
  <c r="F2778" i="6"/>
  <c r="D2778" i="6"/>
  <c r="E2778" i="6" s="1"/>
  <c r="C2778" i="6"/>
  <c r="K2730" i="6"/>
  <c r="I2730" i="6"/>
  <c r="J2730" i="6"/>
  <c r="H2730" i="6"/>
  <c r="G2730" i="6"/>
  <c r="F2730" i="6"/>
  <c r="D2730" i="6"/>
  <c r="E2730" i="6" s="1"/>
  <c r="C2730" i="6"/>
  <c r="K2682" i="6"/>
  <c r="I2682" i="6"/>
  <c r="J2682" i="6"/>
  <c r="H2682" i="6"/>
  <c r="G2682" i="6"/>
  <c r="F2682" i="6"/>
  <c r="D2682" i="6"/>
  <c r="E2682" i="6" s="1"/>
  <c r="C2682" i="6"/>
  <c r="K2622" i="6"/>
  <c r="I2622" i="6"/>
  <c r="J2622" i="6"/>
  <c r="H2622" i="6"/>
  <c r="G2622" i="6"/>
  <c r="F2622" i="6"/>
  <c r="D2622" i="6"/>
  <c r="E2622" i="6" s="1"/>
  <c r="C2622" i="6"/>
  <c r="K2562" i="6"/>
  <c r="J2562" i="6"/>
  <c r="I2562" i="6"/>
  <c r="H2562" i="6"/>
  <c r="G2562" i="6"/>
  <c r="F2562" i="6"/>
  <c r="D2562" i="6"/>
  <c r="E2562" i="6" s="1"/>
  <c r="C2562" i="6"/>
  <c r="K2514" i="6"/>
  <c r="I2514" i="6"/>
  <c r="J2514" i="6"/>
  <c r="H2514" i="6"/>
  <c r="G2514" i="6"/>
  <c r="F2514" i="6"/>
  <c r="D2514" i="6"/>
  <c r="E2514" i="6" s="1"/>
  <c r="C2514" i="6"/>
  <c r="K2466" i="6"/>
  <c r="I2466" i="6"/>
  <c r="J2466" i="6"/>
  <c r="H2466" i="6"/>
  <c r="G2466" i="6"/>
  <c r="F2466" i="6"/>
  <c r="D2466" i="6"/>
  <c r="E2466" i="6" s="1"/>
  <c r="C2466" i="6"/>
  <c r="K2418" i="6"/>
  <c r="I2418" i="6"/>
  <c r="J2418" i="6"/>
  <c r="H2418" i="6"/>
  <c r="G2418" i="6"/>
  <c r="F2418" i="6"/>
  <c r="D2418" i="6"/>
  <c r="E2418" i="6" s="1"/>
  <c r="C2418" i="6"/>
  <c r="K2382" i="6"/>
  <c r="I2382" i="6"/>
  <c r="J2382" i="6"/>
  <c r="H2382" i="6"/>
  <c r="G2382" i="6"/>
  <c r="F2382" i="6"/>
  <c r="D2382" i="6"/>
  <c r="E2382" i="6" s="1"/>
  <c r="C2382" i="6"/>
  <c r="K2334" i="6"/>
  <c r="I2334" i="6"/>
  <c r="J2334" i="6"/>
  <c r="H2334" i="6"/>
  <c r="G2334" i="6"/>
  <c r="F2334" i="6"/>
  <c r="D2334" i="6"/>
  <c r="E2334" i="6" s="1"/>
  <c r="C2334" i="6"/>
  <c r="K2286" i="6"/>
  <c r="I2286" i="6"/>
  <c r="J2286" i="6"/>
  <c r="H2286" i="6"/>
  <c r="G2286" i="6"/>
  <c r="F2286" i="6"/>
  <c r="D2286" i="6"/>
  <c r="E2286" i="6" s="1"/>
  <c r="C2286" i="6"/>
  <c r="K2238" i="6"/>
  <c r="I2238" i="6"/>
  <c r="J2238" i="6"/>
  <c r="H2238" i="6"/>
  <c r="G2238" i="6"/>
  <c r="F2238" i="6"/>
  <c r="D2238" i="6"/>
  <c r="E2238" i="6" s="1"/>
  <c r="C2238" i="6"/>
  <c r="K2190" i="6"/>
  <c r="I2190" i="6"/>
  <c r="J2190" i="6"/>
  <c r="H2190" i="6"/>
  <c r="G2190" i="6"/>
  <c r="F2190" i="6"/>
  <c r="D2190" i="6"/>
  <c r="E2190" i="6" s="1"/>
  <c r="C2190" i="6"/>
  <c r="K2154" i="6"/>
  <c r="I2154" i="6"/>
  <c r="J2154" i="6"/>
  <c r="H2154" i="6"/>
  <c r="G2154" i="6"/>
  <c r="F2154" i="6"/>
  <c r="D2154" i="6"/>
  <c r="E2154" i="6" s="1"/>
  <c r="C2154" i="6"/>
  <c r="K2106" i="6"/>
  <c r="I2106" i="6"/>
  <c r="J2106" i="6"/>
  <c r="H2106" i="6"/>
  <c r="G2106" i="6"/>
  <c r="F2106" i="6"/>
  <c r="D2106" i="6"/>
  <c r="E2106" i="6" s="1"/>
  <c r="C2106" i="6"/>
  <c r="K2058" i="6"/>
  <c r="I2058" i="6"/>
  <c r="J2058" i="6"/>
  <c r="H2058" i="6"/>
  <c r="G2058" i="6"/>
  <c r="F2058" i="6"/>
  <c r="D2058" i="6"/>
  <c r="E2058" i="6" s="1"/>
  <c r="C2058" i="6"/>
  <c r="K2010" i="6"/>
  <c r="I2010" i="6"/>
  <c r="J2010" i="6"/>
  <c r="H2010" i="6"/>
  <c r="G2010" i="6"/>
  <c r="F2010" i="6"/>
  <c r="D2010" i="6"/>
  <c r="E2010" i="6" s="1"/>
  <c r="C2010" i="6"/>
  <c r="K1962" i="6"/>
  <c r="I1962" i="6"/>
  <c r="J1962" i="6"/>
  <c r="H1962" i="6"/>
  <c r="G1962" i="6"/>
  <c r="F1962" i="6"/>
  <c r="D1962" i="6"/>
  <c r="E1962" i="6" s="1"/>
  <c r="C1962" i="6"/>
  <c r="K1890" i="6"/>
  <c r="I1890" i="6"/>
  <c r="J1890" i="6"/>
  <c r="H1890" i="6"/>
  <c r="G1890" i="6"/>
  <c r="F1890" i="6"/>
  <c r="D1890" i="6"/>
  <c r="E1890" i="6" s="1"/>
  <c r="C1890" i="6"/>
  <c r="K1830" i="6"/>
  <c r="I1830" i="6"/>
  <c r="J1830" i="6"/>
  <c r="H1830" i="6"/>
  <c r="G1830" i="6"/>
  <c r="F1830" i="6"/>
  <c r="D1830" i="6"/>
  <c r="E1830" i="6" s="1"/>
  <c r="C1830" i="6"/>
  <c r="K1746" i="6"/>
  <c r="I1746" i="6"/>
  <c r="J1746" i="6"/>
  <c r="H1746" i="6"/>
  <c r="G1746" i="6"/>
  <c r="F1746" i="6"/>
  <c r="D1746" i="6"/>
  <c r="E1746" i="6" s="1"/>
  <c r="C1746" i="6"/>
  <c r="K1499" i="6"/>
  <c r="I1499" i="6"/>
  <c r="J1499" i="6"/>
  <c r="H1499" i="6"/>
  <c r="G1499" i="6"/>
  <c r="F1499" i="6"/>
  <c r="D1499" i="6"/>
  <c r="E1499" i="6" s="1"/>
  <c r="C1499" i="6"/>
  <c r="B1499" i="6"/>
  <c r="K1463" i="6"/>
  <c r="I1463" i="6"/>
  <c r="J1463" i="6"/>
  <c r="H1463" i="6"/>
  <c r="G1463" i="6"/>
  <c r="F1463" i="6"/>
  <c r="D1463" i="6"/>
  <c r="E1463" i="6" s="1"/>
  <c r="C1463" i="6"/>
  <c r="B1463" i="6"/>
  <c r="K1403" i="6"/>
  <c r="I1403" i="6"/>
  <c r="J1403" i="6"/>
  <c r="H1403" i="6"/>
  <c r="G1403" i="6"/>
  <c r="F1403" i="6"/>
  <c r="D1403" i="6"/>
  <c r="E1403" i="6" s="1"/>
  <c r="C1403" i="6"/>
  <c r="B1403" i="6"/>
  <c r="K1367" i="6"/>
  <c r="I1367" i="6"/>
  <c r="J1367" i="6"/>
  <c r="H1367" i="6"/>
  <c r="G1367" i="6"/>
  <c r="F1367" i="6"/>
  <c r="D1367" i="6"/>
  <c r="E1367" i="6" s="1"/>
  <c r="C1367" i="6"/>
  <c r="B1367" i="6"/>
  <c r="K1331" i="6"/>
  <c r="I1331" i="6"/>
  <c r="J1331" i="6"/>
  <c r="H1331" i="6"/>
  <c r="G1331" i="6"/>
  <c r="F1331" i="6"/>
  <c r="D1331" i="6"/>
  <c r="E1331" i="6" s="1"/>
  <c r="C1331" i="6"/>
  <c r="B1331" i="6"/>
  <c r="K1295" i="6"/>
  <c r="I1295" i="6"/>
  <c r="J1295" i="6"/>
  <c r="H1295" i="6"/>
  <c r="G1295" i="6"/>
  <c r="F1295" i="6"/>
  <c r="D1295" i="6"/>
  <c r="E1295" i="6" s="1"/>
  <c r="C1295" i="6"/>
  <c r="B1295" i="6"/>
  <c r="K1259" i="6"/>
  <c r="I1259" i="6"/>
  <c r="J1259" i="6"/>
  <c r="H1259" i="6"/>
  <c r="G1259" i="6"/>
  <c r="F1259" i="6"/>
  <c r="D1259" i="6"/>
  <c r="E1259" i="6" s="1"/>
  <c r="C1259" i="6"/>
  <c r="B1259" i="6"/>
  <c r="K1199" i="6"/>
  <c r="I1199" i="6"/>
  <c r="J1199" i="6"/>
  <c r="H1199" i="6"/>
  <c r="G1199" i="6"/>
  <c r="F1199" i="6"/>
  <c r="D1199" i="6"/>
  <c r="E1199" i="6" s="1"/>
  <c r="C1199" i="6"/>
  <c r="B1199" i="6"/>
  <c r="K1163" i="6"/>
  <c r="I1163" i="6"/>
  <c r="J1163" i="6"/>
  <c r="H1163" i="6"/>
  <c r="G1163" i="6"/>
  <c r="F1163" i="6"/>
  <c r="D1163" i="6"/>
  <c r="E1163" i="6" s="1"/>
  <c r="C1163" i="6"/>
  <c r="B1163" i="6"/>
  <c r="K1127" i="6"/>
  <c r="I1127" i="6"/>
  <c r="J1127" i="6"/>
  <c r="H1127" i="6"/>
  <c r="G1127" i="6"/>
  <c r="F1127" i="6"/>
  <c r="D1127" i="6"/>
  <c r="E1127" i="6" s="1"/>
  <c r="C1127" i="6"/>
  <c r="B1127" i="6"/>
  <c r="K1079" i="6"/>
  <c r="I1079" i="6"/>
  <c r="J1079" i="6"/>
  <c r="H1079" i="6"/>
  <c r="G1079" i="6"/>
  <c r="F1079" i="6"/>
  <c r="D1079" i="6"/>
  <c r="E1079" i="6" s="1"/>
  <c r="C1079" i="6"/>
  <c r="B1079" i="6"/>
  <c r="K1019" i="6"/>
  <c r="I1019" i="6"/>
  <c r="J1019" i="6"/>
  <c r="H1019" i="6"/>
  <c r="G1019" i="6"/>
  <c r="F1019" i="6"/>
  <c r="D1019" i="6"/>
  <c r="E1019" i="6" s="1"/>
  <c r="C1019" i="6"/>
  <c r="B1019" i="6"/>
  <c r="K983" i="6"/>
  <c r="I983" i="6"/>
  <c r="J983" i="6"/>
  <c r="H983" i="6"/>
  <c r="G983" i="6"/>
  <c r="F983" i="6"/>
  <c r="D983" i="6"/>
  <c r="E983" i="6" s="1"/>
  <c r="C983" i="6"/>
  <c r="B983" i="6"/>
  <c r="K947" i="6"/>
  <c r="I947" i="6"/>
  <c r="J947" i="6"/>
  <c r="H947" i="6"/>
  <c r="G947" i="6"/>
  <c r="F947" i="6"/>
  <c r="D947" i="6"/>
  <c r="E947" i="6" s="1"/>
  <c r="C947" i="6"/>
  <c r="B947" i="6"/>
  <c r="K911" i="6"/>
  <c r="I911" i="6"/>
  <c r="J911" i="6"/>
  <c r="H911" i="6"/>
  <c r="G911" i="6"/>
  <c r="F911" i="6"/>
  <c r="D911" i="6"/>
  <c r="E911" i="6" s="1"/>
  <c r="C911" i="6"/>
  <c r="B911" i="6"/>
  <c r="K875" i="6"/>
  <c r="I875" i="6"/>
  <c r="J875" i="6"/>
  <c r="H875" i="6"/>
  <c r="G875" i="6"/>
  <c r="F875" i="6"/>
  <c r="D875" i="6"/>
  <c r="E875" i="6" s="1"/>
  <c r="C875" i="6"/>
  <c r="B875" i="6"/>
  <c r="K839" i="6"/>
  <c r="I839" i="6"/>
  <c r="J839" i="6"/>
  <c r="H839" i="6"/>
  <c r="G839" i="6"/>
  <c r="F839" i="6"/>
  <c r="D839" i="6"/>
  <c r="E839" i="6" s="1"/>
  <c r="C839" i="6"/>
  <c r="B839" i="6"/>
  <c r="K791" i="6"/>
  <c r="I791" i="6"/>
  <c r="J791" i="6"/>
  <c r="H791" i="6"/>
  <c r="G791" i="6"/>
  <c r="F791" i="6"/>
  <c r="D791" i="6"/>
  <c r="E791" i="6" s="1"/>
  <c r="C791" i="6"/>
  <c r="B791" i="6"/>
  <c r="K755" i="6"/>
  <c r="I755" i="6"/>
  <c r="J755" i="6"/>
  <c r="H755" i="6"/>
  <c r="G755" i="6"/>
  <c r="F755" i="6"/>
  <c r="D755" i="6"/>
  <c r="E755" i="6" s="1"/>
  <c r="C755" i="6"/>
  <c r="B755" i="6"/>
  <c r="K719" i="6"/>
  <c r="I719" i="6"/>
  <c r="J719" i="6"/>
  <c r="H719" i="6"/>
  <c r="G719" i="6"/>
  <c r="F719" i="6"/>
  <c r="D719" i="6"/>
  <c r="E719" i="6" s="1"/>
  <c r="C719" i="6"/>
  <c r="B719" i="6"/>
  <c r="K671" i="6"/>
  <c r="I671" i="6"/>
  <c r="J671" i="6"/>
  <c r="H671" i="6"/>
  <c r="G671" i="6"/>
  <c r="F671" i="6"/>
  <c r="D671" i="6"/>
  <c r="E671" i="6" s="1"/>
  <c r="C671" i="6"/>
  <c r="B671" i="6"/>
  <c r="K635" i="6"/>
  <c r="I635" i="6"/>
  <c r="J635" i="6"/>
  <c r="H635" i="6"/>
  <c r="G635" i="6"/>
  <c r="F635" i="6"/>
  <c r="D635" i="6"/>
  <c r="E635" i="6" s="1"/>
  <c r="C635" i="6"/>
  <c r="B635" i="6"/>
  <c r="K587" i="6"/>
  <c r="I587" i="6"/>
  <c r="J587" i="6"/>
  <c r="H587" i="6"/>
  <c r="G587" i="6"/>
  <c r="F587" i="6"/>
  <c r="D587" i="6"/>
  <c r="E587" i="6" s="1"/>
  <c r="C587" i="6"/>
  <c r="B587" i="6"/>
  <c r="K551" i="6"/>
  <c r="I551" i="6"/>
  <c r="J551" i="6"/>
  <c r="H551" i="6"/>
  <c r="G551" i="6"/>
  <c r="F551" i="6"/>
  <c r="D551" i="6"/>
  <c r="E551" i="6" s="1"/>
  <c r="C551" i="6"/>
  <c r="B551" i="6"/>
  <c r="K515" i="6"/>
  <c r="I515" i="6"/>
  <c r="J515" i="6"/>
  <c r="H515" i="6"/>
  <c r="G515" i="6"/>
  <c r="D515" i="6"/>
  <c r="E515" i="6" s="1"/>
  <c r="F515" i="6"/>
  <c r="C515" i="6"/>
  <c r="B515" i="6"/>
  <c r="K467" i="6"/>
  <c r="I467" i="6"/>
  <c r="J467" i="6"/>
  <c r="H467" i="6"/>
  <c r="G467" i="6"/>
  <c r="F467" i="6"/>
  <c r="D467" i="6"/>
  <c r="E467" i="6" s="1"/>
  <c r="C467" i="6"/>
  <c r="B467" i="6"/>
  <c r="K431" i="6"/>
  <c r="I431" i="6"/>
  <c r="J431" i="6"/>
  <c r="H431" i="6"/>
  <c r="G431" i="6"/>
  <c r="F431" i="6"/>
  <c r="D431" i="6"/>
  <c r="E431" i="6" s="1"/>
  <c r="C431" i="6"/>
  <c r="B431" i="6"/>
  <c r="K395" i="6"/>
  <c r="I395" i="6"/>
  <c r="J395" i="6"/>
  <c r="H395" i="6"/>
  <c r="G395" i="6"/>
  <c r="F395" i="6"/>
  <c r="D395" i="6"/>
  <c r="E395" i="6" s="1"/>
  <c r="C395" i="6"/>
  <c r="B395" i="6"/>
  <c r="K335" i="6"/>
  <c r="I335" i="6"/>
  <c r="J335" i="6"/>
  <c r="H335" i="6"/>
  <c r="G335" i="6"/>
  <c r="F335" i="6"/>
  <c r="D335" i="6"/>
  <c r="E335" i="6" s="1"/>
  <c r="C335" i="6"/>
  <c r="B335" i="6"/>
  <c r="K287" i="6"/>
  <c r="I287" i="6"/>
  <c r="J287" i="6"/>
  <c r="H287" i="6"/>
  <c r="G287" i="6"/>
  <c r="F287" i="6"/>
  <c r="D287" i="6"/>
  <c r="E287" i="6" s="1"/>
  <c r="C287" i="6"/>
  <c r="B287" i="6"/>
  <c r="K239" i="6"/>
  <c r="I239" i="6"/>
  <c r="J239" i="6"/>
  <c r="H239" i="6"/>
  <c r="G239" i="6"/>
  <c r="F239" i="6"/>
  <c r="D239" i="6"/>
  <c r="E239" i="6" s="1"/>
  <c r="C239" i="6"/>
  <c r="B239" i="6"/>
  <c r="K191" i="6"/>
  <c r="I191" i="6"/>
  <c r="J191" i="6"/>
  <c r="H191" i="6"/>
  <c r="G191" i="6"/>
  <c r="F191" i="6"/>
  <c r="D191" i="6"/>
  <c r="E191" i="6" s="1"/>
  <c r="C191" i="6"/>
  <c r="B191" i="6"/>
  <c r="K143" i="6"/>
  <c r="I143" i="6"/>
  <c r="J143" i="6"/>
  <c r="H143" i="6"/>
  <c r="G143" i="6"/>
  <c r="F143" i="6"/>
  <c r="D143" i="6"/>
  <c r="E143" i="6" s="1"/>
  <c r="C143" i="6"/>
  <c r="B143" i="6"/>
  <c r="K95" i="6"/>
  <c r="I95" i="6"/>
  <c r="J95" i="6"/>
  <c r="H95" i="6"/>
  <c r="G95" i="6"/>
  <c r="F95" i="6"/>
  <c r="D95" i="6"/>
  <c r="E95" i="6" s="1"/>
  <c r="C95" i="6"/>
  <c r="B95" i="6"/>
  <c r="K47" i="6"/>
  <c r="I47" i="6"/>
  <c r="J47" i="6"/>
  <c r="H47" i="6"/>
  <c r="G47" i="6"/>
  <c r="F47" i="6"/>
  <c r="D47" i="6"/>
  <c r="E47" i="6" s="1"/>
  <c r="C47" i="6"/>
  <c r="B47" i="6"/>
  <c r="K3353" i="6"/>
  <c r="I3353" i="6"/>
  <c r="J3353" i="6"/>
  <c r="H3353" i="6"/>
  <c r="G3353" i="6"/>
  <c r="F3353" i="6"/>
  <c r="D3353" i="6"/>
  <c r="E3353" i="6" s="1"/>
  <c r="C3353" i="6"/>
  <c r="K3293" i="6"/>
  <c r="I3293" i="6"/>
  <c r="J3293" i="6"/>
  <c r="H3293" i="6"/>
  <c r="G3293" i="6"/>
  <c r="F3293" i="6"/>
  <c r="D3293" i="6"/>
  <c r="E3293" i="6" s="1"/>
  <c r="C3293" i="6"/>
  <c r="K3233" i="6"/>
  <c r="I3233" i="6"/>
  <c r="J3233" i="6"/>
  <c r="H3233" i="6"/>
  <c r="G3233" i="6"/>
  <c r="F3233" i="6"/>
  <c r="D3233" i="6"/>
  <c r="E3233" i="6" s="1"/>
  <c r="C3233" i="6"/>
  <c r="K3173" i="6"/>
  <c r="I3173" i="6"/>
  <c r="J3173" i="6"/>
  <c r="H3173" i="6"/>
  <c r="G3173" i="6"/>
  <c r="F3173" i="6"/>
  <c r="D3173" i="6"/>
  <c r="E3173" i="6" s="1"/>
  <c r="C3173" i="6"/>
  <c r="K3113" i="6"/>
  <c r="I3113" i="6"/>
  <c r="J3113" i="6"/>
  <c r="H3113" i="6"/>
  <c r="G3113" i="6"/>
  <c r="F3113" i="6"/>
  <c r="D3113" i="6"/>
  <c r="E3113" i="6" s="1"/>
  <c r="C3113" i="6"/>
  <c r="K3065" i="6"/>
  <c r="I3065" i="6"/>
  <c r="J3065" i="6"/>
  <c r="H3065" i="6"/>
  <c r="G3065" i="6"/>
  <c r="F3065" i="6"/>
  <c r="D3065" i="6"/>
  <c r="E3065" i="6" s="1"/>
  <c r="C3065" i="6"/>
  <c r="K3017" i="6"/>
  <c r="I3017" i="6"/>
  <c r="J3017" i="6"/>
  <c r="H3017" i="6"/>
  <c r="G3017" i="6"/>
  <c r="F3017" i="6"/>
  <c r="D3017" i="6"/>
  <c r="E3017" i="6" s="1"/>
  <c r="C3017" i="6"/>
  <c r="K2957" i="6"/>
  <c r="I2957" i="6"/>
  <c r="J2957" i="6"/>
  <c r="H2957" i="6"/>
  <c r="G2957" i="6"/>
  <c r="F2957" i="6"/>
  <c r="D2957" i="6"/>
  <c r="E2957" i="6" s="1"/>
  <c r="C2957" i="6"/>
  <c r="K2909" i="6"/>
  <c r="I2909" i="6"/>
  <c r="J2909" i="6"/>
  <c r="H2909" i="6"/>
  <c r="G2909" i="6"/>
  <c r="F2909" i="6"/>
  <c r="D2909" i="6"/>
  <c r="E2909" i="6" s="1"/>
  <c r="C2909" i="6"/>
  <c r="K2861" i="6"/>
  <c r="I2861" i="6"/>
  <c r="J2861" i="6"/>
  <c r="H2861" i="6"/>
  <c r="G2861" i="6"/>
  <c r="F2861" i="6"/>
  <c r="D2861" i="6"/>
  <c r="E2861" i="6" s="1"/>
  <c r="C2861" i="6"/>
  <c r="K2801" i="6"/>
  <c r="I2801" i="6"/>
  <c r="J2801" i="6"/>
  <c r="H2801" i="6"/>
  <c r="G2801" i="6"/>
  <c r="F2801" i="6"/>
  <c r="D2801" i="6"/>
  <c r="E2801" i="6" s="1"/>
  <c r="C2801" i="6"/>
  <c r="K2741" i="6"/>
  <c r="I2741" i="6"/>
  <c r="J2741" i="6"/>
  <c r="H2741" i="6"/>
  <c r="G2741" i="6"/>
  <c r="F2741" i="6"/>
  <c r="D2741" i="6"/>
  <c r="E2741" i="6" s="1"/>
  <c r="C2741" i="6"/>
  <c r="K2693" i="6"/>
  <c r="I2693" i="6"/>
  <c r="J2693" i="6"/>
  <c r="H2693" i="6"/>
  <c r="G2693" i="6"/>
  <c r="F2693" i="6"/>
  <c r="D2693" i="6"/>
  <c r="E2693" i="6" s="1"/>
  <c r="C2693" i="6"/>
  <c r="K2633" i="6"/>
  <c r="I2633" i="6"/>
  <c r="J2633" i="6"/>
  <c r="H2633" i="6"/>
  <c r="G2633" i="6"/>
  <c r="F2633" i="6"/>
  <c r="D2633" i="6"/>
  <c r="E2633" i="6" s="1"/>
  <c r="C2633" i="6"/>
  <c r="K2573" i="6"/>
  <c r="I2573" i="6"/>
  <c r="J2573" i="6"/>
  <c r="H2573" i="6"/>
  <c r="G2573" i="6"/>
  <c r="F2573" i="6"/>
  <c r="D2573" i="6"/>
  <c r="E2573" i="6" s="1"/>
  <c r="C2573" i="6"/>
  <c r="K2513" i="6"/>
  <c r="I2513" i="6"/>
  <c r="J2513" i="6"/>
  <c r="H2513" i="6"/>
  <c r="G2513" i="6"/>
  <c r="F2513" i="6"/>
  <c r="D2513" i="6"/>
  <c r="E2513" i="6" s="1"/>
  <c r="C2513" i="6"/>
  <c r="K2453" i="6"/>
  <c r="I2453" i="6"/>
  <c r="J2453" i="6"/>
  <c r="H2453" i="6"/>
  <c r="G2453" i="6"/>
  <c r="F2453" i="6"/>
  <c r="D2453" i="6"/>
  <c r="E2453" i="6" s="1"/>
  <c r="C2453" i="6"/>
  <c r="K2393" i="6"/>
  <c r="I2393" i="6"/>
  <c r="J2393" i="6"/>
  <c r="H2393" i="6"/>
  <c r="G2393" i="6"/>
  <c r="F2393" i="6"/>
  <c r="D2393" i="6"/>
  <c r="E2393" i="6" s="1"/>
  <c r="C2393" i="6"/>
  <c r="K2345" i="6"/>
  <c r="I2345" i="6"/>
  <c r="J2345" i="6"/>
  <c r="H2345" i="6"/>
  <c r="G2345" i="6"/>
  <c r="F2345" i="6"/>
  <c r="D2345" i="6"/>
  <c r="E2345" i="6" s="1"/>
  <c r="C2345" i="6"/>
  <c r="K2297" i="6"/>
  <c r="I2297" i="6"/>
  <c r="J2297" i="6"/>
  <c r="H2297" i="6"/>
  <c r="G2297" i="6"/>
  <c r="F2297" i="6"/>
  <c r="D2297" i="6"/>
  <c r="E2297" i="6" s="1"/>
  <c r="C2297" i="6"/>
  <c r="K2225" i="6"/>
  <c r="I2225" i="6"/>
  <c r="J2225" i="6"/>
  <c r="H2225" i="6"/>
  <c r="G2225" i="6"/>
  <c r="F2225" i="6"/>
  <c r="D2225" i="6"/>
  <c r="E2225" i="6" s="1"/>
  <c r="C2225" i="6"/>
  <c r="K2177" i="6"/>
  <c r="I2177" i="6"/>
  <c r="J2177" i="6"/>
  <c r="H2177" i="6"/>
  <c r="G2177" i="6"/>
  <c r="F2177" i="6"/>
  <c r="D2177" i="6"/>
  <c r="E2177" i="6" s="1"/>
  <c r="C2177" i="6"/>
  <c r="K2141" i="6"/>
  <c r="I2141" i="6"/>
  <c r="J2141" i="6"/>
  <c r="H2141" i="6"/>
  <c r="G2141" i="6"/>
  <c r="F2141" i="6"/>
  <c r="D2141" i="6"/>
  <c r="E2141" i="6" s="1"/>
  <c r="C2141" i="6"/>
  <c r="K2105" i="6"/>
  <c r="I2105" i="6"/>
  <c r="J2105" i="6"/>
  <c r="H2105" i="6"/>
  <c r="G2105" i="6"/>
  <c r="F2105" i="6"/>
  <c r="D2105" i="6"/>
  <c r="E2105" i="6" s="1"/>
  <c r="C2105" i="6"/>
  <c r="K2057" i="6"/>
  <c r="I2057" i="6"/>
  <c r="J2057" i="6"/>
  <c r="H2057" i="6"/>
  <c r="G2057" i="6"/>
  <c r="F2057" i="6"/>
  <c r="D2057" i="6"/>
  <c r="E2057" i="6" s="1"/>
  <c r="C2057" i="6"/>
  <c r="K2021" i="6"/>
  <c r="I2021" i="6"/>
  <c r="J2021" i="6"/>
  <c r="H2021" i="6"/>
  <c r="G2021" i="6"/>
  <c r="F2021" i="6"/>
  <c r="D2021" i="6"/>
  <c r="E2021" i="6" s="1"/>
  <c r="C2021" i="6"/>
  <c r="K2009" i="6"/>
  <c r="I2009" i="6"/>
  <c r="J2009" i="6"/>
  <c r="H2009" i="6"/>
  <c r="G2009" i="6"/>
  <c r="F2009" i="6"/>
  <c r="D2009" i="6"/>
  <c r="E2009" i="6" s="1"/>
  <c r="C2009" i="6"/>
  <c r="K1997" i="6"/>
  <c r="I1997" i="6"/>
  <c r="J1997" i="6"/>
  <c r="H1997" i="6"/>
  <c r="G1997" i="6"/>
  <c r="F1997" i="6"/>
  <c r="D1997" i="6"/>
  <c r="E1997" i="6" s="1"/>
  <c r="C1997" i="6"/>
  <c r="K1961" i="6"/>
  <c r="I1961" i="6"/>
  <c r="J1961" i="6"/>
  <c r="H1961" i="6"/>
  <c r="G1961" i="6"/>
  <c r="F1961" i="6"/>
  <c r="D1961" i="6"/>
  <c r="E1961" i="6" s="1"/>
  <c r="C1961" i="6"/>
  <c r="K1949" i="6"/>
  <c r="I1949" i="6"/>
  <c r="J1949" i="6"/>
  <c r="H1949" i="6"/>
  <c r="G1949" i="6"/>
  <c r="F1949" i="6"/>
  <c r="D1949" i="6"/>
  <c r="E1949" i="6" s="1"/>
  <c r="C1949" i="6"/>
  <c r="K1937" i="6"/>
  <c r="I1937" i="6"/>
  <c r="J1937" i="6"/>
  <c r="H1937" i="6"/>
  <c r="G1937" i="6"/>
  <c r="F1937" i="6"/>
  <c r="D1937" i="6"/>
  <c r="E1937" i="6" s="1"/>
  <c r="C1937" i="6"/>
  <c r="K1925" i="6"/>
  <c r="I1925" i="6"/>
  <c r="J1925" i="6"/>
  <c r="H1925" i="6"/>
  <c r="G1925" i="6"/>
  <c r="F1925" i="6"/>
  <c r="D1925" i="6"/>
  <c r="E1925" i="6" s="1"/>
  <c r="C1925" i="6"/>
  <c r="K1913" i="6"/>
  <c r="I1913" i="6"/>
  <c r="J1913" i="6"/>
  <c r="H1913" i="6"/>
  <c r="G1913" i="6"/>
  <c r="F1913" i="6"/>
  <c r="D1913" i="6"/>
  <c r="E1913" i="6" s="1"/>
  <c r="C1913" i="6"/>
  <c r="K1901" i="6"/>
  <c r="I1901" i="6"/>
  <c r="J1901" i="6"/>
  <c r="H1901" i="6"/>
  <c r="G1901" i="6"/>
  <c r="F1901" i="6"/>
  <c r="D1901" i="6"/>
  <c r="E1901" i="6" s="1"/>
  <c r="C1901" i="6"/>
  <c r="K1889" i="6"/>
  <c r="I1889" i="6"/>
  <c r="J1889" i="6"/>
  <c r="H1889" i="6"/>
  <c r="G1889" i="6"/>
  <c r="F1889" i="6"/>
  <c r="D1889" i="6"/>
  <c r="E1889" i="6" s="1"/>
  <c r="C1889" i="6"/>
  <c r="K1877" i="6"/>
  <c r="I1877" i="6"/>
  <c r="J1877" i="6"/>
  <c r="H1877" i="6"/>
  <c r="G1877" i="6"/>
  <c r="F1877" i="6"/>
  <c r="D1877" i="6"/>
  <c r="E1877" i="6" s="1"/>
  <c r="C1877" i="6"/>
  <c r="K1865" i="6"/>
  <c r="I1865" i="6"/>
  <c r="J1865" i="6"/>
  <c r="H1865" i="6"/>
  <c r="G1865" i="6"/>
  <c r="F1865" i="6"/>
  <c r="D1865" i="6"/>
  <c r="E1865" i="6" s="1"/>
  <c r="C1865" i="6"/>
  <c r="K1853" i="6"/>
  <c r="I1853" i="6"/>
  <c r="J1853" i="6"/>
  <c r="H1853" i="6"/>
  <c r="G1853" i="6"/>
  <c r="F1853" i="6"/>
  <c r="D1853" i="6"/>
  <c r="E1853" i="6" s="1"/>
  <c r="C1853" i="6"/>
  <c r="K1841" i="6"/>
  <c r="I1841" i="6"/>
  <c r="J1841" i="6"/>
  <c r="H1841" i="6"/>
  <c r="G1841" i="6"/>
  <c r="F1841" i="6"/>
  <c r="D1841" i="6"/>
  <c r="E1841" i="6" s="1"/>
  <c r="C1841" i="6"/>
  <c r="K1829" i="6"/>
  <c r="I1829" i="6"/>
  <c r="J1829" i="6"/>
  <c r="H1829" i="6"/>
  <c r="G1829" i="6"/>
  <c r="F1829" i="6"/>
  <c r="D1829" i="6"/>
  <c r="E1829" i="6" s="1"/>
  <c r="C1829" i="6"/>
  <c r="K1817" i="6"/>
  <c r="I1817" i="6"/>
  <c r="J1817" i="6"/>
  <c r="H1817" i="6"/>
  <c r="G1817" i="6"/>
  <c r="F1817" i="6"/>
  <c r="D1817" i="6"/>
  <c r="E1817" i="6" s="1"/>
  <c r="C1817" i="6"/>
  <c r="K1805" i="6"/>
  <c r="I1805" i="6"/>
  <c r="J1805" i="6"/>
  <c r="H1805" i="6"/>
  <c r="G1805" i="6"/>
  <c r="F1805" i="6"/>
  <c r="D1805" i="6"/>
  <c r="E1805" i="6" s="1"/>
  <c r="C1805" i="6"/>
  <c r="K1793" i="6"/>
  <c r="I1793" i="6"/>
  <c r="J1793" i="6"/>
  <c r="H1793" i="6"/>
  <c r="G1793" i="6"/>
  <c r="F1793" i="6"/>
  <c r="D1793" i="6"/>
  <c r="E1793" i="6" s="1"/>
  <c r="C1793" i="6"/>
  <c r="K1781" i="6"/>
  <c r="I1781" i="6"/>
  <c r="J1781" i="6"/>
  <c r="H1781" i="6"/>
  <c r="G1781" i="6"/>
  <c r="F1781" i="6"/>
  <c r="D1781" i="6"/>
  <c r="E1781" i="6" s="1"/>
  <c r="C1781" i="6"/>
  <c r="K1769" i="6"/>
  <c r="I1769" i="6"/>
  <c r="J1769" i="6"/>
  <c r="H1769" i="6"/>
  <c r="G1769" i="6"/>
  <c r="F1769" i="6"/>
  <c r="D1769" i="6"/>
  <c r="E1769" i="6" s="1"/>
  <c r="C1769" i="6"/>
  <c r="K1757" i="6"/>
  <c r="I1757" i="6"/>
  <c r="J1757" i="6"/>
  <c r="H1757" i="6"/>
  <c r="G1757" i="6"/>
  <c r="F1757" i="6"/>
  <c r="D1757" i="6"/>
  <c r="E1757" i="6" s="1"/>
  <c r="C1757" i="6"/>
  <c r="K1745" i="6"/>
  <c r="I1745" i="6"/>
  <c r="J1745" i="6"/>
  <c r="H1745" i="6"/>
  <c r="G1745" i="6"/>
  <c r="F1745" i="6"/>
  <c r="D1745" i="6"/>
  <c r="E1745" i="6" s="1"/>
  <c r="C1745" i="6"/>
  <c r="B343" i="6"/>
  <c r="B523" i="6"/>
  <c r="B847" i="6"/>
  <c r="B1027" i="6"/>
  <c r="B1757" i="6"/>
  <c r="B1805" i="6"/>
  <c r="B1853" i="6"/>
  <c r="B1901" i="6"/>
  <c r="B1949" i="6"/>
  <c r="B1997" i="6"/>
  <c r="B2141" i="6"/>
  <c r="B2573" i="6"/>
  <c r="B2861" i="6"/>
  <c r="B2909" i="6"/>
  <c r="B2957" i="6"/>
  <c r="B3293" i="6"/>
  <c r="K1495" i="6"/>
  <c r="I1495" i="6"/>
  <c r="J1495" i="6"/>
  <c r="H1495" i="6"/>
  <c r="G1495" i="6"/>
  <c r="F1495" i="6"/>
  <c r="D1495" i="6"/>
  <c r="E1495" i="6" s="1"/>
  <c r="C1495" i="6"/>
  <c r="K1387" i="6"/>
  <c r="I1387" i="6"/>
  <c r="J1387" i="6"/>
  <c r="H1387" i="6"/>
  <c r="G1387" i="6"/>
  <c r="F1387" i="6"/>
  <c r="D1387" i="6"/>
  <c r="E1387" i="6" s="1"/>
  <c r="C1387" i="6"/>
  <c r="K1315" i="6"/>
  <c r="I1315" i="6"/>
  <c r="J1315" i="6"/>
  <c r="H1315" i="6"/>
  <c r="G1315" i="6"/>
  <c r="F1315" i="6"/>
  <c r="D1315" i="6"/>
  <c r="E1315" i="6" s="1"/>
  <c r="C1315" i="6"/>
  <c r="K1219" i="6"/>
  <c r="I1219" i="6"/>
  <c r="J1219" i="6"/>
  <c r="H1219" i="6"/>
  <c r="G1219" i="6"/>
  <c r="F1219" i="6"/>
  <c r="D1219" i="6"/>
  <c r="E1219" i="6" s="1"/>
  <c r="C1219" i="6"/>
  <c r="K1111" i="6"/>
  <c r="I1111" i="6"/>
  <c r="J1111" i="6"/>
  <c r="H1111" i="6"/>
  <c r="G1111" i="6"/>
  <c r="F1111" i="6"/>
  <c r="D1111" i="6"/>
  <c r="E1111" i="6" s="1"/>
  <c r="C1111" i="6"/>
  <c r="K967" i="6"/>
  <c r="I967" i="6"/>
  <c r="J967" i="6"/>
  <c r="H967" i="6"/>
  <c r="G967" i="6"/>
  <c r="F967" i="6"/>
  <c r="D967" i="6"/>
  <c r="E967" i="6" s="1"/>
  <c r="C967" i="6"/>
  <c r="K859" i="6"/>
  <c r="I859" i="6"/>
  <c r="J859" i="6"/>
  <c r="H859" i="6"/>
  <c r="G859" i="6"/>
  <c r="F859" i="6"/>
  <c r="D859" i="6"/>
  <c r="E859" i="6" s="1"/>
  <c r="C859" i="6"/>
  <c r="K739" i="6"/>
  <c r="I739" i="6"/>
  <c r="J739" i="6"/>
  <c r="H739" i="6"/>
  <c r="G739" i="6"/>
  <c r="F739" i="6"/>
  <c r="D739" i="6"/>
  <c r="E739" i="6" s="1"/>
  <c r="C739" i="6"/>
  <c r="K619" i="6"/>
  <c r="I619" i="6"/>
  <c r="J619" i="6"/>
  <c r="H619" i="6"/>
  <c r="G619" i="6"/>
  <c r="F619" i="6"/>
  <c r="D619" i="6"/>
  <c r="E619" i="6" s="1"/>
  <c r="C619" i="6"/>
  <c r="K511" i="6"/>
  <c r="I511" i="6"/>
  <c r="J511" i="6"/>
  <c r="H511" i="6"/>
  <c r="G511" i="6"/>
  <c r="F511" i="6"/>
  <c r="D511" i="6"/>
  <c r="E511" i="6" s="1"/>
  <c r="C511" i="6"/>
  <c r="K379" i="6"/>
  <c r="I379" i="6"/>
  <c r="J379" i="6"/>
  <c r="H379" i="6"/>
  <c r="G379" i="6"/>
  <c r="F379" i="6"/>
  <c r="D379" i="6"/>
  <c r="E379" i="6" s="1"/>
  <c r="C379" i="6"/>
  <c r="K259" i="6"/>
  <c r="I259" i="6"/>
  <c r="J259" i="6"/>
  <c r="H259" i="6"/>
  <c r="G259" i="6"/>
  <c r="F259" i="6"/>
  <c r="D259" i="6"/>
  <c r="E259" i="6" s="1"/>
  <c r="C259" i="6"/>
  <c r="K163" i="6"/>
  <c r="I163" i="6"/>
  <c r="J163" i="6"/>
  <c r="H163" i="6"/>
  <c r="G163" i="6"/>
  <c r="F163" i="6"/>
  <c r="D163" i="6"/>
  <c r="E163" i="6" s="1"/>
  <c r="C163" i="6"/>
  <c r="K3397" i="6"/>
  <c r="I3397" i="6"/>
  <c r="J3397" i="6"/>
  <c r="H3397" i="6"/>
  <c r="G3397" i="6"/>
  <c r="F3397" i="6"/>
  <c r="D3397" i="6"/>
  <c r="E3397" i="6" s="1"/>
  <c r="C3397" i="6"/>
  <c r="B3397" i="6"/>
  <c r="K3253" i="6"/>
  <c r="I3253" i="6"/>
  <c r="J3253" i="6"/>
  <c r="H3253" i="6"/>
  <c r="G3253" i="6"/>
  <c r="F3253" i="6"/>
  <c r="D3253" i="6"/>
  <c r="E3253" i="6" s="1"/>
  <c r="C3253" i="6"/>
  <c r="B3253" i="6"/>
  <c r="K3061" i="6"/>
  <c r="I3061" i="6"/>
  <c r="J3061" i="6"/>
  <c r="H3061" i="6"/>
  <c r="G3061" i="6"/>
  <c r="F3061" i="6"/>
  <c r="D3061" i="6"/>
  <c r="E3061" i="6" s="1"/>
  <c r="C3061" i="6"/>
  <c r="B3061" i="6"/>
  <c r="K2689" i="6"/>
  <c r="I2689" i="6"/>
  <c r="J2689" i="6"/>
  <c r="H2689" i="6"/>
  <c r="G2689" i="6"/>
  <c r="F2689" i="6"/>
  <c r="D2689" i="6"/>
  <c r="E2689" i="6" s="1"/>
  <c r="C2689" i="6"/>
  <c r="B2689" i="6"/>
  <c r="K1500" i="6"/>
  <c r="I1500" i="6"/>
  <c r="J1500" i="6"/>
  <c r="H1500" i="6"/>
  <c r="G1500" i="6"/>
  <c r="F1500" i="6"/>
  <c r="D1500" i="6"/>
  <c r="E1500" i="6" s="1"/>
  <c r="C1500" i="6"/>
  <c r="B1500" i="6"/>
  <c r="K1464" i="6"/>
  <c r="I1464" i="6"/>
  <c r="J1464" i="6"/>
  <c r="H1464" i="6"/>
  <c r="G1464" i="6"/>
  <c r="F1464" i="6"/>
  <c r="D1464" i="6"/>
  <c r="E1464" i="6" s="1"/>
  <c r="C1464" i="6"/>
  <c r="B1464" i="6"/>
  <c r="K1428" i="6"/>
  <c r="I1428" i="6"/>
  <c r="J1428" i="6"/>
  <c r="H1428" i="6"/>
  <c r="G1428" i="6"/>
  <c r="F1428" i="6"/>
  <c r="D1428" i="6"/>
  <c r="E1428" i="6" s="1"/>
  <c r="C1428" i="6"/>
  <c r="B1428" i="6"/>
  <c r="K1392" i="6"/>
  <c r="I1392" i="6"/>
  <c r="J1392" i="6"/>
  <c r="H1392" i="6"/>
  <c r="G1392" i="6"/>
  <c r="F1392" i="6"/>
  <c r="D1392" i="6"/>
  <c r="E1392" i="6" s="1"/>
  <c r="C1392" i="6"/>
  <c r="B1392" i="6"/>
  <c r="K1344" i="6"/>
  <c r="I1344" i="6"/>
  <c r="J1344" i="6"/>
  <c r="H1344" i="6"/>
  <c r="G1344" i="6"/>
  <c r="F1344" i="6"/>
  <c r="D1344" i="6"/>
  <c r="E1344" i="6" s="1"/>
  <c r="C1344" i="6"/>
  <c r="B1344" i="6"/>
  <c r="K1308" i="6"/>
  <c r="I1308" i="6"/>
  <c r="J1308" i="6"/>
  <c r="H1308" i="6"/>
  <c r="G1308" i="6"/>
  <c r="F1308" i="6"/>
  <c r="D1308" i="6"/>
  <c r="E1308" i="6" s="1"/>
  <c r="C1308" i="6"/>
  <c r="B1308" i="6"/>
  <c r="K1260" i="6"/>
  <c r="I1260" i="6"/>
  <c r="J1260" i="6"/>
  <c r="H1260" i="6"/>
  <c r="G1260" i="6"/>
  <c r="F1260" i="6"/>
  <c r="D1260" i="6"/>
  <c r="E1260" i="6" s="1"/>
  <c r="C1260" i="6"/>
  <c r="B1260" i="6"/>
  <c r="K1224" i="6"/>
  <c r="I1224" i="6"/>
  <c r="J1224" i="6"/>
  <c r="H1224" i="6"/>
  <c r="G1224" i="6"/>
  <c r="F1224" i="6"/>
  <c r="D1224" i="6"/>
  <c r="E1224" i="6" s="1"/>
  <c r="C1224" i="6"/>
  <c r="B1224" i="6"/>
  <c r="K1176" i="6"/>
  <c r="I1176" i="6"/>
  <c r="J1176" i="6"/>
  <c r="H1176" i="6"/>
  <c r="G1176" i="6"/>
  <c r="F1176" i="6"/>
  <c r="D1176" i="6"/>
  <c r="E1176" i="6" s="1"/>
  <c r="C1176" i="6"/>
  <c r="B1176" i="6"/>
  <c r="K1164" i="6"/>
  <c r="I1164" i="6"/>
  <c r="J1164" i="6"/>
  <c r="H1164" i="6"/>
  <c r="G1164" i="6"/>
  <c r="F1164" i="6"/>
  <c r="D1164" i="6"/>
  <c r="E1164" i="6" s="1"/>
  <c r="C1164" i="6"/>
  <c r="B1164" i="6"/>
  <c r="K1116" i="6"/>
  <c r="I1116" i="6"/>
  <c r="J1116" i="6"/>
  <c r="H1116" i="6"/>
  <c r="G1116" i="6"/>
  <c r="F1116" i="6"/>
  <c r="D1116" i="6"/>
  <c r="E1116" i="6" s="1"/>
  <c r="C1116" i="6"/>
  <c r="B1116" i="6"/>
  <c r="K1080" i="6"/>
  <c r="I1080" i="6"/>
  <c r="J1080" i="6"/>
  <c r="H1080" i="6"/>
  <c r="G1080" i="6"/>
  <c r="F1080" i="6"/>
  <c r="D1080" i="6"/>
  <c r="E1080" i="6" s="1"/>
  <c r="C1080" i="6"/>
  <c r="B1080" i="6"/>
  <c r="K1032" i="6"/>
  <c r="I1032" i="6"/>
  <c r="J1032" i="6"/>
  <c r="H1032" i="6"/>
  <c r="G1032" i="6"/>
  <c r="F1032" i="6"/>
  <c r="D1032" i="6"/>
  <c r="E1032" i="6" s="1"/>
  <c r="C1032" i="6"/>
  <c r="B1032" i="6"/>
  <c r="K996" i="6"/>
  <c r="I996" i="6"/>
  <c r="J996" i="6"/>
  <c r="H996" i="6"/>
  <c r="G996" i="6"/>
  <c r="F996" i="6"/>
  <c r="D996" i="6"/>
  <c r="E996" i="6" s="1"/>
  <c r="C996" i="6"/>
  <c r="B996" i="6"/>
  <c r="K948" i="6"/>
  <c r="I948" i="6"/>
  <c r="J948" i="6"/>
  <c r="H948" i="6"/>
  <c r="G948" i="6"/>
  <c r="F948" i="6"/>
  <c r="D948" i="6"/>
  <c r="E948" i="6" s="1"/>
  <c r="C948" i="6"/>
  <c r="B948" i="6"/>
  <c r="K900" i="6"/>
  <c r="I900" i="6"/>
  <c r="J900" i="6"/>
  <c r="H900" i="6"/>
  <c r="G900" i="6"/>
  <c r="F900" i="6"/>
  <c r="D900" i="6"/>
  <c r="E900" i="6" s="1"/>
  <c r="C900" i="6"/>
  <c r="B900" i="6"/>
  <c r="K864" i="6"/>
  <c r="I864" i="6"/>
  <c r="J864" i="6"/>
  <c r="H864" i="6"/>
  <c r="G864" i="6"/>
  <c r="F864" i="6"/>
  <c r="D864" i="6"/>
  <c r="E864" i="6" s="1"/>
  <c r="C864" i="6"/>
  <c r="B864" i="6"/>
  <c r="K816" i="6"/>
  <c r="I816" i="6"/>
  <c r="J816" i="6"/>
  <c r="H816" i="6"/>
  <c r="G816" i="6"/>
  <c r="F816" i="6"/>
  <c r="D816" i="6"/>
  <c r="E816" i="6" s="1"/>
  <c r="C816" i="6"/>
  <c r="B816" i="6"/>
  <c r="K780" i="6"/>
  <c r="I780" i="6"/>
  <c r="J780" i="6"/>
  <c r="H780" i="6"/>
  <c r="G780" i="6"/>
  <c r="F780" i="6"/>
  <c r="D780" i="6"/>
  <c r="E780" i="6" s="1"/>
  <c r="C780" i="6"/>
  <c r="B780" i="6"/>
  <c r="K744" i="6"/>
  <c r="I744" i="6"/>
  <c r="J744" i="6"/>
  <c r="H744" i="6"/>
  <c r="F744" i="6"/>
  <c r="G744" i="6"/>
  <c r="D744" i="6"/>
  <c r="E744" i="6" s="1"/>
  <c r="C744" i="6"/>
  <c r="B744" i="6"/>
  <c r="K684" i="6"/>
  <c r="I684" i="6"/>
  <c r="J684" i="6"/>
  <c r="H684" i="6"/>
  <c r="G684" i="6"/>
  <c r="F684" i="6"/>
  <c r="D684" i="6"/>
  <c r="E684" i="6" s="1"/>
  <c r="C684" i="6"/>
  <c r="B684" i="6"/>
  <c r="K636" i="6"/>
  <c r="I636" i="6"/>
  <c r="J636" i="6"/>
  <c r="H636" i="6"/>
  <c r="G636" i="6"/>
  <c r="F636" i="6"/>
  <c r="D636" i="6"/>
  <c r="E636" i="6" s="1"/>
  <c r="C636" i="6"/>
  <c r="B636" i="6"/>
  <c r="K600" i="6"/>
  <c r="I600" i="6"/>
  <c r="J600" i="6"/>
  <c r="H600" i="6"/>
  <c r="F600" i="6"/>
  <c r="G600" i="6"/>
  <c r="D600" i="6"/>
  <c r="E600" i="6" s="1"/>
  <c r="C600" i="6"/>
  <c r="B600" i="6"/>
  <c r="K564" i="6"/>
  <c r="I564" i="6"/>
  <c r="J564" i="6"/>
  <c r="H564" i="6"/>
  <c r="G564" i="6"/>
  <c r="F564" i="6"/>
  <c r="D564" i="6"/>
  <c r="E564" i="6" s="1"/>
  <c r="C564" i="6"/>
  <c r="B564" i="6"/>
  <c r="K516" i="6"/>
  <c r="I516" i="6"/>
  <c r="J516" i="6"/>
  <c r="H516" i="6"/>
  <c r="G516" i="6"/>
  <c r="F516" i="6"/>
  <c r="D516" i="6"/>
  <c r="E516" i="6" s="1"/>
  <c r="C516" i="6"/>
  <c r="B516" i="6"/>
  <c r="K480" i="6"/>
  <c r="I480" i="6"/>
  <c r="J480" i="6"/>
  <c r="H480" i="6"/>
  <c r="G480" i="6"/>
  <c r="F480" i="6"/>
  <c r="D480" i="6"/>
  <c r="E480" i="6" s="1"/>
  <c r="C480" i="6"/>
  <c r="B480" i="6"/>
  <c r="K444" i="6"/>
  <c r="I444" i="6"/>
  <c r="J444" i="6"/>
  <c r="H444" i="6"/>
  <c r="G444" i="6"/>
  <c r="F444" i="6"/>
  <c r="D444" i="6"/>
  <c r="E444" i="6" s="1"/>
  <c r="C444" i="6"/>
  <c r="B444" i="6"/>
  <c r="K396" i="6"/>
  <c r="I396" i="6"/>
  <c r="J396" i="6"/>
  <c r="H396" i="6"/>
  <c r="G396" i="6"/>
  <c r="F396" i="6"/>
  <c r="D396" i="6"/>
  <c r="E396" i="6" s="1"/>
  <c r="C396" i="6"/>
  <c r="B396" i="6"/>
  <c r="K348" i="6"/>
  <c r="I348" i="6"/>
  <c r="J348" i="6"/>
  <c r="H348" i="6"/>
  <c r="G348" i="6"/>
  <c r="F348" i="6"/>
  <c r="D348" i="6"/>
  <c r="E348" i="6" s="1"/>
  <c r="C348" i="6"/>
  <c r="B348" i="6"/>
  <c r="K312" i="6"/>
  <c r="I312" i="6"/>
  <c r="J312" i="6"/>
  <c r="H312" i="6"/>
  <c r="F312" i="6"/>
  <c r="G312" i="6"/>
  <c r="D312" i="6"/>
  <c r="E312" i="6" s="1"/>
  <c r="C312" i="6"/>
  <c r="B312" i="6"/>
  <c r="K264" i="6"/>
  <c r="I264" i="6"/>
  <c r="J264" i="6"/>
  <c r="H264" i="6"/>
  <c r="G264" i="6"/>
  <c r="F264" i="6"/>
  <c r="B264" i="6"/>
  <c r="C264" i="6"/>
  <c r="D264" i="6"/>
  <c r="E264" i="6" s="1"/>
  <c r="K228" i="6"/>
  <c r="I228" i="6"/>
  <c r="J228" i="6"/>
  <c r="H228" i="6"/>
  <c r="G228" i="6"/>
  <c r="F228" i="6"/>
  <c r="D228" i="6"/>
  <c r="E228" i="6" s="1"/>
  <c r="C228" i="6"/>
  <c r="B228" i="6"/>
  <c r="K192" i="6"/>
  <c r="I192" i="6"/>
  <c r="J192" i="6"/>
  <c r="H192" i="6"/>
  <c r="G192" i="6"/>
  <c r="F192" i="6"/>
  <c r="D192" i="6"/>
  <c r="E192" i="6" s="1"/>
  <c r="C192" i="6"/>
  <c r="B192" i="6"/>
  <c r="K132" i="6"/>
  <c r="I132" i="6"/>
  <c r="J132" i="6"/>
  <c r="H132" i="6"/>
  <c r="G132" i="6"/>
  <c r="F132" i="6"/>
  <c r="D132" i="6"/>
  <c r="E132" i="6" s="1"/>
  <c r="C132" i="6"/>
  <c r="B132" i="6"/>
  <c r="K96" i="6"/>
  <c r="I96" i="6"/>
  <c r="J96" i="6"/>
  <c r="H96" i="6"/>
  <c r="G96" i="6"/>
  <c r="F96" i="6"/>
  <c r="D96" i="6"/>
  <c r="E96" i="6" s="1"/>
  <c r="C96" i="6"/>
  <c r="B96" i="6"/>
  <c r="K60" i="6"/>
  <c r="I60" i="6"/>
  <c r="J60" i="6"/>
  <c r="H60" i="6"/>
  <c r="G60" i="6"/>
  <c r="F60" i="6"/>
  <c r="D60" i="6"/>
  <c r="E60" i="6" s="1"/>
  <c r="B60" i="6"/>
  <c r="K3390" i="6"/>
  <c r="I3390" i="6"/>
  <c r="J3390" i="6"/>
  <c r="H3390" i="6"/>
  <c r="G3390" i="6"/>
  <c r="F3390" i="6"/>
  <c r="D3390" i="6"/>
  <c r="E3390" i="6" s="1"/>
  <c r="C3390" i="6"/>
  <c r="K3342" i="6"/>
  <c r="I3342" i="6"/>
  <c r="J3342" i="6"/>
  <c r="H3342" i="6"/>
  <c r="G3342" i="6"/>
  <c r="F3342" i="6"/>
  <c r="D3342" i="6"/>
  <c r="E3342" i="6" s="1"/>
  <c r="C3342" i="6"/>
  <c r="K3294" i="6"/>
  <c r="I3294" i="6"/>
  <c r="J3294" i="6"/>
  <c r="H3294" i="6"/>
  <c r="G3294" i="6"/>
  <c r="F3294" i="6"/>
  <c r="D3294" i="6"/>
  <c r="E3294" i="6" s="1"/>
  <c r="C3294" i="6"/>
  <c r="K3258" i="6"/>
  <c r="I3258" i="6"/>
  <c r="J3258" i="6"/>
  <c r="H3258" i="6"/>
  <c r="G3258" i="6"/>
  <c r="F3258" i="6"/>
  <c r="D3258" i="6"/>
  <c r="E3258" i="6" s="1"/>
  <c r="C3258" i="6"/>
  <c r="K3210" i="6"/>
  <c r="I3210" i="6"/>
  <c r="J3210" i="6"/>
  <c r="H3210" i="6"/>
  <c r="G3210" i="6"/>
  <c r="F3210" i="6"/>
  <c r="D3210" i="6"/>
  <c r="E3210" i="6" s="1"/>
  <c r="C3210" i="6"/>
  <c r="K3186" i="6"/>
  <c r="I3186" i="6"/>
  <c r="J3186" i="6"/>
  <c r="H3186" i="6"/>
  <c r="G3186" i="6"/>
  <c r="F3186" i="6"/>
  <c r="D3186" i="6"/>
  <c r="E3186" i="6" s="1"/>
  <c r="C3186" i="6"/>
  <c r="K3126" i="6"/>
  <c r="I3126" i="6"/>
  <c r="J3126" i="6"/>
  <c r="H3126" i="6"/>
  <c r="G3126" i="6"/>
  <c r="F3126" i="6"/>
  <c r="D3126" i="6"/>
  <c r="E3126" i="6" s="1"/>
  <c r="C3126" i="6"/>
  <c r="K3090" i="6"/>
  <c r="I3090" i="6"/>
  <c r="J3090" i="6"/>
  <c r="H3090" i="6"/>
  <c r="G3090" i="6"/>
  <c r="F3090" i="6"/>
  <c r="D3090" i="6"/>
  <c r="E3090" i="6" s="1"/>
  <c r="C3090" i="6"/>
  <c r="K3054" i="6"/>
  <c r="I3054" i="6"/>
  <c r="J3054" i="6"/>
  <c r="H3054" i="6"/>
  <c r="G3054" i="6"/>
  <c r="F3054" i="6"/>
  <c r="D3054" i="6"/>
  <c r="E3054" i="6" s="1"/>
  <c r="C3054" i="6"/>
  <c r="K3006" i="6"/>
  <c r="I3006" i="6"/>
  <c r="J3006" i="6"/>
  <c r="H3006" i="6"/>
  <c r="G3006" i="6"/>
  <c r="F3006" i="6"/>
  <c r="D3006" i="6"/>
  <c r="E3006" i="6" s="1"/>
  <c r="C3006" i="6"/>
  <c r="K2958" i="6"/>
  <c r="I2958" i="6"/>
  <c r="J2958" i="6"/>
  <c r="H2958" i="6"/>
  <c r="G2958" i="6"/>
  <c r="F2958" i="6"/>
  <c r="D2958" i="6"/>
  <c r="E2958" i="6" s="1"/>
  <c r="C2958" i="6"/>
  <c r="K2910" i="6"/>
  <c r="I2910" i="6"/>
  <c r="J2910" i="6"/>
  <c r="H2910" i="6"/>
  <c r="G2910" i="6"/>
  <c r="F2910" i="6"/>
  <c r="D2910" i="6"/>
  <c r="E2910" i="6" s="1"/>
  <c r="C2910" i="6"/>
  <c r="K2862" i="6"/>
  <c r="I2862" i="6"/>
  <c r="J2862" i="6"/>
  <c r="H2862" i="6"/>
  <c r="G2862" i="6"/>
  <c r="F2862" i="6"/>
  <c r="D2862" i="6"/>
  <c r="E2862" i="6" s="1"/>
  <c r="C2862" i="6"/>
  <c r="K2838" i="6"/>
  <c r="I2838" i="6"/>
  <c r="J2838" i="6"/>
  <c r="H2838" i="6"/>
  <c r="G2838" i="6"/>
  <c r="F2838" i="6"/>
  <c r="D2838" i="6"/>
  <c r="E2838" i="6" s="1"/>
  <c r="C2838" i="6"/>
  <c r="K2790" i="6"/>
  <c r="I2790" i="6"/>
  <c r="J2790" i="6"/>
  <c r="H2790" i="6"/>
  <c r="G2790" i="6"/>
  <c r="F2790" i="6"/>
  <c r="D2790" i="6"/>
  <c r="E2790" i="6" s="1"/>
  <c r="C2790" i="6"/>
  <c r="K2754" i="6"/>
  <c r="I2754" i="6"/>
  <c r="J2754" i="6"/>
  <c r="H2754" i="6"/>
  <c r="G2754" i="6"/>
  <c r="F2754" i="6"/>
  <c r="D2754" i="6"/>
  <c r="E2754" i="6" s="1"/>
  <c r="C2754" i="6"/>
  <c r="K2718" i="6"/>
  <c r="I2718" i="6"/>
  <c r="J2718" i="6"/>
  <c r="H2718" i="6"/>
  <c r="G2718" i="6"/>
  <c r="F2718" i="6"/>
  <c r="D2718" i="6"/>
  <c r="E2718" i="6" s="1"/>
  <c r="C2718" i="6"/>
  <c r="K2658" i="6"/>
  <c r="I2658" i="6"/>
  <c r="J2658" i="6"/>
  <c r="H2658" i="6"/>
  <c r="G2658" i="6"/>
  <c r="F2658" i="6"/>
  <c r="D2658" i="6"/>
  <c r="E2658" i="6" s="1"/>
  <c r="C2658" i="6"/>
  <c r="K2610" i="6"/>
  <c r="I2610" i="6"/>
  <c r="J2610" i="6"/>
  <c r="H2610" i="6"/>
  <c r="G2610" i="6"/>
  <c r="F2610" i="6"/>
  <c r="D2610" i="6"/>
  <c r="E2610" i="6" s="1"/>
  <c r="C2610" i="6"/>
  <c r="K2586" i="6"/>
  <c r="I2586" i="6"/>
  <c r="J2586" i="6"/>
  <c r="H2586" i="6"/>
  <c r="G2586" i="6"/>
  <c r="F2586" i="6"/>
  <c r="D2586" i="6"/>
  <c r="E2586" i="6" s="1"/>
  <c r="C2586" i="6"/>
  <c r="K2538" i="6"/>
  <c r="I2538" i="6"/>
  <c r="J2538" i="6"/>
  <c r="H2538" i="6"/>
  <c r="G2538" i="6"/>
  <c r="F2538" i="6"/>
  <c r="D2538" i="6"/>
  <c r="E2538" i="6" s="1"/>
  <c r="C2538" i="6"/>
  <c r="K2478" i="6"/>
  <c r="I2478" i="6"/>
  <c r="J2478" i="6"/>
  <c r="H2478" i="6"/>
  <c r="G2478" i="6"/>
  <c r="F2478" i="6"/>
  <c r="D2478" i="6"/>
  <c r="E2478" i="6" s="1"/>
  <c r="C2478" i="6"/>
  <c r="K2442" i="6"/>
  <c r="I2442" i="6"/>
  <c r="J2442" i="6"/>
  <c r="H2442" i="6"/>
  <c r="G2442" i="6"/>
  <c r="F2442" i="6"/>
  <c r="D2442" i="6"/>
  <c r="E2442" i="6" s="1"/>
  <c r="C2442" i="6"/>
  <c r="K2394" i="6"/>
  <c r="I2394" i="6"/>
  <c r="J2394" i="6"/>
  <c r="H2394" i="6"/>
  <c r="G2394" i="6"/>
  <c r="F2394" i="6"/>
  <c r="D2394" i="6"/>
  <c r="E2394" i="6" s="1"/>
  <c r="C2394" i="6"/>
  <c r="K2346" i="6"/>
  <c r="I2346" i="6"/>
  <c r="J2346" i="6"/>
  <c r="H2346" i="6"/>
  <c r="G2346" i="6"/>
  <c r="F2346" i="6"/>
  <c r="D2346" i="6"/>
  <c r="E2346" i="6" s="1"/>
  <c r="C2346" i="6"/>
  <c r="K2298" i="6"/>
  <c r="I2298" i="6"/>
  <c r="J2298" i="6"/>
  <c r="H2298" i="6"/>
  <c r="G2298" i="6"/>
  <c r="F2298" i="6"/>
  <c r="D2298" i="6"/>
  <c r="E2298" i="6" s="1"/>
  <c r="C2298" i="6"/>
  <c r="K2274" i="6"/>
  <c r="I2274" i="6"/>
  <c r="J2274" i="6"/>
  <c r="H2274" i="6"/>
  <c r="G2274" i="6"/>
  <c r="F2274" i="6"/>
  <c r="D2274" i="6"/>
  <c r="E2274" i="6" s="1"/>
  <c r="C2274" i="6"/>
  <c r="K2226" i="6"/>
  <c r="I2226" i="6"/>
  <c r="J2226" i="6"/>
  <c r="H2226" i="6"/>
  <c r="G2226" i="6"/>
  <c r="F2226" i="6"/>
  <c r="D2226" i="6"/>
  <c r="E2226" i="6" s="1"/>
  <c r="C2226" i="6"/>
  <c r="K2178" i="6"/>
  <c r="I2178" i="6"/>
  <c r="J2178" i="6"/>
  <c r="H2178" i="6"/>
  <c r="G2178" i="6"/>
  <c r="F2178" i="6"/>
  <c r="D2178" i="6"/>
  <c r="E2178" i="6" s="1"/>
  <c r="C2178" i="6"/>
  <c r="K2142" i="6"/>
  <c r="I2142" i="6"/>
  <c r="J2142" i="6"/>
  <c r="H2142" i="6"/>
  <c r="G2142" i="6"/>
  <c r="F2142" i="6"/>
  <c r="D2142" i="6"/>
  <c r="E2142" i="6" s="1"/>
  <c r="C2142" i="6"/>
  <c r="K2094" i="6"/>
  <c r="I2094" i="6"/>
  <c r="J2094" i="6"/>
  <c r="H2094" i="6"/>
  <c r="G2094" i="6"/>
  <c r="F2094" i="6"/>
  <c r="D2094" i="6"/>
  <c r="E2094" i="6" s="1"/>
  <c r="C2094" i="6"/>
  <c r="K2046" i="6"/>
  <c r="I2046" i="6"/>
  <c r="J2046" i="6"/>
  <c r="H2046" i="6"/>
  <c r="G2046" i="6"/>
  <c r="F2046" i="6"/>
  <c r="D2046" i="6"/>
  <c r="E2046" i="6" s="1"/>
  <c r="C2046" i="6"/>
  <c r="K1998" i="6"/>
  <c r="I1998" i="6"/>
  <c r="J1998" i="6"/>
  <c r="H1998" i="6"/>
  <c r="G1998" i="6"/>
  <c r="F1998" i="6"/>
  <c r="D1998" i="6"/>
  <c r="E1998" i="6" s="1"/>
  <c r="C1998" i="6"/>
  <c r="K1950" i="6"/>
  <c r="I1950" i="6"/>
  <c r="J1950" i="6"/>
  <c r="H1950" i="6"/>
  <c r="G1950" i="6"/>
  <c r="F1950" i="6"/>
  <c r="D1950" i="6"/>
  <c r="E1950" i="6" s="1"/>
  <c r="C1950" i="6"/>
  <c r="K1914" i="6"/>
  <c r="I1914" i="6"/>
  <c r="J1914" i="6"/>
  <c r="H1914" i="6"/>
  <c r="G1914" i="6"/>
  <c r="F1914" i="6"/>
  <c r="D1914" i="6"/>
  <c r="E1914" i="6" s="1"/>
  <c r="C1914" i="6"/>
  <c r="K1854" i="6"/>
  <c r="I1854" i="6"/>
  <c r="J1854" i="6"/>
  <c r="H1854" i="6"/>
  <c r="G1854" i="6"/>
  <c r="F1854" i="6"/>
  <c r="D1854" i="6"/>
  <c r="E1854" i="6" s="1"/>
  <c r="C1854" i="6"/>
  <c r="K1818" i="6"/>
  <c r="I1818" i="6"/>
  <c r="J1818" i="6"/>
  <c r="H1818" i="6"/>
  <c r="G1818" i="6"/>
  <c r="F1818" i="6"/>
  <c r="D1818" i="6"/>
  <c r="E1818" i="6" s="1"/>
  <c r="C1818" i="6"/>
  <c r="K1782" i="6"/>
  <c r="I1782" i="6"/>
  <c r="J1782" i="6"/>
  <c r="H1782" i="6"/>
  <c r="G1782" i="6"/>
  <c r="F1782" i="6"/>
  <c r="D1782" i="6"/>
  <c r="E1782" i="6" s="1"/>
  <c r="C1782" i="6"/>
  <c r="K1722" i="6"/>
  <c r="I1722" i="6"/>
  <c r="J1722" i="6"/>
  <c r="H1722" i="6"/>
  <c r="G1722" i="6"/>
  <c r="F1722" i="6"/>
  <c r="D1722" i="6"/>
  <c r="E1722" i="6" s="1"/>
  <c r="C1722" i="6"/>
  <c r="K17" i="6"/>
  <c r="I17" i="6"/>
  <c r="J17" i="6"/>
  <c r="H17" i="6"/>
  <c r="G17" i="6"/>
  <c r="F17" i="6"/>
  <c r="D17" i="6"/>
  <c r="E17" i="6" s="1"/>
  <c r="C17" i="6"/>
  <c r="K1487" i="6"/>
  <c r="I1487" i="6"/>
  <c r="J1487" i="6"/>
  <c r="H1487" i="6"/>
  <c r="G1487" i="6"/>
  <c r="F1487" i="6"/>
  <c r="D1487" i="6"/>
  <c r="E1487" i="6" s="1"/>
  <c r="C1487" i="6"/>
  <c r="B1487" i="6"/>
  <c r="K1451" i="6"/>
  <c r="I1451" i="6"/>
  <c r="J1451" i="6"/>
  <c r="H1451" i="6"/>
  <c r="G1451" i="6"/>
  <c r="F1451" i="6"/>
  <c r="D1451" i="6"/>
  <c r="E1451" i="6" s="1"/>
  <c r="C1451" i="6"/>
  <c r="B1451" i="6"/>
  <c r="K1415" i="6"/>
  <c r="I1415" i="6"/>
  <c r="J1415" i="6"/>
  <c r="H1415" i="6"/>
  <c r="G1415" i="6"/>
  <c r="F1415" i="6"/>
  <c r="D1415" i="6"/>
  <c r="E1415" i="6" s="1"/>
  <c r="C1415" i="6"/>
  <c r="B1415" i="6"/>
  <c r="K1379" i="6"/>
  <c r="I1379" i="6"/>
  <c r="J1379" i="6"/>
  <c r="H1379" i="6"/>
  <c r="G1379" i="6"/>
  <c r="F1379" i="6"/>
  <c r="D1379" i="6"/>
  <c r="E1379" i="6" s="1"/>
  <c r="C1379" i="6"/>
  <c r="B1379" i="6"/>
  <c r="K1343" i="6"/>
  <c r="I1343" i="6"/>
  <c r="J1343" i="6"/>
  <c r="H1343" i="6"/>
  <c r="G1343" i="6"/>
  <c r="F1343" i="6"/>
  <c r="D1343" i="6"/>
  <c r="E1343" i="6" s="1"/>
  <c r="C1343" i="6"/>
  <c r="B1343" i="6"/>
  <c r="K1307" i="6"/>
  <c r="I1307" i="6"/>
  <c r="J1307" i="6"/>
  <c r="H1307" i="6"/>
  <c r="G1307" i="6"/>
  <c r="F1307" i="6"/>
  <c r="D1307" i="6"/>
  <c r="E1307" i="6" s="1"/>
  <c r="C1307" i="6"/>
  <c r="B1307" i="6"/>
  <c r="K1271" i="6"/>
  <c r="I1271" i="6"/>
  <c r="J1271" i="6"/>
  <c r="H1271" i="6"/>
  <c r="G1271" i="6"/>
  <c r="F1271" i="6"/>
  <c r="D1271" i="6"/>
  <c r="E1271" i="6" s="1"/>
  <c r="C1271" i="6"/>
  <c r="B1271" i="6"/>
  <c r="K1235" i="6"/>
  <c r="I1235" i="6"/>
  <c r="J1235" i="6"/>
  <c r="H1235" i="6"/>
  <c r="G1235" i="6"/>
  <c r="F1235" i="6"/>
  <c r="D1235" i="6"/>
  <c r="E1235" i="6" s="1"/>
  <c r="C1235" i="6"/>
  <c r="B1235" i="6"/>
  <c r="K1211" i="6"/>
  <c r="I1211" i="6"/>
  <c r="J1211" i="6"/>
  <c r="H1211" i="6"/>
  <c r="G1211" i="6"/>
  <c r="F1211" i="6"/>
  <c r="D1211" i="6"/>
  <c r="E1211" i="6" s="1"/>
  <c r="C1211" i="6"/>
  <c r="B1211" i="6"/>
  <c r="K1175" i="6"/>
  <c r="I1175" i="6"/>
  <c r="J1175" i="6"/>
  <c r="H1175" i="6"/>
  <c r="G1175" i="6"/>
  <c r="F1175" i="6"/>
  <c r="D1175" i="6"/>
  <c r="E1175" i="6" s="1"/>
  <c r="C1175" i="6"/>
  <c r="B1175" i="6"/>
  <c r="K1139" i="6"/>
  <c r="I1139" i="6"/>
  <c r="J1139" i="6"/>
  <c r="H1139" i="6"/>
  <c r="G1139" i="6"/>
  <c r="F1139" i="6"/>
  <c r="D1139" i="6"/>
  <c r="E1139" i="6" s="1"/>
  <c r="C1139" i="6"/>
  <c r="B1139" i="6"/>
  <c r="K1103" i="6"/>
  <c r="I1103" i="6"/>
  <c r="J1103" i="6"/>
  <c r="H1103" i="6"/>
  <c r="G1103" i="6"/>
  <c r="F1103" i="6"/>
  <c r="D1103" i="6"/>
  <c r="E1103" i="6" s="1"/>
  <c r="C1103" i="6"/>
  <c r="B1103" i="6"/>
  <c r="K1067" i="6"/>
  <c r="I1067" i="6"/>
  <c r="J1067" i="6"/>
  <c r="H1067" i="6"/>
  <c r="G1067" i="6"/>
  <c r="F1067" i="6"/>
  <c r="D1067" i="6"/>
  <c r="E1067" i="6" s="1"/>
  <c r="C1067" i="6"/>
  <c r="B1067" i="6"/>
  <c r="K1043" i="6"/>
  <c r="I1043" i="6"/>
  <c r="J1043" i="6"/>
  <c r="H1043" i="6"/>
  <c r="G1043" i="6"/>
  <c r="F1043" i="6"/>
  <c r="D1043" i="6"/>
  <c r="E1043" i="6" s="1"/>
  <c r="C1043" i="6"/>
  <c r="B1043" i="6"/>
  <c r="K995" i="6"/>
  <c r="I995" i="6"/>
  <c r="J995" i="6"/>
  <c r="H995" i="6"/>
  <c r="G995" i="6"/>
  <c r="F995" i="6"/>
  <c r="D995" i="6"/>
  <c r="E995" i="6" s="1"/>
  <c r="C995" i="6"/>
  <c r="B995" i="6"/>
  <c r="K971" i="6"/>
  <c r="I971" i="6"/>
  <c r="J971" i="6"/>
  <c r="H971" i="6"/>
  <c r="G971" i="6"/>
  <c r="F971" i="6"/>
  <c r="D971" i="6"/>
  <c r="E971" i="6" s="1"/>
  <c r="C971" i="6"/>
  <c r="B971" i="6"/>
  <c r="K935" i="6"/>
  <c r="I935" i="6"/>
  <c r="J935" i="6"/>
  <c r="H935" i="6"/>
  <c r="G935" i="6"/>
  <c r="F935" i="6"/>
  <c r="D935" i="6"/>
  <c r="E935" i="6" s="1"/>
  <c r="C935" i="6"/>
  <c r="B935" i="6"/>
  <c r="K899" i="6"/>
  <c r="I899" i="6"/>
  <c r="J899" i="6"/>
  <c r="H899" i="6"/>
  <c r="G899" i="6"/>
  <c r="F899" i="6"/>
  <c r="D899" i="6"/>
  <c r="E899" i="6" s="1"/>
  <c r="C899" i="6"/>
  <c r="B899" i="6"/>
  <c r="K863" i="6"/>
  <c r="I863" i="6"/>
  <c r="J863" i="6"/>
  <c r="H863" i="6"/>
  <c r="G863" i="6"/>
  <c r="F863" i="6"/>
  <c r="D863" i="6"/>
  <c r="E863" i="6" s="1"/>
  <c r="C863" i="6"/>
  <c r="B863" i="6"/>
  <c r="K827" i="6"/>
  <c r="I827" i="6"/>
  <c r="J827" i="6"/>
  <c r="H827" i="6"/>
  <c r="G827" i="6"/>
  <c r="F827" i="6"/>
  <c r="D827" i="6"/>
  <c r="E827" i="6" s="1"/>
  <c r="C827" i="6"/>
  <c r="B827" i="6"/>
  <c r="K815" i="6"/>
  <c r="I815" i="6"/>
  <c r="J815" i="6"/>
  <c r="H815" i="6"/>
  <c r="G815" i="6"/>
  <c r="F815" i="6"/>
  <c r="D815" i="6"/>
  <c r="E815" i="6" s="1"/>
  <c r="C815" i="6"/>
  <c r="B815" i="6"/>
  <c r="K779" i="6"/>
  <c r="I779" i="6"/>
  <c r="J779" i="6"/>
  <c r="H779" i="6"/>
  <c r="G779" i="6"/>
  <c r="F779" i="6"/>
  <c r="D779" i="6"/>
  <c r="E779" i="6" s="1"/>
  <c r="C779" i="6"/>
  <c r="B779" i="6"/>
  <c r="K743" i="6"/>
  <c r="I743" i="6"/>
  <c r="J743" i="6"/>
  <c r="H743" i="6"/>
  <c r="G743" i="6"/>
  <c r="F743" i="6"/>
  <c r="D743" i="6"/>
  <c r="E743" i="6" s="1"/>
  <c r="C743" i="6"/>
  <c r="B743" i="6"/>
  <c r="K707" i="6"/>
  <c r="I707" i="6"/>
  <c r="J707" i="6"/>
  <c r="H707" i="6"/>
  <c r="G707" i="6"/>
  <c r="D707" i="6"/>
  <c r="E707" i="6" s="1"/>
  <c r="F707" i="6"/>
  <c r="C707" i="6"/>
  <c r="B707" i="6"/>
  <c r="K683" i="6"/>
  <c r="I683" i="6"/>
  <c r="J683" i="6"/>
  <c r="H683" i="6"/>
  <c r="G683" i="6"/>
  <c r="F683" i="6"/>
  <c r="D683" i="6"/>
  <c r="E683" i="6" s="1"/>
  <c r="C683" i="6"/>
  <c r="B683" i="6"/>
  <c r="K647" i="6"/>
  <c r="I647" i="6"/>
  <c r="J647" i="6"/>
  <c r="H647" i="6"/>
  <c r="G647" i="6"/>
  <c r="F647" i="6"/>
  <c r="D647" i="6"/>
  <c r="E647" i="6" s="1"/>
  <c r="C647" i="6"/>
  <c r="B647" i="6"/>
  <c r="K611" i="6"/>
  <c r="I611" i="6"/>
  <c r="J611" i="6"/>
  <c r="H611" i="6"/>
  <c r="G611" i="6"/>
  <c r="D611" i="6"/>
  <c r="E611" i="6" s="1"/>
  <c r="F611" i="6"/>
  <c r="C611" i="6"/>
  <c r="B611" i="6"/>
  <c r="K575" i="6"/>
  <c r="I575" i="6"/>
  <c r="J575" i="6"/>
  <c r="H575" i="6"/>
  <c r="G575" i="6"/>
  <c r="F575" i="6"/>
  <c r="D575" i="6"/>
  <c r="E575" i="6" s="1"/>
  <c r="C575" i="6"/>
  <c r="B575" i="6"/>
  <c r="K539" i="6"/>
  <c r="I539" i="6"/>
  <c r="J539" i="6"/>
  <c r="H539" i="6"/>
  <c r="G539" i="6"/>
  <c r="F539" i="6"/>
  <c r="D539" i="6"/>
  <c r="E539" i="6" s="1"/>
  <c r="C539" i="6"/>
  <c r="B539" i="6"/>
  <c r="K503" i="6"/>
  <c r="I503" i="6"/>
  <c r="J503" i="6"/>
  <c r="H503" i="6"/>
  <c r="G503" i="6"/>
  <c r="F503" i="6"/>
  <c r="D503" i="6"/>
  <c r="E503" i="6" s="1"/>
  <c r="C503" i="6"/>
  <c r="B503" i="6"/>
  <c r="K479" i="6"/>
  <c r="I479" i="6"/>
  <c r="J479" i="6"/>
  <c r="H479" i="6"/>
  <c r="G479" i="6"/>
  <c r="F479" i="6"/>
  <c r="D479" i="6"/>
  <c r="E479" i="6" s="1"/>
  <c r="C479" i="6"/>
  <c r="B479" i="6"/>
  <c r="K455" i="6"/>
  <c r="I455" i="6"/>
  <c r="J455" i="6"/>
  <c r="H455" i="6"/>
  <c r="G455" i="6"/>
  <c r="F455" i="6"/>
  <c r="D455" i="6"/>
  <c r="E455" i="6" s="1"/>
  <c r="C455" i="6"/>
  <c r="B455" i="6"/>
  <c r="K419" i="6"/>
  <c r="I419" i="6"/>
  <c r="J419" i="6"/>
  <c r="H419" i="6"/>
  <c r="G419" i="6"/>
  <c r="F419" i="6"/>
  <c r="D419" i="6"/>
  <c r="E419" i="6" s="1"/>
  <c r="C419" i="6"/>
  <c r="B419" i="6"/>
  <c r="K383" i="6"/>
  <c r="I383" i="6"/>
  <c r="J383" i="6"/>
  <c r="H383" i="6"/>
  <c r="G383" i="6"/>
  <c r="F383" i="6"/>
  <c r="D383" i="6"/>
  <c r="E383" i="6" s="1"/>
  <c r="C383" i="6"/>
  <c r="B383" i="6"/>
  <c r="K359" i="6"/>
  <c r="I359" i="6"/>
  <c r="J359" i="6"/>
  <c r="H359" i="6"/>
  <c r="G359" i="6"/>
  <c r="F359" i="6"/>
  <c r="D359" i="6"/>
  <c r="E359" i="6" s="1"/>
  <c r="C359" i="6"/>
  <c r="B359" i="6"/>
  <c r="K311" i="6"/>
  <c r="I311" i="6"/>
  <c r="J311" i="6"/>
  <c r="H311" i="6"/>
  <c r="G311" i="6"/>
  <c r="F311" i="6"/>
  <c r="D311" i="6"/>
  <c r="E311" i="6" s="1"/>
  <c r="C311" i="6"/>
  <c r="B311" i="6"/>
  <c r="K275" i="6"/>
  <c r="I275" i="6"/>
  <c r="J275" i="6"/>
  <c r="H275" i="6"/>
  <c r="G275" i="6"/>
  <c r="F275" i="6"/>
  <c r="D275" i="6"/>
  <c r="E275" i="6" s="1"/>
  <c r="C275" i="6"/>
  <c r="B275" i="6"/>
  <c r="K227" i="6"/>
  <c r="I227" i="6"/>
  <c r="J227" i="6"/>
  <c r="H227" i="6"/>
  <c r="G227" i="6"/>
  <c r="F227" i="6"/>
  <c r="D227" i="6"/>
  <c r="E227" i="6" s="1"/>
  <c r="C227" i="6"/>
  <c r="B227" i="6"/>
  <c r="K179" i="6"/>
  <c r="I179" i="6"/>
  <c r="J179" i="6"/>
  <c r="H179" i="6"/>
  <c r="G179" i="6"/>
  <c r="F179" i="6"/>
  <c r="D179" i="6"/>
  <c r="E179" i="6" s="1"/>
  <c r="C179" i="6"/>
  <c r="B179" i="6"/>
  <c r="K131" i="6"/>
  <c r="I131" i="6"/>
  <c r="J131" i="6"/>
  <c r="H131" i="6"/>
  <c r="G131" i="6"/>
  <c r="F131" i="6"/>
  <c r="D131" i="6"/>
  <c r="E131" i="6" s="1"/>
  <c r="C131" i="6"/>
  <c r="B131" i="6"/>
  <c r="K83" i="6"/>
  <c r="I83" i="6"/>
  <c r="J83" i="6"/>
  <c r="H83" i="6"/>
  <c r="G83" i="6"/>
  <c r="F83" i="6"/>
  <c r="D83" i="6"/>
  <c r="E83" i="6" s="1"/>
  <c r="C83" i="6"/>
  <c r="B83" i="6"/>
  <c r="K3389" i="6"/>
  <c r="I3389" i="6"/>
  <c r="J3389" i="6"/>
  <c r="H3389" i="6"/>
  <c r="G3389" i="6"/>
  <c r="F3389" i="6"/>
  <c r="D3389" i="6"/>
  <c r="E3389" i="6" s="1"/>
  <c r="C3389" i="6"/>
  <c r="K3341" i="6"/>
  <c r="I3341" i="6"/>
  <c r="J3341" i="6"/>
  <c r="H3341" i="6"/>
  <c r="G3341" i="6"/>
  <c r="F3341" i="6"/>
  <c r="D3341" i="6"/>
  <c r="E3341" i="6" s="1"/>
  <c r="C3341" i="6"/>
  <c r="K3305" i="6"/>
  <c r="I3305" i="6"/>
  <c r="J3305" i="6"/>
  <c r="H3305" i="6"/>
  <c r="G3305" i="6"/>
  <c r="F3305" i="6"/>
  <c r="D3305" i="6"/>
  <c r="E3305" i="6" s="1"/>
  <c r="C3305" i="6"/>
  <c r="K3269" i="6"/>
  <c r="I3269" i="6"/>
  <c r="J3269" i="6"/>
  <c r="H3269" i="6"/>
  <c r="G3269" i="6"/>
  <c r="F3269" i="6"/>
  <c r="D3269" i="6"/>
  <c r="E3269" i="6" s="1"/>
  <c r="C3269" i="6"/>
  <c r="K3221" i="6"/>
  <c r="I3221" i="6"/>
  <c r="J3221" i="6"/>
  <c r="H3221" i="6"/>
  <c r="G3221" i="6"/>
  <c r="F3221" i="6"/>
  <c r="D3221" i="6"/>
  <c r="E3221" i="6" s="1"/>
  <c r="C3221" i="6"/>
  <c r="K3185" i="6"/>
  <c r="I3185" i="6"/>
  <c r="J3185" i="6"/>
  <c r="H3185" i="6"/>
  <c r="G3185" i="6"/>
  <c r="F3185" i="6"/>
  <c r="D3185" i="6"/>
  <c r="E3185" i="6" s="1"/>
  <c r="C3185" i="6"/>
  <c r="K3137" i="6"/>
  <c r="I3137" i="6"/>
  <c r="J3137" i="6"/>
  <c r="H3137" i="6"/>
  <c r="G3137" i="6"/>
  <c r="F3137" i="6"/>
  <c r="D3137" i="6"/>
  <c r="E3137" i="6" s="1"/>
  <c r="C3137" i="6"/>
  <c r="K3089" i="6"/>
  <c r="I3089" i="6"/>
  <c r="J3089" i="6"/>
  <c r="H3089" i="6"/>
  <c r="G3089" i="6"/>
  <c r="F3089" i="6"/>
  <c r="D3089" i="6"/>
  <c r="E3089" i="6" s="1"/>
  <c r="C3089" i="6"/>
  <c r="K3041" i="6"/>
  <c r="I3041" i="6"/>
  <c r="J3041" i="6"/>
  <c r="H3041" i="6"/>
  <c r="G3041" i="6"/>
  <c r="F3041" i="6"/>
  <c r="D3041" i="6"/>
  <c r="E3041" i="6" s="1"/>
  <c r="C3041" i="6"/>
  <c r="K2993" i="6"/>
  <c r="I2993" i="6"/>
  <c r="J2993" i="6"/>
  <c r="H2993" i="6"/>
  <c r="G2993" i="6"/>
  <c r="F2993" i="6"/>
  <c r="D2993" i="6"/>
  <c r="E2993" i="6" s="1"/>
  <c r="C2993" i="6"/>
  <c r="K2945" i="6"/>
  <c r="I2945" i="6"/>
  <c r="J2945" i="6"/>
  <c r="H2945" i="6"/>
  <c r="G2945" i="6"/>
  <c r="F2945" i="6"/>
  <c r="D2945" i="6"/>
  <c r="E2945" i="6" s="1"/>
  <c r="C2945" i="6"/>
  <c r="K2885" i="6"/>
  <c r="I2885" i="6"/>
  <c r="J2885" i="6"/>
  <c r="H2885" i="6"/>
  <c r="G2885" i="6"/>
  <c r="F2885" i="6"/>
  <c r="D2885" i="6"/>
  <c r="E2885" i="6" s="1"/>
  <c r="C2885" i="6"/>
  <c r="K2837" i="6"/>
  <c r="I2837" i="6"/>
  <c r="J2837" i="6"/>
  <c r="H2837" i="6"/>
  <c r="G2837" i="6"/>
  <c r="F2837" i="6"/>
  <c r="D2837" i="6"/>
  <c r="E2837" i="6" s="1"/>
  <c r="C2837" i="6"/>
  <c r="K2789" i="6"/>
  <c r="I2789" i="6"/>
  <c r="J2789" i="6"/>
  <c r="H2789" i="6"/>
  <c r="G2789" i="6"/>
  <c r="F2789" i="6"/>
  <c r="D2789" i="6"/>
  <c r="E2789" i="6" s="1"/>
  <c r="C2789" i="6"/>
  <c r="K2753" i="6"/>
  <c r="I2753" i="6"/>
  <c r="J2753" i="6"/>
  <c r="H2753" i="6"/>
  <c r="G2753" i="6"/>
  <c r="F2753" i="6"/>
  <c r="D2753" i="6"/>
  <c r="E2753" i="6" s="1"/>
  <c r="C2753" i="6"/>
  <c r="K2717" i="6"/>
  <c r="I2717" i="6"/>
  <c r="J2717" i="6"/>
  <c r="H2717" i="6"/>
  <c r="G2717" i="6"/>
  <c r="F2717" i="6"/>
  <c r="D2717" i="6"/>
  <c r="E2717" i="6" s="1"/>
  <c r="C2717" i="6"/>
  <c r="K2657" i="6"/>
  <c r="I2657" i="6"/>
  <c r="J2657" i="6"/>
  <c r="H2657" i="6"/>
  <c r="G2657" i="6"/>
  <c r="F2657" i="6"/>
  <c r="D2657" i="6"/>
  <c r="E2657" i="6" s="1"/>
  <c r="C2657" i="6"/>
  <c r="K2609" i="6"/>
  <c r="I2609" i="6"/>
  <c r="J2609" i="6"/>
  <c r="H2609" i="6"/>
  <c r="G2609" i="6"/>
  <c r="F2609" i="6"/>
  <c r="D2609" i="6"/>
  <c r="E2609" i="6" s="1"/>
  <c r="C2609" i="6"/>
  <c r="K2561" i="6"/>
  <c r="I2561" i="6"/>
  <c r="J2561" i="6"/>
  <c r="H2561" i="6"/>
  <c r="G2561" i="6"/>
  <c r="F2561" i="6"/>
  <c r="D2561" i="6"/>
  <c r="E2561" i="6" s="1"/>
  <c r="C2561" i="6"/>
  <c r="K2501" i="6"/>
  <c r="I2501" i="6"/>
  <c r="J2501" i="6"/>
  <c r="H2501" i="6"/>
  <c r="G2501" i="6"/>
  <c r="F2501" i="6"/>
  <c r="D2501" i="6"/>
  <c r="E2501" i="6" s="1"/>
  <c r="C2501" i="6"/>
  <c r="K2465" i="6"/>
  <c r="I2465" i="6"/>
  <c r="J2465" i="6"/>
  <c r="H2465" i="6"/>
  <c r="G2465" i="6"/>
  <c r="F2465" i="6"/>
  <c r="D2465" i="6"/>
  <c r="E2465" i="6" s="1"/>
  <c r="C2465" i="6"/>
  <c r="K2417" i="6"/>
  <c r="I2417" i="6"/>
  <c r="J2417" i="6"/>
  <c r="H2417" i="6"/>
  <c r="G2417" i="6"/>
  <c r="F2417" i="6"/>
  <c r="D2417" i="6"/>
  <c r="E2417" i="6" s="1"/>
  <c r="C2417" i="6"/>
  <c r="K2369" i="6"/>
  <c r="I2369" i="6"/>
  <c r="J2369" i="6"/>
  <c r="H2369" i="6"/>
  <c r="G2369" i="6"/>
  <c r="F2369" i="6"/>
  <c r="D2369" i="6"/>
  <c r="E2369" i="6" s="1"/>
  <c r="C2369" i="6"/>
  <c r="K2321" i="6"/>
  <c r="I2321" i="6"/>
  <c r="J2321" i="6"/>
  <c r="H2321" i="6"/>
  <c r="G2321" i="6"/>
  <c r="F2321" i="6"/>
  <c r="D2321" i="6"/>
  <c r="E2321" i="6" s="1"/>
  <c r="C2321" i="6"/>
  <c r="K2273" i="6"/>
  <c r="I2273" i="6"/>
  <c r="J2273" i="6"/>
  <c r="H2273" i="6"/>
  <c r="G2273" i="6"/>
  <c r="F2273" i="6"/>
  <c r="D2273" i="6"/>
  <c r="E2273" i="6" s="1"/>
  <c r="C2273" i="6"/>
  <c r="K2237" i="6"/>
  <c r="I2237" i="6"/>
  <c r="J2237" i="6"/>
  <c r="H2237" i="6"/>
  <c r="G2237" i="6"/>
  <c r="F2237" i="6"/>
  <c r="D2237" i="6"/>
  <c r="E2237" i="6" s="1"/>
  <c r="C2237" i="6"/>
  <c r="K2201" i="6"/>
  <c r="I2201" i="6"/>
  <c r="J2201" i="6"/>
  <c r="H2201" i="6"/>
  <c r="G2201" i="6"/>
  <c r="F2201" i="6"/>
  <c r="D2201" i="6"/>
  <c r="E2201" i="6" s="1"/>
  <c r="C2201" i="6"/>
  <c r="K2165" i="6"/>
  <c r="I2165" i="6"/>
  <c r="J2165" i="6"/>
  <c r="H2165" i="6"/>
  <c r="G2165" i="6"/>
  <c r="F2165" i="6"/>
  <c r="D2165" i="6"/>
  <c r="E2165" i="6" s="1"/>
  <c r="C2165" i="6"/>
  <c r="K2129" i="6"/>
  <c r="I2129" i="6"/>
  <c r="J2129" i="6"/>
  <c r="H2129" i="6"/>
  <c r="G2129" i="6"/>
  <c r="F2129" i="6"/>
  <c r="D2129" i="6"/>
  <c r="E2129" i="6" s="1"/>
  <c r="C2129" i="6"/>
  <c r="K2093" i="6"/>
  <c r="I2093" i="6"/>
  <c r="J2093" i="6"/>
  <c r="H2093" i="6"/>
  <c r="G2093" i="6"/>
  <c r="F2093" i="6"/>
  <c r="D2093" i="6"/>
  <c r="E2093" i="6" s="1"/>
  <c r="C2093" i="6"/>
  <c r="K2033" i="6"/>
  <c r="I2033" i="6"/>
  <c r="J2033" i="6"/>
  <c r="H2033" i="6"/>
  <c r="G2033" i="6"/>
  <c r="F2033" i="6"/>
  <c r="D2033" i="6"/>
  <c r="E2033" i="6" s="1"/>
  <c r="C2033" i="6"/>
  <c r="K1985" i="6"/>
  <c r="I1985" i="6"/>
  <c r="J1985" i="6"/>
  <c r="H1985" i="6"/>
  <c r="G1985" i="6"/>
  <c r="F1985" i="6"/>
  <c r="D1985" i="6"/>
  <c r="E1985" i="6" s="1"/>
  <c r="C1985" i="6"/>
  <c r="K1486" i="6"/>
  <c r="I1486" i="6"/>
  <c r="J1486" i="6"/>
  <c r="H1486" i="6"/>
  <c r="G1486" i="6"/>
  <c r="F1486" i="6"/>
  <c r="D1486" i="6"/>
  <c r="E1486" i="6" s="1"/>
  <c r="C1486" i="6"/>
  <c r="B1486" i="6"/>
  <c r="K1450" i="6"/>
  <c r="I1450" i="6"/>
  <c r="J1450" i="6"/>
  <c r="H1450" i="6"/>
  <c r="G1450" i="6"/>
  <c r="F1450" i="6"/>
  <c r="D1450" i="6"/>
  <c r="E1450" i="6" s="1"/>
  <c r="C1450" i="6"/>
  <c r="B1450" i="6"/>
  <c r="K1414" i="6"/>
  <c r="I1414" i="6"/>
  <c r="J1414" i="6"/>
  <c r="H1414" i="6"/>
  <c r="G1414" i="6"/>
  <c r="F1414" i="6"/>
  <c r="D1414" i="6"/>
  <c r="E1414" i="6" s="1"/>
  <c r="C1414" i="6"/>
  <c r="B1414" i="6"/>
  <c r="K1378" i="6"/>
  <c r="I1378" i="6"/>
  <c r="J1378" i="6"/>
  <c r="H1378" i="6"/>
  <c r="G1378" i="6"/>
  <c r="F1378" i="6"/>
  <c r="D1378" i="6"/>
  <c r="E1378" i="6" s="1"/>
  <c r="C1378" i="6"/>
  <c r="B1378" i="6"/>
  <c r="K1270" i="6"/>
  <c r="I1270" i="6"/>
  <c r="J1270" i="6"/>
  <c r="H1270" i="6"/>
  <c r="G1270" i="6"/>
  <c r="F1270" i="6"/>
  <c r="D1270" i="6"/>
  <c r="E1270" i="6" s="1"/>
  <c r="C1270" i="6"/>
  <c r="B1270" i="6"/>
  <c r="K862" i="6"/>
  <c r="I862" i="6"/>
  <c r="J862" i="6"/>
  <c r="H862" i="6"/>
  <c r="G862" i="6"/>
  <c r="F862" i="6"/>
  <c r="D862" i="6"/>
  <c r="E862" i="6" s="1"/>
  <c r="C862" i="6"/>
  <c r="B862" i="6"/>
  <c r="B1854" i="6"/>
  <c r="B1950" i="6"/>
  <c r="B1998" i="6"/>
  <c r="B2046" i="6"/>
  <c r="B2094" i="6"/>
  <c r="B2142" i="6"/>
  <c r="B2190" i="6"/>
  <c r="B2238" i="6"/>
  <c r="B2286" i="6"/>
  <c r="B2334" i="6"/>
  <c r="B2382" i="6"/>
  <c r="B2478" i="6"/>
  <c r="B2622" i="6"/>
  <c r="B2718" i="6"/>
  <c r="B2862" i="6"/>
  <c r="B2910" i="6"/>
  <c r="B2958" i="6"/>
  <c r="B3006" i="6"/>
  <c r="B3054" i="6"/>
  <c r="B3150" i="6"/>
  <c r="B3198" i="6"/>
  <c r="B3294" i="6"/>
  <c r="B3342" i="6"/>
  <c r="B3390" i="6"/>
  <c r="K7" i="6"/>
  <c r="I7" i="6"/>
  <c r="J7" i="6"/>
  <c r="H7" i="6"/>
  <c r="G7" i="6"/>
  <c r="F7" i="6"/>
  <c r="D7" i="6"/>
  <c r="E7" i="6" s="1"/>
  <c r="C7" i="6"/>
  <c r="K1423" i="6"/>
  <c r="I1423" i="6"/>
  <c r="J1423" i="6"/>
  <c r="H1423" i="6"/>
  <c r="G1423" i="6"/>
  <c r="F1423" i="6"/>
  <c r="D1423" i="6"/>
  <c r="E1423" i="6" s="1"/>
  <c r="C1423" i="6"/>
  <c r="K1303" i="6"/>
  <c r="I1303" i="6"/>
  <c r="J1303" i="6"/>
  <c r="H1303" i="6"/>
  <c r="G1303" i="6"/>
  <c r="F1303" i="6"/>
  <c r="D1303" i="6"/>
  <c r="E1303" i="6" s="1"/>
  <c r="C1303" i="6"/>
  <c r="K1195" i="6"/>
  <c r="I1195" i="6"/>
  <c r="J1195" i="6"/>
  <c r="H1195" i="6"/>
  <c r="G1195" i="6"/>
  <c r="F1195" i="6"/>
  <c r="D1195" i="6"/>
  <c r="E1195" i="6" s="1"/>
  <c r="C1195" i="6"/>
  <c r="K1087" i="6"/>
  <c r="I1087" i="6"/>
  <c r="J1087" i="6"/>
  <c r="H1087" i="6"/>
  <c r="G1087" i="6"/>
  <c r="F1087" i="6"/>
  <c r="D1087" i="6"/>
  <c r="E1087" i="6" s="1"/>
  <c r="C1087" i="6"/>
  <c r="K1003" i="6"/>
  <c r="I1003" i="6"/>
  <c r="J1003" i="6"/>
  <c r="H1003" i="6"/>
  <c r="G1003" i="6"/>
  <c r="F1003" i="6"/>
  <c r="D1003" i="6"/>
  <c r="E1003" i="6" s="1"/>
  <c r="C1003" i="6"/>
  <c r="K871" i="6"/>
  <c r="I871" i="6"/>
  <c r="J871" i="6"/>
  <c r="H871" i="6"/>
  <c r="G871" i="6"/>
  <c r="F871" i="6"/>
  <c r="D871" i="6"/>
  <c r="E871" i="6" s="1"/>
  <c r="C871" i="6"/>
  <c r="K715" i="6"/>
  <c r="I715" i="6"/>
  <c r="J715" i="6"/>
  <c r="H715" i="6"/>
  <c r="F715" i="6"/>
  <c r="G715" i="6"/>
  <c r="D715" i="6"/>
  <c r="E715" i="6" s="1"/>
  <c r="C715" i="6"/>
  <c r="K571" i="6"/>
  <c r="I571" i="6"/>
  <c r="J571" i="6"/>
  <c r="H571" i="6"/>
  <c r="G571" i="6"/>
  <c r="F571" i="6"/>
  <c r="D571" i="6"/>
  <c r="E571" i="6" s="1"/>
  <c r="C571" i="6"/>
  <c r="K415" i="6"/>
  <c r="I415" i="6"/>
  <c r="J415" i="6"/>
  <c r="H415" i="6"/>
  <c r="G415" i="6"/>
  <c r="F415" i="6"/>
  <c r="D415" i="6"/>
  <c r="E415" i="6" s="1"/>
  <c r="C415" i="6"/>
  <c r="K271" i="6"/>
  <c r="I271" i="6"/>
  <c r="J271" i="6"/>
  <c r="H271" i="6"/>
  <c r="G271" i="6"/>
  <c r="F271" i="6"/>
  <c r="D271" i="6"/>
  <c r="E271" i="6" s="1"/>
  <c r="C271" i="6"/>
  <c r="K103" i="6"/>
  <c r="I103" i="6"/>
  <c r="J103" i="6"/>
  <c r="H103" i="6"/>
  <c r="G103" i="6"/>
  <c r="F103" i="6"/>
  <c r="D103" i="6"/>
  <c r="E103" i="6" s="1"/>
  <c r="C103" i="6"/>
  <c r="K3337" i="6"/>
  <c r="I3337" i="6"/>
  <c r="J3337" i="6"/>
  <c r="H3337" i="6"/>
  <c r="G3337" i="6"/>
  <c r="F3337" i="6"/>
  <c r="D3337" i="6"/>
  <c r="E3337" i="6" s="1"/>
  <c r="C3337" i="6"/>
  <c r="B3337" i="6"/>
  <c r="K3229" i="6"/>
  <c r="I3229" i="6"/>
  <c r="J3229" i="6"/>
  <c r="H3229" i="6"/>
  <c r="G3229" i="6"/>
  <c r="F3229" i="6"/>
  <c r="D3229" i="6"/>
  <c r="E3229" i="6" s="1"/>
  <c r="C3229" i="6"/>
  <c r="B3229" i="6"/>
  <c r="K3109" i="6"/>
  <c r="I3109" i="6"/>
  <c r="J3109" i="6"/>
  <c r="H3109" i="6"/>
  <c r="G3109" i="6"/>
  <c r="F3109" i="6"/>
  <c r="D3109" i="6"/>
  <c r="E3109" i="6" s="1"/>
  <c r="C3109" i="6"/>
  <c r="B3109" i="6"/>
  <c r="K3001" i="6"/>
  <c r="I3001" i="6"/>
  <c r="J3001" i="6"/>
  <c r="H3001" i="6"/>
  <c r="G3001" i="6"/>
  <c r="F3001" i="6"/>
  <c r="D3001" i="6"/>
  <c r="E3001" i="6" s="1"/>
  <c r="C3001" i="6"/>
  <c r="B3001" i="6"/>
  <c r="K2917" i="6"/>
  <c r="I2917" i="6"/>
  <c r="J2917" i="6"/>
  <c r="H2917" i="6"/>
  <c r="G2917" i="6"/>
  <c r="F2917" i="6"/>
  <c r="D2917" i="6"/>
  <c r="E2917" i="6" s="1"/>
  <c r="C2917" i="6"/>
  <c r="B2917" i="6"/>
  <c r="K2773" i="6"/>
  <c r="I2773" i="6"/>
  <c r="J2773" i="6"/>
  <c r="H2773" i="6"/>
  <c r="G2773" i="6"/>
  <c r="F2773" i="6"/>
  <c r="D2773" i="6"/>
  <c r="E2773" i="6" s="1"/>
  <c r="C2773" i="6"/>
  <c r="B2773" i="6"/>
  <c r="K2521" i="6"/>
  <c r="I2521" i="6"/>
  <c r="J2521" i="6"/>
  <c r="H2521" i="6"/>
  <c r="G2521" i="6"/>
  <c r="F2521" i="6"/>
  <c r="D2521" i="6"/>
  <c r="E2521" i="6" s="1"/>
  <c r="C2521" i="6"/>
  <c r="B2521" i="6"/>
  <c r="K1645" i="6"/>
  <c r="I1645" i="6"/>
  <c r="J1645" i="6"/>
  <c r="H1645" i="6"/>
  <c r="G1645" i="6"/>
  <c r="F1645" i="6"/>
  <c r="D1645" i="6"/>
  <c r="E1645" i="6" s="1"/>
  <c r="C1645" i="6"/>
  <c r="B1645" i="6"/>
  <c r="K1488" i="6"/>
  <c r="I1488" i="6"/>
  <c r="J1488" i="6"/>
  <c r="H1488" i="6"/>
  <c r="G1488" i="6"/>
  <c r="F1488" i="6"/>
  <c r="D1488" i="6"/>
  <c r="E1488" i="6" s="1"/>
  <c r="C1488" i="6"/>
  <c r="B1488" i="6"/>
  <c r="K1440" i="6"/>
  <c r="I1440" i="6"/>
  <c r="J1440" i="6"/>
  <c r="H1440" i="6"/>
  <c r="G1440" i="6"/>
  <c r="F1440" i="6"/>
  <c r="D1440" i="6"/>
  <c r="E1440" i="6" s="1"/>
  <c r="C1440" i="6"/>
  <c r="B1440" i="6"/>
  <c r="K1368" i="6"/>
  <c r="I1368" i="6"/>
  <c r="J1368" i="6"/>
  <c r="H1368" i="6"/>
  <c r="G1368" i="6"/>
  <c r="F1368" i="6"/>
  <c r="D1368" i="6"/>
  <c r="E1368" i="6" s="1"/>
  <c r="C1368" i="6"/>
  <c r="B1368" i="6"/>
  <c r="K1320" i="6"/>
  <c r="I1320" i="6"/>
  <c r="J1320" i="6"/>
  <c r="H1320" i="6"/>
  <c r="G1320" i="6"/>
  <c r="F1320" i="6"/>
  <c r="D1320" i="6"/>
  <c r="E1320" i="6" s="1"/>
  <c r="C1320" i="6"/>
  <c r="B1320" i="6"/>
  <c r="K1272" i="6"/>
  <c r="I1272" i="6"/>
  <c r="J1272" i="6"/>
  <c r="H1272" i="6"/>
  <c r="G1272" i="6"/>
  <c r="F1272" i="6"/>
  <c r="D1272" i="6"/>
  <c r="E1272" i="6" s="1"/>
  <c r="C1272" i="6"/>
  <c r="B1272" i="6"/>
  <c r="K1200" i="6"/>
  <c r="I1200" i="6"/>
  <c r="J1200" i="6"/>
  <c r="H1200" i="6"/>
  <c r="G1200" i="6"/>
  <c r="F1200" i="6"/>
  <c r="D1200" i="6"/>
  <c r="E1200" i="6" s="1"/>
  <c r="C1200" i="6"/>
  <c r="B1200" i="6"/>
  <c r="K1128" i="6"/>
  <c r="I1128" i="6"/>
  <c r="J1128" i="6"/>
  <c r="H1128" i="6"/>
  <c r="G1128" i="6"/>
  <c r="F1128" i="6"/>
  <c r="D1128" i="6"/>
  <c r="E1128" i="6" s="1"/>
  <c r="C1128" i="6"/>
  <c r="B1128" i="6"/>
  <c r="K1056" i="6"/>
  <c r="I1056" i="6"/>
  <c r="J1056" i="6"/>
  <c r="H1056" i="6"/>
  <c r="G1056" i="6"/>
  <c r="F1056" i="6"/>
  <c r="D1056" i="6"/>
  <c r="E1056" i="6" s="1"/>
  <c r="C1056" i="6"/>
  <c r="B1056" i="6"/>
  <c r="K1008" i="6"/>
  <c r="I1008" i="6"/>
  <c r="J1008" i="6"/>
  <c r="H1008" i="6"/>
  <c r="G1008" i="6"/>
  <c r="F1008" i="6"/>
  <c r="D1008" i="6"/>
  <c r="E1008" i="6" s="1"/>
  <c r="C1008" i="6"/>
  <c r="B1008" i="6"/>
  <c r="K960" i="6"/>
  <c r="I960" i="6"/>
  <c r="J960" i="6"/>
  <c r="H960" i="6"/>
  <c r="G960" i="6"/>
  <c r="F960" i="6"/>
  <c r="D960" i="6"/>
  <c r="E960" i="6" s="1"/>
  <c r="C960" i="6"/>
  <c r="B960" i="6"/>
  <c r="K912" i="6"/>
  <c r="I912" i="6"/>
  <c r="J912" i="6"/>
  <c r="H912" i="6"/>
  <c r="G912" i="6"/>
  <c r="F912" i="6"/>
  <c r="D912" i="6"/>
  <c r="E912" i="6" s="1"/>
  <c r="C912" i="6"/>
  <c r="B912" i="6"/>
  <c r="K840" i="6"/>
  <c r="I840" i="6"/>
  <c r="J840" i="6"/>
  <c r="H840" i="6"/>
  <c r="G840" i="6"/>
  <c r="F840" i="6"/>
  <c r="D840" i="6"/>
  <c r="E840" i="6" s="1"/>
  <c r="C840" i="6"/>
  <c r="B840" i="6"/>
  <c r="K792" i="6"/>
  <c r="I792" i="6"/>
  <c r="J792" i="6"/>
  <c r="H792" i="6"/>
  <c r="G792" i="6"/>
  <c r="F792" i="6"/>
  <c r="D792" i="6"/>
  <c r="E792" i="6" s="1"/>
  <c r="C792" i="6"/>
  <c r="B792" i="6"/>
  <c r="K732" i="6"/>
  <c r="I732" i="6"/>
  <c r="J732" i="6"/>
  <c r="H732" i="6"/>
  <c r="G732" i="6"/>
  <c r="F732" i="6"/>
  <c r="D732" i="6"/>
  <c r="E732" i="6" s="1"/>
  <c r="C732" i="6"/>
  <c r="B732" i="6"/>
  <c r="K672" i="6"/>
  <c r="I672" i="6"/>
  <c r="J672" i="6"/>
  <c r="H672" i="6"/>
  <c r="G672" i="6"/>
  <c r="F672" i="6"/>
  <c r="D672" i="6"/>
  <c r="E672" i="6" s="1"/>
  <c r="C672" i="6"/>
  <c r="B672" i="6"/>
  <c r="K588" i="6"/>
  <c r="I588" i="6"/>
  <c r="J588" i="6"/>
  <c r="H588" i="6"/>
  <c r="G588" i="6"/>
  <c r="F588" i="6"/>
  <c r="D588" i="6"/>
  <c r="E588" i="6" s="1"/>
  <c r="C588" i="6"/>
  <c r="B588" i="6"/>
  <c r="K540" i="6"/>
  <c r="I540" i="6"/>
  <c r="J540" i="6"/>
  <c r="H540" i="6"/>
  <c r="G540" i="6"/>
  <c r="F540" i="6"/>
  <c r="D540" i="6"/>
  <c r="E540" i="6" s="1"/>
  <c r="C540" i="6"/>
  <c r="B540" i="6"/>
  <c r="K492" i="6"/>
  <c r="I492" i="6"/>
  <c r="J492" i="6"/>
  <c r="H492" i="6"/>
  <c r="G492" i="6"/>
  <c r="F492" i="6"/>
  <c r="D492" i="6"/>
  <c r="E492" i="6" s="1"/>
  <c r="C492" i="6"/>
  <c r="B492" i="6"/>
  <c r="K420" i="6"/>
  <c r="I420" i="6"/>
  <c r="J420" i="6"/>
  <c r="H420" i="6"/>
  <c r="G420" i="6"/>
  <c r="F420" i="6"/>
  <c r="D420" i="6"/>
  <c r="E420" i="6" s="1"/>
  <c r="C420" i="6"/>
  <c r="B420" i="6"/>
  <c r="K360" i="6"/>
  <c r="I360" i="6"/>
  <c r="J360" i="6"/>
  <c r="H360" i="6"/>
  <c r="G360" i="6"/>
  <c r="F360" i="6"/>
  <c r="D360" i="6"/>
  <c r="E360" i="6" s="1"/>
  <c r="C360" i="6"/>
  <c r="B360" i="6"/>
  <c r="K300" i="6"/>
  <c r="I300" i="6"/>
  <c r="J300" i="6"/>
  <c r="H300" i="6"/>
  <c r="G300" i="6"/>
  <c r="F300" i="6"/>
  <c r="D300" i="6"/>
  <c r="E300" i="6" s="1"/>
  <c r="C300" i="6"/>
  <c r="B300" i="6"/>
  <c r="K240" i="6"/>
  <c r="I240" i="6"/>
  <c r="J240" i="6"/>
  <c r="H240" i="6"/>
  <c r="G240" i="6"/>
  <c r="F240" i="6"/>
  <c r="D240" i="6"/>
  <c r="E240" i="6" s="1"/>
  <c r="C240" i="6"/>
  <c r="B240" i="6"/>
  <c r="K168" i="6"/>
  <c r="I168" i="6"/>
  <c r="J168" i="6"/>
  <c r="H168" i="6"/>
  <c r="G168" i="6"/>
  <c r="F168" i="6"/>
  <c r="C168" i="6"/>
  <c r="D168" i="6"/>
  <c r="E168" i="6" s="1"/>
  <c r="B168" i="6"/>
  <c r="K120" i="6"/>
  <c r="I120" i="6"/>
  <c r="J120" i="6"/>
  <c r="H120" i="6"/>
  <c r="G120" i="6"/>
  <c r="F120" i="6"/>
  <c r="D120" i="6"/>
  <c r="E120" i="6" s="1"/>
  <c r="C120" i="6"/>
  <c r="B120" i="6"/>
  <c r="K72" i="6"/>
  <c r="I72" i="6"/>
  <c r="J72" i="6"/>
  <c r="H72" i="6"/>
  <c r="G72" i="6"/>
  <c r="F72" i="6"/>
  <c r="C72" i="6"/>
  <c r="D72" i="6"/>
  <c r="E72" i="6" s="1"/>
  <c r="B72" i="6"/>
  <c r="K3366" i="6"/>
  <c r="I3366" i="6"/>
  <c r="J3366" i="6"/>
  <c r="H3366" i="6"/>
  <c r="G3366" i="6"/>
  <c r="F3366" i="6"/>
  <c r="D3366" i="6"/>
  <c r="E3366" i="6" s="1"/>
  <c r="C3366" i="6"/>
  <c r="K3306" i="6"/>
  <c r="I3306" i="6"/>
  <c r="J3306" i="6"/>
  <c r="H3306" i="6"/>
  <c r="G3306" i="6"/>
  <c r="F3306" i="6"/>
  <c r="D3306" i="6"/>
  <c r="E3306" i="6" s="1"/>
  <c r="C3306" i="6"/>
  <c r="K3234" i="6"/>
  <c r="I3234" i="6"/>
  <c r="J3234" i="6"/>
  <c r="H3234" i="6"/>
  <c r="G3234" i="6"/>
  <c r="F3234" i="6"/>
  <c r="D3234" i="6"/>
  <c r="E3234" i="6" s="1"/>
  <c r="C3234" i="6"/>
  <c r="K3162" i="6"/>
  <c r="I3162" i="6"/>
  <c r="J3162" i="6"/>
  <c r="H3162" i="6"/>
  <c r="G3162" i="6"/>
  <c r="F3162" i="6"/>
  <c r="D3162" i="6"/>
  <c r="E3162" i="6" s="1"/>
  <c r="C3162" i="6"/>
  <c r="K3114" i="6"/>
  <c r="I3114" i="6"/>
  <c r="J3114" i="6"/>
  <c r="H3114" i="6"/>
  <c r="G3114" i="6"/>
  <c r="F3114" i="6"/>
  <c r="D3114" i="6"/>
  <c r="E3114" i="6" s="1"/>
  <c r="C3114" i="6"/>
  <c r="K3042" i="6"/>
  <c r="I3042" i="6"/>
  <c r="J3042" i="6"/>
  <c r="H3042" i="6"/>
  <c r="G3042" i="6"/>
  <c r="F3042" i="6"/>
  <c r="D3042" i="6"/>
  <c r="E3042" i="6" s="1"/>
  <c r="C3042" i="6"/>
  <c r="K2982" i="6"/>
  <c r="I2982" i="6"/>
  <c r="J2982" i="6"/>
  <c r="H2982" i="6"/>
  <c r="G2982" i="6"/>
  <c r="F2982" i="6"/>
  <c r="D2982" i="6"/>
  <c r="E2982" i="6" s="1"/>
  <c r="C2982" i="6"/>
  <c r="K2934" i="6"/>
  <c r="I2934" i="6"/>
  <c r="J2934" i="6"/>
  <c r="H2934" i="6"/>
  <c r="G2934" i="6"/>
  <c r="F2934" i="6"/>
  <c r="D2934" i="6"/>
  <c r="E2934" i="6" s="1"/>
  <c r="C2934" i="6"/>
  <c r="K2874" i="6"/>
  <c r="I2874" i="6"/>
  <c r="J2874" i="6"/>
  <c r="H2874" i="6"/>
  <c r="G2874" i="6"/>
  <c r="F2874" i="6"/>
  <c r="D2874" i="6"/>
  <c r="E2874" i="6" s="1"/>
  <c r="C2874" i="6"/>
  <c r="K2814" i="6"/>
  <c r="I2814" i="6"/>
  <c r="J2814" i="6"/>
  <c r="H2814" i="6"/>
  <c r="G2814" i="6"/>
  <c r="F2814" i="6"/>
  <c r="D2814" i="6"/>
  <c r="E2814" i="6" s="1"/>
  <c r="C2814" i="6"/>
  <c r="K2766" i="6"/>
  <c r="I2766" i="6"/>
  <c r="J2766" i="6"/>
  <c r="H2766" i="6"/>
  <c r="G2766" i="6"/>
  <c r="F2766" i="6"/>
  <c r="D2766" i="6"/>
  <c r="E2766" i="6" s="1"/>
  <c r="C2766" i="6"/>
  <c r="K2694" i="6"/>
  <c r="I2694" i="6"/>
  <c r="J2694" i="6"/>
  <c r="H2694" i="6"/>
  <c r="G2694" i="6"/>
  <c r="F2694" i="6"/>
  <c r="D2694" i="6"/>
  <c r="E2694" i="6" s="1"/>
  <c r="C2694" i="6"/>
  <c r="K2646" i="6"/>
  <c r="I2646" i="6"/>
  <c r="J2646" i="6"/>
  <c r="H2646" i="6"/>
  <c r="G2646" i="6"/>
  <c r="F2646" i="6"/>
  <c r="D2646" i="6"/>
  <c r="E2646" i="6" s="1"/>
  <c r="C2646" i="6"/>
  <c r="K2598" i="6"/>
  <c r="I2598" i="6"/>
  <c r="J2598" i="6"/>
  <c r="H2598" i="6"/>
  <c r="G2598" i="6"/>
  <c r="F2598" i="6"/>
  <c r="D2598" i="6"/>
  <c r="E2598" i="6" s="1"/>
  <c r="C2598" i="6"/>
  <c r="K2550" i="6"/>
  <c r="I2550" i="6"/>
  <c r="J2550" i="6"/>
  <c r="H2550" i="6"/>
  <c r="G2550" i="6"/>
  <c r="F2550" i="6"/>
  <c r="D2550" i="6"/>
  <c r="E2550" i="6" s="1"/>
  <c r="C2550" i="6"/>
  <c r="K2502" i="6"/>
  <c r="I2502" i="6"/>
  <c r="J2502" i="6"/>
  <c r="H2502" i="6"/>
  <c r="G2502" i="6"/>
  <c r="F2502" i="6"/>
  <c r="D2502" i="6"/>
  <c r="E2502" i="6" s="1"/>
  <c r="C2502" i="6"/>
  <c r="K2430" i="6"/>
  <c r="I2430" i="6"/>
  <c r="J2430" i="6"/>
  <c r="H2430" i="6"/>
  <c r="G2430" i="6"/>
  <c r="F2430" i="6"/>
  <c r="D2430" i="6"/>
  <c r="E2430" i="6" s="1"/>
  <c r="C2430" i="6"/>
  <c r="K2370" i="6"/>
  <c r="I2370" i="6"/>
  <c r="J2370" i="6"/>
  <c r="H2370" i="6"/>
  <c r="G2370" i="6"/>
  <c r="F2370" i="6"/>
  <c r="D2370" i="6"/>
  <c r="E2370" i="6" s="1"/>
  <c r="C2370" i="6"/>
  <c r="K2310" i="6"/>
  <c r="I2310" i="6"/>
  <c r="J2310" i="6"/>
  <c r="H2310" i="6"/>
  <c r="G2310" i="6"/>
  <c r="F2310" i="6"/>
  <c r="D2310" i="6"/>
  <c r="E2310" i="6" s="1"/>
  <c r="C2310" i="6"/>
  <c r="K2250" i="6"/>
  <c r="I2250" i="6"/>
  <c r="J2250" i="6"/>
  <c r="H2250" i="6"/>
  <c r="G2250" i="6"/>
  <c r="F2250" i="6"/>
  <c r="D2250" i="6"/>
  <c r="E2250" i="6" s="1"/>
  <c r="C2250" i="6"/>
  <c r="K2202" i="6"/>
  <c r="I2202" i="6"/>
  <c r="J2202" i="6"/>
  <c r="H2202" i="6"/>
  <c r="G2202" i="6"/>
  <c r="F2202" i="6"/>
  <c r="D2202" i="6"/>
  <c r="E2202" i="6" s="1"/>
  <c r="C2202" i="6"/>
  <c r="K2130" i="6"/>
  <c r="I2130" i="6"/>
  <c r="J2130" i="6"/>
  <c r="H2130" i="6"/>
  <c r="G2130" i="6"/>
  <c r="F2130" i="6"/>
  <c r="D2130" i="6"/>
  <c r="E2130" i="6" s="1"/>
  <c r="C2130" i="6"/>
  <c r="K2070" i="6"/>
  <c r="I2070" i="6"/>
  <c r="J2070" i="6"/>
  <c r="H2070" i="6"/>
  <c r="G2070" i="6"/>
  <c r="F2070" i="6"/>
  <c r="D2070" i="6"/>
  <c r="E2070" i="6" s="1"/>
  <c r="C2070" i="6"/>
  <c r="K2022" i="6"/>
  <c r="I2022" i="6"/>
  <c r="J2022" i="6"/>
  <c r="H2022" i="6"/>
  <c r="G2022" i="6"/>
  <c r="F2022" i="6"/>
  <c r="D2022" i="6"/>
  <c r="E2022" i="6" s="1"/>
  <c r="C2022" i="6"/>
  <c r="K1974" i="6"/>
  <c r="I1974" i="6"/>
  <c r="J1974" i="6"/>
  <c r="H1974" i="6"/>
  <c r="G1974" i="6"/>
  <c r="F1974" i="6"/>
  <c r="D1974" i="6"/>
  <c r="E1974" i="6" s="1"/>
  <c r="C1974" i="6"/>
  <c r="K1926" i="6"/>
  <c r="I1926" i="6"/>
  <c r="J1926" i="6"/>
  <c r="H1926" i="6"/>
  <c r="G1926" i="6"/>
  <c r="F1926" i="6"/>
  <c r="D1926" i="6"/>
  <c r="E1926" i="6" s="1"/>
  <c r="C1926" i="6"/>
  <c r="K1878" i="6"/>
  <c r="I1878" i="6"/>
  <c r="J1878" i="6"/>
  <c r="H1878" i="6"/>
  <c r="G1878" i="6"/>
  <c r="F1878" i="6"/>
  <c r="D1878" i="6"/>
  <c r="E1878" i="6" s="1"/>
  <c r="C1878" i="6"/>
  <c r="K1842" i="6"/>
  <c r="I1842" i="6"/>
  <c r="J1842" i="6"/>
  <c r="H1842" i="6"/>
  <c r="G1842" i="6"/>
  <c r="F1842" i="6"/>
  <c r="D1842" i="6"/>
  <c r="E1842" i="6" s="1"/>
  <c r="C1842" i="6"/>
  <c r="K1794" i="6"/>
  <c r="I1794" i="6"/>
  <c r="J1794" i="6"/>
  <c r="H1794" i="6"/>
  <c r="G1794" i="6"/>
  <c r="F1794" i="6"/>
  <c r="D1794" i="6"/>
  <c r="E1794" i="6" s="1"/>
  <c r="C1794" i="6"/>
  <c r="K1758" i="6"/>
  <c r="I1758" i="6"/>
  <c r="J1758" i="6"/>
  <c r="H1758" i="6"/>
  <c r="G1758" i="6"/>
  <c r="F1758" i="6"/>
  <c r="D1758" i="6"/>
  <c r="E1758" i="6" s="1"/>
  <c r="C1758" i="6"/>
  <c r="K1710" i="6"/>
  <c r="I1710" i="6"/>
  <c r="J1710" i="6"/>
  <c r="H1710" i="6"/>
  <c r="G1710" i="6"/>
  <c r="F1710" i="6"/>
  <c r="D1710" i="6"/>
  <c r="E1710" i="6" s="1"/>
  <c r="C1710" i="6"/>
  <c r="B1219" i="6"/>
  <c r="K323" i="6"/>
  <c r="I323" i="6"/>
  <c r="J323" i="6"/>
  <c r="H323" i="6"/>
  <c r="G323" i="6"/>
  <c r="F323" i="6"/>
  <c r="D323" i="6"/>
  <c r="E323" i="6" s="1"/>
  <c r="C323" i="6"/>
  <c r="B323" i="6"/>
  <c r="K263" i="6"/>
  <c r="I263" i="6"/>
  <c r="J263" i="6"/>
  <c r="H263" i="6"/>
  <c r="G263" i="6"/>
  <c r="F263" i="6"/>
  <c r="D263" i="6"/>
  <c r="E263" i="6" s="1"/>
  <c r="C263" i="6"/>
  <c r="B263" i="6"/>
  <c r="K203" i="6"/>
  <c r="I203" i="6"/>
  <c r="J203" i="6"/>
  <c r="H203" i="6"/>
  <c r="G203" i="6"/>
  <c r="F203" i="6"/>
  <c r="D203" i="6"/>
  <c r="E203" i="6" s="1"/>
  <c r="C203" i="6"/>
  <c r="B203" i="6"/>
  <c r="K155" i="6"/>
  <c r="I155" i="6"/>
  <c r="J155" i="6"/>
  <c r="H155" i="6"/>
  <c r="G155" i="6"/>
  <c r="F155" i="6"/>
  <c r="D155" i="6"/>
  <c r="E155" i="6" s="1"/>
  <c r="C155" i="6"/>
  <c r="B155" i="6"/>
  <c r="K119" i="6"/>
  <c r="I119" i="6"/>
  <c r="J119" i="6"/>
  <c r="H119" i="6"/>
  <c r="G119" i="6"/>
  <c r="F119" i="6"/>
  <c r="D119" i="6"/>
  <c r="E119" i="6" s="1"/>
  <c r="C119" i="6"/>
  <c r="B119" i="6"/>
  <c r="K71" i="6"/>
  <c r="I71" i="6"/>
  <c r="J71" i="6"/>
  <c r="H71" i="6"/>
  <c r="G71" i="6"/>
  <c r="F71" i="6"/>
  <c r="D71" i="6"/>
  <c r="E71" i="6" s="1"/>
  <c r="C71" i="6"/>
  <c r="B71" i="6"/>
  <c r="K3377" i="6"/>
  <c r="I3377" i="6"/>
  <c r="J3377" i="6"/>
  <c r="H3377" i="6"/>
  <c r="G3377" i="6"/>
  <c r="F3377" i="6"/>
  <c r="D3377" i="6"/>
  <c r="E3377" i="6" s="1"/>
  <c r="C3377" i="6"/>
  <c r="K3329" i="6"/>
  <c r="I3329" i="6"/>
  <c r="J3329" i="6"/>
  <c r="H3329" i="6"/>
  <c r="G3329" i="6"/>
  <c r="F3329" i="6"/>
  <c r="D3329" i="6"/>
  <c r="E3329" i="6" s="1"/>
  <c r="C3329" i="6"/>
  <c r="K3281" i="6"/>
  <c r="I3281" i="6"/>
  <c r="J3281" i="6"/>
  <c r="H3281" i="6"/>
  <c r="G3281" i="6"/>
  <c r="F3281" i="6"/>
  <c r="D3281" i="6"/>
  <c r="E3281" i="6" s="1"/>
  <c r="C3281" i="6"/>
  <c r="K3245" i="6"/>
  <c r="I3245" i="6"/>
  <c r="J3245" i="6"/>
  <c r="H3245" i="6"/>
  <c r="G3245" i="6"/>
  <c r="F3245" i="6"/>
  <c r="D3245" i="6"/>
  <c r="E3245" i="6" s="1"/>
  <c r="C3245" i="6"/>
  <c r="K3197" i="6"/>
  <c r="I3197" i="6"/>
  <c r="J3197" i="6"/>
  <c r="H3197" i="6"/>
  <c r="G3197" i="6"/>
  <c r="F3197" i="6"/>
  <c r="D3197" i="6"/>
  <c r="E3197" i="6" s="1"/>
  <c r="C3197" i="6"/>
  <c r="K3149" i="6"/>
  <c r="I3149" i="6"/>
  <c r="J3149" i="6"/>
  <c r="H3149" i="6"/>
  <c r="G3149" i="6"/>
  <c r="F3149" i="6"/>
  <c r="D3149" i="6"/>
  <c r="E3149" i="6" s="1"/>
  <c r="C3149" i="6"/>
  <c r="K3101" i="6"/>
  <c r="I3101" i="6"/>
  <c r="J3101" i="6"/>
  <c r="H3101" i="6"/>
  <c r="G3101" i="6"/>
  <c r="F3101" i="6"/>
  <c r="D3101" i="6"/>
  <c r="E3101" i="6" s="1"/>
  <c r="C3101" i="6"/>
  <c r="K3053" i="6"/>
  <c r="I3053" i="6"/>
  <c r="J3053" i="6"/>
  <c r="H3053" i="6"/>
  <c r="G3053" i="6"/>
  <c r="F3053" i="6"/>
  <c r="D3053" i="6"/>
  <c r="E3053" i="6" s="1"/>
  <c r="C3053" i="6"/>
  <c r="K2981" i="6"/>
  <c r="I2981" i="6"/>
  <c r="J2981" i="6"/>
  <c r="H2981" i="6"/>
  <c r="G2981" i="6"/>
  <c r="F2981" i="6"/>
  <c r="D2981" i="6"/>
  <c r="E2981" i="6" s="1"/>
  <c r="C2981" i="6"/>
  <c r="K2933" i="6"/>
  <c r="I2933" i="6"/>
  <c r="J2933" i="6"/>
  <c r="H2933" i="6"/>
  <c r="G2933" i="6"/>
  <c r="F2933" i="6"/>
  <c r="D2933" i="6"/>
  <c r="E2933" i="6" s="1"/>
  <c r="C2933" i="6"/>
  <c r="K2873" i="6"/>
  <c r="I2873" i="6"/>
  <c r="J2873" i="6"/>
  <c r="H2873" i="6"/>
  <c r="G2873" i="6"/>
  <c r="F2873" i="6"/>
  <c r="D2873" i="6"/>
  <c r="E2873" i="6" s="1"/>
  <c r="C2873" i="6"/>
  <c r="K2825" i="6"/>
  <c r="I2825" i="6"/>
  <c r="J2825" i="6"/>
  <c r="H2825" i="6"/>
  <c r="G2825" i="6"/>
  <c r="F2825" i="6"/>
  <c r="D2825" i="6"/>
  <c r="E2825" i="6" s="1"/>
  <c r="C2825" i="6"/>
  <c r="K2777" i="6"/>
  <c r="I2777" i="6"/>
  <c r="J2777" i="6"/>
  <c r="H2777" i="6"/>
  <c r="G2777" i="6"/>
  <c r="F2777" i="6"/>
  <c r="D2777" i="6"/>
  <c r="E2777" i="6" s="1"/>
  <c r="C2777" i="6"/>
  <c r="K2729" i="6"/>
  <c r="I2729" i="6"/>
  <c r="J2729" i="6"/>
  <c r="H2729" i="6"/>
  <c r="G2729" i="6"/>
  <c r="F2729" i="6"/>
  <c r="D2729" i="6"/>
  <c r="E2729" i="6" s="1"/>
  <c r="C2729" i="6"/>
  <c r="K2681" i="6"/>
  <c r="I2681" i="6"/>
  <c r="J2681" i="6"/>
  <c r="H2681" i="6"/>
  <c r="G2681" i="6"/>
  <c r="F2681" i="6"/>
  <c r="D2681" i="6"/>
  <c r="E2681" i="6" s="1"/>
  <c r="C2681" i="6"/>
  <c r="K2645" i="6"/>
  <c r="I2645" i="6"/>
  <c r="J2645" i="6"/>
  <c r="H2645" i="6"/>
  <c r="G2645" i="6"/>
  <c r="F2645" i="6"/>
  <c r="D2645" i="6"/>
  <c r="E2645" i="6" s="1"/>
  <c r="C2645" i="6"/>
  <c r="K2597" i="6"/>
  <c r="I2597" i="6"/>
  <c r="J2597" i="6"/>
  <c r="H2597" i="6"/>
  <c r="G2597" i="6"/>
  <c r="F2597" i="6"/>
  <c r="D2597" i="6"/>
  <c r="E2597" i="6" s="1"/>
  <c r="C2597" i="6"/>
  <c r="K2537" i="6"/>
  <c r="I2537" i="6"/>
  <c r="J2537" i="6"/>
  <c r="H2537" i="6"/>
  <c r="G2537" i="6"/>
  <c r="F2537" i="6"/>
  <c r="D2537" i="6"/>
  <c r="E2537" i="6" s="1"/>
  <c r="C2537" i="6"/>
  <c r="K2489" i="6"/>
  <c r="I2489" i="6"/>
  <c r="J2489" i="6"/>
  <c r="H2489" i="6"/>
  <c r="G2489" i="6"/>
  <c r="F2489" i="6"/>
  <c r="D2489" i="6"/>
  <c r="E2489" i="6" s="1"/>
  <c r="C2489" i="6"/>
  <c r="K2429" i="6"/>
  <c r="I2429" i="6"/>
  <c r="J2429" i="6"/>
  <c r="H2429" i="6"/>
  <c r="G2429" i="6"/>
  <c r="F2429" i="6"/>
  <c r="D2429" i="6"/>
  <c r="E2429" i="6" s="1"/>
  <c r="C2429" i="6"/>
  <c r="K2381" i="6"/>
  <c r="I2381" i="6"/>
  <c r="J2381" i="6"/>
  <c r="H2381" i="6"/>
  <c r="G2381" i="6"/>
  <c r="F2381" i="6"/>
  <c r="D2381" i="6"/>
  <c r="E2381" i="6" s="1"/>
  <c r="C2381" i="6"/>
  <c r="K2333" i="6"/>
  <c r="I2333" i="6"/>
  <c r="J2333" i="6"/>
  <c r="H2333" i="6"/>
  <c r="G2333" i="6"/>
  <c r="F2333" i="6"/>
  <c r="D2333" i="6"/>
  <c r="E2333" i="6" s="1"/>
  <c r="C2333" i="6"/>
  <c r="K2261" i="6"/>
  <c r="I2261" i="6"/>
  <c r="J2261" i="6"/>
  <c r="H2261" i="6"/>
  <c r="G2261" i="6"/>
  <c r="F2261" i="6"/>
  <c r="D2261" i="6"/>
  <c r="E2261" i="6" s="1"/>
  <c r="C2261" i="6"/>
  <c r="K2189" i="6"/>
  <c r="I2189" i="6"/>
  <c r="J2189" i="6"/>
  <c r="H2189" i="6"/>
  <c r="G2189" i="6"/>
  <c r="F2189" i="6"/>
  <c r="D2189" i="6"/>
  <c r="E2189" i="6" s="1"/>
  <c r="C2189" i="6"/>
  <c r="K2069" i="6"/>
  <c r="I2069" i="6"/>
  <c r="J2069" i="6"/>
  <c r="H2069" i="6"/>
  <c r="G2069" i="6"/>
  <c r="F2069" i="6"/>
  <c r="D2069" i="6"/>
  <c r="E2069" i="6" s="1"/>
  <c r="C2069" i="6"/>
  <c r="K16" i="6"/>
  <c r="I16" i="6"/>
  <c r="J16" i="6"/>
  <c r="H16" i="6"/>
  <c r="G16" i="6"/>
  <c r="F16" i="6"/>
  <c r="D16" i="6"/>
  <c r="E16" i="6" s="1"/>
  <c r="C16" i="6"/>
  <c r="B16" i="6"/>
  <c r="K1474" i="6"/>
  <c r="I1474" i="6"/>
  <c r="J1474" i="6"/>
  <c r="H1474" i="6"/>
  <c r="G1474" i="6"/>
  <c r="F1474" i="6"/>
  <c r="D1474" i="6"/>
  <c r="E1474" i="6" s="1"/>
  <c r="C1474" i="6"/>
  <c r="B1474" i="6"/>
  <c r="K1426" i="6"/>
  <c r="I1426" i="6"/>
  <c r="J1426" i="6"/>
  <c r="H1426" i="6"/>
  <c r="G1426" i="6"/>
  <c r="F1426" i="6"/>
  <c r="D1426" i="6"/>
  <c r="E1426" i="6" s="1"/>
  <c r="C1426" i="6"/>
  <c r="B1426" i="6"/>
  <c r="K1390" i="6"/>
  <c r="I1390" i="6"/>
  <c r="J1390" i="6"/>
  <c r="H1390" i="6"/>
  <c r="G1390" i="6"/>
  <c r="F1390" i="6"/>
  <c r="D1390" i="6"/>
  <c r="E1390" i="6" s="1"/>
  <c r="C1390" i="6"/>
  <c r="B1390" i="6"/>
  <c r="K1354" i="6"/>
  <c r="I1354" i="6"/>
  <c r="J1354" i="6"/>
  <c r="H1354" i="6"/>
  <c r="G1354" i="6"/>
  <c r="F1354" i="6"/>
  <c r="D1354" i="6"/>
  <c r="E1354" i="6" s="1"/>
  <c r="C1354" i="6"/>
  <c r="B1354" i="6"/>
  <c r="K1330" i="6"/>
  <c r="I1330" i="6"/>
  <c r="J1330" i="6"/>
  <c r="H1330" i="6"/>
  <c r="G1330" i="6"/>
  <c r="F1330" i="6"/>
  <c r="D1330" i="6"/>
  <c r="E1330" i="6" s="1"/>
  <c r="C1330" i="6"/>
  <c r="B1330" i="6"/>
  <c r="K1306" i="6"/>
  <c r="I1306" i="6"/>
  <c r="J1306" i="6"/>
  <c r="H1306" i="6"/>
  <c r="G1306" i="6"/>
  <c r="F1306" i="6"/>
  <c r="D1306" i="6"/>
  <c r="E1306" i="6" s="1"/>
  <c r="C1306" i="6"/>
  <c r="B1306" i="6"/>
  <c r="K1282" i="6"/>
  <c r="I1282" i="6"/>
  <c r="J1282" i="6"/>
  <c r="H1282" i="6"/>
  <c r="G1282" i="6"/>
  <c r="F1282" i="6"/>
  <c r="D1282" i="6"/>
  <c r="E1282" i="6" s="1"/>
  <c r="C1282" i="6"/>
  <c r="B1282" i="6"/>
  <c r="K1246" i="6"/>
  <c r="I1246" i="6"/>
  <c r="J1246" i="6"/>
  <c r="H1246" i="6"/>
  <c r="G1246" i="6"/>
  <c r="F1246" i="6"/>
  <c r="D1246" i="6"/>
  <c r="E1246" i="6" s="1"/>
  <c r="C1246" i="6"/>
  <c r="B1246" i="6"/>
  <c r="K1222" i="6"/>
  <c r="I1222" i="6"/>
  <c r="J1222" i="6"/>
  <c r="H1222" i="6"/>
  <c r="G1222" i="6"/>
  <c r="F1222" i="6"/>
  <c r="D1222" i="6"/>
  <c r="E1222" i="6" s="1"/>
  <c r="C1222" i="6"/>
  <c r="B1222" i="6"/>
  <c r="K1198" i="6"/>
  <c r="I1198" i="6"/>
  <c r="J1198" i="6"/>
  <c r="H1198" i="6"/>
  <c r="G1198" i="6"/>
  <c r="F1198" i="6"/>
  <c r="D1198" i="6"/>
  <c r="E1198" i="6" s="1"/>
  <c r="C1198" i="6"/>
  <c r="B1198" i="6"/>
  <c r="K1174" i="6"/>
  <c r="I1174" i="6"/>
  <c r="J1174" i="6"/>
  <c r="H1174" i="6"/>
  <c r="G1174" i="6"/>
  <c r="F1174" i="6"/>
  <c r="D1174" i="6"/>
  <c r="E1174" i="6" s="1"/>
  <c r="C1174" i="6"/>
  <c r="B1174" i="6"/>
  <c r="K1150" i="6"/>
  <c r="I1150" i="6"/>
  <c r="J1150" i="6"/>
  <c r="H1150" i="6"/>
  <c r="G1150" i="6"/>
  <c r="F1150" i="6"/>
  <c r="D1150" i="6"/>
  <c r="E1150" i="6" s="1"/>
  <c r="C1150" i="6"/>
  <c r="B1150" i="6"/>
  <c r="K1126" i="6"/>
  <c r="I1126" i="6"/>
  <c r="J1126" i="6"/>
  <c r="H1126" i="6"/>
  <c r="G1126" i="6"/>
  <c r="F1126" i="6"/>
  <c r="D1126" i="6"/>
  <c r="E1126" i="6" s="1"/>
  <c r="C1126" i="6"/>
  <c r="B1126" i="6"/>
  <c r="K1102" i="6"/>
  <c r="I1102" i="6"/>
  <c r="J1102" i="6"/>
  <c r="H1102" i="6"/>
  <c r="F1102" i="6"/>
  <c r="G1102" i="6"/>
  <c r="D1102" i="6"/>
  <c r="E1102" i="6" s="1"/>
  <c r="C1102" i="6"/>
  <c r="B1102" i="6"/>
  <c r="K1078" i="6"/>
  <c r="I1078" i="6"/>
  <c r="J1078" i="6"/>
  <c r="H1078" i="6"/>
  <c r="G1078" i="6"/>
  <c r="F1078" i="6"/>
  <c r="D1078" i="6"/>
  <c r="E1078" i="6" s="1"/>
  <c r="C1078" i="6"/>
  <c r="B1078" i="6"/>
  <c r="K1054" i="6"/>
  <c r="I1054" i="6"/>
  <c r="J1054" i="6"/>
  <c r="H1054" i="6"/>
  <c r="G1054" i="6"/>
  <c r="F1054" i="6"/>
  <c r="D1054" i="6"/>
  <c r="E1054" i="6" s="1"/>
  <c r="C1054" i="6"/>
  <c r="B1054" i="6"/>
  <c r="K1030" i="6"/>
  <c r="I1030" i="6"/>
  <c r="J1030" i="6"/>
  <c r="H1030" i="6"/>
  <c r="G1030" i="6"/>
  <c r="F1030" i="6"/>
  <c r="D1030" i="6"/>
  <c r="E1030" i="6" s="1"/>
  <c r="C1030" i="6"/>
  <c r="B1030" i="6"/>
  <c r="K1006" i="6"/>
  <c r="I1006" i="6"/>
  <c r="J1006" i="6"/>
  <c r="H1006" i="6"/>
  <c r="G1006" i="6"/>
  <c r="F1006" i="6"/>
  <c r="D1006" i="6"/>
  <c r="E1006" i="6" s="1"/>
  <c r="C1006" i="6"/>
  <c r="B1006" i="6"/>
  <c r="K994" i="6"/>
  <c r="I994" i="6"/>
  <c r="J994" i="6"/>
  <c r="H994" i="6"/>
  <c r="G994" i="6"/>
  <c r="F994" i="6"/>
  <c r="D994" i="6"/>
  <c r="E994" i="6" s="1"/>
  <c r="C994" i="6"/>
  <c r="B994" i="6"/>
  <c r="K970" i="6"/>
  <c r="I970" i="6"/>
  <c r="J970" i="6"/>
  <c r="H970" i="6"/>
  <c r="G970" i="6"/>
  <c r="F970" i="6"/>
  <c r="D970" i="6"/>
  <c r="E970" i="6" s="1"/>
  <c r="C970" i="6"/>
  <c r="B970" i="6"/>
  <c r="K946" i="6"/>
  <c r="I946" i="6"/>
  <c r="J946" i="6"/>
  <c r="H946" i="6"/>
  <c r="G946" i="6"/>
  <c r="F946" i="6"/>
  <c r="D946" i="6"/>
  <c r="E946" i="6" s="1"/>
  <c r="C946" i="6"/>
  <c r="B946" i="6"/>
  <c r="K934" i="6"/>
  <c r="I934" i="6"/>
  <c r="J934" i="6"/>
  <c r="H934" i="6"/>
  <c r="G934" i="6"/>
  <c r="F934" i="6"/>
  <c r="D934" i="6"/>
  <c r="E934" i="6" s="1"/>
  <c r="C934" i="6"/>
  <c r="B934" i="6"/>
  <c r="K910" i="6"/>
  <c r="I910" i="6"/>
  <c r="J910" i="6"/>
  <c r="H910" i="6"/>
  <c r="G910" i="6"/>
  <c r="F910" i="6"/>
  <c r="D910" i="6"/>
  <c r="E910" i="6" s="1"/>
  <c r="C910" i="6"/>
  <c r="B910" i="6"/>
  <c r="K886" i="6"/>
  <c r="I886" i="6"/>
  <c r="J886" i="6"/>
  <c r="H886" i="6"/>
  <c r="G886" i="6"/>
  <c r="F886" i="6"/>
  <c r="D886" i="6"/>
  <c r="E886" i="6" s="1"/>
  <c r="C886" i="6"/>
  <c r="B886" i="6"/>
  <c r="K838" i="6"/>
  <c r="I838" i="6"/>
  <c r="J838" i="6"/>
  <c r="H838" i="6"/>
  <c r="G838" i="6"/>
  <c r="F838" i="6"/>
  <c r="D838" i="6"/>
  <c r="E838" i="6" s="1"/>
  <c r="C838" i="6"/>
  <c r="B838" i="6"/>
  <c r="K814" i="6"/>
  <c r="I814" i="6"/>
  <c r="J814" i="6"/>
  <c r="H814" i="6"/>
  <c r="G814" i="6"/>
  <c r="F814" i="6"/>
  <c r="D814" i="6"/>
  <c r="E814" i="6" s="1"/>
  <c r="C814" i="6"/>
  <c r="B814" i="6"/>
  <c r="K790" i="6"/>
  <c r="I790" i="6"/>
  <c r="J790" i="6"/>
  <c r="H790" i="6"/>
  <c r="G790" i="6"/>
  <c r="F790" i="6"/>
  <c r="D790" i="6"/>
  <c r="E790" i="6" s="1"/>
  <c r="C790" i="6"/>
  <c r="B790" i="6"/>
  <c r="K766" i="6"/>
  <c r="I766" i="6"/>
  <c r="J766" i="6"/>
  <c r="H766" i="6"/>
  <c r="G766" i="6"/>
  <c r="F766" i="6"/>
  <c r="D766" i="6"/>
  <c r="E766" i="6" s="1"/>
  <c r="C766" i="6"/>
  <c r="B766" i="6"/>
  <c r="K742" i="6"/>
  <c r="I742" i="6"/>
  <c r="J742" i="6"/>
  <c r="H742" i="6"/>
  <c r="G742" i="6"/>
  <c r="F742" i="6"/>
  <c r="D742" i="6"/>
  <c r="E742" i="6" s="1"/>
  <c r="C742" i="6"/>
  <c r="B742" i="6"/>
  <c r="K706" i="6"/>
  <c r="I706" i="6"/>
  <c r="J706" i="6"/>
  <c r="H706" i="6"/>
  <c r="G706" i="6"/>
  <c r="F706" i="6"/>
  <c r="D706" i="6"/>
  <c r="E706" i="6" s="1"/>
  <c r="C706" i="6"/>
  <c r="B706" i="6"/>
  <c r="K682" i="6"/>
  <c r="I682" i="6"/>
  <c r="J682" i="6"/>
  <c r="H682" i="6"/>
  <c r="G682" i="6"/>
  <c r="F682" i="6"/>
  <c r="D682" i="6"/>
  <c r="E682" i="6" s="1"/>
  <c r="C682" i="6"/>
  <c r="B682" i="6"/>
  <c r="K658" i="6"/>
  <c r="I658" i="6"/>
  <c r="J658" i="6"/>
  <c r="H658" i="6"/>
  <c r="G658" i="6"/>
  <c r="F658" i="6"/>
  <c r="D658" i="6"/>
  <c r="E658" i="6" s="1"/>
  <c r="C658" i="6"/>
  <c r="B658" i="6"/>
  <c r="K634" i="6"/>
  <c r="I634" i="6"/>
  <c r="J634" i="6"/>
  <c r="H634" i="6"/>
  <c r="G634" i="6"/>
  <c r="F634" i="6"/>
  <c r="D634" i="6"/>
  <c r="E634" i="6" s="1"/>
  <c r="C634" i="6"/>
  <c r="B634" i="6"/>
  <c r="K610" i="6"/>
  <c r="I610" i="6"/>
  <c r="J610" i="6"/>
  <c r="H610" i="6"/>
  <c r="G610" i="6"/>
  <c r="F610" i="6"/>
  <c r="D610" i="6"/>
  <c r="E610" i="6" s="1"/>
  <c r="C610" i="6"/>
  <c r="B610" i="6"/>
  <c r="K586" i="6"/>
  <c r="I586" i="6"/>
  <c r="J586" i="6"/>
  <c r="H586" i="6"/>
  <c r="G586" i="6"/>
  <c r="F586" i="6"/>
  <c r="D586" i="6"/>
  <c r="E586" i="6" s="1"/>
  <c r="C586" i="6"/>
  <c r="B586" i="6"/>
  <c r="K562" i="6"/>
  <c r="I562" i="6"/>
  <c r="J562" i="6"/>
  <c r="H562" i="6"/>
  <c r="G562" i="6"/>
  <c r="F562" i="6"/>
  <c r="D562" i="6"/>
  <c r="E562" i="6" s="1"/>
  <c r="C562" i="6"/>
  <c r="B562" i="6"/>
  <c r="K538" i="6"/>
  <c r="I538" i="6"/>
  <c r="J538" i="6"/>
  <c r="H538" i="6"/>
  <c r="G538" i="6"/>
  <c r="F538" i="6"/>
  <c r="D538" i="6"/>
  <c r="E538" i="6" s="1"/>
  <c r="C538" i="6"/>
  <c r="B538" i="6"/>
  <c r="K514" i="6"/>
  <c r="I514" i="6"/>
  <c r="J514" i="6"/>
  <c r="H514" i="6"/>
  <c r="G514" i="6"/>
  <c r="F514" i="6"/>
  <c r="D514" i="6"/>
  <c r="E514" i="6" s="1"/>
  <c r="C514" i="6"/>
  <c r="B514" i="6"/>
  <c r="K490" i="6"/>
  <c r="I490" i="6"/>
  <c r="J490" i="6"/>
  <c r="H490" i="6"/>
  <c r="G490" i="6"/>
  <c r="F490" i="6"/>
  <c r="D490" i="6"/>
  <c r="E490" i="6" s="1"/>
  <c r="C490" i="6"/>
  <c r="B490" i="6"/>
  <c r="K466" i="6"/>
  <c r="I466" i="6"/>
  <c r="J466" i="6"/>
  <c r="H466" i="6"/>
  <c r="G466" i="6"/>
  <c r="F466" i="6"/>
  <c r="D466" i="6"/>
  <c r="E466" i="6" s="1"/>
  <c r="C466" i="6"/>
  <c r="B466" i="6"/>
  <c r="K442" i="6"/>
  <c r="I442" i="6"/>
  <c r="J442" i="6"/>
  <c r="H442" i="6"/>
  <c r="G442" i="6"/>
  <c r="F442" i="6"/>
  <c r="D442" i="6"/>
  <c r="E442" i="6" s="1"/>
  <c r="C442" i="6"/>
  <c r="B442" i="6"/>
  <c r="K418" i="6"/>
  <c r="I418" i="6"/>
  <c r="J418" i="6"/>
  <c r="H418" i="6"/>
  <c r="G418" i="6"/>
  <c r="F418" i="6"/>
  <c r="D418" i="6"/>
  <c r="E418" i="6" s="1"/>
  <c r="C418" i="6"/>
  <c r="B418" i="6"/>
  <c r="K394" i="6"/>
  <c r="I394" i="6"/>
  <c r="J394" i="6"/>
  <c r="H394" i="6"/>
  <c r="G394" i="6"/>
  <c r="F394" i="6"/>
  <c r="D394" i="6"/>
  <c r="E394" i="6" s="1"/>
  <c r="C394" i="6"/>
  <c r="B394" i="6"/>
  <c r="K370" i="6"/>
  <c r="I370" i="6"/>
  <c r="J370" i="6"/>
  <c r="H370" i="6"/>
  <c r="G370" i="6"/>
  <c r="F370" i="6"/>
  <c r="D370" i="6"/>
  <c r="E370" i="6" s="1"/>
  <c r="C370" i="6"/>
  <c r="B370" i="6"/>
  <c r="K346" i="6"/>
  <c r="I346" i="6"/>
  <c r="J346" i="6"/>
  <c r="H346" i="6"/>
  <c r="G346" i="6"/>
  <c r="F346" i="6"/>
  <c r="D346" i="6"/>
  <c r="E346" i="6" s="1"/>
  <c r="C346" i="6"/>
  <c r="B346" i="6"/>
  <c r="K322" i="6"/>
  <c r="I322" i="6"/>
  <c r="J322" i="6"/>
  <c r="H322" i="6"/>
  <c r="G322" i="6"/>
  <c r="F322" i="6"/>
  <c r="D322" i="6"/>
  <c r="E322" i="6" s="1"/>
  <c r="C322" i="6"/>
  <c r="B322" i="6"/>
  <c r="K298" i="6"/>
  <c r="I298" i="6"/>
  <c r="J298" i="6"/>
  <c r="H298" i="6"/>
  <c r="G298" i="6"/>
  <c r="F298" i="6"/>
  <c r="D298" i="6"/>
  <c r="E298" i="6" s="1"/>
  <c r="C298" i="6"/>
  <c r="B298" i="6"/>
  <c r="K274" i="6"/>
  <c r="I274" i="6"/>
  <c r="J274" i="6"/>
  <c r="H274" i="6"/>
  <c r="G274" i="6"/>
  <c r="F274" i="6"/>
  <c r="D274" i="6"/>
  <c r="E274" i="6" s="1"/>
  <c r="C274" i="6"/>
  <c r="B274" i="6"/>
  <c r="K250" i="6"/>
  <c r="I250" i="6"/>
  <c r="J250" i="6"/>
  <c r="H250" i="6"/>
  <c r="G250" i="6"/>
  <c r="F250" i="6"/>
  <c r="D250" i="6"/>
  <c r="E250" i="6" s="1"/>
  <c r="C250" i="6"/>
  <c r="B250" i="6"/>
  <c r="K226" i="6"/>
  <c r="I226" i="6"/>
  <c r="J226" i="6"/>
  <c r="H226" i="6"/>
  <c r="G226" i="6"/>
  <c r="F226" i="6"/>
  <c r="D226" i="6"/>
  <c r="E226" i="6" s="1"/>
  <c r="C226" i="6"/>
  <c r="B226" i="6"/>
  <c r="K202" i="6"/>
  <c r="I202" i="6"/>
  <c r="J202" i="6"/>
  <c r="H202" i="6"/>
  <c r="G202" i="6"/>
  <c r="F202" i="6"/>
  <c r="D202" i="6"/>
  <c r="E202" i="6" s="1"/>
  <c r="C202" i="6"/>
  <c r="B202" i="6"/>
  <c r="K190" i="6"/>
  <c r="I190" i="6"/>
  <c r="J190" i="6"/>
  <c r="H190" i="6"/>
  <c r="G190" i="6"/>
  <c r="F190" i="6"/>
  <c r="D190" i="6"/>
  <c r="E190" i="6" s="1"/>
  <c r="C190" i="6"/>
  <c r="B190" i="6"/>
  <c r="K166" i="6"/>
  <c r="I166" i="6"/>
  <c r="J166" i="6"/>
  <c r="H166" i="6"/>
  <c r="G166" i="6"/>
  <c r="F166" i="6"/>
  <c r="D166" i="6"/>
  <c r="E166" i="6" s="1"/>
  <c r="C166" i="6"/>
  <c r="B166" i="6"/>
  <c r="K142" i="6"/>
  <c r="I142" i="6"/>
  <c r="J142" i="6"/>
  <c r="H142" i="6"/>
  <c r="G142" i="6"/>
  <c r="F142" i="6"/>
  <c r="D142" i="6"/>
  <c r="E142" i="6" s="1"/>
  <c r="C142" i="6"/>
  <c r="B142" i="6"/>
  <c r="K118" i="6"/>
  <c r="I118" i="6"/>
  <c r="J118" i="6"/>
  <c r="H118" i="6"/>
  <c r="G118" i="6"/>
  <c r="F118" i="6"/>
  <c r="D118" i="6"/>
  <c r="E118" i="6" s="1"/>
  <c r="C118" i="6"/>
  <c r="B118" i="6"/>
  <c r="K82" i="6"/>
  <c r="I82" i="6"/>
  <c r="J82" i="6"/>
  <c r="H82" i="6"/>
  <c r="G82" i="6"/>
  <c r="F82" i="6"/>
  <c r="D82" i="6"/>
  <c r="E82" i="6" s="1"/>
  <c r="C82" i="6"/>
  <c r="B82" i="6"/>
  <c r="K58" i="6"/>
  <c r="I58" i="6"/>
  <c r="J58" i="6"/>
  <c r="H58" i="6"/>
  <c r="G58" i="6"/>
  <c r="F58" i="6"/>
  <c r="D58" i="6"/>
  <c r="E58" i="6" s="1"/>
  <c r="C58" i="6"/>
  <c r="B58" i="6"/>
  <c r="K34" i="6"/>
  <c r="I34" i="6"/>
  <c r="J34" i="6"/>
  <c r="H34" i="6"/>
  <c r="G34" i="6"/>
  <c r="F34" i="6"/>
  <c r="D34" i="6"/>
  <c r="E34" i="6" s="1"/>
  <c r="C34" i="6"/>
  <c r="B34" i="6"/>
  <c r="K3376" i="6"/>
  <c r="I3376" i="6"/>
  <c r="J3376" i="6"/>
  <c r="H3376" i="6"/>
  <c r="G3376" i="6"/>
  <c r="F3376" i="6"/>
  <c r="D3376" i="6"/>
  <c r="E3376" i="6" s="1"/>
  <c r="B3376" i="6"/>
  <c r="C3376" i="6"/>
  <c r="K3352" i="6"/>
  <c r="I3352" i="6"/>
  <c r="J3352" i="6"/>
  <c r="H3352" i="6"/>
  <c r="G3352" i="6"/>
  <c r="F3352" i="6"/>
  <c r="D3352" i="6"/>
  <c r="E3352" i="6" s="1"/>
  <c r="B3352" i="6"/>
  <c r="C3352" i="6"/>
  <c r="K3328" i="6"/>
  <c r="I3328" i="6"/>
  <c r="J3328" i="6"/>
  <c r="H3328" i="6"/>
  <c r="G3328" i="6"/>
  <c r="F3328" i="6"/>
  <c r="B3328" i="6"/>
  <c r="D3328" i="6"/>
  <c r="E3328" i="6" s="1"/>
  <c r="C3328" i="6"/>
  <c r="K3304" i="6"/>
  <c r="I3304" i="6"/>
  <c r="J3304" i="6"/>
  <c r="H3304" i="6"/>
  <c r="G3304" i="6"/>
  <c r="F3304" i="6"/>
  <c r="D3304" i="6"/>
  <c r="E3304" i="6" s="1"/>
  <c r="B3304" i="6"/>
  <c r="C3304" i="6"/>
  <c r="K3268" i="6"/>
  <c r="I3268" i="6"/>
  <c r="J3268" i="6"/>
  <c r="H3268" i="6"/>
  <c r="G3268" i="6"/>
  <c r="F3268" i="6"/>
  <c r="D3268" i="6"/>
  <c r="E3268" i="6" s="1"/>
  <c r="B3268" i="6"/>
  <c r="C3268" i="6"/>
  <c r="K3244" i="6"/>
  <c r="I3244" i="6"/>
  <c r="J3244" i="6"/>
  <c r="H3244" i="6"/>
  <c r="G3244" i="6"/>
  <c r="F3244" i="6"/>
  <c r="D3244" i="6"/>
  <c r="E3244" i="6" s="1"/>
  <c r="B3244" i="6"/>
  <c r="C3244" i="6"/>
  <c r="K3220" i="6"/>
  <c r="I3220" i="6"/>
  <c r="J3220" i="6"/>
  <c r="H3220" i="6"/>
  <c r="G3220" i="6"/>
  <c r="F3220" i="6"/>
  <c r="C3220" i="6"/>
  <c r="D3220" i="6"/>
  <c r="E3220" i="6" s="1"/>
  <c r="B3220" i="6"/>
  <c r="K3196" i="6"/>
  <c r="I3196" i="6"/>
  <c r="J3196" i="6"/>
  <c r="H3196" i="6"/>
  <c r="G3196" i="6"/>
  <c r="F3196" i="6"/>
  <c r="C3196" i="6"/>
  <c r="D3196" i="6"/>
  <c r="E3196" i="6" s="1"/>
  <c r="B3196" i="6"/>
  <c r="K3172" i="6"/>
  <c r="I3172" i="6"/>
  <c r="J3172" i="6"/>
  <c r="H3172" i="6"/>
  <c r="G3172" i="6"/>
  <c r="F3172" i="6"/>
  <c r="C3172" i="6"/>
  <c r="D3172" i="6"/>
  <c r="E3172" i="6" s="1"/>
  <c r="B3172" i="6"/>
  <c r="K3148" i="6"/>
  <c r="I3148" i="6"/>
  <c r="J3148" i="6"/>
  <c r="H3148" i="6"/>
  <c r="G3148" i="6"/>
  <c r="F3148" i="6"/>
  <c r="C3148" i="6"/>
  <c r="D3148" i="6"/>
  <c r="E3148" i="6" s="1"/>
  <c r="B3148" i="6"/>
  <c r="K3124" i="6"/>
  <c r="I3124" i="6"/>
  <c r="J3124" i="6"/>
  <c r="H3124" i="6"/>
  <c r="G3124" i="6"/>
  <c r="F3124" i="6"/>
  <c r="C3124" i="6"/>
  <c r="D3124" i="6"/>
  <c r="E3124" i="6" s="1"/>
  <c r="B3124" i="6"/>
  <c r="K3112" i="6"/>
  <c r="I3112" i="6"/>
  <c r="J3112" i="6"/>
  <c r="H3112" i="6"/>
  <c r="G3112" i="6"/>
  <c r="F3112" i="6"/>
  <c r="C3112" i="6"/>
  <c r="B3112" i="6"/>
  <c r="D3112" i="6"/>
  <c r="E3112" i="6" s="1"/>
  <c r="K3088" i="6"/>
  <c r="I3088" i="6"/>
  <c r="J3088" i="6"/>
  <c r="H3088" i="6"/>
  <c r="G3088" i="6"/>
  <c r="F3088" i="6"/>
  <c r="C3088" i="6"/>
  <c r="D3088" i="6"/>
  <c r="E3088" i="6" s="1"/>
  <c r="B3088" i="6"/>
  <c r="K3064" i="6"/>
  <c r="I3064" i="6"/>
  <c r="J3064" i="6"/>
  <c r="H3064" i="6"/>
  <c r="G3064" i="6"/>
  <c r="F3064" i="6"/>
  <c r="C3064" i="6"/>
  <c r="D3064" i="6"/>
  <c r="E3064" i="6" s="1"/>
  <c r="B3064" i="6"/>
  <c r="K3040" i="6"/>
  <c r="I3040" i="6"/>
  <c r="J3040" i="6"/>
  <c r="H3040" i="6"/>
  <c r="G3040" i="6"/>
  <c r="F3040" i="6"/>
  <c r="C3040" i="6"/>
  <c r="B3040" i="6"/>
  <c r="D3040" i="6"/>
  <c r="E3040" i="6" s="1"/>
  <c r="K3016" i="6"/>
  <c r="I3016" i="6"/>
  <c r="J3016" i="6"/>
  <c r="H3016" i="6"/>
  <c r="G3016" i="6"/>
  <c r="F3016" i="6"/>
  <c r="C3016" i="6"/>
  <c r="D3016" i="6"/>
  <c r="E3016" i="6" s="1"/>
  <c r="B3016" i="6"/>
  <c r="K2980" i="6"/>
  <c r="I2980" i="6"/>
  <c r="J2980" i="6"/>
  <c r="H2980" i="6"/>
  <c r="G2980" i="6"/>
  <c r="F2980" i="6"/>
  <c r="C2980" i="6"/>
  <c r="D2980" i="6"/>
  <c r="E2980" i="6" s="1"/>
  <c r="B2980" i="6"/>
  <c r="K2956" i="6"/>
  <c r="I2956" i="6"/>
  <c r="J2956" i="6"/>
  <c r="H2956" i="6"/>
  <c r="G2956" i="6"/>
  <c r="F2956" i="6"/>
  <c r="C2956" i="6"/>
  <c r="D2956" i="6"/>
  <c r="E2956" i="6" s="1"/>
  <c r="B2956" i="6"/>
  <c r="K2932" i="6"/>
  <c r="I2932" i="6"/>
  <c r="J2932" i="6"/>
  <c r="H2932" i="6"/>
  <c r="G2932" i="6"/>
  <c r="F2932" i="6"/>
  <c r="C2932" i="6"/>
  <c r="D2932" i="6"/>
  <c r="E2932" i="6" s="1"/>
  <c r="B2932" i="6"/>
  <c r="K2920" i="6"/>
  <c r="I2920" i="6"/>
  <c r="J2920" i="6"/>
  <c r="H2920" i="6"/>
  <c r="G2920" i="6"/>
  <c r="F2920" i="6"/>
  <c r="C2920" i="6"/>
  <c r="D2920" i="6"/>
  <c r="E2920" i="6" s="1"/>
  <c r="B2920" i="6"/>
  <c r="K2896" i="6"/>
  <c r="I2896" i="6"/>
  <c r="J2896" i="6"/>
  <c r="H2896" i="6"/>
  <c r="G2896" i="6"/>
  <c r="F2896" i="6"/>
  <c r="C2896" i="6"/>
  <c r="B2896" i="6"/>
  <c r="D2896" i="6"/>
  <c r="E2896" i="6" s="1"/>
  <c r="K2872" i="6"/>
  <c r="I2872" i="6"/>
  <c r="J2872" i="6"/>
  <c r="H2872" i="6"/>
  <c r="G2872" i="6"/>
  <c r="F2872" i="6"/>
  <c r="C2872" i="6"/>
  <c r="D2872" i="6"/>
  <c r="E2872" i="6" s="1"/>
  <c r="B2872" i="6"/>
  <c r="K2848" i="6"/>
  <c r="I2848" i="6"/>
  <c r="J2848" i="6"/>
  <c r="H2848" i="6"/>
  <c r="G2848" i="6"/>
  <c r="F2848" i="6"/>
  <c r="C2848" i="6"/>
  <c r="D2848" i="6"/>
  <c r="E2848" i="6" s="1"/>
  <c r="B2848" i="6"/>
  <c r="K2824" i="6"/>
  <c r="I2824" i="6"/>
  <c r="J2824" i="6"/>
  <c r="H2824" i="6"/>
  <c r="G2824" i="6"/>
  <c r="F2824" i="6"/>
  <c r="C2824" i="6"/>
  <c r="B2824" i="6"/>
  <c r="D2824" i="6"/>
  <c r="E2824" i="6" s="1"/>
  <c r="K2800" i="6"/>
  <c r="I2800" i="6"/>
  <c r="J2800" i="6"/>
  <c r="H2800" i="6"/>
  <c r="G2800" i="6"/>
  <c r="F2800" i="6"/>
  <c r="C2800" i="6"/>
  <c r="D2800" i="6"/>
  <c r="E2800" i="6" s="1"/>
  <c r="B2800" i="6"/>
  <c r="K2788" i="6"/>
  <c r="I2788" i="6"/>
  <c r="J2788" i="6"/>
  <c r="H2788" i="6"/>
  <c r="G2788" i="6"/>
  <c r="F2788" i="6"/>
  <c r="C2788" i="6"/>
  <c r="D2788" i="6"/>
  <c r="E2788" i="6" s="1"/>
  <c r="B2788" i="6"/>
  <c r="K2764" i="6"/>
  <c r="I2764" i="6"/>
  <c r="J2764" i="6"/>
  <c r="H2764" i="6"/>
  <c r="G2764" i="6"/>
  <c r="F2764" i="6"/>
  <c r="C2764" i="6"/>
  <c r="D2764" i="6"/>
  <c r="E2764" i="6" s="1"/>
  <c r="B2764" i="6"/>
  <c r="K2740" i="6"/>
  <c r="I2740" i="6"/>
  <c r="J2740" i="6"/>
  <c r="H2740" i="6"/>
  <c r="G2740" i="6"/>
  <c r="F2740" i="6"/>
  <c r="C2740" i="6"/>
  <c r="D2740" i="6"/>
  <c r="E2740" i="6" s="1"/>
  <c r="B2740" i="6"/>
  <c r="K2716" i="6"/>
  <c r="I2716" i="6"/>
  <c r="J2716" i="6"/>
  <c r="H2716" i="6"/>
  <c r="G2716" i="6"/>
  <c r="F2716" i="6"/>
  <c r="C2716" i="6"/>
  <c r="D2716" i="6"/>
  <c r="E2716" i="6" s="1"/>
  <c r="B2716" i="6"/>
  <c r="K2692" i="6"/>
  <c r="I2692" i="6"/>
  <c r="J2692" i="6"/>
  <c r="H2692" i="6"/>
  <c r="G2692" i="6"/>
  <c r="F2692" i="6"/>
  <c r="C2692" i="6"/>
  <c r="D2692" i="6"/>
  <c r="E2692" i="6" s="1"/>
  <c r="B2692" i="6"/>
  <c r="K2668" i="6"/>
  <c r="I2668" i="6"/>
  <c r="J2668" i="6"/>
  <c r="H2668" i="6"/>
  <c r="G2668" i="6"/>
  <c r="F2668" i="6"/>
  <c r="C2668" i="6"/>
  <c r="D2668" i="6"/>
  <c r="E2668" i="6" s="1"/>
  <c r="B2668" i="6"/>
  <c r="K2644" i="6"/>
  <c r="I2644" i="6"/>
  <c r="J2644" i="6"/>
  <c r="H2644" i="6"/>
  <c r="G2644" i="6"/>
  <c r="F2644" i="6"/>
  <c r="C2644" i="6"/>
  <c r="D2644" i="6"/>
  <c r="E2644" i="6" s="1"/>
  <c r="B2644" i="6"/>
  <c r="K2620" i="6"/>
  <c r="I2620" i="6"/>
  <c r="J2620" i="6"/>
  <c r="H2620" i="6"/>
  <c r="G2620" i="6"/>
  <c r="F2620" i="6"/>
  <c r="C2620" i="6"/>
  <c r="D2620" i="6"/>
  <c r="E2620" i="6" s="1"/>
  <c r="B2620" i="6"/>
  <c r="K2596" i="6"/>
  <c r="I2596" i="6"/>
  <c r="J2596" i="6"/>
  <c r="H2596" i="6"/>
  <c r="G2596" i="6"/>
  <c r="F2596" i="6"/>
  <c r="C2596" i="6"/>
  <c r="D2596" i="6"/>
  <c r="E2596" i="6" s="1"/>
  <c r="B2596" i="6"/>
  <c r="K2572" i="6"/>
  <c r="I2572" i="6"/>
  <c r="J2572" i="6"/>
  <c r="H2572" i="6"/>
  <c r="G2572" i="6"/>
  <c r="F2572" i="6"/>
  <c r="C2572" i="6"/>
  <c r="D2572" i="6"/>
  <c r="E2572" i="6" s="1"/>
  <c r="B2572" i="6"/>
  <c r="K2548" i="6"/>
  <c r="I2548" i="6"/>
  <c r="J2548" i="6"/>
  <c r="H2548" i="6"/>
  <c r="G2548" i="6"/>
  <c r="F2548" i="6"/>
  <c r="C2548" i="6"/>
  <c r="D2548" i="6"/>
  <c r="E2548" i="6" s="1"/>
  <c r="B2548" i="6"/>
  <c r="K2524" i="6"/>
  <c r="I2524" i="6"/>
  <c r="J2524" i="6"/>
  <c r="H2524" i="6"/>
  <c r="G2524" i="6"/>
  <c r="F2524" i="6"/>
  <c r="C2524" i="6"/>
  <c r="D2524" i="6"/>
  <c r="E2524" i="6" s="1"/>
  <c r="B2524" i="6"/>
  <c r="K2500" i="6"/>
  <c r="I2500" i="6"/>
  <c r="J2500" i="6"/>
  <c r="H2500" i="6"/>
  <c r="G2500" i="6"/>
  <c r="F2500" i="6"/>
  <c r="C2500" i="6"/>
  <c r="D2500" i="6"/>
  <c r="E2500" i="6" s="1"/>
  <c r="B2500" i="6"/>
  <c r="K2476" i="6"/>
  <c r="I2476" i="6"/>
  <c r="J2476" i="6"/>
  <c r="H2476" i="6"/>
  <c r="G2476" i="6"/>
  <c r="F2476" i="6"/>
  <c r="C2476" i="6"/>
  <c r="D2476" i="6"/>
  <c r="E2476" i="6" s="1"/>
  <c r="B2476" i="6"/>
  <c r="K2452" i="6"/>
  <c r="I2452" i="6"/>
  <c r="J2452" i="6"/>
  <c r="H2452" i="6"/>
  <c r="G2452" i="6"/>
  <c r="F2452" i="6"/>
  <c r="C2452" i="6"/>
  <c r="D2452" i="6"/>
  <c r="E2452" i="6" s="1"/>
  <c r="B2452" i="6"/>
  <c r="K2416" i="6"/>
  <c r="I2416" i="6"/>
  <c r="J2416" i="6"/>
  <c r="H2416" i="6"/>
  <c r="G2416" i="6"/>
  <c r="F2416" i="6"/>
  <c r="C2416" i="6"/>
  <c r="D2416" i="6"/>
  <c r="E2416" i="6" s="1"/>
  <c r="B2416" i="6"/>
  <c r="K2392" i="6"/>
  <c r="I2392" i="6"/>
  <c r="J2392" i="6"/>
  <c r="H2392" i="6"/>
  <c r="G2392" i="6"/>
  <c r="F2392" i="6"/>
  <c r="C2392" i="6"/>
  <c r="B2392" i="6"/>
  <c r="D2392" i="6"/>
  <c r="E2392" i="6" s="1"/>
  <c r="K2368" i="6"/>
  <c r="I2368" i="6"/>
  <c r="J2368" i="6"/>
  <c r="H2368" i="6"/>
  <c r="G2368" i="6"/>
  <c r="F2368" i="6"/>
  <c r="C2368" i="6"/>
  <c r="D2368" i="6"/>
  <c r="E2368" i="6" s="1"/>
  <c r="B2368" i="6"/>
  <c r="K2332" i="6"/>
  <c r="I2332" i="6"/>
  <c r="J2332" i="6"/>
  <c r="H2332" i="6"/>
  <c r="G2332" i="6"/>
  <c r="F2332" i="6"/>
  <c r="C2332" i="6"/>
  <c r="D2332" i="6"/>
  <c r="E2332" i="6" s="1"/>
  <c r="B2332" i="6"/>
  <c r="K2308" i="6"/>
  <c r="I2308" i="6"/>
  <c r="J2308" i="6"/>
  <c r="H2308" i="6"/>
  <c r="G2308" i="6"/>
  <c r="F2308" i="6"/>
  <c r="C2308" i="6"/>
  <c r="D2308" i="6"/>
  <c r="E2308" i="6" s="1"/>
  <c r="B2308" i="6"/>
  <c r="K2284" i="6"/>
  <c r="I2284" i="6"/>
  <c r="J2284" i="6"/>
  <c r="H2284" i="6"/>
  <c r="G2284" i="6"/>
  <c r="F2284" i="6"/>
  <c r="C2284" i="6"/>
  <c r="D2284" i="6"/>
  <c r="E2284" i="6" s="1"/>
  <c r="B2284" i="6"/>
  <c r="K2260" i="6"/>
  <c r="I2260" i="6"/>
  <c r="J2260" i="6"/>
  <c r="H2260" i="6"/>
  <c r="G2260" i="6"/>
  <c r="F2260" i="6"/>
  <c r="C2260" i="6"/>
  <c r="D2260" i="6"/>
  <c r="E2260" i="6" s="1"/>
  <c r="B2260" i="6"/>
  <c r="K2236" i="6"/>
  <c r="I2236" i="6"/>
  <c r="J2236" i="6"/>
  <c r="H2236" i="6"/>
  <c r="G2236" i="6"/>
  <c r="F2236" i="6"/>
  <c r="C2236" i="6"/>
  <c r="D2236" i="6"/>
  <c r="E2236" i="6" s="1"/>
  <c r="B2236" i="6"/>
  <c r="K2212" i="6"/>
  <c r="I2212" i="6"/>
  <c r="J2212" i="6"/>
  <c r="H2212" i="6"/>
  <c r="G2212" i="6"/>
  <c r="F2212" i="6"/>
  <c r="C2212" i="6"/>
  <c r="D2212" i="6"/>
  <c r="E2212" i="6" s="1"/>
  <c r="B2212" i="6"/>
  <c r="K2188" i="6"/>
  <c r="I2188" i="6"/>
  <c r="J2188" i="6"/>
  <c r="H2188" i="6"/>
  <c r="G2188" i="6"/>
  <c r="F2188" i="6"/>
  <c r="C2188" i="6"/>
  <c r="D2188" i="6"/>
  <c r="E2188" i="6" s="1"/>
  <c r="B2188" i="6"/>
  <c r="K2164" i="6"/>
  <c r="I2164" i="6"/>
  <c r="J2164" i="6"/>
  <c r="H2164" i="6"/>
  <c r="G2164" i="6"/>
  <c r="F2164" i="6"/>
  <c r="C2164" i="6"/>
  <c r="D2164" i="6"/>
  <c r="E2164" i="6" s="1"/>
  <c r="B2164" i="6"/>
  <c r="K2140" i="6"/>
  <c r="I2140" i="6"/>
  <c r="J2140" i="6"/>
  <c r="H2140" i="6"/>
  <c r="G2140" i="6"/>
  <c r="F2140" i="6"/>
  <c r="C2140" i="6"/>
  <c r="D2140" i="6"/>
  <c r="E2140" i="6" s="1"/>
  <c r="B2140" i="6"/>
  <c r="K2116" i="6"/>
  <c r="I2116" i="6"/>
  <c r="J2116" i="6"/>
  <c r="H2116" i="6"/>
  <c r="G2116" i="6"/>
  <c r="F2116" i="6"/>
  <c r="C2116" i="6"/>
  <c r="D2116" i="6"/>
  <c r="E2116" i="6" s="1"/>
  <c r="B2116" i="6"/>
  <c r="K2092" i="6"/>
  <c r="I2092" i="6"/>
  <c r="J2092" i="6"/>
  <c r="H2092" i="6"/>
  <c r="G2092" i="6"/>
  <c r="F2092" i="6"/>
  <c r="C2092" i="6"/>
  <c r="D2092" i="6"/>
  <c r="E2092" i="6" s="1"/>
  <c r="B2092" i="6"/>
  <c r="K2068" i="6"/>
  <c r="I2068" i="6"/>
  <c r="J2068" i="6"/>
  <c r="H2068" i="6"/>
  <c r="G2068" i="6"/>
  <c r="F2068" i="6"/>
  <c r="C2068" i="6"/>
  <c r="D2068" i="6"/>
  <c r="E2068" i="6" s="1"/>
  <c r="B2068" i="6"/>
  <c r="K2044" i="6"/>
  <c r="I2044" i="6"/>
  <c r="J2044" i="6"/>
  <c r="H2044" i="6"/>
  <c r="G2044" i="6"/>
  <c r="F2044" i="6"/>
  <c r="C2044" i="6"/>
  <c r="D2044" i="6"/>
  <c r="E2044" i="6" s="1"/>
  <c r="B2044" i="6"/>
  <c r="K2008" i="6"/>
  <c r="I2008" i="6"/>
  <c r="J2008" i="6"/>
  <c r="H2008" i="6"/>
  <c r="G2008" i="6"/>
  <c r="F2008" i="6"/>
  <c r="C2008" i="6"/>
  <c r="D2008" i="6"/>
  <c r="E2008" i="6" s="1"/>
  <c r="B2008" i="6"/>
  <c r="K1984" i="6"/>
  <c r="I1984" i="6"/>
  <c r="J1984" i="6"/>
  <c r="H1984" i="6"/>
  <c r="G1984" i="6"/>
  <c r="F1984" i="6"/>
  <c r="C1984" i="6"/>
  <c r="D1984" i="6"/>
  <c r="E1984" i="6" s="1"/>
  <c r="B1984" i="6"/>
  <c r="K1960" i="6"/>
  <c r="I1960" i="6"/>
  <c r="J1960" i="6"/>
  <c r="H1960" i="6"/>
  <c r="G1960" i="6"/>
  <c r="F1960" i="6"/>
  <c r="C1960" i="6"/>
  <c r="B1960" i="6"/>
  <c r="D1960" i="6"/>
  <c r="E1960" i="6" s="1"/>
  <c r="K1924" i="6"/>
  <c r="I1924" i="6"/>
  <c r="J1924" i="6"/>
  <c r="H1924" i="6"/>
  <c r="G1924" i="6"/>
  <c r="F1924" i="6"/>
  <c r="C1924" i="6"/>
  <c r="D1924" i="6"/>
  <c r="E1924" i="6" s="1"/>
  <c r="B1924" i="6"/>
  <c r="K1864" i="6"/>
  <c r="I1864" i="6"/>
  <c r="J1864" i="6"/>
  <c r="H1864" i="6"/>
  <c r="G1864" i="6"/>
  <c r="F1864" i="6"/>
  <c r="C1864" i="6"/>
  <c r="D1864" i="6"/>
  <c r="E1864" i="6" s="1"/>
  <c r="B1864" i="6"/>
  <c r="K27" i="6"/>
  <c r="I27" i="6"/>
  <c r="J27" i="6"/>
  <c r="H27" i="6"/>
  <c r="G27" i="6"/>
  <c r="F27" i="6"/>
  <c r="D27" i="6"/>
  <c r="E27" i="6" s="1"/>
  <c r="C27" i="6"/>
  <c r="B27" i="6"/>
  <c r="K1497" i="6"/>
  <c r="I1497" i="6"/>
  <c r="J1497" i="6"/>
  <c r="H1497" i="6"/>
  <c r="G1497" i="6"/>
  <c r="F1497" i="6"/>
  <c r="D1497" i="6"/>
  <c r="E1497" i="6" s="1"/>
  <c r="C1497" i="6"/>
  <c r="B1497" i="6"/>
  <c r="K1473" i="6"/>
  <c r="I1473" i="6"/>
  <c r="J1473" i="6"/>
  <c r="H1473" i="6"/>
  <c r="G1473" i="6"/>
  <c r="F1473" i="6"/>
  <c r="D1473" i="6"/>
  <c r="E1473" i="6" s="1"/>
  <c r="C1473" i="6"/>
  <c r="B1473" i="6"/>
  <c r="K1449" i="6"/>
  <c r="I1449" i="6"/>
  <c r="J1449" i="6"/>
  <c r="H1449" i="6"/>
  <c r="G1449" i="6"/>
  <c r="F1449" i="6"/>
  <c r="D1449" i="6"/>
  <c r="E1449" i="6" s="1"/>
  <c r="C1449" i="6"/>
  <c r="B1449" i="6"/>
  <c r="K1413" i="6"/>
  <c r="I1413" i="6"/>
  <c r="J1413" i="6"/>
  <c r="H1413" i="6"/>
  <c r="G1413" i="6"/>
  <c r="F1413" i="6"/>
  <c r="D1413" i="6"/>
  <c r="E1413" i="6" s="1"/>
  <c r="C1413" i="6"/>
  <c r="B1413" i="6"/>
  <c r="K1389" i="6"/>
  <c r="I1389" i="6"/>
  <c r="J1389" i="6"/>
  <c r="H1389" i="6"/>
  <c r="G1389" i="6"/>
  <c r="F1389" i="6"/>
  <c r="D1389" i="6"/>
  <c r="E1389" i="6" s="1"/>
  <c r="C1389" i="6"/>
  <c r="B1389" i="6"/>
  <c r="K1365" i="6"/>
  <c r="I1365" i="6"/>
  <c r="J1365" i="6"/>
  <c r="H1365" i="6"/>
  <c r="G1365" i="6"/>
  <c r="F1365" i="6"/>
  <c r="D1365" i="6"/>
  <c r="E1365" i="6" s="1"/>
  <c r="C1365" i="6"/>
  <c r="B1365" i="6"/>
  <c r="K1341" i="6"/>
  <c r="I1341" i="6"/>
  <c r="J1341" i="6"/>
  <c r="H1341" i="6"/>
  <c r="G1341" i="6"/>
  <c r="F1341" i="6"/>
  <c r="D1341" i="6"/>
  <c r="E1341" i="6" s="1"/>
  <c r="C1341" i="6"/>
  <c r="B1341" i="6"/>
  <c r="K1317" i="6"/>
  <c r="I1317" i="6"/>
  <c r="J1317" i="6"/>
  <c r="H1317" i="6"/>
  <c r="G1317" i="6"/>
  <c r="F1317" i="6"/>
  <c r="D1317" i="6"/>
  <c r="E1317" i="6" s="1"/>
  <c r="C1317" i="6"/>
  <c r="B1317" i="6"/>
  <c r="K1293" i="6"/>
  <c r="I1293" i="6"/>
  <c r="J1293" i="6"/>
  <c r="H1293" i="6"/>
  <c r="G1293" i="6"/>
  <c r="F1293" i="6"/>
  <c r="D1293" i="6"/>
  <c r="E1293" i="6" s="1"/>
  <c r="C1293" i="6"/>
  <c r="B1293" i="6"/>
  <c r="K1269" i="6"/>
  <c r="I1269" i="6"/>
  <c r="J1269" i="6"/>
  <c r="H1269" i="6"/>
  <c r="G1269" i="6"/>
  <c r="F1269" i="6"/>
  <c r="D1269" i="6"/>
  <c r="E1269" i="6" s="1"/>
  <c r="C1269" i="6"/>
  <c r="B1269" i="6"/>
  <c r="K1245" i="6"/>
  <c r="I1245" i="6"/>
  <c r="J1245" i="6"/>
  <c r="H1245" i="6"/>
  <c r="G1245" i="6"/>
  <c r="F1245" i="6"/>
  <c r="D1245" i="6"/>
  <c r="E1245" i="6" s="1"/>
  <c r="C1245" i="6"/>
  <c r="B1245" i="6"/>
  <c r="K1221" i="6"/>
  <c r="I1221" i="6"/>
  <c r="J1221" i="6"/>
  <c r="H1221" i="6"/>
  <c r="G1221" i="6"/>
  <c r="F1221" i="6"/>
  <c r="D1221" i="6"/>
  <c r="E1221" i="6" s="1"/>
  <c r="C1221" i="6"/>
  <c r="B1221" i="6"/>
  <c r="K1197" i="6"/>
  <c r="I1197" i="6"/>
  <c r="J1197" i="6"/>
  <c r="H1197" i="6"/>
  <c r="G1197" i="6"/>
  <c r="F1197" i="6"/>
  <c r="D1197" i="6"/>
  <c r="E1197" i="6" s="1"/>
  <c r="C1197" i="6"/>
  <c r="B1197" i="6"/>
  <c r="K1173" i="6"/>
  <c r="I1173" i="6"/>
  <c r="J1173" i="6"/>
  <c r="H1173" i="6"/>
  <c r="G1173" i="6"/>
  <c r="F1173" i="6"/>
  <c r="D1173" i="6"/>
  <c r="E1173" i="6" s="1"/>
  <c r="C1173" i="6"/>
  <c r="B1173" i="6"/>
  <c r="K1149" i="6"/>
  <c r="I1149" i="6"/>
  <c r="J1149" i="6"/>
  <c r="H1149" i="6"/>
  <c r="G1149" i="6"/>
  <c r="F1149" i="6"/>
  <c r="D1149" i="6"/>
  <c r="E1149" i="6" s="1"/>
  <c r="C1149" i="6"/>
  <c r="B1149" i="6"/>
  <c r="K1125" i="6"/>
  <c r="I1125" i="6"/>
  <c r="J1125" i="6"/>
  <c r="H1125" i="6"/>
  <c r="G1125" i="6"/>
  <c r="F1125" i="6"/>
  <c r="D1125" i="6"/>
  <c r="E1125" i="6" s="1"/>
  <c r="C1125" i="6"/>
  <c r="B1125" i="6"/>
  <c r="K1101" i="6"/>
  <c r="I1101" i="6"/>
  <c r="J1101" i="6"/>
  <c r="H1101" i="6"/>
  <c r="G1101" i="6"/>
  <c r="F1101" i="6"/>
  <c r="D1101" i="6"/>
  <c r="E1101" i="6" s="1"/>
  <c r="C1101" i="6"/>
  <c r="B1101" i="6"/>
  <c r="K1077" i="6"/>
  <c r="I1077" i="6"/>
  <c r="J1077" i="6"/>
  <c r="H1077" i="6"/>
  <c r="G1077" i="6"/>
  <c r="F1077" i="6"/>
  <c r="D1077" i="6"/>
  <c r="E1077" i="6" s="1"/>
  <c r="C1077" i="6"/>
  <c r="B1077" i="6"/>
  <c r="K1053" i="6"/>
  <c r="I1053" i="6"/>
  <c r="J1053" i="6"/>
  <c r="H1053" i="6"/>
  <c r="G1053" i="6"/>
  <c r="F1053" i="6"/>
  <c r="D1053" i="6"/>
  <c r="E1053" i="6" s="1"/>
  <c r="C1053" i="6"/>
  <c r="B1053" i="6"/>
  <c r="K1029" i="6"/>
  <c r="I1029" i="6"/>
  <c r="J1029" i="6"/>
  <c r="H1029" i="6"/>
  <c r="G1029" i="6"/>
  <c r="F1029" i="6"/>
  <c r="D1029" i="6"/>
  <c r="E1029" i="6" s="1"/>
  <c r="C1029" i="6"/>
  <c r="B1029" i="6"/>
  <c r="K1017" i="6"/>
  <c r="I1017" i="6"/>
  <c r="J1017" i="6"/>
  <c r="H1017" i="6"/>
  <c r="G1017" i="6"/>
  <c r="F1017" i="6"/>
  <c r="D1017" i="6"/>
  <c r="E1017" i="6" s="1"/>
  <c r="C1017" i="6"/>
  <c r="B1017" i="6"/>
  <c r="K993" i="6"/>
  <c r="I993" i="6"/>
  <c r="J993" i="6"/>
  <c r="H993" i="6"/>
  <c r="G993" i="6"/>
  <c r="F993" i="6"/>
  <c r="D993" i="6"/>
  <c r="E993" i="6" s="1"/>
  <c r="C993" i="6"/>
  <c r="B993" i="6"/>
  <c r="K957" i="6"/>
  <c r="I957" i="6"/>
  <c r="J957" i="6"/>
  <c r="H957" i="6"/>
  <c r="G957" i="6"/>
  <c r="F957" i="6"/>
  <c r="D957" i="6"/>
  <c r="E957" i="6" s="1"/>
  <c r="C957" i="6"/>
  <c r="B957" i="6"/>
  <c r="K933" i="6"/>
  <c r="I933" i="6"/>
  <c r="J933" i="6"/>
  <c r="H933" i="6"/>
  <c r="G933" i="6"/>
  <c r="F933" i="6"/>
  <c r="D933" i="6"/>
  <c r="E933" i="6" s="1"/>
  <c r="C933" i="6"/>
  <c r="B933" i="6"/>
  <c r="K909" i="6"/>
  <c r="I909" i="6"/>
  <c r="J909" i="6"/>
  <c r="H909" i="6"/>
  <c r="G909" i="6"/>
  <c r="F909" i="6"/>
  <c r="D909" i="6"/>
  <c r="E909" i="6" s="1"/>
  <c r="C909" i="6"/>
  <c r="B909" i="6"/>
  <c r="K897" i="6"/>
  <c r="I897" i="6"/>
  <c r="J897" i="6"/>
  <c r="H897" i="6"/>
  <c r="F897" i="6"/>
  <c r="G897" i="6"/>
  <c r="D897" i="6"/>
  <c r="E897" i="6" s="1"/>
  <c r="C897" i="6"/>
  <c r="B897" i="6"/>
  <c r="K873" i="6"/>
  <c r="I873" i="6"/>
  <c r="J873" i="6"/>
  <c r="H873" i="6"/>
  <c r="G873" i="6"/>
  <c r="F873" i="6"/>
  <c r="D873" i="6"/>
  <c r="E873" i="6" s="1"/>
  <c r="C873" i="6"/>
  <c r="B873" i="6"/>
  <c r="K861" i="6"/>
  <c r="I861" i="6"/>
  <c r="J861" i="6"/>
  <c r="H861" i="6"/>
  <c r="G861" i="6"/>
  <c r="F861" i="6"/>
  <c r="D861" i="6"/>
  <c r="E861" i="6" s="1"/>
  <c r="C861" i="6"/>
  <c r="B861" i="6"/>
  <c r="K837" i="6"/>
  <c r="I837" i="6"/>
  <c r="J837" i="6"/>
  <c r="H837" i="6"/>
  <c r="G837" i="6"/>
  <c r="F837" i="6"/>
  <c r="D837" i="6"/>
  <c r="E837" i="6" s="1"/>
  <c r="C837" i="6"/>
  <c r="B837" i="6"/>
  <c r="K813" i="6"/>
  <c r="I813" i="6"/>
  <c r="J813" i="6"/>
  <c r="H813" i="6"/>
  <c r="G813" i="6"/>
  <c r="F813" i="6"/>
  <c r="D813" i="6"/>
  <c r="E813" i="6" s="1"/>
  <c r="C813" i="6"/>
  <c r="B813" i="6"/>
  <c r="K789" i="6"/>
  <c r="I789" i="6"/>
  <c r="J789" i="6"/>
  <c r="H789" i="6"/>
  <c r="G789" i="6"/>
  <c r="F789" i="6"/>
  <c r="D789" i="6"/>
  <c r="E789" i="6" s="1"/>
  <c r="C789" i="6"/>
  <c r="B789" i="6"/>
  <c r="K765" i="6"/>
  <c r="I765" i="6"/>
  <c r="J765" i="6"/>
  <c r="H765" i="6"/>
  <c r="G765" i="6"/>
  <c r="F765" i="6"/>
  <c r="D765" i="6"/>
  <c r="E765" i="6" s="1"/>
  <c r="C765" i="6"/>
  <c r="B765" i="6"/>
  <c r="K741" i="6"/>
  <c r="I741" i="6"/>
  <c r="J741" i="6"/>
  <c r="H741" i="6"/>
  <c r="G741" i="6"/>
  <c r="F741" i="6"/>
  <c r="D741" i="6"/>
  <c r="E741" i="6" s="1"/>
  <c r="C741" i="6"/>
  <c r="B741" i="6"/>
  <c r="K717" i="6"/>
  <c r="I717" i="6"/>
  <c r="J717" i="6"/>
  <c r="H717" i="6"/>
  <c r="G717" i="6"/>
  <c r="F717" i="6"/>
  <c r="D717" i="6"/>
  <c r="E717" i="6" s="1"/>
  <c r="C717" i="6"/>
  <c r="B717" i="6"/>
  <c r="K693" i="6"/>
  <c r="I693" i="6"/>
  <c r="J693" i="6"/>
  <c r="H693" i="6"/>
  <c r="G693" i="6"/>
  <c r="F693" i="6"/>
  <c r="D693" i="6"/>
  <c r="E693" i="6" s="1"/>
  <c r="C693" i="6"/>
  <c r="B693" i="6"/>
  <c r="K669" i="6"/>
  <c r="I669" i="6"/>
  <c r="J669" i="6"/>
  <c r="H669" i="6"/>
  <c r="G669" i="6"/>
  <c r="F669" i="6"/>
  <c r="D669" i="6"/>
  <c r="E669" i="6" s="1"/>
  <c r="C669" i="6"/>
  <c r="B669" i="6"/>
  <c r="K645" i="6"/>
  <c r="I645" i="6"/>
  <c r="J645" i="6"/>
  <c r="H645" i="6"/>
  <c r="G645" i="6"/>
  <c r="F645" i="6"/>
  <c r="D645" i="6"/>
  <c r="E645" i="6" s="1"/>
  <c r="C645" i="6"/>
  <c r="B645" i="6"/>
  <c r="K621" i="6"/>
  <c r="I621" i="6"/>
  <c r="J621" i="6"/>
  <c r="H621" i="6"/>
  <c r="G621" i="6"/>
  <c r="F621" i="6"/>
  <c r="D621" i="6"/>
  <c r="E621" i="6" s="1"/>
  <c r="C621" i="6"/>
  <c r="B621" i="6"/>
  <c r="K597" i="6"/>
  <c r="I597" i="6"/>
  <c r="J597" i="6"/>
  <c r="H597" i="6"/>
  <c r="G597" i="6"/>
  <c r="F597" i="6"/>
  <c r="D597" i="6"/>
  <c r="E597" i="6" s="1"/>
  <c r="C597" i="6"/>
  <c r="B597" i="6"/>
  <c r="K573" i="6"/>
  <c r="I573" i="6"/>
  <c r="J573" i="6"/>
  <c r="H573" i="6"/>
  <c r="G573" i="6"/>
  <c r="F573" i="6"/>
  <c r="D573" i="6"/>
  <c r="E573" i="6" s="1"/>
  <c r="C573" i="6"/>
  <c r="B573" i="6"/>
  <c r="K561" i="6"/>
  <c r="I561" i="6"/>
  <c r="J561" i="6"/>
  <c r="H561" i="6"/>
  <c r="G561" i="6"/>
  <c r="F561" i="6"/>
  <c r="D561" i="6"/>
  <c r="E561" i="6" s="1"/>
  <c r="C561" i="6"/>
  <c r="B561" i="6"/>
  <c r="K537" i="6"/>
  <c r="I537" i="6"/>
  <c r="J537" i="6"/>
  <c r="H537" i="6"/>
  <c r="G537" i="6"/>
  <c r="F537" i="6"/>
  <c r="D537" i="6"/>
  <c r="E537" i="6" s="1"/>
  <c r="C537" i="6"/>
  <c r="B537" i="6"/>
  <c r="K513" i="6"/>
  <c r="I513" i="6"/>
  <c r="J513" i="6"/>
  <c r="H513" i="6"/>
  <c r="F513" i="6"/>
  <c r="G513" i="6"/>
  <c r="D513" i="6"/>
  <c r="E513" i="6" s="1"/>
  <c r="C513" i="6"/>
  <c r="B513" i="6"/>
  <c r="K489" i="6"/>
  <c r="I489" i="6"/>
  <c r="J489" i="6"/>
  <c r="H489" i="6"/>
  <c r="G489" i="6"/>
  <c r="F489" i="6"/>
  <c r="D489" i="6"/>
  <c r="E489" i="6" s="1"/>
  <c r="C489" i="6"/>
  <c r="B489" i="6"/>
  <c r="K453" i="6"/>
  <c r="I453" i="6"/>
  <c r="J453" i="6"/>
  <c r="H453" i="6"/>
  <c r="G453" i="6"/>
  <c r="F453" i="6"/>
  <c r="D453" i="6"/>
  <c r="E453" i="6" s="1"/>
  <c r="C453" i="6"/>
  <c r="B453" i="6"/>
  <c r="K429" i="6"/>
  <c r="I429" i="6"/>
  <c r="J429" i="6"/>
  <c r="H429" i="6"/>
  <c r="G429" i="6"/>
  <c r="F429" i="6"/>
  <c r="D429" i="6"/>
  <c r="E429" i="6" s="1"/>
  <c r="C429" i="6"/>
  <c r="B429" i="6"/>
  <c r="K405" i="6"/>
  <c r="I405" i="6"/>
  <c r="J405" i="6"/>
  <c r="H405" i="6"/>
  <c r="G405" i="6"/>
  <c r="F405" i="6"/>
  <c r="D405" i="6"/>
  <c r="E405" i="6" s="1"/>
  <c r="C405" i="6"/>
  <c r="B405" i="6"/>
  <c r="K381" i="6"/>
  <c r="I381" i="6"/>
  <c r="J381" i="6"/>
  <c r="H381" i="6"/>
  <c r="G381" i="6"/>
  <c r="F381" i="6"/>
  <c r="D381" i="6"/>
  <c r="E381" i="6" s="1"/>
  <c r="C381" i="6"/>
  <c r="B381" i="6"/>
  <c r="K357" i="6"/>
  <c r="I357" i="6"/>
  <c r="J357" i="6"/>
  <c r="H357" i="6"/>
  <c r="G357" i="6"/>
  <c r="F357" i="6"/>
  <c r="D357" i="6"/>
  <c r="E357" i="6" s="1"/>
  <c r="C357" i="6"/>
  <c r="B357" i="6"/>
  <c r="K333" i="6"/>
  <c r="I333" i="6"/>
  <c r="J333" i="6"/>
  <c r="H333" i="6"/>
  <c r="G333" i="6"/>
  <c r="F333" i="6"/>
  <c r="D333" i="6"/>
  <c r="E333" i="6" s="1"/>
  <c r="C333" i="6"/>
  <c r="B333" i="6"/>
  <c r="K309" i="6"/>
  <c r="I309" i="6"/>
  <c r="J309" i="6"/>
  <c r="H309" i="6"/>
  <c r="G309" i="6"/>
  <c r="F309" i="6"/>
  <c r="D309" i="6"/>
  <c r="E309" i="6" s="1"/>
  <c r="C309" i="6"/>
  <c r="B309" i="6"/>
  <c r="K285" i="6"/>
  <c r="I285" i="6"/>
  <c r="J285" i="6"/>
  <c r="H285" i="6"/>
  <c r="G285" i="6"/>
  <c r="F285" i="6"/>
  <c r="D285" i="6"/>
  <c r="E285" i="6" s="1"/>
  <c r="C285" i="6"/>
  <c r="B285" i="6"/>
  <c r="K273" i="6"/>
  <c r="I273" i="6"/>
  <c r="J273" i="6"/>
  <c r="H273" i="6"/>
  <c r="G273" i="6"/>
  <c r="F273" i="6"/>
  <c r="D273" i="6"/>
  <c r="E273" i="6" s="1"/>
  <c r="C273" i="6"/>
  <c r="B273" i="6"/>
  <c r="K249" i="6"/>
  <c r="I249" i="6"/>
  <c r="J249" i="6"/>
  <c r="H249" i="6"/>
  <c r="G249" i="6"/>
  <c r="F249" i="6"/>
  <c r="D249" i="6"/>
  <c r="E249" i="6" s="1"/>
  <c r="C249" i="6"/>
  <c r="B249" i="6"/>
  <c r="K225" i="6"/>
  <c r="I225" i="6"/>
  <c r="J225" i="6"/>
  <c r="H225" i="6"/>
  <c r="F225" i="6"/>
  <c r="G225" i="6"/>
  <c r="D225" i="6"/>
  <c r="E225" i="6" s="1"/>
  <c r="C225" i="6"/>
  <c r="B225" i="6"/>
  <c r="K201" i="6"/>
  <c r="I201" i="6"/>
  <c r="J201" i="6"/>
  <c r="H201" i="6"/>
  <c r="G201" i="6"/>
  <c r="F201" i="6"/>
  <c r="D201" i="6"/>
  <c r="E201" i="6" s="1"/>
  <c r="C201" i="6"/>
  <c r="B201" i="6"/>
  <c r="K177" i="6"/>
  <c r="I177" i="6"/>
  <c r="J177" i="6"/>
  <c r="H177" i="6"/>
  <c r="G177" i="6"/>
  <c r="F177" i="6"/>
  <c r="D177" i="6"/>
  <c r="E177" i="6" s="1"/>
  <c r="C177" i="6"/>
  <c r="B177" i="6"/>
  <c r="K153" i="6"/>
  <c r="I153" i="6"/>
  <c r="J153" i="6"/>
  <c r="H153" i="6"/>
  <c r="G153" i="6"/>
  <c r="F153" i="6"/>
  <c r="D153" i="6"/>
  <c r="E153" i="6" s="1"/>
  <c r="C153" i="6"/>
  <c r="B153" i="6"/>
  <c r="K129" i="6"/>
  <c r="I129" i="6"/>
  <c r="J129" i="6"/>
  <c r="H129" i="6"/>
  <c r="G129" i="6"/>
  <c r="F129" i="6"/>
  <c r="D129" i="6"/>
  <c r="E129" i="6" s="1"/>
  <c r="C129" i="6"/>
  <c r="B129" i="6"/>
  <c r="K105" i="6"/>
  <c r="I105" i="6"/>
  <c r="J105" i="6"/>
  <c r="H105" i="6"/>
  <c r="G105" i="6"/>
  <c r="F105" i="6"/>
  <c r="D105" i="6"/>
  <c r="E105" i="6" s="1"/>
  <c r="C105" i="6"/>
  <c r="B105" i="6"/>
  <c r="K81" i="6"/>
  <c r="I81" i="6"/>
  <c r="J81" i="6"/>
  <c r="H81" i="6"/>
  <c r="G81" i="6"/>
  <c r="F81" i="6"/>
  <c r="D81" i="6"/>
  <c r="E81" i="6" s="1"/>
  <c r="C81" i="6"/>
  <c r="B81" i="6"/>
  <c r="K57" i="6"/>
  <c r="I57" i="6"/>
  <c r="J57" i="6"/>
  <c r="H57" i="6"/>
  <c r="G57" i="6"/>
  <c r="F57" i="6"/>
  <c r="D57" i="6"/>
  <c r="E57" i="6" s="1"/>
  <c r="C57" i="6"/>
  <c r="B57" i="6"/>
  <c r="K33" i="6"/>
  <c r="I33" i="6"/>
  <c r="J33" i="6"/>
  <c r="H33" i="6"/>
  <c r="G33" i="6"/>
  <c r="F33" i="6"/>
  <c r="D33" i="6"/>
  <c r="E33" i="6" s="1"/>
  <c r="C33" i="6"/>
  <c r="B33" i="6"/>
  <c r="K3375" i="6"/>
  <c r="I3375" i="6"/>
  <c r="J3375" i="6"/>
  <c r="H3375" i="6"/>
  <c r="G3375" i="6"/>
  <c r="F3375" i="6"/>
  <c r="D3375" i="6"/>
  <c r="E3375" i="6" s="1"/>
  <c r="B3375" i="6"/>
  <c r="C3375" i="6"/>
  <c r="K3351" i="6"/>
  <c r="I3351" i="6"/>
  <c r="J3351" i="6"/>
  <c r="H3351" i="6"/>
  <c r="G3351" i="6"/>
  <c r="F3351" i="6"/>
  <c r="D3351" i="6"/>
  <c r="E3351" i="6" s="1"/>
  <c r="B3351" i="6"/>
  <c r="C3351" i="6"/>
  <c r="K3327" i="6"/>
  <c r="I3327" i="6"/>
  <c r="J3327" i="6"/>
  <c r="H3327" i="6"/>
  <c r="G3327" i="6"/>
  <c r="F3327" i="6"/>
  <c r="B3327" i="6"/>
  <c r="D3327" i="6"/>
  <c r="E3327" i="6" s="1"/>
  <c r="C3327" i="6"/>
  <c r="K3291" i="6"/>
  <c r="I3291" i="6"/>
  <c r="J3291" i="6"/>
  <c r="H3291" i="6"/>
  <c r="G3291" i="6"/>
  <c r="F3291" i="6"/>
  <c r="D3291" i="6"/>
  <c r="E3291" i="6" s="1"/>
  <c r="C3291" i="6"/>
  <c r="B3291" i="6"/>
  <c r="K3267" i="6"/>
  <c r="I3267" i="6"/>
  <c r="J3267" i="6"/>
  <c r="H3267" i="6"/>
  <c r="G3267" i="6"/>
  <c r="F3267" i="6"/>
  <c r="D3267" i="6"/>
  <c r="E3267" i="6" s="1"/>
  <c r="C3267" i="6"/>
  <c r="B3267" i="6"/>
  <c r="K3243" i="6"/>
  <c r="I3243" i="6"/>
  <c r="J3243" i="6"/>
  <c r="H3243" i="6"/>
  <c r="G3243" i="6"/>
  <c r="F3243" i="6"/>
  <c r="D3243" i="6"/>
  <c r="E3243" i="6" s="1"/>
  <c r="C3243" i="6"/>
  <c r="B3243" i="6"/>
  <c r="K3219" i="6"/>
  <c r="I3219" i="6"/>
  <c r="J3219" i="6"/>
  <c r="H3219" i="6"/>
  <c r="G3219" i="6"/>
  <c r="F3219" i="6"/>
  <c r="D3219" i="6"/>
  <c r="E3219" i="6" s="1"/>
  <c r="B3219" i="6"/>
  <c r="C3219" i="6"/>
  <c r="K3183" i="6"/>
  <c r="I3183" i="6"/>
  <c r="J3183" i="6"/>
  <c r="H3183" i="6"/>
  <c r="G3183" i="6"/>
  <c r="F3183" i="6"/>
  <c r="B3183" i="6"/>
  <c r="C3183" i="6"/>
  <c r="K3159" i="6"/>
  <c r="I3159" i="6"/>
  <c r="J3159" i="6"/>
  <c r="H3159" i="6"/>
  <c r="G3159" i="6"/>
  <c r="F3159" i="6"/>
  <c r="D3159" i="6"/>
  <c r="E3159" i="6" s="1"/>
  <c r="B3159" i="6"/>
  <c r="C3159" i="6"/>
  <c r="K3111" i="6"/>
  <c r="I3111" i="6"/>
  <c r="J3111" i="6"/>
  <c r="H3111" i="6"/>
  <c r="G3111" i="6"/>
  <c r="F3111" i="6"/>
  <c r="B3111" i="6"/>
  <c r="C3111" i="6"/>
  <c r="D3111" i="6"/>
  <c r="E3111" i="6" s="1"/>
  <c r="K2931" i="6"/>
  <c r="I2931" i="6"/>
  <c r="J2931" i="6"/>
  <c r="H2931" i="6"/>
  <c r="G2931" i="6"/>
  <c r="F2931" i="6"/>
  <c r="D2931" i="6"/>
  <c r="E2931" i="6" s="1"/>
  <c r="B2931" i="6"/>
  <c r="C2931" i="6"/>
  <c r="B1423" i="6"/>
  <c r="C60" i="6"/>
  <c r="K25" i="6"/>
  <c r="I25" i="6"/>
  <c r="J25" i="6"/>
  <c r="H25" i="6"/>
  <c r="G25" i="6"/>
  <c r="F25" i="6"/>
  <c r="D25" i="6"/>
  <c r="E25" i="6" s="1"/>
  <c r="C25" i="6"/>
  <c r="B25" i="6"/>
  <c r="K1399" i="6"/>
  <c r="I1399" i="6"/>
  <c r="J1399" i="6"/>
  <c r="H1399" i="6"/>
  <c r="G1399" i="6"/>
  <c r="F1399" i="6"/>
  <c r="D1399" i="6"/>
  <c r="E1399" i="6" s="1"/>
  <c r="C1399" i="6"/>
  <c r="K1327" i="6"/>
  <c r="I1327" i="6"/>
  <c r="J1327" i="6"/>
  <c r="H1327" i="6"/>
  <c r="G1327" i="6"/>
  <c r="F1327" i="6"/>
  <c r="D1327" i="6"/>
  <c r="E1327" i="6" s="1"/>
  <c r="C1327" i="6"/>
  <c r="K1231" i="6"/>
  <c r="I1231" i="6"/>
  <c r="J1231" i="6"/>
  <c r="H1231" i="6"/>
  <c r="G1231" i="6"/>
  <c r="F1231" i="6"/>
  <c r="D1231" i="6"/>
  <c r="E1231" i="6" s="1"/>
  <c r="C1231" i="6"/>
  <c r="K1123" i="6"/>
  <c r="I1123" i="6"/>
  <c r="J1123" i="6"/>
  <c r="H1123" i="6"/>
  <c r="G1123" i="6"/>
  <c r="F1123" i="6"/>
  <c r="D1123" i="6"/>
  <c r="E1123" i="6" s="1"/>
  <c r="C1123" i="6"/>
  <c r="K955" i="6"/>
  <c r="I955" i="6"/>
  <c r="J955" i="6"/>
  <c r="H955" i="6"/>
  <c r="G955" i="6"/>
  <c r="F955" i="6"/>
  <c r="D955" i="6"/>
  <c r="E955" i="6" s="1"/>
  <c r="C955" i="6"/>
  <c r="K835" i="6"/>
  <c r="I835" i="6"/>
  <c r="J835" i="6"/>
  <c r="H835" i="6"/>
  <c r="G835" i="6"/>
  <c r="F835" i="6"/>
  <c r="D835" i="6"/>
  <c r="E835" i="6" s="1"/>
  <c r="C835" i="6"/>
  <c r="K703" i="6"/>
  <c r="I703" i="6"/>
  <c r="J703" i="6"/>
  <c r="H703" i="6"/>
  <c r="G703" i="6"/>
  <c r="F703" i="6"/>
  <c r="D703" i="6"/>
  <c r="E703" i="6" s="1"/>
  <c r="C703" i="6"/>
  <c r="K607" i="6"/>
  <c r="I607" i="6"/>
  <c r="J607" i="6"/>
  <c r="H607" i="6"/>
  <c r="G607" i="6"/>
  <c r="F607" i="6"/>
  <c r="D607" i="6"/>
  <c r="E607" i="6" s="1"/>
  <c r="C607" i="6"/>
  <c r="K499" i="6"/>
  <c r="I499" i="6"/>
  <c r="J499" i="6"/>
  <c r="H499" i="6"/>
  <c r="G499" i="6"/>
  <c r="F499" i="6"/>
  <c r="D499" i="6"/>
  <c r="E499" i="6" s="1"/>
  <c r="C499" i="6"/>
  <c r="K355" i="6"/>
  <c r="I355" i="6"/>
  <c r="J355" i="6"/>
  <c r="H355" i="6"/>
  <c r="G355" i="6"/>
  <c r="F355" i="6"/>
  <c r="D355" i="6"/>
  <c r="E355" i="6" s="1"/>
  <c r="C355" i="6"/>
  <c r="K235" i="6"/>
  <c r="I235" i="6"/>
  <c r="J235" i="6"/>
  <c r="H235" i="6"/>
  <c r="G235" i="6"/>
  <c r="F235" i="6"/>
  <c r="D235" i="6"/>
  <c r="E235" i="6" s="1"/>
  <c r="C235" i="6"/>
  <c r="K139" i="6"/>
  <c r="I139" i="6"/>
  <c r="J139" i="6"/>
  <c r="H139" i="6"/>
  <c r="G139" i="6"/>
  <c r="F139" i="6"/>
  <c r="D139" i="6"/>
  <c r="E139" i="6" s="1"/>
  <c r="C139" i="6"/>
  <c r="K3385" i="6"/>
  <c r="I3385" i="6"/>
  <c r="J3385" i="6"/>
  <c r="H3385" i="6"/>
  <c r="G3385" i="6"/>
  <c r="F3385" i="6"/>
  <c r="D3385" i="6"/>
  <c r="E3385" i="6" s="1"/>
  <c r="C3385" i="6"/>
  <c r="B3385" i="6"/>
  <c r="K3241" i="6"/>
  <c r="I3241" i="6"/>
  <c r="J3241" i="6"/>
  <c r="H3241" i="6"/>
  <c r="G3241" i="6"/>
  <c r="F3241" i="6"/>
  <c r="D3241" i="6"/>
  <c r="E3241" i="6" s="1"/>
  <c r="C3241" i="6"/>
  <c r="B3241" i="6"/>
  <c r="K3037" i="6"/>
  <c r="I3037" i="6"/>
  <c r="J3037" i="6"/>
  <c r="H3037" i="6"/>
  <c r="G3037" i="6"/>
  <c r="F3037" i="6"/>
  <c r="D3037" i="6"/>
  <c r="E3037" i="6" s="1"/>
  <c r="C3037" i="6"/>
  <c r="B3037" i="6"/>
  <c r="K2677" i="6"/>
  <c r="I2677" i="6"/>
  <c r="J2677" i="6"/>
  <c r="H2677" i="6"/>
  <c r="G2677" i="6"/>
  <c r="F2677" i="6"/>
  <c r="D2677" i="6"/>
  <c r="E2677" i="6" s="1"/>
  <c r="C2677" i="6"/>
  <c r="B2677" i="6"/>
  <c r="K18" i="6"/>
  <c r="I18" i="6"/>
  <c r="J18" i="6"/>
  <c r="H18" i="6"/>
  <c r="G18" i="6"/>
  <c r="F18" i="6"/>
  <c r="D18" i="6"/>
  <c r="E18" i="6" s="1"/>
  <c r="C18" i="6"/>
  <c r="K1476" i="6"/>
  <c r="I1476" i="6"/>
  <c r="J1476" i="6"/>
  <c r="H1476" i="6"/>
  <c r="G1476" i="6"/>
  <c r="F1476" i="6"/>
  <c r="D1476" i="6"/>
  <c r="E1476" i="6" s="1"/>
  <c r="C1476" i="6"/>
  <c r="B1476" i="6"/>
  <c r="K1416" i="6"/>
  <c r="I1416" i="6"/>
  <c r="J1416" i="6"/>
  <c r="H1416" i="6"/>
  <c r="G1416" i="6"/>
  <c r="F1416" i="6"/>
  <c r="D1416" i="6"/>
  <c r="E1416" i="6" s="1"/>
  <c r="C1416" i="6"/>
  <c r="B1416" i="6"/>
  <c r="K1380" i="6"/>
  <c r="I1380" i="6"/>
  <c r="J1380" i="6"/>
  <c r="H1380" i="6"/>
  <c r="G1380" i="6"/>
  <c r="F1380" i="6"/>
  <c r="D1380" i="6"/>
  <c r="E1380" i="6" s="1"/>
  <c r="C1380" i="6"/>
  <c r="B1380" i="6"/>
  <c r="K1332" i="6"/>
  <c r="I1332" i="6"/>
  <c r="J1332" i="6"/>
  <c r="H1332" i="6"/>
  <c r="G1332" i="6"/>
  <c r="F1332" i="6"/>
  <c r="D1332" i="6"/>
  <c r="E1332" i="6" s="1"/>
  <c r="C1332" i="6"/>
  <c r="B1332" i="6"/>
  <c r="K1284" i="6"/>
  <c r="I1284" i="6"/>
  <c r="J1284" i="6"/>
  <c r="H1284" i="6"/>
  <c r="G1284" i="6"/>
  <c r="F1284" i="6"/>
  <c r="D1284" i="6"/>
  <c r="E1284" i="6" s="1"/>
  <c r="C1284" i="6"/>
  <c r="B1284" i="6"/>
  <c r="K1236" i="6"/>
  <c r="I1236" i="6"/>
  <c r="J1236" i="6"/>
  <c r="H1236" i="6"/>
  <c r="G1236" i="6"/>
  <c r="F1236" i="6"/>
  <c r="D1236" i="6"/>
  <c r="E1236" i="6" s="1"/>
  <c r="C1236" i="6"/>
  <c r="B1236" i="6"/>
  <c r="K1188" i="6"/>
  <c r="I1188" i="6"/>
  <c r="J1188" i="6"/>
  <c r="H1188" i="6"/>
  <c r="G1188" i="6"/>
  <c r="F1188" i="6"/>
  <c r="D1188" i="6"/>
  <c r="E1188" i="6" s="1"/>
  <c r="C1188" i="6"/>
  <c r="B1188" i="6"/>
  <c r="K1140" i="6"/>
  <c r="I1140" i="6"/>
  <c r="J1140" i="6"/>
  <c r="H1140" i="6"/>
  <c r="G1140" i="6"/>
  <c r="F1140" i="6"/>
  <c r="D1140" i="6"/>
  <c r="E1140" i="6" s="1"/>
  <c r="C1140" i="6"/>
  <c r="B1140" i="6"/>
  <c r="K1104" i="6"/>
  <c r="I1104" i="6"/>
  <c r="J1104" i="6"/>
  <c r="H1104" i="6"/>
  <c r="G1104" i="6"/>
  <c r="F1104" i="6"/>
  <c r="D1104" i="6"/>
  <c r="E1104" i="6" s="1"/>
  <c r="C1104" i="6"/>
  <c r="B1104" i="6"/>
  <c r="K1068" i="6"/>
  <c r="I1068" i="6"/>
  <c r="J1068" i="6"/>
  <c r="H1068" i="6"/>
  <c r="G1068" i="6"/>
  <c r="F1068" i="6"/>
  <c r="D1068" i="6"/>
  <c r="E1068" i="6" s="1"/>
  <c r="C1068" i="6"/>
  <c r="B1068" i="6"/>
  <c r="K1020" i="6"/>
  <c r="I1020" i="6"/>
  <c r="J1020" i="6"/>
  <c r="H1020" i="6"/>
  <c r="G1020" i="6"/>
  <c r="F1020" i="6"/>
  <c r="D1020" i="6"/>
  <c r="E1020" i="6" s="1"/>
  <c r="C1020" i="6"/>
  <c r="B1020" i="6"/>
  <c r="K984" i="6"/>
  <c r="I984" i="6"/>
  <c r="J984" i="6"/>
  <c r="H984" i="6"/>
  <c r="G984" i="6"/>
  <c r="F984" i="6"/>
  <c r="D984" i="6"/>
  <c r="E984" i="6" s="1"/>
  <c r="C984" i="6"/>
  <c r="B984" i="6"/>
  <c r="K936" i="6"/>
  <c r="I936" i="6"/>
  <c r="J936" i="6"/>
  <c r="H936" i="6"/>
  <c r="F936" i="6"/>
  <c r="G936" i="6"/>
  <c r="D936" i="6"/>
  <c r="E936" i="6" s="1"/>
  <c r="C936" i="6"/>
  <c r="B936" i="6"/>
  <c r="K888" i="6"/>
  <c r="I888" i="6"/>
  <c r="J888" i="6"/>
  <c r="H888" i="6"/>
  <c r="G888" i="6"/>
  <c r="F888" i="6"/>
  <c r="D888" i="6"/>
  <c r="E888" i="6" s="1"/>
  <c r="C888" i="6"/>
  <c r="B888" i="6"/>
  <c r="K876" i="6"/>
  <c r="I876" i="6"/>
  <c r="J876" i="6"/>
  <c r="H876" i="6"/>
  <c r="G876" i="6"/>
  <c r="F876" i="6"/>
  <c r="D876" i="6"/>
  <c r="E876" i="6" s="1"/>
  <c r="C876" i="6"/>
  <c r="B876" i="6"/>
  <c r="K828" i="6"/>
  <c r="I828" i="6"/>
  <c r="J828" i="6"/>
  <c r="H828" i="6"/>
  <c r="G828" i="6"/>
  <c r="F828" i="6"/>
  <c r="D828" i="6"/>
  <c r="E828" i="6" s="1"/>
  <c r="C828" i="6"/>
  <c r="B828" i="6"/>
  <c r="K756" i="6"/>
  <c r="I756" i="6"/>
  <c r="J756" i="6"/>
  <c r="H756" i="6"/>
  <c r="G756" i="6"/>
  <c r="F756" i="6"/>
  <c r="D756" i="6"/>
  <c r="E756" i="6" s="1"/>
  <c r="C756" i="6"/>
  <c r="B756" i="6"/>
  <c r="K720" i="6"/>
  <c r="I720" i="6"/>
  <c r="J720" i="6"/>
  <c r="H720" i="6"/>
  <c r="G720" i="6"/>
  <c r="F720" i="6"/>
  <c r="D720" i="6"/>
  <c r="E720" i="6" s="1"/>
  <c r="C720" i="6"/>
  <c r="B720" i="6"/>
  <c r="K696" i="6"/>
  <c r="I696" i="6"/>
  <c r="J696" i="6"/>
  <c r="H696" i="6"/>
  <c r="G696" i="6"/>
  <c r="F696" i="6"/>
  <c r="D696" i="6"/>
  <c r="E696" i="6" s="1"/>
  <c r="C696" i="6"/>
  <c r="B696" i="6"/>
  <c r="K648" i="6"/>
  <c r="I648" i="6"/>
  <c r="J648" i="6"/>
  <c r="H648" i="6"/>
  <c r="G648" i="6"/>
  <c r="F648" i="6"/>
  <c r="D648" i="6"/>
  <c r="E648" i="6" s="1"/>
  <c r="C648" i="6"/>
  <c r="B648" i="6"/>
  <c r="K624" i="6"/>
  <c r="I624" i="6"/>
  <c r="J624" i="6"/>
  <c r="H624" i="6"/>
  <c r="G624" i="6"/>
  <c r="F624" i="6"/>
  <c r="D624" i="6"/>
  <c r="E624" i="6" s="1"/>
  <c r="C624" i="6"/>
  <c r="B624" i="6"/>
  <c r="K576" i="6"/>
  <c r="I576" i="6"/>
  <c r="J576" i="6"/>
  <c r="H576" i="6"/>
  <c r="G576" i="6"/>
  <c r="F576" i="6"/>
  <c r="D576" i="6"/>
  <c r="E576" i="6" s="1"/>
  <c r="C576" i="6"/>
  <c r="B576" i="6"/>
  <c r="K528" i="6"/>
  <c r="I528" i="6"/>
  <c r="J528" i="6"/>
  <c r="H528" i="6"/>
  <c r="G528" i="6"/>
  <c r="F528" i="6"/>
  <c r="D528" i="6"/>
  <c r="E528" i="6" s="1"/>
  <c r="C528" i="6"/>
  <c r="B528" i="6"/>
  <c r="K468" i="6"/>
  <c r="I468" i="6"/>
  <c r="J468" i="6"/>
  <c r="H468" i="6"/>
  <c r="G468" i="6"/>
  <c r="F468" i="6"/>
  <c r="D468" i="6"/>
  <c r="E468" i="6" s="1"/>
  <c r="C468" i="6"/>
  <c r="B468" i="6"/>
  <c r="K432" i="6"/>
  <c r="I432" i="6"/>
  <c r="J432" i="6"/>
  <c r="H432" i="6"/>
  <c r="G432" i="6"/>
  <c r="F432" i="6"/>
  <c r="D432" i="6"/>
  <c r="E432" i="6" s="1"/>
  <c r="C432" i="6"/>
  <c r="B432" i="6"/>
  <c r="K384" i="6"/>
  <c r="I384" i="6"/>
  <c r="J384" i="6"/>
  <c r="H384" i="6"/>
  <c r="G384" i="6"/>
  <c r="F384" i="6"/>
  <c r="D384" i="6"/>
  <c r="E384" i="6" s="1"/>
  <c r="C384" i="6"/>
  <c r="B384" i="6"/>
  <c r="K336" i="6"/>
  <c r="I336" i="6"/>
  <c r="J336" i="6"/>
  <c r="H336" i="6"/>
  <c r="G336" i="6"/>
  <c r="F336" i="6"/>
  <c r="D336" i="6"/>
  <c r="E336" i="6" s="1"/>
  <c r="C336" i="6"/>
  <c r="B336" i="6"/>
  <c r="K288" i="6"/>
  <c r="I288" i="6"/>
  <c r="J288" i="6"/>
  <c r="H288" i="6"/>
  <c r="G288" i="6"/>
  <c r="F288" i="6"/>
  <c r="D288" i="6"/>
  <c r="E288" i="6" s="1"/>
  <c r="C288" i="6"/>
  <c r="B288" i="6"/>
  <c r="K252" i="6"/>
  <c r="I252" i="6"/>
  <c r="J252" i="6"/>
  <c r="H252" i="6"/>
  <c r="G252" i="6"/>
  <c r="F252" i="6"/>
  <c r="D252" i="6"/>
  <c r="E252" i="6" s="1"/>
  <c r="C252" i="6"/>
  <c r="B252" i="6"/>
  <c r="K216" i="6"/>
  <c r="I216" i="6"/>
  <c r="J216" i="6"/>
  <c r="H216" i="6"/>
  <c r="G216" i="6"/>
  <c r="F216" i="6"/>
  <c r="C216" i="6"/>
  <c r="D216" i="6"/>
  <c r="E216" i="6" s="1"/>
  <c r="B216" i="6"/>
  <c r="K180" i="6"/>
  <c r="I180" i="6"/>
  <c r="J180" i="6"/>
  <c r="H180" i="6"/>
  <c r="G180" i="6"/>
  <c r="F180" i="6"/>
  <c r="D180" i="6"/>
  <c r="E180" i="6" s="1"/>
  <c r="C180" i="6"/>
  <c r="B180" i="6"/>
  <c r="K144" i="6"/>
  <c r="I144" i="6"/>
  <c r="J144" i="6"/>
  <c r="H144" i="6"/>
  <c r="G144" i="6"/>
  <c r="F144" i="6"/>
  <c r="D144" i="6"/>
  <c r="E144" i="6" s="1"/>
  <c r="C144" i="6"/>
  <c r="B144" i="6"/>
  <c r="K108" i="6"/>
  <c r="I108" i="6"/>
  <c r="J108" i="6"/>
  <c r="H108" i="6"/>
  <c r="G108" i="6"/>
  <c r="F108" i="6"/>
  <c r="D108" i="6"/>
  <c r="E108" i="6" s="1"/>
  <c r="C108" i="6"/>
  <c r="B108" i="6"/>
  <c r="K48" i="6"/>
  <c r="I48" i="6"/>
  <c r="J48" i="6"/>
  <c r="H48" i="6"/>
  <c r="G48" i="6"/>
  <c r="F48" i="6"/>
  <c r="D48" i="6"/>
  <c r="E48" i="6" s="1"/>
  <c r="C48" i="6"/>
  <c r="B48" i="6"/>
  <c r="K3378" i="6"/>
  <c r="I3378" i="6"/>
  <c r="J3378" i="6"/>
  <c r="H3378" i="6"/>
  <c r="G3378" i="6"/>
  <c r="F3378" i="6"/>
  <c r="D3378" i="6"/>
  <c r="E3378" i="6" s="1"/>
  <c r="C3378" i="6"/>
  <c r="K3330" i="6"/>
  <c r="I3330" i="6"/>
  <c r="J3330" i="6"/>
  <c r="H3330" i="6"/>
  <c r="G3330" i="6"/>
  <c r="F3330" i="6"/>
  <c r="D3330" i="6"/>
  <c r="E3330" i="6" s="1"/>
  <c r="C3330" i="6"/>
  <c r="K3282" i="6"/>
  <c r="I3282" i="6"/>
  <c r="J3282" i="6"/>
  <c r="H3282" i="6"/>
  <c r="G3282" i="6"/>
  <c r="F3282" i="6"/>
  <c r="D3282" i="6"/>
  <c r="E3282" i="6" s="1"/>
  <c r="C3282" i="6"/>
  <c r="K3246" i="6"/>
  <c r="I3246" i="6"/>
  <c r="J3246" i="6"/>
  <c r="H3246" i="6"/>
  <c r="G3246" i="6"/>
  <c r="F3246" i="6"/>
  <c r="D3246" i="6"/>
  <c r="E3246" i="6" s="1"/>
  <c r="C3246" i="6"/>
  <c r="K3222" i="6"/>
  <c r="I3222" i="6"/>
  <c r="J3222" i="6"/>
  <c r="H3222" i="6"/>
  <c r="G3222" i="6"/>
  <c r="F3222" i="6"/>
  <c r="D3222" i="6"/>
  <c r="E3222" i="6" s="1"/>
  <c r="C3222" i="6"/>
  <c r="K3174" i="6"/>
  <c r="I3174" i="6"/>
  <c r="J3174" i="6"/>
  <c r="H3174" i="6"/>
  <c r="G3174" i="6"/>
  <c r="F3174" i="6"/>
  <c r="D3174" i="6"/>
  <c r="E3174" i="6" s="1"/>
  <c r="C3174" i="6"/>
  <c r="K3138" i="6"/>
  <c r="I3138" i="6"/>
  <c r="J3138" i="6"/>
  <c r="H3138" i="6"/>
  <c r="G3138" i="6"/>
  <c r="F3138" i="6"/>
  <c r="D3138" i="6"/>
  <c r="E3138" i="6" s="1"/>
  <c r="C3138" i="6"/>
  <c r="K3102" i="6"/>
  <c r="I3102" i="6"/>
  <c r="J3102" i="6"/>
  <c r="H3102" i="6"/>
  <c r="G3102" i="6"/>
  <c r="F3102" i="6"/>
  <c r="D3102" i="6"/>
  <c r="E3102" i="6" s="1"/>
  <c r="C3102" i="6"/>
  <c r="K3066" i="6"/>
  <c r="I3066" i="6"/>
  <c r="J3066" i="6"/>
  <c r="H3066" i="6"/>
  <c r="G3066" i="6"/>
  <c r="F3066" i="6"/>
  <c r="D3066" i="6"/>
  <c r="E3066" i="6" s="1"/>
  <c r="C3066" i="6"/>
  <c r="K3018" i="6"/>
  <c r="I3018" i="6"/>
  <c r="J3018" i="6"/>
  <c r="H3018" i="6"/>
  <c r="G3018" i="6"/>
  <c r="F3018" i="6"/>
  <c r="D3018" i="6"/>
  <c r="E3018" i="6" s="1"/>
  <c r="C3018" i="6"/>
  <c r="K2970" i="6"/>
  <c r="I2970" i="6"/>
  <c r="J2970" i="6"/>
  <c r="H2970" i="6"/>
  <c r="G2970" i="6"/>
  <c r="F2970" i="6"/>
  <c r="D2970" i="6"/>
  <c r="E2970" i="6" s="1"/>
  <c r="C2970" i="6"/>
  <c r="K2922" i="6"/>
  <c r="I2922" i="6"/>
  <c r="J2922" i="6"/>
  <c r="H2922" i="6"/>
  <c r="G2922" i="6"/>
  <c r="F2922" i="6"/>
  <c r="D2922" i="6"/>
  <c r="E2922" i="6" s="1"/>
  <c r="C2922" i="6"/>
  <c r="K2886" i="6"/>
  <c r="I2886" i="6"/>
  <c r="J2886" i="6"/>
  <c r="H2886" i="6"/>
  <c r="G2886" i="6"/>
  <c r="F2886" i="6"/>
  <c r="D2886" i="6"/>
  <c r="E2886" i="6" s="1"/>
  <c r="C2886" i="6"/>
  <c r="K2850" i="6"/>
  <c r="I2850" i="6"/>
  <c r="J2850" i="6"/>
  <c r="H2850" i="6"/>
  <c r="G2850" i="6"/>
  <c r="F2850" i="6"/>
  <c r="D2850" i="6"/>
  <c r="E2850" i="6" s="1"/>
  <c r="C2850" i="6"/>
  <c r="K2802" i="6"/>
  <c r="I2802" i="6"/>
  <c r="J2802" i="6"/>
  <c r="H2802" i="6"/>
  <c r="G2802" i="6"/>
  <c r="F2802" i="6"/>
  <c r="D2802" i="6"/>
  <c r="E2802" i="6" s="1"/>
  <c r="C2802" i="6"/>
  <c r="K2742" i="6"/>
  <c r="I2742" i="6"/>
  <c r="J2742" i="6"/>
  <c r="H2742" i="6"/>
  <c r="G2742" i="6"/>
  <c r="F2742" i="6"/>
  <c r="D2742" i="6"/>
  <c r="E2742" i="6" s="1"/>
  <c r="C2742" i="6"/>
  <c r="K2706" i="6"/>
  <c r="I2706" i="6"/>
  <c r="J2706" i="6"/>
  <c r="H2706" i="6"/>
  <c r="G2706" i="6"/>
  <c r="F2706" i="6"/>
  <c r="D2706" i="6"/>
  <c r="E2706" i="6" s="1"/>
  <c r="C2706" i="6"/>
  <c r="K2670" i="6"/>
  <c r="I2670" i="6"/>
  <c r="J2670" i="6"/>
  <c r="H2670" i="6"/>
  <c r="G2670" i="6"/>
  <c r="F2670" i="6"/>
  <c r="D2670" i="6"/>
  <c r="E2670" i="6" s="1"/>
  <c r="C2670" i="6"/>
  <c r="K2634" i="6"/>
  <c r="I2634" i="6"/>
  <c r="J2634" i="6"/>
  <c r="H2634" i="6"/>
  <c r="G2634" i="6"/>
  <c r="F2634" i="6"/>
  <c r="D2634" i="6"/>
  <c r="E2634" i="6" s="1"/>
  <c r="C2634" i="6"/>
  <c r="K2574" i="6"/>
  <c r="I2574" i="6"/>
  <c r="J2574" i="6"/>
  <c r="H2574" i="6"/>
  <c r="G2574" i="6"/>
  <c r="F2574" i="6"/>
  <c r="D2574" i="6"/>
  <c r="E2574" i="6" s="1"/>
  <c r="C2574" i="6"/>
  <c r="K2526" i="6"/>
  <c r="I2526" i="6"/>
  <c r="J2526" i="6"/>
  <c r="H2526" i="6"/>
  <c r="G2526" i="6"/>
  <c r="F2526" i="6"/>
  <c r="D2526" i="6"/>
  <c r="E2526" i="6" s="1"/>
  <c r="C2526" i="6"/>
  <c r="K2490" i="6"/>
  <c r="I2490" i="6"/>
  <c r="J2490" i="6"/>
  <c r="H2490" i="6"/>
  <c r="G2490" i="6"/>
  <c r="F2490" i="6"/>
  <c r="D2490" i="6"/>
  <c r="E2490" i="6" s="1"/>
  <c r="C2490" i="6"/>
  <c r="K2454" i="6"/>
  <c r="I2454" i="6"/>
  <c r="J2454" i="6"/>
  <c r="H2454" i="6"/>
  <c r="G2454" i="6"/>
  <c r="F2454" i="6"/>
  <c r="D2454" i="6"/>
  <c r="E2454" i="6" s="1"/>
  <c r="C2454" i="6"/>
  <c r="K2406" i="6"/>
  <c r="I2406" i="6"/>
  <c r="J2406" i="6"/>
  <c r="H2406" i="6"/>
  <c r="G2406" i="6"/>
  <c r="F2406" i="6"/>
  <c r="D2406" i="6"/>
  <c r="E2406" i="6" s="1"/>
  <c r="C2406" i="6"/>
  <c r="K2358" i="6"/>
  <c r="I2358" i="6"/>
  <c r="J2358" i="6"/>
  <c r="H2358" i="6"/>
  <c r="G2358" i="6"/>
  <c r="F2358" i="6"/>
  <c r="D2358" i="6"/>
  <c r="E2358" i="6" s="1"/>
  <c r="C2358" i="6"/>
  <c r="K2322" i="6"/>
  <c r="I2322" i="6"/>
  <c r="J2322" i="6"/>
  <c r="H2322" i="6"/>
  <c r="G2322" i="6"/>
  <c r="F2322" i="6"/>
  <c r="D2322" i="6"/>
  <c r="E2322" i="6" s="1"/>
  <c r="C2322" i="6"/>
  <c r="K2262" i="6"/>
  <c r="I2262" i="6"/>
  <c r="J2262" i="6"/>
  <c r="H2262" i="6"/>
  <c r="G2262" i="6"/>
  <c r="F2262" i="6"/>
  <c r="D2262" i="6"/>
  <c r="E2262" i="6" s="1"/>
  <c r="C2262" i="6"/>
  <c r="K2214" i="6"/>
  <c r="I2214" i="6"/>
  <c r="J2214" i="6"/>
  <c r="H2214" i="6"/>
  <c r="G2214" i="6"/>
  <c r="F2214" i="6"/>
  <c r="D2214" i="6"/>
  <c r="E2214" i="6" s="1"/>
  <c r="C2214" i="6"/>
  <c r="K2166" i="6"/>
  <c r="I2166" i="6"/>
  <c r="J2166" i="6"/>
  <c r="H2166" i="6"/>
  <c r="G2166" i="6"/>
  <c r="F2166" i="6"/>
  <c r="D2166" i="6"/>
  <c r="E2166" i="6" s="1"/>
  <c r="C2166" i="6"/>
  <c r="K2118" i="6"/>
  <c r="I2118" i="6"/>
  <c r="J2118" i="6"/>
  <c r="H2118" i="6"/>
  <c r="G2118" i="6"/>
  <c r="F2118" i="6"/>
  <c r="D2118" i="6"/>
  <c r="E2118" i="6" s="1"/>
  <c r="C2118" i="6"/>
  <c r="K2082" i="6"/>
  <c r="I2082" i="6"/>
  <c r="J2082" i="6"/>
  <c r="H2082" i="6"/>
  <c r="G2082" i="6"/>
  <c r="F2082" i="6"/>
  <c r="D2082" i="6"/>
  <c r="E2082" i="6" s="1"/>
  <c r="C2082" i="6"/>
  <c r="K2034" i="6"/>
  <c r="I2034" i="6"/>
  <c r="J2034" i="6"/>
  <c r="H2034" i="6"/>
  <c r="G2034" i="6"/>
  <c r="F2034" i="6"/>
  <c r="D2034" i="6"/>
  <c r="E2034" i="6" s="1"/>
  <c r="C2034" i="6"/>
  <c r="K1986" i="6"/>
  <c r="I1986" i="6"/>
  <c r="J1986" i="6"/>
  <c r="H1986" i="6"/>
  <c r="G1986" i="6"/>
  <c r="F1986" i="6"/>
  <c r="D1986" i="6"/>
  <c r="E1986" i="6" s="1"/>
  <c r="C1986" i="6"/>
  <c r="K1938" i="6"/>
  <c r="I1938" i="6"/>
  <c r="J1938" i="6"/>
  <c r="H1938" i="6"/>
  <c r="G1938" i="6"/>
  <c r="F1938" i="6"/>
  <c r="D1938" i="6"/>
  <c r="E1938" i="6" s="1"/>
  <c r="C1938" i="6"/>
  <c r="K1902" i="6"/>
  <c r="I1902" i="6"/>
  <c r="J1902" i="6"/>
  <c r="H1902" i="6"/>
  <c r="G1902" i="6"/>
  <c r="F1902" i="6"/>
  <c r="D1902" i="6"/>
  <c r="E1902" i="6" s="1"/>
  <c r="C1902" i="6"/>
  <c r="K1866" i="6"/>
  <c r="I1866" i="6"/>
  <c r="J1866" i="6"/>
  <c r="H1866" i="6"/>
  <c r="G1866" i="6"/>
  <c r="F1866" i="6"/>
  <c r="D1866" i="6"/>
  <c r="E1866" i="6" s="1"/>
  <c r="C1866" i="6"/>
  <c r="K1806" i="6"/>
  <c r="I1806" i="6"/>
  <c r="J1806" i="6"/>
  <c r="H1806" i="6"/>
  <c r="G1806" i="6"/>
  <c r="F1806" i="6"/>
  <c r="D1806" i="6"/>
  <c r="E1806" i="6" s="1"/>
  <c r="C1806" i="6"/>
  <c r="K1770" i="6"/>
  <c r="I1770" i="6"/>
  <c r="J1770" i="6"/>
  <c r="H1770" i="6"/>
  <c r="G1770" i="6"/>
  <c r="F1770" i="6"/>
  <c r="D1770" i="6"/>
  <c r="E1770" i="6" s="1"/>
  <c r="C1770" i="6"/>
  <c r="K1734" i="6"/>
  <c r="I1734" i="6"/>
  <c r="J1734" i="6"/>
  <c r="H1734" i="6"/>
  <c r="G1734" i="6"/>
  <c r="F1734" i="6"/>
  <c r="D1734" i="6"/>
  <c r="E1734" i="6" s="1"/>
  <c r="C1734" i="6"/>
  <c r="B1171" i="6"/>
  <c r="B1315" i="6"/>
  <c r="B1411" i="6"/>
  <c r="K29" i="6"/>
  <c r="I29" i="6"/>
  <c r="J29" i="6"/>
  <c r="H29" i="6"/>
  <c r="G29" i="6"/>
  <c r="F29" i="6"/>
  <c r="D29" i="6"/>
  <c r="E29" i="6" s="1"/>
  <c r="C29" i="6"/>
  <c r="K1475" i="6"/>
  <c r="I1475" i="6"/>
  <c r="J1475" i="6"/>
  <c r="H1475" i="6"/>
  <c r="G1475" i="6"/>
  <c r="F1475" i="6"/>
  <c r="D1475" i="6"/>
  <c r="E1475" i="6" s="1"/>
  <c r="C1475" i="6"/>
  <c r="B1475" i="6"/>
  <c r="K1439" i="6"/>
  <c r="I1439" i="6"/>
  <c r="J1439" i="6"/>
  <c r="H1439" i="6"/>
  <c r="G1439" i="6"/>
  <c r="F1439" i="6"/>
  <c r="D1439" i="6"/>
  <c r="E1439" i="6" s="1"/>
  <c r="C1439" i="6"/>
  <c r="B1439" i="6"/>
  <c r="K1427" i="6"/>
  <c r="I1427" i="6"/>
  <c r="J1427" i="6"/>
  <c r="H1427" i="6"/>
  <c r="G1427" i="6"/>
  <c r="F1427" i="6"/>
  <c r="D1427" i="6"/>
  <c r="E1427" i="6" s="1"/>
  <c r="C1427" i="6"/>
  <c r="B1427" i="6"/>
  <c r="K1391" i="6"/>
  <c r="I1391" i="6"/>
  <c r="J1391" i="6"/>
  <c r="H1391" i="6"/>
  <c r="G1391" i="6"/>
  <c r="F1391" i="6"/>
  <c r="D1391" i="6"/>
  <c r="E1391" i="6" s="1"/>
  <c r="C1391" i="6"/>
  <c r="B1391" i="6"/>
  <c r="K1355" i="6"/>
  <c r="I1355" i="6"/>
  <c r="J1355" i="6"/>
  <c r="H1355" i="6"/>
  <c r="G1355" i="6"/>
  <c r="F1355" i="6"/>
  <c r="D1355" i="6"/>
  <c r="E1355" i="6" s="1"/>
  <c r="C1355" i="6"/>
  <c r="B1355" i="6"/>
  <c r="K1319" i="6"/>
  <c r="I1319" i="6"/>
  <c r="J1319" i="6"/>
  <c r="H1319" i="6"/>
  <c r="G1319" i="6"/>
  <c r="F1319" i="6"/>
  <c r="D1319" i="6"/>
  <c r="E1319" i="6" s="1"/>
  <c r="C1319" i="6"/>
  <c r="B1319" i="6"/>
  <c r="K1283" i="6"/>
  <c r="I1283" i="6"/>
  <c r="J1283" i="6"/>
  <c r="H1283" i="6"/>
  <c r="G1283" i="6"/>
  <c r="F1283" i="6"/>
  <c r="D1283" i="6"/>
  <c r="E1283" i="6" s="1"/>
  <c r="C1283" i="6"/>
  <c r="B1283" i="6"/>
  <c r="K1247" i="6"/>
  <c r="I1247" i="6"/>
  <c r="J1247" i="6"/>
  <c r="H1247" i="6"/>
  <c r="G1247" i="6"/>
  <c r="F1247" i="6"/>
  <c r="D1247" i="6"/>
  <c r="E1247" i="6" s="1"/>
  <c r="C1247" i="6"/>
  <c r="B1247" i="6"/>
  <c r="K1223" i="6"/>
  <c r="I1223" i="6"/>
  <c r="J1223" i="6"/>
  <c r="H1223" i="6"/>
  <c r="G1223" i="6"/>
  <c r="F1223" i="6"/>
  <c r="D1223" i="6"/>
  <c r="E1223" i="6" s="1"/>
  <c r="C1223" i="6"/>
  <c r="B1223" i="6"/>
  <c r="K1187" i="6"/>
  <c r="I1187" i="6"/>
  <c r="J1187" i="6"/>
  <c r="H1187" i="6"/>
  <c r="G1187" i="6"/>
  <c r="F1187" i="6"/>
  <c r="D1187" i="6"/>
  <c r="E1187" i="6" s="1"/>
  <c r="C1187" i="6"/>
  <c r="B1187" i="6"/>
  <c r="K1151" i="6"/>
  <c r="I1151" i="6"/>
  <c r="J1151" i="6"/>
  <c r="H1151" i="6"/>
  <c r="G1151" i="6"/>
  <c r="F1151" i="6"/>
  <c r="D1151" i="6"/>
  <c r="E1151" i="6" s="1"/>
  <c r="C1151" i="6"/>
  <c r="B1151" i="6"/>
  <c r="K1115" i="6"/>
  <c r="I1115" i="6"/>
  <c r="J1115" i="6"/>
  <c r="H1115" i="6"/>
  <c r="G1115" i="6"/>
  <c r="F1115" i="6"/>
  <c r="D1115" i="6"/>
  <c r="E1115" i="6" s="1"/>
  <c r="C1115" i="6"/>
  <c r="B1115" i="6"/>
  <c r="K1091" i="6"/>
  <c r="I1091" i="6"/>
  <c r="J1091" i="6"/>
  <c r="H1091" i="6"/>
  <c r="G1091" i="6"/>
  <c r="F1091" i="6"/>
  <c r="D1091" i="6"/>
  <c r="E1091" i="6" s="1"/>
  <c r="C1091" i="6"/>
  <c r="B1091" i="6"/>
  <c r="K1055" i="6"/>
  <c r="I1055" i="6"/>
  <c r="J1055" i="6"/>
  <c r="H1055" i="6"/>
  <c r="G1055" i="6"/>
  <c r="F1055" i="6"/>
  <c r="D1055" i="6"/>
  <c r="E1055" i="6" s="1"/>
  <c r="C1055" i="6"/>
  <c r="B1055" i="6"/>
  <c r="K1031" i="6"/>
  <c r="I1031" i="6"/>
  <c r="J1031" i="6"/>
  <c r="H1031" i="6"/>
  <c r="G1031" i="6"/>
  <c r="F1031" i="6"/>
  <c r="D1031" i="6"/>
  <c r="E1031" i="6" s="1"/>
  <c r="C1031" i="6"/>
  <c r="B1031" i="6"/>
  <c r="K1007" i="6"/>
  <c r="I1007" i="6"/>
  <c r="J1007" i="6"/>
  <c r="H1007" i="6"/>
  <c r="G1007" i="6"/>
  <c r="F1007" i="6"/>
  <c r="D1007" i="6"/>
  <c r="E1007" i="6" s="1"/>
  <c r="C1007" i="6"/>
  <c r="B1007" i="6"/>
  <c r="K959" i="6"/>
  <c r="I959" i="6"/>
  <c r="J959" i="6"/>
  <c r="H959" i="6"/>
  <c r="G959" i="6"/>
  <c r="F959" i="6"/>
  <c r="D959" i="6"/>
  <c r="E959" i="6" s="1"/>
  <c r="C959" i="6"/>
  <c r="B959" i="6"/>
  <c r="K923" i="6"/>
  <c r="I923" i="6"/>
  <c r="J923" i="6"/>
  <c r="H923" i="6"/>
  <c r="G923" i="6"/>
  <c r="F923" i="6"/>
  <c r="D923" i="6"/>
  <c r="E923" i="6" s="1"/>
  <c r="C923" i="6"/>
  <c r="B923" i="6"/>
  <c r="K887" i="6"/>
  <c r="I887" i="6"/>
  <c r="J887" i="6"/>
  <c r="H887" i="6"/>
  <c r="G887" i="6"/>
  <c r="F887" i="6"/>
  <c r="D887" i="6"/>
  <c r="E887" i="6" s="1"/>
  <c r="C887" i="6"/>
  <c r="B887" i="6"/>
  <c r="K851" i="6"/>
  <c r="I851" i="6"/>
  <c r="J851" i="6"/>
  <c r="H851" i="6"/>
  <c r="G851" i="6"/>
  <c r="F851" i="6"/>
  <c r="D851" i="6"/>
  <c r="E851" i="6" s="1"/>
  <c r="C851" i="6"/>
  <c r="B851" i="6"/>
  <c r="K803" i="6"/>
  <c r="I803" i="6"/>
  <c r="J803" i="6"/>
  <c r="H803" i="6"/>
  <c r="G803" i="6"/>
  <c r="F803" i="6"/>
  <c r="D803" i="6"/>
  <c r="E803" i="6" s="1"/>
  <c r="C803" i="6"/>
  <c r="B803" i="6"/>
  <c r="K767" i="6"/>
  <c r="I767" i="6"/>
  <c r="J767" i="6"/>
  <c r="H767" i="6"/>
  <c r="G767" i="6"/>
  <c r="F767" i="6"/>
  <c r="D767" i="6"/>
  <c r="E767" i="6" s="1"/>
  <c r="C767" i="6"/>
  <c r="B767" i="6"/>
  <c r="K731" i="6"/>
  <c r="I731" i="6"/>
  <c r="J731" i="6"/>
  <c r="H731" i="6"/>
  <c r="G731" i="6"/>
  <c r="F731" i="6"/>
  <c r="D731" i="6"/>
  <c r="E731" i="6" s="1"/>
  <c r="C731" i="6"/>
  <c r="B731" i="6"/>
  <c r="K695" i="6"/>
  <c r="I695" i="6"/>
  <c r="J695" i="6"/>
  <c r="H695" i="6"/>
  <c r="G695" i="6"/>
  <c r="F695" i="6"/>
  <c r="D695" i="6"/>
  <c r="E695" i="6" s="1"/>
  <c r="C695" i="6"/>
  <c r="B695" i="6"/>
  <c r="K659" i="6"/>
  <c r="I659" i="6"/>
  <c r="J659" i="6"/>
  <c r="H659" i="6"/>
  <c r="G659" i="6"/>
  <c r="D659" i="6"/>
  <c r="E659" i="6" s="1"/>
  <c r="F659" i="6"/>
  <c r="C659" i="6"/>
  <c r="B659" i="6"/>
  <c r="K623" i="6"/>
  <c r="I623" i="6"/>
  <c r="J623" i="6"/>
  <c r="H623" i="6"/>
  <c r="G623" i="6"/>
  <c r="F623" i="6"/>
  <c r="D623" i="6"/>
  <c r="E623" i="6" s="1"/>
  <c r="C623" i="6"/>
  <c r="B623" i="6"/>
  <c r="K599" i="6"/>
  <c r="I599" i="6"/>
  <c r="J599" i="6"/>
  <c r="H599" i="6"/>
  <c r="G599" i="6"/>
  <c r="F599" i="6"/>
  <c r="D599" i="6"/>
  <c r="E599" i="6" s="1"/>
  <c r="C599" i="6"/>
  <c r="B599" i="6"/>
  <c r="K563" i="6"/>
  <c r="I563" i="6"/>
  <c r="J563" i="6"/>
  <c r="H563" i="6"/>
  <c r="G563" i="6"/>
  <c r="D563" i="6"/>
  <c r="E563" i="6" s="1"/>
  <c r="F563" i="6"/>
  <c r="C563" i="6"/>
  <c r="B563" i="6"/>
  <c r="K527" i="6"/>
  <c r="I527" i="6"/>
  <c r="J527" i="6"/>
  <c r="H527" i="6"/>
  <c r="G527" i="6"/>
  <c r="F527" i="6"/>
  <c r="D527" i="6"/>
  <c r="E527" i="6" s="1"/>
  <c r="C527" i="6"/>
  <c r="B527" i="6"/>
  <c r="K491" i="6"/>
  <c r="I491" i="6"/>
  <c r="J491" i="6"/>
  <c r="H491" i="6"/>
  <c r="G491" i="6"/>
  <c r="F491" i="6"/>
  <c r="D491" i="6"/>
  <c r="E491" i="6" s="1"/>
  <c r="C491" i="6"/>
  <c r="B491" i="6"/>
  <c r="K443" i="6"/>
  <c r="I443" i="6"/>
  <c r="J443" i="6"/>
  <c r="H443" i="6"/>
  <c r="G443" i="6"/>
  <c r="F443" i="6"/>
  <c r="D443" i="6"/>
  <c r="E443" i="6" s="1"/>
  <c r="C443" i="6"/>
  <c r="B443" i="6"/>
  <c r="K407" i="6"/>
  <c r="I407" i="6"/>
  <c r="J407" i="6"/>
  <c r="H407" i="6"/>
  <c r="G407" i="6"/>
  <c r="F407" i="6"/>
  <c r="D407" i="6"/>
  <c r="E407" i="6" s="1"/>
  <c r="C407" i="6"/>
  <c r="B407" i="6"/>
  <c r="K371" i="6"/>
  <c r="I371" i="6"/>
  <c r="J371" i="6"/>
  <c r="H371" i="6"/>
  <c r="G371" i="6"/>
  <c r="F371" i="6"/>
  <c r="D371" i="6"/>
  <c r="E371" i="6" s="1"/>
  <c r="C371" i="6"/>
  <c r="B371" i="6"/>
  <c r="K347" i="6"/>
  <c r="I347" i="6"/>
  <c r="J347" i="6"/>
  <c r="H347" i="6"/>
  <c r="G347" i="6"/>
  <c r="F347" i="6"/>
  <c r="D347" i="6"/>
  <c r="E347" i="6" s="1"/>
  <c r="C347" i="6"/>
  <c r="B347" i="6"/>
  <c r="K299" i="6"/>
  <c r="I299" i="6"/>
  <c r="J299" i="6"/>
  <c r="H299" i="6"/>
  <c r="G299" i="6"/>
  <c r="F299" i="6"/>
  <c r="D299" i="6"/>
  <c r="E299" i="6" s="1"/>
  <c r="C299" i="6"/>
  <c r="B299" i="6"/>
  <c r="K251" i="6"/>
  <c r="I251" i="6"/>
  <c r="J251" i="6"/>
  <c r="H251" i="6"/>
  <c r="G251" i="6"/>
  <c r="F251" i="6"/>
  <c r="D251" i="6"/>
  <c r="E251" i="6" s="1"/>
  <c r="C251" i="6"/>
  <c r="B251" i="6"/>
  <c r="K215" i="6"/>
  <c r="I215" i="6"/>
  <c r="J215" i="6"/>
  <c r="H215" i="6"/>
  <c r="G215" i="6"/>
  <c r="F215" i="6"/>
  <c r="D215" i="6"/>
  <c r="E215" i="6" s="1"/>
  <c r="C215" i="6"/>
  <c r="B215" i="6"/>
  <c r="K167" i="6"/>
  <c r="I167" i="6"/>
  <c r="J167" i="6"/>
  <c r="H167" i="6"/>
  <c r="G167" i="6"/>
  <c r="F167" i="6"/>
  <c r="D167" i="6"/>
  <c r="E167" i="6" s="1"/>
  <c r="C167" i="6"/>
  <c r="B167" i="6"/>
  <c r="K107" i="6"/>
  <c r="I107" i="6"/>
  <c r="J107" i="6"/>
  <c r="H107" i="6"/>
  <c r="G107" i="6"/>
  <c r="F107" i="6"/>
  <c r="D107" i="6"/>
  <c r="E107" i="6" s="1"/>
  <c r="C107" i="6"/>
  <c r="B107" i="6"/>
  <c r="K59" i="6"/>
  <c r="I59" i="6"/>
  <c r="J59" i="6"/>
  <c r="H59" i="6"/>
  <c r="G59" i="6"/>
  <c r="F59" i="6"/>
  <c r="D59" i="6"/>
  <c r="E59" i="6" s="1"/>
  <c r="C59" i="6"/>
  <c r="B59" i="6"/>
  <c r="K35" i="6"/>
  <c r="I35" i="6"/>
  <c r="J35" i="6"/>
  <c r="H35" i="6"/>
  <c r="G35" i="6"/>
  <c r="F35" i="6"/>
  <c r="D35" i="6"/>
  <c r="E35" i="6" s="1"/>
  <c r="C35" i="6"/>
  <c r="B35" i="6"/>
  <c r="K3365" i="6"/>
  <c r="I3365" i="6"/>
  <c r="J3365" i="6"/>
  <c r="H3365" i="6"/>
  <c r="G3365" i="6"/>
  <c r="F3365" i="6"/>
  <c r="D3365" i="6"/>
  <c r="E3365" i="6" s="1"/>
  <c r="C3365" i="6"/>
  <c r="K3317" i="6"/>
  <c r="I3317" i="6"/>
  <c r="J3317" i="6"/>
  <c r="H3317" i="6"/>
  <c r="G3317" i="6"/>
  <c r="F3317" i="6"/>
  <c r="D3317" i="6"/>
  <c r="E3317" i="6" s="1"/>
  <c r="C3317" i="6"/>
  <c r="K3257" i="6"/>
  <c r="I3257" i="6"/>
  <c r="J3257" i="6"/>
  <c r="H3257" i="6"/>
  <c r="G3257" i="6"/>
  <c r="F3257" i="6"/>
  <c r="D3257" i="6"/>
  <c r="E3257" i="6" s="1"/>
  <c r="C3257" i="6"/>
  <c r="K3209" i="6"/>
  <c r="I3209" i="6"/>
  <c r="J3209" i="6"/>
  <c r="H3209" i="6"/>
  <c r="G3209" i="6"/>
  <c r="F3209" i="6"/>
  <c r="D3209" i="6"/>
  <c r="E3209" i="6" s="1"/>
  <c r="C3209" i="6"/>
  <c r="K3161" i="6"/>
  <c r="I3161" i="6"/>
  <c r="J3161" i="6"/>
  <c r="H3161" i="6"/>
  <c r="G3161" i="6"/>
  <c r="F3161" i="6"/>
  <c r="D3161" i="6"/>
  <c r="E3161" i="6" s="1"/>
  <c r="C3161" i="6"/>
  <c r="K3125" i="6"/>
  <c r="I3125" i="6"/>
  <c r="J3125" i="6"/>
  <c r="H3125" i="6"/>
  <c r="G3125" i="6"/>
  <c r="F3125" i="6"/>
  <c r="D3125" i="6"/>
  <c r="E3125" i="6" s="1"/>
  <c r="C3125" i="6"/>
  <c r="K3077" i="6"/>
  <c r="I3077" i="6"/>
  <c r="J3077" i="6"/>
  <c r="H3077" i="6"/>
  <c r="G3077" i="6"/>
  <c r="F3077" i="6"/>
  <c r="D3077" i="6"/>
  <c r="E3077" i="6" s="1"/>
  <c r="C3077" i="6"/>
  <c r="K3029" i="6"/>
  <c r="I3029" i="6"/>
  <c r="J3029" i="6"/>
  <c r="H3029" i="6"/>
  <c r="G3029" i="6"/>
  <c r="F3029" i="6"/>
  <c r="D3029" i="6"/>
  <c r="E3029" i="6" s="1"/>
  <c r="C3029" i="6"/>
  <c r="K3005" i="6"/>
  <c r="I3005" i="6"/>
  <c r="J3005" i="6"/>
  <c r="H3005" i="6"/>
  <c r="G3005" i="6"/>
  <c r="F3005" i="6"/>
  <c r="D3005" i="6"/>
  <c r="E3005" i="6" s="1"/>
  <c r="C3005" i="6"/>
  <c r="K2969" i="6"/>
  <c r="I2969" i="6"/>
  <c r="J2969" i="6"/>
  <c r="H2969" i="6"/>
  <c r="G2969" i="6"/>
  <c r="F2969" i="6"/>
  <c r="D2969" i="6"/>
  <c r="E2969" i="6" s="1"/>
  <c r="C2969" i="6"/>
  <c r="K2921" i="6"/>
  <c r="I2921" i="6"/>
  <c r="J2921" i="6"/>
  <c r="H2921" i="6"/>
  <c r="G2921" i="6"/>
  <c r="F2921" i="6"/>
  <c r="D2921" i="6"/>
  <c r="E2921" i="6" s="1"/>
  <c r="C2921" i="6"/>
  <c r="K2897" i="6"/>
  <c r="I2897" i="6"/>
  <c r="J2897" i="6"/>
  <c r="H2897" i="6"/>
  <c r="G2897" i="6"/>
  <c r="F2897" i="6"/>
  <c r="D2897" i="6"/>
  <c r="E2897" i="6" s="1"/>
  <c r="C2897" i="6"/>
  <c r="K2849" i="6"/>
  <c r="I2849" i="6"/>
  <c r="J2849" i="6"/>
  <c r="H2849" i="6"/>
  <c r="G2849" i="6"/>
  <c r="F2849" i="6"/>
  <c r="D2849" i="6"/>
  <c r="E2849" i="6" s="1"/>
  <c r="C2849" i="6"/>
  <c r="K2813" i="6"/>
  <c r="I2813" i="6"/>
  <c r="J2813" i="6"/>
  <c r="H2813" i="6"/>
  <c r="G2813" i="6"/>
  <c r="F2813" i="6"/>
  <c r="D2813" i="6"/>
  <c r="E2813" i="6" s="1"/>
  <c r="C2813" i="6"/>
  <c r="K2765" i="6"/>
  <c r="I2765" i="6"/>
  <c r="J2765" i="6"/>
  <c r="H2765" i="6"/>
  <c r="G2765" i="6"/>
  <c r="F2765" i="6"/>
  <c r="D2765" i="6"/>
  <c r="E2765" i="6" s="1"/>
  <c r="C2765" i="6"/>
  <c r="K2705" i="6"/>
  <c r="I2705" i="6"/>
  <c r="J2705" i="6"/>
  <c r="H2705" i="6"/>
  <c r="G2705" i="6"/>
  <c r="F2705" i="6"/>
  <c r="D2705" i="6"/>
  <c r="E2705" i="6" s="1"/>
  <c r="C2705" i="6"/>
  <c r="K2669" i="6"/>
  <c r="I2669" i="6"/>
  <c r="J2669" i="6"/>
  <c r="H2669" i="6"/>
  <c r="G2669" i="6"/>
  <c r="F2669" i="6"/>
  <c r="D2669" i="6"/>
  <c r="E2669" i="6" s="1"/>
  <c r="C2669" i="6"/>
  <c r="K2621" i="6"/>
  <c r="I2621" i="6"/>
  <c r="J2621" i="6"/>
  <c r="H2621" i="6"/>
  <c r="G2621" i="6"/>
  <c r="F2621" i="6"/>
  <c r="D2621" i="6"/>
  <c r="E2621" i="6" s="1"/>
  <c r="C2621" i="6"/>
  <c r="K2585" i="6"/>
  <c r="I2585" i="6"/>
  <c r="J2585" i="6"/>
  <c r="H2585" i="6"/>
  <c r="G2585" i="6"/>
  <c r="F2585" i="6"/>
  <c r="D2585" i="6"/>
  <c r="E2585" i="6" s="1"/>
  <c r="C2585" i="6"/>
  <c r="K2549" i="6"/>
  <c r="I2549" i="6"/>
  <c r="J2549" i="6"/>
  <c r="H2549" i="6"/>
  <c r="G2549" i="6"/>
  <c r="F2549" i="6"/>
  <c r="D2549" i="6"/>
  <c r="E2549" i="6" s="1"/>
  <c r="C2549" i="6"/>
  <c r="K2525" i="6"/>
  <c r="I2525" i="6"/>
  <c r="J2525" i="6"/>
  <c r="H2525" i="6"/>
  <c r="G2525" i="6"/>
  <c r="F2525" i="6"/>
  <c r="D2525" i="6"/>
  <c r="E2525" i="6" s="1"/>
  <c r="C2525" i="6"/>
  <c r="K2477" i="6"/>
  <c r="I2477" i="6"/>
  <c r="J2477" i="6"/>
  <c r="H2477" i="6"/>
  <c r="G2477" i="6"/>
  <c r="F2477" i="6"/>
  <c r="D2477" i="6"/>
  <c r="E2477" i="6" s="1"/>
  <c r="C2477" i="6"/>
  <c r="K2441" i="6"/>
  <c r="I2441" i="6"/>
  <c r="J2441" i="6"/>
  <c r="H2441" i="6"/>
  <c r="G2441" i="6"/>
  <c r="F2441" i="6"/>
  <c r="D2441" i="6"/>
  <c r="E2441" i="6" s="1"/>
  <c r="C2441" i="6"/>
  <c r="K2405" i="6"/>
  <c r="I2405" i="6"/>
  <c r="J2405" i="6"/>
  <c r="H2405" i="6"/>
  <c r="G2405" i="6"/>
  <c r="F2405" i="6"/>
  <c r="D2405" i="6"/>
  <c r="E2405" i="6" s="1"/>
  <c r="C2405" i="6"/>
  <c r="K2357" i="6"/>
  <c r="I2357" i="6"/>
  <c r="J2357" i="6"/>
  <c r="H2357" i="6"/>
  <c r="G2357" i="6"/>
  <c r="F2357" i="6"/>
  <c r="D2357" i="6"/>
  <c r="E2357" i="6" s="1"/>
  <c r="C2357" i="6"/>
  <c r="K2309" i="6"/>
  <c r="I2309" i="6"/>
  <c r="J2309" i="6"/>
  <c r="H2309" i="6"/>
  <c r="G2309" i="6"/>
  <c r="F2309" i="6"/>
  <c r="D2309" i="6"/>
  <c r="E2309" i="6" s="1"/>
  <c r="C2309" i="6"/>
  <c r="K2285" i="6"/>
  <c r="I2285" i="6"/>
  <c r="J2285" i="6"/>
  <c r="H2285" i="6"/>
  <c r="G2285" i="6"/>
  <c r="F2285" i="6"/>
  <c r="D2285" i="6"/>
  <c r="E2285" i="6" s="1"/>
  <c r="C2285" i="6"/>
  <c r="K2249" i="6"/>
  <c r="I2249" i="6"/>
  <c r="J2249" i="6"/>
  <c r="H2249" i="6"/>
  <c r="G2249" i="6"/>
  <c r="F2249" i="6"/>
  <c r="D2249" i="6"/>
  <c r="E2249" i="6" s="1"/>
  <c r="C2249" i="6"/>
  <c r="K2213" i="6"/>
  <c r="I2213" i="6"/>
  <c r="J2213" i="6"/>
  <c r="H2213" i="6"/>
  <c r="G2213" i="6"/>
  <c r="F2213" i="6"/>
  <c r="D2213" i="6"/>
  <c r="E2213" i="6" s="1"/>
  <c r="C2213" i="6"/>
  <c r="K2153" i="6"/>
  <c r="I2153" i="6"/>
  <c r="J2153" i="6"/>
  <c r="H2153" i="6"/>
  <c r="G2153" i="6"/>
  <c r="F2153" i="6"/>
  <c r="D2153" i="6"/>
  <c r="E2153" i="6" s="1"/>
  <c r="C2153" i="6"/>
  <c r="K2117" i="6"/>
  <c r="I2117" i="6"/>
  <c r="J2117" i="6"/>
  <c r="H2117" i="6"/>
  <c r="G2117" i="6"/>
  <c r="F2117" i="6"/>
  <c r="D2117" i="6"/>
  <c r="E2117" i="6" s="1"/>
  <c r="C2117" i="6"/>
  <c r="K2081" i="6"/>
  <c r="I2081" i="6"/>
  <c r="J2081" i="6"/>
  <c r="H2081" i="6"/>
  <c r="G2081" i="6"/>
  <c r="F2081" i="6"/>
  <c r="D2081" i="6"/>
  <c r="E2081" i="6" s="1"/>
  <c r="C2081" i="6"/>
  <c r="K2045" i="6"/>
  <c r="I2045" i="6"/>
  <c r="J2045" i="6"/>
  <c r="H2045" i="6"/>
  <c r="G2045" i="6"/>
  <c r="F2045" i="6"/>
  <c r="D2045" i="6"/>
  <c r="E2045" i="6" s="1"/>
  <c r="C2045" i="6"/>
  <c r="K1973" i="6"/>
  <c r="I1973" i="6"/>
  <c r="J1973" i="6"/>
  <c r="H1973" i="6"/>
  <c r="G1973" i="6"/>
  <c r="F1973" i="6"/>
  <c r="D1973" i="6"/>
  <c r="E1973" i="6" s="1"/>
  <c r="C1973" i="6"/>
  <c r="K28" i="6"/>
  <c r="I28" i="6"/>
  <c r="J28" i="6"/>
  <c r="H28" i="6"/>
  <c r="G28" i="6"/>
  <c r="F28" i="6"/>
  <c r="D28" i="6"/>
  <c r="E28" i="6" s="1"/>
  <c r="C28" i="6"/>
  <c r="B28" i="6"/>
  <c r="K1498" i="6"/>
  <c r="I1498" i="6"/>
  <c r="J1498" i="6"/>
  <c r="H1498" i="6"/>
  <c r="G1498" i="6"/>
  <c r="F1498" i="6"/>
  <c r="D1498" i="6"/>
  <c r="E1498" i="6" s="1"/>
  <c r="C1498" i="6"/>
  <c r="B1498" i="6"/>
  <c r="K1462" i="6"/>
  <c r="I1462" i="6"/>
  <c r="J1462" i="6"/>
  <c r="H1462" i="6"/>
  <c r="G1462" i="6"/>
  <c r="F1462" i="6"/>
  <c r="D1462" i="6"/>
  <c r="E1462" i="6" s="1"/>
  <c r="C1462" i="6"/>
  <c r="B1462" i="6"/>
  <c r="K1438" i="6"/>
  <c r="I1438" i="6"/>
  <c r="J1438" i="6"/>
  <c r="H1438" i="6"/>
  <c r="G1438" i="6"/>
  <c r="F1438" i="6"/>
  <c r="D1438" i="6"/>
  <c r="E1438" i="6" s="1"/>
  <c r="C1438" i="6"/>
  <c r="B1438" i="6"/>
  <c r="K1402" i="6"/>
  <c r="I1402" i="6"/>
  <c r="J1402" i="6"/>
  <c r="H1402" i="6"/>
  <c r="G1402" i="6"/>
  <c r="F1402" i="6"/>
  <c r="D1402" i="6"/>
  <c r="E1402" i="6" s="1"/>
  <c r="C1402" i="6"/>
  <c r="B1402" i="6"/>
  <c r="K1366" i="6"/>
  <c r="I1366" i="6"/>
  <c r="J1366" i="6"/>
  <c r="H1366" i="6"/>
  <c r="G1366" i="6"/>
  <c r="F1366" i="6"/>
  <c r="D1366" i="6"/>
  <c r="E1366" i="6" s="1"/>
  <c r="C1366" i="6"/>
  <c r="B1366" i="6"/>
  <c r="K1342" i="6"/>
  <c r="I1342" i="6"/>
  <c r="J1342" i="6"/>
  <c r="H1342" i="6"/>
  <c r="G1342" i="6"/>
  <c r="F1342" i="6"/>
  <c r="D1342" i="6"/>
  <c r="E1342" i="6" s="1"/>
  <c r="C1342" i="6"/>
  <c r="B1342" i="6"/>
  <c r="K1318" i="6"/>
  <c r="I1318" i="6"/>
  <c r="J1318" i="6"/>
  <c r="H1318" i="6"/>
  <c r="G1318" i="6"/>
  <c r="F1318" i="6"/>
  <c r="D1318" i="6"/>
  <c r="E1318" i="6" s="1"/>
  <c r="C1318" i="6"/>
  <c r="B1318" i="6"/>
  <c r="K1294" i="6"/>
  <c r="I1294" i="6"/>
  <c r="J1294" i="6"/>
  <c r="H1294" i="6"/>
  <c r="F1294" i="6"/>
  <c r="G1294" i="6"/>
  <c r="D1294" i="6"/>
  <c r="E1294" i="6" s="1"/>
  <c r="C1294" i="6"/>
  <c r="B1294" i="6"/>
  <c r="K1258" i="6"/>
  <c r="I1258" i="6"/>
  <c r="J1258" i="6"/>
  <c r="H1258" i="6"/>
  <c r="G1258" i="6"/>
  <c r="F1258" i="6"/>
  <c r="D1258" i="6"/>
  <c r="E1258" i="6" s="1"/>
  <c r="C1258" i="6"/>
  <c r="B1258" i="6"/>
  <c r="K1234" i="6"/>
  <c r="I1234" i="6"/>
  <c r="J1234" i="6"/>
  <c r="H1234" i="6"/>
  <c r="G1234" i="6"/>
  <c r="F1234" i="6"/>
  <c r="D1234" i="6"/>
  <c r="E1234" i="6" s="1"/>
  <c r="C1234" i="6"/>
  <c r="B1234" i="6"/>
  <c r="K1210" i="6"/>
  <c r="I1210" i="6"/>
  <c r="J1210" i="6"/>
  <c r="H1210" i="6"/>
  <c r="G1210" i="6"/>
  <c r="F1210" i="6"/>
  <c r="D1210" i="6"/>
  <c r="E1210" i="6" s="1"/>
  <c r="C1210" i="6"/>
  <c r="B1210" i="6"/>
  <c r="K1186" i="6"/>
  <c r="I1186" i="6"/>
  <c r="J1186" i="6"/>
  <c r="H1186" i="6"/>
  <c r="G1186" i="6"/>
  <c r="F1186" i="6"/>
  <c r="D1186" i="6"/>
  <c r="E1186" i="6" s="1"/>
  <c r="C1186" i="6"/>
  <c r="B1186" i="6"/>
  <c r="K1162" i="6"/>
  <c r="I1162" i="6"/>
  <c r="J1162" i="6"/>
  <c r="H1162" i="6"/>
  <c r="G1162" i="6"/>
  <c r="F1162" i="6"/>
  <c r="D1162" i="6"/>
  <c r="E1162" i="6" s="1"/>
  <c r="C1162" i="6"/>
  <c r="B1162" i="6"/>
  <c r="K1138" i="6"/>
  <c r="I1138" i="6"/>
  <c r="J1138" i="6"/>
  <c r="H1138" i="6"/>
  <c r="G1138" i="6"/>
  <c r="F1138" i="6"/>
  <c r="D1138" i="6"/>
  <c r="E1138" i="6" s="1"/>
  <c r="C1138" i="6"/>
  <c r="B1138" i="6"/>
  <c r="K1114" i="6"/>
  <c r="I1114" i="6"/>
  <c r="J1114" i="6"/>
  <c r="H1114" i="6"/>
  <c r="G1114" i="6"/>
  <c r="F1114" i="6"/>
  <c r="D1114" i="6"/>
  <c r="E1114" i="6" s="1"/>
  <c r="C1114" i="6"/>
  <c r="B1114" i="6"/>
  <c r="K1090" i="6"/>
  <c r="I1090" i="6"/>
  <c r="J1090" i="6"/>
  <c r="H1090" i="6"/>
  <c r="G1090" i="6"/>
  <c r="F1090" i="6"/>
  <c r="D1090" i="6"/>
  <c r="E1090" i="6" s="1"/>
  <c r="C1090" i="6"/>
  <c r="B1090" i="6"/>
  <c r="K1066" i="6"/>
  <c r="I1066" i="6"/>
  <c r="J1066" i="6"/>
  <c r="H1066" i="6"/>
  <c r="G1066" i="6"/>
  <c r="F1066" i="6"/>
  <c r="D1066" i="6"/>
  <c r="E1066" i="6" s="1"/>
  <c r="C1066" i="6"/>
  <c r="B1066" i="6"/>
  <c r="K1042" i="6"/>
  <c r="I1042" i="6"/>
  <c r="J1042" i="6"/>
  <c r="H1042" i="6"/>
  <c r="G1042" i="6"/>
  <c r="F1042" i="6"/>
  <c r="D1042" i="6"/>
  <c r="E1042" i="6" s="1"/>
  <c r="C1042" i="6"/>
  <c r="B1042" i="6"/>
  <c r="K1018" i="6"/>
  <c r="I1018" i="6"/>
  <c r="J1018" i="6"/>
  <c r="H1018" i="6"/>
  <c r="G1018" i="6"/>
  <c r="F1018" i="6"/>
  <c r="D1018" i="6"/>
  <c r="E1018" i="6" s="1"/>
  <c r="C1018" i="6"/>
  <c r="B1018" i="6"/>
  <c r="K982" i="6"/>
  <c r="I982" i="6"/>
  <c r="J982" i="6"/>
  <c r="H982" i="6"/>
  <c r="G982" i="6"/>
  <c r="F982" i="6"/>
  <c r="D982" i="6"/>
  <c r="E982" i="6" s="1"/>
  <c r="C982" i="6"/>
  <c r="B982" i="6"/>
  <c r="K958" i="6"/>
  <c r="I958" i="6"/>
  <c r="J958" i="6"/>
  <c r="H958" i="6"/>
  <c r="F958" i="6"/>
  <c r="G958" i="6"/>
  <c r="D958" i="6"/>
  <c r="E958" i="6" s="1"/>
  <c r="C958" i="6"/>
  <c r="B958" i="6"/>
  <c r="K922" i="6"/>
  <c r="I922" i="6"/>
  <c r="J922" i="6"/>
  <c r="H922" i="6"/>
  <c r="G922" i="6"/>
  <c r="F922" i="6"/>
  <c r="D922" i="6"/>
  <c r="E922" i="6" s="1"/>
  <c r="C922" i="6"/>
  <c r="B922" i="6"/>
  <c r="K898" i="6"/>
  <c r="I898" i="6"/>
  <c r="J898" i="6"/>
  <c r="H898" i="6"/>
  <c r="G898" i="6"/>
  <c r="F898" i="6"/>
  <c r="D898" i="6"/>
  <c r="E898" i="6" s="1"/>
  <c r="C898" i="6"/>
  <c r="B898" i="6"/>
  <c r="K874" i="6"/>
  <c r="I874" i="6"/>
  <c r="J874" i="6"/>
  <c r="H874" i="6"/>
  <c r="G874" i="6"/>
  <c r="F874" i="6"/>
  <c r="D874" i="6"/>
  <c r="E874" i="6" s="1"/>
  <c r="C874" i="6"/>
  <c r="B874" i="6"/>
  <c r="K850" i="6"/>
  <c r="I850" i="6"/>
  <c r="J850" i="6"/>
  <c r="H850" i="6"/>
  <c r="G850" i="6"/>
  <c r="F850" i="6"/>
  <c r="D850" i="6"/>
  <c r="E850" i="6" s="1"/>
  <c r="C850" i="6"/>
  <c r="B850" i="6"/>
  <c r="K826" i="6"/>
  <c r="I826" i="6"/>
  <c r="J826" i="6"/>
  <c r="H826" i="6"/>
  <c r="G826" i="6"/>
  <c r="F826" i="6"/>
  <c r="D826" i="6"/>
  <c r="E826" i="6" s="1"/>
  <c r="C826" i="6"/>
  <c r="B826" i="6"/>
  <c r="K802" i="6"/>
  <c r="I802" i="6"/>
  <c r="J802" i="6"/>
  <c r="H802" i="6"/>
  <c r="G802" i="6"/>
  <c r="F802" i="6"/>
  <c r="D802" i="6"/>
  <c r="E802" i="6" s="1"/>
  <c r="C802" i="6"/>
  <c r="B802" i="6"/>
  <c r="K778" i="6"/>
  <c r="I778" i="6"/>
  <c r="J778" i="6"/>
  <c r="H778" i="6"/>
  <c r="G778" i="6"/>
  <c r="F778" i="6"/>
  <c r="D778" i="6"/>
  <c r="E778" i="6" s="1"/>
  <c r="C778" i="6"/>
  <c r="B778" i="6"/>
  <c r="K754" i="6"/>
  <c r="I754" i="6"/>
  <c r="J754" i="6"/>
  <c r="H754" i="6"/>
  <c r="G754" i="6"/>
  <c r="F754" i="6"/>
  <c r="D754" i="6"/>
  <c r="E754" i="6" s="1"/>
  <c r="C754" i="6"/>
  <c r="B754" i="6"/>
  <c r="K730" i="6"/>
  <c r="I730" i="6"/>
  <c r="J730" i="6"/>
  <c r="H730" i="6"/>
  <c r="G730" i="6"/>
  <c r="F730" i="6"/>
  <c r="D730" i="6"/>
  <c r="E730" i="6" s="1"/>
  <c r="C730" i="6"/>
  <c r="B730" i="6"/>
  <c r="K718" i="6"/>
  <c r="I718" i="6"/>
  <c r="J718" i="6"/>
  <c r="H718" i="6"/>
  <c r="G718" i="6"/>
  <c r="F718" i="6"/>
  <c r="D718" i="6"/>
  <c r="E718" i="6" s="1"/>
  <c r="C718" i="6"/>
  <c r="B718" i="6"/>
  <c r="K694" i="6"/>
  <c r="I694" i="6"/>
  <c r="J694" i="6"/>
  <c r="H694" i="6"/>
  <c r="G694" i="6"/>
  <c r="F694" i="6"/>
  <c r="D694" i="6"/>
  <c r="E694" i="6" s="1"/>
  <c r="C694" i="6"/>
  <c r="B694" i="6"/>
  <c r="K670" i="6"/>
  <c r="I670" i="6"/>
  <c r="J670" i="6"/>
  <c r="H670" i="6"/>
  <c r="G670" i="6"/>
  <c r="F670" i="6"/>
  <c r="D670" i="6"/>
  <c r="E670" i="6" s="1"/>
  <c r="C670" i="6"/>
  <c r="B670" i="6"/>
  <c r="K646" i="6"/>
  <c r="I646" i="6"/>
  <c r="J646" i="6"/>
  <c r="H646" i="6"/>
  <c r="G646" i="6"/>
  <c r="F646" i="6"/>
  <c r="D646" i="6"/>
  <c r="E646" i="6" s="1"/>
  <c r="C646" i="6"/>
  <c r="B646" i="6"/>
  <c r="K622" i="6"/>
  <c r="I622" i="6"/>
  <c r="J622" i="6"/>
  <c r="H622" i="6"/>
  <c r="G622" i="6"/>
  <c r="F622" i="6"/>
  <c r="D622" i="6"/>
  <c r="E622" i="6" s="1"/>
  <c r="C622" i="6"/>
  <c r="B622" i="6"/>
  <c r="K598" i="6"/>
  <c r="I598" i="6"/>
  <c r="J598" i="6"/>
  <c r="H598" i="6"/>
  <c r="G598" i="6"/>
  <c r="F598" i="6"/>
  <c r="D598" i="6"/>
  <c r="E598" i="6" s="1"/>
  <c r="C598" i="6"/>
  <c r="B598" i="6"/>
  <c r="K574" i="6"/>
  <c r="I574" i="6"/>
  <c r="J574" i="6"/>
  <c r="H574" i="6"/>
  <c r="G574" i="6"/>
  <c r="F574" i="6"/>
  <c r="D574" i="6"/>
  <c r="E574" i="6" s="1"/>
  <c r="C574" i="6"/>
  <c r="B574" i="6"/>
  <c r="K550" i="6"/>
  <c r="I550" i="6"/>
  <c r="J550" i="6"/>
  <c r="H550" i="6"/>
  <c r="G550" i="6"/>
  <c r="F550" i="6"/>
  <c r="D550" i="6"/>
  <c r="E550" i="6" s="1"/>
  <c r="C550" i="6"/>
  <c r="B550" i="6"/>
  <c r="K526" i="6"/>
  <c r="I526" i="6"/>
  <c r="J526" i="6"/>
  <c r="H526" i="6"/>
  <c r="G526" i="6"/>
  <c r="F526" i="6"/>
  <c r="D526" i="6"/>
  <c r="E526" i="6" s="1"/>
  <c r="C526" i="6"/>
  <c r="B526" i="6"/>
  <c r="K502" i="6"/>
  <c r="I502" i="6"/>
  <c r="J502" i="6"/>
  <c r="H502" i="6"/>
  <c r="G502" i="6"/>
  <c r="F502" i="6"/>
  <c r="D502" i="6"/>
  <c r="E502" i="6" s="1"/>
  <c r="C502" i="6"/>
  <c r="B502" i="6"/>
  <c r="K478" i="6"/>
  <c r="I478" i="6"/>
  <c r="J478" i="6"/>
  <c r="H478" i="6"/>
  <c r="G478" i="6"/>
  <c r="F478" i="6"/>
  <c r="D478" i="6"/>
  <c r="E478" i="6" s="1"/>
  <c r="C478" i="6"/>
  <c r="B478" i="6"/>
  <c r="K454" i="6"/>
  <c r="I454" i="6"/>
  <c r="J454" i="6"/>
  <c r="H454" i="6"/>
  <c r="G454" i="6"/>
  <c r="F454" i="6"/>
  <c r="D454" i="6"/>
  <c r="E454" i="6" s="1"/>
  <c r="C454" i="6"/>
  <c r="B454" i="6"/>
  <c r="K430" i="6"/>
  <c r="I430" i="6"/>
  <c r="J430" i="6"/>
  <c r="H430" i="6"/>
  <c r="G430" i="6"/>
  <c r="F430" i="6"/>
  <c r="D430" i="6"/>
  <c r="E430" i="6" s="1"/>
  <c r="C430" i="6"/>
  <c r="B430" i="6"/>
  <c r="K406" i="6"/>
  <c r="I406" i="6"/>
  <c r="J406" i="6"/>
  <c r="H406" i="6"/>
  <c r="G406" i="6"/>
  <c r="F406" i="6"/>
  <c r="D406" i="6"/>
  <c r="E406" i="6" s="1"/>
  <c r="C406" i="6"/>
  <c r="B406" i="6"/>
  <c r="K382" i="6"/>
  <c r="I382" i="6"/>
  <c r="J382" i="6"/>
  <c r="H382" i="6"/>
  <c r="G382" i="6"/>
  <c r="F382" i="6"/>
  <c r="D382" i="6"/>
  <c r="E382" i="6" s="1"/>
  <c r="C382" i="6"/>
  <c r="B382" i="6"/>
  <c r="K358" i="6"/>
  <c r="I358" i="6"/>
  <c r="J358" i="6"/>
  <c r="H358" i="6"/>
  <c r="G358" i="6"/>
  <c r="F358" i="6"/>
  <c r="D358" i="6"/>
  <c r="E358" i="6" s="1"/>
  <c r="C358" i="6"/>
  <c r="B358" i="6"/>
  <c r="K334" i="6"/>
  <c r="I334" i="6"/>
  <c r="J334" i="6"/>
  <c r="H334" i="6"/>
  <c r="G334" i="6"/>
  <c r="F334" i="6"/>
  <c r="D334" i="6"/>
  <c r="E334" i="6" s="1"/>
  <c r="C334" i="6"/>
  <c r="B334" i="6"/>
  <c r="K310" i="6"/>
  <c r="I310" i="6"/>
  <c r="J310" i="6"/>
  <c r="H310" i="6"/>
  <c r="G310" i="6"/>
  <c r="F310" i="6"/>
  <c r="D310" i="6"/>
  <c r="E310" i="6" s="1"/>
  <c r="C310" i="6"/>
  <c r="B310" i="6"/>
  <c r="K286" i="6"/>
  <c r="I286" i="6"/>
  <c r="J286" i="6"/>
  <c r="H286" i="6"/>
  <c r="G286" i="6"/>
  <c r="F286" i="6"/>
  <c r="D286" i="6"/>
  <c r="E286" i="6" s="1"/>
  <c r="C286" i="6"/>
  <c r="B286" i="6"/>
  <c r="K262" i="6"/>
  <c r="I262" i="6"/>
  <c r="J262" i="6"/>
  <c r="H262" i="6"/>
  <c r="G262" i="6"/>
  <c r="F262" i="6"/>
  <c r="D262" i="6"/>
  <c r="E262" i="6" s="1"/>
  <c r="C262" i="6"/>
  <c r="B262" i="6"/>
  <c r="K238" i="6"/>
  <c r="I238" i="6"/>
  <c r="J238" i="6"/>
  <c r="H238" i="6"/>
  <c r="G238" i="6"/>
  <c r="F238" i="6"/>
  <c r="D238" i="6"/>
  <c r="E238" i="6" s="1"/>
  <c r="C238" i="6"/>
  <c r="B238" i="6"/>
  <c r="K214" i="6"/>
  <c r="I214" i="6"/>
  <c r="J214" i="6"/>
  <c r="H214" i="6"/>
  <c r="G214" i="6"/>
  <c r="F214" i="6"/>
  <c r="D214" i="6"/>
  <c r="E214" i="6" s="1"/>
  <c r="C214" i="6"/>
  <c r="B214" i="6"/>
  <c r="K178" i="6"/>
  <c r="I178" i="6"/>
  <c r="J178" i="6"/>
  <c r="H178" i="6"/>
  <c r="G178" i="6"/>
  <c r="F178" i="6"/>
  <c r="D178" i="6"/>
  <c r="E178" i="6" s="1"/>
  <c r="C178" i="6"/>
  <c r="B178" i="6"/>
  <c r="K154" i="6"/>
  <c r="I154" i="6"/>
  <c r="J154" i="6"/>
  <c r="H154" i="6"/>
  <c r="G154" i="6"/>
  <c r="F154" i="6"/>
  <c r="D154" i="6"/>
  <c r="E154" i="6" s="1"/>
  <c r="C154" i="6"/>
  <c r="B154" i="6"/>
  <c r="K130" i="6"/>
  <c r="I130" i="6"/>
  <c r="J130" i="6"/>
  <c r="H130" i="6"/>
  <c r="G130" i="6"/>
  <c r="F130" i="6"/>
  <c r="D130" i="6"/>
  <c r="E130" i="6" s="1"/>
  <c r="C130" i="6"/>
  <c r="B130" i="6"/>
  <c r="K106" i="6"/>
  <c r="I106" i="6"/>
  <c r="J106" i="6"/>
  <c r="H106" i="6"/>
  <c r="G106" i="6"/>
  <c r="F106" i="6"/>
  <c r="D106" i="6"/>
  <c r="E106" i="6" s="1"/>
  <c r="C106" i="6"/>
  <c r="B106" i="6"/>
  <c r="K94" i="6"/>
  <c r="I94" i="6"/>
  <c r="J94" i="6"/>
  <c r="H94" i="6"/>
  <c r="G94" i="6"/>
  <c r="F94" i="6"/>
  <c r="D94" i="6"/>
  <c r="E94" i="6" s="1"/>
  <c r="C94" i="6"/>
  <c r="B94" i="6"/>
  <c r="K70" i="6"/>
  <c r="I70" i="6"/>
  <c r="J70" i="6"/>
  <c r="H70" i="6"/>
  <c r="G70" i="6"/>
  <c r="F70" i="6"/>
  <c r="D70" i="6"/>
  <c r="E70" i="6" s="1"/>
  <c r="C70" i="6"/>
  <c r="B70" i="6"/>
  <c r="K46" i="6"/>
  <c r="I46" i="6"/>
  <c r="J46" i="6"/>
  <c r="H46" i="6"/>
  <c r="G46" i="6"/>
  <c r="F46" i="6"/>
  <c r="D46" i="6"/>
  <c r="E46" i="6" s="1"/>
  <c r="C46" i="6"/>
  <c r="B46" i="6"/>
  <c r="K3388" i="6"/>
  <c r="I3388" i="6"/>
  <c r="J3388" i="6"/>
  <c r="H3388" i="6"/>
  <c r="G3388" i="6"/>
  <c r="F3388" i="6"/>
  <c r="D3388" i="6"/>
  <c r="E3388" i="6" s="1"/>
  <c r="B3388" i="6"/>
  <c r="C3388" i="6"/>
  <c r="K3364" i="6"/>
  <c r="I3364" i="6"/>
  <c r="J3364" i="6"/>
  <c r="H3364" i="6"/>
  <c r="G3364" i="6"/>
  <c r="F3364" i="6"/>
  <c r="D3364" i="6"/>
  <c r="E3364" i="6" s="1"/>
  <c r="B3364" i="6"/>
  <c r="C3364" i="6"/>
  <c r="K3340" i="6"/>
  <c r="I3340" i="6"/>
  <c r="J3340" i="6"/>
  <c r="H3340" i="6"/>
  <c r="G3340" i="6"/>
  <c r="F3340" i="6"/>
  <c r="D3340" i="6"/>
  <c r="E3340" i="6" s="1"/>
  <c r="B3340" i="6"/>
  <c r="C3340" i="6"/>
  <c r="K3316" i="6"/>
  <c r="I3316" i="6"/>
  <c r="J3316" i="6"/>
  <c r="H3316" i="6"/>
  <c r="G3316" i="6"/>
  <c r="F3316" i="6"/>
  <c r="D3316" i="6"/>
  <c r="E3316" i="6" s="1"/>
  <c r="B3316" i="6"/>
  <c r="C3316" i="6"/>
  <c r="K3292" i="6"/>
  <c r="I3292" i="6"/>
  <c r="J3292" i="6"/>
  <c r="H3292" i="6"/>
  <c r="G3292" i="6"/>
  <c r="F3292" i="6"/>
  <c r="D3292" i="6"/>
  <c r="E3292" i="6" s="1"/>
  <c r="B3292" i="6"/>
  <c r="C3292" i="6"/>
  <c r="K3280" i="6"/>
  <c r="I3280" i="6"/>
  <c r="J3280" i="6"/>
  <c r="H3280" i="6"/>
  <c r="G3280" i="6"/>
  <c r="F3280" i="6"/>
  <c r="D3280" i="6"/>
  <c r="E3280" i="6" s="1"/>
  <c r="B3280" i="6"/>
  <c r="C3280" i="6"/>
  <c r="K3256" i="6"/>
  <c r="I3256" i="6"/>
  <c r="J3256" i="6"/>
  <c r="H3256" i="6"/>
  <c r="G3256" i="6"/>
  <c r="F3256" i="6"/>
  <c r="B3256" i="6"/>
  <c r="D3256" i="6"/>
  <c r="E3256" i="6" s="1"/>
  <c r="C3256" i="6"/>
  <c r="K3232" i="6"/>
  <c r="I3232" i="6"/>
  <c r="J3232" i="6"/>
  <c r="H3232" i="6"/>
  <c r="G3232" i="6"/>
  <c r="F3232" i="6"/>
  <c r="D3232" i="6"/>
  <c r="E3232" i="6" s="1"/>
  <c r="B3232" i="6"/>
  <c r="C3232" i="6"/>
  <c r="K3208" i="6"/>
  <c r="I3208" i="6"/>
  <c r="J3208" i="6"/>
  <c r="H3208" i="6"/>
  <c r="G3208" i="6"/>
  <c r="F3208" i="6"/>
  <c r="C3208" i="6"/>
  <c r="D3208" i="6"/>
  <c r="E3208" i="6" s="1"/>
  <c r="B3208" i="6"/>
  <c r="K3184" i="6"/>
  <c r="I3184" i="6"/>
  <c r="J3184" i="6"/>
  <c r="H3184" i="6"/>
  <c r="G3184" i="6"/>
  <c r="F3184" i="6"/>
  <c r="C3184" i="6"/>
  <c r="B3184" i="6"/>
  <c r="D3184" i="6"/>
  <c r="E3184" i="6" s="1"/>
  <c r="K3160" i="6"/>
  <c r="I3160" i="6"/>
  <c r="J3160" i="6"/>
  <c r="H3160" i="6"/>
  <c r="G3160" i="6"/>
  <c r="F3160" i="6"/>
  <c r="C3160" i="6"/>
  <c r="D3160" i="6"/>
  <c r="E3160" i="6" s="1"/>
  <c r="B3160" i="6"/>
  <c r="K3136" i="6"/>
  <c r="I3136" i="6"/>
  <c r="J3136" i="6"/>
  <c r="H3136" i="6"/>
  <c r="G3136" i="6"/>
  <c r="F3136" i="6"/>
  <c r="C3136" i="6"/>
  <c r="D3136" i="6"/>
  <c r="E3136" i="6" s="1"/>
  <c r="B3136" i="6"/>
  <c r="K3100" i="6"/>
  <c r="I3100" i="6"/>
  <c r="J3100" i="6"/>
  <c r="H3100" i="6"/>
  <c r="G3100" i="6"/>
  <c r="F3100" i="6"/>
  <c r="C3100" i="6"/>
  <c r="D3100" i="6"/>
  <c r="E3100" i="6" s="1"/>
  <c r="B3100" i="6"/>
  <c r="K3076" i="6"/>
  <c r="I3076" i="6"/>
  <c r="J3076" i="6"/>
  <c r="H3076" i="6"/>
  <c r="G3076" i="6"/>
  <c r="F3076" i="6"/>
  <c r="C3076" i="6"/>
  <c r="D3076" i="6"/>
  <c r="E3076" i="6" s="1"/>
  <c r="B3076" i="6"/>
  <c r="K3052" i="6"/>
  <c r="I3052" i="6"/>
  <c r="J3052" i="6"/>
  <c r="H3052" i="6"/>
  <c r="G3052" i="6"/>
  <c r="F3052" i="6"/>
  <c r="C3052" i="6"/>
  <c r="D3052" i="6"/>
  <c r="E3052" i="6" s="1"/>
  <c r="B3052" i="6"/>
  <c r="K3028" i="6"/>
  <c r="I3028" i="6"/>
  <c r="J3028" i="6"/>
  <c r="H3028" i="6"/>
  <c r="G3028" i="6"/>
  <c r="F3028" i="6"/>
  <c r="C3028" i="6"/>
  <c r="D3028" i="6"/>
  <c r="E3028" i="6" s="1"/>
  <c r="B3028" i="6"/>
  <c r="K3004" i="6"/>
  <c r="I3004" i="6"/>
  <c r="J3004" i="6"/>
  <c r="H3004" i="6"/>
  <c r="G3004" i="6"/>
  <c r="F3004" i="6"/>
  <c r="C3004" i="6"/>
  <c r="D3004" i="6"/>
  <c r="E3004" i="6" s="1"/>
  <c r="B3004" i="6"/>
  <c r="K2992" i="6"/>
  <c r="I2992" i="6"/>
  <c r="J2992" i="6"/>
  <c r="H2992" i="6"/>
  <c r="G2992" i="6"/>
  <c r="F2992" i="6"/>
  <c r="C2992" i="6"/>
  <c r="D2992" i="6"/>
  <c r="E2992" i="6" s="1"/>
  <c r="B2992" i="6"/>
  <c r="K2968" i="6"/>
  <c r="I2968" i="6"/>
  <c r="J2968" i="6"/>
  <c r="H2968" i="6"/>
  <c r="G2968" i="6"/>
  <c r="F2968" i="6"/>
  <c r="C2968" i="6"/>
  <c r="B2968" i="6"/>
  <c r="D2968" i="6"/>
  <c r="E2968" i="6" s="1"/>
  <c r="K2944" i="6"/>
  <c r="I2944" i="6"/>
  <c r="J2944" i="6"/>
  <c r="H2944" i="6"/>
  <c r="G2944" i="6"/>
  <c r="F2944" i="6"/>
  <c r="C2944" i="6"/>
  <c r="D2944" i="6"/>
  <c r="E2944" i="6" s="1"/>
  <c r="B2944" i="6"/>
  <c r="K2908" i="6"/>
  <c r="I2908" i="6"/>
  <c r="J2908" i="6"/>
  <c r="H2908" i="6"/>
  <c r="G2908" i="6"/>
  <c r="F2908" i="6"/>
  <c r="C2908" i="6"/>
  <c r="D2908" i="6"/>
  <c r="E2908" i="6" s="1"/>
  <c r="B2908" i="6"/>
  <c r="K2884" i="6"/>
  <c r="I2884" i="6"/>
  <c r="J2884" i="6"/>
  <c r="H2884" i="6"/>
  <c r="G2884" i="6"/>
  <c r="F2884" i="6"/>
  <c r="C2884" i="6"/>
  <c r="D2884" i="6"/>
  <c r="E2884" i="6" s="1"/>
  <c r="B2884" i="6"/>
  <c r="K2860" i="6"/>
  <c r="I2860" i="6"/>
  <c r="J2860" i="6"/>
  <c r="H2860" i="6"/>
  <c r="G2860" i="6"/>
  <c r="F2860" i="6"/>
  <c r="C2860" i="6"/>
  <c r="D2860" i="6"/>
  <c r="E2860" i="6" s="1"/>
  <c r="B2860" i="6"/>
  <c r="K2836" i="6"/>
  <c r="I2836" i="6"/>
  <c r="J2836" i="6"/>
  <c r="H2836" i="6"/>
  <c r="G2836" i="6"/>
  <c r="F2836" i="6"/>
  <c r="C2836" i="6"/>
  <c r="D2836" i="6"/>
  <c r="E2836" i="6" s="1"/>
  <c r="B2836" i="6"/>
  <c r="K2812" i="6"/>
  <c r="I2812" i="6"/>
  <c r="J2812" i="6"/>
  <c r="H2812" i="6"/>
  <c r="G2812" i="6"/>
  <c r="F2812" i="6"/>
  <c r="C2812" i="6"/>
  <c r="D2812" i="6"/>
  <c r="E2812" i="6" s="1"/>
  <c r="B2812" i="6"/>
  <c r="K2776" i="6"/>
  <c r="I2776" i="6"/>
  <c r="J2776" i="6"/>
  <c r="H2776" i="6"/>
  <c r="G2776" i="6"/>
  <c r="F2776" i="6"/>
  <c r="C2776" i="6"/>
  <c r="D2776" i="6"/>
  <c r="E2776" i="6" s="1"/>
  <c r="B2776" i="6"/>
  <c r="K2752" i="6"/>
  <c r="I2752" i="6"/>
  <c r="J2752" i="6"/>
  <c r="H2752" i="6"/>
  <c r="G2752" i="6"/>
  <c r="F2752" i="6"/>
  <c r="C2752" i="6"/>
  <c r="B2752" i="6"/>
  <c r="D2752" i="6"/>
  <c r="E2752" i="6" s="1"/>
  <c r="K2728" i="6"/>
  <c r="I2728" i="6"/>
  <c r="J2728" i="6"/>
  <c r="H2728" i="6"/>
  <c r="G2728" i="6"/>
  <c r="F2728" i="6"/>
  <c r="C2728" i="6"/>
  <c r="D2728" i="6"/>
  <c r="E2728" i="6" s="1"/>
  <c r="B2728" i="6"/>
  <c r="K2704" i="6"/>
  <c r="I2704" i="6"/>
  <c r="J2704" i="6"/>
  <c r="H2704" i="6"/>
  <c r="G2704" i="6"/>
  <c r="F2704" i="6"/>
  <c r="C2704" i="6"/>
  <c r="D2704" i="6"/>
  <c r="E2704" i="6" s="1"/>
  <c r="B2704" i="6"/>
  <c r="K2680" i="6"/>
  <c r="I2680" i="6"/>
  <c r="J2680" i="6"/>
  <c r="H2680" i="6"/>
  <c r="G2680" i="6"/>
  <c r="F2680" i="6"/>
  <c r="C2680" i="6"/>
  <c r="B2680" i="6"/>
  <c r="D2680" i="6"/>
  <c r="E2680" i="6" s="1"/>
  <c r="K2656" i="6"/>
  <c r="I2656" i="6"/>
  <c r="J2656" i="6"/>
  <c r="H2656" i="6"/>
  <c r="G2656" i="6"/>
  <c r="F2656" i="6"/>
  <c r="C2656" i="6"/>
  <c r="D2656" i="6"/>
  <c r="E2656" i="6" s="1"/>
  <c r="B2656" i="6"/>
  <c r="K2632" i="6"/>
  <c r="I2632" i="6"/>
  <c r="J2632" i="6"/>
  <c r="H2632" i="6"/>
  <c r="G2632" i="6"/>
  <c r="F2632" i="6"/>
  <c r="C2632" i="6"/>
  <c r="D2632" i="6"/>
  <c r="E2632" i="6" s="1"/>
  <c r="B2632" i="6"/>
  <c r="K2608" i="6"/>
  <c r="I2608" i="6"/>
  <c r="J2608" i="6"/>
  <c r="H2608" i="6"/>
  <c r="G2608" i="6"/>
  <c r="F2608" i="6"/>
  <c r="C2608" i="6"/>
  <c r="B2608" i="6"/>
  <c r="D2608" i="6"/>
  <c r="E2608" i="6" s="1"/>
  <c r="K2584" i="6"/>
  <c r="I2584" i="6"/>
  <c r="J2584" i="6"/>
  <c r="H2584" i="6"/>
  <c r="G2584" i="6"/>
  <c r="F2584" i="6"/>
  <c r="C2584" i="6"/>
  <c r="D2584" i="6"/>
  <c r="E2584" i="6" s="1"/>
  <c r="B2584" i="6"/>
  <c r="K2560" i="6"/>
  <c r="I2560" i="6"/>
  <c r="J2560" i="6"/>
  <c r="H2560" i="6"/>
  <c r="G2560" i="6"/>
  <c r="F2560" i="6"/>
  <c r="C2560" i="6"/>
  <c r="D2560" i="6"/>
  <c r="E2560" i="6" s="1"/>
  <c r="B2560" i="6"/>
  <c r="K2536" i="6"/>
  <c r="I2536" i="6"/>
  <c r="J2536" i="6"/>
  <c r="H2536" i="6"/>
  <c r="G2536" i="6"/>
  <c r="F2536" i="6"/>
  <c r="C2536" i="6"/>
  <c r="B2536" i="6"/>
  <c r="D2536" i="6"/>
  <c r="E2536" i="6" s="1"/>
  <c r="K2512" i="6"/>
  <c r="I2512" i="6"/>
  <c r="J2512" i="6"/>
  <c r="H2512" i="6"/>
  <c r="G2512" i="6"/>
  <c r="F2512" i="6"/>
  <c r="C2512" i="6"/>
  <c r="D2512" i="6"/>
  <c r="E2512" i="6" s="1"/>
  <c r="B2512" i="6"/>
  <c r="K2488" i="6"/>
  <c r="I2488" i="6"/>
  <c r="J2488" i="6"/>
  <c r="H2488" i="6"/>
  <c r="G2488" i="6"/>
  <c r="F2488" i="6"/>
  <c r="C2488" i="6"/>
  <c r="D2488" i="6"/>
  <c r="E2488" i="6" s="1"/>
  <c r="B2488" i="6"/>
  <c r="K2464" i="6"/>
  <c r="I2464" i="6"/>
  <c r="J2464" i="6"/>
  <c r="H2464" i="6"/>
  <c r="G2464" i="6"/>
  <c r="F2464" i="6"/>
  <c r="C2464" i="6"/>
  <c r="B2464" i="6"/>
  <c r="D2464" i="6"/>
  <c r="E2464" i="6" s="1"/>
  <c r="K2440" i="6"/>
  <c r="I2440" i="6"/>
  <c r="J2440" i="6"/>
  <c r="H2440" i="6"/>
  <c r="G2440" i="6"/>
  <c r="F2440" i="6"/>
  <c r="C2440" i="6"/>
  <c r="D2440" i="6"/>
  <c r="E2440" i="6" s="1"/>
  <c r="B2440" i="6"/>
  <c r="K2428" i="6"/>
  <c r="I2428" i="6"/>
  <c r="J2428" i="6"/>
  <c r="H2428" i="6"/>
  <c r="G2428" i="6"/>
  <c r="F2428" i="6"/>
  <c r="C2428" i="6"/>
  <c r="D2428" i="6"/>
  <c r="E2428" i="6" s="1"/>
  <c r="B2428" i="6"/>
  <c r="K2404" i="6"/>
  <c r="I2404" i="6"/>
  <c r="J2404" i="6"/>
  <c r="H2404" i="6"/>
  <c r="G2404" i="6"/>
  <c r="F2404" i="6"/>
  <c r="C2404" i="6"/>
  <c r="D2404" i="6"/>
  <c r="E2404" i="6" s="1"/>
  <c r="B2404" i="6"/>
  <c r="K2380" i="6"/>
  <c r="I2380" i="6"/>
  <c r="J2380" i="6"/>
  <c r="H2380" i="6"/>
  <c r="G2380" i="6"/>
  <c r="F2380" i="6"/>
  <c r="C2380" i="6"/>
  <c r="D2380" i="6"/>
  <c r="E2380" i="6" s="1"/>
  <c r="B2380" i="6"/>
  <c r="K2356" i="6"/>
  <c r="I2356" i="6"/>
  <c r="J2356" i="6"/>
  <c r="H2356" i="6"/>
  <c r="G2356" i="6"/>
  <c r="F2356" i="6"/>
  <c r="C2356" i="6"/>
  <c r="D2356" i="6"/>
  <c r="E2356" i="6" s="1"/>
  <c r="B2356" i="6"/>
  <c r="K2344" i="6"/>
  <c r="I2344" i="6"/>
  <c r="J2344" i="6"/>
  <c r="H2344" i="6"/>
  <c r="G2344" i="6"/>
  <c r="F2344" i="6"/>
  <c r="C2344" i="6"/>
  <c r="D2344" i="6"/>
  <c r="E2344" i="6" s="1"/>
  <c r="B2344" i="6"/>
  <c r="K2320" i="6"/>
  <c r="I2320" i="6"/>
  <c r="J2320" i="6"/>
  <c r="H2320" i="6"/>
  <c r="G2320" i="6"/>
  <c r="F2320" i="6"/>
  <c r="C2320" i="6"/>
  <c r="B2320" i="6"/>
  <c r="D2320" i="6"/>
  <c r="E2320" i="6" s="1"/>
  <c r="K2296" i="6"/>
  <c r="I2296" i="6"/>
  <c r="J2296" i="6"/>
  <c r="H2296" i="6"/>
  <c r="G2296" i="6"/>
  <c r="F2296" i="6"/>
  <c r="C2296" i="6"/>
  <c r="D2296" i="6"/>
  <c r="E2296" i="6" s="1"/>
  <c r="B2296" i="6"/>
  <c r="K2272" i="6"/>
  <c r="I2272" i="6"/>
  <c r="J2272" i="6"/>
  <c r="H2272" i="6"/>
  <c r="G2272" i="6"/>
  <c r="F2272" i="6"/>
  <c r="C2272" i="6"/>
  <c r="D2272" i="6"/>
  <c r="E2272" i="6" s="1"/>
  <c r="B2272" i="6"/>
  <c r="K2248" i="6"/>
  <c r="I2248" i="6"/>
  <c r="J2248" i="6"/>
  <c r="H2248" i="6"/>
  <c r="G2248" i="6"/>
  <c r="F2248" i="6"/>
  <c r="C2248" i="6"/>
  <c r="B2248" i="6"/>
  <c r="D2248" i="6"/>
  <c r="E2248" i="6" s="1"/>
  <c r="K2224" i="6"/>
  <c r="I2224" i="6"/>
  <c r="J2224" i="6"/>
  <c r="H2224" i="6"/>
  <c r="G2224" i="6"/>
  <c r="F2224" i="6"/>
  <c r="C2224" i="6"/>
  <c r="D2224" i="6"/>
  <c r="E2224" i="6" s="1"/>
  <c r="B2224" i="6"/>
  <c r="K2200" i="6"/>
  <c r="I2200" i="6"/>
  <c r="J2200" i="6"/>
  <c r="H2200" i="6"/>
  <c r="G2200" i="6"/>
  <c r="F2200" i="6"/>
  <c r="C2200" i="6"/>
  <c r="D2200" i="6"/>
  <c r="E2200" i="6" s="1"/>
  <c r="B2200" i="6"/>
  <c r="K2176" i="6"/>
  <c r="I2176" i="6"/>
  <c r="J2176" i="6"/>
  <c r="H2176" i="6"/>
  <c r="G2176" i="6"/>
  <c r="F2176" i="6"/>
  <c r="C2176" i="6"/>
  <c r="B2176" i="6"/>
  <c r="D2176" i="6"/>
  <c r="E2176" i="6" s="1"/>
  <c r="K2152" i="6"/>
  <c r="I2152" i="6"/>
  <c r="J2152" i="6"/>
  <c r="H2152" i="6"/>
  <c r="G2152" i="6"/>
  <c r="F2152" i="6"/>
  <c r="C2152" i="6"/>
  <c r="D2152" i="6"/>
  <c r="E2152" i="6" s="1"/>
  <c r="B2152" i="6"/>
  <c r="K2128" i="6"/>
  <c r="I2128" i="6"/>
  <c r="J2128" i="6"/>
  <c r="H2128" i="6"/>
  <c r="G2128" i="6"/>
  <c r="F2128" i="6"/>
  <c r="C2128" i="6"/>
  <c r="D2128" i="6"/>
  <c r="E2128" i="6" s="1"/>
  <c r="B2128" i="6"/>
  <c r="K2104" i="6"/>
  <c r="I2104" i="6"/>
  <c r="J2104" i="6"/>
  <c r="H2104" i="6"/>
  <c r="G2104" i="6"/>
  <c r="F2104" i="6"/>
  <c r="C2104" i="6"/>
  <c r="B2104" i="6"/>
  <c r="D2104" i="6"/>
  <c r="E2104" i="6" s="1"/>
  <c r="K2080" i="6"/>
  <c r="I2080" i="6"/>
  <c r="J2080" i="6"/>
  <c r="H2080" i="6"/>
  <c r="G2080" i="6"/>
  <c r="F2080" i="6"/>
  <c r="C2080" i="6"/>
  <c r="D2080" i="6"/>
  <c r="E2080" i="6" s="1"/>
  <c r="B2080" i="6"/>
  <c r="K2056" i="6"/>
  <c r="I2056" i="6"/>
  <c r="J2056" i="6"/>
  <c r="H2056" i="6"/>
  <c r="G2056" i="6"/>
  <c r="F2056" i="6"/>
  <c r="C2056" i="6"/>
  <c r="D2056" i="6"/>
  <c r="E2056" i="6" s="1"/>
  <c r="B2056" i="6"/>
  <c r="K2032" i="6"/>
  <c r="I2032" i="6"/>
  <c r="J2032" i="6"/>
  <c r="H2032" i="6"/>
  <c r="G2032" i="6"/>
  <c r="F2032" i="6"/>
  <c r="C2032" i="6"/>
  <c r="B2032" i="6"/>
  <c r="D2032" i="6"/>
  <c r="E2032" i="6" s="1"/>
  <c r="K2020" i="6"/>
  <c r="I2020" i="6"/>
  <c r="J2020" i="6"/>
  <c r="H2020" i="6"/>
  <c r="G2020" i="6"/>
  <c r="F2020" i="6"/>
  <c r="C2020" i="6"/>
  <c r="D2020" i="6"/>
  <c r="E2020" i="6" s="1"/>
  <c r="B2020" i="6"/>
  <c r="K1996" i="6"/>
  <c r="I1996" i="6"/>
  <c r="J1996" i="6"/>
  <c r="H1996" i="6"/>
  <c r="G1996" i="6"/>
  <c r="F1996" i="6"/>
  <c r="C1996" i="6"/>
  <c r="D1996" i="6"/>
  <c r="E1996" i="6" s="1"/>
  <c r="B1996" i="6"/>
  <c r="K1972" i="6"/>
  <c r="I1972" i="6"/>
  <c r="J1972" i="6"/>
  <c r="H1972" i="6"/>
  <c r="G1972" i="6"/>
  <c r="F1972" i="6"/>
  <c r="C1972" i="6"/>
  <c r="D1972" i="6"/>
  <c r="E1972" i="6" s="1"/>
  <c r="B1972" i="6"/>
  <c r="K1948" i="6"/>
  <c r="I1948" i="6"/>
  <c r="J1948" i="6"/>
  <c r="H1948" i="6"/>
  <c r="G1948" i="6"/>
  <c r="F1948" i="6"/>
  <c r="C1948" i="6"/>
  <c r="D1948" i="6"/>
  <c r="E1948" i="6" s="1"/>
  <c r="B1948" i="6"/>
  <c r="K1936" i="6"/>
  <c r="I1936" i="6"/>
  <c r="J1936" i="6"/>
  <c r="H1936" i="6"/>
  <c r="G1936" i="6"/>
  <c r="F1936" i="6"/>
  <c r="C1936" i="6"/>
  <c r="D1936" i="6"/>
  <c r="E1936" i="6" s="1"/>
  <c r="B1936" i="6"/>
  <c r="K1912" i="6"/>
  <c r="I1912" i="6"/>
  <c r="J1912" i="6"/>
  <c r="H1912" i="6"/>
  <c r="G1912" i="6"/>
  <c r="F1912" i="6"/>
  <c r="C1912" i="6"/>
  <c r="D1912" i="6"/>
  <c r="E1912" i="6" s="1"/>
  <c r="B1912" i="6"/>
  <c r="K1900" i="6"/>
  <c r="I1900" i="6"/>
  <c r="J1900" i="6"/>
  <c r="H1900" i="6"/>
  <c r="G1900" i="6"/>
  <c r="F1900" i="6"/>
  <c r="C1900" i="6"/>
  <c r="D1900" i="6"/>
  <c r="E1900" i="6" s="1"/>
  <c r="B1900" i="6"/>
  <c r="K1888" i="6"/>
  <c r="I1888" i="6"/>
  <c r="J1888" i="6"/>
  <c r="H1888" i="6"/>
  <c r="G1888" i="6"/>
  <c r="F1888" i="6"/>
  <c r="C1888" i="6"/>
  <c r="B1888" i="6"/>
  <c r="D1888" i="6"/>
  <c r="E1888" i="6" s="1"/>
  <c r="K1876" i="6"/>
  <c r="I1876" i="6"/>
  <c r="J1876" i="6"/>
  <c r="H1876" i="6"/>
  <c r="G1876" i="6"/>
  <c r="F1876" i="6"/>
  <c r="C1876" i="6"/>
  <c r="D1876" i="6"/>
  <c r="E1876" i="6" s="1"/>
  <c r="B1876" i="6"/>
  <c r="K1852" i="6"/>
  <c r="I1852" i="6"/>
  <c r="J1852" i="6"/>
  <c r="H1852" i="6"/>
  <c r="G1852" i="6"/>
  <c r="F1852" i="6"/>
  <c r="C1852" i="6"/>
  <c r="D1852" i="6"/>
  <c r="E1852" i="6" s="1"/>
  <c r="B1852" i="6"/>
  <c r="K1840" i="6"/>
  <c r="I1840" i="6"/>
  <c r="J1840" i="6"/>
  <c r="H1840" i="6"/>
  <c r="G1840" i="6"/>
  <c r="F1840" i="6"/>
  <c r="C1840" i="6"/>
  <c r="D1840" i="6"/>
  <c r="E1840" i="6" s="1"/>
  <c r="B1840" i="6"/>
  <c r="K1828" i="6"/>
  <c r="I1828" i="6"/>
  <c r="J1828" i="6"/>
  <c r="H1828" i="6"/>
  <c r="G1828" i="6"/>
  <c r="F1828" i="6"/>
  <c r="C1828" i="6"/>
  <c r="D1828" i="6"/>
  <c r="E1828" i="6" s="1"/>
  <c r="B1828" i="6"/>
  <c r="K1816" i="6"/>
  <c r="I1816" i="6"/>
  <c r="J1816" i="6"/>
  <c r="H1816" i="6"/>
  <c r="G1816" i="6"/>
  <c r="F1816" i="6"/>
  <c r="C1816" i="6"/>
  <c r="B1816" i="6"/>
  <c r="D1816" i="6"/>
  <c r="E1816" i="6" s="1"/>
  <c r="K1804" i="6"/>
  <c r="I1804" i="6"/>
  <c r="J1804" i="6"/>
  <c r="H1804" i="6"/>
  <c r="G1804" i="6"/>
  <c r="F1804" i="6"/>
  <c r="C1804" i="6"/>
  <c r="D1804" i="6"/>
  <c r="E1804" i="6" s="1"/>
  <c r="B1804" i="6"/>
  <c r="K1792" i="6"/>
  <c r="I1792" i="6"/>
  <c r="J1792" i="6"/>
  <c r="H1792" i="6"/>
  <c r="G1792" i="6"/>
  <c r="F1792" i="6"/>
  <c r="C1792" i="6"/>
  <c r="D1792" i="6"/>
  <c r="E1792" i="6" s="1"/>
  <c r="B1792" i="6"/>
  <c r="K1780" i="6"/>
  <c r="I1780" i="6"/>
  <c r="J1780" i="6"/>
  <c r="H1780" i="6"/>
  <c r="G1780" i="6"/>
  <c r="F1780" i="6"/>
  <c r="C1780" i="6"/>
  <c r="D1780" i="6"/>
  <c r="E1780" i="6" s="1"/>
  <c r="B1780" i="6"/>
  <c r="K1768" i="6"/>
  <c r="I1768" i="6"/>
  <c r="J1768" i="6"/>
  <c r="H1768" i="6"/>
  <c r="G1768" i="6"/>
  <c r="F1768" i="6"/>
  <c r="C1768" i="6"/>
  <c r="D1768" i="6"/>
  <c r="E1768" i="6" s="1"/>
  <c r="B1768" i="6"/>
  <c r="K15" i="6"/>
  <c r="I15" i="6"/>
  <c r="J15" i="6"/>
  <c r="H15" i="6"/>
  <c r="G15" i="6"/>
  <c r="F15" i="6"/>
  <c r="D15" i="6"/>
  <c r="E15" i="6" s="1"/>
  <c r="C15" i="6"/>
  <c r="B15" i="6"/>
  <c r="K1485" i="6"/>
  <c r="I1485" i="6"/>
  <c r="J1485" i="6"/>
  <c r="H1485" i="6"/>
  <c r="G1485" i="6"/>
  <c r="F1485" i="6"/>
  <c r="D1485" i="6"/>
  <c r="E1485" i="6" s="1"/>
  <c r="C1485" i="6"/>
  <c r="B1485" i="6"/>
  <c r="K1461" i="6"/>
  <c r="I1461" i="6"/>
  <c r="J1461" i="6"/>
  <c r="H1461" i="6"/>
  <c r="G1461" i="6"/>
  <c r="F1461" i="6"/>
  <c r="D1461" i="6"/>
  <c r="E1461" i="6" s="1"/>
  <c r="C1461" i="6"/>
  <c r="B1461" i="6"/>
  <c r="K1437" i="6"/>
  <c r="I1437" i="6"/>
  <c r="J1437" i="6"/>
  <c r="H1437" i="6"/>
  <c r="G1437" i="6"/>
  <c r="F1437" i="6"/>
  <c r="D1437" i="6"/>
  <c r="E1437" i="6" s="1"/>
  <c r="C1437" i="6"/>
  <c r="B1437" i="6"/>
  <c r="K1425" i="6"/>
  <c r="I1425" i="6"/>
  <c r="J1425" i="6"/>
  <c r="H1425" i="6"/>
  <c r="G1425" i="6"/>
  <c r="F1425" i="6"/>
  <c r="D1425" i="6"/>
  <c r="E1425" i="6" s="1"/>
  <c r="C1425" i="6"/>
  <c r="B1425" i="6"/>
  <c r="K1401" i="6"/>
  <c r="I1401" i="6"/>
  <c r="J1401" i="6"/>
  <c r="H1401" i="6"/>
  <c r="G1401" i="6"/>
  <c r="F1401" i="6"/>
  <c r="D1401" i="6"/>
  <c r="E1401" i="6" s="1"/>
  <c r="C1401" i="6"/>
  <c r="B1401" i="6"/>
  <c r="K1377" i="6"/>
  <c r="I1377" i="6"/>
  <c r="J1377" i="6"/>
  <c r="H1377" i="6"/>
  <c r="G1377" i="6"/>
  <c r="F1377" i="6"/>
  <c r="D1377" i="6"/>
  <c r="E1377" i="6" s="1"/>
  <c r="C1377" i="6"/>
  <c r="B1377" i="6"/>
  <c r="K1353" i="6"/>
  <c r="I1353" i="6"/>
  <c r="J1353" i="6"/>
  <c r="H1353" i="6"/>
  <c r="G1353" i="6"/>
  <c r="F1353" i="6"/>
  <c r="D1353" i="6"/>
  <c r="E1353" i="6" s="1"/>
  <c r="C1353" i="6"/>
  <c r="B1353" i="6"/>
  <c r="K1329" i="6"/>
  <c r="I1329" i="6"/>
  <c r="J1329" i="6"/>
  <c r="H1329" i="6"/>
  <c r="G1329" i="6"/>
  <c r="F1329" i="6"/>
  <c r="D1329" i="6"/>
  <c r="E1329" i="6" s="1"/>
  <c r="C1329" i="6"/>
  <c r="B1329" i="6"/>
  <c r="K1305" i="6"/>
  <c r="I1305" i="6"/>
  <c r="J1305" i="6"/>
  <c r="H1305" i="6"/>
  <c r="G1305" i="6"/>
  <c r="F1305" i="6"/>
  <c r="D1305" i="6"/>
  <c r="E1305" i="6" s="1"/>
  <c r="C1305" i="6"/>
  <c r="B1305" i="6"/>
  <c r="K1281" i="6"/>
  <c r="I1281" i="6"/>
  <c r="J1281" i="6"/>
  <c r="H1281" i="6"/>
  <c r="G1281" i="6"/>
  <c r="F1281" i="6"/>
  <c r="D1281" i="6"/>
  <c r="E1281" i="6" s="1"/>
  <c r="C1281" i="6"/>
  <c r="B1281" i="6"/>
  <c r="K1257" i="6"/>
  <c r="I1257" i="6"/>
  <c r="J1257" i="6"/>
  <c r="H1257" i="6"/>
  <c r="G1257" i="6"/>
  <c r="F1257" i="6"/>
  <c r="D1257" i="6"/>
  <c r="E1257" i="6" s="1"/>
  <c r="C1257" i="6"/>
  <c r="B1257" i="6"/>
  <c r="K1233" i="6"/>
  <c r="I1233" i="6"/>
  <c r="J1233" i="6"/>
  <c r="H1233" i="6"/>
  <c r="G1233" i="6"/>
  <c r="F1233" i="6"/>
  <c r="D1233" i="6"/>
  <c r="E1233" i="6" s="1"/>
  <c r="C1233" i="6"/>
  <c r="B1233" i="6"/>
  <c r="K1209" i="6"/>
  <c r="I1209" i="6"/>
  <c r="J1209" i="6"/>
  <c r="H1209" i="6"/>
  <c r="G1209" i="6"/>
  <c r="F1209" i="6"/>
  <c r="D1209" i="6"/>
  <c r="E1209" i="6" s="1"/>
  <c r="C1209" i="6"/>
  <c r="B1209" i="6"/>
  <c r="K1185" i="6"/>
  <c r="I1185" i="6"/>
  <c r="J1185" i="6"/>
  <c r="H1185" i="6"/>
  <c r="F1185" i="6"/>
  <c r="G1185" i="6"/>
  <c r="D1185" i="6"/>
  <c r="E1185" i="6" s="1"/>
  <c r="C1185" i="6"/>
  <c r="B1185" i="6"/>
  <c r="K1161" i="6"/>
  <c r="I1161" i="6"/>
  <c r="J1161" i="6"/>
  <c r="H1161" i="6"/>
  <c r="G1161" i="6"/>
  <c r="F1161" i="6"/>
  <c r="D1161" i="6"/>
  <c r="E1161" i="6" s="1"/>
  <c r="C1161" i="6"/>
  <c r="B1161" i="6"/>
  <c r="K1137" i="6"/>
  <c r="I1137" i="6"/>
  <c r="J1137" i="6"/>
  <c r="H1137" i="6"/>
  <c r="G1137" i="6"/>
  <c r="F1137" i="6"/>
  <c r="D1137" i="6"/>
  <c r="E1137" i="6" s="1"/>
  <c r="C1137" i="6"/>
  <c r="B1137" i="6"/>
  <c r="K1113" i="6"/>
  <c r="I1113" i="6"/>
  <c r="J1113" i="6"/>
  <c r="H1113" i="6"/>
  <c r="G1113" i="6"/>
  <c r="F1113" i="6"/>
  <c r="D1113" i="6"/>
  <c r="E1113" i="6" s="1"/>
  <c r="C1113" i="6"/>
  <c r="B1113" i="6"/>
  <c r="K1089" i="6"/>
  <c r="I1089" i="6"/>
  <c r="J1089" i="6"/>
  <c r="H1089" i="6"/>
  <c r="G1089" i="6"/>
  <c r="F1089" i="6"/>
  <c r="D1089" i="6"/>
  <c r="E1089" i="6" s="1"/>
  <c r="C1089" i="6"/>
  <c r="B1089" i="6"/>
  <c r="K1065" i="6"/>
  <c r="I1065" i="6"/>
  <c r="J1065" i="6"/>
  <c r="H1065" i="6"/>
  <c r="G1065" i="6"/>
  <c r="F1065" i="6"/>
  <c r="D1065" i="6"/>
  <c r="E1065" i="6" s="1"/>
  <c r="C1065" i="6"/>
  <c r="B1065" i="6"/>
  <c r="K1041" i="6"/>
  <c r="I1041" i="6"/>
  <c r="J1041" i="6"/>
  <c r="H1041" i="6"/>
  <c r="G1041" i="6"/>
  <c r="F1041" i="6"/>
  <c r="D1041" i="6"/>
  <c r="E1041" i="6" s="1"/>
  <c r="C1041" i="6"/>
  <c r="B1041" i="6"/>
  <c r="K1005" i="6"/>
  <c r="I1005" i="6"/>
  <c r="J1005" i="6"/>
  <c r="H1005" i="6"/>
  <c r="G1005" i="6"/>
  <c r="F1005" i="6"/>
  <c r="D1005" i="6"/>
  <c r="E1005" i="6" s="1"/>
  <c r="C1005" i="6"/>
  <c r="B1005" i="6"/>
  <c r="K981" i="6"/>
  <c r="I981" i="6"/>
  <c r="J981" i="6"/>
  <c r="H981" i="6"/>
  <c r="G981" i="6"/>
  <c r="F981" i="6"/>
  <c r="D981" i="6"/>
  <c r="E981" i="6" s="1"/>
  <c r="C981" i="6"/>
  <c r="B981" i="6"/>
  <c r="K969" i="6"/>
  <c r="I969" i="6"/>
  <c r="J969" i="6"/>
  <c r="H969" i="6"/>
  <c r="G969" i="6"/>
  <c r="F969" i="6"/>
  <c r="D969" i="6"/>
  <c r="E969" i="6" s="1"/>
  <c r="C969" i="6"/>
  <c r="B969" i="6"/>
  <c r="K945" i="6"/>
  <c r="I945" i="6"/>
  <c r="J945" i="6"/>
  <c r="H945" i="6"/>
  <c r="G945" i="6"/>
  <c r="F945" i="6"/>
  <c r="D945" i="6"/>
  <c r="E945" i="6" s="1"/>
  <c r="C945" i="6"/>
  <c r="B945" i="6"/>
  <c r="K921" i="6"/>
  <c r="I921" i="6"/>
  <c r="J921" i="6"/>
  <c r="H921" i="6"/>
  <c r="G921" i="6"/>
  <c r="F921" i="6"/>
  <c r="D921" i="6"/>
  <c r="E921" i="6" s="1"/>
  <c r="C921" i="6"/>
  <c r="B921" i="6"/>
  <c r="K885" i="6"/>
  <c r="I885" i="6"/>
  <c r="J885" i="6"/>
  <c r="H885" i="6"/>
  <c r="G885" i="6"/>
  <c r="F885" i="6"/>
  <c r="D885" i="6"/>
  <c r="E885" i="6" s="1"/>
  <c r="C885" i="6"/>
  <c r="B885" i="6"/>
  <c r="K849" i="6"/>
  <c r="I849" i="6"/>
  <c r="J849" i="6"/>
  <c r="H849" i="6"/>
  <c r="G849" i="6"/>
  <c r="F849" i="6"/>
  <c r="D849" i="6"/>
  <c r="E849" i="6" s="1"/>
  <c r="C849" i="6"/>
  <c r="B849" i="6"/>
  <c r="K825" i="6"/>
  <c r="I825" i="6"/>
  <c r="J825" i="6"/>
  <c r="H825" i="6"/>
  <c r="G825" i="6"/>
  <c r="F825" i="6"/>
  <c r="D825" i="6"/>
  <c r="E825" i="6" s="1"/>
  <c r="C825" i="6"/>
  <c r="B825" i="6"/>
  <c r="K801" i="6"/>
  <c r="I801" i="6"/>
  <c r="J801" i="6"/>
  <c r="H801" i="6"/>
  <c r="G801" i="6"/>
  <c r="F801" i="6"/>
  <c r="D801" i="6"/>
  <c r="E801" i="6" s="1"/>
  <c r="C801" i="6"/>
  <c r="B801" i="6"/>
  <c r="K777" i="6"/>
  <c r="I777" i="6"/>
  <c r="J777" i="6"/>
  <c r="H777" i="6"/>
  <c r="G777" i="6"/>
  <c r="F777" i="6"/>
  <c r="D777" i="6"/>
  <c r="E777" i="6" s="1"/>
  <c r="C777" i="6"/>
  <c r="B777" i="6"/>
  <c r="K753" i="6"/>
  <c r="I753" i="6"/>
  <c r="J753" i="6"/>
  <c r="H753" i="6"/>
  <c r="G753" i="6"/>
  <c r="F753" i="6"/>
  <c r="D753" i="6"/>
  <c r="E753" i="6" s="1"/>
  <c r="C753" i="6"/>
  <c r="B753" i="6"/>
  <c r="K729" i="6"/>
  <c r="I729" i="6"/>
  <c r="J729" i="6"/>
  <c r="H729" i="6"/>
  <c r="G729" i="6"/>
  <c r="F729" i="6"/>
  <c r="D729" i="6"/>
  <c r="E729" i="6" s="1"/>
  <c r="C729" i="6"/>
  <c r="B729" i="6"/>
  <c r="K705" i="6"/>
  <c r="I705" i="6"/>
  <c r="J705" i="6"/>
  <c r="H705" i="6"/>
  <c r="G705" i="6"/>
  <c r="F705" i="6"/>
  <c r="D705" i="6"/>
  <c r="E705" i="6" s="1"/>
  <c r="C705" i="6"/>
  <c r="B705" i="6"/>
  <c r="K681" i="6"/>
  <c r="I681" i="6"/>
  <c r="J681" i="6"/>
  <c r="H681" i="6"/>
  <c r="G681" i="6"/>
  <c r="F681" i="6"/>
  <c r="D681" i="6"/>
  <c r="E681" i="6" s="1"/>
  <c r="C681" i="6"/>
  <c r="B681" i="6"/>
  <c r="K657" i="6"/>
  <c r="I657" i="6"/>
  <c r="J657" i="6"/>
  <c r="H657" i="6"/>
  <c r="F657" i="6"/>
  <c r="G657" i="6"/>
  <c r="D657" i="6"/>
  <c r="E657" i="6" s="1"/>
  <c r="C657" i="6"/>
  <c r="B657" i="6"/>
  <c r="K633" i="6"/>
  <c r="I633" i="6"/>
  <c r="J633" i="6"/>
  <c r="H633" i="6"/>
  <c r="G633" i="6"/>
  <c r="F633" i="6"/>
  <c r="D633" i="6"/>
  <c r="E633" i="6" s="1"/>
  <c r="C633" i="6"/>
  <c r="B633" i="6"/>
  <c r="K609" i="6"/>
  <c r="I609" i="6"/>
  <c r="J609" i="6"/>
  <c r="H609" i="6"/>
  <c r="G609" i="6"/>
  <c r="F609" i="6"/>
  <c r="D609" i="6"/>
  <c r="E609" i="6" s="1"/>
  <c r="C609" i="6"/>
  <c r="B609" i="6"/>
  <c r="K585" i="6"/>
  <c r="I585" i="6"/>
  <c r="J585" i="6"/>
  <c r="H585" i="6"/>
  <c r="G585" i="6"/>
  <c r="F585" i="6"/>
  <c r="D585" i="6"/>
  <c r="E585" i="6" s="1"/>
  <c r="C585" i="6"/>
  <c r="B585" i="6"/>
  <c r="K549" i="6"/>
  <c r="I549" i="6"/>
  <c r="J549" i="6"/>
  <c r="H549" i="6"/>
  <c r="G549" i="6"/>
  <c r="F549" i="6"/>
  <c r="D549" i="6"/>
  <c r="E549" i="6" s="1"/>
  <c r="C549" i="6"/>
  <c r="B549" i="6"/>
  <c r="K525" i="6"/>
  <c r="I525" i="6"/>
  <c r="J525" i="6"/>
  <c r="H525" i="6"/>
  <c r="G525" i="6"/>
  <c r="F525" i="6"/>
  <c r="D525" i="6"/>
  <c r="E525" i="6" s="1"/>
  <c r="C525" i="6"/>
  <c r="B525" i="6"/>
  <c r="K501" i="6"/>
  <c r="I501" i="6"/>
  <c r="J501" i="6"/>
  <c r="H501" i="6"/>
  <c r="G501" i="6"/>
  <c r="F501" i="6"/>
  <c r="D501" i="6"/>
  <c r="E501" i="6" s="1"/>
  <c r="C501" i="6"/>
  <c r="B501" i="6"/>
  <c r="K477" i="6"/>
  <c r="I477" i="6"/>
  <c r="J477" i="6"/>
  <c r="H477" i="6"/>
  <c r="G477" i="6"/>
  <c r="F477" i="6"/>
  <c r="D477" i="6"/>
  <c r="E477" i="6" s="1"/>
  <c r="C477" i="6"/>
  <c r="B477" i="6"/>
  <c r="K465" i="6"/>
  <c r="I465" i="6"/>
  <c r="J465" i="6"/>
  <c r="H465" i="6"/>
  <c r="G465" i="6"/>
  <c r="F465" i="6"/>
  <c r="D465" i="6"/>
  <c r="E465" i="6" s="1"/>
  <c r="C465" i="6"/>
  <c r="B465" i="6"/>
  <c r="K441" i="6"/>
  <c r="I441" i="6"/>
  <c r="J441" i="6"/>
  <c r="H441" i="6"/>
  <c r="G441" i="6"/>
  <c r="F441" i="6"/>
  <c r="D441" i="6"/>
  <c r="E441" i="6" s="1"/>
  <c r="C441" i="6"/>
  <c r="B441" i="6"/>
  <c r="K417" i="6"/>
  <c r="I417" i="6"/>
  <c r="J417" i="6"/>
  <c r="H417" i="6"/>
  <c r="G417" i="6"/>
  <c r="F417" i="6"/>
  <c r="D417" i="6"/>
  <c r="E417" i="6" s="1"/>
  <c r="C417" i="6"/>
  <c r="B417" i="6"/>
  <c r="K393" i="6"/>
  <c r="I393" i="6"/>
  <c r="J393" i="6"/>
  <c r="H393" i="6"/>
  <c r="G393" i="6"/>
  <c r="F393" i="6"/>
  <c r="D393" i="6"/>
  <c r="E393" i="6" s="1"/>
  <c r="C393" i="6"/>
  <c r="B393" i="6"/>
  <c r="K369" i="6"/>
  <c r="I369" i="6"/>
  <c r="J369" i="6"/>
  <c r="H369" i="6"/>
  <c r="F369" i="6"/>
  <c r="G369" i="6"/>
  <c r="D369" i="6"/>
  <c r="E369" i="6" s="1"/>
  <c r="C369" i="6"/>
  <c r="B369" i="6"/>
  <c r="K345" i="6"/>
  <c r="I345" i="6"/>
  <c r="J345" i="6"/>
  <c r="H345" i="6"/>
  <c r="G345" i="6"/>
  <c r="F345" i="6"/>
  <c r="D345" i="6"/>
  <c r="E345" i="6" s="1"/>
  <c r="C345" i="6"/>
  <c r="B345" i="6"/>
  <c r="K321" i="6"/>
  <c r="I321" i="6"/>
  <c r="J321" i="6"/>
  <c r="H321" i="6"/>
  <c r="G321" i="6"/>
  <c r="F321" i="6"/>
  <c r="D321" i="6"/>
  <c r="E321" i="6" s="1"/>
  <c r="C321" i="6"/>
  <c r="B321" i="6"/>
  <c r="K297" i="6"/>
  <c r="I297" i="6"/>
  <c r="J297" i="6"/>
  <c r="H297" i="6"/>
  <c r="G297" i="6"/>
  <c r="F297" i="6"/>
  <c r="D297" i="6"/>
  <c r="E297" i="6" s="1"/>
  <c r="C297" i="6"/>
  <c r="B297" i="6"/>
  <c r="K261" i="6"/>
  <c r="I261" i="6"/>
  <c r="J261" i="6"/>
  <c r="H261" i="6"/>
  <c r="G261" i="6"/>
  <c r="F261" i="6"/>
  <c r="D261" i="6"/>
  <c r="E261" i="6" s="1"/>
  <c r="C261" i="6"/>
  <c r="B261" i="6"/>
  <c r="K237" i="6"/>
  <c r="I237" i="6"/>
  <c r="J237" i="6"/>
  <c r="H237" i="6"/>
  <c r="G237" i="6"/>
  <c r="F237" i="6"/>
  <c r="D237" i="6"/>
  <c r="E237" i="6" s="1"/>
  <c r="C237" i="6"/>
  <c r="B237" i="6"/>
  <c r="K213" i="6"/>
  <c r="I213" i="6"/>
  <c r="J213" i="6"/>
  <c r="H213" i="6"/>
  <c r="G213" i="6"/>
  <c r="F213" i="6"/>
  <c r="D213" i="6"/>
  <c r="E213" i="6" s="1"/>
  <c r="C213" i="6"/>
  <c r="B213" i="6"/>
  <c r="K189" i="6"/>
  <c r="I189" i="6"/>
  <c r="J189" i="6"/>
  <c r="H189" i="6"/>
  <c r="G189" i="6"/>
  <c r="F189" i="6"/>
  <c r="D189" i="6"/>
  <c r="E189" i="6" s="1"/>
  <c r="C189" i="6"/>
  <c r="B189" i="6"/>
  <c r="K165" i="6"/>
  <c r="I165" i="6"/>
  <c r="J165" i="6"/>
  <c r="H165" i="6"/>
  <c r="G165" i="6"/>
  <c r="F165" i="6"/>
  <c r="D165" i="6"/>
  <c r="E165" i="6" s="1"/>
  <c r="C165" i="6"/>
  <c r="B165" i="6"/>
  <c r="K141" i="6"/>
  <c r="I141" i="6"/>
  <c r="J141" i="6"/>
  <c r="H141" i="6"/>
  <c r="G141" i="6"/>
  <c r="F141" i="6"/>
  <c r="D141" i="6"/>
  <c r="E141" i="6" s="1"/>
  <c r="C141" i="6"/>
  <c r="B141" i="6"/>
  <c r="K117" i="6"/>
  <c r="I117" i="6"/>
  <c r="J117" i="6"/>
  <c r="H117" i="6"/>
  <c r="G117" i="6"/>
  <c r="F117" i="6"/>
  <c r="D117" i="6"/>
  <c r="E117" i="6" s="1"/>
  <c r="C117" i="6"/>
  <c r="B117" i="6"/>
  <c r="K93" i="6"/>
  <c r="I93" i="6"/>
  <c r="J93" i="6"/>
  <c r="H93" i="6"/>
  <c r="G93" i="6"/>
  <c r="F93" i="6"/>
  <c r="D93" i="6"/>
  <c r="E93" i="6" s="1"/>
  <c r="C93" i="6"/>
  <c r="B93" i="6"/>
  <c r="K69" i="6"/>
  <c r="I69" i="6"/>
  <c r="J69" i="6"/>
  <c r="H69" i="6"/>
  <c r="G69" i="6"/>
  <c r="F69" i="6"/>
  <c r="D69" i="6"/>
  <c r="E69" i="6" s="1"/>
  <c r="C69" i="6"/>
  <c r="B69" i="6"/>
  <c r="K45" i="6"/>
  <c r="I45" i="6"/>
  <c r="J45" i="6"/>
  <c r="H45" i="6"/>
  <c r="G45" i="6"/>
  <c r="F45" i="6"/>
  <c r="D45" i="6"/>
  <c r="E45" i="6" s="1"/>
  <c r="C45" i="6"/>
  <c r="B45" i="6"/>
  <c r="K3387" i="6"/>
  <c r="I3387" i="6"/>
  <c r="J3387" i="6"/>
  <c r="H3387" i="6"/>
  <c r="G3387" i="6"/>
  <c r="F3387" i="6"/>
  <c r="D3387" i="6"/>
  <c r="E3387" i="6" s="1"/>
  <c r="B3387" i="6"/>
  <c r="C3387" i="6"/>
  <c r="K3363" i="6"/>
  <c r="I3363" i="6"/>
  <c r="J3363" i="6"/>
  <c r="H3363" i="6"/>
  <c r="G3363" i="6"/>
  <c r="F3363" i="6"/>
  <c r="D3363" i="6"/>
  <c r="E3363" i="6" s="1"/>
  <c r="C3363" i="6"/>
  <c r="B3363" i="6"/>
  <c r="K3339" i="6"/>
  <c r="I3339" i="6"/>
  <c r="J3339" i="6"/>
  <c r="H3339" i="6"/>
  <c r="G3339" i="6"/>
  <c r="F3339" i="6"/>
  <c r="D3339" i="6"/>
  <c r="E3339" i="6" s="1"/>
  <c r="C3339" i="6"/>
  <c r="B3339" i="6"/>
  <c r="K3315" i="6"/>
  <c r="I3315" i="6"/>
  <c r="J3315" i="6"/>
  <c r="H3315" i="6"/>
  <c r="G3315" i="6"/>
  <c r="F3315" i="6"/>
  <c r="D3315" i="6"/>
  <c r="E3315" i="6" s="1"/>
  <c r="C3315" i="6"/>
  <c r="B3315" i="6"/>
  <c r="K3303" i="6"/>
  <c r="I3303" i="6"/>
  <c r="J3303" i="6"/>
  <c r="H3303" i="6"/>
  <c r="G3303" i="6"/>
  <c r="F3303" i="6"/>
  <c r="D3303" i="6"/>
  <c r="E3303" i="6" s="1"/>
  <c r="B3303" i="6"/>
  <c r="C3303" i="6"/>
  <c r="K3279" i="6"/>
  <c r="I3279" i="6"/>
  <c r="J3279" i="6"/>
  <c r="H3279" i="6"/>
  <c r="G3279" i="6"/>
  <c r="F3279" i="6"/>
  <c r="D3279" i="6"/>
  <c r="E3279" i="6" s="1"/>
  <c r="B3279" i="6"/>
  <c r="C3279" i="6"/>
  <c r="K3255" i="6"/>
  <c r="I3255" i="6"/>
  <c r="J3255" i="6"/>
  <c r="H3255" i="6"/>
  <c r="G3255" i="6"/>
  <c r="F3255" i="6"/>
  <c r="D3255" i="6"/>
  <c r="E3255" i="6" s="1"/>
  <c r="B3255" i="6"/>
  <c r="C3255" i="6"/>
  <c r="K3231" i="6"/>
  <c r="I3231" i="6"/>
  <c r="J3231" i="6"/>
  <c r="H3231" i="6"/>
  <c r="G3231" i="6"/>
  <c r="F3231" i="6"/>
  <c r="D3231" i="6"/>
  <c r="E3231" i="6" s="1"/>
  <c r="B3231" i="6"/>
  <c r="C3231" i="6"/>
  <c r="K3207" i="6"/>
  <c r="I3207" i="6"/>
  <c r="J3207" i="6"/>
  <c r="H3207" i="6"/>
  <c r="G3207" i="6"/>
  <c r="F3207" i="6"/>
  <c r="D3207" i="6"/>
  <c r="E3207" i="6" s="1"/>
  <c r="B3207" i="6"/>
  <c r="K3195" i="6"/>
  <c r="I3195" i="6"/>
  <c r="J3195" i="6"/>
  <c r="H3195" i="6"/>
  <c r="G3195" i="6"/>
  <c r="F3195" i="6"/>
  <c r="D3195" i="6"/>
  <c r="E3195" i="6" s="1"/>
  <c r="B3195" i="6"/>
  <c r="C3195" i="6"/>
  <c r="K3171" i="6"/>
  <c r="I3171" i="6"/>
  <c r="J3171" i="6"/>
  <c r="H3171" i="6"/>
  <c r="G3171" i="6"/>
  <c r="F3171" i="6"/>
  <c r="D3171" i="6"/>
  <c r="E3171" i="6" s="1"/>
  <c r="B3171" i="6"/>
  <c r="K3147" i="6"/>
  <c r="I3147" i="6"/>
  <c r="J3147" i="6"/>
  <c r="H3147" i="6"/>
  <c r="G3147" i="6"/>
  <c r="F3147" i="6"/>
  <c r="D3147" i="6"/>
  <c r="E3147" i="6" s="1"/>
  <c r="B3147" i="6"/>
  <c r="C3147" i="6"/>
  <c r="K3135" i="6"/>
  <c r="I3135" i="6"/>
  <c r="J3135" i="6"/>
  <c r="H3135" i="6"/>
  <c r="G3135" i="6"/>
  <c r="F3135" i="6"/>
  <c r="D3135" i="6"/>
  <c r="E3135" i="6" s="1"/>
  <c r="B3135" i="6"/>
  <c r="K3123" i="6"/>
  <c r="I3123" i="6"/>
  <c r="J3123" i="6"/>
  <c r="H3123" i="6"/>
  <c r="G3123" i="6"/>
  <c r="F3123" i="6"/>
  <c r="D3123" i="6"/>
  <c r="E3123" i="6" s="1"/>
  <c r="B3123" i="6"/>
  <c r="C3123" i="6"/>
  <c r="K3099" i="6"/>
  <c r="I3099" i="6"/>
  <c r="J3099" i="6"/>
  <c r="H3099" i="6"/>
  <c r="G3099" i="6"/>
  <c r="F3099" i="6"/>
  <c r="D3099" i="6"/>
  <c r="E3099" i="6" s="1"/>
  <c r="B3099" i="6"/>
  <c r="K3087" i="6"/>
  <c r="I3087" i="6"/>
  <c r="J3087" i="6"/>
  <c r="H3087" i="6"/>
  <c r="G3087" i="6"/>
  <c r="F3087" i="6"/>
  <c r="D3087" i="6"/>
  <c r="E3087" i="6" s="1"/>
  <c r="B3087" i="6"/>
  <c r="C3087" i="6"/>
  <c r="K3075" i="6"/>
  <c r="I3075" i="6"/>
  <c r="J3075" i="6"/>
  <c r="H3075" i="6"/>
  <c r="G3075" i="6"/>
  <c r="F3075" i="6"/>
  <c r="D3075" i="6"/>
  <c r="E3075" i="6" s="1"/>
  <c r="B3075" i="6"/>
  <c r="C3075" i="6"/>
  <c r="K3063" i="6"/>
  <c r="I3063" i="6"/>
  <c r="J3063" i="6"/>
  <c r="H3063" i="6"/>
  <c r="G3063" i="6"/>
  <c r="F3063" i="6"/>
  <c r="D3063" i="6"/>
  <c r="E3063" i="6" s="1"/>
  <c r="B3063" i="6"/>
  <c r="K3051" i="6"/>
  <c r="I3051" i="6"/>
  <c r="J3051" i="6"/>
  <c r="H3051" i="6"/>
  <c r="G3051" i="6"/>
  <c r="F3051" i="6"/>
  <c r="D3051" i="6"/>
  <c r="E3051" i="6" s="1"/>
  <c r="B3051" i="6"/>
  <c r="C3051" i="6"/>
  <c r="K3039" i="6"/>
  <c r="I3039" i="6"/>
  <c r="J3039" i="6"/>
  <c r="H3039" i="6"/>
  <c r="G3039" i="6"/>
  <c r="F3039" i="6"/>
  <c r="B3039" i="6"/>
  <c r="C3039" i="6"/>
  <c r="D3039" i="6"/>
  <c r="E3039" i="6" s="1"/>
  <c r="K3027" i="6"/>
  <c r="I3027" i="6"/>
  <c r="J3027" i="6"/>
  <c r="H3027" i="6"/>
  <c r="G3027" i="6"/>
  <c r="F3027" i="6"/>
  <c r="D3027" i="6"/>
  <c r="E3027" i="6" s="1"/>
  <c r="B3027" i="6"/>
  <c r="K3015" i="6"/>
  <c r="I3015" i="6"/>
  <c r="J3015" i="6"/>
  <c r="H3015" i="6"/>
  <c r="G3015" i="6"/>
  <c r="F3015" i="6"/>
  <c r="D3015" i="6"/>
  <c r="E3015" i="6" s="1"/>
  <c r="B3015" i="6"/>
  <c r="C3015" i="6"/>
  <c r="K3003" i="6"/>
  <c r="I3003" i="6"/>
  <c r="J3003" i="6"/>
  <c r="H3003" i="6"/>
  <c r="G3003" i="6"/>
  <c r="F3003" i="6"/>
  <c r="D3003" i="6"/>
  <c r="E3003" i="6" s="1"/>
  <c r="B3003" i="6"/>
  <c r="C3003" i="6"/>
  <c r="K2991" i="6"/>
  <c r="I2991" i="6"/>
  <c r="J2991" i="6"/>
  <c r="H2991" i="6"/>
  <c r="G2991" i="6"/>
  <c r="F2991" i="6"/>
  <c r="D2991" i="6"/>
  <c r="E2991" i="6" s="1"/>
  <c r="B2991" i="6"/>
  <c r="K2979" i="6"/>
  <c r="I2979" i="6"/>
  <c r="J2979" i="6"/>
  <c r="H2979" i="6"/>
  <c r="G2979" i="6"/>
  <c r="F2979" i="6"/>
  <c r="D2979" i="6"/>
  <c r="E2979" i="6" s="1"/>
  <c r="B2979" i="6"/>
  <c r="C2979" i="6"/>
  <c r="K2967" i="6"/>
  <c r="I2967" i="6"/>
  <c r="J2967" i="6"/>
  <c r="H2967" i="6"/>
  <c r="G2967" i="6"/>
  <c r="F2967" i="6"/>
  <c r="B2967" i="6"/>
  <c r="C2967" i="6"/>
  <c r="D2967" i="6"/>
  <c r="E2967" i="6" s="1"/>
  <c r="K2955" i="6"/>
  <c r="I2955" i="6"/>
  <c r="J2955" i="6"/>
  <c r="H2955" i="6"/>
  <c r="G2955" i="6"/>
  <c r="F2955" i="6"/>
  <c r="D2955" i="6"/>
  <c r="E2955" i="6" s="1"/>
  <c r="B2955" i="6"/>
  <c r="K2943" i="6"/>
  <c r="I2943" i="6"/>
  <c r="J2943" i="6"/>
  <c r="H2943" i="6"/>
  <c r="G2943" i="6"/>
  <c r="F2943" i="6"/>
  <c r="D2943" i="6"/>
  <c r="E2943" i="6" s="1"/>
  <c r="B2943" i="6"/>
  <c r="C2943" i="6"/>
  <c r="K2919" i="6"/>
  <c r="I2919" i="6"/>
  <c r="J2919" i="6"/>
  <c r="H2919" i="6"/>
  <c r="G2919" i="6"/>
  <c r="F2919" i="6"/>
  <c r="D2919" i="6"/>
  <c r="E2919" i="6" s="1"/>
  <c r="B2919" i="6"/>
  <c r="K2907" i="6"/>
  <c r="I2907" i="6"/>
  <c r="J2907" i="6"/>
  <c r="H2907" i="6"/>
  <c r="G2907" i="6"/>
  <c r="F2907" i="6"/>
  <c r="D2907" i="6"/>
  <c r="E2907" i="6" s="1"/>
  <c r="B2907" i="6"/>
  <c r="C2907" i="6"/>
  <c r="K2895" i="6"/>
  <c r="I2895" i="6"/>
  <c r="J2895" i="6"/>
  <c r="H2895" i="6"/>
  <c r="G2895" i="6"/>
  <c r="F2895" i="6"/>
  <c r="B2895" i="6"/>
  <c r="D2895" i="6"/>
  <c r="E2895" i="6" s="1"/>
  <c r="C2895" i="6"/>
  <c r="K2883" i="6"/>
  <c r="I2883" i="6"/>
  <c r="J2883" i="6"/>
  <c r="H2883" i="6"/>
  <c r="G2883" i="6"/>
  <c r="F2883" i="6"/>
  <c r="D2883" i="6"/>
  <c r="E2883" i="6" s="1"/>
  <c r="B2883" i="6"/>
  <c r="K2871" i="6"/>
  <c r="I2871" i="6"/>
  <c r="J2871" i="6"/>
  <c r="H2871" i="6"/>
  <c r="G2871" i="6"/>
  <c r="F2871" i="6"/>
  <c r="D2871" i="6"/>
  <c r="E2871" i="6" s="1"/>
  <c r="B2871" i="6"/>
  <c r="C2871" i="6"/>
  <c r="K2859" i="6"/>
  <c r="I2859" i="6"/>
  <c r="J2859" i="6"/>
  <c r="H2859" i="6"/>
  <c r="G2859" i="6"/>
  <c r="F2859" i="6"/>
  <c r="D2859" i="6"/>
  <c r="E2859" i="6" s="1"/>
  <c r="B2859" i="6"/>
  <c r="C2859" i="6"/>
  <c r="K2847" i="6"/>
  <c r="I2847" i="6"/>
  <c r="J2847" i="6"/>
  <c r="H2847" i="6"/>
  <c r="G2847" i="6"/>
  <c r="F2847" i="6"/>
  <c r="D2847" i="6"/>
  <c r="E2847" i="6" s="1"/>
  <c r="B2847" i="6"/>
  <c r="K2835" i="6"/>
  <c r="I2835" i="6"/>
  <c r="J2835" i="6"/>
  <c r="H2835" i="6"/>
  <c r="G2835" i="6"/>
  <c r="F2835" i="6"/>
  <c r="D2835" i="6"/>
  <c r="E2835" i="6" s="1"/>
  <c r="B2835" i="6"/>
  <c r="C2835" i="6"/>
  <c r="K2823" i="6"/>
  <c r="I2823" i="6"/>
  <c r="J2823" i="6"/>
  <c r="H2823" i="6"/>
  <c r="G2823" i="6"/>
  <c r="F2823" i="6"/>
  <c r="D2823" i="6"/>
  <c r="E2823" i="6" s="1"/>
  <c r="B2823" i="6"/>
  <c r="C2823" i="6"/>
  <c r="K2811" i="6"/>
  <c r="I2811" i="6"/>
  <c r="J2811" i="6"/>
  <c r="H2811" i="6"/>
  <c r="G2811" i="6"/>
  <c r="F2811" i="6"/>
  <c r="D2811" i="6"/>
  <c r="E2811" i="6" s="1"/>
  <c r="B2811" i="6"/>
  <c r="K2799" i="6"/>
  <c r="I2799" i="6"/>
  <c r="J2799" i="6"/>
  <c r="H2799" i="6"/>
  <c r="G2799" i="6"/>
  <c r="F2799" i="6"/>
  <c r="D2799" i="6"/>
  <c r="E2799" i="6" s="1"/>
  <c r="B2799" i="6"/>
  <c r="C2799" i="6"/>
  <c r="K2787" i="6"/>
  <c r="I2787" i="6"/>
  <c r="J2787" i="6"/>
  <c r="H2787" i="6"/>
  <c r="G2787" i="6"/>
  <c r="F2787" i="6"/>
  <c r="D2787" i="6"/>
  <c r="E2787" i="6" s="1"/>
  <c r="B2787" i="6"/>
  <c r="C2787" i="6"/>
  <c r="K2775" i="6"/>
  <c r="I2775" i="6"/>
  <c r="J2775" i="6"/>
  <c r="H2775" i="6"/>
  <c r="F2775" i="6"/>
  <c r="G2775" i="6"/>
  <c r="D2775" i="6"/>
  <c r="E2775" i="6" s="1"/>
  <c r="B2775" i="6"/>
  <c r="C2775" i="6"/>
  <c r="K2763" i="6"/>
  <c r="I2763" i="6"/>
  <c r="J2763" i="6"/>
  <c r="H2763" i="6"/>
  <c r="G2763" i="6"/>
  <c r="F2763" i="6"/>
  <c r="D2763" i="6"/>
  <c r="E2763" i="6" s="1"/>
  <c r="C2763" i="6"/>
  <c r="B2763" i="6"/>
  <c r="K2751" i="6"/>
  <c r="I2751" i="6"/>
  <c r="J2751" i="6"/>
  <c r="H2751" i="6"/>
  <c r="G2751" i="6"/>
  <c r="F2751" i="6"/>
  <c r="B2751" i="6"/>
  <c r="C2751" i="6"/>
  <c r="K2739" i="6"/>
  <c r="I2739" i="6"/>
  <c r="J2739" i="6"/>
  <c r="H2739" i="6"/>
  <c r="G2739" i="6"/>
  <c r="F2739" i="6"/>
  <c r="D2739" i="6"/>
  <c r="E2739" i="6" s="1"/>
  <c r="B2739" i="6"/>
  <c r="C2739" i="6"/>
  <c r="K2727" i="6"/>
  <c r="I2727" i="6"/>
  <c r="J2727" i="6"/>
  <c r="H2727" i="6"/>
  <c r="G2727" i="6"/>
  <c r="F2727" i="6"/>
  <c r="D2727" i="6"/>
  <c r="E2727" i="6" s="1"/>
  <c r="B2727" i="6"/>
  <c r="C2727" i="6"/>
  <c r="K2715" i="6"/>
  <c r="I2715" i="6"/>
  <c r="J2715" i="6"/>
  <c r="H2715" i="6"/>
  <c r="G2715" i="6"/>
  <c r="F2715" i="6"/>
  <c r="D2715" i="6"/>
  <c r="E2715" i="6" s="1"/>
  <c r="B2715" i="6"/>
  <c r="C2715" i="6"/>
  <c r="K2703" i="6"/>
  <c r="I2703" i="6"/>
  <c r="J2703" i="6"/>
  <c r="H2703" i="6"/>
  <c r="G2703" i="6"/>
  <c r="F2703" i="6"/>
  <c r="D2703" i="6"/>
  <c r="E2703" i="6" s="1"/>
  <c r="B2703" i="6"/>
  <c r="C2703" i="6"/>
  <c r="K2691" i="6"/>
  <c r="I2691" i="6"/>
  <c r="J2691" i="6"/>
  <c r="H2691" i="6"/>
  <c r="G2691" i="6"/>
  <c r="F2691" i="6"/>
  <c r="D2691" i="6"/>
  <c r="E2691" i="6" s="1"/>
  <c r="C2691" i="6"/>
  <c r="B2691" i="6"/>
  <c r="K2679" i="6"/>
  <c r="I2679" i="6"/>
  <c r="J2679" i="6"/>
  <c r="H2679" i="6"/>
  <c r="G2679" i="6"/>
  <c r="F2679" i="6"/>
  <c r="B2679" i="6"/>
  <c r="D2679" i="6"/>
  <c r="E2679" i="6" s="1"/>
  <c r="C2679" i="6"/>
  <c r="K2667" i="6"/>
  <c r="I2667" i="6"/>
  <c r="J2667" i="6"/>
  <c r="H2667" i="6"/>
  <c r="G2667" i="6"/>
  <c r="F2667" i="6"/>
  <c r="D2667" i="6"/>
  <c r="E2667" i="6" s="1"/>
  <c r="B2667" i="6"/>
  <c r="C2667" i="6"/>
  <c r="K2655" i="6"/>
  <c r="I2655" i="6"/>
  <c r="J2655" i="6"/>
  <c r="H2655" i="6"/>
  <c r="G2655" i="6"/>
  <c r="F2655" i="6"/>
  <c r="D2655" i="6"/>
  <c r="E2655" i="6" s="1"/>
  <c r="B2655" i="6"/>
  <c r="C2655" i="6"/>
  <c r="K2643" i="6"/>
  <c r="I2643" i="6"/>
  <c r="J2643" i="6"/>
  <c r="H2643" i="6"/>
  <c r="G2643" i="6"/>
  <c r="F2643" i="6"/>
  <c r="D2643" i="6"/>
  <c r="E2643" i="6" s="1"/>
  <c r="B2643" i="6"/>
  <c r="C2643" i="6"/>
  <c r="K2631" i="6"/>
  <c r="I2631" i="6"/>
  <c r="J2631" i="6"/>
  <c r="H2631" i="6"/>
  <c r="G2631" i="6"/>
  <c r="F2631" i="6"/>
  <c r="D2631" i="6"/>
  <c r="E2631" i="6" s="1"/>
  <c r="B2631" i="6"/>
  <c r="C2631" i="6"/>
  <c r="K2619" i="6"/>
  <c r="I2619" i="6"/>
  <c r="J2619" i="6"/>
  <c r="H2619" i="6"/>
  <c r="G2619" i="6"/>
  <c r="F2619" i="6"/>
  <c r="D2619" i="6"/>
  <c r="E2619" i="6" s="1"/>
  <c r="C2619" i="6"/>
  <c r="B2619" i="6"/>
  <c r="K2607" i="6"/>
  <c r="I2607" i="6"/>
  <c r="J2607" i="6"/>
  <c r="H2607" i="6"/>
  <c r="G2607" i="6"/>
  <c r="F2607" i="6"/>
  <c r="B2607" i="6"/>
  <c r="D2607" i="6"/>
  <c r="E2607" i="6" s="1"/>
  <c r="C2607" i="6"/>
  <c r="K2595" i="6"/>
  <c r="I2595" i="6"/>
  <c r="J2595" i="6"/>
  <c r="H2595" i="6"/>
  <c r="G2595" i="6"/>
  <c r="F2595" i="6"/>
  <c r="D2595" i="6"/>
  <c r="E2595" i="6" s="1"/>
  <c r="B2595" i="6"/>
  <c r="C2595" i="6"/>
  <c r="K2583" i="6"/>
  <c r="I2583" i="6"/>
  <c r="J2583" i="6"/>
  <c r="H2583" i="6"/>
  <c r="G2583" i="6"/>
  <c r="F2583" i="6"/>
  <c r="D2583" i="6"/>
  <c r="E2583" i="6" s="1"/>
  <c r="B2583" i="6"/>
  <c r="C2583" i="6"/>
  <c r="K2571" i="6"/>
  <c r="I2571" i="6"/>
  <c r="J2571" i="6"/>
  <c r="H2571" i="6"/>
  <c r="G2571" i="6"/>
  <c r="F2571" i="6"/>
  <c r="D2571" i="6"/>
  <c r="E2571" i="6" s="1"/>
  <c r="B2571" i="6"/>
  <c r="C2571" i="6"/>
  <c r="K2559" i="6"/>
  <c r="I2559" i="6"/>
  <c r="J2559" i="6"/>
  <c r="H2559" i="6"/>
  <c r="G2559" i="6"/>
  <c r="F2559" i="6"/>
  <c r="D2559" i="6"/>
  <c r="E2559" i="6" s="1"/>
  <c r="B2559" i="6"/>
  <c r="C2559" i="6"/>
  <c r="K2547" i="6"/>
  <c r="I2547" i="6"/>
  <c r="J2547" i="6"/>
  <c r="H2547" i="6"/>
  <c r="G2547" i="6"/>
  <c r="F2547" i="6"/>
  <c r="D2547" i="6"/>
  <c r="E2547" i="6" s="1"/>
  <c r="C2547" i="6"/>
  <c r="B2547" i="6"/>
  <c r="K2535" i="6"/>
  <c r="J2535" i="6"/>
  <c r="I2535" i="6"/>
  <c r="H2535" i="6"/>
  <c r="G2535" i="6"/>
  <c r="F2535" i="6"/>
  <c r="B2535" i="6"/>
  <c r="D2535" i="6"/>
  <c r="E2535" i="6" s="1"/>
  <c r="C2535" i="6"/>
  <c r="K2523" i="6"/>
  <c r="I2523" i="6"/>
  <c r="J2523" i="6"/>
  <c r="H2523" i="6"/>
  <c r="G2523" i="6"/>
  <c r="F2523" i="6"/>
  <c r="D2523" i="6"/>
  <c r="E2523" i="6" s="1"/>
  <c r="B2523" i="6"/>
  <c r="C2523" i="6"/>
  <c r="K2511" i="6"/>
  <c r="I2511" i="6"/>
  <c r="J2511" i="6"/>
  <c r="H2511" i="6"/>
  <c r="G2511" i="6"/>
  <c r="F2511" i="6"/>
  <c r="D2511" i="6"/>
  <c r="E2511" i="6" s="1"/>
  <c r="B2511" i="6"/>
  <c r="C2511" i="6"/>
  <c r="K2499" i="6"/>
  <c r="I2499" i="6"/>
  <c r="J2499" i="6"/>
  <c r="H2499" i="6"/>
  <c r="G2499" i="6"/>
  <c r="F2499" i="6"/>
  <c r="D2499" i="6"/>
  <c r="E2499" i="6" s="1"/>
  <c r="B2499" i="6"/>
  <c r="C2499" i="6"/>
  <c r="K2487" i="6"/>
  <c r="I2487" i="6"/>
  <c r="J2487" i="6"/>
  <c r="H2487" i="6"/>
  <c r="G2487" i="6"/>
  <c r="F2487" i="6"/>
  <c r="D2487" i="6"/>
  <c r="E2487" i="6" s="1"/>
  <c r="B2487" i="6"/>
  <c r="C2487" i="6"/>
  <c r="K2475" i="6"/>
  <c r="I2475" i="6"/>
  <c r="J2475" i="6"/>
  <c r="H2475" i="6"/>
  <c r="G2475" i="6"/>
  <c r="F2475" i="6"/>
  <c r="D2475" i="6"/>
  <c r="E2475" i="6" s="1"/>
  <c r="C2475" i="6"/>
  <c r="B2475" i="6"/>
  <c r="K2463" i="6"/>
  <c r="I2463" i="6"/>
  <c r="J2463" i="6"/>
  <c r="H2463" i="6"/>
  <c r="G2463" i="6"/>
  <c r="F2463" i="6"/>
  <c r="B2463" i="6"/>
  <c r="D2463" i="6"/>
  <c r="E2463" i="6" s="1"/>
  <c r="C2463" i="6"/>
  <c r="K2451" i="6"/>
  <c r="I2451" i="6"/>
  <c r="J2451" i="6"/>
  <c r="H2451" i="6"/>
  <c r="G2451" i="6"/>
  <c r="F2451" i="6"/>
  <c r="D2451" i="6"/>
  <c r="E2451" i="6" s="1"/>
  <c r="B2451" i="6"/>
  <c r="C2451" i="6"/>
  <c r="K2439" i="6"/>
  <c r="I2439" i="6"/>
  <c r="J2439" i="6"/>
  <c r="H2439" i="6"/>
  <c r="G2439" i="6"/>
  <c r="F2439" i="6"/>
  <c r="D2439" i="6"/>
  <c r="E2439" i="6" s="1"/>
  <c r="B2439" i="6"/>
  <c r="C2439" i="6"/>
  <c r="K2427" i="6"/>
  <c r="I2427" i="6"/>
  <c r="J2427" i="6"/>
  <c r="H2427" i="6"/>
  <c r="G2427" i="6"/>
  <c r="F2427" i="6"/>
  <c r="D2427" i="6"/>
  <c r="E2427" i="6" s="1"/>
  <c r="B2427" i="6"/>
  <c r="C2427" i="6"/>
  <c r="K2415" i="6"/>
  <c r="I2415" i="6"/>
  <c r="J2415" i="6"/>
  <c r="H2415" i="6"/>
  <c r="G2415" i="6"/>
  <c r="F2415" i="6"/>
  <c r="D2415" i="6"/>
  <c r="E2415" i="6" s="1"/>
  <c r="B2415" i="6"/>
  <c r="C2415" i="6"/>
  <c r="K2403" i="6"/>
  <c r="I2403" i="6"/>
  <c r="J2403" i="6"/>
  <c r="H2403" i="6"/>
  <c r="G2403" i="6"/>
  <c r="F2403" i="6"/>
  <c r="D2403" i="6"/>
  <c r="E2403" i="6" s="1"/>
  <c r="C2403" i="6"/>
  <c r="B2403" i="6"/>
  <c r="K2391" i="6"/>
  <c r="I2391" i="6"/>
  <c r="J2391" i="6"/>
  <c r="H2391" i="6"/>
  <c r="G2391" i="6"/>
  <c r="F2391" i="6"/>
  <c r="D2391" i="6"/>
  <c r="E2391" i="6" s="1"/>
  <c r="B2391" i="6"/>
  <c r="C2391" i="6"/>
  <c r="K2379" i="6"/>
  <c r="I2379" i="6"/>
  <c r="J2379" i="6"/>
  <c r="H2379" i="6"/>
  <c r="G2379" i="6"/>
  <c r="F2379" i="6"/>
  <c r="D2379" i="6"/>
  <c r="E2379" i="6" s="1"/>
  <c r="B2379" i="6"/>
  <c r="C2379" i="6"/>
  <c r="K2367" i="6"/>
  <c r="I2367" i="6"/>
  <c r="J2367" i="6"/>
  <c r="H2367" i="6"/>
  <c r="G2367" i="6"/>
  <c r="F2367" i="6"/>
  <c r="D2367" i="6"/>
  <c r="E2367" i="6" s="1"/>
  <c r="B2367" i="6"/>
  <c r="C2367" i="6"/>
  <c r="K2355" i="6"/>
  <c r="I2355" i="6"/>
  <c r="J2355" i="6"/>
  <c r="H2355" i="6"/>
  <c r="G2355" i="6"/>
  <c r="F2355" i="6"/>
  <c r="D2355" i="6"/>
  <c r="E2355" i="6" s="1"/>
  <c r="B2355" i="6"/>
  <c r="C2355" i="6"/>
  <c r="K2343" i="6"/>
  <c r="I2343" i="6"/>
  <c r="J2343" i="6"/>
  <c r="H2343" i="6"/>
  <c r="G2343" i="6"/>
  <c r="F2343" i="6"/>
  <c r="D2343" i="6"/>
  <c r="E2343" i="6" s="1"/>
  <c r="B2343" i="6"/>
  <c r="C2343" i="6"/>
  <c r="K2331" i="6"/>
  <c r="I2331" i="6"/>
  <c r="J2331" i="6"/>
  <c r="H2331" i="6"/>
  <c r="G2331" i="6"/>
  <c r="F2331" i="6"/>
  <c r="D2331" i="6"/>
  <c r="E2331" i="6" s="1"/>
  <c r="C2331" i="6"/>
  <c r="B2331" i="6"/>
  <c r="K2319" i="6"/>
  <c r="I2319" i="6"/>
  <c r="J2319" i="6"/>
  <c r="H2319" i="6"/>
  <c r="G2319" i="6"/>
  <c r="F2319" i="6"/>
  <c r="B2319" i="6"/>
  <c r="C2319" i="6"/>
  <c r="K2307" i="6"/>
  <c r="I2307" i="6"/>
  <c r="J2307" i="6"/>
  <c r="H2307" i="6"/>
  <c r="G2307" i="6"/>
  <c r="F2307" i="6"/>
  <c r="D2307" i="6"/>
  <c r="E2307" i="6" s="1"/>
  <c r="B2307" i="6"/>
  <c r="C2307" i="6"/>
  <c r="K2295" i="6"/>
  <c r="I2295" i="6"/>
  <c r="J2295" i="6"/>
  <c r="H2295" i="6"/>
  <c r="G2295" i="6"/>
  <c r="F2295" i="6"/>
  <c r="D2295" i="6"/>
  <c r="E2295" i="6" s="1"/>
  <c r="B2295" i="6"/>
  <c r="C2295" i="6"/>
  <c r="K2283" i="6"/>
  <c r="I2283" i="6"/>
  <c r="J2283" i="6"/>
  <c r="H2283" i="6"/>
  <c r="G2283" i="6"/>
  <c r="F2283" i="6"/>
  <c r="D2283" i="6"/>
  <c r="E2283" i="6" s="1"/>
  <c r="B2283" i="6"/>
  <c r="C2283" i="6"/>
  <c r="K2271" i="6"/>
  <c r="I2271" i="6"/>
  <c r="J2271" i="6"/>
  <c r="H2271" i="6"/>
  <c r="G2271" i="6"/>
  <c r="F2271" i="6"/>
  <c r="D2271" i="6"/>
  <c r="E2271" i="6" s="1"/>
  <c r="B2271" i="6"/>
  <c r="C2271" i="6"/>
  <c r="K2259" i="6"/>
  <c r="I2259" i="6"/>
  <c r="J2259" i="6"/>
  <c r="H2259" i="6"/>
  <c r="G2259" i="6"/>
  <c r="F2259" i="6"/>
  <c r="D2259" i="6"/>
  <c r="E2259" i="6" s="1"/>
  <c r="C2259" i="6"/>
  <c r="B2259" i="6"/>
  <c r="K2247" i="6"/>
  <c r="I2247" i="6"/>
  <c r="J2247" i="6"/>
  <c r="H2247" i="6"/>
  <c r="G2247" i="6"/>
  <c r="F2247" i="6"/>
  <c r="B2247" i="6"/>
  <c r="D2247" i="6"/>
  <c r="E2247" i="6" s="1"/>
  <c r="C2247" i="6"/>
  <c r="K2235" i="6"/>
  <c r="I2235" i="6"/>
  <c r="J2235" i="6"/>
  <c r="H2235" i="6"/>
  <c r="G2235" i="6"/>
  <c r="F2235" i="6"/>
  <c r="D2235" i="6"/>
  <c r="E2235" i="6" s="1"/>
  <c r="B2235" i="6"/>
  <c r="C2235" i="6"/>
  <c r="K2223" i="6"/>
  <c r="I2223" i="6"/>
  <c r="J2223" i="6"/>
  <c r="H2223" i="6"/>
  <c r="G2223" i="6"/>
  <c r="F2223" i="6"/>
  <c r="D2223" i="6"/>
  <c r="E2223" i="6" s="1"/>
  <c r="B2223" i="6"/>
  <c r="C2223" i="6"/>
  <c r="K2211" i="6"/>
  <c r="I2211" i="6"/>
  <c r="J2211" i="6"/>
  <c r="H2211" i="6"/>
  <c r="G2211" i="6"/>
  <c r="F2211" i="6"/>
  <c r="D2211" i="6"/>
  <c r="E2211" i="6" s="1"/>
  <c r="B2211" i="6"/>
  <c r="C2211" i="6"/>
  <c r="K2199" i="6"/>
  <c r="I2199" i="6"/>
  <c r="J2199" i="6"/>
  <c r="H2199" i="6"/>
  <c r="G2199" i="6"/>
  <c r="F2199" i="6"/>
  <c r="D2199" i="6"/>
  <c r="E2199" i="6" s="1"/>
  <c r="B2199" i="6"/>
  <c r="C2199" i="6"/>
  <c r="K2187" i="6"/>
  <c r="I2187" i="6"/>
  <c r="J2187" i="6"/>
  <c r="H2187" i="6"/>
  <c r="G2187" i="6"/>
  <c r="F2187" i="6"/>
  <c r="D2187" i="6"/>
  <c r="E2187" i="6" s="1"/>
  <c r="C2187" i="6"/>
  <c r="B2187" i="6"/>
  <c r="K2175" i="6"/>
  <c r="I2175" i="6"/>
  <c r="J2175" i="6"/>
  <c r="H2175" i="6"/>
  <c r="G2175" i="6"/>
  <c r="F2175" i="6"/>
  <c r="B2175" i="6"/>
  <c r="D2175" i="6"/>
  <c r="E2175" i="6" s="1"/>
  <c r="C2175" i="6"/>
  <c r="K2163" i="6"/>
  <c r="I2163" i="6"/>
  <c r="J2163" i="6"/>
  <c r="H2163" i="6"/>
  <c r="G2163" i="6"/>
  <c r="F2163" i="6"/>
  <c r="D2163" i="6"/>
  <c r="E2163" i="6" s="1"/>
  <c r="B2163" i="6"/>
  <c r="C2163" i="6"/>
  <c r="K2151" i="6"/>
  <c r="I2151" i="6"/>
  <c r="J2151" i="6"/>
  <c r="H2151" i="6"/>
  <c r="G2151" i="6"/>
  <c r="F2151" i="6"/>
  <c r="D2151" i="6"/>
  <c r="E2151" i="6" s="1"/>
  <c r="B2151" i="6"/>
  <c r="C2151" i="6"/>
  <c r="K2139" i="6"/>
  <c r="I2139" i="6"/>
  <c r="J2139" i="6"/>
  <c r="H2139" i="6"/>
  <c r="G2139" i="6"/>
  <c r="F2139" i="6"/>
  <c r="D2139" i="6"/>
  <c r="E2139" i="6" s="1"/>
  <c r="B2139" i="6"/>
  <c r="C2139" i="6"/>
  <c r="K2127" i="6"/>
  <c r="I2127" i="6"/>
  <c r="J2127" i="6"/>
  <c r="H2127" i="6"/>
  <c r="G2127" i="6"/>
  <c r="F2127" i="6"/>
  <c r="D2127" i="6"/>
  <c r="E2127" i="6" s="1"/>
  <c r="B2127" i="6"/>
  <c r="C2127" i="6"/>
  <c r="K2115" i="6"/>
  <c r="I2115" i="6"/>
  <c r="J2115" i="6"/>
  <c r="H2115" i="6"/>
  <c r="G2115" i="6"/>
  <c r="F2115" i="6"/>
  <c r="D2115" i="6"/>
  <c r="E2115" i="6" s="1"/>
  <c r="C2115" i="6"/>
  <c r="B2115" i="6"/>
  <c r="K2103" i="6"/>
  <c r="I2103" i="6"/>
  <c r="J2103" i="6"/>
  <c r="H2103" i="6"/>
  <c r="G2103" i="6"/>
  <c r="F2103" i="6"/>
  <c r="B2103" i="6"/>
  <c r="D2103" i="6"/>
  <c r="E2103" i="6" s="1"/>
  <c r="C2103" i="6"/>
  <c r="K2091" i="6"/>
  <c r="I2091" i="6"/>
  <c r="J2091" i="6"/>
  <c r="H2091" i="6"/>
  <c r="G2091" i="6"/>
  <c r="F2091" i="6"/>
  <c r="D2091" i="6"/>
  <c r="E2091" i="6" s="1"/>
  <c r="B2091" i="6"/>
  <c r="C2091" i="6"/>
  <c r="K2079" i="6"/>
  <c r="I2079" i="6"/>
  <c r="J2079" i="6"/>
  <c r="H2079" i="6"/>
  <c r="G2079" i="6"/>
  <c r="F2079" i="6"/>
  <c r="D2079" i="6"/>
  <c r="E2079" i="6" s="1"/>
  <c r="B2079" i="6"/>
  <c r="C2079" i="6"/>
  <c r="K2067" i="6"/>
  <c r="I2067" i="6"/>
  <c r="J2067" i="6"/>
  <c r="H2067" i="6"/>
  <c r="G2067" i="6"/>
  <c r="F2067" i="6"/>
  <c r="D2067" i="6"/>
  <c r="E2067" i="6" s="1"/>
  <c r="B2067" i="6"/>
  <c r="C2067" i="6"/>
  <c r="K2055" i="6"/>
  <c r="I2055" i="6"/>
  <c r="J2055" i="6"/>
  <c r="H2055" i="6"/>
  <c r="G2055" i="6"/>
  <c r="F2055" i="6"/>
  <c r="D2055" i="6"/>
  <c r="E2055" i="6" s="1"/>
  <c r="B2055" i="6"/>
  <c r="C2055" i="6"/>
  <c r="K2043" i="6"/>
  <c r="I2043" i="6"/>
  <c r="J2043" i="6"/>
  <c r="H2043" i="6"/>
  <c r="G2043" i="6"/>
  <c r="F2043" i="6"/>
  <c r="D2043" i="6"/>
  <c r="E2043" i="6" s="1"/>
  <c r="C2043" i="6"/>
  <c r="B2043" i="6"/>
  <c r="K2031" i="6"/>
  <c r="I2031" i="6"/>
  <c r="J2031" i="6"/>
  <c r="H2031" i="6"/>
  <c r="G2031" i="6"/>
  <c r="F2031" i="6"/>
  <c r="B2031" i="6"/>
  <c r="D2031" i="6"/>
  <c r="E2031" i="6" s="1"/>
  <c r="C2031" i="6"/>
  <c r="K2019" i="6"/>
  <c r="I2019" i="6"/>
  <c r="J2019" i="6"/>
  <c r="H2019" i="6"/>
  <c r="G2019" i="6"/>
  <c r="F2019" i="6"/>
  <c r="D2019" i="6"/>
  <c r="E2019" i="6" s="1"/>
  <c r="B2019" i="6"/>
  <c r="C2019" i="6"/>
  <c r="K2007" i="6"/>
  <c r="I2007" i="6"/>
  <c r="J2007" i="6"/>
  <c r="H2007" i="6"/>
  <c r="G2007" i="6"/>
  <c r="F2007" i="6"/>
  <c r="D2007" i="6"/>
  <c r="E2007" i="6" s="1"/>
  <c r="B2007" i="6"/>
  <c r="C2007" i="6"/>
  <c r="K1995" i="6"/>
  <c r="I1995" i="6"/>
  <c r="J1995" i="6"/>
  <c r="H1995" i="6"/>
  <c r="G1995" i="6"/>
  <c r="F1995" i="6"/>
  <c r="D1995" i="6"/>
  <c r="E1995" i="6" s="1"/>
  <c r="B1995" i="6"/>
  <c r="C1995" i="6"/>
  <c r="K1983" i="6"/>
  <c r="I1983" i="6"/>
  <c r="J1983" i="6"/>
  <c r="H1983" i="6"/>
  <c r="G1983" i="6"/>
  <c r="F1983" i="6"/>
  <c r="D1983" i="6"/>
  <c r="E1983" i="6" s="1"/>
  <c r="B1983" i="6"/>
  <c r="C1983" i="6"/>
  <c r="K1971" i="6"/>
  <c r="I1971" i="6"/>
  <c r="J1971" i="6"/>
  <c r="H1971" i="6"/>
  <c r="G1971" i="6"/>
  <c r="F1971" i="6"/>
  <c r="D1971" i="6"/>
  <c r="E1971" i="6" s="1"/>
  <c r="C1971" i="6"/>
  <c r="B1971" i="6"/>
  <c r="K1959" i="6"/>
  <c r="I1959" i="6"/>
  <c r="J1959" i="6"/>
  <c r="H1959" i="6"/>
  <c r="G1959" i="6"/>
  <c r="F1959" i="6"/>
  <c r="D1959" i="6"/>
  <c r="E1959" i="6" s="1"/>
  <c r="B1959" i="6"/>
  <c r="C1959" i="6"/>
  <c r="K1947" i="6"/>
  <c r="I1947" i="6"/>
  <c r="J1947" i="6"/>
  <c r="H1947" i="6"/>
  <c r="G1947" i="6"/>
  <c r="F1947" i="6"/>
  <c r="D1947" i="6"/>
  <c r="E1947" i="6" s="1"/>
  <c r="B1947" i="6"/>
  <c r="C1947" i="6"/>
  <c r="K1935" i="6"/>
  <c r="I1935" i="6"/>
  <c r="J1935" i="6"/>
  <c r="H1935" i="6"/>
  <c r="G1935" i="6"/>
  <c r="F1935" i="6"/>
  <c r="D1935" i="6"/>
  <c r="E1935" i="6" s="1"/>
  <c r="B1935" i="6"/>
  <c r="C1935" i="6"/>
  <c r="K1923" i="6"/>
  <c r="I1923" i="6"/>
  <c r="J1923" i="6"/>
  <c r="H1923" i="6"/>
  <c r="G1923" i="6"/>
  <c r="F1923" i="6"/>
  <c r="D1923" i="6"/>
  <c r="E1923" i="6" s="1"/>
  <c r="B1923" i="6"/>
  <c r="C1923" i="6"/>
  <c r="K1911" i="6"/>
  <c r="I1911" i="6"/>
  <c r="J1911" i="6"/>
  <c r="H1911" i="6"/>
  <c r="G1911" i="6"/>
  <c r="F1911" i="6"/>
  <c r="D1911" i="6"/>
  <c r="E1911" i="6" s="1"/>
  <c r="B1911" i="6"/>
  <c r="C1911" i="6"/>
  <c r="K1899" i="6"/>
  <c r="I1899" i="6"/>
  <c r="J1899" i="6"/>
  <c r="H1899" i="6"/>
  <c r="G1899" i="6"/>
  <c r="F1899" i="6"/>
  <c r="D1899" i="6"/>
  <c r="E1899" i="6" s="1"/>
  <c r="C1899" i="6"/>
  <c r="B1899" i="6"/>
  <c r="K1887" i="6"/>
  <c r="I1887" i="6"/>
  <c r="J1887" i="6"/>
  <c r="H1887" i="6"/>
  <c r="G1887" i="6"/>
  <c r="F1887" i="6"/>
  <c r="B1887" i="6"/>
  <c r="C1887" i="6"/>
  <c r="K1875" i="6"/>
  <c r="I1875" i="6"/>
  <c r="J1875" i="6"/>
  <c r="H1875" i="6"/>
  <c r="G1875" i="6"/>
  <c r="F1875" i="6"/>
  <c r="D1875" i="6"/>
  <c r="E1875" i="6" s="1"/>
  <c r="B1875" i="6"/>
  <c r="C1875" i="6"/>
  <c r="K1863" i="6"/>
  <c r="I1863" i="6"/>
  <c r="J1863" i="6"/>
  <c r="H1863" i="6"/>
  <c r="G1863" i="6"/>
  <c r="F1863" i="6"/>
  <c r="D1863" i="6"/>
  <c r="E1863" i="6" s="1"/>
  <c r="B1863" i="6"/>
  <c r="C1863" i="6"/>
  <c r="K1851" i="6"/>
  <c r="I1851" i="6"/>
  <c r="J1851" i="6"/>
  <c r="H1851" i="6"/>
  <c r="G1851" i="6"/>
  <c r="F1851" i="6"/>
  <c r="D1851" i="6"/>
  <c r="E1851" i="6" s="1"/>
  <c r="B1851" i="6"/>
  <c r="C1851" i="6"/>
  <c r="K1839" i="6"/>
  <c r="I1839" i="6"/>
  <c r="J1839" i="6"/>
  <c r="H1839" i="6"/>
  <c r="G1839" i="6"/>
  <c r="F1839" i="6"/>
  <c r="D1839" i="6"/>
  <c r="E1839" i="6" s="1"/>
  <c r="B1839" i="6"/>
  <c r="C1839" i="6"/>
  <c r="K1827" i="6"/>
  <c r="I1827" i="6"/>
  <c r="J1827" i="6"/>
  <c r="H1827" i="6"/>
  <c r="G1827" i="6"/>
  <c r="F1827" i="6"/>
  <c r="D1827" i="6"/>
  <c r="E1827" i="6" s="1"/>
  <c r="C1827" i="6"/>
  <c r="B1827" i="6"/>
  <c r="K1815" i="6"/>
  <c r="I1815" i="6"/>
  <c r="J1815" i="6"/>
  <c r="H1815" i="6"/>
  <c r="G1815" i="6"/>
  <c r="F1815" i="6"/>
  <c r="B1815" i="6"/>
  <c r="D1815" i="6"/>
  <c r="E1815" i="6" s="1"/>
  <c r="C1815" i="6"/>
  <c r="K1803" i="6"/>
  <c r="I1803" i="6"/>
  <c r="J1803" i="6"/>
  <c r="H1803" i="6"/>
  <c r="G1803" i="6"/>
  <c r="F1803" i="6"/>
  <c r="D1803" i="6"/>
  <c r="E1803" i="6" s="1"/>
  <c r="B1803" i="6"/>
  <c r="C1803" i="6"/>
  <c r="K1791" i="6"/>
  <c r="I1791" i="6"/>
  <c r="J1791" i="6"/>
  <c r="H1791" i="6"/>
  <c r="G1791" i="6"/>
  <c r="F1791" i="6"/>
  <c r="D1791" i="6"/>
  <c r="E1791" i="6" s="1"/>
  <c r="B1791" i="6"/>
  <c r="C1791" i="6"/>
  <c r="K1779" i="6"/>
  <c r="I1779" i="6"/>
  <c r="J1779" i="6"/>
  <c r="H1779" i="6"/>
  <c r="G1779" i="6"/>
  <c r="F1779" i="6"/>
  <c r="D1779" i="6"/>
  <c r="E1779" i="6" s="1"/>
  <c r="B1779" i="6"/>
  <c r="C1779" i="6"/>
  <c r="K1767" i="6"/>
  <c r="I1767" i="6"/>
  <c r="J1767" i="6"/>
  <c r="H1767" i="6"/>
  <c r="G1767" i="6"/>
  <c r="F1767" i="6"/>
  <c r="D1767" i="6"/>
  <c r="E1767" i="6" s="1"/>
  <c r="B1767" i="6"/>
  <c r="C1767" i="6"/>
  <c r="B2" i="6"/>
  <c r="E2" i="12" s="1"/>
  <c r="I2" i="6"/>
  <c r="K2" i="6"/>
  <c r="H2" i="6"/>
  <c r="J2" i="6"/>
  <c r="G2" i="6"/>
  <c r="F2" i="6"/>
  <c r="D2" i="6"/>
  <c r="K26" i="6"/>
  <c r="I26" i="6"/>
  <c r="J26" i="6"/>
  <c r="H26" i="6"/>
  <c r="G26" i="6"/>
  <c r="F26" i="6"/>
  <c r="D26" i="6"/>
  <c r="E26" i="6" s="1"/>
  <c r="C26" i="6"/>
  <c r="B26" i="6"/>
  <c r="K14" i="6"/>
  <c r="I14" i="6"/>
  <c r="J14" i="6"/>
  <c r="H14" i="6"/>
  <c r="G14" i="6"/>
  <c r="F14" i="6"/>
  <c r="C14" i="6"/>
  <c r="D14" i="6"/>
  <c r="E14" i="6" s="1"/>
  <c r="B14" i="6"/>
  <c r="K1496" i="6"/>
  <c r="I1496" i="6"/>
  <c r="J1496" i="6"/>
  <c r="H1496" i="6"/>
  <c r="G1496" i="6"/>
  <c r="F1496" i="6"/>
  <c r="D1496" i="6"/>
  <c r="E1496" i="6" s="1"/>
  <c r="C1496" i="6"/>
  <c r="B1496" i="6"/>
  <c r="K1484" i="6"/>
  <c r="I1484" i="6"/>
  <c r="J1484" i="6"/>
  <c r="H1484" i="6"/>
  <c r="G1484" i="6"/>
  <c r="F1484" i="6"/>
  <c r="D1484" i="6"/>
  <c r="E1484" i="6" s="1"/>
  <c r="C1484" i="6"/>
  <c r="B1484" i="6"/>
  <c r="K1472" i="6"/>
  <c r="I1472" i="6"/>
  <c r="J1472" i="6"/>
  <c r="H1472" i="6"/>
  <c r="G1472" i="6"/>
  <c r="F1472" i="6"/>
  <c r="D1472" i="6"/>
  <c r="E1472" i="6" s="1"/>
  <c r="C1472" i="6"/>
  <c r="B1472" i="6"/>
  <c r="K1460" i="6"/>
  <c r="I1460" i="6"/>
  <c r="J1460" i="6"/>
  <c r="H1460" i="6"/>
  <c r="G1460" i="6"/>
  <c r="F1460" i="6"/>
  <c r="D1460" i="6"/>
  <c r="E1460" i="6" s="1"/>
  <c r="C1460" i="6"/>
  <c r="B1460" i="6"/>
  <c r="K1448" i="6"/>
  <c r="I1448" i="6"/>
  <c r="J1448" i="6"/>
  <c r="H1448" i="6"/>
  <c r="G1448" i="6"/>
  <c r="F1448" i="6"/>
  <c r="D1448" i="6"/>
  <c r="E1448" i="6" s="1"/>
  <c r="C1448" i="6"/>
  <c r="B1448" i="6"/>
  <c r="K1436" i="6"/>
  <c r="I1436" i="6"/>
  <c r="J1436" i="6"/>
  <c r="H1436" i="6"/>
  <c r="G1436" i="6"/>
  <c r="F1436" i="6"/>
  <c r="D1436" i="6"/>
  <c r="E1436" i="6" s="1"/>
  <c r="C1436" i="6"/>
  <c r="B1436" i="6"/>
  <c r="K1424" i="6"/>
  <c r="I1424" i="6"/>
  <c r="J1424" i="6"/>
  <c r="H1424" i="6"/>
  <c r="G1424" i="6"/>
  <c r="F1424" i="6"/>
  <c r="D1424" i="6"/>
  <c r="E1424" i="6" s="1"/>
  <c r="C1424" i="6"/>
  <c r="B1424" i="6"/>
  <c r="K1412" i="6"/>
  <c r="I1412" i="6"/>
  <c r="J1412" i="6"/>
  <c r="H1412" i="6"/>
  <c r="G1412" i="6"/>
  <c r="F1412" i="6"/>
  <c r="D1412" i="6"/>
  <c r="E1412" i="6" s="1"/>
  <c r="C1412" i="6"/>
  <c r="B1412" i="6"/>
  <c r="K1400" i="6"/>
  <c r="I1400" i="6"/>
  <c r="J1400" i="6"/>
  <c r="H1400" i="6"/>
  <c r="G1400" i="6"/>
  <c r="F1400" i="6"/>
  <c r="D1400" i="6"/>
  <c r="E1400" i="6" s="1"/>
  <c r="C1400" i="6"/>
  <c r="B1400" i="6"/>
  <c r="K1388" i="6"/>
  <c r="I1388" i="6"/>
  <c r="J1388" i="6"/>
  <c r="H1388" i="6"/>
  <c r="G1388" i="6"/>
  <c r="F1388" i="6"/>
  <c r="D1388" i="6"/>
  <c r="E1388" i="6" s="1"/>
  <c r="C1388" i="6"/>
  <c r="B1388" i="6"/>
  <c r="K1376" i="6"/>
  <c r="I1376" i="6"/>
  <c r="J1376" i="6"/>
  <c r="H1376" i="6"/>
  <c r="G1376" i="6"/>
  <c r="F1376" i="6"/>
  <c r="D1376" i="6"/>
  <c r="E1376" i="6" s="1"/>
  <c r="C1376" i="6"/>
  <c r="B1376" i="6"/>
  <c r="K1364" i="6"/>
  <c r="I1364" i="6"/>
  <c r="J1364" i="6"/>
  <c r="H1364" i="6"/>
  <c r="G1364" i="6"/>
  <c r="F1364" i="6"/>
  <c r="D1364" i="6"/>
  <c r="E1364" i="6" s="1"/>
  <c r="C1364" i="6"/>
  <c r="B1364" i="6"/>
  <c r="K1352" i="6"/>
  <c r="I1352" i="6"/>
  <c r="J1352" i="6"/>
  <c r="H1352" i="6"/>
  <c r="G1352" i="6"/>
  <c r="F1352" i="6"/>
  <c r="D1352" i="6"/>
  <c r="E1352" i="6" s="1"/>
  <c r="C1352" i="6"/>
  <c r="B1352" i="6"/>
  <c r="K1340" i="6"/>
  <c r="I1340" i="6"/>
  <c r="J1340" i="6"/>
  <c r="H1340" i="6"/>
  <c r="G1340" i="6"/>
  <c r="F1340" i="6"/>
  <c r="D1340" i="6"/>
  <c r="E1340" i="6" s="1"/>
  <c r="C1340" i="6"/>
  <c r="B1340" i="6"/>
  <c r="K1328" i="6"/>
  <c r="I1328" i="6"/>
  <c r="J1328" i="6"/>
  <c r="H1328" i="6"/>
  <c r="G1328" i="6"/>
  <c r="F1328" i="6"/>
  <c r="D1328" i="6"/>
  <c r="E1328" i="6" s="1"/>
  <c r="C1328" i="6"/>
  <c r="B1328" i="6"/>
  <c r="K1316" i="6"/>
  <c r="I1316" i="6"/>
  <c r="J1316" i="6"/>
  <c r="H1316" i="6"/>
  <c r="G1316" i="6"/>
  <c r="F1316" i="6"/>
  <c r="D1316" i="6"/>
  <c r="E1316" i="6" s="1"/>
  <c r="C1316" i="6"/>
  <c r="B1316" i="6"/>
  <c r="K1304" i="6"/>
  <c r="I1304" i="6"/>
  <c r="J1304" i="6"/>
  <c r="H1304" i="6"/>
  <c r="G1304" i="6"/>
  <c r="F1304" i="6"/>
  <c r="D1304" i="6"/>
  <c r="E1304" i="6" s="1"/>
  <c r="C1304" i="6"/>
  <c r="B1304" i="6"/>
  <c r="K1292" i="6"/>
  <c r="I1292" i="6"/>
  <c r="J1292" i="6"/>
  <c r="H1292" i="6"/>
  <c r="G1292" i="6"/>
  <c r="F1292" i="6"/>
  <c r="D1292" i="6"/>
  <c r="E1292" i="6" s="1"/>
  <c r="C1292" i="6"/>
  <c r="B1292" i="6"/>
  <c r="K1280" i="6"/>
  <c r="I1280" i="6"/>
  <c r="J1280" i="6"/>
  <c r="H1280" i="6"/>
  <c r="G1280" i="6"/>
  <c r="F1280" i="6"/>
  <c r="D1280" i="6"/>
  <c r="E1280" i="6" s="1"/>
  <c r="C1280" i="6"/>
  <c r="B1280" i="6"/>
  <c r="K1268" i="6"/>
  <c r="I1268" i="6"/>
  <c r="J1268" i="6"/>
  <c r="H1268" i="6"/>
  <c r="G1268" i="6"/>
  <c r="F1268" i="6"/>
  <c r="D1268" i="6"/>
  <c r="E1268" i="6" s="1"/>
  <c r="C1268" i="6"/>
  <c r="B1268" i="6"/>
  <c r="K1256" i="6"/>
  <c r="I1256" i="6"/>
  <c r="J1256" i="6"/>
  <c r="H1256" i="6"/>
  <c r="G1256" i="6"/>
  <c r="F1256" i="6"/>
  <c r="D1256" i="6"/>
  <c r="E1256" i="6" s="1"/>
  <c r="C1256" i="6"/>
  <c r="B1256" i="6"/>
  <c r="K1244" i="6"/>
  <c r="I1244" i="6"/>
  <c r="J1244" i="6"/>
  <c r="H1244" i="6"/>
  <c r="G1244" i="6"/>
  <c r="F1244" i="6"/>
  <c r="D1244" i="6"/>
  <c r="E1244" i="6" s="1"/>
  <c r="C1244" i="6"/>
  <c r="B1244" i="6"/>
  <c r="K1232" i="6"/>
  <c r="I1232" i="6"/>
  <c r="J1232" i="6"/>
  <c r="H1232" i="6"/>
  <c r="G1232" i="6"/>
  <c r="F1232" i="6"/>
  <c r="D1232" i="6"/>
  <c r="E1232" i="6" s="1"/>
  <c r="C1232" i="6"/>
  <c r="B1232" i="6"/>
  <c r="K1220" i="6"/>
  <c r="I1220" i="6"/>
  <c r="J1220" i="6"/>
  <c r="H1220" i="6"/>
  <c r="G1220" i="6"/>
  <c r="F1220" i="6"/>
  <c r="D1220" i="6"/>
  <c r="E1220" i="6" s="1"/>
  <c r="C1220" i="6"/>
  <c r="B1220" i="6"/>
  <c r="K1208" i="6"/>
  <c r="I1208" i="6"/>
  <c r="J1208" i="6"/>
  <c r="H1208" i="6"/>
  <c r="G1208" i="6"/>
  <c r="F1208" i="6"/>
  <c r="D1208" i="6"/>
  <c r="E1208" i="6" s="1"/>
  <c r="C1208" i="6"/>
  <c r="B1208" i="6"/>
  <c r="K1196" i="6"/>
  <c r="I1196" i="6"/>
  <c r="J1196" i="6"/>
  <c r="H1196" i="6"/>
  <c r="G1196" i="6"/>
  <c r="F1196" i="6"/>
  <c r="D1196" i="6"/>
  <c r="E1196" i="6" s="1"/>
  <c r="C1196" i="6"/>
  <c r="B1196" i="6"/>
  <c r="K1184" i="6"/>
  <c r="I1184" i="6"/>
  <c r="J1184" i="6"/>
  <c r="H1184" i="6"/>
  <c r="G1184" i="6"/>
  <c r="F1184" i="6"/>
  <c r="D1184" i="6"/>
  <c r="E1184" i="6" s="1"/>
  <c r="C1184" i="6"/>
  <c r="B1184" i="6"/>
  <c r="K1172" i="6"/>
  <c r="I1172" i="6"/>
  <c r="J1172" i="6"/>
  <c r="G1172" i="6"/>
  <c r="H1172" i="6"/>
  <c r="F1172" i="6"/>
  <c r="D1172" i="6"/>
  <c r="E1172" i="6" s="1"/>
  <c r="C1172" i="6"/>
  <c r="B1172" i="6"/>
  <c r="K1160" i="6"/>
  <c r="I1160" i="6"/>
  <c r="J1160" i="6"/>
  <c r="H1160" i="6"/>
  <c r="G1160" i="6"/>
  <c r="F1160" i="6"/>
  <c r="D1160" i="6"/>
  <c r="E1160" i="6" s="1"/>
  <c r="C1160" i="6"/>
  <c r="B1160" i="6"/>
  <c r="K1148" i="6"/>
  <c r="I1148" i="6"/>
  <c r="J1148" i="6"/>
  <c r="H1148" i="6"/>
  <c r="G1148" i="6"/>
  <c r="F1148" i="6"/>
  <c r="D1148" i="6"/>
  <c r="E1148" i="6" s="1"/>
  <c r="C1148" i="6"/>
  <c r="K1136" i="6"/>
  <c r="I1136" i="6"/>
  <c r="J1136" i="6"/>
  <c r="H1136" i="6"/>
  <c r="G1136" i="6"/>
  <c r="F1136" i="6"/>
  <c r="D1136" i="6"/>
  <c r="E1136" i="6" s="1"/>
  <c r="C1136" i="6"/>
  <c r="K1124" i="6"/>
  <c r="I1124" i="6"/>
  <c r="J1124" i="6"/>
  <c r="H1124" i="6"/>
  <c r="G1124" i="6"/>
  <c r="F1124" i="6"/>
  <c r="D1124" i="6"/>
  <c r="E1124" i="6" s="1"/>
  <c r="C1124" i="6"/>
  <c r="K1112" i="6"/>
  <c r="I1112" i="6"/>
  <c r="J1112" i="6"/>
  <c r="H1112" i="6"/>
  <c r="G1112" i="6"/>
  <c r="F1112" i="6"/>
  <c r="D1112" i="6"/>
  <c r="E1112" i="6" s="1"/>
  <c r="C1112" i="6"/>
  <c r="K1100" i="6"/>
  <c r="I1100" i="6"/>
  <c r="J1100" i="6"/>
  <c r="H1100" i="6"/>
  <c r="G1100" i="6"/>
  <c r="F1100" i="6"/>
  <c r="D1100" i="6"/>
  <c r="E1100" i="6" s="1"/>
  <c r="C1100" i="6"/>
  <c r="K1088" i="6"/>
  <c r="I1088" i="6"/>
  <c r="J1088" i="6"/>
  <c r="H1088" i="6"/>
  <c r="G1088" i="6"/>
  <c r="F1088" i="6"/>
  <c r="D1088" i="6"/>
  <c r="E1088" i="6" s="1"/>
  <c r="C1088" i="6"/>
  <c r="K1076" i="6"/>
  <c r="I1076" i="6"/>
  <c r="J1076" i="6"/>
  <c r="H1076" i="6"/>
  <c r="G1076" i="6"/>
  <c r="F1076" i="6"/>
  <c r="D1076" i="6"/>
  <c r="E1076" i="6" s="1"/>
  <c r="C1076" i="6"/>
  <c r="K1064" i="6"/>
  <c r="I1064" i="6"/>
  <c r="J1064" i="6"/>
  <c r="H1064" i="6"/>
  <c r="G1064" i="6"/>
  <c r="F1064" i="6"/>
  <c r="D1064" i="6"/>
  <c r="E1064" i="6" s="1"/>
  <c r="C1064" i="6"/>
  <c r="K1052" i="6"/>
  <c r="I1052" i="6"/>
  <c r="J1052" i="6"/>
  <c r="H1052" i="6"/>
  <c r="G1052" i="6"/>
  <c r="F1052" i="6"/>
  <c r="D1052" i="6"/>
  <c r="E1052" i="6" s="1"/>
  <c r="C1052" i="6"/>
  <c r="K1040" i="6"/>
  <c r="I1040" i="6"/>
  <c r="J1040" i="6"/>
  <c r="H1040" i="6"/>
  <c r="G1040" i="6"/>
  <c r="F1040" i="6"/>
  <c r="D1040" i="6"/>
  <c r="E1040" i="6" s="1"/>
  <c r="C1040" i="6"/>
  <c r="K1028" i="6"/>
  <c r="I1028" i="6"/>
  <c r="J1028" i="6"/>
  <c r="H1028" i="6"/>
  <c r="G1028" i="6"/>
  <c r="F1028" i="6"/>
  <c r="D1028" i="6"/>
  <c r="E1028" i="6" s="1"/>
  <c r="C1028" i="6"/>
  <c r="K1016" i="6"/>
  <c r="I1016" i="6"/>
  <c r="J1016" i="6"/>
  <c r="H1016" i="6"/>
  <c r="G1016" i="6"/>
  <c r="F1016" i="6"/>
  <c r="D1016" i="6"/>
  <c r="E1016" i="6" s="1"/>
  <c r="C1016" i="6"/>
  <c r="K1004" i="6"/>
  <c r="I1004" i="6"/>
  <c r="J1004" i="6"/>
  <c r="H1004" i="6"/>
  <c r="G1004" i="6"/>
  <c r="F1004" i="6"/>
  <c r="D1004" i="6"/>
  <c r="E1004" i="6" s="1"/>
  <c r="C1004" i="6"/>
  <c r="K992" i="6"/>
  <c r="I992" i="6"/>
  <c r="J992" i="6"/>
  <c r="H992" i="6"/>
  <c r="G992" i="6"/>
  <c r="F992" i="6"/>
  <c r="D992" i="6"/>
  <c r="E992" i="6" s="1"/>
  <c r="C992" i="6"/>
  <c r="K980" i="6"/>
  <c r="I980" i="6"/>
  <c r="J980" i="6"/>
  <c r="H980" i="6"/>
  <c r="G980" i="6"/>
  <c r="F980" i="6"/>
  <c r="D980" i="6"/>
  <c r="E980" i="6" s="1"/>
  <c r="C980" i="6"/>
  <c r="K968" i="6"/>
  <c r="I968" i="6"/>
  <c r="J968" i="6"/>
  <c r="H968" i="6"/>
  <c r="G968" i="6"/>
  <c r="F968" i="6"/>
  <c r="D968" i="6"/>
  <c r="E968" i="6" s="1"/>
  <c r="C968" i="6"/>
  <c r="K956" i="6"/>
  <c r="I956" i="6"/>
  <c r="J956" i="6"/>
  <c r="H956" i="6"/>
  <c r="G956" i="6"/>
  <c r="F956" i="6"/>
  <c r="D956" i="6"/>
  <c r="E956" i="6" s="1"/>
  <c r="C956" i="6"/>
  <c r="K944" i="6"/>
  <c r="I944" i="6"/>
  <c r="J944" i="6"/>
  <c r="H944" i="6"/>
  <c r="G944" i="6"/>
  <c r="F944" i="6"/>
  <c r="D944" i="6"/>
  <c r="E944" i="6" s="1"/>
  <c r="C944" i="6"/>
  <c r="K932" i="6"/>
  <c r="I932" i="6"/>
  <c r="J932" i="6"/>
  <c r="H932" i="6"/>
  <c r="G932" i="6"/>
  <c r="F932" i="6"/>
  <c r="D932" i="6"/>
  <c r="E932" i="6" s="1"/>
  <c r="C932" i="6"/>
  <c r="K920" i="6"/>
  <c r="I920" i="6"/>
  <c r="J920" i="6"/>
  <c r="H920" i="6"/>
  <c r="G920" i="6"/>
  <c r="F920" i="6"/>
  <c r="D920" i="6"/>
  <c r="E920" i="6" s="1"/>
  <c r="C920" i="6"/>
  <c r="K908" i="6"/>
  <c r="I908" i="6"/>
  <c r="J908" i="6"/>
  <c r="H908" i="6"/>
  <c r="G908" i="6"/>
  <c r="F908" i="6"/>
  <c r="D908" i="6"/>
  <c r="E908" i="6" s="1"/>
  <c r="C908" i="6"/>
  <c r="K896" i="6"/>
  <c r="I896" i="6"/>
  <c r="J896" i="6"/>
  <c r="H896" i="6"/>
  <c r="G896" i="6"/>
  <c r="F896" i="6"/>
  <c r="D896" i="6"/>
  <c r="E896" i="6" s="1"/>
  <c r="C896" i="6"/>
  <c r="K884" i="6"/>
  <c r="I884" i="6"/>
  <c r="J884" i="6"/>
  <c r="G884" i="6"/>
  <c r="H884" i="6"/>
  <c r="F884" i="6"/>
  <c r="D884" i="6"/>
  <c r="E884" i="6" s="1"/>
  <c r="C884" i="6"/>
  <c r="K872" i="6"/>
  <c r="I872" i="6"/>
  <c r="J872" i="6"/>
  <c r="H872" i="6"/>
  <c r="G872" i="6"/>
  <c r="F872" i="6"/>
  <c r="D872" i="6"/>
  <c r="E872" i="6" s="1"/>
  <c r="C872" i="6"/>
  <c r="K860" i="6"/>
  <c r="I860" i="6"/>
  <c r="J860" i="6"/>
  <c r="H860" i="6"/>
  <c r="G860" i="6"/>
  <c r="F860" i="6"/>
  <c r="D860" i="6"/>
  <c r="E860" i="6" s="1"/>
  <c r="C860" i="6"/>
  <c r="K848" i="6"/>
  <c r="I848" i="6"/>
  <c r="J848" i="6"/>
  <c r="H848" i="6"/>
  <c r="G848" i="6"/>
  <c r="F848" i="6"/>
  <c r="D848" i="6"/>
  <c r="E848" i="6" s="1"/>
  <c r="C848" i="6"/>
  <c r="K836" i="6"/>
  <c r="I836" i="6"/>
  <c r="J836" i="6"/>
  <c r="H836" i="6"/>
  <c r="G836" i="6"/>
  <c r="F836" i="6"/>
  <c r="D836" i="6"/>
  <c r="E836" i="6" s="1"/>
  <c r="C836" i="6"/>
  <c r="K824" i="6"/>
  <c r="I824" i="6"/>
  <c r="J824" i="6"/>
  <c r="H824" i="6"/>
  <c r="G824" i="6"/>
  <c r="F824" i="6"/>
  <c r="D824" i="6"/>
  <c r="E824" i="6" s="1"/>
  <c r="C824" i="6"/>
  <c r="K812" i="6"/>
  <c r="I812" i="6"/>
  <c r="J812" i="6"/>
  <c r="H812" i="6"/>
  <c r="G812" i="6"/>
  <c r="F812" i="6"/>
  <c r="D812" i="6"/>
  <c r="E812" i="6" s="1"/>
  <c r="C812" i="6"/>
  <c r="K800" i="6"/>
  <c r="I800" i="6"/>
  <c r="J800" i="6"/>
  <c r="H800" i="6"/>
  <c r="G800" i="6"/>
  <c r="F800" i="6"/>
  <c r="D800" i="6"/>
  <c r="E800" i="6" s="1"/>
  <c r="C800" i="6"/>
  <c r="K788" i="6"/>
  <c r="I788" i="6"/>
  <c r="J788" i="6"/>
  <c r="H788" i="6"/>
  <c r="G788" i="6"/>
  <c r="F788" i="6"/>
  <c r="D788" i="6"/>
  <c r="E788" i="6" s="1"/>
  <c r="C788" i="6"/>
  <c r="K776" i="6"/>
  <c r="I776" i="6"/>
  <c r="J776" i="6"/>
  <c r="H776" i="6"/>
  <c r="G776" i="6"/>
  <c r="F776" i="6"/>
  <c r="D776" i="6"/>
  <c r="E776" i="6" s="1"/>
  <c r="C776" i="6"/>
  <c r="K764" i="6"/>
  <c r="I764" i="6"/>
  <c r="J764" i="6"/>
  <c r="H764" i="6"/>
  <c r="G764" i="6"/>
  <c r="F764" i="6"/>
  <c r="D764" i="6"/>
  <c r="E764" i="6" s="1"/>
  <c r="C764" i="6"/>
  <c r="K752" i="6"/>
  <c r="I752" i="6"/>
  <c r="J752" i="6"/>
  <c r="H752" i="6"/>
  <c r="G752" i="6"/>
  <c r="F752" i="6"/>
  <c r="D752" i="6"/>
  <c r="E752" i="6" s="1"/>
  <c r="C752" i="6"/>
  <c r="K740" i="6"/>
  <c r="I740" i="6"/>
  <c r="J740" i="6"/>
  <c r="H740" i="6"/>
  <c r="G740" i="6"/>
  <c r="F740" i="6"/>
  <c r="D740" i="6"/>
  <c r="E740" i="6" s="1"/>
  <c r="C740" i="6"/>
  <c r="K728" i="6"/>
  <c r="I728" i="6"/>
  <c r="J728" i="6"/>
  <c r="H728" i="6"/>
  <c r="G728" i="6"/>
  <c r="F728" i="6"/>
  <c r="D728" i="6"/>
  <c r="E728" i="6" s="1"/>
  <c r="C728" i="6"/>
  <c r="K716" i="6"/>
  <c r="I716" i="6"/>
  <c r="J716" i="6"/>
  <c r="H716" i="6"/>
  <c r="G716" i="6"/>
  <c r="F716" i="6"/>
  <c r="D716" i="6"/>
  <c r="E716" i="6" s="1"/>
  <c r="C716" i="6"/>
  <c r="K704" i="6"/>
  <c r="I704" i="6"/>
  <c r="J704" i="6"/>
  <c r="H704" i="6"/>
  <c r="G704" i="6"/>
  <c r="F704" i="6"/>
  <c r="D704" i="6"/>
  <c r="E704" i="6" s="1"/>
  <c r="C704" i="6"/>
  <c r="K692" i="6"/>
  <c r="I692" i="6"/>
  <c r="J692" i="6"/>
  <c r="H692" i="6"/>
  <c r="G692" i="6"/>
  <c r="F692" i="6"/>
  <c r="D692" i="6"/>
  <c r="E692" i="6" s="1"/>
  <c r="C692" i="6"/>
  <c r="K680" i="6"/>
  <c r="I680" i="6"/>
  <c r="J680" i="6"/>
  <c r="H680" i="6"/>
  <c r="G680" i="6"/>
  <c r="F680" i="6"/>
  <c r="D680" i="6"/>
  <c r="E680" i="6" s="1"/>
  <c r="C680" i="6"/>
  <c r="K668" i="6"/>
  <c r="I668" i="6"/>
  <c r="J668" i="6"/>
  <c r="H668" i="6"/>
  <c r="G668" i="6"/>
  <c r="F668" i="6"/>
  <c r="D668" i="6"/>
  <c r="E668" i="6" s="1"/>
  <c r="C668" i="6"/>
  <c r="K656" i="6"/>
  <c r="I656" i="6"/>
  <c r="J656" i="6"/>
  <c r="H656" i="6"/>
  <c r="G656" i="6"/>
  <c r="F656" i="6"/>
  <c r="D656" i="6"/>
  <c r="E656" i="6" s="1"/>
  <c r="C656" i="6"/>
  <c r="K644" i="6"/>
  <c r="I644" i="6"/>
  <c r="J644" i="6"/>
  <c r="H644" i="6"/>
  <c r="G644" i="6"/>
  <c r="F644" i="6"/>
  <c r="D644" i="6"/>
  <c r="E644" i="6" s="1"/>
  <c r="C644" i="6"/>
  <c r="K632" i="6"/>
  <c r="I632" i="6"/>
  <c r="J632" i="6"/>
  <c r="H632" i="6"/>
  <c r="G632" i="6"/>
  <c r="F632" i="6"/>
  <c r="D632" i="6"/>
  <c r="E632" i="6" s="1"/>
  <c r="C632" i="6"/>
  <c r="K620" i="6"/>
  <c r="I620" i="6"/>
  <c r="J620" i="6"/>
  <c r="H620" i="6"/>
  <c r="G620" i="6"/>
  <c r="F620" i="6"/>
  <c r="D620" i="6"/>
  <c r="E620" i="6" s="1"/>
  <c r="C620" i="6"/>
  <c r="K608" i="6"/>
  <c r="I608" i="6"/>
  <c r="J608" i="6"/>
  <c r="H608" i="6"/>
  <c r="G608" i="6"/>
  <c r="F608" i="6"/>
  <c r="D608" i="6"/>
  <c r="E608" i="6" s="1"/>
  <c r="C608" i="6"/>
  <c r="K596" i="6"/>
  <c r="I596" i="6"/>
  <c r="J596" i="6"/>
  <c r="H596" i="6"/>
  <c r="G596" i="6"/>
  <c r="F596" i="6"/>
  <c r="D596" i="6"/>
  <c r="E596" i="6" s="1"/>
  <c r="C596" i="6"/>
  <c r="K584" i="6"/>
  <c r="I584" i="6"/>
  <c r="J584" i="6"/>
  <c r="H584" i="6"/>
  <c r="G584" i="6"/>
  <c r="F584" i="6"/>
  <c r="D584" i="6"/>
  <c r="E584" i="6" s="1"/>
  <c r="C584" i="6"/>
  <c r="K572" i="6"/>
  <c r="I572" i="6"/>
  <c r="J572" i="6"/>
  <c r="H572" i="6"/>
  <c r="G572" i="6"/>
  <c r="F572" i="6"/>
  <c r="D572" i="6"/>
  <c r="E572" i="6" s="1"/>
  <c r="C572" i="6"/>
  <c r="K560" i="6"/>
  <c r="I560" i="6"/>
  <c r="J560" i="6"/>
  <c r="H560" i="6"/>
  <c r="G560" i="6"/>
  <c r="F560" i="6"/>
  <c r="D560" i="6"/>
  <c r="E560" i="6" s="1"/>
  <c r="C560" i="6"/>
  <c r="K548" i="6"/>
  <c r="I548" i="6"/>
  <c r="J548" i="6"/>
  <c r="H548" i="6"/>
  <c r="G548" i="6"/>
  <c r="F548" i="6"/>
  <c r="C548" i="6"/>
  <c r="D548" i="6"/>
  <c r="E548" i="6" s="1"/>
  <c r="K536" i="6"/>
  <c r="I536" i="6"/>
  <c r="J536" i="6"/>
  <c r="H536" i="6"/>
  <c r="G536" i="6"/>
  <c r="F536" i="6"/>
  <c r="D536" i="6"/>
  <c r="E536" i="6" s="1"/>
  <c r="C536" i="6"/>
  <c r="K524" i="6"/>
  <c r="I524" i="6"/>
  <c r="J524" i="6"/>
  <c r="H524" i="6"/>
  <c r="G524" i="6"/>
  <c r="F524" i="6"/>
  <c r="D524" i="6"/>
  <c r="E524" i="6" s="1"/>
  <c r="C524" i="6"/>
  <c r="K512" i="6"/>
  <c r="I512" i="6"/>
  <c r="J512" i="6"/>
  <c r="H512" i="6"/>
  <c r="G512" i="6"/>
  <c r="F512" i="6"/>
  <c r="D512" i="6"/>
  <c r="E512" i="6" s="1"/>
  <c r="C512" i="6"/>
  <c r="K500" i="6"/>
  <c r="I500" i="6"/>
  <c r="J500" i="6"/>
  <c r="H500" i="6"/>
  <c r="G500" i="6"/>
  <c r="F500" i="6"/>
  <c r="C500" i="6"/>
  <c r="D500" i="6"/>
  <c r="E500" i="6" s="1"/>
  <c r="K488" i="6"/>
  <c r="I488" i="6"/>
  <c r="J488" i="6"/>
  <c r="H488" i="6"/>
  <c r="G488" i="6"/>
  <c r="F488" i="6"/>
  <c r="D488" i="6"/>
  <c r="E488" i="6" s="1"/>
  <c r="C488" i="6"/>
  <c r="K476" i="6"/>
  <c r="I476" i="6"/>
  <c r="J476" i="6"/>
  <c r="H476" i="6"/>
  <c r="G476" i="6"/>
  <c r="F476" i="6"/>
  <c r="D476" i="6"/>
  <c r="E476" i="6" s="1"/>
  <c r="C476" i="6"/>
  <c r="K464" i="6"/>
  <c r="I464" i="6"/>
  <c r="J464" i="6"/>
  <c r="H464" i="6"/>
  <c r="G464" i="6"/>
  <c r="F464" i="6"/>
  <c r="D464" i="6"/>
  <c r="E464" i="6" s="1"/>
  <c r="C464" i="6"/>
  <c r="K452" i="6"/>
  <c r="I452" i="6"/>
  <c r="J452" i="6"/>
  <c r="H452" i="6"/>
  <c r="G452" i="6"/>
  <c r="F452" i="6"/>
  <c r="C452" i="6"/>
  <c r="D452" i="6"/>
  <c r="E452" i="6" s="1"/>
  <c r="K440" i="6"/>
  <c r="I440" i="6"/>
  <c r="J440" i="6"/>
  <c r="H440" i="6"/>
  <c r="G440" i="6"/>
  <c r="F440" i="6"/>
  <c r="D440" i="6"/>
  <c r="E440" i="6" s="1"/>
  <c r="C440" i="6"/>
  <c r="K428" i="6"/>
  <c r="I428" i="6"/>
  <c r="J428" i="6"/>
  <c r="H428" i="6"/>
  <c r="G428" i="6"/>
  <c r="F428" i="6"/>
  <c r="D428" i="6"/>
  <c r="E428" i="6" s="1"/>
  <c r="C428" i="6"/>
  <c r="K416" i="6"/>
  <c r="I416" i="6"/>
  <c r="J416" i="6"/>
  <c r="H416" i="6"/>
  <c r="G416" i="6"/>
  <c r="F416" i="6"/>
  <c r="D416" i="6"/>
  <c r="E416" i="6" s="1"/>
  <c r="C416" i="6"/>
  <c r="K404" i="6"/>
  <c r="I404" i="6"/>
  <c r="J404" i="6"/>
  <c r="H404" i="6"/>
  <c r="G404" i="6"/>
  <c r="F404" i="6"/>
  <c r="D404" i="6"/>
  <c r="E404" i="6" s="1"/>
  <c r="C404" i="6"/>
  <c r="K392" i="6"/>
  <c r="I392" i="6"/>
  <c r="J392" i="6"/>
  <c r="H392" i="6"/>
  <c r="G392" i="6"/>
  <c r="F392" i="6"/>
  <c r="D392" i="6"/>
  <c r="E392" i="6" s="1"/>
  <c r="C392" i="6"/>
  <c r="K380" i="6"/>
  <c r="I380" i="6"/>
  <c r="J380" i="6"/>
  <c r="H380" i="6"/>
  <c r="G380" i="6"/>
  <c r="F380" i="6"/>
  <c r="D380" i="6"/>
  <c r="E380" i="6" s="1"/>
  <c r="C380" i="6"/>
  <c r="K368" i="6"/>
  <c r="I368" i="6"/>
  <c r="J368" i="6"/>
  <c r="H368" i="6"/>
  <c r="G368" i="6"/>
  <c r="F368" i="6"/>
  <c r="D368" i="6"/>
  <c r="E368" i="6" s="1"/>
  <c r="C368" i="6"/>
  <c r="K356" i="6"/>
  <c r="I356" i="6"/>
  <c r="J356" i="6"/>
  <c r="H356" i="6"/>
  <c r="G356" i="6"/>
  <c r="F356" i="6"/>
  <c r="D356" i="6"/>
  <c r="E356" i="6" s="1"/>
  <c r="C356" i="6"/>
  <c r="K344" i="6"/>
  <c r="I344" i="6"/>
  <c r="J344" i="6"/>
  <c r="H344" i="6"/>
  <c r="G344" i="6"/>
  <c r="F344" i="6"/>
  <c r="D344" i="6"/>
  <c r="E344" i="6" s="1"/>
  <c r="C344" i="6"/>
  <c r="K332" i="6"/>
  <c r="I332" i="6"/>
  <c r="J332" i="6"/>
  <c r="H332" i="6"/>
  <c r="G332" i="6"/>
  <c r="F332" i="6"/>
  <c r="D332" i="6"/>
  <c r="E332" i="6" s="1"/>
  <c r="C332" i="6"/>
  <c r="K320" i="6"/>
  <c r="I320" i="6"/>
  <c r="J320" i="6"/>
  <c r="H320" i="6"/>
  <c r="G320" i="6"/>
  <c r="F320" i="6"/>
  <c r="D320" i="6"/>
  <c r="E320" i="6" s="1"/>
  <c r="C320" i="6"/>
  <c r="K308" i="6"/>
  <c r="I308" i="6"/>
  <c r="J308" i="6"/>
  <c r="H308" i="6"/>
  <c r="G308" i="6"/>
  <c r="F308" i="6"/>
  <c r="D308" i="6"/>
  <c r="E308" i="6" s="1"/>
  <c r="C308" i="6"/>
  <c r="K296" i="6"/>
  <c r="I296" i="6"/>
  <c r="J296" i="6"/>
  <c r="H296" i="6"/>
  <c r="G296" i="6"/>
  <c r="F296" i="6"/>
  <c r="D296" i="6"/>
  <c r="E296" i="6" s="1"/>
  <c r="C296" i="6"/>
  <c r="K284" i="6"/>
  <c r="I284" i="6"/>
  <c r="J284" i="6"/>
  <c r="H284" i="6"/>
  <c r="G284" i="6"/>
  <c r="F284" i="6"/>
  <c r="D284" i="6"/>
  <c r="E284" i="6" s="1"/>
  <c r="C284" i="6"/>
  <c r="K272" i="6"/>
  <c r="I272" i="6"/>
  <c r="J272" i="6"/>
  <c r="H272" i="6"/>
  <c r="G272" i="6"/>
  <c r="F272" i="6"/>
  <c r="D272" i="6"/>
  <c r="E272" i="6" s="1"/>
  <c r="C272" i="6"/>
  <c r="K260" i="6"/>
  <c r="I260" i="6"/>
  <c r="J260" i="6"/>
  <c r="H260" i="6"/>
  <c r="G260" i="6"/>
  <c r="F260" i="6"/>
  <c r="C260" i="6"/>
  <c r="K248" i="6"/>
  <c r="I248" i="6"/>
  <c r="J248" i="6"/>
  <c r="H248" i="6"/>
  <c r="G248" i="6"/>
  <c r="F248" i="6"/>
  <c r="D248" i="6"/>
  <c r="E248" i="6" s="1"/>
  <c r="C248" i="6"/>
  <c r="K236" i="6"/>
  <c r="I236" i="6"/>
  <c r="J236" i="6"/>
  <c r="H236" i="6"/>
  <c r="G236" i="6"/>
  <c r="F236" i="6"/>
  <c r="D236" i="6"/>
  <c r="E236" i="6" s="1"/>
  <c r="C236" i="6"/>
  <c r="K224" i="6"/>
  <c r="I224" i="6"/>
  <c r="J224" i="6"/>
  <c r="H224" i="6"/>
  <c r="G224" i="6"/>
  <c r="F224" i="6"/>
  <c r="D224" i="6"/>
  <c r="E224" i="6" s="1"/>
  <c r="C224" i="6"/>
  <c r="K212" i="6"/>
  <c r="I212" i="6"/>
  <c r="J212" i="6"/>
  <c r="H212" i="6"/>
  <c r="G212" i="6"/>
  <c r="F212" i="6"/>
  <c r="C212" i="6"/>
  <c r="D212" i="6"/>
  <c r="E212" i="6" s="1"/>
  <c r="K200" i="6"/>
  <c r="I200" i="6"/>
  <c r="J200" i="6"/>
  <c r="H200" i="6"/>
  <c r="G200" i="6"/>
  <c r="F200" i="6"/>
  <c r="C200" i="6"/>
  <c r="D200" i="6"/>
  <c r="E200" i="6" s="1"/>
  <c r="K188" i="6"/>
  <c r="I188" i="6"/>
  <c r="J188" i="6"/>
  <c r="H188" i="6"/>
  <c r="G188" i="6"/>
  <c r="F188" i="6"/>
  <c r="D188" i="6"/>
  <c r="E188" i="6" s="1"/>
  <c r="C188" i="6"/>
  <c r="K176" i="6"/>
  <c r="I176" i="6"/>
  <c r="J176" i="6"/>
  <c r="H176" i="6"/>
  <c r="G176" i="6"/>
  <c r="F176" i="6"/>
  <c r="D176" i="6"/>
  <c r="E176" i="6" s="1"/>
  <c r="C176" i="6"/>
  <c r="K164" i="6"/>
  <c r="I164" i="6"/>
  <c r="J164" i="6"/>
  <c r="H164" i="6"/>
  <c r="G164" i="6"/>
  <c r="F164" i="6"/>
  <c r="C164" i="6"/>
  <c r="D164" i="6"/>
  <c r="E164" i="6" s="1"/>
  <c r="K152" i="6"/>
  <c r="I152" i="6"/>
  <c r="J152" i="6"/>
  <c r="H152" i="6"/>
  <c r="G152" i="6"/>
  <c r="F152" i="6"/>
  <c r="C152" i="6"/>
  <c r="D152" i="6"/>
  <c r="E152" i="6" s="1"/>
  <c r="K140" i="6"/>
  <c r="I140" i="6"/>
  <c r="J140" i="6"/>
  <c r="H140" i="6"/>
  <c r="G140" i="6"/>
  <c r="F140" i="6"/>
  <c r="D140" i="6"/>
  <c r="E140" i="6" s="1"/>
  <c r="C140" i="6"/>
  <c r="K128" i="6"/>
  <c r="I128" i="6"/>
  <c r="J128" i="6"/>
  <c r="H128" i="6"/>
  <c r="G128" i="6"/>
  <c r="F128" i="6"/>
  <c r="D128" i="6"/>
  <c r="E128" i="6" s="1"/>
  <c r="C128" i="6"/>
  <c r="K116" i="6"/>
  <c r="I116" i="6"/>
  <c r="J116" i="6"/>
  <c r="H116" i="6"/>
  <c r="G116" i="6"/>
  <c r="F116" i="6"/>
  <c r="C116" i="6"/>
  <c r="D116" i="6"/>
  <c r="E116" i="6" s="1"/>
  <c r="K104" i="6"/>
  <c r="I104" i="6"/>
  <c r="J104" i="6"/>
  <c r="H104" i="6"/>
  <c r="G104" i="6"/>
  <c r="F104" i="6"/>
  <c r="C104" i="6"/>
  <c r="D104" i="6"/>
  <c r="E104" i="6" s="1"/>
  <c r="K92" i="6"/>
  <c r="I92" i="6"/>
  <c r="J92" i="6"/>
  <c r="H92" i="6"/>
  <c r="G92" i="6"/>
  <c r="F92" i="6"/>
  <c r="D92" i="6"/>
  <c r="E92" i="6" s="1"/>
  <c r="C92" i="6"/>
  <c r="K80" i="6"/>
  <c r="I80" i="6"/>
  <c r="J80" i="6"/>
  <c r="H80" i="6"/>
  <c r="G80" i="6"/>
  <c r="F80" i="6"/>
  <c r="D80" i="6"/>
  <c r="E80" i="6" s="1"/>
  <c r="C80" i="6"/>
  <c r="K68" i="6"/>
  <c r="I68" i="6"/>
  <c r="J68" i="6"/>
  <c r="H68" i="6"/>
  <c r="G68" i="6"/>
  <c r="F68" i="6"/>
  <c r="C68" i="6"/>
  <c r="D68" i="6"/>
  <c r="E68" i="6" s="1"/>
  <c r="K56" i="6"/>
  <c r="I56" i="6"/>
  <c r="J56" i="6"/>
  <c r="H56" i="6"/>
  <c r="G56" i="6"/>
  <c r="F56" i="6"/>
  <c r="C56" i="6"/>
  <c r="D56" i="6"/>
  <c r="E56" i="6" s="1"/>
  <c r="K44" i="6"/>
  <c r="I44" i="6"/>
  <c r="J44" i="6"/>
  <c r="H44" i="6"/>
  <c r="G44" i="6"/>
  <c r="F44" i="6"/>
  <c r="D44" i="6"/>
  <c r="E44" i="6" s="1"/>
  <c r="C44" i="6"/>
  <c r="K3398" i="6"/>
  <c r="I3398" i="6"/>
  <c r="J3398" i="6"/>
  <c r="H3398" i="6"/>
  <c r="G3398" i="6"/>
  <c r="F3398" i="6"/>
  <c r="D3398" i="6"/>
  <c r="E3398" i="6" s="1"/>
  <c r="B3398" i="6"/>
  <c r="C3398" i="6"/>
  <c r="K3386" i="6"/>
  <c r="I3386" i="6"/>
  <c r="J3386" i="6"/>
  <c r="H3386" i="6"/>
  <c r="G3386" i="6"/>
  <c r="F3386" i="6"/>
  <c r="D3386" i="6"/>
  <c r="E3386" i="6" s="1"/>
  <c r="C3386" i="6"/>
  <c r="B3386" i="6"/>
  <c r="K3374" i="6"/>
  <c r="I3374" i="6"/>
  <c r="J3374" i="6"/>
  <c r="H3374" i="6"/>
  <c r="G3374" i="6"/>
  <c r="F3374" i="6"/>
  <c r="D3374" i="6"/>
  <c r="E3374" i="6" s="1"/>
  <c r="B3374" i="6"/>
  <c r="C3374" i="6"/>
  <c r="K3362" i="6"/>
  <c r="I3362" i="6"/>
  <c r="J3362" i="6"/>
  <c r="H3362" i="6"/>
  <c r="G3362" i="6"/>
  <c r="F3362" i="6"/>
  <c r="D3362" i="6"/>
  <c r="E3362" i="6" s="1"/>
  <c r="B3362" i="6"/>
  <c r="C3362" i="6"/>
  <c r="K3350" i="6"/>
  <c r="I3350" i="6"/>
  <c r="J3350" i="6"/>
  <c r="H3350" i="6"/>
  <c r="G3350" i="6"/>
  <c r="F3350" i="6"/>
  <c r="D3350" i="6"/>
  <c r="E3350" i="6" s="1"/>
  <c r="B3350" i="6"/>
  <c r="C3350" i="6"/>
  <c r="K3338" i="6"/>
  <c r="I3338" i="6"/>
  <c r="J3338" i="6"/>
  <c r="H3338" i="6"/>
  <c r="G3338" i="6"/>
  <c r="F3338" i="6"/>
  <c r="D3338" i="6"/>
  <c r="E3338" i="6" s="1"/>
  <c r="B3338" i="6"/>
  <c r="C3338" i="6"/>
  <c r="K3326" i="6"/>
  <c r="I3326" i="6"/>
  <c r="J3326" i="6"/>
  <c r="H3326" i="6"/>
  <c r="G3326" i="6"/>
  <c r="F3326" i="6"/>
  <c r="D3326" i="6"/>
  <c r="E3326" i="6" s="1"/>
  <c r="B3326" i="6"/>
  <c r="C3326" i="6"/>
  <c r="K3314" i="6"/>
  <c r="I3314" i="6"/>
  <c r="J3314" i="6"/>
  <c r="H3314" i="6"/>
  <c r="G3314" i="6"/>
  <c r="F3314" i="6"/>
  <c r="D3314" i="6"/>
  <c r="E3314" i="6" s="1"/>
  <c r="B3314" i="6"/>
  <c r="C3314" i="6"/>
  <c r="K3302" i="6"/>
  <c r="I3302" i="6"/>
  <c r="J3302" i="6"/>
  <c r="H3302" i="6"/>
  <c r="G3302" i="6"/>
  <c r="F3302" i="6"/>
  <c r="D3302" i="6"/>
  <c r="E3302" i="6" s="1"/>
  <c r="B3302" i="6"/>
  <c r="C3302" i="6"/>
  <c r="K3290" i="6"/>
  <c r="I3290" i="6"/>
  <c r="J3290" i="6"/>
  <c r="H3290" i="6"/>
  <c r="G3290" i="6"/>
  <c r="F3290" i="6"/>
  <c r="D3290" i="6"/>
  <c r="E3290" i="6" s="1"/>
  <c r="B3290" i="6"/>
  <c r="C3290" i="6"/>
  <c r="K3278" i="6"/>
  <c r="I3278" i="6"/>
  <c r="J3278" i="6"/>
  <c r="H3278" i="6"/>
  <c r="G3278" i="6"/>
  <c r="F3278" i="6"/>
  <c r="D3278" i="6"/>
  <c r="E3278" i="6" s="1"/>
  <c r="B3278" i="6"/>
  <c r="C3278" i="6"/>
  <c r="K3266" i="6"/>
  <c r="I3266" i="6"/>
  <c r="J3266" i="6"/>
  <c r="H3266" i="6"/>
  <c r="G3266" i="6"/>
  <c r="F3266" i="6"/>
  <c r="D3266" i="6"/>
  <c r="E3266" i="6" s="1"/>
  <c r="B3266" i="6"/>
  <c r="C3266" i="6"/>
  <c r="K3254" i="6"/>
  <c r="I3254" i="6"/>
  <c r="J3254" i="6"/>
  <c r="H3254" i="6"/>
  <c r="G3254" i="6"/>
  <c r="F3254" i="6"/>
  <c r="D3254" i="6"/>
  <c r="E3254" i="6" s="1"/>
  <c r="B3254" i="6"/>
  <c r="C3254" i="6"/>
  <c r="K3242" i="6"/>
  <c r="I3242" i="6"/>
  <c r="J3242" i="6"/>
  <c r="H3242" i="6"/>
  <c r="G3242" i="6"/>
  <c r="F3242" i="6"/>
  <c r="D3242" i="6"/>
  <c r="E3242" i="6" s="1"/>
  <c r="B3242" i="6"/>
  <c r="C3242" i="6"/>
  <c r="K3230" i="6"/>
  <c r="I3230" i="6"/>
  <c r="J3230" i="6"/>
  <c r="H3230" i="6"/>
  <c r="G3230" i="6"/>
  <c r="F3230" i="6"/>
  <c r="D3230" i="6"/>
  <c r="E3230" i="6" s="1"/>
  <c r="B3230" i="6"/>
  <c r="C3230" i="6"/>
  <c r="K3218" i="6"/>
  <c r="I3218" i="6"/>
  <c r="J3218" i="6"/>
  <c r="H3218" i="6"/>
  <c r="G3218" i="6"/>
  <c r="F3218" i="6"/>
  <c r="D3218" i="6"/>
  <c r="E3218" i="6" s="1"/>
  <c r="C3218" i="6"/>
  <c r="B3218" i="6"/>
  <c r="K3206" i="6"/>
  <c r="I3206" i="6"/>
  <c r="J3206" i="6"/>
  <c r="H3206" i="6"/>
  <c r="G3206" i="6"/>
  <c r="F3206" i="6"/>
  <c r="D3206" i="6"/>
  <c r="E3206" i="6" s="1"/>
  <c r="B3206" i="6"/>
  <c r="C3206" i="6"/>
  <c r="K3194" i="6"/>
  <c r="I3194" i="6"/>
  <c r="J3194" i="6"/>
  <c r="H3194" i="6"/>
  <c r="G3194" i="6"/>
  <c r="F3194" i="6"/>
  <c r="D3194" i="6"/>
  <c r="E3194" i="6" s="1"/>
  <c r="B3194" i="6"/>
  <c r="C3194" i="6"/>
  <c r="K3182" i="6"/>
  <c r="I3182" i="6"/>
  <c r="J3182" i="6"/>
  <c r="H3182" i="6"/>
  <c r="G3182" i="6"/>
  <c r="F3182" i="6"/>
  <c r="D3182" i="6"/>
  <c r="E3182" i="6" s="1"/>
  <c r="C3182" i="6"/>
  <c r="B3182" i="6"/>
  <c r="K3170" i="6"/>
  <c r="I3170" i="6"/>
  <c r="J3170" i="6"/>
  <c r="H3170" i="6"/>
  <c r="G3170" i="6"/>
  <c r="F3170" i="6"/>
  <c r="D3170" i="6"/>
  <c r="E3170" i="6" s="1"/>
  <c r="B3170" i="6"/>
  <c r="C3170" i="6"/>
  <c r="K3158" i="6"/>
  <c r="I3158" i="6"/>
  <c r="J3158" i="6"/>
  <c r="H3158" i="6"/>
  <c r="G3158" i="6"/>
  <c r="F3158" i="6"/>
  <c r="D3158" i="6"/>
  <c r="E3158" i="6" s="1"/>
  <c r="B3158" i="6"/>
  <c r="C3158" i="6"/>
  <c r="K3146" i="6"/>
  <c r="I3146" i="6"/>
  <c r="J3146" i="6"/>
  <c r="H3146" i="6"/>
  <c r="G3146" i="6"/>
  <c r="F3146" i="6"/>
  <c r="D3146" i="6"/>
  <c r="E3146" i="6" s="1"/>
  <c r="C3146" i="6"/>
  <c r="B3146" i="6"/>
  <c r="K3134" i="6"/>
  <c r="I3134" i="6"/>
  <c r="J3134" i="6"/>
  <c r="H3134" i="6"/>
  <c r="G3134" i="6"/>
  <c r="F3134" i="6"/>
  <c r="D3134" i="6"/>
  <c r="E3134" i="6" s="1"/>
  <c r="B3134" i="6"/>
  <c r="C3134" i="6"/>
  <c r="K3122" i="6"/>
  <c r="I3122" i="6"/>
  <c r="J3122" i="6"/>
  <c r="H3122" i="6"/>
  <c r="G3122" i="6"/>
  <c r="F3122" i="6"/>
  <c r="D3122" i="6"/>
  <c r="E3122" i="6" s="1"/>
  <c r="B3122" i="6"/>
  <c r="C3122" i="6"/>
  <c r="K3110" i="6"/>
  <c r="I3110" i="6"/>
  <c r="J3110" i="6"/>
  <c r="H3110" i="6"/>
  <c r="G3110" i="6"/>
  <c r="F3110" i="6"/>
  <c r="D3110" i="6"/>
  <c r="E3110" i="6" s="1"/>
  <c r="C3110" i="6"/>
  <c r="B3110" i="6"/>
  <c r="K3098" i="6"/>
  <c r="I3098" i="6"/>
  <c r="J3098" i="6"/>
  <c r="H3098" i="6"/>
  <c r="G3098" i="6"/>
  <c r="F3098" i="6"/>
  <c r="D3098" i="6"/>
  <c r="E3098" i="6" s="1"/>
  <c r="B3098" i="6"/>
  <c r="C3098" i="6"/>
  <c r="K3086" i="6"/>
  <c r="I3086" i="6"/>
  <c r="J3086" i="6"/>
  <c r="H3086" i="6"/>
  <c r="G3086" i="6"/>
  <c r="F3086" i="6"/>
  <c r="D3086" i="6"/>
  <c r="E3086" i="6" s="1"/>
  <c r="B3086" i="6"/>
  <c r="C3086" i="6"/>
  <c r="K3074" i="6"/>
  <c r="I3074" i="6"/>
  <c r="J3074" i="6"/>
  <c r="H3074" i="6"/>
  <c r="G3074" i="6"/>
  <c r="F3074" i="6"/>
  <c r="D3074" i="6"/>
  <c r="E3074" i="6" s="1"/>
  <c r="C3074" i="6"/>
  <c r="B3074" i="6"/>
  <c r="K3062" i="6"/>
  <c r="I3062" i="6"/>
  <c r="J3062" i="6"/>
  <c r="H3062" i="6"/>
  <c r="G3062" i="6"/>
  <c r="F3062" i="6"/>
  <c r="D3062" i="6"/>
  <c r="E3062" i="6" s="1"/>
  <c r="B3062" i="6"/>
  <c r="C3062" i="6"/>
  <c r="K3050" i="6"/>
  <c r="I3050" i="6"/>
  <c r="J3050" i="6"/>
  <c r="H3050" i="6"/>
  <c r="G3050" i="6"/>
  <c r="F3050" i="6"/>
  <c r="D3050" i="6"/>
  <c r="E3050" i="6" s="1"/>
  <c r="B3050" i="6"/>
  <c r="C3050" i="6"/>
  <c r="K3038" i="6"/>
  <c r="I3038" i="6"/>
  <c r="J3038" i="6"/>
  <c r="H3038" i="6"/>
  <c r="G3038" i="6"/>
  <c r="F3038" i="6"/>
  <c r="D3038" i="6"/>
  <c r="E3038" i="6" s="1"/>
  <c r="C3038" i="6"/>
  <c r="B3038" i="6"/>
  <c r="K3026" i="6"/>
  <c r="I3026" i="6"/>
  <c r="J3026" i="6"/>
  <c r="H3026" i="6"/>
  <c r="G3026" i="6"/>
  <c r="F3026" i="6"/>
  <c r="D3026" i="6"/>
  <c r="E3026" i="6" s="1"/>
  <c r="B3026" i="6"/>
  <c r="C3026" i="6"/>
  <c r="K3014" i="6"/>
  <c r="I3014" i="6"/>
  <c r="J3014" i="6"/>
  <c r="H3014" i="6"/>
  <c r="G3014" i="6"/>
  <c r="F3014" i="6"/>
  <c r="D3014" i="6"/>
  <c r="E3014" i="6" s="1"/>
  <c r="B3014" i="6"/>
  <c r="C3014" i="6"/>
  <c r="K3002" i="6"/>
  <c r="I3002" i="6"/>
  <c r="J3002" i="6"/>
  <c r="H3002" i="6"/>
  <c r="G3002" i="6"/>
  <c r="F3002" i="6"/>
  <c r="D3002" i="6"/>
  <c r="E3002" i="6" s="1"/>
  <c r="C3002" i="6"/>
  <c r="B3002" i="6"/>
  <c r="K2990" i="6"/>
  <c r="I2990" i="6"/>
  <c r="J2990" i="6"/>
  <c r="H2990" i="6"/>
  <c r="G2990" i="6"/>
  <c r="F2990" i="6"/>
  <c r="D2990" i="6"/>
  <c r="E2990" i="6" s="1"/>
  <c r="B2990" i="6"/>
  <c r="C2990" i="6"/>
  <c r="K2978" i="6"/>
  <c r="I2978" i="6"/>
  <c r="J2978" i="6"/>
  <c r="H2978" i="6"/>
  <c r="G2978" i="6"/>
  <c r="F2978" i="6"/>
  <c r="D2978" i="6"/>
  <c r="E2978" i="6" s="1"/>
  <c r="B2978" i="6"/>
  <c r="C2978" i="6"/>
  <c r="K2966" i="6"/>
  <c r="I2966" i="6"/>
  <c r="J2966" i="6"/>
  <c r="H2966" i="6"/>
  <c r="G2966" i="6"/>
  <c r="F2966" i="6"/>
  <c r="D2966" i="6"/>
  <c r="E2966" i="6" s="1"/>
  <c r="C2966" i="6"/>
  <c r="B2966" i="6"/>
  <c r="K2954" i="6"/>
  <c r="I2954" i="6"/>
  <c r="J2954" i="6"/>
  <c r="H2954" i="6"/>
  <c r="G2954" i="6"/>
  <c r="F2954" i="6"/>
  <c r="D2954" i="6"/>
  <c r="E2954" i="6" s="1"/>
  <c r="B2954" i="6"/>
  <c r="C2954" i="6"/>
  <c r="K2942" i="6"/>
  <c r="I2942" i="6"/>
  <c r="J2942" i="6"/>
  <c r="H2942" i="6"/>
  <c r="G2942" i="6"/>
  <c r="F2942" i="6"/>
  <c r="D2942" i="6"/>
  <c r="E2942" i="6" s="1"/>
  <c r="B2942" i="6"/>
  <c r="C2942" i="6"/>
  <c r="K2930" i="6"/>
  <c r="I2930" i="6"/>
  <c r="J2930" i="6"/>
  <c r="H2930" i="6"/>
  <c r="G2930" i="6"/>
  <c r="F2930" i="6"/>
  <c r="D2930" i="6"/>
  <c r="E2930" i="6" s="1"/>
  <c r="C2930" i="6"/>
  <c r="B2930" i="6"/>
  <c r="K2918" i="6"/>
  <c r="I2918" i="6"/>
  <c r="J2918" i="6"/>
  <c r="H2918" i="6"/>
  <c r="G2918" i="6"/>
  <c r="F2918" i="6"/>
  <c r="D2918" i="6"/>
  <c r="E2918" i="6" s="1"/>
  <c r="B2918" i="6"/>
  <c r="C2918" i="6"/>
  <c r="K2906" i="6"/>
  <c r="I2906" i="6"/>
  <c r="J2906" i="6"/>
  <c r="H2906" i="6"/>
  <c r="G2906" i="6"/>
  <c r="F2906" i="6"/>
  <c r="D2906" i="6"/>
  <c r="E2906" i="6" s="1"/>
  <c r="B2906" i="6"/>
  <c r="C2906" i="6"/>
  <c r="K2894" i="6"/>
  <c r="I2894" i="6"/>
  <c r="J2894" i="6"/>
  <c r="H2894" i="6"/>
  <c r="G2894" i="6"/>
  <c r="F2894" i="6"/>
  <c r="D2894" i="6"/>
  <c r="E2894" i="6" s="1"/>
  <c r="C2894" i="6"/>
  <c r="B2894" i="6"/>
  <c r="K2882" i="6"/>
  <c r="I2882" i="6"/>
  <c r="J2882" i="6"/>
  <c r="H2882" i="6"/>
  <c r="G2882" i="6"/>
  <c r="F2882" i="6"/>
  <c r="D2882" i="6"/>
  <c r="E2882" i="6" s="1"/>
  <c r="B2882" i="6"/>
  <c r="C2882" i="6"/>
  <c r="K2870" i="6"/>
  <c r="I2870" i="6"/>
  <c r="J2870" i="6"/>
  <c r="H2870" i="6"/>
  <c r="G2870" i="6"/>
  <c r="F2870" i="6"/>
  <c r="D2870" i="6"/>
  <c r="E2870" i="6" s="1"/>
  <c r="B2870" i="6"/>
  <c r="C2870" i="6"/>
  <c r="K2858" i="6"/>
  <c r="I2858" i="6"/>
  <c r="J2858" i="6"/>
  <c r="H2858" i="6"/>
  <c r="G2858" i="6"/>
  <c r="F2858" i="6"/>
  <c r="D2858" i="6"/>
  <c r="E2858" i="6" s="1"/>
  <c r="C2858" i="6"/>
  <c r="B2858" i="6"/>
  <c r="K2846" i="6"/>
  <c r="I2846" i="6"/>
  <c r="J2846" i="6"/>
  <c r="H2846" i="6"/>
  <c r="G2846" i="6"/>
  <c r="F2846" i="6"/>
  <c r="D2846" i="6"/>
  <c r="E2846" i="6" s="1"/>
  <c r="B2846" i="6"/>
  <c r="C2846" i="6"/>
  <c r="K2834" i="6"/>
  <c r="I2834" i="6"/>
  <c r="J2834" i="6"/>
  <c r="H2834" i="6"/>
  <c r="G2834" i="6"/>
  <c r="F2834" i="6"/>
  <c r="D2834" i="6"/>
  <c r="E2834" i="6" s="1"/>
  <c r="B2834" i="6"/>
  <c r="C2834" i="6"/>
  <c r="K2822" i="6"/>
  <c r="I2822" i="6"/>
  <c r="J2822" i="6"/>
  <c r="H2822" i="6"/>
  <c r="G2822" i="6"/>
  <c r="F2822" i="6"/>
  <c r="D2822" i="6"/>
  <c r="E2822" i="6" s="1"/>
  <c r="C2822" i="6"/>
  <c r="B2822" i="6"/>
  <c r="K2810" i="6"/>
  <c r="I2810" i="6"/>
  <c r="J2810" i="6"/>
  <c r="H2810" i="6"/>
  <c r="G2810" i="6"/>
  <c r="F2810" i="6"/>
  <c r="D2810" i="6"/>
  <c r="E2810" i="6" s="1"/>
  <c r="B2810" i="6"/>
  <c r="C2810" i="6"/>
  <c r="K2798" i="6"/>
  <c r="I2798" i="6"/>
  <c r="J2798" i="6"/>
  <c r="H2798" i="6"/>
  <c r="G2798" i="6"/>
  <c r="F2798" i="6"/>
  <c r="D2798" i="6"/>
  <c r="E2798" i="6" s="1"/>
  <c r="B2798" i="6"/>
  <c r="C2798" i="6"/>
  <c r="K2786" i="6"/>
  <c r="I2786" i="6"/>
  <c r="J2786" i="6"/>
  <c r="H2786" i="6"/>
  <c r="G2786" i="6"/>
  <c r="F2786" i="6"/>
  <c r="D2786" i="6"/>
  <c r="E2786" i="6" s="1"/>
  <c r="B2786" i="6"/>
  <c r="C2786" i="6"/>
  <c r="K2774" i="6"/>
  <c r="I2774" i="6"/>
  <c r="J2774" i="6"/>
  <c r="H2774" i="6"/>
  <c r="G2774" i="6"/>
  <c r="F2774" i="6"/>
  <c r="D2774" i="6"/>
  <c r="E2774" i="6" s="1"/>
  <c r="C2774" i="6"/>
  <c r="B2774" i="6"/>
  <c r="K2762" i="6"/>
  <c r="I2762" i="6"/>
  <c r="J2762" i="6"/>
  <c r="H2762" i="6"/>
  <c r="G2762" i="6"/>
  <c r="F2762" i="6"/>
  <c r="D2762" i="6"/>
  <c r="E2762" i="6" s="1"/>
  <c r="C2762" i="6"/>
  <c r="B2762" i="6"/>
  <c r="K2750" i="6"/>
  <c r="I2750" i="6"/>
  <c r="J2750" i="6"/>
  <c r="H2750" i="6"/>
  <c r="G2750" i="6"/>
  <c r="F2750" i="6"/>
  <c r="D2750" i="6"/>
  <c r="E2750" i="6" s="1"/>
  <c r="B2750" i="6"/>
  <c r="K2738" i="6"/>
  <c r="I2738" i="6"/>
  <c r="J2738" i="6"/>
  <c r="H2738" i="6"/>
  <c r="G2738" i="6"/>
  <c r="F2738" i="6"/>
  <c r="D2738" i="6"/>
  <c r="E2738" i="6" s="1"/>
  <c r="B2738" i="6"/>
  <c r="C2738" i="6"/>
  <c r="K2726" i="6"/>
  <c r="I2726" i="6"/>
  <c r="J2726" i="6"/>
  <c r="H2726" i="6"/>
  <c r="G2726" i="6"/>
  <c r="F2726" i="6"/>
  <c r="D2726" i="6"/>
  <c r="E2726" i="6" s="1"/>
  <c r="B2726" i="6"/>
  <c r="C2726" i="6"/>
  <c r="K2714" i="6"/>
  <c r="I2714" i="6"/>
  <c r="J2714" i="6"/>
  <c r="H2714" i="6"/>
  <c r="G2714" i="6"/>
  <c r="F2714" i="6"/>
  <c r="D2714" i="6"/>
  <c r="E2714" i="6" s="1"/>
  <c r="B2714" i="6"/>
  <c r="C2714" i="6"/>
  <c r="K2702" i="6"/>
  <c r="I2702" i="6"/>
  <c r="J2702" i="6"/>
  <c r="H2702" i="6"/>
  <c r="G2702" i="6"/>
  <c r="F2702" i="6"/>
  <c r="D2702" i="6"/>
  <c r="E2702" i="6" s="1"/>
  <c r="C2702" i="6"/>
  <c r="B2702" i="6"/>
  <c r="K2690" i="6"/>
  <c r="I2690" i="6"/>
  <c r="J2690" i="6"/>
  <c r="H2690" i="6"/>
  <c r="G2690" i="6"/>
  <c r="F2690" i="6"/>
  <c r="D2690" i="6"/>
  <c r="E2690" i="6" s="1"/>
  <c r="C2690" i="6"/>
  <c r="B2690" i="6"/>
  <c r="K2678" i="6"/>
  <c r="I2678" i="6"/>
  <c r="J2678" i="6"/>
  <c r="H2678" i="6"/>
  <c r="G2678" i="6"/>
  <c r="F2678" i="6"/>
  <c r="D2678" i="6"/>
  <c r="E2678" i="6" s="1"/>
  <c r="B2678" i="6"/>
  <c r="K2666" i="6"/>
  <c r="I2666" i="6"/>
  <c r="J2666" i="6"/>
  <c r="H2666" i="6"/>
  <c r="G2666" i="6"/>
  <c r="F2666" i="6"/>
  <c r="D2666" i="6"/>
  <c r="E2666" i="6" s="1"/>
  <c r="B2666" i="6"/>
  <c r="C2666" i="6"/>
  <c r="K2654" i="6"/>
  <c r="I2654" i="6"/>
  <c r="J2654" i="6"/>
  <c r="H2654" i="6"/>
  <c r="G2654" i="6"/>
  <c r="F2654" i="6"/>
  <c r="D2654" i="6"/>
  <c r="E2654" i="6" s="1"/>
  <c r="B2654" i="6"/>
  <c r="C2654" i="6"/>
  <c r="K2642" i="6"/>
  <c r="I2642" i="6"/>
  <c r="J2642" i="6"/>
  <c r="H2642" i="6"/>
  <c r="G2642" i="6"/>
  <c r="F2642" i="6"/>
  <c r="D2642" i="6"/>
  <c r="E2642" i="6" s="1"/>
  <c r="B2642" i="6"/>
  <c r="C2642" i="6"/>
  <c r="K2630" i="6"/>
  <c r="I2630" i="6"/>
  <c r="J2630" i="6"/>
  <c r="H2630" i="6"/>
  <c r="G2630" i="6"/>
  <c r="F2630" i="6"/>
  <c r="D2630" i="6"/>
  <c r="E2630" i="6" s="1"/>
  <c r="C2630" i="6"/>
  <c r="B2630" i="6"/>
  <c r="K2618" i="6"/>
  <c r="I2618" i="6"/>
  <c r="J2618" i="6"/>
  <c r="H2618" i="6"/>
  <c r="G2618" i="6"/>
  <c r="F2618" i="6"/>
  <c r="D2618" i="6"/>
  <c r="E2618" i="6" s="1"/>
  <c r="C2618" i="6"/>
  <c r="B2618" i="6"/>
  <c r="K2606" i="6"/>
  <c r="I2606" i="6"/>
  <c r="J2606" i="6"/>
  <c r="H2606" i="6"/>
  <c r="G2606" i="6"/>
  <c r="F2606" i="6"/>
  <c r="D2606" i="6"/>
  <c r="E2606" i="6" s="1"/>
  <c r="B2606" i="6"/>
  <c r="K2594" i="6"/>
  <c r="I2594" i="6"/>
  <c r="J2594" i="6"/>
  <c r="H2594" i="6"/>
  <c r="G2594" i="6"/>
  <c r="F2594" i="6"/>
  <c r="D2594" i="6"/>
  <c r="E2594" i="6" s="1"/>
  <c r="B2594" i="6"/>
  <c r="C2594" i="6"/>
  <c r="K2582" i="6"/>
  <c r="I2582" i="6"/>
  <c r="J2582" i="6"/>
  <c r="H2582" i="6"/>
  <c r="G2582" i="6"/>
  <c r="F2582" i="6"/>
  <c r="D2582" i="6"/>
  <c r="E2582" i="6" s="1"/>
  <c r="B2582" i="6"/>
  <c r="C2582" i="6"/>
  <c r="K2570" i="6"/>
  <c r="I2570" i="6"/>
  <c r="J2570" i="6"/>
  <c r="H2570" i="6"/>
  <c r="G2570" i="6"/>
  <c r="F2570" i="6"/>
  <c r="D2570" i="6"/>
  <c r="E2570" i="6" s="1"/>
  <c r="B2570" i="6"/>
  <c r="C2570" i="6"/>
  <c r="K2558" i="6"/>
  <c r="I2558" i="6"/>
  <c r="J2558" i="6"/>
  <c r="H2558" i="6"/>
  <c r="G2558" i="6"/>
  <c r="F2558" i="6"/>
  <c r="D2558" i="6"/>
  <c r="E2558" i="6" s="1"/>
  <c r="C2558" i="6"/>
  <c r="B2558" i="6"/>
  <c r="K2546" i="6"/>
  <c r="I2546" i="6"/>
  <c r="J2546" i="6"/>
  <c r="H2546" i="6"/>
  <c r="G2546" i="6"/>
  <c r="F2546" i="6"/>
  <c r="D2546" i="6"/>
  <c r="E2546" i="6" s="1"/>
  <c r="C2546" i="6"/>
  <c r="B2546" i="6"/>
  <c r="K2534" i="6"/>
  <c r="I2534" i="6"/>
  <c r="J2534" i="6"/>
  <c r="H2534" i="6"/>
  <c r="G2534" i="6"/>
  <c r="F2534" i="6"/>
  <c r="D2534" i="6"/>
  <c r="E2534" i="6" s="1"/>
  <c r="B2534" i="6"/>
  <c r="K2522" i="6"/>
  <c r="I2522" i="6"/>
  <c r="J2522" i="6"/>
  <c r="H2522" i="6"/>
  <c r="G2522" i="6"/>
  <c r="F2522" i="6"/>
  <c r="D2522" i="6"/>
  <c r="E2522" i="6" s="1"/>
  <c r="B2522" i="6"/>
  <c r="C2522" i="6"/>
  <c r="K2510" i="6"/>
  <c r="I2510" i="6"/>
  <c r="J2510" i="6"/>
  <c r="H2510" i="6"/>
  <c r="G2510" i="6"/>
  <c r="F2510" i="6"/>
  <c r="D2510" i="6"/>
  <c r="E2510" i="6" s="1"/>
  <c r="B2510" i="6"/>
  <c r="C2510" i="6"/>
  <c r="K2498" i="6"/>
  <c r="I2498" i="6"/>
  <c r="J2498" i="6"/>
  <c r="H2498" i="6"/>
  <c r="G2498" i="6"/>
  <c r="F2498" i="6"/>
  <c r="D2498" i="6"/>
  <c r="E2498" i="6" s="1"/>
  <c r="B2498" i="6"/>
  <c r="C2498" i="6"/>
  <c r="K2486" i="6"/>
  <c r="I2486" i="6"/>
  <c r="J2486" i="6"/>
  <c r="H2486" i="6"/>
  <c r="G2486" i="6"/>
  <c r="F2486" i="6"/>
  <c r="D2486" i="6"/>
  <c r="E2486" i="6" s="1"/>
  <c r="C2486" i="6"/>
  <c r="B2486" i="6"/>
  <c r="K2474" i="6"/>
  <c r="I2474" i="6"/>
  <c r="J2474" i="6"/>
  <c r="H2474" i="6"/>
  <c r="G2474" i="6"/>
  <c r="F2474" i="6"/>
  <c r="D2474" i="6"/>
  <c r="E2474" i="6" s="1"/>
  <c r="C2474" i="6"/>
  <c r="B2474" i="6"/>
  <c r="K2462" i="6"/>
  <c r="I2462" i="6"/>
  <c r="J2462" i="6"/>
  <c r="H2462" i="6"/>
  <c r="G2462" i="6"/>
  <c r="F2462" i="6"/>
  <c r="D2462" i="6"/>
  <c r="E2462" i="6" s="1"/>
  <c r="B2462" i="6"/>
  <c r="K2450" i="6"/>
  <c r="I2450" i="6"/>
  <c r="J2450" i="6"/>
  <c r="H2450" i="6"/>
  <c r="G2450" i="6"/>
  <c r="F2450" i="6"/>
  <c r="D2450" i="6"/>
  <c r="E2450" i="6" s="1"/>
  <c r="B2450" i="6"/>
  <c r="C2450" i="6"/>
  <c r="K2438" i="6"/>
  <c r="I2438" i="6"/>
  <c r="J2438" i="6"/>
  <c r="H2438" i="6"/>
  <c r="G2438" i="6"/>
  <c r="F2438" i="6"/>
  <c r="D2438" i="6"/>
  <c r="E2438" i="6" s="1"/>
  <c r="B2438" i="6"/>
  <c r="C2438" i="6"/>
  <c r="K2426" i="6"/>
  <c r="I2426" i="6"/>
  <c r="J2426" i="6"/>
  <c r="H2426" i="6"/>
  <c r="G2426" i="6"/>
  <c r="F2426" i="6"/>
  <c r="D2426" i="6"/>
  <c r="E2426" i="6" s="1"/>
  <c r="B2426" i="6"/>
  <c r="C2426" i="6"/>
  <c r="K2414" i="6"/>
  <c r="I2414" i="6"/>
  <c r="J2414" i="6"/>
  <c r="H2414" i="6"/>
  <c r="G2414" i="6"/>
  <c r="F2414" i="6"/>
  <c r="D2414" i="6"/>
  <c r="E2414" i="6" s="1"/>
  <c r="C2414" i="6"/>
  <c r="B2414" i="6"/>
  <c r="K2402" i="6"/>
  <c r="I2402" i="6"/>
  <c r="J2402" i="6"/>
  <c r="H2402" i="6"/>
  <c r="G2402" i="6"/>
  <c r="F2402" i="6"/>
  <c r="D2402" i="6"/>
  <c r="E2402" i="6" s="1"/>
  <c r="C2402" i="6"/>
  <c r="B2402" i="6"/>
  <c r="K2390" i="6"/>
  <c r="I2390" i="6"/>
  <c r="J2390" i="6"/>
  <c r="H2390" i="6"/>
  <c r="G2390" i="6"/>
  <c r="F2390" i="6"/>
  <c r="D2390" i="6"/>
  <c r="E2390" i="6" s="1"/>
  <c r="B2390" i="6"/>
  <c r="K2378" i="6"/>
  <c r="I2378" i="6"/>
  <c r="J2378" i="6"/>
  <c r="H2378" i="6"/>
  <c r="G2378" i="6"/>
  <c r="F2378" i="6"/>
  <c r="D2378" i="6"/>
  <c r="E2378" i="6" s="1"/>
  <c r="B2378" i="6"/>
  <c r="C2378" i="6"/>
  <c r="K2366" i="6"/>
  <c r="I2366" i="6"/>
  <c r="J2366" i="6"/>
  <c r="H2366" i="6"/>
  <c r="G2366" i="6"/>
  <c r="F2366" i="6"/>
  <c r="D2366" i="6"/>
  <c r="E2366" i="6" s="1"/>
  <c r="B2366" i="6"/>
  <c r="C2366" i="6"/>
  <c r="K2354" i="6"/>
  <c r="I2354" i="6"/>
  <c r="J2354" i="6"/>
  <c r="H2354" i="6"/>
  <c r="G2354" i="6"/>
  <c r="F2354" i="6"/>
  <c r="D2354" i="6"/>
  <c r="E2354" i="6" s="1"/>
  <c r="B2354" i="6"/>
  <c r="C2354" i="6"/>
  <c r="K2342" i="6"/>
  <c r="I2342" i="6"/>
  <c r="J2342" i="6"/>
  <c r="H2342" i="6"/>
  <c r="G2342" i="6"/>
  <c r="F2342" i="6"/>
  <c r="D2342" i="6"/>
  <c r="E2342" i="6" s="1"/>
  <c r="C2342" i="6"/>
  <c r="B2342" i="6"/>
  <c r="K2330" i="6"/>
  <c r="I2330" i="6"/>
  <c r="J2330" i="6"/>
  <c r="H2330" i="6"/>
  <c r="G2330" i="6"/>
  <c r="F2330" i="6"/>
  <c r="D2330" i="6"/>
  <c r="E2330" i="6" s="1"/>
  <c r="C2330" i="6"/>
  <c r="B2330" i="6"/>
  <c r="K2318" i="6"/>
  <c r="I2318" i="6"/>
  <c r="J2318" i="6"/>
  <c r="H2318" i="6"/>
  <c r="G2318" i="6"/>
  <c r="F2318" i="6"/>
  <c r="D2318" i="6"/>
  <c r="E2318" i="6" s="1"/>
  <c r="B2318" i="6"/>
  <c r="K2306" i="6"/>
  <c r="I2306" i="6"/>
  <c r="J2306" i="6"/>
  <c r="H2306" i="6"/>
  <c r="G2306" i="6"/>
  <c r="F2306" i="6"/>
  <c r="D2306" i="6"/>
  <c r="E2306" i="6" s="1"/>
  <c r="B2306" i="6"/>
  <c r="C2306" i="6"/>
  <c r="K2294" i="6"/>
  <c r="I2294" i="6"/>
  <c r="J2294" i="6"/>
  <c r="H2294" i="6"/>
  <c r="G2294" i="6"/>
  <c r="F2294" i="6"/>
  <c r="D2294" i="6"/>
  <c r="E2294" i="6" s="1"/>
  <c r="B2294" i="6"/>
  <c r="C2294" i="6"/>
  <c r="K2282" i="6"/>
  <c r="I2282" i="6"/>
  <c r="J2282" i="6"/>
  <c r="H2282" i="6"/>
  <c r="G2282" i="6"/>
  <c r="F2282" i="6"/>
  <c r="D2282" i="6"/>
  <c r="E2282" i="6" s="1"/>
  <c r="B2282" i="6"/>
  <c r="C2282" i="6"/>
  <c r="K2270" i="6"/>
  <c r="I2270" i="6"/>
  <c r="J2270" i="6"/>
  <c r="H2270" i="6"/>
  <c r="G2270" i="6"/>
  <c r="F2270" i="6"/>
  <c r="D2270" i="6"/>
  <c r="E2270" i="6" s="1"/>
  <c r="C2270" i="6"/>
  <c r="B2270" i="6"/>
  <c r="K2258" i="6"/>
  <c r="I2258" i="6"/>
  <c r="J2258" i="6"/>
  <c r="H2258" i="6"/>
  <c r="G2258" i="6"/>
  <c r="F2258" i="6"/>
  <c r="D2258" i="6"/>
  <c r="E2258" i="6" s="1"/>
  <c r="C2258" i="6"/>
  <c r="B2258" i="6"/>
  <c r="K2246" i="6"/>
  <c r="I2246" i="6"/>
  <c r="J2246" i="6"/>
  <c r="H2246" i="6"/>
  <c r="G2246" i="6"/>
  <c r="F2246" i="6"/>
  <c r="D2246" i="6"/>
  <c r="E2246" i="6" s="1"/>
  <c r="B2246" i="6"/>
  <c r="K2234" i="6"/>
  <c r="I2234" i="6"/>
  <c r="J2234" i="6"/>
  <c r="H2234" i="6"/>
  <c r="G2234" i="6"/>
  <c r="F2234" i="6"/>
  <c r="D2234" i="6"/>
  <c r="E2234" i="6" s="1"/>
  <c r="B2234" i="6"/>
  <c r="C2234" i="6"/>
  <c r="K2222" i="6"/>
  <c r="I2222" i="6"/>
  <c r="J2222" i="6"/>
  <c r="H2222" i="6"/>
  <c r="G2222" i="6"/>
  <c r="F2222" i="6"/>
  <c r="D2222" i="6"/>
  <c r="E2222" i="6" s="1"/>
  <c r="B2222" i="6"/>
  <c r="C2222" i="6"/>
  <c r="K2210" i="6"/>
  <c r="I2210" i="6"/>
  <c r="J2210" i="6"/>
  <c r="H2210" i="6"/>
  <c r="G2210" i="6"/>
  <c r="F2210" i="6"/>
  <c r="D2210" i="6"/>
  <c r="E2210" i="6" s="1"/>
  <c r="B2210" i="6"/>
  <c r="C2210" i="6"/>
  <c r="K2198" i="6"/>
  <c r="I2198" i="6"/>
  <c r="J2198" i="6"/>
  <c r="H2198" i="6"/>
  <c r="G2198" i="6"/>
  <c r="F2198" i="6"/>
  <c r="D2198" i="6"/>
  <c r="E2198" i="6" s="1"/>
  <c r="C2198" i="6"/>
  <c r="B2198" i="6"/>
  <c r="K2186" i="6"/>
  <c r="I2186" i="6"/>
  <c r="J2186" i="6"/>
  <c r="H2186" i="6"/>
  <c r="G2186" i="6"/>
  <c r="F2186" i="6"/>
  <c r="D2186" i="6"/>
  <c r="E2186" i="6" s="1"/>
  <c r="C2186" i="6"/>
  <c r="B2186" i="6"/>
  <c r="K2174" i="6"/>
  <c r="I2174" i="6"/>
  <c r="J2174" i="6"/>
  <c r="H2174" i="6"/>
  <c r="G2174" i="6"/>
  <c r="F2174" i="6"/>
  <c r="D2174" i="6"/>
  <c r="E2174" i="6" s="1"/>
  <c r="B2174" i="6"/>
  <c r="K2162" i="6"/>
  <c r="I2162" i="6"/>
  <c r="J2162" i="6"/>
  <c r="H2162" i="6"/>
  <c r="G2162" i="6"/>
  <c r="F2162" i="6"/>
  <c r="D2162" i="6"/>
  <c r="E2162" i="6" s="1"/>
  <c r="B2162" i="6"/>
  <c r="C2162" i="6"/>
  <c r="K2150" i="6"/>
  <c r="I2150" i="6"/>
  <c r="J2150" i="6"/>
  <c r="H2150" i="6"/>
  <c r="G2150" i="6"/>
  <c r="F2150" i="6"/>
  <c r="D2150" i="6"/>
  <c r="E2150" i="6" s="1"/>
  <c r="B2150" i="6"/>
  <c r="C2150" i="6"/>
  <c r="K2138" i="6"/>
  <c r="I2138" i="6"/>
  <c r="J2138" i="6"/>
  <c r="H2138" i="6"/>
  <c r="G2138" i="6"/>
  <c r="F2138" i="6"/>
  <c r="D2138" i="6"/>
  <c r="E2138" i="6" s="1"/>
  <c r="B2138" i="6"/>
  <c r="C2138" i="6"/>
  <c r="K2126" i="6"/>
  <c r="I2126" i="6"/>
  <c r="J2126" i="6"/>
  <c r="H2126" i="6"/>
  <c r="G2126" i="6"/>
  <c r="F2126" i="6"/>
  <c r="D2126" i="6"/>
  <c r="E2126" i="6" s="1"/>
  <c r="C2126" i="6"/>
  <c r="B2126" i="6"/>
  <c r="K2114" i="6"/>
  <c r="I2114" i="6"/>
  <c r="J2114" i="6"/>
  <c r="H2114" i="6"/>
  <c r="G2114" i="6"/>
  <c r="F2114" i="6"/>
  <c r="D2114" i="6"/>
  <c r="E2114" i="6" s="1"/>
  <c r="C2114" i="6"/>
  <c r="B2114" i="6"/>
  <c r="K2102" i="6"/>
  <c r="I2102" i="6"/>
  <c r="J2102" i="6"/>
  <c r="H2102" i="6"/>
  <c r="G2102" i="6"/>
  <c r="F2102" i="6"/>
  <c r="D2102" i="6"/>
  <c r="E2102" i="6" s="1"/>
  <c r="B2102" i="6"/>
  <c r="K2090" i="6"/>
  <c r="I2090" i="6"/>
  <c r="J2090" i="6"/>
  <c r="H2090" i="6"/>
  <c r="G2090" i="6"/>
  <c r="F2090" i="6"/>
  <c r="D2090" i="6"/>
  <c r="E2090" i="6" s="1"/>
  <c r="B2090" i="6"/>
  <c r="C2090" i="6"/>
  <c r="K2078" i="6"/>
  <c r="I2078" i="6"/>
  <c r="J2078" i="6"/>
  <c r="H2078" i="6"/>
  <c r="G2078" i="6"/>
  <c r="F2078" i="6"/>
  <c r="D2078" i="6"/>
  <c r="E2078" i="6" s="1"/>
  <c r="B2078" i="6"/>
  <c r="C2078" i="6"/>
  <c r="K2066" i="6"/>
  <c r="I2066" i="6"/>
  <c r="J2066" i="6"/>
  <c r="H2066" i="6"/>
  <c r="G2066" i="6"/>
  <c r="F2066" i="6"/>
  <c r="D2066" i="6"/>
  <c r="E2066" i="6" s="1"/>
  <c r="B2066" i="6"/>
  <c r="C2066" i="6"/>
  <c r="K2054" i="6"/>
  <c r="I2054" i="6"/>
  <c r="J2054" i="6"/>
  <c r="H2054" i="6"/>
  <c r="G2054" i="6"/>
  <c r="F2054" i="6"/>
  <c r="D2054" i="6"/>
  <c r="E2054" i="6" s="1"/>
  <c r="C2054" i="6"/>
  <c r="B2054" i="6"/>
  <c r="K2042" i="6"/>
  <c r="I2042" i="6"/>
  <c r="J2042" i="6"/>
  <c r="H2042" i="6"/>
  <c r="G2042" i="6"/>
  <c r="F2042" i="6"/>
  <c r="D2042" i="6"/>
  <c r="E2042" i="6" s="1"/>
  <c r="C2042" i="6"/>
  <c r="B2042" i="6"/>
  <c r="K2030" i="6"/>
  <c r="I2030" i="6"/>
  <c r="J2030" i="6"/>
  <c r="H2030" i="6"/>
  <c r="G2030" i="6"/>
  <c r="F2030" i="6"/>
  <c r="D2030" i="6"/>
  <c r="E2030" i="6" s="1"/>
  <c r="B2030" i="6"/>
  <c r="K2018" i="6"/>
  <c r="I2018" i="6"/>
  <c r="J2018" i="6"/>
  <c r="H2018" i="6"/>
  <c r="G2018" i="6"/>
  <c r="F2018" i="6"/>
  <c r="D2018" i="6"/>
  <c r="E2018" i="6" s="1"/>
  <c r="B2018" i="6"/>
  <c r="C2018" i="6"/>
  <c r="K2006" i="6"/>
  <c r="I2006" i="6"/>
  <c r="J2006" i="6"/>
  <c r="H2006" i="6"/>
  <c r="G2006" i="6"/>
  <c r="F2006" i="6"/>
  <c r="D2006" i="6"/>
  <c r="E2006" i="6" s="1"/>
  <c r="B2006" i="6"/>
  <c r="C2006" i="6"/>
  <c r="K1994" i="6"/>
  <c r="I1994" i="6"/>
  <c r="J1994" i="6"/>
  <c r="H1994" i="6"/>
  <c r="G1994" i="6"/>
  <c r="F1994" i="6"/>
  <c r="D1994" i="6"/>
  <c r="E1994" i="6" s="1"/>
  <c r="B1994" i="6"/>
  <c r="C1994" i="6"/>
  <c r="K1982" i="6"/>
  <c r="I1982" i="6"/>
  <c r="J1982" i="6"/>
  <c r="H1982" i="6"/>
  <c r="G1982" i="6"/>
  <c r="F1982" i="6"/>
  <c r="D1982" i="6"/>
  <c r="E1982" i="6" s="1"/>
  <c r="C1982" i="6"/>
  <c r="B1982" i="6"/>
  <c r="K1970" i="6"/>
  <c r="I1970" i="6"/>
  <c r="J1970" i="6"/>
  <c r="H1970" i="6"/>
  <c r="G1970" i="6"/>
  <c r="F1970" i="6"/>
  <c r="D1970" i="6"/>
  <c r="E1970" i="6" s="1"/>
  <c r="C1970" i="6"/>
  <c r="B1970" i="6"/>
  <c r="K1958" i="6"/>
  <c r="I1958" i="6"/>
  <c r="J1958" i="6"/>
  <c r="H1958" i="6"/>
  <c r="G1958" i="6"/>
  <c r="F1958" i="6"/>
  <c r="D1958" i="6"/>
  <c r="E1958" i="6" s="1"/>
  <c r="B1958" i="6"/>
  <c r="K1946" i="6"/>
  <c r="I1946" i="6"/>
  <c r="J1946" i="6"/>
  <c r="H1946" i="6"/>
  <c r="G1946" i="6"/>
  <c r="F1946" i="6"/>
  <c r="D1946" i="6"/>
  <c r="E1946" i="6" s="1"/>
  <c r="B1946" i="6"/>
  <c r="C1946" i="6"/>
  <c r="K1934" i="6"/>
  <c r="I1934" i="6"/>
  <c r="J1934" i="6"/>
  <c r="H1934" i="6"/>
  <c r="G1934" i="6"/>
  <c r="F1934" i="6"/>
  <c r="D1934" i="6"/>
  <c r="E1934" i="6" s="1"/>
  <c r="B1934" i="6"/>
  <c r="C1934" i="6"/>
  <c r="K1922" i="6"/>
  <c r="I1922" i="6"/>
  <c r="J1922" i="6"/>
  <c r="H1922" i="6"/>
  <c r="G1922" i="6"/>
  <c r="F1922" i="6"/>
  <c r="D1922" i="6"/>
  <c r="E1922" i="6" s="1"/>
  <c r="B1922" i="6"/>
  <c r="C1922" i="6"/>
  <c r="K1910" i="6"/>
  <c r="I1910" i="6"/>
  <c r="J1910" i="6"/>
  <c r="H1910" i="6"/>
  <c r="G1910" i="6"/>
  <c r="F1910" i="6"/>
  <c r="D1910" i="6"/>
  <c r="E1910" i="6" s="1"/>
  <c r="C1910" i="6"/>
  <c r="B1910" i="6"/>
  <c r="K1898" i="6"/>
  <c r="I1898" i="6"/>
  <c r="J1898" i="6"/>
  <c r="H1898" i="6"/>
  <c r="G1898" i="6"/>
  <c r="F1898" i="6"/>
  <c r="D1898" i="6"/>
  <c r="E1898" i="6" s="1"/>
  <c r="C1898" i="6"/>
  <c r="B1898" i="6"/>
  <c r="K1886" i="6"/>
  <c r="I1886" i="6"/>
  <c r="J1886" i="6"/>
  <c r="H1886" i="6"/>
  <c r="G1886" i="6"/>
  <c r="F1886" i="6"/>
  <c r="D1886" i="6"/>
  <c r="E1886" i="6" s="1"/>
  <c r="B1886" i="6"/>
  <c r="K1874" i="6"/>
  <c r="I1874" i="6"/>
  <c r="J1874" i="6"/>
  <c r="H1874" i="6"/>
  <c r="G1874" i="6"/>
  <c r="F1874" i="6"/>
  <c r="D1874" i="6"/>
  <c r="E1874" i="6" s="1"/>
  <c r="B1874" i="6"/>
  <c r="C1874" i="6"/>
  <c r="K1862" i="6"/>
  <c r="I1862" i="6"/>
  <c r="J1862" i="6"/>
  <c r="H1862" i="6"/>
  <c r="G1862" i="6"/>
  <c r="F1862" i="6"/>
  <c r="D1862" i="6"/>
  <c r="E1862" i="6" s="1"/>
  <c r="B1862" i="6"/>
  <c r="C1862" i="6"/>
  <c r="K1850" i="6"/>
  <c r="I1850" i="6"/>
  <c r="J1850" i="6"/>
  <c r="H1850" i="6"/>
  <c r="G1850" i="6"/>
  <c r="F1850" i="6"/>
  <c r="D1850" i="6"/>
  <c r="E1850" i="6" s="1"/>
  <c r="B1850" i="6"/>
  <c r="C1850" i="6"/>
  <c r="K1838" i="6"/>
  <c r="I1838" i="6"/>
  <c r="J1838" i="6"/>
  <c r="H1838" i="6"/>
  <c r="G1838" i="6"/>
  <c r="F1838" i="6"/>
  <c r="D1838" i="6"/>
  <c r="E1838" i="6" s="1"/>
  <c r="C1838" i="6"/>
  <c r="B1838" i="6"/>
  <c r="K1826" i="6"/>
  <c r="I1826" i="6"/>
  <c r="J1826" i="6"/>
  <c r="H1826" i="6"/>
  <c r="G1826" i="6"/>
  <c r="F1826" i="6"/>
  <c r="D1826" i="6"/>
  <c r="E1826" i="6" s="1"/>
  <c r="C1826" i="6"/>
  <c r="B1826" i="6"/>
  <c r="K1814" i="6"/>
  <c r="I1814" i="6"/>
  <c r="J1814" i="6"/>
  <c r="H1814" i="6"/>
  <c r="G1814" i="6"/>
  <c r="F1814" i="6"/>
  <c r="D1814" i="6"/>
  <c r="E1814" i="6" s="1"/>
  <c r="B1814" i="6"/>
  <c r="K1802" i="6"/>
  <c r="I1802" i="6"/>
  <c r="J1802" i="6"/>
  <c r="H1802" i="6"/>
  <c r="G1802" i="6"/>
  <c r="F1802" i="6"/>
  <c r="D1802" i="6"/>
  <c r="E1802" i="6" s="1"/>
  <c r="B1802" i="6"/>
  <c r="C1802" i="6"/>
  <c r="K1790" i="6"/>
  <c r="I1790" i="6"/>
  <c r="J1790" i="6"/>
  <c r="H1790" i="6"/>
  <c r="G1790" i="6"/>
  <c r="F1790" i="6"/>
  <c r="D1790" i="6"/>
  <c r="E1790" i="6" s="1"/>
  <c r="B1790" i="6"/>
  <c r="C1790" i="6"/>
  <c r="K1778" i="6"/>
  <c r="I1778" i="6"/>
  <c r="J1778" i="6"/>
  <c r="H1778" i="6"/>
  <c r="G1778" i="6"/>
  <c r="F1778" i="6"/>
  <c r="D1778" i="6"/>
  <c r="E1778" i="6" s="1"/>
  <c r="B1778" i="6"/>
  <c r="C1778" i="6"/>
  <c r="K1766" i="6"/>
  <c r="I1766" i="6"/>
  <c r="J1766" i="6"/>
  <c r="H1766" i="6"/>
  <c r="G1766" i="6"/>
  <c r="F1766" i="6"/>
  <c r="D1766" i="6"/>
  <c r="E1766" i="6" s="1"/>
  <c r="C1766" i="6"/>
  <c r="B1766" i="6"/>
  <c r="B30" i="6"/>
  <c r="B1769" i="6"/>
  <c r="B1817" i="6"/>
  <c r="B1865" i="6"/>
  <c r="B1913" i="6"/>
  <c r="B1961" i="6"/>
  <c r="B2009" i="6"/>
  <c r="B2057" i="6"/>
  <c r="B2105" i="6"/>
  <c r="B2153" i="6"/>
  <c r="B2201" i="6"/>
  <c r="B2249" i="6"/>
  <c r="B2297" i="6"/>
  <c r="B2345" i="6"/>
  <c r="B2393" i="6"/>
  <c r="B2441" i="6"/>
  <c r="B2489" i="6"/>
  <c r="B2537" i="6"/>
  <c r="B2585" i="6"/>
  <c r="B2633" i="6"/>
  <c r="B2681" i="6"/>
  <c r="B2729" i="6"/>
  <c r="B2777" i="6"/>
  <c r="B2825" i="6"/>
  <c r="B2873" i="6"/>
  <c r="B2921" i="6"/>
  <c r="B2969" i="6"/>
  <c r="B3017" i="6"/>
  <c r="B3065" i="6"/>
  <c r="B3113" i="6"/>
  <c r="B3161" i="6"/>
  <c r="B3209" i="6"/>
  <c r="B3257" i="6"/>
  <c r="B3305" i="6"/>
  <c r="B3353" i="6"/>
  <c r="C3207" i="6"/>
  <c r="C2750" i="6"/>
  <c r="C1886" i="6"/>
  <c r="K1471" i="6"/>
  <c r="I1471" i="6"/>
  <c r="J1471" i="6"/>
  <c r="H1471" i="6"/>
  <c r="G1471" i="6"/>
  <c r="F1471" i="6"/>
  <c r="D1471" i="6"/>
  <c r="E1471" i="6" s="1"/>
  <c r="C1471" i="6"/>
  <c r="K1375" i="6"/>
  <c r="I1375" i="6"/>
  <c r="J1375" i="6"/>
  <c r="H1375" i="6"/>
  <c r="G1375" i="6"/>
  <c r="F1375" i="6"/>
  <c r="D1375" i="6"/>
  <c r="E1375" i="6" s="1"/>
  <c r="C1375" i="6"/>
  <c r="K1267" i="6"/>
  <c r="I1267" i="6"/>
  <c r="J1267" i="6"/>
  <c r="H1267" i="6"/>
  <c r="G1267" i="6"/>
  <c r="F1267" i="6"/>
  <c r="D1267" i="6"/>
  <c r="E1267" i="6" s="1"/>
  <c r="C1267" i="6"/>
  <c r="K1183" i="6"/>
  <c r="I1183" i="6"/>
  <c r="J1183" i="6"/>
  <c r="H1183" i="6"/>
  <c r="G1183" i="6"/>
  <c r="F1183" i="6"/>
  <c r="D1183" i="6"/>
  <c r="E1183" i="6" s="1"/>
  <c r="C1183" i="6"/>
  <c r="K1075" i="6"/>
  <c r="I1075" i="6"/>
  <c r="J1075" i="6"/>
  <c r="H1075" i="6"/>
  <c r="G1075" i="6"/>
  <c r="F1075" i="6"/>
  <c r="D1075" i="6"/>
  <c r="E1075" i="6" s="1"/>
  <c r="C1075" i="6"/>
  <c r="K991" i="6"/>
  <c r="I991" i="6"/>
  <c r="J991" i="6"/>
  <c r="H991" i="6"/>
  <c r="G991" i="6"/>
  <c r="F991" i="6"/>
  <c r="D991" i="6"/>
  <c r="E991" i="6" s="1"/>
  <c r="C991" i="6"/>
  <c r="K883" i="6"/>
  <c r="I883" i="6"/>
  <c r="J883" i="6"/>
  <c r="H883" i="6"/>
  <c r="G883" i="6"/>
  <c r="F883" i="6"/>
  <c r="D883" i="6"/>
  <c r="E883" i="6" s="1"/>
  <c r="C883" i="6"/>
  <c r="K775" i="6"/>
  <c r="I775" i="6"/>
  <c r="J775" i="6"/>
  <c r="H775" i="6"/>
  <c r="G775" i="6"/>
  <c r="F775" i="6"/>
  <c r="D775" i="6"/>
  <c r="E775" i="6" s="1"/>
  <c r="C775" i="6"/>
  <c r="K691" i="6"/>
  <c r="I691" i="6"/>
  <c r="J691" i="6"/>
  <c r="H691" i="6"/>
  <c r="G691" i="6"/>
  <c r="F691" i="6"/>
  <c r="D691" i="6"/>
  <c r="E691" i="6" s="1"/>
  <c r="C691" i="6"/>
  <c r="K595" i="6"/>
  <c r="I595" i="6"/>
  <c r="J595" i="6"/>
  <c r="H595" i="6"/>
  <c r="G595" i="6"/>
  <c r="F595" i="6"/>
  <c r="D595" i="6"/>
  <c r="E595" i="6" s="1"/>
  <c r="C595" i="6"/>
  <c r="K475" i="6"/>
  <c r="I475" i="6"/>
  <c r="J475" i="6"/>
  <c r="H475" i="6"/>
  <c r="G475" i="6"/>
  <c r="F475" i="6"/>
  <c r="D475" i="6"/>
  <c r="E475" i="6" s="1"/>
  <c r="C475" i="6"/>
  <c r="K319" i="6"/>
  <c r="I319" i="6"/>
  <c r="J319" i="6"/>
  <c r="H319" i="6"/>
  <c r="G319" i="6"/>
  <c r="F319" i="6"/>
  <c r="D319" i="6"/>
  <c r="E319" i="6" s="1"/>
  <c r="C319" i="6"/>
  <c r="K187" i="6"/>
  <c r="I187" i="6"/>
  <c r="J187" i="6"/>
  <c r="H187" i="6"/>
  <c r="G187" i="6"/>
  <c r="F187" i="6"/>
  <c r="D187" i="6"/>
  <c r="E187" i="6" s="1"/>
  <c r="C187" i="6"/>
  <c r="K67" i="6"/>
  <c r="I67" i="6"/>
  <c r="J67" i="6"/>
  <c r="H67" i="6"/>
  <c r="G67" i="6"/>
  <c r="F67" i="6"/>
  <c r="D67" i="6"/>
  <c r="E67" i="6" s="1"/>
  <c r="C67" i="6"/>
  <c r="K3349" i="6"/>
  <c r="I3349" i="6"/>
  <c r="J3349" i="6"/>
  <c r="H3349" i="6"/>
  <c r="G3349" i="6"/>
  <c r="F3349" i="6"/>
  <c r="D3349" i="6"/>
  <c r="E3349" i="6" s="1"/>
  <c r="C3349" i="6"/>
  <c r="B3349" i="6"/>
  <c r="K3277" i="6"/>
  <c r="I3277" i="6"/>
  <c r="J3277" i="6"/>
  <c r="H3277" i="6"/>
  <c r="G3277" i="6"/>
  <c r="F3277" i="6"/>
  <c r="D3277" i="6"/>
  <c r="E3277" i="6" s="1"/>
  <c r="C3277" i="6"/>
  <c r="B3277" i="6"/>
  <c r="K3169" i="6"/>
  <c r="I3169" i="6"/>
  <c r="J3169" i="6"/>
  <c r="H3169" i="6"/>
  <c r="G3169" i="6"/>
  <c r="F3169" i="6"/>
  <c r="D3169" i="6"/>
  <c r="E3169" i="6" s="1"/>
  <c r="C3169" i="6"/>
  <c r="B3169" i="6"/>
  <c r="K3085" i="6"/>
  <c r="I3085" i="6"/>
  <c r="J3085" i="6"/>
  <c r="H3085" i="6"/>
  <c r="G3085" i="6"/>
  <c r="F3085" i="6"/>
  <c r="D3085" i="6"/>
  <c r="E3085" i="6" s="1"/>
  <c r="C3085" i="6"/>
  <c r="B3085" i="6"/>
  <c r="K2977" i="6"/>
  <c r="I2977" i="6"/>
  <c r="J2977" i="6"/>
  <c r="H2977" i="6"/>
  <c r="G2977" i="6"/>
  <c r="F2977" i="6"/>
  <c r="D2977" i="6"/>
  <c r="E2977" i="6" s="1"/>
  <c r="C2977" i="6"/>
  <c r="B2977" i="6"/>
  <c r="K2881" i="6"/>
  <c r="I2881" i="6"/>
  <c r="J2881" i="6"/>
  <c r="H2881" i="6"/>
  <c r="G2881" i="6"/>
  <c r="F2881" i="6"/>
  <c r="D2881" i="6"/>
  <c r="E2881" i="6" s="1"/>
  <c r="C2881" i="6"/>
  <c r="B2881" i="6"/>
  <c r="K2833" i="6"/>
  <c r="I2833" i="6"/>
  <c r="J2833" i="6"/>
  <c r="H2833" i="6"/>
  <c r="G2833" i="6"/>
  <c r="F2833" i="6"/>
  <c r="D2833" i="6"/>
  <c r="E2833" i="6" s="1"/>
  <c r="C2833" i="6"/>
  <c r="B2833" i="6"/>
  <c r="K2725" i="6"/>
  <c r="I2725" i="6"/>
  <c r="J2725" i="6"/>
  <c r="H2725" i="6"/>
  <c r="G2725" i="6"/>
  <c r="F2725" i="6"/>
  <c r="D2725" i="6"/>
  <c r="E2725" i="6" s="1"/>
  <c r="C2725" i="6"/>
  <c r="B2725" i="6"/>
  <c r="K2629" i="6"/>
  <c r="I2629" i="6"/>
  <c r="J2629" i="6"/>
  <c r="H2629" i="6"/>
  <c r="G2629" i="6"/>
  <c r="F2629" i="6"/>
  <c r="D2629" i="6"/>
  <c r="E2629" i="6" s="1"/>
  <c r="C2629" i="6"/>
  <c r="B2629" i="6"/>
  <c r="K2569" i="6"/>
  <c r="I2569" i="6"/>
  <c r="J2569" i="6"/>
  <c r="H2569" i="6"/>
  <c r="G2569" i="6"/>
  <c r="F2569" i="6"/>
  <c r="D2569" i="6"/>
  <c r="E2569" i="6" s="1"/>
  <c r="C2569" i="6"/>
  <c r="B2569" i="6"/>
  <c r="K2485" i="6"/>
  <c r="I2485" i="6"/>
  <c r="J2485" i="6"/>
  <c r="H2485" i="6"/>
  <c r="G2485" i="6"/>
  <c r="F2485" i="6"/>
  <c r="D2485" i="6"/>
  <c r="E2485" i="6" s="1"/>
  <c r="C2485" i="6"/>
  <c r="B2485" i="6"/>
  <c r="K2425" i="6"/>
  <c r="I2425" i="6"/>
  <c r="J2425" i="6"/>
  <c r="H2425" i="6"/>
  <c r="G2425" i="6"/>
  <c r="F2425" i="6"/>
  <c r="D2425" i="6"/>
  <c r="E2425" i="6" s="1"/>
  <c r="C2425" i="6"/>
  <c r="B2425" i="6"/>
  <c r="K2353" i="6"/>
  <c r="I2353" i="6"/>
  <c r="J2353" i="6"/>
  <c r="H2353" i="6"/>
  <c r="G2353" i="6"/>
  <c r="F2353" i="6"/>
  <c r="D2353" i="6"/>
  <c r="E2353" i="6" s="1"/>
  <c r="C2353" i="6"/>
  <c r="B2353" i="6"/>
  <c r="K2317" i="6"/>
  <c r="I2317" i="6"/>
  <c r="J2317" i="6"/>
  <c r="H2317" i="6"/>
  <c r="G2317" i="6"/>
  <c r="F2317" i="6"/>
  <c r="D2317" i="6"/>
  <c r="E2317" i="6" s="1"/>
  <c r="C2317" i="6"/>
  <c r="B2317" i="6"/>
  <c r="K2257" i="6"/>
  <c r="I2257" i="6"/>
  <c r="J2257" i="6"/>
  <c r="H2257" i="6"/>
  <c r="G2257" i="6"/>
  <c r="F2257" i="6"/>
  <c r="D2257" i="6"/>
  <c r="E2257" i="6" s="1"/>
  <c r="C2257" i="6"/>
  <c r="B2257" i="6"/>
  <c r="K2221" i="6"/>
  <c r="I2221" i="6"/>
  <c r="J2221" i="6"/>
  <c r="H2221" i="6"/>
  <c r="G2221" i="6"/>
  <c r="F2221" i="6"/>
  <c r="D2221" i="6"/>
  <c r="E2221" i="6" s="1"/>
  <c r="C2221" i="6"/>
  <c r="B2221" i="6"/>
  <c r="K2173" i="6"/>
  <c r="I2173" i="6"/>
  <c r="J2173" i="6"/>
  <c r="H2173" i="6"/>
  <c r="G2173" i="6"/>
  <c r="F2173" i="6"/>
  <c r="D2173" i="6"/>
  <c r="E2173" i="6" s="1"/>
  <c r="C2173" i="6"/>
  <c r="B2173" i="6"/>
  <c r="K2113" i="6"/>
  <c r="I2113" i="6"/>
  <c r="J2113" i="6"/>
  <c r="H2113" i="6"/>
  <c r="G2113" i="6"/>
  <c r="F2113" i="6"/>
  <c r="D2113" i="6"/>
  <c r="E2113" i="6" s="1"/>
  <c r="C2113" i="6"/>
  <c r="B2113" i="6"/>
  <c r="K2077" i="6"/>
  <c r="I2077" i="6"/>
  <c r="J2077" i="6"/>
  <c r="H2077" i="6"/>
  <c r="G2077" i="6"/>
  <c r="F2077" i="6"/>
  <c r="D2077" i="6"/>
  <c r="E2077" i="6" s="1"/>
  <c r="C2077" i="6"/>
  <c r="B2077" i="6"/>
  <c r="K2029" i="6"/>
  <c r="I2029" i="6"/>
  <c r="J2029" i="6"/>
  <c r="H2029" i="6"/>
  <c r="G2029" i="6"/>
  <c r="F2029" i="6"/>
  <c r="D2029" i="6"/>
  <c r="E2029" i="6" s="1"/>
  <c r="C2029" i="6"/>
  <c r="B2029" i="6"/>
  <c r="K1981" i="6"/>
  <c r="I1981" i="6"/>
  <c r="J1981" i="6"/>
  <c r="H1981" i="6"/>
  <c r="G1981" i="6"/>
  <c r="F1981" i="6"/>
  <c r="D1981" i="6"/>
  <c r="E1981" i="6" s="1"/>
  <c r="C1981" i="6"/>
  <c r="B1981" i="6"/>
  <c r="K1945" i="6"/>
  <c r="I1945" i="6"/>
  <c r="J1945" i="6"/>
  <c r="H1945" i="6"/>
  <c r="G1945" i="6"/>
  <c r="F1945" i="6"/>
  <c r="D1945" i="6"/>
  <c r="E1945" i="6" s="1"/>
  <c r="C1945" i="6"/>
  <c r="B1945" i="6"/>
  <c r="K1897" i="6"/>
  <c r="I1897" i="6"/>
  <c r="J1897" i="6"/>
  <c r="H1897" i="6"/>
  <c r="G1897" i="6"/>
  <c r="F1897" i="6"/>
  <c r="D1897" i="6"/>
  <c r="E1897" i="6" s="1"/>
  <c r="C1897" i="6"/>
  <c r="B1897" i="6"/>
  <c r="K1849" i="6"/>
  <c r="I1849" i="6"/>
  <c r="J1849" i="6"/>
  <c r="H1849" i="6"/>
  <c r="G1849" i="6"/>
  <c r="F1849" i="6"/>
  <c r="D1849" i="6"/>
  <c r="E1849" i="6" s="1"/>
  <c r="C1849" i="6"/>
  <c r="B1849" i="6"/>
  <c r="K1801" i="6"/>
  <c r="I1801" i="6"/>
  <c r="J1801" i="6"/>
  <c r="H1801" i="6"/>
  <c r="G1801" i="6"/>
  <c r="F1801" i="6"/>
  <c r="D1801" i="6"/>
  <c r="E1801" i="6" s="1"/>
  <c r="C1801" i="6"/>
  <c r="B1801" i="6"/>
  <c r="K1777" i="6"/>
  <c r="I1777" i="6"/>
  <c r="J1777" i="6"/>
  <c r="H1777" i="6"/>
  <c r="G1777" i="6"/>
  <c r="F1777" i="6"/>
  <c r="D1777" i="6"/>
  <c r="E1777" i="6" s="1"/>
  <c r="C1777" i="6"/>
  <c r="B1777" i="6"/>
  <c r="K1729" i="6"/>
  <c r="I1729" i="6"/>
  <c r="J1729" i="6"/>
  <c r="H1729" i="6"/>
  <c r="G1729" i="6"/>
  <c r="F1729" i="6"/>
  <c r="D1729" i="6"/>
  <c r="E1729" i="6" s="1"/>
  <c r="C1729" i="6"/>
  <c r="B1729" i="6"/>
  <c r="K1681" i="6"/>
  <c r="I1681" i="6"/>
  <c r="J1681" i="6"/>
  <c r="H1681" i="6"/>
  <c r="G1681" i="6"/>
  <c r="F1681" i="6"/>
  <c r="D1681" i="6"/>
  <c r="E1681" i="6" s="1"/>
  <c r="C1681" i="6"/>
  <c r="B1681" i="6"/>
  <c r="B67" i="6"/>
  <c r="B103" i="6"/>
  <c r="B139" i="6"/>
  <c r="B247" i="6"/>
  <c r="B319" i="6"/>
  <c r="B355" i="6"/>
  <c r="B427" i="6"/>
  <c r="B499" i="6"/>
  <c r="B571" i="6"/>
  <c r="B607" i="6"/>
  <c r="B643" i="6"/>
  <c r="B715" i="6"/>
  <c r="B751" i="6"/>
  <c r="B859" i="6"/>
  <c r="B931" i="6"/>
  <c r="B967" i="6"/>
  <c r="B1003" i="6"/>
  <c r="B1075" i="6"/>
  <c r="B1111" i="6"/>
  <c r="B1722" i="6"/>
  <c r="B1770" i="6"/>
  <c r="B1818" i="6"/>
  <c r="B1866" i="6"/>
  <c r="B1914" i="6"/>
  <c r="B1962" i="6"/>
  <c r="B2010" i="6"/>
  <c r="B2058" i="6"/>
  <c r="B2106" i="6"/>
  <c r="B2154" i="6"/>
  <c r="B2202" i="6"/>
  <c r="B2250" i="6"/>
  <c r="B2298" i="6"/>
  <c r="B2346" i="6"/>
  <c r="B2394" i="6"/>
  <c r="B2442" i="6"/>
  <c r="B2490" i="6"/>
  <c r="B2538" i="6"/>
  <c r="B2586" i="6"/>
  <c r="B2634" i="6"/>
  <c r="B2682" i="6"/>
  <c r="B2730" i="6"/>
  <c r="B2778" i="6"/>
  <c r="B2826" i="6"/>
  <c r="B2874" i="6"/>
  <c r="B2922" i="6"/>
  <c r="B2970" i="6"/>
  <c r="B3018" i="6"/>
  <c r="B3066" i="6"/>
  <c r="B3114" i="6"/>
  <c r="B3162" i="6"/>
  <c r="B3210" i="6"/>
  <c r="B3258" i="6"/>
  <c r="B3306" i="6"/>
  <c r="B3354" i="6"/>
  <c r="C3171" i="6"/>
  <c r="C2678" i="6"/>
  <c r="C1814" i="6"/>
  <c r="D3183" i="6"/>
  <c r="E3183" i="6" s="1"/>
  <c r="C3135" i="6"/>
  <c r="C2606" i="6"/>
  <c r="D2751" i="6"/>
  <c r="E2751" i="6" s="1"/>
  <c r="K1483" i="6"/>
  <c r="I1483" i="6"/>
  <c r="J1483" i="6"/>
  <c r="H1483" i="6"/>
  <c r="G1483" i="6"/>
  <c r="F1483" i="6"/>
  <c r="D1483" i="6"/>
  <c r="E1483" i="6" s="1"/>
  <c r="C1483" i="6"/>
  <c r="K1435" i="6"/>
  <c r="I1435" i="6"/>
  <c r="J1435" i="6"/>
  <c r="H1435" i="6"/>
  <c r="G1435" i="6"/>
  <c r="F1435" i="6"/>
  <c r="D1435" i="6"/>
  <c r="E1435" i="6" s="1"/>
  <c r="C1435" i="6"/>
  <c r="K1351" i="6"/>
  <c r="I1351" i="6"/>
  <c r="J1351" i="6"/>
  <c r="H1351" i="6"/>
  <c r="G1351" i="6"/>
  <c r="F1351" i="6"/>
  <c r="D1351" i="6"/>
  <c r="E1351" i="6" s="1"/>
  <c r="C1351" i="6"/>
  <c r="K1279" i="6"/>
  <c r="I1279" i="6"/>
  <c r="J1279" i="6"/>
  <c r="H1279" i="6"/>
  <c r="G1279" i="6"/>
  <c r="F1279" i="6"/>
  <c r="D1279" i="6"/>
  <c r="E1279" i="6" s="1"/>
  <c r="C1279" i="6"/>
  <c r="K1207" i="6"/>
  <c r="I1207" i="6"/>
  <c r="J1207" i="6"/>
  <c r="H1207" i="6"/>
  <c r="G1207" i="6"/>
  <c r="F1207" i="6"/>
  <c r="D1207" i="6"/>
  <c r="E1207" i="6" s="1"/>
  <c r="C1207" i="6"/>
  <c r="K1099" i="6"/>
  <c r="I1099" i="6"/>
  <c r="J1099" i="6"/>
  <c r="H1099" i="6"/>
  <c r="G1099" i="6"/>
  <c r="F1099" i="6"/>
  <c r="D1099" i="6"/>
  <c r="E1099" i="6" s="1"/>
  <c r="C1099" i="6"/>
  <c r="K1015" i="6"/>
  <c r="I1015" i="6"/>
  <c r="J1015" i="6"/>
  <c r="H1015" i="6"/>
  <c r="G1015" i="6"/>
  <c r="F1015" i="6"/>
  <c r="D1015" i="6"/>
  <c r="E1015" i="6" s="1"/>
  <c r="C1015" i="6"/>
  <c r="K907" i="6"/>
  <c r="I907" i="6"/>
  <c r="J907" i="6"/>
  <c r="H907" i="6"/>
  <c r="G907" i="6"/>
  <c r="F907" i="6"/>
  <c r="D907" i="6"/>
  <c r="E907" i="6" s="1"/>
  <c r="C907" i="6"/>
  <c r="K811" i="6"/>
  <c r="I811" i="6"/>
  <c r="J811" i="6"/>
  <c r="H811" i="6"/>
  <c r="G811" i="6"/>
  <c r="F811" i="6"/>
  <c r="D811" i="6"/>
  <c r="E811" i="6" s="1"/>
  <c r="C811" i="6"/>
  <c r="K763" i="6"/>
  <c r="I763" i="6"/>
  <c r="J763" i="6"/>
  <c r="H763" i="6"/>
  <c r="G763" i="6"/>
  <c r="F763" i="6"/>
  <c r="D763" i="6"/>
  <c r="E763" i="6" s="1"/>
  <c r="C763" i="6"/>
  <c r="K655" i="6"/>
  <c r="I655" i="6"/>
  <c r="J655" i="6"/>
  <c r="H655" i="6"/>
  <c r="G655" i="6"/>
  <c r="F655" i="6"/>
  <c r="D655" i="6"/>
  <c r="E655" i="6" s="1"/>
  <c r="C655" i="6"/>
  <c r="K559" i="6"/>
  <c r="I559" i="6"/>
  <c r="J559" i="6"/>
  <c r="H559" i="6"/>
  <c r="G559" i="6"/>
  <c r="F559" i="6"/>
  <c r="D559" i="6"/>
  <c r="E559" i="6" s="1"/>
  <c r="C559" i="6"/>
  <c r="K451" i="6"/>
  <c r="I451" i="6"/>
  <c r="J451" i="6"/>
  <c r="H451" i="6"/>
  <c r="G451" i="6"/>
  <c r="F451" i="6"/>
  <c r="D451" i="6"/>
  <c r="E451" i="6" s="1"/>
  <c r="C451" i="6"/>
  <c r="K367" i="6"/>
  <c r="I367" i="6"/>
  <c r="J367" i="6"/>
  <c r="H367" i="6"/>
  <c r="G367" i="6"/>
  <c r="F367" i="6"/>
  <c r="D367" i="6"/>
  <c r="E367" i="6" s="1"/>
  <c r="C367" i="6"/>
  <c r="K283" i="6"/>
  <c r="I283" i="6"/>
  <c r="J283" i="6"/>
  <c r="H283" i="6"/>
  <c r="G283" i="6"/>
  <c r="F283" i="6"/>
  <c r="D283" i="6"/>
  <c r="E283" i="6" s="1"/>
  <c r="C283" i="6"/>
  <c r="K175" i="6"/>
  <c r="I175" i="6"/>
  <c r="J175" i="6"/>
  <c r="H175" i="6"/>
  <c r="G175" i="6"/>
  <c r="F175" i="6"/>
  <c r="D175" i="6"/>
  <c r="E175" i="6" s="1"/>
  <c r="C175" i="6"/>
  <c r="K79" i="6"/>
  <c r="I79" i="6"/>
  <c r="J79" i="6"/>
  <c r="H79" i="6"/>
  <c r="G79" i="6"/>
  <c r="F79" i="6"/>
  <c r="D79" i="6"/>
  <c r="E79" i="6" s="1"/>
  <c r="C79" i="6"/>
  <c r="K3325" i="6"/>
  <c r="I3325" i="6"/>
  <c r="J3325" i="6"/>
  <c r="H3325" i="6"/>
  <c r="G3325" i="6"/>
  <c r="F3325" i="6"/>
  <c r="D3325" i="6"/>
  <c r="E3325" i="6" s="1"/>
  <c r="C3325" i="6"/>
  <c r="B3325" i="6"/>
  <c r="K3217" i="6"/>
  <c r="I3217" i="6"/>
  <c r="J3217" i="6"/>
  <c r="H3217" i="6"/>
  <c r="G3217" i="6"/>
  <c r="F3217" i="6"/>
  <c r="D3217" i="6"/>
  <c r="E3217" i="6" s="1"/>
  <c r="C3217" i="6"/>
  <c r="B3217" i="6"/>
  <c r="K3097" i="6"/>
  <c r="I3097" i="6"/>
  <c r="J3097" i="6"/>
  <c r="H3097" i="6"/>
  <c r="G3097" i="6"/>
  <c r="F3097" i="6"/>
  <c r="D3097" i="6"/>
  <c r="E3097" i="6" s="1"/>
  <c r="C3097" i="6"/>
  <c r="B3097" i="6"/>
  <c r="K2989" i="6"/>
  <c r="I2989" i="6"/>
  <c r="J2989" i="6"/>
  <c r="H2989" i="6"/>
  <c r="G2989" i="6"/>
  <c r="F2989" i="6"/>
  <c r="D2989" i="6"/>
  <c r="E2989" i="6" s="1"/>
  <c r="C2989" i="6"/>
  <c r="B2989" i="6"/>
  <c r="K2893" i="6"/>
  <c r="I2893" i="6"/>
  <c r="J2893" i="6"/>
  <c r="H2893" i="6"/>
  <c r="G2893" i="6"/>
  <c r="F2893" i="6"/>
  <c r="D2893" i="6"/>
  <c r="E2893" i="6" s="1"/>
  <c r="C2893" i="6"/>
  <c r="B2893" i="6"/>
  <c r="K2797" i="6"/>
  <c r="I2797" i="6"/>
  <c r="J2797" i="6"/>
  <c r="H2797" i="6"/>
  <c r="G2797" i="6"/>
  <c r="F2797" i="6"/>
  <c r="D2797" i="6"/>
  <c r="E2797" i="6" s="1"/>
  <c r="C2797" i="6"/>
  <c r="B2797" i="6"/>
  <c r="K2701" i="6"/>
  <c r="I2701" i="6"/>
  <c r="J2701" i="6"/>
  <c r="H2701" i="6"/>
  <c r="G2701" i="6"/>
  <c r="F2701" i="6"/>
  <c r="D2701" i="6"/>
  <c r="E2701" i="6" s="1"/>
  <c r="C2701" i="6"/>
  <c r="B2701" i="6"/>
  <c r="K2617" i="6"/>
  <c r="I2617" i="6"/>
  <c r="J2617" i="6"/>
  <c r="H2617" i="6"/>
  <c r="G2617" i="6"/>
  <c r="F2617" i="6"/>
  <c r="D2617" i="6"/>
  <c r="E2617" i="6" s="1"/>
  <c r="C2617" i="6"/>
  <c r="B2617" i="6"/>
  <c r="K2545" i="6"/>
  <c r="I2545" i="6"/>
  <c r="J2545" i="6"/>
  <c r="H2545" i="6"/>
  <c r="G2545" i="6"/>
  <c r="F2545" i="6"/>
  <c r="D2545" i="6"/>
  <c r="E2545" i="6" s="1"/>
  <c r="C2545" i="6"/>
  <c r="B2545" i="6"/>
  <c r="K2461" i="6"/>
  <c r="I2461" i="6"/>
  <c r="J2461" i="6"/>
  <c r="H2461" i="6"/>
  <c r="G2461" i="6"/>
  <c r="F2461" i="6"/>
  <c r="D2461" i="6"/>
  <c r="E2461" i="6" s="1"/>
  <c r="C2461" i="6"/>
  <c r="B2461" i="6"/>
  <c r="K2389" i="6"/>
  <c r="I2389" i="6"/>
  <c r="J2389" i="6"/>
  <c r="H2389" i="6"/>
  <c r="G2389" i="6"/>
  <c r="F2389" i="6"/>
  <c r="D2389" i="6"/>
  <c r="E2389" i="6" s="1"/>
  <c r="C2389" i="6"/>
  <c r="B2389" i="6"/>
  <c r="K2293" i="6"/>
  <c r="I2293" i="6"/>
  <c r="J2293" i="6"/>
  <c r="H2293" i="6"/>
  <c r="G2293" i="6"/>
  <c r="F2293" i="6"/>
  <c r="D2293" i="6"/>
  <c r="E2293" i="6" s="1"/>
  <c r="C2293" i="6"/>
  <c r="B2293" i="6"/>
  <c r="K2233" i="6"/>
  <c r="I2233" i="6"/>
  <c r="J2233" i="6"/>
  <c r="H2233" i="6"/>
  <c r="G2233" i="6"/>
  <c r="F2233" i="6"/>
  <c r="D2233" i="6"/>
  <c r="E2233" i="6" s="1"/>
  <c r="C2233" i="6"/>
  <c r="B2233" i="6"/>
  <c r="K2137" i="6"/>
  <c r="I2137" i="6"/>
  <c r="J2137" i="6"/>
  <c r="H2137" i="6"/>
  <c r="G2137" i="6"/>
  <c r="F2137" i="6"/>
  <c r="D2137" i="6"/>
  <c r="E2137" i="6" s="1"/>
  <c r="C2137" i="6"/>
  <c r="B2137" i="6"/>
  <c r="K2053" i="6"/>
  <c r="I2053" i="6"/>
  <c r="J2053" i="6"/>
  <c r="H2053" i="6"/>
  <c r="G2053" i="6"/>
  <c r="F2053" i="6"/>
  <c r="D2053" i="6"/>
  <c r="E2053" i="6" s="1"/>
  <c r="C2053" i="6"/>
  <c r="B2053" i="6"/>
  <c r="K1993" i="6"/>
  <c r="I1993" i="6"/>
  <c r="J1993" i="6"/>
  <c r="H1993" i="6"/>
  <c r="G1993" i="6"/>
  <c r="F1993" i="6"/>
  <c r="D1993" i="6"/>
  <c r="E1993" i="6" s="1"/>
  <c r="C1993" i="6"/>
  <c r="B1993" i="6"/>
  <c r="K1921" i="6"/>
  <c r="I1921" i="6"/>
  <c r="J1921" i="6"/>
  <c r="H1921" i="6"/>
  <c r="G1921" i="6"/>
  <c r="F1921" i="6"/>
  <c r="D1921" i="6"/>
  <c r="E1921" i="6" s="1"/>
  <c r="C1921" i="6"/>
  <c r="B1921" i="6"/>
  <c r="K1873" i="6"/>
  <c r="I1873" i="6"/>
  <c r="J1873" i="6"/>
  <c r="H1873" i="6"/>
  <c r="G1873" i="6"/>
  <c r="F1873" i="6"/>
  <c r="D1873" i="6"/>
  <c r="E1873" i="6" s="1"/>
  <c r="C1873" i="6"/>
  <c r="B1873" i="6"/>
  <c r="K1825" i="6"/>
  <c r="I1825" i="6"/>
  <c r="J1825" i="6"/>
  <c r="H1825" i="6"/>
  <c r="G1825" i="6"/>
  <c r="F1825" i="6"/>
  <c r="D1825" i="6"/>
  <c r="E1825" i="6" s="1"/>
  <c r="C1825" i="6"/>
  <c r="B1825" i="6"/>
  <c r="K1765" i="6"/>
  <c r="I1765" i="6"/>
  <c r="J1765" i="6"/>
  <c r="H1765" i="6"/>
  <c r="G1765" i="6"/>
  <c r="F1765" i="6"/>
  <c r="D1765" i="6"/>
  <c r="E1765" i="6" s="1"/>
  <c r="C1765" i="6"/>
  <c r="B1765" i="6"/>
  <c r="K1705" i="6"/>
  <c r="I1705" i="6"/>
  <c r="J1705" i="6"/>
  <c r="H1705" i="6"/>
  <c r="G1705" i="6"/>
  <c r="F1705" i="6"/>
  <c r="D1705" i="6"/>
  <c r="E1705" i="6" s="1"/>
  <c r="C1705" i="6"/>
  <c r="B1705" i="6"/>
  <c r="K24" i="6"/>
  <c r="I24" i="6"/>
  <c r="J24" i="6"/>
  <c r="H24" i="6"/>
  <c r="G24" i="6"/>
  <c r="F24" i="6"/>
  <c r="D24" i="6"/>
  <c r="E24" i="6" s="1"/>
  <c r="C24" i="6"/>
  <c r="B24" i="6"/>
  <c r="K1470" i="6"/>
  <c r="I1470" i="6"/>
  <c r="J1470" i="6"/>
  <c r="H1470" i="6"/>
  <c r="G1470" i="6"/>
  <c r="F1470" i="6"/>
  <c r="D1470" i="6"/>
  <c r="E1470" i="6" s="1"/>
  <c r="C1470" i="6"/>
  <c r="K1434" i="6"/>
  <c r="I1434" i="6"/>
  <c r="J1434" i="6"/>
  <c r="H1434" i="6"/>
  <c r="G1434" i="6"/>
  <c r="F1434" i="6"/>
  <c r="D1434" i="6"/>
  <c r="E1434" i="6" s="1"/>
  <c r="C1434" i="6"/>
  <c r="K1398" i="6"/>
  <c r="I1398" i="6"/>
  <c r="J1398" i="6"/>
  <c r="H1398" i="6"/>
  <c r="G1398" i="6"/>
  <c r="F1398" i="6"/>
  <c r="D1398" i="6"/>
  <c r="E1398" i="6" s="1"/>
  <c r="C1398" i="6"/>
  <c r="K1350" i="6"/>
  <c r="I1350" i="6"/>
  <c r="J1350" i="6"/>
  <c r="H1350" i="6"/>
  <c r="G1350" i="6"/>
  <c r="F1350" i="6"/>
  <c r="D1350" i="6"/>
  <c r="E1350" i="6" s="1"/>
  <c r="C1350" i="6"/>
  <c r="K1314" i="6"/>
  <c r="I1314" i="6"/>
  <c r="J1314" i="6"/>
  <c r="H1314" i="6"/>
  <c r="G1314" i="6"/>
  <c r="F1314" i="6"/>
  <c r="D1314" i="6"/>
  <c r="E1314" i="6" s="1"/>
  <c r="C1314" i="6"/>
  <c r="K1242" i="6"/>
  <c r="I1242" i="6"/>
  <c r="J1242" i="6"/>
  <c r="H1242" i="6"/>
  <c r="G1242" i="6"/>
  <c r="F1242" i="6"/>
  <c r="D1242" i="6"/>
  <c r="E1242" i="6" s="1"/>
  <c r="C1242" i="6"/>
  <c r="K1170" i="6"/>
  <c r="I1170" i="6"/>
  <c r="J1170" i="6"/>
  <c r="H1170" i="6"/>
  <c r="G1170" i="6"/>
  <c r="F1170" i="6"/>
  <c r="D1170" i="6"/>
  <c r="E1170" i="6" s="1"/>
  <c r="C1170" i="6"/>
  <c r="K1110" i="6"/>
  <c r="I1110" i="6"/>
  <c r="J1110" i="6"/>
  <c r="H1110" i="6"/>
  <c r="G1110" i="6"/>
  <c r="F1110" i="6"/>
  <c r="D1110" i="6"/>
  <c r="E1110" i="6" s="1"/>
  <c r="C1110" i="6"/>
  <c r="K1062" i="6"/>
  <c r="I1062" i="6"/>
  <c r="J1062" i="6"/>
  <c r="H1062" i="6"/>
  <c r="G1062" i="6"/>
  <c r="F1062" i="6"/>
  <c r="D1062" i="6"/>
  <c r="E1062" i="6" s="1"/>
  <c r="C1062" i="6"/>
  <c r="K1002" i="6"/>
  <c r="I1002" i="6"/>
  <c r="J1002" i="6"/>
  <c r="H1002" i="6"/>
  <c r="G1002" i="6"/>
  <c r="F1002" i="6"/>
  <c r="D1002" i="6"/>
  <c r="E1002" i="6" s="1"/>
  <c r="C1002" i="6"/>
  <c r="K954" i="6"/>
  <c r="I954" i="6"/>
  <c r="J954" i="6"/>
  <c r="H954" i="6"/>
  <c r="G954" i="6"/>
  <c r="F954" i="6"/>
  <c r="D954" i="6"/>
  <c r="E954" i="6" s="1"/>
  <c r="C954" i="6"/>
  <c r="K918" i="6"/>
  <c r="I918" i="6"/>
  <c r="J918" i="6"/>
  <c r="H918" i="6"/>
  <c r="G918" i="6"/>
  <c r="F918" i="6"/>
  <c r="D918" i="6"/>
  <c r="E918" i="6" s="1"/>
  <c r="C918" i="6"/>
  <c r="K882" i="6"/>
  <c r="I882" i="6"/>
  <c r="J882" i="6"/>
  <c r="H882" i="6"/>
  <c r="G882" i="6"/>
  <c r="F882" i="6"/>
  <c r="D882" i="6"/>
  <c r="E882" i="6" s="1"/>
  <c r="C882" i="6"/>
  <c r="K846" i="6"/>
  <c r="I846" i="6"/>
  <c r="J846" i="6"/>
  <c r="H846" i="6"/>
  <c r="G846" i="6"/>
  <c r="F846" i="6"/>
  <c r="D846" i="6"/>
  <c r="E846" i="6" s="1"/>
  <c r="C846" i="6"/>
  <c r="K798" i="6"/>
  <c r="I798" i="6"/>
  <c r="J798" i="6"/>
  <c r="G798" i="6"/>
  <c r="H798" i="6"/>
  <c r="F798" i="6"/>
  <c r="D798" i="6"/>
  <c r="E798" i="6" s="1"/>
  <c r="C798" i="6"/>
  <c r="K750" i="6"/>
  <c r="I750" i="6"/>
  <c r="J750" i="6"/>
  <c r="H750" i="6"/>
  <c r="G750" i="6"/>
  <c r="F750" i="6"/>
  <c r="D750" i="6"/>
  <c r="E750" i="6" s="1"/>
  <c r="C750" i="6"/>
  <c r="K702" i="6"/>
  <c r="I702" i="6"/>
  <c r="J702" i="6"/>
  <c r="H702" i="6"/>
  <c r="G702" i="6"/>
  <c r="F702" i="6"/>
  <c r="D702" i="6"/>
  <c r="E702" i="6" s="1"/>
  <c r="C702" i="6"/>
  <c r="K654" i="6"/>
  <c r="I654" i="6"/>
  <c r="J654" i="6"/>
  <c r="H654" i="6"/>
  <c r="G654" i="6"/>
  <c r="F654" i="6"/>
  <c r="D654" i="6"/>
  <c r="E654" i="6" s="1"/>
  <c r="C654" i="6"/>
  <c r="K582" i="6"/>
  <c r="I582" i="6"/>
  <c r="J582" i="6"/>
  <c r="G582" i="6"/>
  <c r="H582" i="6"/>
  <c r="F582" i="6"/>
  <c r="D582" i="6"/>
  <c r="E582" i="6" s="1"/>
  <c r="C582" i="6"/>
  <c r="K510" i="6"/>
  <c r="I510" i="6"/>
  <c r="J510" i="6"/>
  <c r="H510" i="6"/>
  <c r="G510" i="6"/>
  <c r="F510" i="6"/>
  <c r="D510" i="6"/>
  <c r="E510" i="6" s="1"/>
  <c r="C510" i="6"/>
  <c r="K450" i="6"/>
  <c r="I450" i="6"/>
  <c r="J450" i="6"/>
  <c r="H450" i="6"/>
  <c r="G450" i="6"/>
  <c r="F450" i="6"/>
  <c r="D450" i="6"/>
  <c r="E450" i="6" s="1"/>
  <c r="C450" i="6"/>
  <c r="K402" i="6"/>
  <c r="I402" i="6"/>
  <c r="J402" i="6"/>
  <c r="H402" i="6"/>
  <c r="G402" i="6"/>
  <c r="F402" i="6"/>
  <c r="D402" i="6"/>
  <c r="E402" i="6" s="1"/>
  <c r="C402" i="6"/>
  <c r="K330" i="6"/>
  <c r="I330" i="6"/>
  <c r="J330" i="6"/>
  <c r="H330" i="6"/>
  <c r="G330" i="6"/>
  <c r="F330" i="6"/>
  <c r="D330" i="6"/>
  <c r="E330" i="6" s="1"/>
  <c r="C330" i="6"/>
  <c r="K282" i="6"/>
  <c r="I282" i="6"/>
  <c r="J282" i="6"/>
  <c r="H282" i="6"/>
  <c r="G282" i="6"/>
  <c r="F282" i="6"/>
  <c r="D282" i="6"/>
  <c r="E282" i="6" s="1"/>
  <c r="C282" i="6"/>
  <c r="K234" i="6"/>
  <c r="I234" i="6"/>
  <c r="J234" i="6"/>
  <c r="H234" i="6"/>
  <c r="G234" i="6"/>
  <c r="F234" i="6"/>
  <c r="D234" i="6"/>
  <c r="E234" i="6" s="1"/>
  <c r="C234" i="6"/>
  <c r="K162" i="6"/>
  <c r="I162" i="6"/>
  <c r="J162" i="6"/>
  <c r="H162" i="6"/>
  <c r="G162" i="6"/>
  <c r="F162" i="6"/>
  <c r="D162" i="6"/>
  <c r="E162" i="6" s="1"/>
  <c r="C162" i="6"/>
  <c r="K126" i="6"/>
  <c r="I126" i="6"/>
  <c r="J126" i="6"/>
  <c r="H126" i="6"/>
  <c r="G126" i="6"/>
  <c r="F126" i="6"/>
  <c r="D126" i="6"/>
  <c r="E126" i="6" s="1"/>
  <c r="C126" i="6"/>
  <c r="K90" i="6"/>
  <c r="I90" i="6"/>
  <c r="J90" i="6"/>
  <c r="H90" i="6"/>
  <c r="G90" i="6"/>
  <c r="F90" i="6"/>
  <c r="D90" i="6"/>
  <c r="E90" i="6" s="1"/>
  <c r="C90" i="6"/>
  <c r="K42" i="6"/>
  <c r="I42" i="6"/>
  <c r="J42" i="6"/>
  <c r="H42" i="6"/>
  <c r="G42" i="6"/>
  <c r="F42" i="6"/>
  <c r="D42" i="6"/>
  <c r="E42" i="6" s="1"/>
  <c r="C42" i="6"/>
  <c r="K3372" i="6"/>
  <c r="I3372" i="6"/>
  <c r="J3372" i="6"/>
  <c r="H3372" i="6"/>
  <c r="G3372" i="6"/>
  <c r="F3372" i="6"/>
  <c r="D3372" i="6"/>
  <c r="E3372" i="6" s="1"/>
  <c r="B3372" i="6"/>
  <c r="C3372" i="6"/>
  <c r="K3312" i="6"/>
  <c r="I3312" i="6"/>
  <c r="J3312" i="6"/>
  <c r="H3312" i="6"/>
  <c r="G3312" i="6"/>
  <c r="F3312" i="6"/>
  <c r="D3312" i="6"/>
  <c r="E3312" i="6" s="1"/>
  <c r="C3312" i="6"/>
  <c r="B3312" i="6"/>
  <c r="K3252" i="6"/>
  <c r="I3252" i="6"/>
  <c r="J3252" i="6"/>
  <c r="H3252" i="6"/>
  <c r="G3252" i="6"/>
  <c r="F3252" i="6"/>
  <c r="D3252" i="6"/>
  <c r="E3252" i="6" s="1"/>
  <c r="C3252" i="6"/>
  <c r="B3252" i="6"/>
  <c r="K3216" i="6"/>
  <c r="I3216" i="6"/>
  <c r="J3216" i="6"/>
  <c r="H3216" i="6"/>
  <c r="G3216" i="6"/>
  <c r="F3216" i="6"/>
  <c r="D3216" i="6"/>
  <c r="E3216" i="6" s="1"/>
  <c r="C3216" i="6"/>
  <c r="B3216" i="6"/>
  <c r="K3180" i="6"/>
  <c r="I3180" i="6"/>
  <c r="J3180" i="6"/>
  <c r="H3180" i="6"/>
  <c r="G3180" i="6"/>
  <c r="F3180" i="6"/>
  <c r="D3180" i="6"/>
  <c r="E3180" i="6" s="1"/>
  <c r="C3180" i="6"/>
  <c r="B3180" i="6"/>
  <c r="K3132" i="6"/>
  <c r="I3132" i="6"/>
  <c r="J3132" i="6"/>
  <c r="H3132" i="6"/>
  <c r="G3132" i="6"/>
  <c r="F3132" i="6"/>
  <c r="D3132" i="6"/>
  <c r="E3132" i="6" s="1"/>
  <c r="C3132" i="6"/>
  <c r="B3132" i="6"/>
  <c r="K3084" i="6"/>
  <c r="I3084" i="6"/>
  <c r="J3084" i="6"/>
  <c r="H3084" i="6"/>
  <c r="G3084" i="6"/>
  <c r="F3084" i="6"/>
  <c r="D3084" i="6"/>
  <c r="E3084" i="6" s="1"/>
  <c r="C3084" i="6"/>
  <c r="B3084" i="6"/>
  <c r="K3036" i="6"/>
  <c r="I3036" i="6"/>
  <c r="J3036" i="6"/>
  <c r="H3036" i="6"/>
  <c r="G3036" i="6"/>
  <c r="F3036" i="6"/>
  <c r="D3036" i="6"/>
  <c r="E3036" i="6" s="1"/>
  <c r="C3036" i="6"/>
  <c r="B3036" i="6"/>
  <c r="K2988" i="6"/>
  <c r="I2988" i="6"/>
  <c r="J2988" i="6"/>
  <c r="H2988" i="6"/>
  <c r="G2988" i="6"/>
  <c r="F2988" i="6"/>
  <c r="D2988" i="6"/>
  <c r="E2988" i="6" s="1"/>
  <c r="C2988" i="6"/>
  <c r="B2988" i="6"/>
  <c r="K2952" i="6"/>
  <c r="I2952" i="6"/>
  <c r="J2952" i="6"/>
  <c r="H2952" i="6"/>
  <c r="G2952" i="6"/>
  <c r="F2952" i="6"/>
  <c r="D2952" i="6"/>
  <c r="E2952" i="6" s="1"/>
  <c r="C2952" i="6"/>
  <c r="B2952" i="6"/>
  <c r="K2916" i="6"/>
  <c r="I2916" i="6"/>
  <c r="J2916" i="6"/>
  <c r="H2916" i="6"/>
  <c r="G2916" i="6"/>
  <c r="F2916" i="6"/>
  <c r="D2916" i="6"/>
  <c r="E2916" i="6" s="1"/>
  <c r="C2916" i="6"/>
  <c r="B2916" i="6"/>
  <c r="K2880" i="6"/>
  <c r="I2880" i="6"/>
  <c r="J2880" i="6"/>
  <c r="H2880" i="6"/>
  <c r="G2880" i="6"/>
  <c r="F2880" i="6"/>
  <c r="D2880" i="6"/>
  <c r="E2880" i="6" s="1"/>
  <c r="C2880" i="6"/>
  <c r="B2880" i="6"/>
  <c r="K2844" i="6"/>
  <c r="I2844" i="6"/>
  <c r="J2844" i="6"/>
  <c r="H2844" i="6"/>
  <c r="G2844" i="6"/>
  <c r="F2844" i="6"/>
  <c r="D2844" i="6"/>
  <c r="E2844" i="6" s="1"/>
  <c r="C2844" i="6"/>
  <c r="B2844" i="6"/>
  <c r="K2808" i="6"/>
  <c r="I2808" i="6"/>
  <c r="J2808" i="6"/>
  <c r="H2808" i="6"/>
  <c r="G2808" i="6"/>
  <c r="F2808" i="6"/>
  <c r="D2808" i="6"/>
  <c r="E2808" i="6" s="1"/>
  <c r="C2808" i="6"/>
  <c r="B2808" i="6"/>
  <c r="K2772" i="6"/>
  <c r="I2772" i="6"/>
  <c r="J2772" i="6"/>
  <c r="H2772" i="6"/>
  <c r="G2772" i="6"/>
  <c r="F2772" i="6"/>
  <c r="D2772" i="6"/>
  <c r="E2772" i="6" s="1"/>
  <c r="C2772" i="6"/>
  <c r="B2772" i="6"/>
  <c r="K2736" i="6"/>
  <c r="I2736" i="6"/>
  <c r="J2736" i="6"/>
  <c r="H2736" i="6"/>
  <c r="G2736" i="6"/>
  <c r="F2736" i="6"/>
  <c r="D2736" i="6"/>
  <c r="E2736" i="6" s="1"/>
  <c r="C2736" i="6"/>
  <c r="B2736" i="6"/>
  <c r="K2676" i="6"/>
  <c r="I2676" i="6"/>
  <c r="J2676" i="6"/>
  <c r="H2676" i="6"/>
  <c r="G2676" i="6"/>
  <c r="F2676" i="6"/>
  <c r="D2676" i="6"/>
  <c r="E2676" i="6" s="1"/>
  <c r="C2676" i="6"/>
  <c r="B2676" i="6"/>
  <c r="K2640" i="6"/>
  <c r="I2640" i="6"/>
  <c r="J2640" i="6"/>
  <c r="H2640" i="6"/>
  <c r="G2640" i="6"/>
  <c r="F2640" i="6"/>
  <c r="D2640" i="6"/>
  <c r="E2640" i="6" s="1"/>
  <c r="C2640" i="6"/>
  <c r="B2640" i="6"/>
  <c r="K2628" i="6"/>
  <c r="I2628" i="6"/>
  <c r="J2628" i="6"/>
  <c r="H2628" i="6"/>
  <c r="G2628" i="6"/>
  <c r="F2628" i="6"/>
  <c r="D2628" i="6"/>
  <c r="E2628" i="6" s="1"/>
  <c r="C2628" i="6"/>
  <c r="B2628" i="6"/>
  <c r="K2592" i="6"/>
  <c r="I2592" i="6"/>
  <c r="J2592" i="6"/>
  <c r="H2592" i="6"/>
  <c r="G2592" i="6"/>
  <c r="F2592" i="6"/>
  <c r="D2592" i="6"/>
  <c r="E2592" i="6" s="1"/>
  <c r="C2592" i="6"/>
  <c r="B2592" i="6"/>
  <c r="K2556" i="6"/>
  <c r="I2556" i="6"/>
  <c r="J2556" i="6"/>
  <c r="H2556" i="6"/>
  <c r="G2556" i="6"/>
  <c r="F2556" i="6"/>
  <c r="D2556" i="6"/>
  <c r="E2556" i="6" s="1"/>
  <c r="C2556" i="6"/>
  <c r="B2556" i="6"/>
  <c r="K2520" i="6"/>
  <c r="I2520" i="6"/>
  <c r="J2520" i="6"/>
  <c r="H2520" i="6"/>
  <c r="G2520" i="6"/>
  <c r="F2520" i="6"/>
  <c r="D2520" i="6"/>
  <c r="E2520" i="6" s="1"/>
  <c r="C2520" i="6"/>
  <c r="B2520" i="6"/>
  <c r="K2496" i="6"/>
  <c r="I2496" i="6"/>
  <c r="J2496" i="6"/>
  <c r="H2496" i="6"/>
  <c r="G2496" i="6"/>
  <c r="F2496" i="6"/>
  <c r="D2496" i="6"/>
  <c r="E2496" i="6" s="1"/>
  <c r="C2496" i="6"/>
  <c r="B2496" i="6"/>
  <c r="K2448" i="6"/>
  <c r="I2448" i="6"/>
  <c r="J2448" i="6"/>
  <c r="H2448" i="6"/>
  <c r="G2448" i="6"/>
  <c r="F2448" i="6"/>
  <c r="D2448" i="6"/>
  <c r="E2448" i="6" s="1"/>
  <c r="C2448" i="6"/>
  <c r="B2448" i="6"/>
  <c r="K2256" i="6"/>
  <c r="I2256" i="6"/>
  <c r="J2256" i="6"/>
  <c r="H2256" i="6"/>
  <c r="G2256" i="6"/>
  <c r="F2256" i="6"/>
  <c r="D2256" i="6"/>
  <c r="E2256" i="6" s="1"/>
  <c r="C2256" i="6"/>
  <c r="B2256" i="6"/>
  <c r="B1195" i="6"/>
  <c r="B1243" i="6"/>
  <c r="B1339" i="6"/>
  <c r="B1387" i="6"/>
  <c r="B1435" i="6"/>
  <c r="B1483" i="6"/>
  <c r="K5" i="6"/>
  <c r="I5" i="6"/>
  <c r="J5" i="6"/>
  <c r="H5" i="6"/>
  <c r="G5" i="6"/>
  <c r="F5" i="6"/>
  <c r="D5" i="6"/>
  <c r="E5" i="6" s="1"/>
  <c r="C5" i="6"/>
  <c r="K23" i="6"/>
  <c r="I23" i="6"/>
  <c r="J23" i="6"/>
  <c r="H23" i="6"/>
  <c r="G23" i="6"/>
  <c r="F23" i="6"/>
  <c r="D23" i="6"/>
  <c r="E23" i="6" s="1"/>
  <c r="C23" i="6"/>
  <c r="B23" i="6"/>
  <c r="K11" i="6"/>
  <c r="I11" i="6"/>
  <c r="J11" i="6"/>
  <c r="H11" i="6"/>
  <c r="G11" i="6"/>
  <c r="F11" i="6"/>
  <c r="D11" i="6"/>
  <c r="E11" i="6" s="1"/>
  <c r="C11" i="6"/>
  <c r="B11" i="6"/>
  <c r="K1493" i="6"/>
  <c r="I1493" i="6"/>
  <c r="J1493" i="6"/>
  <c r="H1493" i="6"/>
  <c r="G1493" i="6"/>
  <c r="F1493" i="6"/>
  <c r="D1493" i="6"/>
  <c r="E1493" i="6" s="1"/>
  <c r="C1493" i="6"/>
  <c r="K1481" i="6"/>
  <c r="I1481" i="6"/>
  <c r="J1481" i="6"/>
  <c r="H1481" i="6"/>
  <c r="G1481" i="6"/>
  <c r="F1481" i="6"/>
  <c r="D1481" i="6"/>
  <c r="E1481" i="6" s="1"/>
  <c r="C1481" i="6"/>
  <c r="K1469" i="6"/>
  <c r="I1469" i="6"/>
  <c r="J1469" i="6"/>
  <c r="H1469" i="6"/>
  <c r="G1469" i="6"/>
  <c r="F1469" i="6"/>
  <c r="D1469" i="6"/>
  <c r="E1469" i="6" s="1"/>
  <c r="C1469" i="6"/>
  <c r="K1457" i="6"/>
  <c r="I1457" i="6"/>
  <c r="J1457" i="6"/>
  <c r="H1457" i="6"/>
  <c r="G1457" i="6"/>
  <c r="F1457" i="6"/>
  <c r="D1457" i="6"/>
  <c r="E1457" i="6" s="1"/>
  <c r="C1457" i="6"/>
  <c r="K1445" i="6"/>
  <c r="I1445" i="6"/>
  <c r="J1445" i="6"/>
  <c r="H1445" i="6"/>
  <c r="G1445" i="6"/>
  <c r="F1445" i="6"/>
  <c r="D1445" i="6"/>
  <c r="E1445" i="6" s="1"/>
  <c r="C1445" i="6"/>
  <c r="K1433" i="6"/>
  <c r="I1433" i="6"/>
  <c r="J1433" i="6"/>
  <c r="H1433" i="6"/>
  <c r="G1433" i="6"/>
  <c r="F1433" i="6"/>
  <c r="D1433" i="6"/>
  <c r="E1433" i="6" s="1"/>
  <c r="C1433" i="6"/>
  <c r="K1421" i="6"/>
  <c r="I1421" i="6"/>
  <c r="J1421" i="6"/>
  <c r="H1421" i="6"/>
  <c r="G1421" i="6"/>
  <c r="F1421" i="6"/>
  <c r="D1421" i="6"/>
  <c r="E1421" i="6" s="1"/>
  <c r="C1421" i="6"/>
  <c r="K1409" i="6"/>
  <c r="I1409" i="6"/>
  <c r="J1409" i="6"/>
  <c r="H1409" i="6"/>
  <c r="G1409" i="6"/>
  <c r="F1409" i="6"/>
  <c r="D1409" i="6"/>
  <c r="E1409" i="6" s="1"/>
  <c r="C1409" i="6"/>
  <c r="K1397" i="6"/>
  <c r="I1397" i="6"/>
  <c r="J1397" i="6"/>
  <c r="H1397" i="6"/>
  <c r="G1397" i="6"/>
  <c r="F1397" i="6"/>
  <c r="D1397" i="6"/>
  <c r="E1397" i="6" s="1"/>
  <c r="C1397" i="6"/>
  <c r="K1385" i="6"/>
  <c r="I1385" i="6"/>
  <c r="J1385" i="6"/>
  <c r="H1385" i="6"/>
  <c r="G1385" i="6"/>
  <c r="F1385" i="6"/>
  <c r="D1385" i="6"/>
  <c r="E1385" i="6" s="1"/>
  <c r="C1385" i="6"/>
  <c r="K1373" i="6"/>
  <c r="I1373" i="6"/>
  <c r="J1373" i="6"/>
  <c r="H1373" i="6"/>
  <c r="G1373" i="6"/>
  <c r="F1373" i="6"/>
  <c r="D1373" i="6"/>
  <c r="E1373" i="6" s="1"/>
  <c r="C1373" i="6"/>
  <c r="K1361" i="6"/>
  <c r="I1361" i="6"/>
  <c r="J1361" i="6"/>
  <c r="H1361" i="6"/>
  <c r="G1361" i="6"/>
  <c r="F1361" i="6"/>
  <c r="D1361" i="6"/>
  <c r="E1361" i="6" s="1"/>
  <c r="C1361" i="6"/>
  <c r="K1349" i="6"/>
  <c r="I1349" i="6"/>
  <c r="J1349" i="6"/>
  <c r="H1349" i="6"/>
  <c r="G1349" i="6"/>
  <c r="F1349" i="6"/>
  <c r="D1349" i="6"/>
  <c r="E1349" i="6" s="1"/>
  <c r="C1349" i="6"/>
  <c r="K1337" i="6"/>
  <c r="I1337" i="6"/>
  <c r="J1337" i="6"/>
  <c r="H1337" i="6"/>
  <c r="G1337" i="6"/>
  <c r="F1337" i="6"/>
  <c r="D1337" i="6"/>
  <c r="E1337" i="6" s="1"/>
  <c r="C1337" i="6"/>
  <c r="K1325" i="6"/>
  <c r="I1325" i="6"/>
  <c r="J1325" i="6"/>
  <c r="H1325" i="6"/>
  <c r="G1325" i="6"/>
  <c r="F1325" i="6"/>
  <c r="D1325" i="6"/>
  <c r="E1325" i="6" s="1"/>
  <c r="C1325" i="6"/>
  <c r="K1313" i="6"/>
  <c r="I1313" i="6"/>
  <c r="J1313" i="6"/>
  <c r="H1313" i="6"/>
  <c r="G1313" i="6"/>
  <c r="F1313" i="6"/>
  <c r="D1313" i="6"/>
  <c r="E1313" i="6" s="1"/>
  <c r="C1313" i="6"/>
  <c r="K1301" i="6"/>
  <c r="I1301" i="6"/>
  <c r="J1301" i="6"/>
  <c r="H1301" i="6"/>
  <c r="G1301" i="6"/>
  <c r="F1301" i="6"/>
  <c r="D1301" i="6"/>
  <c r="E1301" i="6" s="1"/>
  <c r="C1301" i="6"/>
  <c r="K1289" i="6"/>
  <c r="I1289" i="6"/>
  <c r="J1289" i="6"/>
  <c r="H1289" i="6"/>
  <c r="G1289" i="6"/>
  <c r="F1289" i="6"/>
  <c r="D1289" i="6"/>
  <c r="E1289" i="6" s="1"/>
  <c r="C1289" i="6"/>
  <c r="K1277" i="6"/>
  <c r="I1277" i="6"/>
  <c r="J1277" i="6"/>
  <c r="H1277" i="6"/>
  <c r="G1277" i="6"/>
  <c r="F1277" i="6"/>
  <c r="D1277" i="6"/>
  <c r="E1277" i="6" s="1"/>
  <c r="C1277" i="6"/>
  <c r="K1265" i="6"/>
  <c r="I1265" i="6"/>
  <c r="J1265" i="6"/>
  <c r="H1265" i="6"/>
  <c r="G1265" i="6"/>
  <c r="F1265" i="6"/>
  <c r="D1265" i="6"/>
  <c r="E1265" i="6" s="1"/>
  <c r="C1265" i="6"/>
  <c r="K1253" i="6"/>
  <c r="I1253" i="6"/>
  <c r="J1253" i="6"/>
  <c r="H1253" i="6"/>
  <c r="G1253" i="6"/>
  <c r="F1253" i="6"/>
  <c r="D1253" i="6"/>
  <c r="E1253" i="6" s="1"/>
  <c r="C1253" i="6"/>
  <c r="K1241" i="6"/>
  <c r="I1241" i="6"/>
  <c r="J1241" i="6"/>
  <c r="H1241" i="6"/>
  <c r="G1241" i="6"/>
  <c r="F1241" i="6"/>
  <c r="D1241" i="6"/>
  <c r="E1241" i="6" s="1"/>
  <c r="C1241" i="6"/>
  <c r="K1229" i="6"/>
  <c r="I1229" i="6"/>
  <c r="J1229" i="6"/>
  <c r="H1229" i="6"/>
  <c r="G1229" i="6"/>
  <c r="F1229" i="6"/>
  <c r="D1229" i="6"/>
  <c r="E1229" i="6" s="1"/>
  <c r="C1229" i="6"/>
  <c r="K1217" i="6"/>
  <c r="I1217" i="6"/>
  <c r="J1217" i="6"/>
  <c r="H1217" i="6"/>
  <c r="G1217" i="6"/>
  <c r="F1217" i="6"/>
  <c r="D1217" i="6"/>
  <c r="E1217" i="6" s="1"/>
  <c r="C1217" i="6"/>
  <c r="K1205" i="6"/>
  <c r="I1205" i="6"/>
  <c r="J1205" i="6"/>
  <c r="H1205" i="6"/>
  <c r="G1205" i="6"/>
  <c r="F1205" i="6"/>
  <c r="D1205" i="6"/>
  <c r="E1205" i="6" s="1"/>
  <c r="C1205" i="6"/>
  <c r="K1193" i="6"/>
  <c r="I1193" i="6"/>
  <c r="J1193" i="6"/>
  <c r="H1193" i="6"/>
  <c r="G1193" i="6"/>
  <c r="F1193" i="6"/>
  <c r="D1193" i="6"/>
  <c r="E1193" i="6" s="1"/>
  <c r="C1193" i="6"/>
  <c r="K1181" i="6"/>
  <c r="I1181" i="6"/>
  <c r="H1181" i="6"/>
  <c r="J1181" i="6"/>
  <c r="G1181" i="6"/>
  <c r="F1181" i="6"/>
  <c r="D1181" i="6"/>
  <c r="E1181" i="6" s="1"/>
  <c r="C1181" i="6"/>
  <c r="K1169" i="6"/>
  <c r="I1169" i="6"/>
  <c r="J1169" i="6"/>
  <c r="H1169" i="6"/>
  <c r="G1169" i="6"/>
  <c r="F1169" i="6"/>
  <c r="D1169" i="6"/>
  <c r="E1169" i="6" s="1"/>
  <c r="C1169" i="6"/>
  <c r="K1157" i="6"/>
  <c r="I1157" i="6"/>
  <c r="J1157" i="6"/>
  <c r="H1157" i="6"/>
  <c r="G1157" i="6"/>
  <c r="F1157" i="6"/>
  <c r="D1157" i="6"/>
  <c r="E1157" i="6" s="1"/>
  <c r="C1157" i="6"/>
  <c r="K1145" i="6"/>
  <c r="I1145" i="6"/>
  <c r="J1145" i="6"/>
  <c r="H1145" i="6"/>
  <c r="G1145" i="6"/>
  <c r="F1145" i="6"/>
  <c r="D1145" i="6"/>
  <c r="E1145" i="6" s="1"/>
  <c r="C1145" i="6"/>
  <c r="K1133" i="6"/>
  <c r="I1133" i="6"/>
  <c r="J1133" i="6"/>
  <c r="H1133" i="6"/>
  <c r="G1133" i="6"/>
  <c r="F1133" i="6"/>
  <c r="D1133" i="6"/>
  <c r="E1133" i="6" s="1"/>
  <c r="C1133" i="6"/>
  <c r="K1121" i="6"/>
  <c r="I1121" i="6"/>
  <c r="J1121" i="6"/>
  <c r="H1121" i="6"/>
  <c r="G1121" i="6"/>
  <c r="F1121" i="6"/>
  <c r="D1121" i="6"/>
  <c r="E1121" i="6" s="1"/>
  <c r="C1121" i="6"/>
  <c r="K1109" i="6"/>
  <c r="I1109" i="6"/>
  <c r="J1109" i="6"/>
  <c r="H1109" i="6"/>
  <c r="G1109" i="6"/>
  <c r="F1109" i="6"/>
  <c r="D1109" i="6"/>
  <c r="E1109" i="6" s="1"/>
  <c r="C1109" i="6"/>
  <c r="K1097" i="6"/>
  <c r="I1097" i="6"/>
  <c r="J1097" i="6"/>
  <c r="H1097" i="6"/>
  <c r="G1097" i="6"/>
  <c r="F1097" i="6"/>
  <c r="D1097" i="6"/>
  <c r="E1097" i="6" s="1"/>
  <c r="C1097" i="6"/>
  <c r="K1085" i="6"/>
  <c r="I1085" i="6"/>
  <c r="J1085" i="6"/>
  <c r="H1085" i="6"/>
  <c r="G1085" i="6"/>
  <c r="F1085" i="6"/>
  <c r="D1085" i="6"/>
  <c r="E1085" i="6" s="1"/>
  <c r="C1085" i="6"/>
  <c r="K1073" i="6"/>
  <c r="I1073" i="6"/>
  <c r="J1073" i="6"/>
  <c r="H1073" i="6"/>
  <c r="G1073" i="6"/>
  <c r="F1073" i="6"/>
  <c r="D1073" i="6"/>
  <c r="E1073" i="6" s="1"/>
  <c r="C1073" i="6"/>
  <c r="K1061" i="6"/>
  <c r="I1061" i="6"/>
  <c r="J1061" i="6"/>
  <c r="H1061" i="6"/>
  <c r="G1061" i="6"/>
  <c r="F1061" i="6"/>
  <c r="D1061" i="6"/>
  <c r="E1061" i="6" s="1"/>
  <c r="C1061" i="6"/>
  <c r="K1049" i="6"/>
  <c r="I1049" i="6"/>
  <c r="J1049" i="6"/>
  <c r="H1049" i="6"/>
  <c r="G1049" i="6"/>
  <c r="F1049" i="6"/>
  <c r="D1049" i="6"/>
  <c r="E1049" i="6" s="1"/>
  <c r="C1049" i="6"/>
  <c r="K1037" i="6"/>
  <c r="I1037" i="6"/>
  <c r="J1037" i="6"/>
  <c r="H1037" i="6"/>
  <c r="G1037" i="6"/>
  <c r="F1037" i="6"/>
  <c r="D1037" i="6"/>
  <c r="E1037" i="6" s="1"/>
  <c r="C1037" i="6"/>
  <c r="K1025" i="6"/>
  <c r="I1025" i="6"/>
  <c r="J1025" i="6"/>
  <c r="H1025" i="6"/>
  <c r="G1025" i="6"/>
  <c r="F1025" i="6"/>
  <c r="D1025" i="6"/>
  <c r="E1025" i="6" s="1"/>
  <c r="C1025" i="6"/>
  <c r="K1013" i="6"/>
  <c r="I1013" i="6"/>
  <c r="J1013" i="6"/>
  <c r="H1013" i="6"/>
  <c r="G1013" i="6"/>
  <c r="F1013" i="6"/>
  <c r="D1013" i="6"/>
  <c r="E1013" i="6" s="1"/>
  <c r="C1013" i="6"/>
  <c r="K1001" i="6"/>
  <c r="I1001" i="6"/>
  <c r="J1001" i="6"/>
  <c r="H1001" i="6"/>
  <c r="G1001" i="6"/>
  <c r="F1001" i="6"/>
  <c r="D1001" i="6"/>
  <c r="E1001" i="6" s="1"/>
  <c r="C1001" i="6"/>
  <c r="K989" i="6"/>
  <c r="I989" i="6"/>
  <c r="J989" i="6"/>
  <c r="H989" i="6"/>
  <c r="G989" i="6"/>
  <c r="F989" i="6"/>
  <c r="D989" i="6"/>
  <c r="E989" i="6" s="1"/>
  <c r="C989" i="6"/>
  <c r="K977" i="6"/>
  <c r="I977" i="6"/>
  <c r="J977" i="6"/>
  <c r="H977" i="6"/>
  <c r="G977" i="6"/>
  <c r="F977" i="6"/>
  <c r="D977" i="6"/>
  <c r="E977" i="6" s="1"/>
  <c r="C977" i="6"/>
  <c r="K965" i="6"/>
  <c r="I965" i="6"/>
  <c r="J965" i="6"/>
  <c r="H965" i="6"/>
  <c r="G965" i="6"/>
  <c r="F965" i="6"/>
  <c r="D965" i="6"/>
  <c r="E965" i="6" s="1"/>
  <c r="C965" i="6"/>
  <c r="K953" i="6"/>
  <c r="I953" i="6"/>
  <c r="J953" i="6"/>
  <c r="H953" i="6"/>
  <c r="G953" i="6"/>
  <c r="F953" i="6"/>
  <c r="D953" i="6"/>
  <c r="E953" i="6" s="1"/>
  <c r="C953" i="6"/>
  <c r="K941" i="6"/>
  <c r="I941" i="6"/>
  <c r="J941" i="6"/>
  <c r="H941" i="6"/>
  <c r="G941" i="6"/>
  <c r="F941" i="6"/>
  <c r="D941" i="6"/>
  <c r="E941" i="6" s="1"/>
  <c r="C941" i="6"/>
  <c r="K929" i="6"/>
  <c r="I929" i="6"/>
  <c r="J929" i="6"/>
  <c r="H929" i="6"/>
  <c r="G929" i="6"/>
  <c r="F929" i="6"/>
  <c r="D929" i="6"/>
  <c r="E929" i="6" s="1"/>
  <c r="C929" i="6"/>
  <c r="K917" i="6"/>
  <c r="I917" i="6"/>
  <c r="J917" i="6"/>
  <c r="H917" i="6"/>
  <c r="G917" i="6"/>
  <c r="F917" i="6"/>
  <c r="D917" i="6"/>
  <c r="E917" i="6" s="1"/>
  <c r="C917" i="6"/>
  <c r="K905" i="6"/>
  <c r="I905" i="6"/>
  <c r="J905" i="6"/>
  <c r="H905" i="6"/>
  <c r="G905" i="6"/>
  <c r="F905" i="6"/>
  <c r="D905" i="6"/>
  <c r="E905" i="6" s="1"/>
  <c r="C905" i="6"/>
  <c r="K893" i="6"/>
  <c r="I893" i="6"/>
  <c r="J893" i="6"/>
  <c r="H893" i="6"/>
  <c r="G893" i="6"/>
  <c r="F893" i="6"/>
  <c r="D893" i="6"/>
  <c r="E893" i="6" s="1"/>
  <c r="C893" i="6"/>
  <c r="K881" i="6"/>
  <c r="I881" i="6"/>
  <c r="J881" i="6"/>
  <c r="H881" i="6"/>
  <c r="G881" i="6"/>
  <c r="F881" i="6"/>
  <c r="D881" i="6"/>
  <c r="E881" i="6" s="1"/>
  <c r="C881" i="6"/>
  <c r="K869" i="6"/>
  <c r="I869" i="6"/>
  <c r="J869" i="6"/>
  <c r="H869" i="6"/>
  <c r="G869" i="6"/>
  <c r="F869" i="6"/>
  <c r="D869" i="6"/>
  <c r="E869" i="6" s="1"/>
  <c r="C869" i="6"/>
  <c r="K857" i="6"/>
  <c r="I857" i="6"/>
  <c r="J857" i="6"/>
  <c r="H857" i="6"/>
  <c r="G857" i="6"/>
  <c r="F857" i="6"/>
  <c r="D857" i="6"/>
  <c r="E857" i="6" s="1"/>
  <c r="C857" i="6"/>
  <c r="K845" i="6"/>
  <c r="I845" i="6"/>
  <c r="J845" i="6"/>
  <c r="H845" i="6"/>
  <c r="G845" i="6"/>
  <c r="F845" i="6"/>
  <c r="D845" i="6"/>
  <c r="E845" i="6" s="1"/>
  <c r="C845" i="6"/>
  <c r="K833" i="6"/>
  <c r="I833" i="6"/>
  <c r="J833" i="6"/>
  <c r="H833" i="6"/>
  <c r="G833" i="6"/>
  <c r="F833" i="6"/>
  <c r="D833" i="6"/>
  <c r="E833" i="6" s="1"/>
  <c r="C833" i="6"/>
  <c r="K821" i="6"/>
  <c r="I821" i="6"/>
  <c r="J821" i="6"/>
  <c r="H821" i="6"/>
  <c r="G821" i="6"/>
  <c r="F821" i="6"/>
  <c r="D821" i="6"/>
  <c r="E821" i="6" s="1"/>
  <c r="C821" i="6"/>
  <c r="K809" i="6"/>
  <c r="I809" i="6"/>
  <c r="J809" i="6"/>
  <c r="H809" i="6"/>
  <c r="G809" i="6"/>
  <c r="F809" i="6"/>
  <c r="D809" i="6"/>
  <c r="E809" i="6" s="1"/>
  <c r="C809" i="6"/>
  <c r="K797" i="6"/>
  <c r="I797" i="6"/>
  <c r="J797" i="6"/>
  <c r="H797" i="6"/>
  <c r="G797" i="6"/>
  <c r="F797" i="6"/>
  <c r="D797" i="6"/>
  <c r="E797" i="6" s="1"/>
  <c r="C797" i="6"/>
  <c r="K785" i="6"/>
  <c r="I785" i="6"/>
  <c r="J785" i="6"/>
  <c r="H785" i="6"/>
  <c r="G785" i="6"/>
  <c r="F785" i="6"/>
  <c r="D785" i="6"/>
  <c r="E785" i="6" s="1"/>
  <c r="C785" i="6"/>
  <c r="K773" i="6"/>
  <c r="I773" i="6"/>
  <c r="J773" i="6"/>
  <c r="H773" i="6"/>
  <c r="G773" i="6"/>
  <c r="F773" i="6"/>
  <c r="D773" i="6"/>
  <c r="E773" i="6" s="1"/>
  <c r="C773" i="6"/>
  <c r="K761" i="6"/>
  <c r="I761" i="6"/>
  <c r="J761" i="6"/>
  <c r="H761" i="6"/>
  <c r="G761" i="6"/>
  <c r="F761" i="6"/>
  <c r="D761" i="6"/>
  <c r="E761" i="6" s="1"/>
  <c r="C761" i="6"/>
  <c r="K749" i="6"/>
  <c r="I749" i="6"/>
  <c r="J749" i="6"/>
  <c r="H749" i="6"/>
  <c r="G749" i="6"/>
  <c r="F749" i="6"/>
  <c r="D749" i="6"/>
  <c r="E749" i="6" s="1"/>
  <c r="C749" i="6"/>
  <c r="K737" i="6"/>
  <c r="I737" i="6"/>
  <c r="J737" i="6"/>
  <c r="H737" i="6"/>
  <c r="G737" i="6"/>
  <c r="F737" i="6"/>
  <c r="D737" i="6"/>
  <c r="E737" i="6" s="1"/>
  <c r="C737" i="6"/>
  <c r="K725" i="6"/>
  <c r="I725" i="6"/>
  <c r="J725" i="6"/>
  <c r="H725" i="6"/>
  <c r="G725" i="6"/>
  <c r="F725" i="6"/>
  <c r="D725" i="6"/>
  <c r="E725" i="6" s="1"/>
  <c r="C725" i="6"/>
  <c r="K713" i="6"/>
  <c r="I713" i="6"/>
  <c r="J713" i="6"/>
  <c r="H713" i="6"/>
  <c r="G713" i="6"/>
  <c r="F713" i="6"/>
  <c r="D713" i="6"/>
  <c r="E713" i="6" s="1"/>
  <c r="C713" i="6"/>
  <c r="K701" i="6"/>
  <c r="I701" i="6"/>
  <c r="J701" i="6"/>
  <c r="H701" i="6"/>
  <c r="G701" i="6"/>
  <c r="F701" i="6"/>
  <c r="D701" i="6"/>
  <c r="E701" i="6" s="1"/>
  <c r="C701" i="6"/>
  <c r="K689" i="6"/>
  <c r="I689" i="6"/>
  <c r="J689" i="6"/>
  <c r="H689" i="6"/>
  <c r="G689" i="6"/>
  <c r="F689" i="6"/>
  <c r="D689" i="6"/>
  <c r="E689" i="6" s="1"/>
  <c r="C689" i="6"/>
  <c r="K677" i="6"/>
  <c r="I677" i="6"/>
  <c r="J677" i="6"/>
  <c r="H677" i="6"/>
  <c r="G677" i="6"/>
  <c r="F677" i="6"/>
  <c r="D677" i="6"/>
  <c r="E677" i="6" s="1"/>
  <c r="C677" i="6"/>
  <c r="K665" i="6"/>
  <c r="I665" i="6"/>
  <c r="J665" i="6"/>
  <c r="H665" i="6"/>
  <c r="G665" i="6"/>
  <c r="F665" i="6"/>
  <c r="D665" i="6"/>
  <c r="E665" i="6" s="1"/>
  <c r="C665" i="6"/>
  <c r="K653" i="6"/>
  <c r="I653" i="6"/>
  <c r="J653" i="6"/>
  <c r="H653" i="6"/>
  <c r="G653" i="6"/>
  <c r="F653" i="6"/>
  <c r="D653" i="6"/>
  <c r="E653" i="6" s="1"/>
  <c r="C653" i="6"/>
  <c r="K641" i="6"/>
  <c r="I641" i="6"/>
  <c r="J641" i="6"/>
  <c r="H641" i="6"/>
  <c r="G641" i="6"/>
  <c r="F641" i="6"/>
  <c r="D641" i="6"/>
  <c r="E641" i="6" s="1"/>
  <c r="C641" i="6"/>
  <c r="K629" i="6"/>
  <c r="I629" i="6"/>
  <c r="J629" i="6"/>
  <c r="H629" i="6"/>
  <c r="G629" i="6"/>
  <c r="F629" i="6"/>
  <c r="D629" i="6"/>
  <c r="E629" i="6" s="1"/>
  <c r="C629" i="6"/>
  <c r="K617" i="6"/>
  <c r="I617" i="6"/>
  <c r="J617" i="6"/>
  <c r="H617" i="6"/>
  <c r="G617" i="6"/>
  <c r="F617" i="6"/>
  <c r="D617" i="6"/>
  <c r="E617" i="6" s="1"/>
  <c r="C617" i="6"/>
  <c r="K605" i="6"/>
  <c r="I605" i="6"/>
  <c r="J605" i="6"/>
  <c r="H605" i="6"/>
  <c r="G605" i="6"/>
  <c r="F605" i="6"/>
  <c r="D605" i="6"/>
  <c r="E605" i="6" s="1"/>
  <c r="C605" i="6"/>
  <c r="K593" i="6"/>
  <c r="I593" i="6"/>
  <c r="J593" i="6"/>
  <c r="H593" i="6"/>
  <c r="G593" i="6"/>
  <c r="F593" i="6"/>
  <c r="D593" i="6"/>
  <c r="E593" i="6" s="1"/>
  <c r="C593" i="6"/>
  <c r="K581" i="6"/>
  <c r="I581" i="6"/>
  <c r="J581" i="6"/>
  <c r="H581" i="6"/>
  <c r="G581" i="6"/>
  <c r="F581" i="6"/>
  <c r="D581" i="6"/>
  <c r="E581" i="6" s="1"/>
  <c r="C581" i="6"/>
  <c r="K569" i="6"/>
  <c r="I569" i="6"/>
  <c r="J569" i="6"/>
  <c r="H569" i="6"/>
  <c r="G569" i="6"/>
  <c r="F569" i="6"/>
  <c r="D569" i="6"/>
  <c r="E569" i="6" s="1"/>
  <c r="C569" i="6"/>
  <c r="K557" i="6"/>
  <c r="I557" i="6"/>
  <c r="J557" i="6"/>
  <c r="H557" i="6"/>
  <c r="G557" i="6"/>
  <c r="F557" i="6"/>
  <c r="D557" i="6"/>
  <c r="E557" i="6" s="1"/>
  <c r="C557" i="6"/>
  <c r="K545" i="6"/>
  <c r="I545" i="6"/>
  <c r="J545" i="6"/>
  <c r="H545" i="6"/>
  <c r="G545" i="6"/>
  <c r="F545" i="6"/>
  <c r="D545" i="6"/>
  <c r="E545" i="6" s="1"/>
  <c r="C545" i="6"/>
  <c r="K533" i="6"/>
  <c r="I533" i="6"/>
  <c r="J533" i="6"/>
  <c r="H533" i="6"/>
  <c r="G533" i="6"/>
  <c r="F533" i="6"/>
  <c r="D533" i="6"/>
  <c r="E533" i="6" s="1"/>
  <c r="C533" i="6"/>
  <c r="K521" i="6"/>
  <c r="I521" i="6"/>
  <c r="J521" i="6"/>
  <c r="H521" i="6"/>
  <c r="G521" i="6"/>
  <c r="F521" i="6"/>
  <c r="D521" i="6"/>
  <c r="E521" i="6" s="1"/>
  <c r="C521" i="6"/>
  <c r="K509" i="6"/>
  <c r="I509" i="6"/>
  <c r="J509" i="6"/>
  <c r="H509" i="6"/>
  <c r="G509" i="6"/>
  <c r="F509" i="6"/>
  <c r="D509" i="6"/>
  <c r="E509" i="6" s="1"/>
  <c r="C509" i="6"/>
  <c r="K497" i="6"/>
  <c r="I497" i="6"/>
  <c r="J497" i="6"/>
  <c r="H497" i="6"/>
  <c r="G497" i="6"/>
  <c r="F497" i="6"/>
  <c r="D497" i="6"/>
  <c r="E497" i="6" s="1"/>
  <c r="C497" i="6"/>
  <c r="K485" i="6"/>
  <c r="I485" i="6"/>
  <c r="J485" i="6"/>
  <c r="H485" i="6"/>
  <c r="G485" i="6"/>
  <c r="F485" i="6"/>
  <c r="D485" i="6"/>
  <c r="E485" i="6" s="1"/>
  <c r="C485" i="6"/>
  <c r="K473" i="6"/>
  <c r="I473" i="6"/>
  <c r="J473" i="6"/>
  <c r="H473" i="6"/>
  <c r="G473" i="6"/>
  <c r="F473" i="6"/>
  <c r="D473" i="6"/>
  <c r="E473" i="6" s="1"/>
  <c r="C473" i="6"/>
  <c r="K461" i="6"/>
  <c r="I461" i="6"/>
  <c r="J461" i="6"/>
  <c r="H461" i="6"/>
  <c r="G461" i="6"/>
  <c r="F461" i="6"/>
  <c r="D461" i="6"/>
  <c r="E461" i="6" s="1"/>
  <c r="C461" i="6"/>
  <c r="K449" i="6"/>
  <c r="I449" i="6"/>
  <c r="J449" i="6"/>
  <c r="H449" i="6"/>
  <c r="G449" i="6"/>
  <c r="F449" i="6"/>
  <c r="D449" i="6"/>
  <c r="E449" i="6" s="1"/>
  <c r="C449" i="6"/>
  <c r="K437" i="6"/>
  <c r="I437" i="6"/>
  <c r="J437" i="6"/>
  <c r="H437" i="6"/>
  <c r="G437" i="6"/>
  <c r="F437" i="6"/>
  <c r="D437" i="6"/>
  <c r="E437" i="6" s="1"/>
  <c r="C437" i="6"/>
  <c r="K425" i="6"/>
  <c r="I425" i="6"/>
  <c r="J425" i="6"/>
  <c r="H425" i="6"/>
  <c r="G425" i="6"/>
  <c r="F425" i="6"/>
  <c r="D425" i="6"/>
  <c r="E425" i="6" s="1"/>
  <c r="C425" i="6"/>
  <c r="K413" i="6"/>
  <c r="I413" i="6"/>
  <c r="J413" i="6"/>
  <c r="H413" i="6"/>
  <c r="G413" i="6"/>
  <c r="F413" i="6"/>
  <c r="D413" i="6"/>
  <c r="E413" i="6" s="1"/>
  <c r="C413" i="6"/>
  <c r="K401" i="6"/>
  <c r="I401" i="6"/>
  <c r="J401" i="6"/>
  <c r="H401" i="6"/>
  <c r="G401" i="6"/>
  <c r="F401" i="6"/>
  <c r="D401" i="6"/>
  <c r="E401" i="6" s="1"/>
  <c r="C401" i="6"/>
  <c r="K389" i="6"/>
  <c r="I389" i="6"/>
  <c r="J389" i="6"/>
  <c r="H389" i="6"/>
  <c r="G389" i="6"/>
  <c r="F389" i="6"/>
  <c r="D389" i="6"/>
  <c r="E389" i="6" s="1"/>
  <c r="C389" i="6"/>
  <c r="K377" i="6"/>
  <c r="I377" i="6"/>
  <c r="J377" i="6"/>
  <c r="H377" i="6"/>
  <c r="G377" i="6"/>
  <c r="F377" i="6"/>
  <c r="D377" i="6"/>
  <c r="E377" i="6" s="1"/>
  <c r="C377" i="6"/>
  <c r="K365" i="6"/>
  <c r="I365" i="6"/>
  <c r="J365" i="6"/>
  <c r="H365" i="6"/>
  <c r="G365" i="6"/>
  <c r="F365" i="6"/>
  <c r="D365" i="6"/>
  <c r="E365" i="6" s="1"/>
  <c r="C365" i="6"/>
  <c r="K353" i="6"/>
  <c r="I353" i="6"/>
  <c r="J353" i="6"/>
  <c r="H353" i="6"/>
  <c r="G353" i="6"/>
  <c r="F353" i="6"/>
  <c r="D353" i="6"/>
  <c r="E353" i="6" s="1"/>
  <c r="C353" i="6"/>
  <c r="K341" i="6"/>
  <c r="I341" i="6"/>
  <c r="J341" i="6"/>
  <c r="H341" i="6"/>
  <c r="G341" i="6"/>
  <c r="F341" i="6"/>
  <c r="D341" i="6"/>
  <c r="E341" i="6" s="1"/>
  <c r="C341" i="6"/>
  <c r="K329" i="6"/>
  <c r="I329" i="6"/>
  <c r="J329" i="6"/>
  <c r="H329" i="6"/>
  <c r="G329" i="6"/>
  <c r="F329" i="6"/>
  <c r="D329" i="6"/>
  <c r="E329" i="6" s="1"/>
  <c r="C329" i="6"/>
  <c r="K317" i="6"/>
  <c r="I317" i="6"/>
  <c r="J317" i="6"/>
  <c r="H317" i="6"/>
  <c r="G317" i="6"/>
  <c r="F317" i="6"/>
  <c r="D317" i="6"/>
  <c r="E317" i="6" s="1"/>
  <c r="C317" i="6"/>
  <c r="K305" i="6"/>
  <c r="I305" i="6"/>
  <c r="J305" i="6"/>
  <c r="H305" i="6"/>
  <c r="G305" i="6"/>
  <c r="F305" i="6"/>
  <c r="D305" i="6"/>
  <c r="E305" i="6" s="1"/>
  <c r="C305" i="6"/>
  <c r="K293" i="6"/>
  <c r="I293" i="6"/>
  <c r="J293" i="6"/>
  <c r="H293" i="6"/>
  <c r="G293" i="6"/>
  <c r="F293" i="6"/>
  <c r="D293" i="6"/>
  <c r="E293" i="6" s="1"/>
  <c r="C293" i="6"/>
  <c r="K281" i="6"/>
  <c r="I281" i="6"/>
  <c r="J281" i="6"/>
  <c r="H281" i="6"/>
  <c r="G281" i="6"/>
  <c r="F281" i="6"/>
  <c r="D281" i="6"/>
  <c r="E281" i="6" s="1"/>
  <c r="C281" i="6"/>
  <c r="K269" i="6"/>
  <c r="I269" i="6"/>
  <c r="J269" i="6"/>
  <c r="H269" i="6"/>
  <c r="G269" i="6"/>
  <c r="F269" i="6"/>
  <c r="D269" i="6"/>
  <c r="E269" i="6" s="1"/>
  <c r="C269" i="6"/>
  <c r="K257" i="6"/>
  <c r="I257" i="6"/>
  <c r="J257" i="6"/>
  <c r="H257" i="6"/>
  <c r="G257" i="6"/>
  <c r="F257" i="6"/>
  <c r="D257" i="6"/>
  <c r="E257" i="6" s="1"/>
  <c r="C257" i="6"/>
  <c r="K245" i="6"/>
  <c r="I245" i="6"/>
  <c r="J245" i="6"/>
  <c r="H245" i="6"/>
  <c r="G245" i="6"/>
  <c r="F245" i="6"/>
  <c r="D245" i="6"/>
  <c r="E245" i="6" s="1"/>
  <c r="C245" i="6"/>
  <c r="K233" i="6"/>
  <c r="I233" i="6"/>
  <c r="J233" i="6"/>
  <c r="H233" i="6"/>
  <c r="G233" i="6"/>
  <c r="F233" i="6"/>
  <c r="D233" i="6"/>
  <c r="E233" i="6" s="1"/>
  <c r="C233" i="6"/>
  <c r="K221" i="6"/>
  <c r="I221" i="6"/>
  <c r="J221" i="6"/>
  <c r="H221" i="6"/>
  <c r="G221" i="6"/>
  <c r="F221" i="6"/>
  <c r="D221" i="6"/>
  <c r="E221" i="6" s="1"/>
  <c r="C221" i="6"/>
  <c r="K209" i="6"/>
  <c r="I209" i="6"/>
  <c r="J209" i="6"/>
  <c r="H209" i="6"/>
  <c r="G209" i="6"/>
  <c r="F209" i="6"/>
  <c r="D209" i="6"/>
  <c r="E209" i="6" s="1"/>
  <c r="C209" i="6"/>
  <c r="K197" i="6"/>
  <c r="I197" i="6"/>
  <c r="J197" i="6"/>
  <c r="H197" i="6"/>
  <c r="G197" i="6"/>
  <c r="F197" i="6"/>
  <c r="D197" i="6"/>
  <c r="E197" i="6" s="1"/>
  <c r="C197" i="6"/>
  <c r="K185" i="6"/>
  <c r="I185" i="6"/>
  <c r="J185" i="6"/>
  <c r="H185" i="6"/>
  <c r="G185" i="6"/>
  <c r="F185" i="6"/>
  <c r="D185" i="6"/>
  <c r="E185" i="6" s="1"/>
  <c r="C185" i="6"/>
  <c r="K173" i="6"/>
  <c r="I173" i="6"/>
  <c r="J173" i="6"/>
  <c r="H173" i="6"/>
  <c r="G173" i="6"/>
  <c r="F173" i="6"/>
  <c r="D173" i="6"/>
  <c r="E173" i="6" s="1"/>
  <c r="C173" i="6"/>
  <c r="K161" i="6"/>
  <c r="I161" i="6"/>
  <c r="J161" i="6"/>
  <c r="H161" i="6"/>
  <c r="G161" i="6"/>
  <c r="F161" i="6"/>
  <c r="D161" i="6"/>
  <c r="E161" i="6" s="1"/>
  <c r="C161" i="6"/>
  <c r="K149" i="6"/>
  <c r="I149" i="6"/>
  <c r="J149" i="6"/>
  <c r="H149" i="6"/>
  <c r="G149" i="6"/>
  <c r="F149" i="6"/>
  <c r="D149" i="6"/>
  <c r="E149" i="6" s="1"/>
  <c r="C149" i="6"/>
  <c r="K137" i="6"/>
  <c r="I137" i="6"/>
  <c r="J137" i="6"/>
  <c r="H137" i="6"/>
  <c r="G137" i="6"/>
  <c r="F137" i="6"/>
  <c r="D137" i="6"/>
  <c r="E137" i="6" s="1"/>
  <c r="C137" i="6"/>
  <c r="K125" i="6"/>
  <c r="I125" i="6"/>
  <c r="J125" i="6"/>
  <c r="H125" i="6"/>
  <c r="G125" i="6"/>
  <c r="F125" i="6"/>
  <c r="D125" i="6"/>
  <c r="E125" i="6" s="1"/>
  <c r="C125" i="6"/>
  <c r="K113" i="6"/>
  <c r="I113" i="6"/>
  <c r="J113" i="6"/>
  <c r="H113" i="6"/>
  <c r="G113" i="6"/>
  <c r="F113" i="6"/>
  <c r="D113" i="6"/>
  <c r="E113" i="6" s="1"/>
  <c r="C113" i="6"/>
  <c r="K101" i="6"/>
  <c r="I101" i="6"/>
  <c r="J101" i="6"/>
  <c r="H101" i="6"/>
  <c r="G101" i="6"/>
  <c r="F101" i="6"/>
  <c r="D101" i="6"/>
  <c r="E101" i="6" s="1"/>
  <c r="C101" i="6"/>
  <c r="K89" i="6"/>
  <c r="I89" i="6"/>
  <c r="J89" i="6"/>
  <c r="H89" i="6"/>
  <c r="G89" i="6"/>
  <c r="F89" i="6"/>
  <c r="D89" i="6"/>
  <c r="E89" i="6" s="1"/>
  <c r="C89" i="6"/>
  <c r="K77" i="6"/>
  <c r="I77" i="6"/>
  <c r="J77" i="6"/>
  <c r="H77" i="6"/>
  <c r="G77" i="6"/>
  <c r="F77" i="6"/>
  <c r="D77" i="6"/>
  <c r="E77" i="6" s="1"/>
  <c r="C77" i="6"/>
  <c r="K65" i="6"/>
  <c r="I65" i="6"/>
  <c r="J65" i="6"/>
  <c r="H65" i="6"/>
  <c r="G65" i="6"/>
  <c r="F65" i="6"/>
  <c r="D65" i="6"/>
  <c r="E65" i="6" s="1"/>
  <c r="C65" i="6"/>
  <c r="K53" i="6"/>
  <c r="I53" i="6"/>
  <c r="J53" i="6"/>
  <c r="H53" i="6"/>
  <c r="G53" i="6"/>
  <c r="F53" i="6"/>
  <c r="D53" i="6"/>
  <c r="E53" i="6" s="1"/>
  <c r="C53" i="6"/>
  <c r="K41" i="6"/>
  <c r="I41" i="6"/>
  <c r="J41" i="6"/>
  <c r="H41" i="6"/>
  <c r="G41" i="6"/>
  <c r="F41" i="6"/>
  <c r="D41" i="6"/>
  <c r="E41" i="6" s="1"/>
  <c r="C41" i="6"/>
  <c r="K3395" i="6"/>
  <c r="I3395" i="6"/>
  <c r="J3395" i="6"/>
  <c r="H3395" i="6"/>
  <c r="G3395" i="6"/>
  <c r="F3395" i="6"/>
  <c r="D3395" i="6"/>
  <c r="E3395" i="6" s="1"/>
  <c r="B3395" i="6"/>
  <c r="C3395" i="6"/>
  <c r="K3383" i="6"/>
  <c r="I3383" i="6"/>
  <c r="J3383" i="6"/>
  <c r="H3383" i="6"/>
  <c r="G3383" i="6"/>
  <c r="F3383" i="6"/>
  <c r="D3383" i="6"/>
  <c r="E3383" i="6" s="1"/>
  <c r="B3383" i="6"/>
  <c r="C3383" i="6"/>
  <c r="K3371" i="6"/>
  <c r="I3371" i="6"/>
  <c r="J3371" i="6"/>
  <c r="H3371" i="6"/>
  <c r="G3371" i="6"/>
  <c r="F3371" i="6"/>
  <c r="D3371" i="6"/>
  <c r="E3371" i="6" s="1"/>
  <c r="C3371" i="6"/>
  <c r="B3371" i="6"/>
  <c r="K3359" i="6"/>
  <c r="I3359" i="6"/>
  <c r="J3359" i="6"/>
  <c r="H3359" i="6"/>
  <c r="G3359" i="6"/>
  <c r="F3359" i="6"/>
  <c r="D3359" i="6"/>
  <c r="E3359" i="6" s="1"/>
  <c r="B3359" i="6"/>
  <c r="K3347" i="6"/>
  <c r="I3347" i="6"/>
  <c r="J3347" i="6"/>
  <c r="H3347" i="6"/>
  <c r="G3347" i="6"/>
  <c r="F3347" i="6"/>
  <c r="D3347" i="6"/>
  <c r="E3347" i="6" s="1"/>
  <c r="C3347" i="6"/>
  <c r="B3347" i="6"/>
  <c r="K3335" i="6"/>
  <c r="I3335" i="6"/>
  <c r="J3335" i="6"/>
  <c r="H3335" i="6"/>
  <c r="G3335" i="6"/>
  <c r="F3335" i="6"/>
  <c r="D3335" i="6"/>
  <c r="E3335" i="6" s="1"/>
  <c r="B3335" i="6"/>
  <c r="K3323" i="6"/>
  <c r="I3323" i="6"/>
  <c r="J3323" i="6"/>
  <c r="H3323" i="6"/>
  <c r="G3323" i="6"/>
  <c r="F3323" i="6"/>
  <c r="D3323" i="6"/>
  <c r="E3323" i="6" s="1"/>
  <c r="C3323" i="6"/>
  <c r="B3323" i="6"/>
  <c r="K3311" i="6"/>
  <c r="I3311" i="6"/>
  <c r="J3311" i="6"/>
  <c r="H3311" i="6"/>
  <c r="G3311" i="6"/>
  <c r="F3311" i="6"/>
  <c r="D3311" i="6"/>
  <c r="E3311" i="6" s="1"/>
  <c r="B3311" i="6"/>
  <c r="K3299" i="6"/>
  <c r="I3299" i="6"/>
  <c r="J3299" i="6"/>
  <c r="H3299" i="6"/>
  <c r="G3299" i="6"/>
  <c r="F3299" i="6"/>
  <c r="D3299" i="6"/>
  <c r="E3299" i="6" s="1"/>
  <c r="C3299" i="6"/>
  <c r="B3299" i="6"/>
  <c r="K3287" i="6"/>
  <c r="I3287" i="6"/>
  <c r="J3287" i="6"/>
  <c r="H3287" i="6"/>
  <c r="G3287" i="6"/>
  <c r="F3287" i="6"/>
  <c r="D3287" i="6"/>
  <c r="E3287" i="6" s="1"/>
  <c r="B3287" i="6"/>
  <c r="K3275" i="6"/>
  <c r="I3275" i="6"/>
  <c r="J3275" i="6"/>
  <c r="H3275" i="6"/>
  <c r="G3275" i="6"/>
  <c r="F3275" i="6"/>
  <c r="D3275" i="6"/>
  <c r="E3275" i="6" s="1"/>
  <c r="C3275" i="6"/>
  <c r="B3275" i="6"/>
  <c r="K3263" i="6"/>
  <c r="I3263" i="6"/>
  <c r="J3263" i="6"/>
  <c r="H3263" i="6"/>
  <c r="G3263" i="6"/>
  <c r="F3263" i="6"/>
  <c r="D3263" i="6"/>
  <c r="E3263" i="6" s="1"/>
  <c r="B3263" i="6"/>
  <c r="K3251" i="6"/>
  <c r="I3251" i="6"/>
  <c r="J3251" i="6"/>
  <c r="H3251" i="6"/>
  <c r="G3251" i="6"/>
  <c r="F3251" i="6"/>
  <c r="D3251" i="6"/>
  <c r="E3251" i="6" s="1"/>
  <c r="C3251" i="6"/>
  <c r="B3251" i="6"/>
  <c r="K3239" i="6"/>
  <c r="I3239" i="6"/>
  <c r="J3239" i="6"/>
  <c r="H3239" i="6"/>
  <c r="G3239" i="6"/>
  <c r="F3239" i="6"/>
  <c r="D3239" i="6"/>
  <c r="E3239" i="6" s="1"/>
  <c r="B3239" i="6"/>
  <c r="K3227" i="6"/>
  <c r="I3227" i="6"/>
  <c r="J3227" i="6"/>
  <c r="H3227" i="6"/>
  <c r="G3227" i="6"/>
  <c r="F3227" i="6"/>
  <c r="D3227" i="6"/>
  <c r="E3227" i="6" s="1"/>
  <c r="C3227" i="6"/>
  <c r="B3227" i="6"/>
  <c r="K3215" i="6"/>
  <c r="I3215" i="6"/>
  <c r="J3215" i="6"/>
  <c r="H3215" i="6"/>
  <c r="G3215" i="6"/>
  <c r="F3215" i="6"/>
  <c r="D3215" i="6"/>
  <c r="E3215" i="6" s="1"/>
  <c r="C3215" i="6"/>
  <c r="B3215" i="6"/>
  <c r="K3203" i="6"/>
  <c r="I3203" i="6"/>
  <c r="J3203" i="6"/>
  <c r="H3203" i="6"/>
  <c r="G3203" i="6"/>
  <c r="F3203" i="6"/>
  <c r="D3203" i="6"/>
  <c r="E3203" i="6" s="1"/>
  <c r="C3203" i="6"/>
  <c r="B3203" i="6"/>
  <c r="K3191" i="6"/>
  <c r="I3191" i="6"/>
  <c r="J3191" i="6"/>
  <c r="H3191" i="6"/>
  <c r="G3191" i="6"/>
  <c r="F3191" i="6"/>
  <c r="D3191" i="6"/>
  <c r="E3191" i="6" s="1"/>
  <c r="C3191" i="6"/>
  <c r="B3191" i="6"/>
  <c r="K3179" i="6"/>
  <c r="I3179" i="6"/>
  <c r="J3179" i="6"/>
  <c r="H3179" i="6"/>
  <c r="G3179" i="6"/>
  <c r="F3179" i="6"/>
  <c r="D3179" i="6"/>
  <c r="E3179" i="6" s="1"/>
  <c r="C3179" i="6"/>
  <c r="B3179" i="6"/>
  <c r="K3167" i="6"/>
  <c r="I3167" i="6"/>
  <c r="J3167" i="6"/>
  <c r="H3167" i="6"/>
  <c r="G3167" i="6"/>
  <c r="F3167" i="6"/>
  <c r="D3167" i="6"/>
  <c r="E3167" i="6" s="1"/>
  <c r="C3167" i="6"/>
  <c r="B3167" i="6"/>
  <c r="K3155" i="6"/>
  <c r="I3155" i="6"/>
  <c r="J3155" i="6"/>
  <c r="H3155" i="6"/>
  <c r="G3155" i="6"/>
  <c r="F3155" i="6"/>
  <c r="D3155" i="6"/>
  <c r="E3155" i="6" s="1"/>
  <c r="C3155" i="6"/>
  <c r="B3155" i="6"/>
  <c r="K3143" i="6"/>
  <c r="I3143" i="6"/>
  <c r="J3143" i="6"/>
  <c r="H3143" i="6"/>
  <c r="G3143" i="6"/>
  <c r="F3143" i="6"/>
  <c r="D3143" i="6"/>
  <c r="E3143" i="6" s="1"/>
  <c r="C3143" i="6"/>
  <c r="B3143" i="6"/>
  <c r="K3131" i="6"/>
  <c r="I3131" i="6"/>
  <c r="J3131" i="6"/>
  <c r="H3131" i="6"/>
  <c r="G3131" i="6"/>
  <c r="F3131" i="6"/>
  <c r="D3131" i="6"/>
  <c r="E3131" i="6" s="1"/>
  <c r="C3131" i="6"/>
  <c r="B3131" i="6"/>
  <c r="K3119" i="6"/>
  <c r="I3119" i="6"/>
  <c r="J3119" i="6"/>
  <c r="H3119" i="6"/>
  <c r="G3119" i="6"/>
  <c r="F3119" i="6"/>
  <c r="D3119" i="6"/>
  <c r="E3119" i="6" s="1"/>
  <c r="C3119" i="6"/>
  <c r="B3119" i="6"/>
  <c r="K3107" i="6"/>
  <c r="I3107" i="6"/>
  <c r="J3107" i="6"/>
  <c r="H3107" i="6"/>
  <c r="G3107" i="6"/>
  <c r="F3107" i="6"/>
  <c r="D3107" i="6"/>
  <c r="E3107" i="6" s="1"/>
  <c r="C3107" i="6"/>
  <c r="B3107" i="6"/>
  <c r="K3095" i="6"/>
  <c r="I3095" i="6"/>
  <c r="J3095" i="6"/>
  <c r="H3095" i="6"/>
  <c r="G3095" i="6"/>
  <c r="F3095" i="6"/>
  <c r="D3095" i="6"/>
  <c r="E3095" i="6" s="1"/>
  <c r="C3095" i="6"/>
  <c r="B3095" i="6"/>
  <c r="K3083" i="6"/>
  <c r="I3083" i="6"/>
  <c r="J3083" i="6"/>
  <c r="H3083" i="6"/>
  <c r="G3083" i="6"/>
  <c r="F3083" i="6"/>
  <c r="D3083" i="6"/>
  <c r="E3083" i="6" s="1"/>
  <c r="C3083" i="6"/>
  <c r="B3083" i="6"/>
  <c r="K3071" i="6"/>
  <c r="I3071" i="6"/>
  <c r="J3071" i="6"/>
  <c r="H3071" i="6"/>
  <c r="G3071" i="6"/>
  <c r="F3071" i="6"/>
  <c r="D3071" i="6"/>
  <c r="E3071" i="6" s="1"/>
  <c r="C3071" i="6"/>
  <c r="B3071" i="6"/>
  <c r="K3059" i="6"/>
  <c r="I3059" i="6"/>
  <c r="J3059" i="6"/>
  <c r="H3059" i="6"/>
  <c r="G3059" i="6"/>
  <c r="F3059" i="6"/>
  <c r="D3059" i="6"/>
  <c r="E3059" i="6" s="1"/>
  <c r="C3059" i="6"/>
  <c r="B3059" i="6"/>
  <c r="K3047" i="6"/>
  <c r="I3047" i="6"/>
  <c r="J3047" i="6"/>
  <c r="H3047" i="6"/>
  <c r="G3047" i="6"/>
  <c r="F3047" i="6"/>
  <c r="D3047" i="6"/>
  <c r="E3047" i="6" s="1"/>
  <c r="C3047" i="6"/>
  <c r="B3047" i="6"/>
  <c r="K3035" i="6"/>
  <c r="I3035" i="6"/>
  <c r="J3035" i="6"/>
  <c r="H3035" i="6"/>
  <c r="G3035" i="6"/>
  <c r="F3035" i="6"/>
  <c r="D3035" i="6"/>
  <c r="E3035" i="6" s="1"/>
  <c r="C3035" i="6"/>
  <c r="B3035" i="6"/>
  <c r="K3023" i="6"/>
  <c r="I3023" i="6"/>
  <c r="J3023" i="6"/>
  <c r="H3023" i="6"/>
  <c r="G3023" i="6"/>
  <c r="F3023" i="6"/>
  <c r="D3023" i="6"/>
  <c r="E3023" i="6" s="1"/>
  <c r="C3023" i="6"/>
  <c r="B3023" i="6"/>
  <c r="K3011" i="6"/>
  <c r="I3011" i="6"/>
  <c r="J3011" i="6"/>
  <c r="H3011" i="6"/>
  <c r="G3011" i="6"/>
  <c r="F3011" i="6"/>
  <c r="D3011" i="6"/>
  <c r="E3011" i="6" s="1"/>
  <c r="C3011" i="6"/>
  <c r="B3011" i="6"/>
  <c r="K2999" i="6"/>
  <c r="I2999" i="6"/>
  <c r="J2999" i="6"/>
  <c r="H2999" i="6"/>
  <c r="G2999" i="6"/>
  <c r="F2999" i="6"/>
  <c r="D2999" i="6"/>
  <c r="E2999" i="6" s="1"/>
  <c r="C2999" i="6"/>
  <c r="B2999" i="6"/>
  <c r="K2987" i="6"/>
  <c r="I2987" i="6"/>
  <c r="J2987" i="6"/>
  <c r="H2987" i="6"/>
  <c r="G2987" i="6"/>
  <c r="F2987" i="6"/>
  <c r="D2987" i="6"/>
  <c r="E2987" i="6" s="1"/>
  <c r="C2987" i="6"/>
  <c r="B2987" i="6"/>
  <c r="K2975" i="6"/>
  <c r="I2975" i="6"/>
  <c r="J2975" i="6"/>
  <c r="H2975" i="6"/>
  <c r="G2975" i="6"/>
  <c r="F2975" i="6"/>
  <c r="D2975" i="6"/>
  <c r="E2975" i="6" s="1"/>
  <c r="C2975" i="6"/>
  <c r="B2975" i="6"/>
  <c r="K2963" i="6"/>
  <c r="I2963" i="6"/>
  <c r="J2963" i="6"/>
  <c r="H2963" i="6"/>
  <c r="G2963" i="6"/>
  <c r="F2963" i="6"/>
  <c r="D2963" i="6"/>
  <c r="E2963" i="6" s="1"/>
  <c r="C2963" i="6"/>
  <c r="B2963" i="6"/>
  <c r="K2951" i="6"/>
  <c r="I2951" i="6"/>
  <c r="J2951" i="6"/>
  <c r="H2951" i="6"/>
  <c r="G2951" i="6"/>
  <c r="F2951" i="6"/>
  <c r="D2951" i="6"/>
  <c r="E2951" i="6" s="1"/>
  <c r="C2951" i="6"/>
  <c r="B2951" i="6"/>
  <c r="K2939" i="6"/>
  <c r="I2939" i="6"/>
  <c r="J2939" i="6"/>
  <c r="H2939" i="6"/>
  <c r="G2939" i="6"/>
  <c r="F2939" i="6"/>
  <c r="D2939" i="6"/>
  <c r="E2939" i="6" s="1"/>
  <c r="C2939" i="6"/>
  <c r="B2939" i="6"/>
  <c r="K2927" i="6"/>
  <c r="I2927" i="6"/>
  <c r="J2927" i="6"/>
  <c r="H2927" i="6"/>
  <c r="G2927" i="6"/>
  <c r="F2927" i="6"/>
  <c r="D2927" i="6"/>
  <c r="E2927" i="6" s="1"/>
  <c r="C2927" i="6"/>
  <c r="B2927" i="6"/>
  <c r="K2915" i="6"/>
  <c r="I2915" i="6"/>
  <c r="J2915" i="6"/>
  <c r="H2915" i="6"/>
  <c r="G2915" i="6"/>
  <c r="F2915" i="6"/>
  <c r="D2915" i="6"/>
  <c r="E2915" i="6" s="1"/>
  <c r="C2915" i="6"/>
  <c r="B2915" i="6"/>
  <c r="K2903" i="6"/>
  <c r="I2903" i="6"/>
  <c r="J2903" i="6"/>
  <c r="H2903" i="6"/>
  <c r="G2903" i="6"/>
  <c r="F2903" i="6"/>
  <c r="D2903" i="6"/>
  <c r="E2903" i="6" s="1"/>
  <c r="C2903" i="6"/>
  <c r="B2903" i="6"/>
  <c r="K2891" i="6"/>
  <c r="I2891" i="6"/>
  <c r="J2891" i="6"/>
  <c r="H2891" i="6"/>
  <c r="G2891" i="6"/>
  <c r="F2891" i="6"/>
  <c r="D2891" i="6"/>
  <c r="E2891" i="6" s="1"/>
  <c r="C2891" i="6"/>
  <c r="B2891" i="6"/>
  <c r="K2879" i="6"/>
  <c r="I2879" i="6"/>
  <c r="J2879" i="6"/>
  <c r="H2879" i="6"/>
  <c r="G2879" i="6"/>
  <c r="F2879" i="6"/>
  <c r="D2879" i="6"/>
  <c r="E2879" i="6" s="1"/>
  <c r="C2879" i="6"/>
  <c r="B2879" i="6"/>
  <c r="K2867" i="6"/>
  <c r="I2867" i="6"/>
  <c r="J2867" i="6"/>
  <c r="H2867" i="6"/>
  <c r="G2867" i="6"/>
  <c r="F2867" i="6"/>
  <c r="D2867" i="6"/>
  <c r="E2867" i="6" s="1"/>
  <c r="C2867" i="6"/>
  <c r="B2867" i="6"/>
  <c r="K2855" i="6"/>
  <c r="I2855" i="6"/>
  <c r="J2855" i="6"/>
  <c r="H2855" i="6"/>
  <c r="G2855" i="6"/>
  <c r="F2855" i="6"/>
  <c r="D2855" i="6"/>
  <c r="E2855" i="6" s="1"/>
  <c r="C2855" i="6"/>
  <c r="B2855" i="6"/>
  <c r="K2843" i="6"/>
  <c r="I2843" i="6"/>
  <c r="J2843" i="6"/>
  <c r="H2843" i="6"/>
  <c r="G2843" i="6"/>
  <c r="F2843" i="6"/>
  <c r="D2843" i="6"/>
  <c r="E2843" i="6" s="1"/>
  <c r="C2843" i="6"/>
  <c r="B2843" i="6"/>
  <c r="K2831" i="6"/>
  <c r="I2831" i="6"/>
  <c r="J2831" i="6"/>
  <c r="H2831" i="6"/>
  <c r="G2831" i="6"/>
  <c r="F2831" i="6"/>
  <c r="D2831" i="6"/>
  <c r="E2831" i="6" s="1"/>
  <c r="C2831" i="6"/>
  <c r="B2831" i="6"/>
  <c r="K2819" i="6"/>
  <c r="I2819" i="6"/>
  <c r="J2819" i="6"/>
  <c r="H2819" i="6"/>
  <c r="G2819" i="6"/>
  <c r="F2819" i="6"/>
  <c r="D2819" i="6"/>
  <c r="E2819" i="6" s="1"/>
  <c r="C2819" i="6"/>
  <c r="B2819" i="6"/>
  <c r="K2807" i="6"/>
  <c r="I2807" i="6"/>
  <c r="J2807" i="6"/>
  <c r="H2807" i="6"/>
  <c r="G2807" i="6"/>
  <c r="F2807" i="6"/>
  <c r="D2807" i="6"/>
  <c r="E2807" i="6" s="1"/>
  <c r="C2807" i="6"/>
  <c r="B2807" i="6"/>
  <c r="K2795" i="6"/>
  <c r="I2795" i="6"/>
  <c r="J2795" i="6"/>
  <c r="H2795" i="6"/>
  <c r="G2795" i="6"/>
  <c r="F2795" i="6"/>
  <c r="D2795" i="6"/>
  <c r="E2795" i="6" s="1"/>
  <c r="C2795" i="6"/>
  <c r="B2795" i="6"/>
  <c r="K2783" i="6"/>
  <c r="I2783" i="6"/>
  <c r="J2783" i="6"/>
  <c r="H2783" i="6"/>
  <c r="G2783" i="6"/>
  <c r="F2783" i="6"/>
  <c r="D2783" i="6"/>
  <c r="E2783" i="6" s="1"/>
  <c r="C2783" i="6"/>
  <c r="B2783" i="6"/>
  <c r="K2771" i="6"/>
  <c r="I2771" i="6"/>
  <c r="J2771" i="6"/>
  <c r="H2771" i="6"/>
  <c r="G2771" i="6"/>
  <c r="F2771" i="6"/>
  <c r="D2771" i="6"/>
  <c r="E2771" i="6" s="1"/>
  <c r="C2771" i="6"/>
  <c r="B2771" i="6"/>
  <c r="K2759" i="6"/>
  <c r="I2759" i="6"/>
  <c r="J2759" i="6"/>
  <c r="H2759" i="6"/>
  <c r="G2759" i="6"/>
  <c r="F2759" i="6"/>
  <c r="D2759" i="6"/>
  <c r="E2759" i="6" s="1"/>
  <c r="C2759" i="6"/>
  <c r="B2759" i="6"/>
  <c r="K2747" i="6"/>
  <c r="I2747" i="6"/>
  <c r="J2747" i="6"/>
  <c r="H2747" i="6"/>
  <c r="G2747" i="6"/>
  <c r="F2747" i="6"/>
  <c r="D2747" i="6"/>
  <c r="E2747" i="6" s="1"/>
  <c r="C2747" i="6"/>
  <c r="B2747" i="6"/>
  <c r="K2735" i="6"/>
  <c r="I2735" i="6"/>
  <c r="J2735" i="6"/>
  <c r="H2735" i="6"/>
  <c r="G2735" i="6"/>
  <c r="F2735" i="6"/>
  <c r="D2735" i="6"/>
  <c r="E2735" i="6" s="1"/>
  <c r="C2735" i="6"/>
  <c r="B2735" i="6"/>
  <c r="K2723" i="6"/>
  <c r="I2723" i="6"/>
  <c r="J2723" i="6"/>
  <c r="H2723" i="6"/>
  <c r="G2723" i="6"/>
  <c r="F2723" i="6"/>
  <c r="D2723" i="6"/>
  <c r="E2723" i="6" s="1"/>
  <c r="C2723" i="6"/>
  <c r="B2723" i="6"/>
  <c r="K2711" i="6"/>
  <c r="I2711" i="6"/>
  <c r="J2711" i="6"/>
  <c r="H2711" i="6"/>
  <c r="G2711" i="6"/>
  <c r="F2711" i="6"/>
  <c r="D2711" i="6"/>
  <c r="E2711" i="6" s="1"/>
  <c r="C2711" i="6"/>
  <c r="B2711" i="6"/>
  <c r="K2699" i="6"/>
  <c r="I2699" i="6"/>
  <c r="J2699" i="6"/>
  <c r="H2699" i="6"/>
  <c r="G2699" i="6"/>
  <c r="F2699" i="6"/>
  <c r="D2699" i="6"/>
  <c r="E2699" i="6" s="1"/>
  <c r="C2699" i="6"/>
  <c r="B2699" i="6"/>
  <c r="K2687" i="6"/>
  <c r="I2687" i="6"/>
  <c r="J2687" i="6"/>
  <c r="H2687" i="6"/>
  <c r="G2687" i="6"/>
  <c r="F2687" i="6"/>
  <c r="D2687" i="6"/>
  <c r="E2687" i="6" s="1"/>
  <c r="C2687" i="6"/>
  <c r="B2687" i="6"/>
  <c r="K2675" i="6"/>
  <c r="I2675" i="6"/>
  <c r="J2675" i="6"/>
  <c r="H2675" i="6"/>
  <c r="G2675" i="6"/>
  <c r="F2675" i="6"/>
  <c r="D2675" i="6"/>
  <c r="E2675" i="6" s="1"/>
  <c r="C2675" i="6"/>
  <c r="B2675" i="6"/>
  <c r="K2663" i="6"/>
  <c r="I2663" i="6"/>
  <c r="J2663" i="6"/>
  <c r="H2663" i="6"/>
  <c r="G2663" i="6"/>
  <c r="F2663" i="6"/>
  <c r="D2663" i="6"/>
  <c r="E2663" i="6" s="1"/>
  <c r="C2663" i="6"/>
  <c r="B2663" i="6"/>
  <c r="K2651" i="6"/>
  <c r="I2651" i="6"/>
  <c r="J2651" i="6"/>
  <c r="H2651" i="6"/>
  <c r="G2651" i="6"/>
  <c r="F2651" i="6"/>
  <c r="D2651" i="6"/>
  <c r="E2651" i="6" s="1"/>
  <c r="C2651" i="6"/>
  <c r="B2651" i="6"/>
  <c r="K2639" i="6"/>
  <c r="I2639" i="6"/>
  <c r="J2639" i="6"/>
  <c r="H2639" i="6"/>
  <c r="G2639" i="6"/>
  <c r="F2639" i="6"/>
  <c r="D2639" i="6"/>
  <c r="E2639" i="6" s="1"/>
  <c r="C2639" i="6"/>
  <c r="B2639" i="6"/>
  <c r="K2627" i="6"/>
  <c r="I2627" i="6"/>
  <c r="J2627" i="6"/>
  <c r="H2627" i="6"/>
  <c r="G2627" i="6"/>
  <c r="F2627" i="6"/>
  <c r="D2627" i="6"/>
  <c r="E2627" i="6" s="1"/>
  <c r="C2627" i="6"/>
  <c r="B2627" i="6"/>
  <c r="K2615" i="6"/>
  <c r="I2615" i="6"/>
  <c r="J2615" i="6"/>
  <c r="H2615" i="6"/>
  <c r="G2615" i="6"/>
  <c r="F2615" i="6"/>
  <c r="D2615" i="6"/>
  <c r="E2615" i="6" s="1"/>
  <c r="C2615" i="6"/>
  <c r="B2615" i="6"/>
  <c r="K2603" i="6"/>
  <c r="I2603" i="6"/>
  <c r="J2603" i="6"/>
  <c r="H2603" i="6"/>
  <c r="G2603" i="6"/>
  <c r="F2603" i="6"/>
  <c r="D2603" i="6"/>
  <c r="E2603" i="6" s="1"/>
  <c r="C2603" i="6"/>
  <c r="B2603" i="6"/>
  <c r="K2591" i="6"/>
  <c r="I2591" i="6"/>
  <c r="J2591" i="6"/>
  <c r="H2591" i="6"/>
  <c r="G2591" i="6"/>
  <c r="F2591" i="6"/>
  <c r="D2591" i="6"/>
  <c r="E2591" i="6" s="1"/>
  <c r="C2591" i="6"/>
  <c r="B2591" i="6"/>
  <c r="K2579" i="6"/>
  <c r="I2579" i="6"/>
  <c r="J2579" i="6"/>
  <c r="H2579" i="6"/>
  <c r="G2579" i="6"/>
  <c r="F2579" i="6"/>
  <c r="D2579" i="6"/>
  <c r="E2579" i="6" s="1"/>
  <c r="C2579" i="6"/>
  <c r="B2579" i="6"/>
  <c r="K2567" i="6"/>
  <c r="I2567" i="6"/>
  <c r="J2567" i="6"/>
  <c r="H2567" i="6"/>
  <c r="G2567" i="6"/>
  <c r="F2567" i="6"/>
  <c r="D2567" i="6"/>
  <c r="E2567" i="6" s="1"/>
  <c r="C2567" i="6"/>
  <c r="B2567" i="6"/>
  <c r="K2555" i="6"/>
  <c r="I2555" i="6"/>
  <c r="J2555" i="6"/>
  <c r="H2555" i="6"/>
  <c r="G2555" i="6"/>
  <c r="F2555" i="6"/>
  <c r="D2555" i="6"/>
  <c r="E2555" i="6" s="1"/>
  <c r="C2555" i="6"/>
  <c r="B2555" i="6"/>
  <c r="K2543" i="6"/>
  <c r="I2543" i="6"/>
  <c r="J2543" i="6"/>
  <c r="H2543" i="6"/>
  <c r="G2543" i="6"/>
  <c r="F2543" i="6"/>
  <c r="D2543" i="6"/>
  <c r="E2543" i="6" s="1"/>
  <c r="C2543" i="6"/>
  <c r="B2543" i="6"/>
  <c r="K2531" i="6"/>
  <c r="I2531" i="6"/>
  <c r="J2531" i="6"/>
  <c r="H2531" i="6"/>
  <c r="G2531" i="6"/>
  <c r="F2531" i="6"/>
  <c r="D2531" i="6"/>
  <c r="E2531" i="6" s="1"/>
  <c r="C2531" i="6"/>
  <c r="B2531" i="6"/>
  <c r="K2519" i="6"/>
  <c r="I2519" i="6"/>
  <c r="J2519" i="6"/>
  <c r="H2519" i="6"/>
  <c r="G2519" i="6"/>
  <c r="F2519" i="6"/>
  <c r="D2519" i="6"/>
  <c r="E2519" i="6" s="1"/>
  <c r="C2519" i="6"/>
  <c r="B2519" i="6"/>
  <c r="K2507" i="6"/>
  <c r="I2507" i="6"/>
  <c r="J2507" i="6"/>
  <c r="H2507" i="6"/>
  <c r="G2507" i="6"/>
  <c r="F2507" i="6"/>
  <c r="D2507" i="6"/>
  <c r="E2507" i="6" s="1"/>
  <c r="C2507" i="6"/>
  <c r="B2507" i="6"/>
  <c r="K2495" i="6"/>
  <c r="I2495" i="6"/>
  <c r="J2495" i="6"/>
  <c r="H2495" i="6"/>
  <c r="G2495" i="6"/>
  <c r="F2495" i="6"/>
  <c r="D2495" i="6"/>
  <c r="E2495" i="6" s="1"/>
  <c r="C2495" i="6"/>
  <c r="B2495" i="6"/>
  <c r="K2483" i="6"/>
  <c r="I2483" i="6"/>
  <c r="J2483" i="6"/>
  <c r="H2483" i="6"/>
  <c r="G2483" i="6"/>
  <c r="F2483" i="6"/>
  <c r="D2483" i="6"/>
  <c r="E2483" i="6" s="1"/>
  <c r="C2483" i="6"/>
  <c r="B2483" i="6"/>
  <c r="K2471" i="6"/>
  <c r="I2471" i="6"/>
  <c r="J2471" i="6"/>
  <c r="H2471" i="6"/>
  <c r="G2471" i="6"/>
  <c r="F2471" i="6"/>
  <c r="D2471" i="6"/>
  <c r="E2471" i="6" s="1"/>
  <c r="C2471" i="6"/>
  <c r="B2471" i="6"/>
  <c r="K2459" i="6"/>
  <c r="I2459" i="6"/>
  <c r="J2459" i="6"/>
  <c r="H2459" i="6"/>
  <c r="G2459" i="6"/>
  <c r="F2459" i="6"/>
  <c r="D2459" i="6"/>
  <c r="E2459" i="6" s="1"/>
  <c r="C2459" i="6"/>
  <c r="B2459" i="6"/>
  <c r="K2447" i="6"/>
  <c r="I2447" i="6"/>
  <c r="J2447" i="6"/>
  <c r="H2447" i="6"/>
  <c r="G2447" i="6"/>
  <c r="F2447" i="6"/>
  <c r="D2447" i="6"/>
  <c r="E2447" i="6" s="1"/>
  <c r="C2447" i="6"/>
  <c r="B2447" i="6"/>
  <c r="K2435" i="6"/>
  <c r="I2435" i="6"/>
  <c r="J2435" i="6"/>
  <c r="H2435" i="6"/>
  <c r="G2435" i="6"/>
  <c r="F2435" i="6"/>
  <c r="D2435" i="6"/>
  <c r="E2435" i="6" s="1"/>
  <c r="C2435" i="6"/>
  <c r="B2435" i="6"/>
  <c r="K2423" i="6"/>
  <c r="I2423" i="6"/>
  <c r="J2423" i="6"/>
  <c r="H2423" i="6"/>
  <c r="G2423" i="6"/>
  <c r="F2423" i="6"/>
  <c r="D2423" i="6"/>
  <c r="E2423" i="6" s="1"/>
  <c r="C2423" i="6"/>
  <c r="B2423" i="6"/>
  <c r="K2411" i="6"/>
  <c r="I2411" i="6"/>
  <c r="J2411" i="6"/>
  <c r="H2411" i="6"/>
  <c r="G2411" i="6"/>
  <c r="F2411" i="6"/>
  <c r="D2411" i="6"/>
  <c r="E2411" i="6" s="1"/>
  <c r="C2411" i="6"/>
  <c r="B2411" i="6"/>
  <c r="K2399" i="6"/>
  <c r="I2399" i="6"/>
  <c r="J2399" i="6"/>
  <c r="H2399" i="6"/>
  <c r="G2399" i="6"/>
  <c r="F2399" i="6"/>
  <c r="D2399" i="6"/>
  <c r="E2399" i="6" s="1"/>
  <c r="C2399" i="6"/>
  <c r="B2399" i="6"/>
  <c r="K2387" i="6"/>
  <c r="I2387" i="6"/>
  <c r="J2387" i="6"/>
  <c r="H2387" i="6"/>
  <c r="G2387" i="6"/>
  <c r="F2387" i="6"/>
  <c r="D2387" i="6"/>
  <c r="E2387" i="6" s="1"/>
  <c r="C2387" i="6"/>
  <c r="B2387" i="6"/>
  <c r="K2375" i="6"/>
  <c r="I2375" i="6"/>
  <c r="J2375" i="6"/>
  <c r="H2375" i="6"/>
  <c r="G2375" i="6"/>
  <c r="F2375" i="6"/>
  <c r="D2375" i="6"/>
  <c r="E2375" i="6" s="1"/>
  <c r="C2375" i="6"/>
  <c r="B2375" i="6"/>
  <c r="K2363" i="6"/>
  <c r="I2363" i="6"/>
  <c r="J2363" i="6"/>
  <c r="H2363" i="6"/>
  <c r="G2363" i="6"/>
  <c r="F2363" i="6"/>
  <c r="D2363" i="6"/>
  <c r="E2363" i="6" s="1"/>
  <c r="C2363" i="6"/>
  <c r="B2363" i="6"/>
  <c r="K2351" i="6"/>
  <c r="I2351" i="6"/>
  <c r="J2351" i="6"/>
  <c r="H2351" i="6"/>
  <c r="G2351" i="6"/>
  <c r="F2351" i="6"/>
  <c r="D2351" i="6"/>
  <c r="E2351" i="6" s="1"/>
  <c r="C2351" i="6"/>
  <c r="B2351" i="6"/>
  <c r="K2339" i="6"/>
  <c r="I2339" i="6"/>
  <c r="J2339" i="6"/>
  <c r="H2339" i="6"/>
  <c r="G2339" i="6"/>
  <c r="F2339" i="6"/>
  <c r="D2339" i="6"/>
  <c r="E2339" i="6" s="1"/>
  <c r="C2339" i="6"/>
  <c r="B2339" i="6"/>
  <c r="K2327" i="6"/>
  <c r="I2327" i="6"/>
  <c r="J2327" i="6"/>
  <c r="H2327" i="6"/>
  <c r="G2327" i="6"/>
  <c r="F2327" i="6"/>
  <c r="D2327" i="6"/>
  <c r="E2327" i="6" s="1"/>
  <c r="C2327" i="6"/>
  <c r="B2327" i="6"/>
  <c r="K2315" i="6"/>
  <c r="I2315" i="6"/>
  <c r="J2315" i="6"/>
  <c r="H2315" i="6"/>
  <c r="G2315" i="6"/>
  <c r="F2315" i="6"/>
  <c r="D2315" i="6"/>
  <c r="E2315" i="6" s="1"/>
  <c r="C2315" i="6"/>
  <c r="B2315" i="6"/>
  <c r="K2303" i="6"/>
  <c r="I2303" i="6"/>
  <c r="J2303" i="6"/>
  <c r="H2303" i="6"/>
  <c r="G2303" i="6"/>
  <c r="F2303" i="6"/>
  <c r="D2303" i="6"/>
  <c r="E2303" i="6" s="1"/>
  <c r="C2303" i="6"/>
  <c r="B2303" i="6"/>
  <c r="K2291" i="6"/>
  <c r="I2291" i="6"/>
  <c r="J2291" i="6"/>
  <c r="H2291" i="6"/>
  <c r="G2291" i="6"/>
  <c r="F2291" i="6"/>
  <c r="D2291" i="6"/>
  <c r="E2291" i="6" s="1"/>
  <c r="C2291" i="6"/>
  <c r="B2291" i="6"/>
  <c r="K2279" i="6"/>
  <c r="I2279" i="6"/>
  <c r="J2279" i="6"/>
  <c r="H2279" i="6"/>
  <c r="G2279" i="6"/>
  <c r="F2279" i="6"/>
  <c r="D2279" i="6"/>
  <c r="E2279" i="6" s="1"/>
  <c r="C2279" i="6"/>
  <c r="B2279" i="6"/>
  <c r="K2267" i="6"/>
  <c r="I2267" i="6"/>
  <c r="J2267" i="6"/>
  <c r="H2267" i="6"/>
  <c r="G2267" i="6"/>
  <c r="F2267" i="6"/>
  <c r="D2267" i="6"/>
  <c r="E2267" i="6" s="1"/>
  <c r="C2267" i="6"/>
  <c r="B2267" i="6"/>
  <c r="K2255" i="6"/>
  <c r="I2255" i="6"/>
  <c r="J2255" i="6"/>
  <c r="H2255" i="6"/>
  <c r="G2255" i="6"/>
  <c r="F2255" i="6"/>
  <c r="D2255" i="6"/>
  <c r="E2255" i="6" s="1"/>
  <c r="C2255" i="6"/>
  <c r="B2255" i="6"/>
  <c r="K2243" i="6"/>
  <c r="I2243" i="6"/>
  <c r="J2243" i="6"/>
  <c r="H2243" i="6"/>
  <c r="G2243" i="6"/>
  <c r="F2243" i="6"/>
  <c r="D2243" i="6"/>
  <c r="E2243" i="6" s="1"/>
  <c r="C2243" i="6"/>
  <c r="B2243" i="6"/>
  <c r="K2231" i="6"/>
  <c r="I2231" i="6"/>
  <c r="J2231" i="6"/>
  <c r="H2231" i="6"/>
  <c r="G2231" i="6"/>
  <c r="F2231" i="6"/>
  <c r="D2231" i="6"/>
  <c r="E2231" i="6" s="1"/>
  <c r="C2231" i="6"/>
  <c r="B2231" i="6"/>
  <c r="K2219" i="6"/>
  <c r="I2219" i="6"/>
  <c r="J2219" i="6"/>
  <c r="H2219" i="6"/>
  <c r="G2219" i="6"/>
  <c r="F2219" i="6"/>
  <c r="D2219" i="6"/>
  <c r="E2219" i="6" s="1"/>
  <c r="C2219" i="6"/>
  <c r="B2219" i="6"/>
  <c r="K2207" i="6"/>
  <c r="I2207" i="6"/>
  <c r="J2207" i="6"/>
  <c r="H2207" i="6"/>
  <c r="G2207" i="6"/>
  <c r="F2207" i="6"/>
  <c r="D2207" i="6"/>
  <c r="E2207" i="6" s="1"/>
  <c r="C2207" i="6"/>
  <c r="B2207" i="6"/>
  <c r="K2195" i="6"/>
  <c r="I2195" i="6"/>
  <c r="J2195" i="6"/>
  <c r="H2195" i="6"/>
  <c r="G2195" i="6"/>
  <c r="F2195" i="6"/>
  <c r="D2195" i="6"/>
  <c r="E2195" i="6" s="1"/>
  <c r="C2195" i="6"/>
  <c r="B2195" i="6"/>
  <c r="K2183" i="6"/>
  <c r="I2183" i="6"/>
  <c r="J2183" i="6"/>
  <c r="H2183" i="6"/>
  <c r="G2183" i="6"/>
  <c r="F2183" i="6"/>
  <c r="D2183" i="6"/>
  <c r="E2183" i="6" s="1"/>
  <c r="C2183" i="6"/>
  <c r="B2183" i="6"/>
  <c r="K2171" i="6"/>
  <c r="I2171" i="6"/>
  <c r="J2171" i="6"/>
  <c r="H2171" i="6"/>
  <c r="G2171" i="6"/>
  <c r="F2171" i="6"/>
  <c r="D2171" i="6"/>
  <c r="E2171" i="6" s="1"/>
  <c r="C2171" i="6"/>
  <c r="B2171" i="6"/>
  <c r="K2159" i="6"/>
  <c r="I2159" i="6"/>
  <c r="J2159" i="6"/>
  <c r="H2159" i="6"/>
  <c r="G2159" i="6"/>
  <c r="F2159" i="6"/>
  <c r="D2159" i="6"/>
  <c r="E2159" i="6" s="1"/>
  <c r="C2159" i="6"/>
  <c r="B2159" i="6"/>
  <c r="K2147" i="6"/>
  <c r="I2147" i="6"/>
  <c r="J2147" i="6"/>
  <c r="H2147" i="6"/>
  <c r="G2147" i="6"/>
  <c r="F2147" i="6"/>
  <c r="D2147" i="6"/>
  <c r="E2147" i="6" s="1"/>
  <c r="C2147" i="6"/>
  <c r="B2147" i="6"/>
  <c r="K2135" i="6"/>
  <c r="I2135" i="6"/>
  <c r="J2135" i="6"/>
  <c r="H2135" i="6"/>
  <c r="G2135" i="6"/>
  <c r="F2135" i="6"/>
  <c r="D2135" i="6"/>
  <c r="E2135" i="6" s="1"/>
  <c r="C2135" i="6"/>
  <c r="B2135" i="6"/>
  <c r="K2123" i="6"/>
  <c r="I2123" i="6"/>
  <c r="J2123" i="6"/>
  <c r="H2123" i="6"/>
  <c r="G2123" i="6"/>
  <c r="F2123" i="6"/>
  <c r="D2123" i="6"/>
  <c r="E2123" i="6" s="1"/>
  <c r="C2123" i="6"/>
  <c r="B2123" i="6"/>
  <c r="K2111" i="6"/>
  <c r="I2111" i="6"/>
  <c r="J2111" i="6"/>
  <c r="H2111" i="6"/>
  <c r="G2111" i="6"/>
  <c r="F2111" i="6"/>
  <c r="D2111" i="6"/>
  <c r="E2111" i="6" s="1"/>
  <c r="C2111" i="6"/>
  <c r="B2111" i="6"/>
  <c r="K2099" i="6"/>
  <c r="I2099" i="6"/>
  <c r="J2099" i="6"/>
  <c r="H2099" i="6"/>
  <c r="G2099" i="6"/>
  <c r="F2099" i="6"/>
  <c r="D2099" i="6"/>
  <c r="E2099" i="6" s="1"/>
  <c r="C2099" i="6"/>
  <c r="B2099" i="6"/>
  <c r="K2087" i="6"/>
  <c r="I2087" i="6"/>
  <c r="J2087" i="6"/>
  <c r="H2087" i="6"/>
  <c r="G2087" i="6"/>
  <c r="F2087" i="6"/>
  <c r="D2087" i="6"/>
  <c r="E2087" i="6" s="1"/>
  <c r="C2087" i="6"/>
  <c r="B2087" i="6"/>
  <c r="K2075" i="6"/>
  <c r="I2075" i="6"/>
  <c r="J2075" i="6"/>
  <c r="H2075" i="6"/>
  <c r="G2075" i="6"/>
  <c r="F2075" i="6"/>
  <c r="D2075" i="6"/>
  <c r="E2075" i="6" s="1"/>
  <c r="C2075" i="6"/>
  <c r="B2075" i="6"/>
  <c r="K2063" i="6"/>
  <c r="I2063" i="6"/>
  <c r="J2063" i="6"/>
  <c r="H2063" i="6"/>
  <c r="G2063" i="6"/>
  <c r="F2063" i="6"/>
  <c r="D2063" i="6"/>
  <c r="E2063" i="6" s="1"/>
  <c r="C2063" i="6"/>
  <c r="B2063" i="6"/>
  <c r="K2051" i="6"/>
  <c r="I2051" i="6"/>
  <c r="J2051" i="6"/>
  <c r="H2051" i="6"/>
  <c r="G2051" i="6"/>
  <c r="F2051" i="6"/>
  <c r="D2051" i="6"/>
  <c r="E2051" i="6" s="1"/>
  <c r="C2051" i="6"/>
  <c r="B2051" i="6"/>
  <c r="K2039" i="6"/>
  <c r="I2039" i="6"/>
  <c r="J2039" i="6"/>
  <c r="H2039" i="6"/>
  <c r="G2039" i="6"/>
  <c r="F2039" i="6"/>
  <c r="D2039" i="6"/>
  <c r="E2039" i="6" s="1"/>
  <c r="C2039" i="6"/>
  <c r="B2039" i="6"/>
  <c r="K2027" i="6"/>
  <c r="I2027" i="6"/>
  <c r="J2027" i="6"/>
  <c r="H2027" i="6"/>
  <c r="G2027" i="6"/>
  <c r="F2027" i="6"/>
  <c r="D2027" i="6"/>
  <c r="E2027" i="6" s="1"/>
  <c r="C2027" i="6"/>
  <c r="B2027" i="6"/>
  <c r="K2015" i="6"/>
  <c r="I2015" i="6"/>
  <c r="J2015" i="6"/>
  <c r="H2015" i="6"/>
  <c r="G2015" i="6"/>
  <c r="F2015" i="6"/>
  <c r="D2015" i="6"/>
  <c r="E2015" i="6" s="1"/>
  <c r="C2015" i="6"/>
  <c r="B2015" i="6"/>
  <c r="K2003" i="6"/>
  <c r="I2003" i="6"/>
  <c r="J2003" i="6"/>
  <c r="H2003" i="6"/>
  <c r="G2003" i="6"/>
  <c r="F2003" i="6"/>
  <c r="D2003" i="6"/>
  <c r="E2003" i="6" s="1"/>
  <c r="C2003" i="6"/>
  <c r="B2003" i="6"/>
  <c r="K1991" i="6"/>
  <c r="I1991" i="6"/>
  <c r="J1991" i="6"/>
  <c r="H1991" i="6"/>
  <c r="G1991" i="6"/>
  <c r="F1991" i="6"/>
  <c r="D1991" i="6"/>
  <c r="E1991" i="6" s="1"/>
  <c r="C1991" i="6"/>
  <c r="B1991" i="6"/>
  <c r="K1979" i="6"/>
  <c r="I1979" i="6"/>
  <c r="J1979" i="6"/>
  <c r="H1979" i="6"/>
  <c r="G1979" i="6"/>
  <c r="F1979" i="6"/>
  <c r="D1979" i="6"/>
  <c r="E1979" i="6" s="1"/>
  <c r="C1979" i="6"/>
  <c r="B1979" i="6"/>
  <c r="K1967" i="6"/>
  <c r="I1967" i="6"/>
  <c r="J1967" i="6"/>
  <c r="H1967" i="6"/>
  <c r="G1967" i="6"/>
  <c r="F1967" i="6"/>
  <c r="D1967" i="6"/>
  <c r="E1967" i="6" s="1"/>
  <c r="C1967" i="6"/>
  <c r="B1967" i="6"/>
  <c r="K1955" i="6"/>
  <c r="I1955" i="6"/>
  <c r="J1955" i="6"/>
  <c r="H1955" i="6"/>
  <c r="G1955" i="6"/>
  <c r="F1955" i="6"/>
  <c r="D1955" i="6"/>
  <c r="E1955" i="6" s="1"/>
  <c r="C1955" i="6"/>
  <c r="B1955" i="6"/>
  <c r="K1943" i="6"/>
  <c r="I1943" i="6"/>
  <c r="J1943" i="6"/>
  <c r="H1943" i="6"/>
  <c r="G1943" i="6"/>
  <c r="F1943" i="6"/>
  <c r="D1943" i="6"/>
  <c r="E1943" i="6" s="1"/>
  <c r="C1943" i="6"/>
  <c r="B1943" i="6"/>
  <c r="K1931" i="6"/>
  <c r="I1931" i="6"/>
  <c r="J1931" i="6"/>
  <c r="H1931" i="6"/>
  <c r="G1931" i="6"/>
  <c r="F1931" i="6"/>
  <c r="D1931" i="6"/>
  <c r="E1931" i="6" s="1"/>
  <c r="C1931" i="6"/>
  <c r="B1931" i="6"/>
  <c r="K1919" i="6"/>
  <c r="I1919" i="6"/>
  <c r="J1919" i="6"/>
  <c r="H1919" i="6"/>
  <c r="G1919" i="6"/>
  <c r="F1919" i="6"/>
  <c r="D1919" i="6"/>
  <c r="E1919" i="6" s="1"/>
  <c r="C1919" i="6"/>
  <c r="B1919" i="6"/>
  <c r="K1907" i="6"/>
  <c r="I1907" i="6"/>
  <c r="J1907" i="6"/>
  <c r="H1907" i="6"/>
  <c r="G1907" i="6"/>
  <c r="F1907" i="6"/>
  <c r="D1907" i="6"/>
  <c r="E1907" i="6" s="1"/>
  <c r="C1907" i="6"/>
  <c r="B1907" i="6"/>
  <c r="K1895" i="6"/>
  <c r="I1895" i="6"/>
  <c r="J1895" i="6"/>
  <c r="H1895" i="6"/>
  <c r="G1895" i="6"/>
  <c r="F1895" i="6"/>
  <c r="D1895" i="6"/>
  <c r="E1895" i="6" s="1"/>
  <c r="C1895" i="6"/>
  <c r="B1895" i="6"/>
  <c r="K1883" i="6"/>
  <c r="I1883" i="6"/>
  <c r="J1883" i="6"/>
  <c r="H1883" i="6"/>
  <c r="G1883" i="6"/>
  <c r="F1883" i="6"/>
  <c r="D1883" i="6"/>
  <c r="E1883" i="6" s="1"/>
  <c r="C1883" i="6"/>
  <c r="B1883" i="6"/>
  <c r="K1871" i="6"/>
  <c r="I1871" i="6"/>
  <c r="J1871" i="6"/>
  <c r="H1871" i="6"/>
  <c r="G1871" i="6"/>
  <c r="F1871" i="6"/>
  <c r="D1871" i="6"/>
  <c r="E1871" i="6" s="1"/>
  <c r="C1871" i="6"/>
  <c r="B1871" i="6"/>
  <c r="K1859" i="6"/>
  <c r="I1859" i="6"/>
  <c r="J1859" i="6"/>
  <c r="H1859" i="6"/>
  <c r="G1859" i="6"/>
  <c r="F1859" i="6"/>
  <c r="D1859" i="6"/>
  <c r="E1859" i="6" s="1"/>
  <c r="C1859" i="6"/>
  <c r="B1859" i="6"/>
  <c r="K1847" i="6"/>
  <c r="I1847" i="6"/>
  <c r="J1847" i="6"/>
  <c r="H1847" i="6"/>
  <c r="G1847" i="6"/>
  <c r="F1847" i="6"/>
  <c r="D1847" i="6"/>
  <c r="E1847" i="6" s="1"/>
  <c r="C1847" i="6"/>
  <c r="B1847" i="6"/>
  <c r="K1835" i="6"/>
  <c r="I1835" i="6"/>
  <c r="J1835" i="6"/>
  <c r="H1835" i="6"/>
  <c r="G1835" i="6"/>
  <c r="F1835" i="6"/>
  <c r="D1835" i="6"/>
  <c r="E1835" i="6" s="1"/>
  <c r="C1835" i="6"/>
  <c r="B1835" i="6"/>
  <c r="K1823" i="6"/>
  <c r="I1823" i="6"/>
  <c r="J1823" i="6"/>
  <c r="H1823" i="6"/>
  <c r="G1823" i="6"/>
  <c r="F1823" i="6"/>
  <c r="D1823" i="6"/>
  <c r="E1823" i="6" s="1"/>
  <c r="C1823" i="6"/>
  <c r="B1823" i="6"/>
  <c r="K1811" i="6"/>
  <c r="I1811" i="6"/>
  <c r="J1811" i="6"/>
  <c r="H1811" i="6"/>
  <c r="G1811" i="6"/>
  <c r="F1811" i="6"/>
  <c r="D1811" i="6"/>
  <c r="E1811" i="6" s="1"/>
  <c r="C1811" i="6"/>
  <c r="B1811" i="6"/>
  <c r="K1799" i="6"/>
  <c r="I1799" i="6"/>
  <c r="J1799" i="6"/>
  <c r="H1799" i="6"/>
  <c r="G1799" i="6"/>
  <c r="F1799" i="6"/>
  <c r="D1799" i="6"/>
  <c r="E1799" i="6" s="1"/>
  <c r="C1799" i="6"/>
  <c r="B1799" i="6"/>
  <c r="K1787" i="6"/>
  <c r="I1787" i="6"/>
  <c r="J1787" i="6"/>
  <c r="H1787" i="6"/>
  <c r="G1787" i="6"/>
  <c r="F1787" i="6"/>
  <c r="D1787" i="6"/>
  <c r="E1787" i="6" s="1"/>
  <c r="C1787" i="6"/>
  <c r="B1787" i="6"/>
  <c r="K1775" i="6"/>
  <c r="I1775" i="6"/>
  <c r="J1775" i="6"/>
  <c r="H1775" i="6"/>
  <c r="G1775" i="6"/>
  <c r="F1775" i="6"/>
  <c r="D1775" i="6"/>
  <c r="E1775" i="6" s="1"/>
  <c r="C1775" i="6"/>
  <c r="B1775" i="6"/>
  <c r="K1763" i="6"/>
  <c r="I1763" i="6"/>
  <c r="J1763" i="6"/>
  <c r="H1763" i="6"/>
  <c r="G1763" i="6"/>
  <c r="F1763" i="6"/>
  <c r="D1763" i="6"/>
  <c r="E1763" i="6" s="1"/>
  <c r="C1763" i="6"/>
  <c r="B1763" i="6"/>
  <c r="B5" i="6"/>
  <c r="B41" i="6"/>
  <c r="B77" i="6"/>
  <c r="B113" i="6"/>
  <c r="B149" i="6"/>
  <c r="B185" i="6"/>
  <c r="B221" i="6"/>
  <c r="B257" i="6"/>
  <c r="B293" i="6"/>
  <c r="B329" i="6"/>
  <c r="B365" i="6"/>
  <c r="B401" i="6"/>
  <c r="B437" i="6"/>
  <c r="B473" i="6"/>
  <c r="B509" i="6"/>
  <c r="B545" i="6"/>
  <c r="B581" i="6"/>
  <c r="B617" i="6"/>
  <c r="B653" i="6"/>
  <c r="B689" i="6"/>
  <c r="B725" i="6"/>
  <c r="B761" i="6"/>
  <c r="B797" i="6"/>
  <c r="B833" i="6"/>
  <c r="B869" i="6"/>
  <c r="B905" i="6"/>
  <c r="B941" i="6"/>
  <c r="B977" i="6"/>
  <c r="B1013" i="6"/>
  <c r="B1049" i="6"/>
  <c r="B1085" i="6"/>
  <c r="B1121" i="6"/>
  <c r="B1157" i="6"/>
  <c r="B1205" i="6"/>
  <c r="B1253" i="6"/>
  <c r="B1301" i="6"/>
  <c r="B1349" i="6"/>
  <c r="B1397" i="6"/>
  <c r="B1445" i="6"/>
  <c r="B1493" i="6"/>
  <c r="B1781" i="6"/>
  <c r="B1829" i="6"/>
  <c r="B1877" i="6"/>
  <c r="B1925" i="6"/>
  <c r="B1973" i="6"/>
  <c r="B2021" i="6"/>
  <c r="B2069" i="6"/>
  <c r="B2117" i="6"/>
  <c r="B2165" i="6"/>
  <c r="B2213" i="6"/>
  <c r="B2261" i="6"/>
  <c r="B2309" i="6"/>
  <c r="B2357" i="6"/>
  <c r="B2405" i="6"/>
  <c r="B2453" i="6"/>
  <c r="B2501" i="6"/>
  <c r="B2549" i="6"/>
  <c r="B2597" i="6"/>
  <c r="B2645" i="6"/>
  <c r="B2693" i="6"/>
  <c r="B2741" i="6"/>
  <c r="B2789" i="6"/>
  <c r="B2837" i="6"/>
  <c r="B2885" i="6"/>
  <c r="B2933" i="6"/>
  <c r="B2981" i="6"/>
  <c r="B3029" i="6"/>
  <c r="B3077" i="6"/>
  <c r="B3125" i="6"/>
  <c r="B3173" i="6"/>
  <c r="B3221" i="6"/>
  <c r="B3269" i="6"/>
  <c r="B3317" i="6"/>
  <c r="B3365" i="6"/>
  <c r="C3099" i="6"/>
  <c r="C2534" i="6"/>
  <c r="D2319" i="6"/>
  <c r="E2319" i="6" s="1"/>
  <c r="K1135" i="6"/>
  <c r="I1135" i="6"/>
  <c r="J1135" i="6"/>
  <c r="H1135" i="6"/>
  <c r="G1135" i="6"/>
  <c r="F1135" i="6"/>
  <c r="D1135" i="6"/>
  <c r="E1135" i="6" s="1"/>
  <c r="C1135" i="6"/>
  <c r="K1039" i="6"/>
  <c r="I1039" i="6"/>
  <c r="J1039" i="6"/>
  <c r="H1039" i="6"/>
  <c r="G1039" i="6"/>
  <c r="F1039" i="6"/>
  <c r="D1039" i="6"/>
  <c r="E1039" i="6" s="1"/>
  <c r="C1039" i="6"/>
  <c r="K919" i="6"/>
  <c r="I919" i="6"/>
  <c r="J919" i="6"/>
  <c r="H919" i="6"/>
  <c r="G919" i="6"/>
  <c r="F919" i="6"/>
  <c r="D919" i="6"/>
  <c r="E919" i="6" s="1"/>
  <c r="C919" i="6"/>
  <c r="K799" i="6"/>
  <c r="I799" i="6"/>
  <c r="J799" i="6"/>
  <c r="H799" i="6"/>
  <c r="G799" i="6"/>
  <c r="F799" i="6"/>
  <c r="D799" i="6"/>
  <c r="E799" i="6" s="1"/>
  <c r="C799" i="6"/>
  <c r="K667" i="6"/>
  <c r="I667" i="6"/>
  <c r="J667" i="6"/>
  <c r="H667" i="6"/>
  <c r="G667" i="6"/>
  <c r="F667" i="6"/>
  <c r="D667" i="6"/>
  <c r="E667" i="6" s="1"/>
  <c r="C667" i="6"/>
  <c r="K535" i="6"/>
  <c r="I535" i="6"/>
  <c r="J535" i="6"/>
  <c r="H535" i="6"/>
  <c r="G535" i="6"/>
  <c r="F535" i="6"/>
  <c r="D535" i="6"/>
  <c r="E535" i="6" s="1"/>
  <c r="C535" i="6"/>
  <c r="K439" i="6"/>
  <c r="I439" i="6"/>
  <c r="J439" i="6"/>
  <c r="H439" i="6"/>
  <c r="G439" i="6"/>
  <c r="F439" i="6"/>
  <c r="D439" i="6"/>
  <c r="E439" i="6" s="1"/>
  <c r="C439" i="6"/>
  <c r="K391" i="6"/>
  <c r="I391" i="6"/>
  <c r="J391" i="6"/>
  <c r="H391" i="6"/>
  <c r="G391" i="6"/>
  <c r="F391" i="6"/>
  <c r="D391" i="6"/>
  <c r="E391" i="6" s="1"/>
  <c r="C391" i="6"/>
  <c r="K295" i="6"/>
  <c r="I295" i="6"/>
  <c r="J295" i="6"/>
  <c r="H295" i="6"/>
  <c r="G295" i="6"/>
  <c r="F295" i="6"/>
  <c r="D295" i="6"/>
  <c r="E295" i="6" s="1"/>
  <c r="C295" i="6"/>
  <c r="K223" i="6"/>
  <c r="I223" i="6"/>
  <c r="J223" i="6"/>
  <c r="H223" i="6"/>
  <c r="G223" i="6"/>
  <c r="F223" i="6"/>
  <c r="D223" i="6"/>
  <c r="E223" i="6" s="1"/>
  <c r="C223" i="6"/>
  <c r="K115" i="6"/>
  <c r="I115" i="6"/>
  <c r="J115" i="6"/>
  <c r="H115" i="6"/>
  <c r="G115" i="6"/>
  <c r="F115" i="6"/>
  <c r="D115" i="6"/>
  <c r="E115" i="6" s="1"/>
  <c r="C115" i="6"/>
  <c r="K3373" i="6"/>
  <c r="I3373" i="6"/>
  <c r="J3373" i="6"/>
  <c r="H3373" i="6"/>
  <c r="G3373" i="6"/>
  <c r="F3373" i="6"/>
  <c r="D3373" i="6"/>
  <c r="E3373" i="6" s="1"/>
  <c r="C3373" i="6"/>
  <c r="B3373" i="6"/>
  <c r="K3301" i="6"/>
  <c r="I3301" i="6"/>
  <c r="J3301" i="6"/>
  <c r="H3301" i="6"/>
  <c r="G3301" i="6"/>
  <c r="F3301" i="6"/>
  <c r="D3301" i="6"/>
  <c r="E3301" i="6" s="1"/>
  <c r="C3301" i="6"/>
  <c r="B3301" i="6"/>
  <c r="K3205" i="6"/>
  <c r="I3205" i="6"/>
  <c r="J3205" i="6"/>
  <c r="H3205" i="6"/>
  <c r="G3205" i="6"/>
  <c r="F3205" i="6"/>
  <c r="D3205" i="6"/>
  <c r="E3205" i="6" s="1"/>
  <c r="C3205" i="6"/>
  <c r="B3205" i="6"/>
  <c r="K3121" i="6"/>
  <c r="I3121" i="6"/>
  <c r="J3121" i="6"/>
  <c r="H3121" i="6"/>
  <c r="G3121" i="6"/>
  <c r="F3121" i="6"/>
  <c r="D3121" i="6"/>
  <c r="E3121" i="6" s="1"/>
  <c r="C3121" i="6"/>
  <c r="B3121" i="6"/>
  <c r="K3025" i="6"/>
  <c r="I3025" i="6"/>
  <c r="J3025" i="6"/>
  <c r="H3025" i="6"/>
  <c r="G3025" i="6"/>
  <c r="F3025" i="6"/>
  <c r="D3025" i="6"/>
  <c r="E3025" i="6" s="1"/>
  <c r="C3025" i="6"/>
  <c r="B3025" i="6"/>
  <c r="K2941" i="6"/>
  <c r="I2941" i="6"/>
  <c r="J2941" i="6"/>
  <c r="H2941" i="6"/>
  <c r="G2941" i="6"/>
  <c r="F2941" i="6"/>
  <c r="D2941" i="6"/>
  <c r="E2941" i="6" s="1"/>
  <c r="C2941" i="6"/>
  <c r="B2941" i="6"/>
  <c r="K2857" i="6"/>
  <c r="I2857" i="6"/>
  <c r="J2857" i="6"/>
  <c r="H2857" i="6"/>
  <c r="G2857" i="6"/>
  <c r="F2857" i="6"/>
  <c r="D2857" i="6"/>
  <c r="E2857" i="6" s="1"/>
  <c r="C2857" i="6"/>
  <c r="B2857" i="6"/>
  <c r="K2809" i="6"/>
  <c r="I2809" i="6"/>
  <c r="J2809" i="6"/>
  <c r="H2809" i="6"/>
  <c r="G2809" i="6"/>
  <c r="F2809" i="6"/>
  <c r="D2809" i="6"/>
  <c r="E2809" i="6" s="1"/>
  <c r="C2809" i="6"/>
  <c r="B2809" i="6"/>
  <c r="K2737" i="6"/>
  <c r="I2737" i="6"/>
  <c r="J2737" i="6"/>
  <c r="H2737" i="6"/>
  <c r="F2737" i="6"/>
  <c r="G2737" i="6"/>
  <c r="D2737" i="6"/>
  <c r="E2737" i="6" s="1"/>
  <c r="C2737" i="6"/>
  <c r="B2737" i="6"/>
  <c r="K2641" i="6"/>
  <c r="I2641" i="6"/>
  <c r="J2641" i="6"/>
  <c r="H2641" i="6"/>
  <c r="G2641" i="6"/>
  <c r="F2641" i="6"/>
  <c r="D2641" i="6"/>
  <c r="E2641" i="6" s="1"/>
  <c r="C2641" i="6"/>
  <c r="B2641" i="6"/>
  <c r="K2581" i="6"/>
  <c r="I2581" i="6"/>
  <c r="J2581" i="6"/>
  <c r="H2581" i="6"/>
  <c r="G2581" i="6"/>
  <c r="F2581" i="6"/>
  <c r="D2581" i="6"/>
  <c r="E2581" i="6" s="1"/>
  <c r="C2581" i="6"/>
  <c r="B2581" i="6"/>
  <c r="K2497" i="6"/>
  <c r="I2497" i="6"/>
  <c r="J2497" i="6"/>
  <c r="H2497" i="6"/>
  <c r="G2497" i="6"/>
  <c r="F2497" i="6"/>
  <c r="D2497" i="6"/>
  <c r="E2497" i="6" s="1"/>
  <c r="C2497" i="6"/>
  <c r="B2497" i="6"/>
  <c r="K2449" i="6"/>
  <c r="I2449" i="6"/>
  <c r="J2449" i="6"/>
  <c r="H2449" i="6"/>
  <c r="G2449" i="6"/>
  <c r="F2449" i="6"/>
  <c r="D2449" i="6"/>
  <c r="E2449" i="6" s="1"/>
  <c r="C2449" i="6"/>
  <c r="B2449" i="6"/>
  <c r="K2401" i="6"/>
  <c r="I2401" i="6"/>
  <c r="J2401" i="6"/>
  <c r="H2401" i="6"/>
  <c r="G2401" i="6"/>
  <c r="F2401" i="6"/>
  <c r="D2401" i="6"/>
  <c r="E2401" i="6" s="1"/>
  <c r="C2401" i="6"/>
  <c r="B2401" i="6"/>
  <c r="K2341" i="6"/>
  <c r="I2341" i="6"/>
  <c r="J2341" i="6"/>
  <c r="H2341" i="6"/>
  <c r="G2341" i="6"/>
  <c r="F2341" i="6"/>
  <c r="D2341" i="6"/>
  <c r="E2341" i="6" s="1"/>
  <c r="C2341" i="6"/>
  <c r="B2341" i="6"/>
  <c r="K2281" i="6"/>
  <c r="I2281" i="6"/>
  <c r="J2281" i="6"/>
  <c r="H2281" i="6"/>
  <c r="G2281" i="6"/>
  <c r="F2281" i="6"/>
  <c r="D2281" i="6"/>
  <c r="E2281" i="6" s="1"/>
  <c r="C2281" i="6"/>
  <c r="B2281" i="6"/>
  <c r="K2185" i="6"/>
  <c r="I2185" i="6"/>
  <c r="J2185" i="6"/>
  <c r="H2185" i="6"/>
  <c r="G2185" i="6"/>
  <c r="F2185" i="6"/>
  <c r="D2185" i="6"/>
  <c r="E2185" i="6" s="1"/>
  <c r="C2185" i="6"/>
  <c r="B2185" i="6"/>
  <c r="K2125" i="6"/>
  <c r="I2125" i="6"/>
  <c r="J2125" i="6"/>
  <c r="H2125" i="6"/>
  <c r="G2125" i="6"/>
  <c r="F2125" i="6"/>
  <c r="D2125" i="6"/>
  <c r="E2125" i="6" s="1"/>
  <c r="C2125" i="6"/>
  <c r="B2125" i="6"/>
  <c r="K2065" i="6"/>
  <c r="I2065" i="6"/>
  <c r="J2065" i="6"/>
  <c r="H2065" i="6"/>
  <c r="G2065" i="6"/>
  <c r="F2065" i="6"/>
  <c r="D2065" i="6"/>
  <c r="E2065" i="6" s="1"/>
  <c r="C2065" i="6"/>
  <c r="B2065" i="6"/>
  <c r="K2005" i="6"/>
  <c r="I2005" i="6"/>
  <c r="J2005" i="6"/>
  <c r="H2005" i="6"/>
  <c r="G2005" i="6"/>
  <c r="F2005" i="6"/>
  <c r="D2005" i="6"/>
  <c r="E2005" i="6" s="1"/>
  <c r="C2005" i="6"/>
  <c r="B2005" i="6"/>
  <c r="K1957" i="6"/>
  <c r="I1957" i="6"/>
  <c r="J1957" i="6"/>
  <c r="H1957" i="6"/>
  <c r="G1957" i="6"/>
  <c r="F1957" i="6"/>
  <c r="D1957" i="6"/>
  <c r="E1957" i="6" s="1"/>
  <c r="C1957" i="6"/>
  <c r="B1957" i="6"/>
  <c r="K1861" i="6"/>
  <c r="I1861" i="6"/>
  <c r="J1861" i="6"/>
  <c r="H1861" i="6"/>
  <c r="G1861" i="6"/>
  <c r="F1861" i="6"/>
  <c r="D1861" i="6"/>
  <c r="E1861" i="6" s="1"/>
  <c r="C1861" i="6"/>
  <c r="B1861" i="6"/>
  <c r="K1813" i="6"/>
  <c r="I1813" i="6"/>
  <c r="J1813" i="6"/>
  <c r="H1813" i="6"/>
  <c r="G1813" i="6"/>
  <c r="F1813" i="6"/>
  <c r="D1813" i="6"/>
  <c r="E1813" i="6" s="1"/>
  <c r="C1813" i="6"/>
  <c r="B1813" i="6"/>
  <c r="K1741" i="6"/>
  <c r="I1741" i="6"/>
  <c r="J1741" i="6"/>
  <c r="H1741" i="6"/>
  <c r="G1741" i="6"/>
  <c r="F1741" i="6"/>
  <c r="D1741" i="6"/>
  <c r="E1741" i="6" s="1"/>
  <c r="C1741" i="6"/>
  <c r="B1741" i="6"/>
  <c r="K1669" i="6"/>
  <c r="I1669" i="6"/>
  <c r="J1669" i="6"/>
  <c r="H1669" i="6"/>
  <c r="G1669" i="6"/>
  <c r="F1669" i="6"/>
  <c r="D1669" i="6"/>
  <c r="E1669" i="6" s="1"/>
  <c r="C1669" i="6"/>
  <c r="B1669" i="6"/>
  <c r="K1494" i="6"/>
  <c r="I1494" i="6"/>
  <c r="J1494" i="6"/>
  <c r="H1494" i="6"/>
  <c r="G1494" i="6"/>
  <c r="F1494" i="6"/>
  <c r="D1494" i="6"/>
  <c r="E1494" i="6" s="1"/>
  <c r="C1494" i="6"/>
  <c r="K1446" i="6"/>
  <c r="I1446" i="6"/>
  <c r="J1446" i="6"/>
  <c r="H1446" i="6"/>
  <c r="G1446" i="6"/>
  <c r="F1446" i="6"/>
  <c r="D1446" i="6"/>
  <c r="E1446" i="6" s="1"/>
  <c r="C1446" i="6"/>
  <c r="K1410" i="6"/>
  <c r="I1410" i="6"/>
  <c r="J1410" i="6"/>
  <c r="H1410" i="6"/>
  <c r="G1410" i="6"/>
  <c r="F1410" i="6"/>
  <c r="D1410" i="6"/>
  <c r="E1410" i="6" s="1"/>
  <c r="C1410" i="6"/>
  <c r="K1374" i="6"/>
  <c r="I1374" i="6"/>
  <c r="J1374" i="6"/>
  <c r="H1374" i="6"/>
  <c r="G1374" i="6"/>
  <c r="F1374" i="6"/>
  <c r="D1374" i="6"/>
  <c r="E1374" i="6" s="1"/>
  <c r="C1374" i="6"/>
  <c r="K1326" i="6"/>
  <c r="I1326" i="6"/>
  <c r="J1326" i="6"/>
  <c r="H1326" i="6"/>
  <c r="G1326" i="6"/>
  <c r="F1326" i="6"/>
  <c r="D1326" i="6"/>
  <c r="E1326" i="6" s="1"/>
  <c r="C1326" i="6"/>
  <c r="K1290" i="6"/>
  <c r="I1290" i="6"/>
  <c r="J1290" i="6"/>
  <c r="H1290" i="6"/>
  <c r="G1290" i="6"/>
  <c r="F1290" i="6"/>
  <c r="D1290" i="6"/>
  <c r="E1290" i="6" s="1"/>
  <c r="C1290" i="6"/>
  <c r="K1254" i="6"/>
  <c r="I1254" i="6"/>
  <c r="J1254" i="6"/>
  <c r="H1254" i="6"/>
  <c r="G1254" i="6"/>
  <c r="F1254" i="6"/>
  <c r="D1254" i="6"/>
  <c r="E1254" i="6" s="1"/>
  <c r="C1254" i="6"/>
  <c r="K1206" i="6"/>
  <c r="I1206" i="6"/>
  <c r="J1206" i="6"/>
  <c r="H1206" i="6"/>
  <c r="G1206" i="6"/>
  <c r="F1206" i="6"/>
  <c r="D1206" i="6"/>
  <c r="E1206" i="6" s="1"/>
  <c r="C1206" i="6"/>
  <c r="K1194" i="6"/>
  <c r="I1194" i="6"/>
  <c r="J1194" i="6"/>
  <c r="H1194" i="6"/>
  <c r="G1194" i="6"/>
  <c r="F1194" i="6"/>
  <c r="D1194" i="6"/>
  <c r="E1194" i="6" s="1"/>
  <c r="C1194" i="6"/>
  <c r="K1146" i="6"/>
  <c r="I1146" i="6"/>
  <c r="J1146" i="6"/>
  <c r="H1146" i="6"/>
  <c r="G1146" i="6"/>
  <c r="F1146" i="6"/>
  <c r="D1146" i="6"/>
  <c r="E1146" i="6" s="1"/>
  <c r="C1146" i="6"/>
  <c r="K1086" i="6"/>
  <c r="I1086" i="6"/>
  <c r="J1086" i="6"/>
  <c r="H1086" i="6"/>
  <c r="G1086" i="6"/>
  <c r="F1086" i="6"/>
  <c r="D1086" i="6"/>
  <c r="E1086" i="6" s="1"/>
  <c r="C1086" i="6"/>
  <c r="K1038" i="6"/>
  <c r="I1038" i="6"/>
  <c r="J1038" i="6"/>
  <c r="H1038" i="6"/>
  <c r="G1038" i="6"/>
  <c r="F1038" i="6"/>
  <c r="D1038" i="6"/>
  <c r="E1038" i="6" s="1"/>
  <c r="C1038" i="6"/>
  <c r="K990" i="6"/>
  <c r="I990" i="6"/>
  <c r="J990" i="6"/>
  <c r="H990" i="6"/>
  <c r="G990" i="6"/>
  <c r="F990" i="6"/>
  <c r="D990" i="6"/>
  <c r="E990" i="6" s="1"/>
  <c r="C990" i="6"/>
  <c r="K942" i="6"/>
  <c r="I942" i="6"/>
  <c r="J942" i="6"/>
  <c r="G942" i="6"/>
  <c r="H942" i="6"/>
  <c r="F942" i="6"/>
  <c r="D942" i="6"/>
  <c r="E942" i="6" s="1"/>
  <c r="C942" i="6"/>
  <c r="K894" i="6"/>
  <c r="I894" i="6"/>
  <c r="J894" i="6"/>
  <c r="H894" i="6"/>
  <c r="G894" i="6"/>
  <c r="F894" i="6"/>
  <c r="D894" i="6"/>
  <c r="E894" i="6" s="1"/>
  <c r="C894" i="6"/>
  <c r="K822" i="6"/>
  <c r="I822" i="6"/>
  <c r="J822" i="6"/>
  <c r="H822" i="6"/>
  <c r="G822" i="6"/>
  <c r="F822" i="6"/>
  <c r="D822" i="6"/>
  <c r="E822" i="6" s="1"/>
  <c r="C822" i="6"/>
  <c r="K786" i="6"/>
  <c r="I786" i="6"/>
  <c r="J786" i="6"/>
  <c r="H786" i="6"/>
  <c r="G786" i="6"/>
  <c r="F786" i="6"/>
  <c r="D786" i="6"/>
  <c r="E786" i="6" s="1"/>
  <c r="C786" i="6"/>
  <c r="K726" i="6"/>
  <c r="I726" i="6"/>
  <c r="J726" i="6"/>
  <c r="H726" i="6"/>
  <c r="G726" i="6"/>
  <c r="F726" i="6"/>
  <c r="D726" i="6"/>
  <c r="E726" i="6" s="1"/>
  <c r="C726" i="6"/>
  <c r="K678" i="6"/>
  <c r="I678" i="6"/>
  <c r="J678" i="6"/>
  <c r="H678" i="6"/>
  <c r="G678" i="6"/>
  <c r="F678" i="6"/>
  <c r="D678" i="6"/>
  <c r="E678" i="6" s="1"/>
  <c r="C678" i="6"/>
  <c r="K630" i="6"/>
  <c r="I630" i="6"/>
  <c r="J630" i="6"/>
  <c r="H630" i="6"/>
  <c r="G630" i="6"/>
  <c r="F630" i="6"/>
  <c r="D630" i="6"/>
  <c r="E630" i="6" s="1"/>
  <c r="C630" i="6"/>
  <c r="K606" i="6"/>
  <c r="I606" i="6"/>
  <c r="J606" i="6"/>
  <c r="H606" i="6"/>
  <c r="G606" i="6"/>
  <c r="F606" i="6"/>
  <c r="D606" i="6"/>
  <c r="E606" i="6" s="1"/>
  <c r="C606" i="6"/>
  <c r="K558" i="6"/>
  <c r="I558" i="6"/>
  <c r="J558" i="6"/>
  <c r="H558" i="6"/>
  <c r="G558" i="6"/>
  <c r="F558" i="6"/>
  <c r="D558" i="6"/>
  <c r="E558" i="6" s="1"/>
  <c r="C558" i="6"/>
  <c r="K522" i="6"/>
  <c r="I522" i="6"/>
  <c r="J522" i="6"/>
  <c r="H522" i="6"/>
  <c r="G522" i="6"/>
  <c r="F522" i="6"/>
  <c r="D522" i="6"/>
  <c r="E522" i="6" s="1"/>
  <c r="C522" i="6"/>
  <c r="K474" i="6"/>
  <c r="I474" i="6"/>
  <c r="J474" i="6"/>
  <c r="H474" i="6"/>
  <c r="G474" i="6"/>
  <c r="F474" i="6"/>
  <c r="D474" i="6"/>
  <c r="E474" i="6" s="1"/>
  <c r="C474" i="6"/>
  <c r="K438" i="6"/>
  <c r="I438" i="6"/>
  <c r="J438" i="6"/>
  <c r="G438" i="6"/>
  <c r="H438" i="6"/>
  <c r="F438" i="6"/>
  <c r="D438" i="6"/>
  <c r="E438" i="6" s="1"/>
  <c r="C438" i="6"/>
  <c r="K390" i="6"/>
  <c r="I390" i="6"/>
  <c r="J390" i="6"/>
  <c r="G390" i="6"/>
  <c r="H390" i="6"/>
  <c r="F390" i="6"/>
  <c r="D390" i="6"/>
  <c r="E390" i="6" s="1"/>
  <c r="C390" i="6"/>
  <c r="K342" i="6"/>
  <c r="I342" i="6"/>
  <c r="J342" i="6"/>
  <c r="G342" i="6"/>
  <c r="H342" i="6"/>
  <c r="F342" i="6"/>
  <c r="D342" i="6"/>
  <c r="E342" i="6" s="1"/>
  <c r="C342" i="6"/>
  <c r="K294" i="6"/>
  <c r="I294" i="6"/>
  <c r="J294" i="6"/>
  <c r="G294" i="6"/>
  <c r="H294" i="6"/>
  <c r="F294" i="6"/>
  <c r="D294" i="6"/>
  <c r="E294" i="6" s="1"/>
  <c r="C294" i="6"/>
  <c r="K246" i="6"/>
  <c r="I246" i="6"/>
  <c r="J246" i="6"/>
  <c r="H246" i="6"/>
  <c r="G246" i="6"/>
  <c r="F246" i="6"/>
  <c r="D246" i="6"/>
  <c r="E246" i="6" s="1"/>
  <c r="C246" i="6"/>
  <c r="K210" i="6"/>
  <c r="I210" i="6"/>
  <c r="J210" i="6"/>
  <c r="H210" i="6"/>
  <c r="G210" i="6"/>
  <c r="F210" i="6"/>
  <c r="D210" i="6"/>
  <c r="E210" i="6" s="1"/>
  <c r="C210" i="6"/>
  <c r="K174" i="6"/>
  <c r="I174" i="6"/>
  <c r="J174" i="6"/>
  <c r="H174" i="6"/>
  <c r="G174" i="6"/>
  <c r="F174" i="6"/>
  <c r="D174" i="6"/>
  <c r="E174" i="6" s="1"/>
  <c r="C174" i="6"/>
  <c r="K138" i="6"/>
  <c r="I138" i="6"/>
  <c r="J138" i="6"/>
  <c r="H138" i="6"/>
  <c r="G138" i="6"/>
  <c r="F138" i="6"/>
  <c r="D138" i="6"/>
  <c r="E138" i="6" s="1"/>
  <c r="C138" i="6"/>
  <c r="K102" i="6"/>
  <c r="I102" i="6"/>
  <c r="J102" i="6"/>
  <c r="H102" i="6"/>
  <c r="G102" i="6"/>
  <c r="F102" i="6"/>
  <c r="D102" i="6"/>
  <c r="E102" i="6" s="1"/>
  <c r="C102" i="6"/>
  <c r="K54" i="6"/>
  <c r="I54" i="6"/>
  <c r="J54" i="6"/>
  <c r="H54" i="6"/>
  <c r="G54" i="6"/>
  <c r="F54" i="6"/>
  <c r="D54" i="6"/>
  <c r="E54" i="6" s="1"/>
  <c r="C54" i="6"/>
  <c r="K3396" i="6"/>
  <c r="I3396" i="6"/>
  <c r="J3396" i="6"/>
  <c r="H3396" i="6"/>
  <c r="G3396" i="6"/>
  <c r="F3396" i="6"/>
  <c r="D3396" i="6"/>
  <c r="E3396" i="6" s="1"/>
  <c r="B3396" i="6"/>
  <c r="C3396" i="6"/>
  <c r="K3360" i="6"/>
  <c r="I3360" i="6"/>
  <c r="J3360" i="6"/>
  <c r="H3360" i="6"/>
  <c r="G3360" i="6"/>
  <c r="F3360" i="6"/>
  <c r="D3360" i="6"/>
  <c r="E3360" i="6" s="1"/>
  <c r="C3360" i="6"/>
  <c r="B3360" i="6"/>
  <c r="K3324" i="6"/>
  <c r="I3324" i="6"/>
  <c r="J3324" i="6"/>
  <c r="H3324" i="6"/>
  <c r="G3324" i="6"/>
  <c r="F3324" i="6"/>
  <c r="D3324" i="6"/>
  <c r="E3324" i="6" s="1"/>
  <c r="C3324" i="6"/>
  <c r="B3324" i="6"/>
  <c r="K3288" i="6"/>
  <c r="I3288" i="6"/>
  <c r="J3288" i="6"/>
  <c r="H3288" i="6"/>
  <c r="G3288" i="6"/>
  <c r="F3288" i="6"/>
  <c r="D3288" i="6"/>
  <c r="E3288" i="6" s="1"/>
  <c r="C3288" i="6"/>
  <c r="B3288" i="6"/>
  <c r="K3264" i="6"/>
  <c r="I3264" i="6"/>
  <c r="J3264" i="6"/>
  <c r="H3264" i="6"/>
  <c r="G3264" i="6"/>
  <c r="F3264" i="6"/>
  <c r="D3264" i="6"/>
  <c r="E3264" i="6" s="1"/>
  <c r="C3264" i="6"/>
  <c r="B3264" i="6"/>
  <c r="K3240" i="6"/>
  <c r="I3240" i="6"/>
  <c r="J3240" i="6"/>
  <c r="H3240" i="6"/>
  <c r="G3240" i="6"/>
  <c r="F3240" i="6"/>
  <c r="D3240" i="6"/>
  <c r="E3240" i="6" s="1"/>
  <c r="C3240" i="6"/>
  <c r="B3240" i="6"/>
  <c r="K3204" i="6"/>
  <c r="I3204" i="6"/>
  <c r="J3204" i="6"/>
  <c r="H3204" i="6"/>
  <c r="G3204" i="6"/>
  <c r="F3204" i="6"/>
  <c r="D3204" i="6"/>
  <c r="E3204" i="6" s="1"/>
  <c r="C3204" i="6"/>
  <c r="B3204" i="6"/>
  <c r="K3168" i="6"/>
  <c r="I3168" i="6"/>
  <c r="J3168" i="6"/>
  <c r="H3168" i="6"/>
  <c r="G3168" i="6"/>
  <c r="F3168" i="6"/>
  <c r="D3168" i="6"/>
  <c r="E3168" i="6" s="1"/>
  <c r="C3168" i="6"/>
  <c r="B3168" i="6"/>
  <c r="K3144" i="6"/>
  <c r="I3144" i="6"/>
  <c r="J3144" i="6"/>
  <c r="H3144" i="6"/>
  <c r="G3144" i="6"/>
  <c r="F3144" i="6"/>
  <c r="D3144" i="6"/>
  <c r="E3144" i="6" s="1"/>
  <c r="C3144" i="6"/>
  <c r="B3144" i="6"/>
  <c r="K3120" i="6"/>
  <c r="I3120" i="6"/>
  <c r="J3120" i="6"/>
  <c r="H3120" i="6"/>
  <c r="G3120" i="6"/>
  <c r="F3120" i="6"/>
  <c r="D3120" i="6"/>
  <c r="E3120" i="6" s="1"/>
  <c r="C3120" i="6"/>
  <c r="B3120" i="6"/>
  <c r="K3096" i="6"/>
  <c r="I3096" i="6"/>
  <c r="J3096" i="6"/>
  <c r="H3096" i="6"/>
  <c r="G3096" i="6"/>
  <c r="F3096" i="6"/>
  <c r="D3096" i="6"/>
  <c r="E3096" i="6" s="1"/>
  <c r="C3096" i="6"/>
  <c r="B3096" i="6"/>
  <c r="K3060" i="6"/>
  <c r="I3060" i="6"/>
  <c r="J3060" i="6"/>
  <c r="H3060" i="6"/>
  <c r="G3060" i="6"/>
  <c r="F3060" i="6"/>
  <c r="D3060" i="6"/>
  <c r="E3060" i="6" s="1"/>
  <c r="C3060" i="6"/>
  <c r="B3060" i="6"/>
  <c r="K3012" i="6"/>
  <c r="I3012" i="6"/>
  <c r="J3012" i="6"/>
  <c r="H3012" i="6"/>
  <c r="G3012" i="6"/>
  <c r="F3012" i="6"/>
  <c r="D3012" i="6"/>
  <c r="E3012" i="6" s="1"/>
  <c r="C3012" i="6"/>
  <c r="B3012" i="6"/>
  <c r="K2976" i="6"/>
  <c r="I2976" i="6"/>
  <c r="J2976" i="6"/>
  <c r="H2976" i="6"/>
  <c r="G2976" i="6"/>
  <c r="F2976" i="6"/>
  <c r="D2976" i="6"/>
  <c r="E2976" i="6" s="1"/>
  <c r="C2976" i="6"/>
  <c r="B2976" i="6"/>
  <c r="K2940" i="6"/>
  <c r="I2940" i="6"/>
  <c r="J2940" i="6"/>
  <c r="H2940" i="6"/>
  <c r="G2940" i="6"/>
  <c r="F2940" i="6"/>
  <c r="D2940" i="6"/>
  <c r="E2940" i="6" s="1"/>
  <c r="C2940" i="6"/>
  <c r="B2940" i="6"/>
  <c r="K2904" i="6"/>
  <c r="I2904" i="6"/>
  <c r="J2904" i="6"/>
  <c r="H2904" i="6"/>
  <c r="G2904" i="6"/>
  <c r="F2904" i="6"/>
  <c r="D2904" i="6"/>
  <c r="E2904" i="6" s="1"/>
  <c r="C2904" i="6"/>
  <c r="B2904" i="6"/>
  <c r="K2868" i="6"/>
  <c r="I2868" i="6"/>
  <c r="J2868" i="6"/>
  <c r="H2868" i="6"/>
  <c r="G2868" i="6"/>
  <c r="F2868" i="6"/>
  <c r="D2868" i="6"/>
  <c r="E2868" i="6" s="1"/>
  <c r="C2868" i="6"/>
  <c r="B2868" i="6"/>
  <c r="K2832" i="6"/>
  <c r="I2832" i="6"/>
  <c r="J2832" i="6"/>
  <c r="H2832" i="6"/>
  <c r="G2832" i="6"/>
  <c r="F2832" i="6"/>
  <c r="D2832" i="6"/>
  <c r="E2832" i="6" s="1"/>
  <c r="C2832" i="6"/>
  <c r="B2832" i="6"/>
  <c r="K2796" i="6"/>
  <c r="I2796" i="6"/>
  <c r="J2796" i="6"/>
  <c r="H2796" i="6"/>
  <c r="G2796" i="6"/>
  <c r="F2796" i="6"/>
  <c r="D2796" i="6"/>
  <c r="E2796" i="6" s="1"/>
  <c r="C2796" i="6"/>
  <c r="B2796" i="6"/>
  <c r="K2760" i="6"/>
  <c r="I2760" i="6"/>
  <c r="J2760" i="6"/>
  <c r="H2760" i="6"/>
  <c r="G2760" i="6"/>
  <c r="F2760" i="6"/>
  <c r="D2760" i="6"/>
  <c r="E2760" i="6" s="1"/>
  <c r="C2760" i="6"/>
  <c r="B2760" i="6"/>
  <c r="K2712" i="6"/>
  <c r="I2712" i="6"/>
  <c r="J2712" i="6"/>
  <c r="H2712" i="6"/>
  <c r="G2712" i="6"/>
  <c r="F2712" i="6"/>
  <c r="D2712" i="6"/>
  <c r="E2712" i="6" s="1"/>
  <c r="C2712" i="6"/>
  <c r="B2712" i="6"/>
  <c r="K2688" i="6"/>
  <c r="I2688" i="6"/>
  <c r="J2688" i="6"/>
  <c r="H2688" i="6"/>
  <c r="G2688" i="6"/>
  <c r="F2688" i="6"/>
  <c r="D2688" i="6"/>
  <c r="E2688" i="6" s="1"/>
  <c r="C2688" i="6"/>
  <c r="B2688" i="6"/>
  <c r="K2652" i="6"/>
  <c r="I2652" i="6"/>
  <c r="J2652" i="6"/>
  <c r="H2652" i="6"/>
  <c r="G2652" i="6"/>
  <c r="F2652" i="6"/>
  <c r="D2652" i="6"/>
  <c r="E2652" i="6" s="1"/>
  <c r="C2652" i="6"/>
  <c r="B2652" i="6"/>
  <c r="K2604" i="6"/>
  <c r="I2604" i="6"/>
  <c r="J2604" i="6"/>
  <c r="H2604" i="6"/>
  <c r="G2604" i="6"/>
  <c r="F2604" i="6"/>
  <c r="D2604" i="6"/>
  <c r="E2604" i="6" s="1"/>
  <c r="C2604" i="6"/>
  <c r="B2604" i="6"/>
  <c r="K2568" i="6"/>
  <c r="I2568" i="6"/>
  <c r="J2568" i="6"/>
  <c r="H2568" i="6"/>
  <c r="G2568" i="6"/>
  <c r="F2568" i="6"/>
  <c r="D2568" i="6"/>
  <c r="E2568" i="6" s="1"/>
  <c r="C2568" i="6"/>
  <c r="B2568" i="6"/>
  <c r="K2532" i="6"/>
  <c r="I2532" i="6"/>
  <c r="J2532" i="6"/>
  <c r="H2532" i="6"/>
  <c r="G2532" i="6"/>
  <c r="F2532" i="6"/>
  <c r="D2532" i="6"/>
  <c r="E2532" i="6" s="1"/>
  <c r="C2532" i="6"/>
  <c r="B2532" i="6"/>
  <c r="K2364" i="6"/>
  <c r="I2364" i="6"/>
  <c r="J2364" i="6"/>
  <c r="H2364" i="6"/>
  <c r="G2364" i="6"/>
  <c r="F2364" i="6"/>
  <c r="D2364" i="6"/>
  <c r="E2364" i="6" s="1"/>
  <c r="C2364" i="6"/>
  <c r="B2364" i="6"/>
  <c r="K22" i="6"/>
  <c r="I22" i="6"/>
  <c r="J22" i="6"/>
  <c r="H22" i="6"/>
  <c r="G22" i="6"/>
  <c r="F22" i="6"/>
  <c r="D22" i="6"/>
  <c r="E22" i="6" s="1"/>
  <c r="C22" i="6"/>
  <c r="B22" i="6"/>
  <c r="K1492" i="6"/>
  <c r="I1492" i="6"/>
  <c r="J1492" i="6"/>
  <c r="H1492" i="6"/>
  <c r="G1492" i="6"/>
  <c r="F1492" i="6"/>
  <c r="C1492" i="6"/>
  <c r="D1492" i="6"/>
  <c r="E1492" i="6" s="1"/>
  <c r="B1492" i="6"/>
  <c r="K1456" i="6"/>
  <c r="I1456" i="6"/>
  <c r="J1456" i="6"/>
  <c r="H1456" i="6"/>
  <c r="G1456" i="6"/>
  <c r="F1456" i="6"/>
  <c r="C1456" i="6"/>
  <c r="B1456" i="6"/>
  <c r="D1456" i="6"/>
  <c r="E1456" i="6" s="1"/>
  <c r="K1420" i="6"/>
  <c r="I1420" i="6"/>
  <c r="J1420" i="6"/>
  <c r="H1420" i="6"/>
  <c r="G1420" i="6"/>
  <c r="F1420" i="6"/>
  <c r="C1420" i="6"/>
  <c r="D1420" i="6"/>
  <c r="E1420" i="6" s="1"/>
  <c r="B1420" i="6"/>
  <c r="K1384" i="6"/>
  <c r="I1384" i="6"/>
  <c r="J1384" i="6"/>
  <c r="H1384" i="6"/>
  <c r="G1384" i="6"/>
  <c r="F1384" i="6"/>
  <c r="C1384" i="6"/>
  <c r="B1384" i="6"/>
  <c r="D1384" i="6"/>
  <c r="E1384" i="6" s="1"/>
  <c r="K1348" i="6"/>
  <c r="I1348" i="6"/>
  <c r="J1348" i="6"/>
  <c r="H1348" i="6"/>
  <c r="G1348" i="6"/>
  <c r="F1348" i="6"/>
  <c r="C1348" i="6"/>
  <c r="D1348" i="6"/>
  <c r="E1348" i="6" s="1"/>
  <c r="B1348" i="6"/>
  <c r="K1312" i="6"/>
  <c r="I1312" i="6"/>
  <c r="J1312" i="6"/>
  <c r="H1312" i="6"/>
  <c r="G1312" i="6"/>
  <c r="F1312" i="6"/>
  <c r="C1312" i="6"/>
  <c r="B1312" i="6"/>
  <c r="D1312" i="6"/>
  <c r="E1312" i="6" s="1"/>
  <c r="K1276" i="6"/>
  <c r="I1276" i="6"/>
  <c r="J1276" i="6"/>
  <c r="H1276" i="6"/>
  <c r="G1276" i="6"/>
  <c r="F1276" i="6"/>
  <c r="C1276" i="6"/>
  <c r="D1276" i="6"/>
  <c r="E1276" i="6" s="1"/>
  <c r="B1276" i="6"/>
  <c r="K1228" i="6"/>
  <c r="I1228" i="6"/>
  <c r="J1228" i="6"/>
  <c r="H1228" i="6"/>
  <c r="G1228" i="6"/>
  <c r="F1228" i="6"/>
  <c r="C1228" i="6"/>
  <c r="D1228" i="6"/>
  <c r="E1228" i="6" s="1"/>
  <c r="B1228" i="6"/>
  <c r="K1192" i="6"/>
  <c r="I1192" i="6"/>
  <c r="J1192" i="6"/>
  <c r="H1192" i="6"/>
  <c r="G1192" i="6"/>
  <c r="F1192" i="6"/>
  <c r="C1192" i="6"/>
  <c r="D1192" i="6"/>
  <c r="E1192" i="6" s="1"/>
  <c r="B1192" i="6"/>
  <c r="K1168" i="6"/>
  <c r="I1168" i="6"/>
  <c r="J1168" i="6"/>
  <c r="H1168" i="6"/>
  <c r="G1168" i="6"/>
  <c r="F1168" i="6"/>
  <c r="C1168" i="6"/>
  <c r="B1168" i="6"/>
  <c r="D1168" i="6"/>
  <c r="E1168" i="6" s="1"/>
  <c r="K1132" i="6"/>
  <c r="I1132" i="6"/>
  <c r="J1132" i="6"/>
  <c r="H1132" i="6"/>
  <c r="G1132" i="6"/>
  <c r="F1132" i="6"/>
  <c r="C1132" i="6"/>
  <c r="D1132" i="6"/>
  <c r="E1132" i="6" s="1"/>
  <c r="B1132" i="6"/>
  <c r="K1084" i="6"/>
  <c r="I1084" i="6"/>
  <c r="J1084" i="6"/>
  <c r="H1084" i="6"/>
  <c r="G1084" i="6"/>
  <c r="F1084" i="6"/>
  <c r="C1084" i="6"/>
  <c r="D1084" i="6"/>
  <c r="E1084" i="6" s="1"/>
  <c r="B1084" i="6"/>
  <c r="K1048" i="6"/>
  <c r="I1048" i="6"/>
  <c r="J1048" i="6"/>
  <c r="H1048" i="6"/>
  <c r="G1048" i="6"/>
  <c r="F1048" i="6"/>
  <c r="C1048" i="6"/>
  <c r="D1048" i="6"/>
  <c r="E1048" i="6" s="1"/>
  <c r="B1048" i="6"/>
  <c r="K1012" i="6"/>
  <c r="I1012" i="6"/>
  <c r="J1012" i="6"/>
  <c r="H1012" i="6"/>
  <c r="G1012" i="6"/>
  <c r="F1012" i="6"/>
  <c r="C1012" i="6"/>
  <c r="D1012" i="6"/>
  <c r="E1012" i="6" s="1"/>
  <c r="B1012" i="6"/>
  <c r="K976" i="6"/>
  <c r="I976" i="6"/>
  <c r="J976" i="6"/>
  <c r="H976" i="6"/>
  <c r="G976" i="6"/>
  <c r="F976" i="6"/>
  <c r="C976" i="6"/>
  <c r="D976" i="6"/>
  <c r="E976" i="6" s="1"/>
  <c r="B976" i="6"/>
  <c r="K940" i="6"/>
  <c r="I940" i="6"/>
  <c r="J940" i="6"/>
  <c r="H940" i="6"/>
  <c r="G940" i="6"/>
  <c r="F940" i="6"/>
  <c r="C940" i="6"/>
  <c r="D940" i="6"/>
  <c r="E940" i="6" s="1"/>
  <c r="B940" i="6"/>
  <c r="K904" i="6"/>
  <c r="I904" i="6"/>
  <c r="J904" i="6"/>
  <c r="H904" i="6"/>
  <c r="G904" i="6"/>
  <c r="F904" i="6"/>
  <c r="C904" i="6"/>
  <c r="D904" i="6"/>
  <c r="E904" i="6" s="1"/>
  <c r="B904" i="6"/>
  <c r="K868" i="6"/>
  <c r="I868" i="6"/>
  <c r="J868" i="6"/>
  <c r="H868" i="6"/>
  <c r="G868" i="6"/>
  <c r="F868" i="6"/>
  <c r="C868" i="6"/>
  <c r="D868" i="6"/>
  <c r="E868" i="6" s="1"/>
  <c r="B868" i="6"/>
  <c r="K832" i="6"/>
  <c r="I832" i="6"/>
  <c r="J832" i="6"/>
  <c r="H832" i="6"/>
  <c r="G832" i="6"/>
  <c r="F832" i="6"/>
  <c r="C832" i="6"/>
  <c r="D832" i="6"/>
  <c r="E832" i="6" s="1"/>
  <c r="B832" i="6"/>
  <c r="K796" i="6"/>
  <c r="I796" i="6"/>
  <c r="J796" i="6"/>
  <c r="H796" i="6"/>
  <c r="G796" i="6"/>
  <c r="F796" i="6"/>
  <c r="C796" i="6"/>
  <c r="D796" i="6"/>
  <c r="E796" i="6" s="1"/>
  <c r="B796" i="6"/>
  <c r="K772" i="6"/>
  <c r="I772" i="6"/>
  <c r="J772" i="6"/>
  <c r="H772" i="6"/>
  <c r="G772" i="6"/>
  <c r="F772" i="6"/>
  <c r="C772" i="6"/>
  <c r="D772" i="6"/>
  <c r="E772" i="6" s="1"/>
  <c r="B772" i="6"/>
  <c r="K736" i="6"/>
  <c r="I736" i="6"/>
  <c r="J736" i="6"/>
  <c r="H736" i="6"/>
  <c r="G736" i="6"/>
  <c r="F736" i="6"/>
  <c r="C736" i="6"/>
  <c r="B736" i="6"/>
  <c r="D736" i="6"/>
  <c r="E736" i="6" s="1"/>
  <c r="K700" i="6"/>
  <c r="I700" i="6"/>
  <c r="J700" i="6"/>
  <c r="H700" i="6"/>
  <c r="G700" i="6"/>
  <c r="F700" i="6"/>
  <c r="D700" i="6"/>
  <c r="E700" i="6" s="1"/>
  <c r="C700" i="6"/>
  <c r="B700" i="6"/>
  <c r="K664" i="6"/>
  <c r="I664" i="6"/>
  <c r="J664" i="6"/>
  <c r="H664" i="6"/>
  <c r="G664" i="6"/>
  <c r="F664" i="6"/>
  <c r="D664" i="6"/>
  <c r="E664" i="6" s="1"/>
  <c r="C664" i="6"/>
  <c r="B664" i="6"/>
  <c r="K640" i="6"/>
  <c r="I640" i="6"/>
  <c r="J640" i="6"/>
  <c r="H640" i="6"/>
  <c r="G640" i="6"/>
  <c r="F640" i="6"/>
  <c r="D640" i="6"/>
  <c r="E640" i="6" s="1"/>
  <c r="C640" i="6"/>
  <c r="B640" i="6"/>
  <c r="K604" i="6"/>
  <c r="I604" i="6"/>
  <c r="J604" i="6"/>
  <c r="H604" i="6"/>
  <c r="G604" i="6"/>
  <c r="F604" i="6"/>
  <c r="D604" i="6"/>
  <c r="E604" i="6" s="1"/>
  <c r="C604" i="6"/>
  <c r="B604" i="6"/>
  <c r="K568" i="6"/>
  <c r="I568" i="6"/>
  <c r="J568" i="6"/>
  <c r="H568" i="6"/>
  <c r="G568" i="6"/>
  <c r="F568" i="6"/>
  <c r="D568" i="6"/>
  <c r="E568" i="6" s="1"/>
  <c r="C568" i="6"/>
  <c r="B568" i="6"/>
  <c r="K532" i="6"/>
  <c r="I532" i="6"/>
  <c r="J532" i="6"/>
  <c r="H532" i="6"/>
  <c r="G532" i="6"/>
  <c r="F532" i="6"/>
  <c r="D532" i="6"/>
  <c r="E532" i="6" s="1"/>
  <c r="C532" i="6"/>
  <c r="B532" i="6"/>
  <c r="K496" i="6"/>
  <c r="I496" i="6"/>
  <c r="J496" i="6"/>
  <c r="H496" i="6"/>
  <c r="G496" i="6"/>
  <c r="F496" i="6"/>
  <c r="D496" i="6"/>
  <c r="E496" i="6" s="1"/>
  <c r="C496" i="6"/>
  <c r="B496" i="6"/>
  <c r="K436" i="6"/>
  <c r="I436" i="6"/>
  <c r="J436" i="6"/>
  <c r="H436" i="6"/>
  <c r="G436" i="6"/>
  <c r="F436" i="6"/>
  <c r="D436" i="6"/>
  <c r="E436" i="6" s="1"/>
  <c r="C436" i="6"/>
  <c r="B436" i="6"/>
  <c r="K304" i="6"/>
  <c r="I304" i="6"/>
  <c r="J304" i="6"/>
  <c r="H304" i="6"/>
  <c r="G304" i="6"/>
  <c r="F304" i="6"/>
  <c r="D304" i="6"/>
  <c r="E304" i="6" s="1"/>
  <c r="C304" i="6"/>
  <c r="B304" i="6"/>
  <c r="K2998" i="6"/>
  <c r="I2998" i="6"/>
  <c r="J2998" i="6"/>
  <c r="H2998" i="6"/>
  <c r="G2998" i="6"/>
  <c r="F2998" i="6"/>
  <c r="D2998" i="6"/>
  <c r="E2998" i="6" s="1"/>
  <c r="C2998" i="6"/>
  <c r="B2998" i="6"/>
  <c r="C3063" i="6"/>
  <c r="C2462" i="6"/>
  <c r="D1887" i="6"/>
  <c r="E1887" i="6" s="1"/>
  <c r="B3" i="6"/>
  <c r="K3" i="6"/>
  <c r="I3" i="6"/>
  <c r="J3" i="6"/>
  <c r="H3" i="6"/>
  <c r="G3" i="6"/>
  <c r="F3" i="6"/>
  <c r="D3" i="6"/>
  <c r="E3" i="6" s="1"/>
  <c r="K21" i="6"/>
  <c r="I21" i="6"/>
  <c r="J21" i="6"/>
  <c r="H21" i="6"/>
  <c r="G21" i="6"/>
  <c r="F21" i="6"/>
  <c r="D21" i="6"/>
  <c r="E21" i="6" s="1"/>
  <c r="C21" i="6"/>
  <c r="B21" i="6"/>
  <c r="K9" i="6"/>
  <c r="I9" i="6"/>
  <c r="J9" i="6"/>
  <c r="H9" i="6"/>
  <c r="G9" i="6"/>
  <c r="F9" i="6"/>
  <c r="D9" i="6"/>
  <c r="E9" i="6" s="1"/>
  <c r="C9" i="6"/>
  <c r="B9" i="6"/>
  <c r="K1491" i="6"/>
  <c r="I1491" i="6"/>
  <c r="J1491" i="6"/>
  <c r="H1491" i="6"/>
  <c r="G1491" i="6"/>
  <c r="F1491" i="6"/>
  <c r="D1491" i="6"/>
  <c r="E1491" i="6" s="1"/>
  <c r="B1491" i="6"/>
  <c r="C1491" i="6"/>
  <c r="K1479" i="6"/>
  <c r="I1479" i="6"/>
  <c r="J1479" i="6"/>
  <c r="H1479" i="6"/>
  <c r="G1479" i="6"/>
  <c r="F1479" i="6"/>
  <c r="D1479" i="6"/>
  <c r="E1479" i="6" s="1"/>
  <c r="B1479" i="6"/>
  <c r="C1479" i="6"/>
  <c r="K1467" i="6"/>
  <c r="I1467" i="6"/>
  <c r="J1467" i="6"/>
  <c r="H1467" i="6"/>
  <c r="G1467" i="6"/>
  <c r="F1467" i="6"/>
  <c r="D1467" i="6"/>
  <c r="E1467" i="6" s="1"/>
  <c r="C1467" i="6"/>
  <c r="B1467" i="6"/>
  <c r="K1455" i="6"/>
  <c r="I1455" i="6"/>
  <c r="J1455" i="6"/>
  <c r="H1455" i="6"/>
  <c r="G1455" i="6"/>
  <c r="F1455" i="6"/>
  <c r="B1455" i="6"/>
  <c r="C1455" i="6"/>
  <c r="K1443" i="6"/>
  <c r="I1443" i="6"/>
  <c r="J1443" i="6"/>
  <c r="H1443" i="6"/>
  <c r="G1443" i="6"/>
  <c r="F1443" i="6"/>
  <c r="D1443" i="6"/>
  <c r="E1443" i="6" s="1"/>
  <c r="B1443" i="6"/>
  <c r="C1443" i="6"/>
  <c r="K1431" i="6"/>
  <c r="I1431" i="6"/>
  <c r="J1431" i="6"/>
  <c r="H1431" i="6"/>
  <c r="G1431" i="6"/>
  <c r="F1431" i="6"/>
  <c r="D1431" i="6"/>
  <c r="E1431" i="6" s="1"/>
  <c r="B1431" i="6"/>
  <c r="C1431" i="6"/>
  <c r="K1419" i="6"/>
  <c r="I1419" i="6"/>
  <c r="J1419" i="6"/>
  <c r="H1419" i="6"/>
  <c r="G1419" i="6"/>
  <c r="F1419" i="6"/>
  <c r="D1419" i="6"/>
  <c r="E1419" i="6" s="1"/>
  <c r="B1419" i="6"/>
  <c r="C1419" i="6"/>
  <c r="K1407" i="6"/>
  <c r="I1407" i="6"/>
  <c r="J1407" i="6"/>
  <c r="H1407" i="6"/>
  <c r="G1407" i="6"/>
  <c r="F1407" i="6"/>
  <c r="D1407" i="6"/>
  <c r="E1407" i="6" s="1"/>
  <c r="B1407" i="6"/>
  <c r="C1407" i="6"/>
  <c r="K1395" i="6"/>
  <c r="I1395" i="6"/>
  <c r="J1395" i="6"/>
  <c r="H1395" i="6"/>
  <c r="G1395" i="6"/>
  <c r="F1395" i="6"/>
  <c r="D1395" i="6"/>
  <c r="E1395" i="6" s="1"/>
  <c r="C1395" i="6"/>
  <c r="B1395" i="6"/>
  <c r="K1383" i="6"/>
  <c r="I1383" i="6"/>
  <c r="J1383" i="6"/>
  <c r="H1383" i="6"/>
  <c r="G1383" i="6"/>
  <c r="F1383" i="6"/>
  <c r="B1383" i="6"/>
  <c r="D1383" i="6"/>
  <c r="E1383" i="6" s="1"/>
  <c r="C1383" i="6"/>
  <c r="K1371" i="6"/>
  <c r="I1371" i="6"/>
  <c r="J1371" i="6"/>
  <c r="H1371" i="6"/>
  <c r="G1371" i="6"/>
  <c r="F1371" i="6"/>
  <c r="D1371" i="6"/>
  <c r="E1371" i="6" s="1"/>
  <c r="B1371" i="6"/>
  <c r="C1371" i="6"/>
  <c r="K1359" i="6"/>
  <c r="I1359" i="6"/>
  <c r="J1359" i="6"/>
  <c r="H1359" i="6"/>
  <c r="G1359" i="6"/>
  <c r="F1359" i="6"/>
  <c r="D1359" i="6"/>
  <c r="E1359" i="6" s="1"/>
  <c r="B1359" i="6"/>
  <c r="C1359" i="6"/>
  <c r="K1347" i="6"/>
  <c r="I1347" i="6"/>
  <c r="J1347" i="6"/>
  <c r="H1347" i="6"/>
  <c r="G1347" i="6"/>
  <c r="F1347" i="6"/>
  <c r="D1347" i="6"/>
  <c r="E1347" i="6" s="1"/>
  <c r="B1347" i="6"/>
  <c r="C1347" i="6"/>
  <c r="K1335" i="6"/>
  <c r="I1335" i="6"/>
  <c r="J1335" i="6"/>
  <c r="H1335" i="6"/>
  <c r="G1335" i="6"/>
  <c r="F1335" i="6"/>
  <c r="D1335" i="6"/>
  <c r="E1335" i="6" s="1"/>
  <c r="B1335" i="6"/>
  <c r="C1335" i="6"/>
  <c r="K1323" i="6"/>
  <c r="I1323" i="6"/>
  <c r="J1323" i="6"/>
  <c r="H1323" i="6"/>
  <c r="G1323" i="6"/>
  <c r="F1323" i="6"/>
  <c r="D1323" i="6"/>
  <c r="E1323" i="6" s="1"/>
  <c r="C1323" i="6"/>
  <c r="B1323" i="6"/>
  <c r="K1311" i="6"/>
  <c r="I1311" i="6"/>
  <c r="J1311" i="6"/>
  <c r="H1311" i="6"/>
  <c r="G1311" i="6"/>
  <c r="F1311" i="6"/>
  <c r="B1311" i="6"/>
  <c r="D1311" i="6"/>
  <c r="E1311" i="6" s="1"/>
  <c r="C1311" i="6"/>
  <c r="K1299" i="6"/>
  <c r="I1299" i="6"/>
  <c r="J1299" i="6"/>
  <c r="H1299" i="6"/>
  <c r="G1299" i="6"/>
  <c r="F1299" i="6"/>
  <c r="D1299" i="6"/>
  <c r="E1299" i="6" s="1"/>
  <c r="B1299" i="6"/>
  <c r="C1299" i="6"/>
  <c r="K1287" i="6"/>
  <c r="I1287" i="6"/>
  <c r="J1287" i="6"/>
  <c r="H1287" i="6"/>
  <c r="G1287" i="6"/>
  <c r="F1287" i="6"/>
  <c r="D1287" i="6"/>
  <c r="E1287" i="6" s="1"/>
  <c r="B1287" i="6"/>
  <c r="C1287" i="6"/>
  <c r="K1275" i="6"/>
  <c r="I1275" i="6"/>
  <c r="J1275" i="6"/>
  <c r="H1275" i="6"/>
  <c r="G1275" i="6"/>
  <c r="F1275" i="6"/>
  <c r="D1275" i="6"/>
  <c r="E1275" i="6" s="1"/>
  <c r="B1275" i="6"/>
  <c r="C1275" i="6"/>
  <c r="K1263" i="6"/>
  <c r="I1263" i="6"/>
  <c r="J1263" i="6"/>
  <c r="H1263" i="6"/>
  <c r="G1263" i="6"/>
  <c r="F1263" i="6"/>
  <c r="D1263" i="6"/>
  <c r="E1263" i="6" s="1"/>
  <c r="B1263" i="6"/>
  <c r="C1263" i="6"/>
  <c r="K1251" i="6"/>
  <c r="I1251" i="6"/>
  <c r="J1251" i="6"/>
  <c r="H1251" i="6"/>
  <c r="G1251" i="6"/>
  <c r="F1251" i="6"/>
  <c r="D1251" i="6"/>
  <c r="E1251" i="6" s="1"/>
  <c r="C1251" i="6"/>
  <c r="B1251" i="6"/>
  <c r="K1239" i="6"/>
  <c r="I1239" i="6"/>
  <c r="J1239" i="6"/>
  <c r="H1239" i="6"/>
  <c r="G1239" i="6"/>
  <c r="F1239" i="6"/>
  <c r="B1239" i="6"/>
  <c r="D1239" i="6"/>
  <c r="E1239" i="6" s="1"/>
  <c r="C1239" i="6"/>
  <c r="K1227" i="6"/>
  <c r="I1227" i="6"/>
  <c r="J1227" i="6"/>
  <c r="H1227" i="6"/>
  <c r="G1227" i="6"/>
  <c r="F1227" i="6"/>
  <c r="D1227" i="6"/>
  <c r="E1227" i="6" s="1"/>
  <c r="B1227" i="6"/>
  <c r="C1227" i="6"/>
  <c r="K1215" i="6"/>
  <c r="I1215" i="6"/>
  <c r="J1215" i="6"/>
  <c r="H1215" i="6"/>
  <c r="G1215" i="6"/>
  <c r="F1215" i="6"/>
  <c r="D1215" i="6"/>
  <c r="E1215" i="6" s="1"/>
  <c r="B1215" i="6"/>
  <c r="C1215" i="6"/>
  <c r="K1203" i="6"/>
  <c r="I1203" i="6"/>
  <c r="J1203" i="6"/>
  <c r="H1203" i="6"/>
  <c r="G1203" i="6"/>
  <c r="F1203" i="6"/>
  <c r="D1203" i="6"/>
  <c r="E1203" i="6" s="1"/>
  <c r="B1203" i="6"/>
  <c r="C1203" i="6"/>
  <c r="K1191" i="6"/>
  <c r="I1191" i="6"/>
  <c r="J1191" i="6"/>
  <c r="H1191" i="6"/>
  <c r="G1191" i="6"/>
  <c r="F1191" i="6"/>
  <c r="D1191" i="6"/>
  <c r="E1191" i="6" s="1"/>
  <c r="B1191" i="6"/>
  <c r="C1191" i="6"/>
  <c r="K1179" i="6"/>
  <c r="I1179" i="6"/>
  <c r="J1179" i="6"/>
  <c r="H1179" i="6"/>
  <c r="G1179" i="6"/>
  <c r="F1179" i="6"/>
  <c r="D1179" i="6"/>
  <c r="E1179" i="6" s="1"/>
  <c r="C1179" i="6"/>
  <c r="B1179" i="6"/>
  <c r="K1167" i="6"/>
  <c r="I1167" i="6"/>
  <c r="J1167" i="6"/>
  <c r="H1167" i="6"/>
  <c r="G1167" i="6"/>
  <c r="F1167" i="6"/>
  <c r="B1167" i="6"/>
  <c r="D1167" i="6"/>
  <c r="E1167" i="6" s="1"/>
  <c r="C1167" i="6"/>
  <c r="K1155" i="6"/>
  <c r="I1155" i="6"/>
  <c r="J1155" i="6"/>
  <c r="H1155" i="6"/>
  <c r="G1155" i="6"/>
  <c r="F1155" i="6"/>
  <c r="D1155" i="6"/>
  <c r="E1155" i="6" s="1"/>
  <c r="B1155" i="6"/>
  <c r="C1155" i="6"/>
  <c r="K1143" i="6"/>
  <c r="I1143" i="6"/>
  <c r="J1143" i="6"/>
  <c r="G1143" i="6"/>
  <c r="H1143" i="6"/>
  <c r="F1143" i="6"/>
  <c r="D1143" i="6"/>
  <c r="E1143" i="6" s="1"/>
  <c r="B1143" i="6"/>
  <c r="C1143" i="6"/>
  <c r="K1131" i="6"/>
  <c r="I1131" i="6"/>
  <c r="J1131" i="6"/>
  <c r="H1131" i="6"/>
  <c r="G1131" i="6"/>
  <c r="F1131" i="6"/>
  <c r="D1131" i="6"/>
  <c r="E1131" i="6" s="1"/>
  <c r="B1131" i="6"/>
  <c r="C1131" i="6"/>
  <c r="K1119" i="6"/>
  <c r="I1119" i="6"/>
  <c r="J1119" i="6"/>
  <c r="H1119" i="6"/>
  <c r="G1119" i="6"/>
  <c r="F1119" i="6"/>
  <c r="D1119" i="6"/>
  <c r="E1119" i="6" s="1"/>
  <c r="B1119" i="6"/>
  <c r="C1119" i="6"/>
  <c r="K1107" i="6"/>
  <c r="I1107" i="6"/>
  <c r="J1107" i="6"/>
  <c r="H1107" i="6"/>
  <c r="G1107" i="6"/>
  <c r="F1107" i="6"/>
  <c r="D1107" i="6"/>
  <c r="E1107" i="6" s="1"/>
  <c r="C1107" i="6"/>
  <c r="B1107" i="6"/>
  <c r="K1095" i="6"/>
  <c r="I1095" i="6"/>
  <c r="J1095" i="6"/>
  <c r="H1095" i="6"/>
  <c r="G1095" i="6"/>
  <c r="F1095" i="6"/>
  <c r="D1095" i="6"/>
  <c r="E1095" i="6" s="1"/>
  <c r="B1095" i="6"/>
  <c r="C1095" i="6"/>
  <c r="K1083" i="6"/>
  <c r="I1083" i="6"/>
  <c r="J1083" i="6"/>
  <c r="H1083" i="6"/>
  <c r="G1083" i="6"/>
  <c r="F1083" i="6"/>
  <c r="D1083" i="6"/>
  <c r="E1083" i="6" s="1"/>
  <c r="B1083" i="6"/>
  <c r="C1083" i="6"/>
  <c r="K1071" i="6"/>
  <c r="I1071" i="6"/>
  <c r="J1071" i="6"/>
  <c r="H1071" i="6"/>
  <c r="G1071" i="6"/>
  <c r="F1071" i="6"/>
  <c r="D1071" i="6"/>
  <c r="E1071" i="6" s="1"/>
  <c r="B1071" i="6"/>
  <c r="C1071" i="6"/>
  <c r="K1059" i="6"/>
  <c r="I1059" i="6"/>
  <c r="J1059" i="6"/>
  <c r="H1059" i="6"/>
  <c r="G1059" i="6"/>
  <c r="F1059" i="6"/>
  <c r="D1059" i="6"/>
  <c r="E1059" i="6" s="1"/>
  <c r="B1059" i="6"/>
  <c r="C1059" i="6"/>
  <c r="K1047" i="6"/>
  <c r="I1047" i="6"/>
  <c r="J1047" i="6"/>
  <c r="H1047" i="6"/>
  <c r="G1047" i="6"/>
  <c r="F1047" i="6"/>
  <c r="D1047" i="6"/>
  <c r="E1047" i="6" s="1"/>
  <c r="B1047" i="6"/>
  <c r="C1047" i="6"/>
  <c r="K1035" i="6"/>
  <c r="I1035" i="6"/>
  <c r="J1035" i="6"/>
  <c r="H1035" i="6"/>
  <c r="G1035" i="6"/>
  <c r="F1035" i="6"/>
  <c r="D1035" i="6"/>
  <c r="E1035" i="6" s="1"/>
  <c r="C1035" i="6"/>
  <c r="B1035" i="6"/>
  <c r="K1023" i="6"/>
  <c r="I1023" i="6"/>
  <c r="J1023" i="6"/>
  <c r="H1023" i="6"/>
  <c r="G1023" i="6"/>
  <c r="F1023" i="6"/>
  <c r="B1023" i="6"/>
  <c r="C1023" i="6"/>
  <c r="K1011" i="6"/>
  <c r="I1011" i="6"/>
  <c r="J1011" i="6"/>
  <c r="H1011" i="6"/>
  <c r="G1011" i="6"/>
  <c r="F1011" i="6"/>
  <c r="D1011" i="6"/>
  <c r="E1011" i="6" s="1"/>
  <c r="B1011" i="6"/>
  <c r="C1011" i="6"/>
  <c r="K999" i="6"/>
  <c r="I999" i="6"/>
  <c r="J999" i="6"/>
  <c r="H999" i="6"/>
  <c r="G999" i="6"/>
  <c r="F999" i="6"/>
  <c r="D999" i="6"/>
  <c r="E999" i="6" s="1"/>
  <c r="B999" i="6"/>
  <c r="C999" i="6"/>
  <c r="K987" i="6"/>
  <c r="I987" i="6"/>
  <c r="J987" i="6"/>
  <c r="H987" i="6"/>
  <c r="G987" i="6"/>
  <c r="F987" i="6"/>
  <c r="D987" i="6"/>
  <c r="E987" i="6" s="1"/>
  <c r="B987" i="6"/>
  <c r="C987" i="6"/>
  <c r="K975" i="6"/>
  <c r="I975" i="6"/>
  <c r="J975" i="6"/>
  <c r="H975" i="6"/>
  <c r="G975" i="6"/>
  <c r="F975" i="6"/>
  <c r="D975" i="6"/>
  <c r="E975" i="6" s="1"/>
  <c r="B975" i="6"/>
  <c r="C975" i="6"/>
  <c r="K963" i="6"/>
  <c r="I963" i="6"/>
  <c r="J963" i="6"/>
  <c r="H963" i="6"/>
  <c r="G963" i="6"/>
  <c r="F963" i="6"/>
  <c r="D963" i="6"/>
  <c r="E963" i="6" s="1"/>
  <c r="C963" i="6"/>
  <c r="B963" i="6"/>
  <c r="K951" i="6"/>
  <c r="I951" i="6"/>
  <c r="J951" i="6"/>
  <c r="H951" i="6"/>
  <c r="G951" i="6"/>
  <c r="F951" i="6"/>
  <c r="B951" i="6"/>
  <c r="D951" i="6"/>
  <c r="E951" i="6" s="1"/>
  <c r="C951" i="6"/>
  <c r="K939" i="6"/>
  <c r="I939" i="6"/>
  <c r="J939" i="6"/>
  <c r="H939" i="6"/>
  <c r="G939" i="6"/>
  <c r="F939" i="6"/>
  <c r="D939" i="6"/>
  <c r="E939" i="6" s="1"/>
  <c r="B939" i="6"/>
  <c r="C939" i="6"/>
  <c r="K927" i="6"/>
  <c r="I927" i="6"/>
  <c r="J927" i="6"/>
  <c r="H927" i="6"/>
  <c r="G927" i="6"/>
  <c r="F927" i="6"/>
  <c r="D927" i="6"/>
  <c r="E927" i="6" s="1"/>
  <c r="B927" i="6"/>
  <c r="C927" i="6"/>
  <c r="K915" i="6"/>
  <c r="I915" i="6"/>
  <c r="J915" i="6"/>
  <c r="H915" i="6"/>
  <c r="G915" i="6"/>
  <c r="F915" i="6"/>
  <c r="D915" i="6"/>
  <c r="E915" i="6" s="1"/>
  <c r="B915" i="6"/>
  <c r="C915" i="6"/>
  <c r="K903" i="6"/>
  <c r="I903" i="6"/>
  <c r="J903" i="6"/>
  <c r="H903" i="6"/>
  <c r="G903" i="6"/>
  <c r="F903" i="6"/>
  <c r="D903" i="6"/>
  <c r="E903" i="6" s="1"/>
  <c r="B903" i="6"/>
  <c r="C903" i="6"/>
  <c r="K891" i="6"/>
  <c r="I891" i="6"/>
  <c r="J891" i="6"/>
  <c r="H891" i="6"/>
  <c r="G891" i="6"/>
  <c r="F891" i="6"/>
  <c r="D891" i="6"/>
  <c r="E891" i="6" s="1"/>
  <c r="C891" i="6"/>
  <c r="B891" i="6"/>
  <c r="K879" i="6"/>
  <c r="I879" i="6"/>
  <c r="J879" i="6"/>
  <c r="H879" i="6"/>
  <c r="G879" i="6"/>
  <c r="F879" i="6"/>
  <c r="B879" i="6"/>
  <c r="D879" i="6"/>
  <c r="E879" i="6" s="1"/>
  <c r="C879" i="6"/>
  <c r="K867" i="6"/>
  <c r="I867" i="6"/>
  <c r="J867" i="6"/>
  <c r="H867" i="6"/>
  <c r="G867" i="6"/>
  <c r="F867" i="6"/>
  <c r="D867" i="6"/>
  <c r="E867" i="6" s="1"/>
  <c r="B867" i="6"/>
  <c r="C867" i="6"/>
  <c r="K855" i="6"/>
  <c r="I855" i="6"/>
  <c r="J855" i="6"/>
  <c r="G855" i="6"/>
  <c r="H855" i="6"/>
  <c r="F855" i="6"/>
  <c r="D855" i="6"/>
  <c r="E855" i="6" s="1"/>
  <c r="B855" i="6"/>
  <c r="C855" i="6"/>
  <c r="K843" i="6"/>
  <c r="I843" i="6"/>
  <c r="J843" i="6"/>
  <c r="H843" i="6"/>
  <c r="G843" i="6"/>
  <c r="F843" i="6"/>
  <c r="D843" i="6"/>
  <c r="E843" i="6" s="1"/>
  <c r="B843" i="6"/>
  <c r="C843" i="6"/>
  <c r="K831" i="6"/>
  <c r="I831" i="6"/>
  <c r="J831" i="6"/>
  <c r="H831" i="6"/>
  <c r="G831" i="6"/>
  <c r="F831" i="6"/>
  <c r="D831" i="6"/>
  <c r="E831" i="6" s="1"/>
  <c r="B831" i="6"/>
  <c r="C831" i="6"/>
  <c r="K819" i="6"/>
  <c r="I819" i="6"/>
  <c r="J819" i="6"/>
  <c r="H819" i="6"/>
  <c r="G819" i="6"/>
  <c r="F819" i="6"/>
  <c r="D819" i="6"/>
  <c r="E819" i="6" s="1"/>
  <c r="C819" i="6"/>
  <c r="B819" i="6"/>
  <c r="K807" i="6"/>
  <c r="I807" i="6"/>
  <c r="J807" i="6"/>
  <c r="H807" i="6"/>
  <c r="G807" i="6"/>
  <c r="F807" i="6"/>
  <c r="B807" i="6"/>
  <c r="D807" i="6"/>
  <c r="E807" i="6" s="1"/>
  <c r="C807" i="6"/>
  <c r="K795" i="6"/>
  <c r="I795" i="6"/>
  <c r="J795" i="6"/>
  <c r="H795" i="6"/>
  <c r="G795" i="6"/>
  <c r="F795" i="6"/>
  <c r="D795" i="6"/>
  <c r="E795" i="6" s="1"/>
  <c r="B795" i="6"/>
  <c r="C795" i="6"/>
  <c r="K783" i="6"/>
  <c r="I783" i="6"/>
  <c r="J783" i="6"/>
  <c r="H783" i="6"/>
  <c r="G783" i="6"/>
  <c r="F783" i="6"/>
  <c r="D783" i="6"/>
  <c r="E783" i="6" s="1"/>
  <c r="B783" i="6"/>
  <c r="C783" i="6"/>
  <c r="K771" i="6"/>
  <c r="I771" i="6"/>
  <c r="J771" i="6"/>
  <c r="H771" i="6"/>
  <c r="G771" i="6"/>
  <c r="F771" i="6"/>
  <c r="D771" i="6"/>
  <c r="E771" i="6" s="1"/>
  <c r="B771" i="6"/>
  <c r="C771" i="6"/>
  <c r="K759" i="6"/>
  <c r="I759" i="6"/>
  <c r="J759" i="6"/>
  <c r="H759" i="6"/>
  <c r="G759" i="6"/>
  <c r="F759" i="6"/>
  <c r="D759" i="6"/>
  <c r="E759" i="6" s="1"/>
  <c r="B759" i="6"/>
  <c r="C759" i="6"/>
  <c r="K747" i="6"/>
  <c r="I747" i="6"/>
  <c r="J747" i="6"/>
  <c r="H747" i="6"/>
  <c r="G747" i="6"/>
  <c r="F747" i="6"/>
  <c r="D747" i="6"/>
  <c r="E747" i="6" s="1"/>
  <c r="C747" i="6"/>
  <c r="B747" i="6"/>
  <c r="K735" i="6"/>
  <c r="I735" i="6"/>
  <c r="J735" i="6"/>
  <c r="H735" i="6"/>
  <c r="G735" i="6"/>
  <c r="F735" i="6"/>
  <c r="B735" i="6"/>
  <c r="D735" i="6"/>
  <c r="E735" i="6" s="1"/>
  <c r="C735" i="6"/>
  <c r="K723" i="6"/>
  <c r="I723" i="6"/>
  <c r="J723" i="6"/>
  <c r="H723" i="6"/>
  <c r="G723" i="6"/>
  <c r="F723" i="6"/>
  <c r="D723" i="6"/>
  <c r="E723" i="6" s="1"/>
  <c r="B723" i="6"/>
  <c r="C723" i="6"/>
  <c r="K711" i="6"/>
  <c r="I711" i="6"/>
  <c r="J711" i="6"/>
  <c r="G711" i="6"/>
  <c r="H711" i="6"/>
  <c r="F711" i="6"/>
  <c r="D711" i="6"/>
  <c r="E711" i="6" s="1"/>
  <c r="B711" i="6"/>
  <c r="C711" i="6"/>
  <c r="K699" i="6"/>
  <c r="I699" i="6"/>
  <c r="J699" i="6"/>
  <c r="H699" i="6"/>
  <c r="G699" i="6"/>
  <c r="F699" i="6"/>
  <c r="D699" i="6"/>
  <c r="E699" i="6" s="1"/>
  <c r="B699" i="6"/>
  <c r="C699" i="6"/>
  <c r="K687" i="6"/>
  <c r="I687" i="6"/>
  <c r="J687" i="6"/>
  <c r="H687" i="6"/>
  <c r="G687" i="6"/>
  <c r="F687" i="6"/>
  <c r="D687" i="6"/>
  <c r="E687" i="6" s="1"/>
  <c r="B687" i="6"/>
  <c r="C687" i="6"/>
  <c r="K675" i="6"/>
  <c r="I675" i="6"/>
  <c r="J675" i="6"/>
  <c r="H675" i="6"/>
  <c r="G675" i="6"/>
  <c r="F675" i="6"/>
  <c r="D675" i="6"/>
  <c r="E675" i="6" s="1"/>
  <c r="C675" i="6"/>
  <c r="B675" i="6"/>
  <c r="K663" i="6"/>
  <c r="I663" i="6"/>
  <c r="J663" i="6"/>
  <c r="H663" i="6"/>
  <c r="G663" i="6"/>
  <c r="F663" i="6"/>
  <c r="D663" i="6"/>
  <c r="E663" i="6" s="1"/>
  <c r="B663" i="6"/>
  <c r="C663" i="6"/>
  <c r="K651" i="6"/>
  <c r="I651" i="6"/>
  <c r="J651" i="6"/>
  <c r="H651" i="6"/>
  <c r="G651" i="6"/>
  <c r="F651" i="6"/>
  <c r="D651" i="6"/>
  <c r="E651" i="6" s="1"/>
  <c r="B651" i="6"/>
  <c r="C651" i="6"/>
  <c r="K639" i="6"/>
  <c r="I639" i="6"/>
  <c r="J639" i="6"/>
  <c r="H639" i="6"/>
  <c r="G639" i="6"/>
  <c r="F639" i="6"/>
  <c r="D639" i="6"/>
  <c r="E639" i="6" s="1"/>
  <c r="B639" i="6"/>
  <c r="C639" i="6"/>
  <c r="K627" i="6"/>
  <c r="I627" i="6"/>
  <c r="J627" i="6"/>
  <c r="H627" i="6"/>
  <c r="G627" i="6"/>
  <c r="F627" i="6"/>
  <c r="D627" i="6"/>
  <c r="E627" i="6" s="1"/>
  <c r="B627" i="6"/>
  <c r="C627" i="6"/>
  <c r="K615" i="6"/>
  <c r="I615" i="6"/>
  <c r="J615" i="6"/>
  <c r="H615" i="6"/>
  <c r="G615" i="6"/>
  <c r="F615" i="6"/>
  <c r="D615" i="6"/>
  <c r="E615" i="6" s="1"/>
  <c r="B615" i="6"/>
  <c r="C615" i="6"/>
  <c r="K603" i="6"/>
  <c r="I603" i="6"/>
  <c r="J603" i="6"/>
  <c r="H603" i="6"/>
  <c r="G603" i="6"/>
  <c r="F603" i="6"/>
  <c r="D603" i="6"/>
  <c r="E603" i="6" s="1"/>
  <c r="C603" i="6"/>
  <c r="B603" i="6"/>
  <c r="K591" i="6"/>
  <c r="I591" i="6"/>
  <c r="J591" i="6"/>
  <c r="H591" i="6"/>
  <c r="G591" i="6"/>
  <c r="F591" i="6"/>
  <c r="D591" i="6"/>
  <c r="E591" i="6" s="1"/>
  <c r="B591" i="6"/>
  <c r="C591" i="6"/>
  <c r="K579" i="6"/>
  <c r="I579" i="6"/>
  <c r="J579" i="6"/>
  <c r="H579" i="6"/>
  <c r="G579" i="6"/>
  <c r="F579" i="6"/>
  <c r="D579" i="6"/>
  <c r="E579" i="6" s="1"/>
  <c r="B579" i="6"/>
  <c r="C579" i="6"/>
  <c r="K567" i="6"/>
  <c r="I567" i="6"/>
  <c r="J567" i="6"/>
  <c r="H567" i="6"/>
  <c r="G567" i="6"/>
  <c r="F567" i="6"/>
  <c r="D567" i="6"/>
  <c r="E567" i="6" s="1"/>
  <c r="B567" i="6"/>
  <c r="C567" i="6"/>
  <c r="K555" i="6"/>
  <c r="I555" i="6"/>
  <c r="J555" i="6"/>
  <c r="H555" i="6"/>
  <c r="G555" i="6"/>
  <c r="F555" i="6"/>
  <c r="D555" i="6"/>
  <c r="E555" i="6" s="1"/>
  <c r="B555" i="6"/>
  <c r="C555" i="6"/>
  <c r="K543" i="6"/>
  <c r="I543" i="6"/>
  <c r="J543" i="6"/>
  <c r="H543" i="6"/>
  <c r="G543" i="6"/>
  <c r="F543" i="6"/>
  <c r="D543" i="6"/>
  <c r="E543" i="6" s="1"/>
  <c r="B543" i="6"/>
  <c r="C543" i="6"/>
  <c r="K531" i="6"/>
  <c r="I531" i="6"/>
  <c r="J531" i="6"/>
  <c r="H531" i="6"/>
  <c r="G531" i="6"/>
  <c r="F531" i="6"/>
  <c r="D531" i="6"/>
  <c r="E531" i="6" s="1"/>
  <c r="C531" i="6"/>
  <c r="B531" i="6"/>
  <c r="K519" i="6"/>
  <c r="I519" i="6"/>
  <c r="J519" i="6"/>
  <c r="H519" i="6"/>
  <c r="G519" i="6"/>
  <c r="F519" i="6"/>
  <c r="D519" i="6"/>
  <c r="E519" i="6" s="1"/>
  <c r="B519" i="6"/>
  <c r="C519" i="6"/>
  <c r="K507" i="6"/>
  <c r="I507" i="6"/>
  <c r="J507" i="6"/>
  <c r="H507" i="6"/>
  <c r="G507" i="6"/>
  <c r="F507" i="6"/>
  <c r="D507" i="6"/>
  <c r="E507" i="6" s="1"/>
  <c r="B507" i="6"/>
  <c r="C507" i="6"/>
  <c r="K495" i="6"/>
  <c r="I495" i="6"/>
  <c r="J495" i="6"/>
  <c r="H495" i="6"/>
  <c r="G495" i="6"/>
  <c r="F495" i="6"/>
  <c r="D495" i="6"/>
  <c r="E495" i="6" s="1"/>
  <c r="B495" i="6"/>
  <c r="C495" i="6"/>
  <c r="K483" i="6"/>
  <c r="I483" i="6"/>
  <c r="J483" i="6"/>
  <c r="H483" i="6"/>
  <c r="G483" i="6"/>
  <c r="F483" i="6"/>
  <c r="D483" i="6"/>
  <c r="E483" i="6" s="1"/>
  <c r="B483" i="6"/>
  <c r="C483" i="6"/>
  <c r="K471" i="6"/>
  <c r="I471" i="6"/>
  <c r="J471" i="6"/>
  <c r="H471" i="6"/>
  <c r="G471" i="6"/>
  <c r="F471" i="6"/>
  <c r="D471" i="6"/>
  <c r="E471" i="6" s="1"/>
  <c r="B471" i="6"/>
  <c r="C471" i="6"/>
  <c r="K459" i="6"/>
  <c r="I459" i="6"/>
  <c r="J459" i="6"/>
  <c r="H459" i="6"/>
  <c r="G459" i="6"/>
  <c r="F459" i="6"/>
  <c r="D459" i="6"/>
  <c r="E459" i="6" s="1"/>
  <c r="C459" i="6"/>
  <c r="B459" i="6"/>
  <c r="K447" i="6"/>
  <c r="I447" i="6"/>
  <c r="J447" i="6"/>
  <c r="H447" i="6"/>
  <c r="G447" i="6"/>
  <c r="F447" i="6"/>
  <c r="D447" i="6"/>
  <c r="E447" i="6" s="1"/>
  <c r="B447" i="6"/>
  <c r="C447" i="6"/>
  <c r="K435" i="6"/>
  <c r="I435" i="6"/>
  <c r="J435" i="6"/>
  <c r="H435" i="6"/>
  <c r="G435" i="6"/>
  <c r="F435" i="6"/>
  <c r="D435" i="6"/>
  <c r="E435" i="6" s="1"/>
  <c r="B435" i="6"/>
  <c r="C435" i="6"/>
  <c r="K423" i="6"/>
  <c r="I423" i="6"/>
  <c r="J423" i="6"/>
  <c r="H423" i="6"/>
  <c r="G423" i="6"/>
  <c r="F423" i="6"/>
  <c r="D423" i="6"/>
  <c r="E423" i="6" s="1"/>
  <c r="B423" i="6"/>
  <c r="C423" i="6"/>
  <c r="K411" i="6"/>
  <c r="I411" i="6"/>
  <c r="J411" i="6"/>
  <c r="H411" i="6"/>
  <c r="G411" i="6"/>
  <c r="F411" i="6"/>
  <c r="D411" i="6"/>
  <c r="E411" i="6" s="1"/>
  <c r="B411" i="6"/>
  <c r="C411" i="6"/>
  <c r="K399" i="6"/>
  <c r="I399" i="6"/>
  <c r="J399" i="6"/>
  <c r="H399" i="6"/>
  <c r="G399" i="6"/>
  <c r="F399" i="6"/>
  <c r="D399" i="6"/>
  <c r="E399" i="6" s="1"/>
  <c r="B399" i="6"/>
  <c r="C399" i="6"/>
  <c r="K387" i="6"/>
  <c r="I387" i="6"/>
  <c r="J387" i="6"/>
  <c r="H387" i="6"/>
  <c r="G387" i="6"/>
  <c r="F387" i="6"/>
  <c r="D387" i="6"/>
  <c r="E387" i="6" s="1"/>
  <c r="C387" i="6"/>
  <c r="B387" i="6"/>
  <c r="K375" i="6"/>
  <c r="I375" i="6"/>
  <c r="J375" i="6"/>
  <c r="H375" i="6"/>
  <c r="G375" i="6"/>
  <c r="F375" i="6"/>
  <c r="D375" i="6"/>
  <c r="E375" i="6" s="1"/>
  <c r="B375" i="6"/>
  <c r="C375" i="6"/>
  <c r="K363" i="6"/>
  <c r="I363" i="6"/>
  <c r="J363" i="6"/>
  <c r="H363" i="6"/>
  <c r="G363" i="6"/>
  <c r="F363" i="6"/>
  <c r="D363" i="6"/>
  <c r="E363" i="6" s="1"/>
  <c r="B363" i="6"/>
  <c r="C363" i="6"/>
  <c r="K351" i="6"/>
  <c r="I351" i="6"/>
  <c r="J351" i="6"/>
  <c r="H351" i="6"/>
  <c r="G351" i="6"/>
  <c r="F351" i="6"/>
  <c r="D351" i="6"/>
  <c r="E351" i="6" s="1"/>
  <c r="B351" i="6"/>
  <c r="C351" i="6"/>
  <c r="K339" i="6"/>
  <c r="I339" i="6"/>
  <c r="J339" i="6"/>
  <c r="H339" i="6"/>
  <c r="G339" i="6"/>
  <c r="F339" i="6"/>
  <c r="D339" i="6"/>
  <c r="E339" i="6" s="1"/>
  <c r="B339" i="6"/>
  <c r="C339" i="6"/>
  <c r="K327" i="6"/>
  <c r="I327" i="6"/>
  <c r="J327" i="6"/>
  <c r="H327" i="6"/>
  <c r="G327" i="6"/>
  <c r="F327" i="6"/>
  <c r="D327" i="6"/>
  <c r="E327" i="6" s="1"/>
  <c r="B327" i="6"/>
  <c r="C327" i="6"/>
  <c r="K315" i="6"/>
  <c r="I315" i="6"/>
  <c r="J315" i="6"/>
  <c r="H315" i="6"/>
  <c r="G315" i="6"/>
  <c r="F315" i="6"/>
  <c r="D315" i="6"/>
  <c r="E315" i="6" s="1"/>
  <c r="C315" i="6"/>
  <c r="B315" i="6"/>
  <c r="K303" i="6"/>
  <c r="I303" i="6"/>
  <c r="J303" i="6"/>
  <c r="H303" i="6"/>
  <c r="G303" i="6"/>
  <c r="F303" i="6"/>
  <c r="D303" i="6"/>
  <c r="E303" i="6" s="1"/>
  <c r="B303" i="6"/>
  <c r="C303" i="6"/>
  <c r="K291" i="6"/>
  <c r="I291" i="6"/>
  <c r="J291" i="6"/>
  <c r="H291" i="6"/>
  <c r="G291" i="6"/>
  <c r="F291" i="6"/>
  <c r="D291" i="6"/>
  <c r="E291" i="6" s="1"/>
  <c r="B291" i="6"/>
  <c r="C291" i="6"/>
  <c r="K279" i="6"/>
  <c r="I279" i="6"/>
  <c r="J279" i="6"/>
  <c r="H279" i="6"/>
  <c r="G279" i="6"/>
  <c r="F279" i="6"/>
  <c r="D279" i="6"/>
  <c r="E279" i="6" s="1"/>
  <c r="B279" i="6"/>
  <c r="C279" i="6"/>
  <c r="K267" i="6"/>
  <c r="I267" i="6"/>
  <c r="J267" i="6"/>
  <c r="H267" i="6"/>
  <c r="G267" i="6"/>
  <c r="F267" i="6"/>
  <c r="D267" i="6"/>
  <c r="E267" i="6" s="1"/>
  <c r="C267" i="6"/>
  <c r="B267" i="6"/>
  <c r="K255" i="6"/>
  <c r="I255" i="6"/>
  <c r="J255" i="6"/>
  <c r="H255" i="6"/>
  <c r="G255" i="6"/>
  <c r="F255" i="6"/>
  <c r="D255" i="6"/>
  <c r="E255" i="6" s="1"/>
  <c r="C255" i="6"/>
  <c r="B255" i="6"/>
  <c r="K243" i="6"/>
  <c r="I243" i="6"/>
  <c r="J243" i="6"/>
  <c r="H243" i="6"/>
  <c r="G243" i="6"/>
  <c r="F243" i="6"/>
  <c r="D243" i="6"/>
  <c r="E243" i="6" s="1"/>
  <c r="C243" i="6"/>
  <c r="B243" i="6"/>
  <c r="K231" i="6"/>
  <c r="I231" i="6"/>
  <c r="J231" i="6"/>
  <c r="H231" i="6"/>
  <c r="G231" i="6"/>
  <c r="F231" i="6"/>
  <c r="D231" i="6"/>
  <c r="E231" i="6" s="1"/>
  <c r="C231" i="6"/>
  <c r="B231" i="6"/>
  <c r="K219" i="6"/>
  <c r="I219" i="6"/>
  <c r="J219" i="6"/>
  <c r="H219" i="6"/>
  <c r="G219" i="6"/>
  <c r="F219" i="6"/>
  <c r="D219" i="6"/>
  <c r="E219" i="6" s="1"/>
  <c r="C219" i="6"/>
  <c r="B219" i="6"/>
  <c r="K207" i="6"/>
  <c r="I207" i="6"/>
  <c r="J207" i="6"/>
  <c r="H207" i="6"/>
  <c r="G207" i="6"/>
  <c r="F207" i="6"/>
  <c r="D207" i="6"/>
  <c r="E207" i="6" s="1"/>
  <c r="C207" i="6"/>
  <c r="B207" i="6"/>
  <c r="K195" i="6"/>
  <c r="I195" i="6"/>
  <c r="J195" i="6"/>
  <c r="H195" i="6"/>
  <c r="G195" i="6"/>
  <c r="F195" i="6"/>
  <c r="D195" i="6"/>
  <c r="E195" i="6" s="1"/>
  <c r="C195" i="6"/>
  <c r="B195" i="6"/>
  <c r="K183" i="6"/>
  <c r="I183" i="6"/>
  <c r="J183" i="6"/>
  <c r="H183" i="6"/>
  <c r="G183" i="6"/>
  <c r="F183" i="6"/>
  <c r="D183" i="6"/>
  <c r="E183" i="6" s="1"/>
  <c r="C183" i="6"/>
  <c r="B183" i="6"/>
  <c r="K171" i="6"/>
  <c r="I171" i="6"/>
  <c r="J171" i="6"/>
  <c r="H171" i="6"/>
  <c r="G171" i="6"/>
  <c r="F171" i="6"/>
  <c r="D171" i="6"/>
  <c r="E171" i="6" s="1"/>
  <c r="C171" i="6"/>
  <c r="B171" i="6"/>
  <c r="K159" i="6"/>
  <c r="I159" i="6"/>
  <c r="J159" i="6"/>
  <c r="H159" i="6"/>
  <c r="G159" i="6"/>
  <c r="F159" i="6"/>
  <c r="D159" i="6"/>
  <c r="E159" i="6" s="1"/>
  <c r="C159" i="6"/>
  <c r="B159" i="6"/>
  <c r="K147" i="6"/>
  <c r="I147" i="6"/>
  <c r="J147" i="6"/>
  <c r="H147" i="6"/>
  <c r="G147" i="6"/>
  <c r="F147" i="6"/>
  <c r="D147" i="6"/>
  <c r="E147" i="6" s="1"/>
  <c r="C147" i="6"/>
  <c r="B147" i="6"/>
  <c r="K135" i="6"/>
  <c r="I135" i="6"/>
  <c r="J135" i="6"/>
  <c r="H135" i="6"/>
  <c r="G135" i="6"/>
  <c r="F135" i="6"/>
  <c r="D135" i="6"/>
  <c r="E135" i="6" s="1"/>
  <c r="C135" i="6"/>
  <c r="B135" i="6"/>
  <c r="K123" i="6"/>
  <c r="I123" i="6"/>
  <c r="J123" i="6"/>
  <c r="H123" i="6"/>
  <c r="G123" i="6"/>
  <c r="F123" i="6"/>
  <c r="D123" i="6"/>
  <c r="E123" i="6" s="1"/>
  <c r="C123" i="6"/>
  <c r="B123" i="6"/>
  <c r="K111" i="6"/>
  <c r="I111" i="6"/>
  <c r="J111" i="6"/>
  <c r="H111" i="6"/>
  <c r="G111" i="6"/>
  <c r="F111" i="6"/>
  <c r="D111" i="6"/>
  <c r="E111" i="6" s="1"/>
  <c r="C111" i="6"/>
  <c r="B111" i="6"/>
  <c r="K99" i="6"/>
  <c r="I99" i="6"/>
  <c r="J99" i="6"/>
  <c r="H99" i="6"/>
  <c r="G99" i="6"/>
  <c r="F99" i="6"/>
  <c r="D99" i="6"/>
  <c r="E99" i="6" s="1"/>
  <c r="C99" i="6"/>
  <c r="B99" i="6"/>
  <c r="K87" i="6"/>
  <c r="I87" i="6"/>
  <c r="J87" i="6"/>
  <c r="H87" i="6"/>
  <c r="G87" i="6"/>
  <c r="F87" i="6"/>
  <c r="D87" i="6"/>
  <c r="E87" i="6" s="1"/>
  <c r="C87" i="6"/>
  <c r="B87" i="6"/>
  <c r="K75" i="6"/>
  <c r="I75" i="6"/>
  <c r="J75" i="6"/>
  <c r="H75" i="6"/>
  <c r="G75" i="6"/>
  <c r="F75" i="6"/>
  <c r="D75" i="6"/>
  <c r="E75" i="6" s="1"/>
  <c r="C75" i="6"/>
  <c r="B75" i="6"/>
  <c r="K63" i="6"/>
  <c r="I63" i="6"/>
  <c r="J63" i="6"/>
  <c r="H63" i="6"/>
  <c r="G63" i="6"/>
  <c r="F63" i="6"/>
  <c r="D63" i="6"/>
  <c r="E63" i="6" s="1"/>
  <c r="C63" i="6"/>
  <c r="B63" i="6"/>
  <c r="K51" i="6"/>
  <c r="I51" i="6"/>
  <c r="J51" i="6"/>
  <c r="H51" i="6"/>
  <c r="G51" i="6"/>
  <c r="F51" i="6"/>
  <c r="D51" i="6"/>
  <c r="E51" i="6" s="1"/>
  <c r="C51" i="6"/>
  <c r="B51" i="6"/>
  <c r="K39" i="6"/>
  <c r="I39" i="6"/>
  <c r="J39" i="6"/>
  <c r="H39" i="6"/>
  <c r="G39" i="6"/>
  <c r="F39" i="6"/>
  <c r="D39" i="6"/>
  <c r="E39" i="6" s="1"/>
  <c r="C39" i="6"/>
  <c r="B39" i="6"/>
  <c r="K3393" i="6"/>
  <c r="I3393" i="6"/>
  <c r="J3393" i="6"/>
  <c r="H3393" i="6"/>
  <c r="G3393" i="6"/>
  <c r="F3393" i="6"/>
  <c r="D3393" i="6"/>
  <c r="E3393" i="6" s="1"/>
  <c r="C3393" i="6"/>
  <c r="B3393" i="6"/>
  <c r="K3381" i="6"/>
  <c r="I3381" i="6"/>
  <c r="J3381" i="6"/>
  <c r="H3381" i="6"/>
  <c r="F3381" i="6"/>
  <c r="G3381" i="6"/>
  <c r="D3381" i="6"/>
  <c r="E3381" i="6" s="1"/>
  <c r="B3381" i="6"/>
  <c r="K3369" i="6"/>
  <c r="I3369" i="6"/>
  <c r="J3369" i="6"/>
  <c r="H3369" i="6"/>
  <c r="F3369" i="6"/>
  <c r="G3369" i="6"/>
  <c r="D3369" i="6"/>
  <c r="E3369" i="6" s="1"/>
  <c r="C3369" i="6"/>
  <c r="B3369" i="6"/>
  <c r="K3357" i="6"/>
  <c r="I3357" i="6"/>
  <c r="J3357" i="6"/>
  <c r="H3357" i="6"/>
  <c r="F3357" i="6"/>
  <c r="G3357" i="6"/>
  <c r="D3357" i="6"/>
  <c r="E3357" i="6" s="1"/>
  <c r="B3357" i="6"/>
  <c r="C3357" i="6"/>
  <c r="K3345" i="6"/>
  <c r="I3345" i="6"/>
  <c r="J3345" i="6"/>
  <c r="H3345" i="6"/>
  <c r="F3345" i="6"/>
  <c r="G3345" i="6"/>
  <c r="D3345" i="6"/>
  <c r="E3345" i="6" s="1"/>
  <c r="C3345" i="6"/>
  <c r="B3345" i="6"/>
  <c r="K3333" i="6"/>
  <c r="I3333" i="6"/>
  <c r="J3333" i="6"/>
  <c r="H3333" i="6"/>
  <c r="F3333" i="6"/>
  <c r="G3333" i="6"/>
  <c r="D3333" i="6"/>
  <c r="E3333" i="6" s="1"/>
  <c r="B3333" i="6"/>
  <c r="C3333" i="6"/>
  <c r="K3321" i="6"/>
  <c r="I3321" i="6"/>
  <c r="J3321" i="6"/>
  <c r="H3321" i="6"/>
  <c r="F3321" i="6"/>
  <c r="G3321" i="6"/>
  <c r="D3321" i="6"/>
  <c r="E3321" i="6" s="1"/>
  <c r="C3321" i="6"/>
  <c r="B3321" i="6"/>
  <c r="K3309" i="6"/>
  <c r="I3309" i="6"/>
  <c r="J3309" i="6"/>
  <c r="H3309" i="6"/>
  <c r="F3309" i="6"/>
  <c r="G3309" i="6"/>
  <c r="D3309" i="6"/>
  <c r="E3309" i="6" s="1"/>
  <c r="B3309" i="6"/>
  <c r="C3309" i="6"/>
  <c r="K3297" i="6"/>
  <c r="I3297" i="6"/>
  <c r="J3297" i="6"/>
  <c r="H3297" i="6"/>
  <c r="F3297" i="6"/>
  <c r="G3297" i="6"/>
  <c r="D3297" i="6"/>
  <c r="E3297" i="6" s="1"/>
  <c r="C3297" i="6"/>
  <c r="B3297" i="6"/>
  <c r="K3285" i="6"/>
  <c r="I3285" i="6"/>
  <c r="J3285" i="6"/>
  <c r="H3285" i="6"/>
  <c r="F3285" i="6"/>
  <c r="G3285" i="6"/>
  <c r="D3285" i="6"/>
  <c r="E3285" i="6" s="1"/>
  <c r="B3285" i="6"/>
  <c r="C3285" i="6"/>
  <c r="K3273" i="6"/>
  <c r="I3273" i="6"/>
  <c r="J3273" i="6"/>
  <c r="H3273" i="6"/>
  <c r="F3273" i="6"/>
  <c r="G3273" i="6"/>
  <c r="D3273" i="6"/>
  <c r="E3273" i="6" s="1"/>
  <c r="C3273" i="6"/>
  <c r="B3273" i="6"/>
  <c r="K3261" i="6"/>
  <c r="I3261" i="6"/>
  <c r="J3261" i="6"/>
  <c r="H3261" i="6"/>
  <c r="G3261" i="6"/>
  <c r="F3261" i="6"/>
  <c r="D3261" i="6"/>
  <c r="E3261" i="6" s="1"/>
  <c r="B3261" i="6"/>
  <c r="C3261" i="6"/>
  <c r="K3249" i="6"/>
  <c r="I3249" i="6"/>
  <c r="J3249" i="6"/>
  <c r="H3249" i="6"/>
  <c r="G3249" i="6"/>
  <c r="F3249" i="6"/>
  <c r="D3249" i="6"/>
  <c r="E3249" i="6" s="1"/>
  <c r="C3249" i="6"/>
  <c r="B3249" i="6"/>
  <c r="K3237" i="6"/>
  <c r="I3237" i="6"/>
  <c r="J3237" i="6"/>
  <c r="H3237" i="6"/>
  <c r="F3237" i="6"/>
  <c r="G3237" i="6"/>
  <c r="D3237" i="6"/>
  <c r="E3237" i="6" s="1"/>
  <c r="B3237" i="6"/>
  <c r="C3237" i="6"/>
  <c r="K3225" i="6"/>
  <c r="I3225" i="6"/>
  <c r="J3225" i="6"/>
  <c r="H3225" i="6"/>
  <c r="F3225" i="6"/>
  <c r="G3225" i="6"/>
  <c r="D3225" i="6"/>
  <c r="E3225" i="6" s="1"/>
  <c r="C3225" i="6"/>
  <c r="B3225" i="6"/>
  <c r="K3213" i="6"/>
  <c r="I3213" i="6"/>
  <c r="J3213" i="6"/>
  <c r="H3213" i="6"/>
  <c r="F3213" i="6"/>
  <c r="G3213" i="6"/>
  <c r="D3213" i="6"/>
  <c r="E3213" i="6" s="1"/>
  <c r="C3213" i="6"/>
  <c r="B3213" i="6"/>
  <c r="K3201" i="6"/>
  <c r="I3201" i="6"/>
  <c r="J3201" i="6"/>
  <c r="H3201" i="6"/>
  <c r="F3201" i="6"/>
  <c r="G3201" i="6"/>
  <c r="D3201" i="6"/>
  <c r="E3201" i="6" s="1"/>
  <c r="B3201" i="6"/>
  <c r="C3201" i="6"/>
  <c r="K3189" i="6"/>
  <c r="I3189" i="6"/>
  <c r="J3189" i="6"/>
  <c r="H3189" i="6"/>
  <c r="F3189" i="6"/>
  <c r="G3189" i="6"/>
  <c r="D3189" i="6"/>
  <c r="E3189" i="6" s="1"/>
  <c r="C3189" i="6"/>
  <c r="B3189" i="6"/>
  <c r="K3177" i="6"/>
  <c r="I3177" i="6"/>
  <c r="J3177" i="6"/>
  <c r="H3177" i="6"/>
  <c r="F3177" i="6"/>
  <c r="G3177" i="6"/>
  <c r="D3177" i="6"/>
  <c r="E3177" i="6" s="1"/>
  <c r="C3177" i="6"/>
  <c r="B3177" i="6"/>
  <c r="K3165" i="6"/>
  <c r="I3165" i="6"/>
  <c r="J3165" i="6"/>
  <c r="H3165" i="6"/>
  <c r="F3165" i="6"/>
  <c r="G3165" i="6"/>
  <c r="D3165" i="6"/>
  <c r="E3165" i="6" s="1"/>
  <c r="B3165" i="6"/>
  <c r="C3165" i="6"/>
  <c r="K3153" i="6"/>
  <c r="J3153" i="6"/>
  <c r="I3153" i="6"/>
  <c r="H3153" i="6"/>
  <c r="F3153" i="6"/>
  <c r="G3153" i="6"/>
  <c r="D3153" i="6"/>
  <c r="E3153" i="6" s="1"/>
  <c r="C3153" i="6"/>
  <c r="B3153" i="6"/>
  <c r="K3141" i="6"/>
  <c r="I3141" i="6"/>
  <c r="J3141" i="6"/>
  <c r="H3141" i="6"/>
  <c r="F3141" i="6"/>
  <c r="G3141" i="6"/>
  <c r="D3141" i="6"/>
  <c r="E3141" i="6" s="1"/>
  <c r="C3141" i="6"/>
  <c r="B3141" i="6"/>
  <c r="K3129" i="6"/>
  <c r="I3129" i="6"/>
  <c r="J3129" i="6"/>
  <c r="H3129" i="6"/>
  <c r="F3129" i="6"/>
  <c r="G3129" i="6"/>
  <c r="D3129" i="6"/>
  <c r="E3129" i="6" s="1"/>
  <c r="B3129" i="6"/>
  <c r="C3129" i="6"/>
  <c r="K3117" i="6"/>
  <c r="I3117" i="6"/>
  <c r="J3117" i="6"/>
  <c r="H3117" i="6"/>
  <c r="G3117" i="6"/>
  <c r="F3117" i="6"/>
  <c r="D3117" i="6"/>
  <c r="E3117" i="6" s="1"/>
  <c r="C3117" i="6"/>
  <c r="B3117" i="6"/>
  <c r="K3105" i="6"/>
  <c r="I3105" i="6"/>
  <c r="J3105" i="6"/>
  <c r="H3105" i="6"/>
  <c r="G3105" i="6"/>
  <c r="F3105" i="6"/>
  <c r="D3105" i="6"/>
  <c r="E3105" i="6" s="1"/>
  <c r="C3105" i="6"/>
  <c r="B3105" i="6"/>
  <c r="K3093" i="6"/>
  <c r="I3093" i="6"/>
  <c r="J3093" i="6"/>
  <c r="H3093" i="6"/>
  <c r="F3093" i="6"/>
  <c r="G3093" i="6"/>
  <c r="D3093" i="6"/>
  <c r="E3093" i="6" s="1"/>
  <c r="B3093" i="6"/>
  <c r="C3093" i="6"/>
  <c r="K3081" i="6"/>
  <c r="I3081" i="6"/>
  <c r="J3081" i="6"/>
  <c r="H3081" i="6"/>
  <c r="F3081" i="6"/>
  <c r="G3081" i="6"/>
  <c r="D3081" i="6"/>
  <c r="E3081" i="6" s="1"/>
  <c r="C3081" i="6"/>
  <c r="B3081" i="6"/>
  <c r="K3069" i="6"/>
  <c r="I3069" i="6"/>
  <c r="J3069" i="6"/>
  <c r="H3069" i="6"/>
  <c r="F3069" i="6"/>
  <c r="G3069" i="6"/>
  <c r="D3069" i="6"/>
  <c r="E3069" i="6" s="1"/>
  <c r="C3069" i="6"/>
  <c r="B3069" i="6"/>
  <c r="K3057" i="6"/>
  <c r="I3057" i="6"/>
  <c r="J3057" i="6"/>
  <c r="H3057" i="6"/>
  <c r="F3057" i="6"/>
  <c r="G3057" i="6"/>
  <c r="D3057" i="6"/>
  <c r="E3057" i="6" s="1"/>
  <c r="B3057" i="6"/>
  <c r="C3057" i="6"/>
  <c r="K3045" i="6"/>
  <c r="I3045" i="6"/>
  <c r="J3045" i="6"/>
  <c r="H3045" i="6"/>
  <c r="F3045" i="6"/>
  <c r="G3045" i="6"/>
  <c r="D3045" i="6"/>
  <c r="E3045" i="6" s="1"/>
  <c r="C3045" i="6"/>
  <c r="B3045" i="6"/>
  <c r="K3033" i="6"/>
  <c r="I3033" i="6"/>
  <c r="J3033" i="6"/>
  <c r="H3033" i="6"/>
  <c r="F3033" i="6"/>
  <c r="G3033" i="6"/>
  <c r="D3033" i="6"/>
  <c r="E3033" i="6" s="1"/>
  <c r="C3033" i="6"/>
  <c r="B3033" i="6"/>
  <c r="K3021" i="6"/>
  <c r="I3021" i="6"/>
  <c r="J3021" i="6"/>
  <c r="H3021" i="6"/>
  <c r="F3021" i="6"/>
  <c r="G3021" i="6"/>
  <c r="D3021" i="6"/>
  <c r="E3021" i="6" s="1"/>
  <c r="B3021" i="6"/>
  <c r="C3021" i="6"/>
  <c r="K3009" i="6"/>
  <c r="I3009" i="6"/>
  <c r="J3009" i="6"/>
  <c r="H3009" i="6"/>
  <c r="F3009" i="6"/>
  <c r="G3009" i="6"/>
  <c r="D3009" i="6"/>
  <c r="E3009" i="6" s="1"/>
  <c r="C3009" i="6"/>
  <c r="B3009" i="6"/>
  <c r="K2997" i="6"/>
  <c r="I2997" i="6"/>
  <c r="J2997" i="6"/>
  <c r="H2997" i="6"/>
  <c r="F2997" i="6"/>
  <c r="G2997" i="6"/>
  <c r="D2997" i="6"/>
  <c r="E2997" i="6" s="1"/>
  <c r="C2997" i="6"/>
  <c r="B2997" i="6"/>
  <c r="K2985" i="6"/>
  <c r="I2985" i="6"/>
  <c r="J2985" i="6"/>
  <c r="H2985" i="6"/>
  <c r="F2985" i="6"/>
  <c r="G2985" i="6"/>
  <c r="D2985" i="6"/>
  <c r="E2985" i="6" s="1"/>
  <c r="B2985" i="6"/>
  <c r="C2985" i="6"/>
  <c r="K2973" i="6"/>
  <c r="I2973" i="6"/>
  <c r="J2973" i="6"/>
  <c r="H2973" i="6"/>
  <c r="G2973" i="6"/>
  <c r="F2973" i="6"/>
  <c r="D2973" i="6"/>
  <c r="E2973" i="6" s="1"/>
  <c r="C2973" i="6"/>
  <c r="B2973" i="6"/>
  <c r="K2961" i="6"/>
  <c r="I2961" i="6"/>
  <c r="J2961" i="6"/>
  <c r="H2961" i="6"/>
  <c r="G2961" i="6"/>
  <c r="F2961" i="6"/>
  <c r="D2961" i="6"/>
  <c r="E2961" i="6" s="1"/>
  <c r="C2961" i="6"/>
  <c r="B2961" i="6"/>
  <c r="K2949" i="6"/>
  <c r="I2949" i="6"/>
  <c r="J2949" i="6"/>
  <c r="H2949" i="6"/>
  <c r="F2949" i="6"/>
  <c r="G2949" i="6"/>
  <c r="D2949" i="6"/>
  <c r="E2949" i="6" s="1"/>
  <c r="B2949" i="6"/>
  <c r="C2949" i="6"/>
  <c r="K2937" i="6"/>
  <c r="I2937" i="6"/>
  <c r="J2937" i="6"/>
  <c r="H2937" i="6"/>
  <c r="F2937" i="6"/>
  <c r="G2937" i="6"/>
  <c r="D2937" i="6"/>
  <c r="E2937" i="6" s="1"/>
  <c r="C2937" i="6"/>
  <c r="B2937" i="6"/>
  <c r="K2925" i="6"/>
  <c r="I2925" i="6"/>
  <c r="J2925" i="6"/>
  <c r="H2925" i="6"/>
  <c r="F2925" i="6"/>
  <c r="G2925" i="6"/>
  <c r="D2925" i="6"/>
  <c r="E2925" i="6" s="1"/>
  <c r="C2925" i="6"/>
  <c r="B2925" i="6"/>
  <c r="K2913" i="6"/>
  <c r="I2913" i="6"/>
  <c r="J2913" i="6"/>
  <c r="H2913" i="6"/>
  <c r="F2913" i="6"/>
  <c r="G2913" i="6"/>
  <c r="D2913" i="6"/>
  <c r="E2913" i="6" s="1"/>
  <c r="B2913" i="6"/>
  <c r="C2913" i="6"/>
  <c r="K2901" i="6"/>
  <c r="I2901" i="6"/>
  <c r="J2901" i="6"/>
  <c r="H2901" i="6"/>
  <c r="F2901" i="6"/>
  <c r="G2901" i="6"/>
  <c r="D2901" i="6"/>
  <c r="E2901" i="6" s="1"/>
  <c r="C2901" i="6"/>
  <c r="B2901" i="6"/>
  <c r="K2889" i="6"/>
  <c r="I2889" i="6"/>
  <c r="J2889" i="6"/>
  <c r="H2889" i="6"/>
  <c r="F2889" i="6"/>
  <c r="G2889" i="6"/>
  <c r="D2889" i="6"/>
  <c r="E2889" i="6" s="1"/>
  <c r="C2889" i="6"/>
  <c r="B2889" i="6"/>
  <c r="K2877" i="6"/>
  <c r="I2877" i="6"/>
  <c r="J2877" i="6"/>
  <c r="H2877" i="6"/>
  <c r="F2877" i="6"/>
  <c r="G2877" i="6"/>
  <c r="D2877" i="6"/>
  <c r="E2877" i="6" s="1"/>
  <c r="B2877" i="6"/>
  <c r="C2877" i="6"/>
  <c r="K2865" i="6"/>
  <c r="I2865" i="6"/>
  <c r="J2865" i="6"/>
  <c r="H2865" i="6"/>
  <c r="F2865" i="6"/>
  <c r="G2865" i="6"/>
  <c r="D2865" i="6"/>
  <c r="E2865" i="6" s="1"/>
  <c r="C2865" i="6"/>
  <c r="B2865" i="6"/>
  <c r="K2853" i="6"/>
  <c r="I2853" i="6"/>
  <c r="J2853" i="6"/>
  <c r="H2853" i="6"/>
  <c r="G2853" i="6"/>
  <c r="F2853" i="6"/>
  <c r="D2853" i="6"/>
  <c r="E2853" i="6" s="1"/>
  <c r="C2853" i="6"/>
  <c r="B2853" i="6"/>
  <c r="K2841" i="6"/>
  <c r="I2841" i="6"/>
  <c r="J2841" i="6"/>
  <c r="H2841" i="6"/>
  <c r="G2841" i="6"/>
  <c r="F2841" i="6"/>
  <c r="D2841" i="6"/>
  <c r="E2841" i="6" s="1"/>
  <c r="B2841" i="6"/>
  <c r="C2841" i="6"/>
  <c r="K2829" i="6"/>
  <c r="I2829" i="6"/>
  <c r="J2829" i="6"/>
  <c r="H2829" i="6"/>
  <c r="G2829" i="6"/>
  <c r="F2829" i="6"/>
  <c r="D2829" i="6"/>
  <c r="E2829" i="6" s="1"/>
  <c r="C2829" i="6"/>
  <c r="B2829" i="6"/>
  <c r="K2817" i="6"/>
  <c r="I2817" i="6"/>
  <c r="J2817" i="6"/>
  <c r="H2817" i="6"/>
  <c r="G2817" i="6"/>
  <c r="F2817" i="6"/>
  <c r="D2817" i="6"/>
  <c r="E2817" i="6" s="1"/>
  <c r="C2817" i="6"/>
  <c r="B2817" i="6"/>
  <c r="K2805" i="6"/>
  <c r="I2805" i="6"/>
  <c r="J2805" i="6"/>
  <c r="H2805" i="6"/>
  <c r="G2805" i="6"/>
  <c r="F2805" i="6"/>
  <c r="D2805" i="6"/>
  <c r="E2805" i="6" s="1"/>
  <c r="B2805" i="6"/>
  <c r="C2805" i="6"/>
  <c r="K2793" i="6"/>
  <c r="I2793" i="6"/>
  <c r="J2793" i="6"/>
  <c r="H2793" i="6"/>
  <c r="G2793" i="6"/>
  <c r="F2793" i="6"/>
  <c r="D2793" i="6"/>
  <c r="E2793" i="6" s="1"/>
  <c r="C2793" i="6"/>
  <c r="B2793" i="6"/>
  <c r="K2781" i="6"/>
  <c r="I2781" i="6"/>
  <c r="J2781" i="6"/>
  <c r="H2781" i="6"/>
  <c r="G2781" i="6"/>
  <c r="F2781" i="6"/>
  <c r="D2781" i="6"/>
  <c r="E2781" i="6" s="1"/>
  <c r="C2781" i="6"/>
  <c r="B2781" i="6"/>
  <c r="K2769" i="6"/>
  <c r="I2769" i="6"/>
  <c r="J2769" i="6"/>
  <c r="H2769" i="6"/>
  <c r="G2769" i="6"/>
  <c r="F2769" i="6"/>
  <c r="D2769" i="6"/>
  <c r="E2769" i="6" s="1"/>
  <c r="C2769" i="6"/>
  <c r="B2769" i="6"/>
  <c r="K2757" i="6"/>
  <c r="I2757" i="6"/>
  <c r="J2757" i="6"/>
  <c r="H2757" i="6"/>
  <c r="G2757" i="6"/>
  <c r="F2757" i="6"/>
  <c r="D2757" i="6"/>
  <c r="E2757" i="6" s="1"/>
  <c r="C2757" i="6"/>
  <c r="B2757" i="6"/>
  <c r="K2745" i="6"/>
  <c r="I2745" i="6"/>
  <c r="J2745" i="6"/>
  <c r="H2745" i="6"/>
  <c r="G2745" i="6"/>
  <c r="F2745" i="6"/>
  <c r="D2745" i="6"/>
  <c r="E2745" i="6" s="1"/>
  <c r="C2745" i="6"/>
  <c r="B2745" i="6"/>
  <c r="K2733" i="6"/>
  <c r="I2733" i="6"/>
  <c r="J2733" i="6"/>
  <c r="H2733" i="6"/>
  <c r="G2733" i="6"/>
  <c r="F2733" i="6"/>
  <c r="D2733" i="6"/>
  <c r="E2733" i="6" s="1"/>
  <c r="C2733" i="6"/>
  <c r="B2733" i="6"/>
  <c r="K2721" i="6"/>
  <c r="I2721" i="6"/>
  <c r="J2721" i="6"/>
  <c r="H2721" i="6"/>
  <c r="G2721" i="6"/>
  <c r="F2721" i="6"/>
  <c r="D2721" i="6"/>
  <c r="E2721" i="6" s="1"/>
  <c r="C2721" i="6"/>
  <c r="B2721" i="6"/>
  <c r="K2709" i="6"/>
  <c r="I2709" i="6"/>
  <c r="J2709" i="6"/>
  <c r="H2709" i="6"/>
  <c r="G2709" i="6"/>
  <c r="F2709" i="6"/>
  <c r="D2709" i="6"/>
  <c r="E2709" i="6" s="1"/>
  <c r="C2709" i="6"/>
  <c r="B2709" i="6"/>
  <c r="K2697" i="6"/>
  <c r="I2697" i="6"/>
  <c r="J2697" i="6"/>
  <c r="H2697" i="6"/>
  <c r="G2697" i="6"/>
  <c r="F2697" i="6"/>
  <c r="D2697" i="6"/>
  <c r="E2697" i="6" s="1"/>
  <c r="C2697" i="6"/>
  <c r="B2697" i="6"/>
  <c r="K2685" i="6"/>
  <c r="I2685" i="6"/>
  <c r="J2685" i="6"/>
  <c r="H2685" i="6"/>
  <c r="G2685" i="6"/>
  <c r="F2685" i="6"/>
  <c r="D2685" i="6"/>
  <c r="E2685" i="6" s="1"/>
  <c r="C2685" i="6"/>
  <c r="B2685" i="6"/>
  <c r="K2673" i="6"/>
  <c r="I2673" i="6"/>
  <c r="J2673" i="6"/>
  <c r="H2673" i="6"/>
  <c r="G2673" i="6"/>
  <c r="F2673" i="6"/>
  <c r="D2673" i="6"/>
  <c r="E2673" i="6" s="1"/>
  <c r="C2673" i="6"/>
  <c r="B2673" i="6"/>
  <c r="K2661" i="6"/>
  <c r="I2661" i="6"/>
  <c r="J2661" i="6"/>
  <c r="H2661" i="6"/>
  <c r="G2661" i="6"/>
  <c r="F2661" i="6"/>
  <c r="D2661" i="6"/>
  <c r="E2661" i="6" s="1"/>
  <c r="C2661" i="6"/>
  <c r="B2661" i="6"/>
  <c r="K2649" i="6"/>
  <c r="I2649" i="6"/>
  <c r="J2649" i="6"/>
  <c r="H2649" i="6"/>
  <c r="G2649" i="6"/>
  <c r="F2649" i="6"/>
  <c r="D2649" i="6"/>
  <c r="E2649" i="6" s="1"/>
  <c r="C2649" i="6"/>
  <c r="B2649" i="6"/>
  <c r="K2637" i="6"/>
  <c r="I2637" i="6"/>
  <c r="J2637" i="6"/>
  <c r="H2637" i="6"/>
  <c r="G2637" i="6"/>
  <c r="F2637" i="6"/>
  <c r="D2637" i="6"/>
  <c r="E2637" i="6" s="1"/>
  <c r="C2637" i="6"/>
  <c r="B2637" i="6"/>
  <c r="K2625" i="6"/>
  <c r="I2625" i="6"/>
  <c r="J2625" i="6"/>
  <c r="H2625" i="6"/>
  <c r="G2625" i="6"/>
  <c r="F2625" i="6"/>
  <c r="D2625" i="6"/>
  <c r="E2625" i="6" s="1"/>
  <c r="C2625" i="6"/>
  <c r="B2625" i="6"/>
  <c r="K2613" i="6"/>
  <c r="I2613" i="6"/>
  <c r="J2613" i="6"/>
  <c r="H2613" i="6"/>
  <c r="G2613" i="6"/>
  <c r="F2613" i="6"/>
  <c r="D2613" i="6"/>
  <c r="E2613" i="6" s="1"/>
  <c r="C2613" i="6"/>
  <c r="B2613" i="6"/>
  <c r="K2601" i="6"/>
  <c r="I2601" i="6"/>
  <c r="J2601" i="6"/>
  <c r="H2601" i="6"/>
  <c r="G2601" i="6"/>
  <c r="F2601" i="6"/>
  <c r="D2601" i="6"/>
  <c r="E2601" i="6" s="1"/>
  <c r="C2601" i="6"/>
  <c r="B2601" i="6"/>
  <c r="K2589" i="6"/>
  <c r="I2589" i="6"/>
  <c r="J2589" i="6"/>
  <c r="H2589" i="6"/>
  <c r="G2589" i="6"/>
  <c r="F2589" i="6"/>
  <c r="D2589" i="6"/>
  <c r="E2589" i="6" s="1"/>
  <c r="C2589" i="6"/>
  <c r="B2589" i="6"/>
  <c r="K2577" i="6"/>
  <c r="I2577" i="6"/>
  <c r="J2577" i="6"/>
  <c r="H2577" i="6"/>
  <c r="G2577" i="6"/>
  <c r="F2577" i="6"/>
  <c r="D2577" i="6"/>
  <c r="E2577" i="6" s="1"/>
  <c r="C2577" i="6"/>
  <c r="B2577" i="6"/>
  <c r="K2565" i="6"/>
  <c r="I2565" i="6"/>
  <c r="J2565" i="6"/>
  <c r="H2565" i="6"/>
  <c r="G2565" i="6"/>
  <c r="F2565" i="6"/>
  <c r="D2565" i="6"/>
  <c r="E2565" i="6" s="1"/>
  <c r="C2565" i="6"/>
  <c r="B2565" i="6"/>
  <c r="K2553" i="6"/>
  <c r="I2553" i="6"/>
  <c r="J2553" i="6"/>
  <c r="H2553" i="6"/>
  <c r="G2553" i="6"/>
  <c r="F2553" i="6"/>
  <c r="D2553" i="6"/>
  <c r="E2553" i="6" s="1"/>
  <c r="C2553" i="6"/>
  <c r="B2553" i="6"/>
  <c r="K2541" i="6"/>
  <c r="I2541" i="6"/>
  <c r="J2541" i="6"/>
  <c r="H2541" i="6"/>
  <c r="G2541" i="6"/>
  <c r="F2541" i="6"/>
  <c r="D2541" i="6"/>
  <c r="E2541" i="6" s="1"/>
  <c r="C2541" i="6"/>
  <c r="B2541" i="6"/>
  <c r="K2529" i="6"/>
  <c r="I2529" i="6"/>
  <c r="J2529" i="6"/>
  <c r="H2529" i="6"/>
  <c r="G2529" i="6"/>
  <c r="F2529" i="6"/>
  <c r="D2529" i="6"/>
  <c r="E2529" i="6" s="1"/>
  <c r="C2529" i="6"/>
  <c r="B2529" i="6"/>
  <c r="K2517" i="6"/>
  <c r="I2517" i="6"/>
  <c r="J2517" i="6"/>
  <c r="H2517" i="6"/>
  <c r="G2517" i="6"/>
  <c r="F2517" i="6"/>
  <c r="D2517" i="6"/>
  <c r="E2517" i="6" s="1"/>
  <c r="C2517" i="6"/>
  <c r="B2517" i="6"/>
  <c r="K2505" i="6"/>
  <c r="I2505" i="6"/>
  <c r="J2505" i="6"/>
  <c r="H2505" i="6"/>
  <c r="G2505" i="6"/>
  <c r="F2505" i="6"/>
  <c r="D2505" i="6"/>
  <c r="E2505" i="6" s="1"/>
  <c r="C2505" i="6"/>
  <c r="B2505" i="6"/>
  <c r="K2493" i="6"/>
  <c r="I2493" i="6"/>
  <c r="J2493" i="6"/>
  <c r="H2493" i="6"/>
  <c r="G2493" i="6"/>
  <c r="F2493" i="6"/>
  <c r="D2493" i="6"/>
  <c r="E2493" i="6" s="1"/>
  <c r="C2493" i="6"/>
  <c r="B2493" i="6"/>
  <c r="K2481" i="6"/>
  <c r="I2481" i="6"/>
  <c r="J2481" i="6"/>
  <c r="H2481" i="6"/>
  <c r="G2481" i="6"/>
  <c r="F2481" i="6"/>
  <c r="D2481" i="6"/>
  <c r="E2481" i="6" s="1"/>
  <c r="C2481" i="6"/>
  <c r="B2481" i="6"/>
  <c r="K2469" i="6"/>
  <c r="I2469" i="6"/>
  <c r="J2469" i="6"/>
  <c r="H2469" i="6"/>
  <c r="G2469" i="6"/>
  <c r="F2469" i="6"/>
  <c r="D2469" i="6"/>
  <c r="E2469" i="6" s="1"/>
  <c r="C2469" i="6"/>
  <c r="B2469" i="6"/>
  <c r="K2457" i="6"/>
  <c r="I2457" i="6"/>
  <c r="J2457" i="6"/>
  <c r="H2457" i="6"/>
  <c r="G2457" i="6"/>
  <c r="F2457" i="6"/>
  <c r="D2457" i="6"/>
  <c r="E2457" i="6" s="1"/>
  <c r="C2457" i="6"/>
  <c r="B2457" i="6"/>
  <c r="K2445" i="6"/>
  <c r="I2445" i="6"/>
  <c r="J2445" i="6"/>
  <c r="H2445" i="6"/>
  <c r="G2445" i="6"/>
  <c r="F2445" i="6"/>
  <c r="D2445" i="6"/>
  <c r="E2445" i="6" s="1"/>
  <c r="C2445" i="6"/>
  <c r="B2445" i="6"/>
  <c r="K2433" i="6"/>
  <c r="I2433" i="6"/>
  <c r="J2433" i="6"/>
  <c r="H2433" i="6"/>
  <c r="G2433" i="6"/>
  <c r="F2433" i="6"/>
  <c r="D2433" i="6"/>
  <c r="E2433" i="6" s="1"/>
  <c r="C2433" i="6"/>
  <c r="B2433" i="6"/>
  <c r="K2421" i="6"/>
  <c r="I2421" i="6"/>
  <c r="J2421" i="6"/>
  <c r="H2421" i="6"/>
  <c r="G2421" i="6"/>
  <c r="F2421" i="6"/>
  <c r="D2421" i="6"/>
  <c r="E2421" i="6" s="1"/>
  <c r="C2421" i="6"/>
  <c r="B2421" i="6"/>
  <c r="K2409" i="6"/>
  <c r="I2409" i="6"/>
  <c r="J2409" i="6"/>
  <c r="H2409" i="6"/>
  <c r="G2409" i="6"/>
  <c r="F2409" i="6"/>
  <c r="D2409" i="6"/>
  <c r="E2409" i="6" s="1"/>
  <c r="C2409" i="6"/>
  <c r="B2409" i="6"/>
  <c r="K2397" i="6"/>
  <c r="I2397" i="6"/>
  <c r="J2397" i="6"/>
  <c r="H2397" i="6"/>
  <c r="G2397" i="6"/>
  <c r="F2397" i="6"/>
  <c r="D2397" i="6"/>
  <c r="E2397" i="6" s="1"/>
  <c r="C2397" i="6"/>
  <c r="B2397" i="6"/>
  <c r="K2385" i="6"/>
  <c r="I2385" i="6"/>
  <c r="J2385" i="6"/>
  <c r="H2385" i="6"/>
  <c r="G2385" i="6"/>
  <c r="F2385" i="6"/>
  <c r="D2385" i="6"/>
  <c r="E2385" i="6" s="1"/>
  <c r="C2385" i="6"/>
  <c r="B2385" i="6"/>
  <c r="K2373" i="6"/>
  <c r="I2373" i="6"/>
  <c r="J2373" i="6"/>
  <c r="H2373" i="6"/>
  <c r="G2373" i="6"/>
  <c r="F2373" i="6"/>
  <c r="D2373" i="6"/>
  <c r="E2373" i="6" s="1"/>
  <c r="C2373" i="6"/>
  <c r="B2373" i="6"/>
  <c r="K2361" i="6"/>
  <c r="I2361" i="6"/>
  <c r="J2361" i="6"/>
  <c r="H2361" i="6"/>
  <c r="G2361" i="6"/>
  <c r="F2361" i="6"/>
  <c r="D2361" i="6"/>
  <c r="E2361" i="6" s="1"/>
  <c r="C2361" i="6"/>
  <c r="B2361" i="6"/>
  <c r="K2349" i="6"/>
  <c r="I2349" i="6"/>
  <c r="J2349" i="6"/>
  <c r="H2349" i="6"/>
  <c r="G2349" i="6"/>
  <c r="F2349" i="6"/>
  <c r="D2349" i="6"/>
  <c r="E2349" i="6" s="1"/>
  <c r="C2349" i="6"/>
  <c r="B2349" i="6"/>
  <c r="K2337" i="6"/>
  <c r="I2337" i="6"/>
  <c r="J2337" i="6"/>
  <c r="H2337" i="6"/>
  <c r="G2337" i="6"/>
  <c r="F2337" i="6"/>
  <c r="D2337" i="6"/>
  <c r="E2337" i="6" s="1"/>
  <c r="C2337" i="6"/>
  <c r="B2337" i="6"/>
  <c r="K2325" i="6"/>
  <c r="I2325" i="6"/>
  <c r="J2325" i="6"/>
  <c r="H2325" i="6"/>
  <c r="G2325" i="6"/>
  <c r="F2325" i="6"/>
  <c r="D2325" i="6"/>
  <c r="E2325" i="6" s="1"/>
  <c r="C2325" i="6"/>
  <c r="B2325" i="6"/>
  <c r="K2313" i="6"/>
  <c r="I2313" i="6"/>
  <c r="J2313" i="6"/>
  <c r="H2313" i="6"/>
  <c r="G2313" i="6"/>
  <c r="F2313" i="6"/>
  <c r="D2313" i="6"/>
  <c r="E2313" i="6" s="1"/>
  <c r="C2313" i="6"/>
  <c r="B2313" i="6"/>
  <c r="K2301" i="6"/>
  <c r="I2301" i="6"/>
  <c r="J2301" i="6"/>
  <c r="H2301" i="6"/>
  <c r="G2301" i="6"/>
  <c r="F2301" i="6"/>
  <c r="D2301" i="6"/>
  <c r="E2301" i="6" s="1"/>
  <c r="C2301" i="6"/>
  <c r="B2301" i="6"/>
  <c r="K2289" i="6"/>
  <c r="I2289" i="6"/>
  <c r="J2289" i="6"/>
  <c r="H2289" i="6"/>
  <c r="G2289" i="6"/>
  <c r="F2289" i="6"/>
  <c r="D2289" i="6"/>
  <c r="E2289" i="6" s="1"/>
  <c r="C2289" i="6"/>
  <c r="B2289" i="6"/>
  <c r="K2277" i="6"/>
  <c r="I2277" i="6"/>
  <c r="J2277" i="6"/>
  <c r="H2277" i="6"/>
  <c r="G2277" i="6"/>
  <c r="F2277" i="6"/>
  <c r="D2277" i="6"/>
  <c r="E2277" i="6" s="1"/>
  <c r="C2277" i="6"/>
  <c r="B2277" i="6"/>
  <c r="K2265" i="6"/>
  <c r="I2265" i="6"/>
  <c r="J2265" i="6"/>
  <c r="H2265" i="6"/>
  <c r="G2265" i="6"/>
  <c r="F2265" i="6"/>
  <c r="D2265" i="6"/>
  <c r="E2265" i="6" s="1"/>
  <c r="C2265" i="6"/>
  <c r="B2265" i="6"/>
  <c r="K2253" i="6"/>
  <c r="I2253" i="6"/>
  <c r="J2253" i="6"/>
  <c r="H2253" i="6"/>
  <c r="G2253" i="6"/>
  <c r="F2253" i="6"/>
  <c r="D2253" i="6"/>
  <c r="E2253" i="6" s="1"/>
  <c r="C2253" i="6"/>
  <c r="B2253" i="6"/>
  <c r="K2241" i="6"/>
  <c r="I2241" i="6"/>
  <c r="J2241" i="6"/>
  <c r="H2241" i="6"/>
  <c r="G2241" i="6"/>
  <c r="F2241" i="6"/>
  <c r="D2241" i="6"/>
  <c r="E2241" i="6" s="1"/>
  <c r="C2241" i="6"/>
  <c r="B2241" i="6"/>
  <c r="K2229" i="6"/>
  <c r="I2229" i="6"/>
  <c r="J2229" i="6"/>
  <c r="H2229" i="6"/>
  <c r="G2229" i="6"/>
  <c r="F2229" i="6"/>
  <c r="D2229" i="6"/>
  <c r="E2229" i="6" s="1"/>
  <c r="C2229" i="6"/>
  <c r="B2229" i="6"/>
  <c r="K2217" i="6"/>
  <c r="I2217" i="6"/>
  <c r="J2217" i="6"/>
  <c r="H2217" i="6"/>
  <c r="G2217" i="6"/>
  <c r="F2217" i="6"/>
  <c r="D2217" i="6"/>
  <c r="E2217" i="6" s="1"/>
  <c r="C2217" i="6"/>
  <c r="B2217" i="6"/>
  <c r="K2205" i="6"/>
  <c r="I2205" i="6"/>
  <c r="J2205" i="6"/>
  <c r="H2205" i="6"/>
  <c r="G2205" i="6"/>
  <c r="F2205" i="6"/>
  <c r="D2205" i="6"/>
  <c r="E2205" i="6" s="1"/>
  <c r="C2205" i="6"/>
  <c r="B2205" i="6"/>
  <c r="K2193" i="6"/>
  <c r="I2193" i="6"/>
  <c r="J2193" i="6"/>
  <c r="H2193" i="6"/>
  <c r="G2193" i="6"/>
  <c r="F2193" i="6"/>
  <c r="D2193" i="6"/>
  <c r="E2193" i="6" s="1"/>
  <c r="C2193" i="6"/>
  <c r="B2193" i="6"/>
  <c r="K2181" i="6"/>
  <c r="I2181" i="6"/>
  <c r="J2181" i="6"/>
  <c r="H2181" i="6"/>
  <c r="G2181" i="6"/>
  <c r="F2181" i="6"/>
  <c r="D2181" i="6"/>
  <c r="E2181" i="6" s="1"/>
  <c r="C2181" i="6"/>
  <c r="B2181" i="6"/>
  <c r="K2169" i="6"/>
  <c r="I2169" i="6"/>
  <c r="J2169" i="6"/>
  <c r="H2169" i="6"/>
  <c r="G2169" i="6"/>
  <c r="F2169" i="6"/>
  <c r="D2169" i="6"/>
  <c r="E2169" i="6" s="1"/>
  <c r="C2169" i="6"/>
  <c r="B2169" i="6"/>
  <c r="K2157" i="6"/>
  <c r="I2157" i="6"/>
  <c r="J2157" i="6"/>
  <c r="H2157" i="6"/>
  <c r="G2157" i="6"/>
  <c r="F2157" i="6"/>
  <c r="D2157" i="6"/>
  <c r="E2157" i="6" s="1"/>
  <c r="C2157" i="6"/>
  <c r="B2157" i="6"/>
  <c r="K2145" i="6"/>
  <c r="I2145" i="6"/>
  <c r="J2145" i="6"/>
  <c r="H2145" i="6"/>
  <c r="G2145" i="6"/>
  <c r="F2145" i="6"/>
  <c r="D2145" i="6"/>
  <c r="E2145" i="6" s="1"/>
  <c r="C2145" i="6"/>
  <c r="B2145" i="6"/>
  <c r="K2133" i="6"/>
  <c r="I2133" i="6"/>
  <c r="J2133" i="6"/>
  <c r="H2133" i="6"/>
  <c r="G2133" i="6"/>
  <c r="F2133" i="6"/>
  <c r="D2133" i="6"/>
  <c r="E2133" i="6" s="1"/>
  <c r="C2133" i="6"/>
  <c r="B2133" i="6"/>
  <c r="K2121" i="6"/>
  <c r="I2121" i="6"/>
  <c r="J2121" i="6"/>
  <c r="H2121" i="6"/>
  <c r="G2121" i="6"/>
  <c r="F2121" i="6"/>
  <c r="D2121" i="6"/>
  <c r="E2121" i="6" s="1"/>
  <c r="C2121" i="6"/>
  <c r="B2121" i="6"/>
  <c r="K2109" i="6"/>
  <c r="I2109" i="6"/>
  <c r="J2109" i="6"/>
  <c r="H2109" i="6"/>
  <c r="G2109" i="6"/>
  <c r="F2109" i="6"/>
  <c r="D2109" i="6"/>
  <c r="E2109" i="6" s="1"/>
  <c r="C2109" i="6"/>
  <c r="B2109" i="6"/>
  <c r="K2097" i="6"/>
  <c r="I2097" i="6"/>
  <c r="J2097" i="6"/>
  <c r="H2097" i="6"/>
  <c r="G2097" i="6"/>
  <c r="F2097" i="6"/>
  <c r="D2097" i="6"/>
  <c r="E2097" i="6" s="1"/>
  <c r="C2097" i="6"/>
  <c r="B2097" i="6"/>
  <c r="K2085" i="6"/>
  <c r="I2085" i="6"/>
  <c r="J2085" i="6"/>
  <c r="H2085" i="6"/>
  <c r="G2085" i="6"/>
  <c r="F2085" i="6"/>
  <c r="D2085" i="6"/>
  <c r="E2085" i="6" s="1"/>
  <c r="C2085" i="6"/>
  <c r="B2085" i="6"/>
  <c r="K2073" i="6"/>
  <c r="I2073" i="6"/>
  <c r="J2073" i="6"/>
  <c r="H2073" i="6"/>
  <c r="G2073" i="6"/>
  <c r="F2073" i="6"/>
  <c r="D2073" i="6"/>
  <c r="E2073" i="6" s="1"/>
  <c r="C2073" i="6"/>
  <c r="B2073" i="6"/>
  <c r="K2061" i="6"/>
  <c r="I2061" i="6"/>
  <c r="J2061" i="6"/>
  <c r="H2061" i="6"/>
  <c r="G2061" i="6"/>
  <c r="F2061" i="6"/>
  <c r="D2061" i="6"/>
  <c r="E2061" i="6" s="1"/>
  <c r="C2061" i="6"/>
  <c r="B2061" i="6"/>
  <c r="K2049" i="6"/>
  <c r="I2049" i="6"/>
  <c r="J2049" i="6"/>
  <c r="H2049" i="6"/>
  <c r="G2049" i="6"/>
  <c r="F2049" i="6"/>
  <c r="D2049" i="6"/>
  <c r="E2049" i="6" s="1"/>
  <c r="C2049" i="6"/>
  <c r="B2049" i="6"/>
  <c r="K2037" i="6"/>
  <c r="I2037" i="6"/>
  <c r="J2037" i="6"/>
  <c r="H2037" i="6"/>
  <c r="G2037" i="6"/>
  <c r="F2037" i="6"/>
  <c r="D2037" i="6"/>
  <c r="E2037" i="6" s="1"/>
  <c r="C2037" i="6"/>
  <c r="B2037" i="6"/>
  <c r="K2025" i="6"/>
  <c r="I2025" i="6"/>
  <c r="J2025" i="6"/>
  <c r="H2025" i="6"/>
  <c r="G2025" i="6"/>
  <c r="F2025" i="6"/>
  <c r="D2025" i="6"/>
  <c r="E2025" i="6" s="1"/>
  <c r="C2025" i="6"/>
  <c r="B2025" i="6"/>
  <c r="K2013" i="6"/>
  <c r="I2013" i="6"/>
  <c r="J2013" i="6"/>
  <c r="H2013" i="6"/>
  <c r="G2013" i="6"/>
  <c r="F2013" i="6"/>
  <c r="D2013" i="6"/>
  <c r="E2013" i="6" s="1"/>
  <c r="C2013" i="6"/>
  <c r="B2013" i="6"/>
  <c r="K2001" i="6"/>
  <c r="I2001" i="6"/>
  <c r="J2001" i="6"/>
  <c r="H2001" i="6"/>
  <c r="G2001" i="6"/>
  <c r="F2001" i="6"/>
  <c r="D2001" i="6"/>
  <c r="E2001" i="6" s="1"/>
  <c r="C2001" i="6"/>
  <c r="B2001" i="6"/>
  <c r="K1989" i="6"/>
  <c r="I1989" i="6"/>
  <c r="J1989" i="6"/>
  <c r="H1989" i="6"/>
  <c r="G1989" i="6"/>
  <c r="F1989" i="6"/>
  <c r="D1989" i="6"/>
  <c r="E1989" i="6" s="1"/>
  <c r="C1989" i="6"/>
  <c r="B1989" i="6"/>
  <c r="K1977" i="6"/>
  <c r="I1977" i="6"/>
  <c r="J1977" i="6"/>
  <c r="H1977" i="6"/>
  <c r="G1977" i="6"/>
  <c r="F1977" i="6"/>
  <c r="D1977" i="6"/>
  <c r="E1977" i="6" s="1"/>
  <c r="C1977" i="6"/>
  <c r="B1977" i="6"/>
  <c r="K1965" i="6"/>
  <c r="I1965" i="6"/>
  <c r="J1965" i="6"/>
  <c r="H1965" i="6"/>
  <c r="G1965" i="6"/>
  <c r="F1965" i="6"/>
  <c r="D1965" i="6"/>
  <c r="E1965" i="6" s="1"/>
  <c r="C1965" i="6"/>
  <c r="B1965" i="6"/>
  <c r="K1953" i="6"/>
  <c r="I1953" i="6"/>
  <c r="J1953" i="6"/>
  <c r="H1953" i="6"/>
  <c r="G1953" i="6"/>
  <c r="F1953" i="6"/>
  <c r="D1953" i="6"/>
  <c r="E1953" i="6" s="1"/>
  <c r="C1953" i="6"/>
  <c r="B1953" i="6"/>
  <c r="K1941" i="6"/>
  <c r="I1941" i="6"/>
  <c r="J1941" i="6"/>
  <c r="H1941" i="6"/>
  <c r="G1941" i="6"/>
  <c r="F1941" i="6"/>
  <c r="D1941" i="6"/>
  <c r="E1941" i="6" s="1"/>
  <c r="C1941" i="6"/>
  <c r="B1941" i="6"/>
  <c r="K1929" i="6"/>
  <c r="I1929" i="6"/>
  <c r="J1929" i="6"/>
  <c r="H1929" i="6"/>
  <c r="G1929" i="6"/>
  <c r="F1929" i="6"/>
  <c r="D1929" i="6"/>
  <c r="E1929" i="6" s="1"/>
  <c r="C1929" i="6"/>
  <c r="B1929" i="6"/>
  <c r="K1917" i="6"/>
  <c r="I1917" i="6"/>
  <c r="J1917" i="6"/>
  <c r="H1917" i="6"/>
  <c r="G1917" i="6"/>
  <c r="F1917" i="6"/>
  <c r="D1917" i="6"/>
  <c r="E1917" i="6" s="1"/>
  <c r="C1917" i="6"/>
  <c r="B1917" i="6"/>
  <c r="K1905" i="6"/>
  <c r="I1905" i="6"/>
  <c r="J1905" i="6"/>
  <c r="H1905" i="6"/>
  <c r="G1905" i="6"/>
  <c r="F1905" i="6"/>
  <c r="D1905" i="6"/>
  <c r="E1905" i="6" s="1"/>
  <c r="C1905" i="6"/>
  <c r="B1905" i="6"/>
  <c r="K1893" i="6"/>
  <c r="I1893" i="6"/>
  <c r="J1893" i="6"/>
  <c r="H1893" i="6"/>
  <c r="G1893" i="6"/>
  <c r="F1893" i="6"/>
  <c r="D1893" i="6"/>
  <c r="E1893" i="6" s="1"/>
  <c r="C1893" i="6"/>
  <c r="B1893" i="6"/>
  <c r="K1881" i="6"/>
  <c r="I1881" i="6"/>
  <c r="J1881" i="6"/>
  <c r="H1881" i="6"/>
  <c r="G1881" i="6"/>
  <c r="F1881" i="6"/>
  <c r="D1881" i="6"/>
  <c r="E1881" i="6" s="1"/>
  <c r="C1881" i="6"/>
  <c r="B1881" i="6"/>
  <c r="K1869" i="6"/>
  <c r="I1869" i="6"/>
  <c r="J1869" i="6"/>
  <c r="H1869" i="6"/>
  <c r="G1869" i="6"/>
  <c r="F1869" i="6"/>
  <c r="D1869" i="6"/>
  <c r="E1869" i="6" s="1"/>
  <c r="C1869" i="6"/>
  <c r="B1869" i="6"/>
  <c r="K1857" i="6"/>
  <c r="I1857" i="6"/>
  <c r="J1857" i="6"/>
  <c r="H1857" i="6"/>
  <c r="G1857" i="6"/>
  <c r="F1857" i="6"/>
  <c r="D1857" i="6"/>
  <c r="E1857" i="6" s="1"/>
  <c r="C1857" i="6"/>
  <c r="B1857" i="6"/>
  <c r="K1845" i="6"/>
  <c r="I1845" i="6"/>
  <c r="J1845" i="6"/>
  <c r="H1845" i="6"/>
  <c r="G1845" i="6"/>
  <c r="F1845" i="6"/>
  <c r="D1845" i="6"/>
  <c r="E1845" i="6" s="1"/>
  <c r="C1845" i="6"/>
  <c r="B1845" i="6"/>
  <c r="K1833" i="6"/>
  <c r="I1833" i="6"/>
  <c r="J1833" i="6"/>
  <c r="H1833" i="6"/>
  <c r="G1833" i="6"/>
  <c r="F1833" i="6"/>
  <c r="D1833" i="6"/>
  <c r="E1833" i="6" s="1"/>
  <c r="C1833" i="6"/>
  <c r="B1833" i="6"/>
  <c r="K1821" i="6"/>
  <c r="I1821" i="6"/>
  <c r="J1821" i="6"/>
  <c r="H1821" i="6"/>
  <c r="G1821" i="6"/>
  <c r="F1821" i="6"/>
  <c r="D1821" i="6"/>
  <c r="E1821" i="6" s="1"/>
  <c r="C1821" i="6"/>
  <c r="B1821" i="6"/>
  <c r="K1809" i="6"/>
  <c r="I1809" i="6"/>
  <c r="J1809" i="6"/>
  <c r="H1809" i="6"/>
  <c r="G1809" i="6"/>
  <c r="F1809" i="6"/>
  <c r="D1809" i="6"/>
  <c r="E1809" i="6" s="1"/>
  <c r="C1809" i="6"/>
  <c r="B1809" i="6"/>
  <c r="K1797" i="6"/>
  <c r="I1797" i="6"/>
  <c r="J1797" i="6"/>
  <c r="H1797" i="6"/>
  <c r="G1797" i="6"/>
  <c r="F1797" i="6"/>
  <c r="D1797" i="6"/>
  <c r="E1797" i="6" s="1"/>
  <c r="C1797" i="6"/>
  <c r="B1797" i="6"/>
  <c r="K1785" i="6"/>
  <c r="I1785" i="6"/>
  <c r="J1785" i="6"/>
  <c r="H1785" i="6"/>
  <c r="G1785" i="6"/>
  <c r="F1785" i="6"/>
  <c r="D1785" i="6"/>
  <c r="E1785" i="6" s="1"/>
  <c r="C1785" i="6"/>
  <c r="B1785" i="6"/>
  <c r="K1773" i="6"/>
  <c r="I1773" i="6"/>
  <c r="J1773" i="6"/>
  <c r="H1773" i="6"/>
  <c r="G1773" i="6"/>
  <c r="F1773" i="6"/>
  <c r="D1773" i="6"/>
  <c r="E1773" i="6" s="1"/>
  <c r="C1773" i="6"/>
  <c r="B1773" i="6"/>
  <c r="K1761" i="6"/>
  <c r="I1761" i="6"/>
  <c r="J1761" i="6"/>
  <c r="H1761" i="6"/>
  <c r="G1761" i="6"/>
  <c r="F1761" i="6"/>
  <c r="D1761" i="6"/>
  <c r="E1761" i="6" s="1"/>
  <c r="C1761" i="6"/>
  <c r="B1761" i="6"/>
  <c r="K1749" i="6"/>
  <c r="I1749" i="6"/>
  <c r="J1749" i="6"/>
  <c r="H1749" i="6"/>
  <c r="G1749" i="6"/>
  <c r="F1749" i="6"/>
  <c r="D1749" i="6"/>
  <c r="E1749" i="6" s="1"/>
  <c r="C1749" i="6"/>
  <c r="B1749" i="6"/>
  <c r="K1737" i="6"/>
  <c r="I1737" i="6"/>
  <c r="J1737" i="6"/>
  <c r="H1737" i="6"/>
  <c r="G1737" i="6"/>
  <c r="F1737" i="6"/>
  <c r="D1737" i="6"/>
  <c r="E1737" i="6" s="1"/>
  <c r="C1737" i="6"/>
  <c r="B1737" i="6"/>
  <c r="K1725" i="6"/>
  <c r="I1725" i="6"/>
  <c r="J1725" i="6"/>
  <c r="H1725" i="6"/>
  <c r="G1725" i="6"/>
  <c r="F1725" i="6"/>
  <c r="D1725" i="6"/>
  <c r="E1725" i="6" s="1"/>
  <c r="C1725" i="6"/>
  <c r="B1725" i="6"/>
  <c r="K1713" i="6"/>
  <c r="I1713" i="6"/>
  <c r="J1713" i="6"/>
  <c r="H1713" i="6"/>
  <c r="G1713" i="6"/>
  <c r="F1713" i="6"/>
  <c r="D1713" i="6"/>
  <c r="E1713" i="6" s="1"/>
  <c r="C1713" i="6"/>
  <c r="B1713" i="6"/>
  <c r="K1701" i="6"/>
  <c r="I1701" i="6"/>
  <c r="J1701" i="6"/>
  <c r="H1701" i="6"/>
  <c r="G1701" i="6"/>
  <c r="F1701" i="6"/>
  <c r="D1701" i="6"/>
  <c r="E1701" i="6" s="1"/>
  <c r="C1701" i="6"/>
  <c r="B1701" i="6"/>
  <c r="K1689" i="6"/>
  <c r="I1689" i="6"/>
  <c r="J1689" i="6"/>
  <c r="H1689" i="6"/>
  <c r="G1689" i="6"/>
  <c r="F1689" i="6"/>
  <c r="D1689" i="6"/>
  <c r="E1689" i="6" s="1"/>
  <c r="C1689" i="6"/>
  <c r="B1689" i="6"/>
  <c r="K1677" i="6"/>
  <c r="I1677" i="6"/>
  <c r="J1677" i="6"/>
  <c r="H1677" i="6"/>
  <c r="G1677" i="6"/>
  <c r="F1677" i="6"/>
  <c r="D1677" i="6"/>
  <c r="E1677" i="6" s="1"/>
  <c r="C1677" i="6"/>
  <c r="B1677" i="6"/>
  <c r="K1665" i="6"/>
  <c r="I1665" i="6"/>
  <c r="J1665" i="6"/>
  <c r="H1665" i="6"/>
  <c r="G1665" i="6"/>
  <c r="F1665" i="6"/>
  <c r="D1665" i="6"/>
  <c r="E1665" i="6" s="1"/>
  <c r="C1665" i="6"/>
  <c r="B1665" i="6"/>
  <c r="K1653" i="6"/>
  <c r="I1653" i="6"/>
  <c r="J1653" i="6"/>
  <c r="H1653" i="6"/>
  <c r="G1653" i="6"/>
  <c r="F1653" i="6"/>
  <c r="D1653" i="6"/>
  <c r="E1653" i="6" s="1"/>
  <c r="C1653" i="6"/>
  <c r="B1653" i="6"/>
  <c r="K1641" i="6"/>
  <c r="I1641" i="6"/>
  <c r="J1641" i="6"/>
  <c r="H1641" i="6"/>
  <c r="G1641" i="6"/>
  <c r="F1641" i="6"/>
  <c r="D1641" i="6"/>
  <c r="E1641" i="6" s="1"/>
  <c r="C1641" i="6"/>
  <c r="B1641" i="6"/>
  <c r="K1629" i="6"/>
  <c r="I1629" i="6"/>
  <c r="J1629" i="6"/>
  <c r="H1629" i="6"/>
  <c r="G1629" i="6"/>
  <c r="F1629" i="6"/>
  <c r="D1629" i="6"/>
  <c r="E1629" i="6" s="1"/>
  <c r="C1629" i="6"/>
  <c r="B1629" i="6"/>
  <c r="K1617" i="6"/>
  <c r="I1617" i="6"/>
  <c r="J1617" i="6"/>
  <c r="H1617" i="6"/>
  <c r="G1617" i="6"/>
  <c r="F1617" i="6"/>
  <c r="D1617" i="6"/>
  <c r="E1617" i="6" s="1"/>
  <c r="C1617" i="6"/>
  <c r="B1617" i="6"/>
  <c r="K1605" i="6"/>
  <c r="I1605" i="6"/>
  <c r="J1605" i="6"/>
  <c r="H1605" i="6"/>
  <c r="G1605" i="6"/>
  <c r="F1605" i="6"/>
  <c r="D1605" i="6"/>
  <c r="E1605" i="6" s="1"/>
  <c r="C1605" i="6"/>
  <c r="B1605" i="6"/>
  <c r="K1593" i="6"/>
  <c r="I1593" i="6"/>
  <c r="J1593" i="6"/>
  <c r="H1593" i="6"/>
  <c r="G1593" i="6"/>
  <c r="F1593" i="6"/>
  <c r="D1593" i="6"/>
  <c r="E1593" i="6" s="1"/>
  <c r="C1593" i="6"/>
  <c r="B1593" i="6"/>
  <c r="K1581" i="6"/>
  <c r="I1581" i="6"/>
  <c r="J1581" i="6"/>
  <c r="H1581" i="6"/>
  <c r="G1581" i="6"/>
  <c r="F1581" i="6"/>
  <c r="D1581" i="6"/>
  <c r="E1581" i="6" s="1"/>
  <c r="C1581" i="6"/>
  <c r="B1581" i="6"/>
  <c r="K1569" i="6"/>
  <c r="I1569" i="6"/>
  <c r="J1569" i="6"/>
  <c r="H1569" i="6"/>
  <c r="G1569" i="6"/>
  <c r="F1569" i="6"/>
  <c r="D1569" i="6"/>
  <c r="E1569" i="6" s="1"/>
  <c r="C1569" i="6"/>
  <c r="B1569" i="6"/>
  <c r="K1557" i="6"/>
  <c r="I1557" i="6"/>
  <c r="J1557" i="6"/>
  <c r="H1557" i="6"/>
  <c r="G1557" i="6"/>
  <c r="F1557" i="6"/>
  <c r="D1557" i="6"/>
  <c r="E1557" i="6" s="1"/>
  <c r="C1557" i="6"/>
  <c r="B1557" i="6"/>
  <c r="K1545" i="6"/>
  <c r="I1545" i="6"/>
  <c r="J1545" i="6"/>
  <c r="H1545" i="6"/>
  <c r="G1545" i="6"/>
  <c r="F1545" i="6"/>
  <c r="D1545" i="6"/>
  <c r="E1545" i="6" s="1"/>
  <c r="C1545" i="6"/>
  <c r="B1545" i="6"/>
  <c r="K1533" i="6"/>
  <c r="I1533" i="6"/>
  <c r="J1533" i="6"/>
  <c r="H1533" i="6"/>
  <c r="G1533" i="6"/>
  <c r="F1533" i="6"/>
  <c r="D1533" i="6"/>
  <c r="E1533" i="6" s="1"/>
  <c r="C1533" i="6"/>
  <c r="B1533" i="6"/>
  <c r="K1521" i="6"/>
  <c r="I1521" i="6"/>
  <c r="J1521" i="6"/>
  <c r="H1521" i="6"/>
  <c r="G1521" i="6"/>
  <c r="F1521" i="6"/>
  <c r="D1521" i="6"/>
  <c r="E1521" i="6" s="1"/>
  <c r="C1521" i="6"/>
  <c r="B1521" i="6"/>
  <c r="K1509" i="6"/>
  <c r="I1509" i="6"/>
  <c r="H1509" i="6"/>
  <c r="J1509" i="6"/>
  <c r="G1509" i="6"/>
  <c r="F1509" i="6"/>
  <c r="D1509" i="6"/>
  <c r="E1509" i="6" s="1"/>
  <c r="C1509" i="6"/>
  <c r="B1509" i="6"/>
  <c r="K3984" i="6"/>
  <c r="I3984" i="6"/>
  <c r="J3984" i="6"/>
  <c r="H3984" i="6"/>
  <c r="G3984" i="6"/>
  <c r="F3984" i="6"/>
  <c r="D3984" i="6"/>
  <c r="E3984" i="6" s="1"/>
  <c r="B3984" i="6"/>
  <c r="C3984" i="6"/>
  <c r="K3972" i="6"/>
  <c r="I3972" i="6"/>
  <c r="J3972" i="6"/>
  <c r="H3972" i="6"/>
  <c r="G3972" i="6"/>
  <c r="F3972" i="6"/>
  <c r="D3972" i="6"/>
  <c r="E3972" i="6" s="1"/>
  <c r="B3972" i="6"/>
  <c r="C3972" i="6"/>
  <c r="K3960" i="6"/>
  <c r="I3960" i="6"/>
  <c r="J3960" i="6"/>
  <c r="H3960" i="6"/>
  <c r="G3960" i="6"/>
  <c r="F3960" i="6"/>
  <c r="D3960" i="6"/>
  <c r="E3960" i="6" s="1"/>
  <c r="B3960" i="6"/>
  <c r="C3960" i="6"/>
  <c r="K3948" i="6"/>
  <c r="I3948" i="6"/>
  <c r="J3948" i="6"/>
  <c r="H3948" i="6"/>
  <c r="G3948" i="6"/>
  <c r="F3948" i="6"/>
  <c r="D3948" i="6"/>
  <c r="E3948" i="6" s="1"/>
  <c r="B3948" i="6"/>
  <c r="C3948" i="6"/>
  <c r="K3936" i="6"/>
  <c r="I3936" i="6"/>
  <c r="J3936" i="6"/>
  <c r="H3936" i="6"/>
  <c r="G3936" i="6"/>
  <c r="F3936" i="6"/>
  <c r="D3936" i="6"/>
  <c r="E3936" i="6" s="1"/>
  <c r="B3936" i="6"/>
  <c r="C3936" i="6"/>
  <c r="K3924" i="6"/>
  <c r="I3924" i="6"/>
  <c r="J3924" i="6"/>
  <c r="H3924" i="6"/>
  <c r="G3924" i="6"/>
  <c r="F3924" i="6"/>
  <c r="D3924" i="6"/>
  <c r="E3924" i="6" s="1"/>
  <c r="B3924" i="6"/>
  <c r="C3924" i="6"/>
  <c r="K3912" i="6"/>
  <c r="I3912" i="6"/>
  <c r="J3912" i="6"/>
  <c r="H3912" i="6"/>
  <c r="G3912" i="6"/>
  <c r="F3912" i="6"/>
  <c r="D3912" i="6"/>
  <c r="E3912" i="6" s="1"/>
  <c r="B3912" i="6"/>
  <c r="C3912" i="6"/>
  <c r="K3900" i="6"/>
  <c r="I3900" i="6"/>
  <c r="J3900" i="6"/>
  <c r="H3900" i="6"/>
  <c r="G3900" i="6"/>
  <c r="F3900" i="6"/>
  <c r="D3900" i="6"/>
  <c r="E3900" i="6" s="1"/>
  <c r="B3900" i="6"/>
  <c r="C3900" i="6"/>
  <c r="K3888" i="6"/>
  <c r="I3888" i="6"/>
  <c r="J3888" i="6"/>
  <c r="H3888" i="6"/>
  <c r="G3888" i="6"/>
  <c r="F3888" i="6"/>
  <c r="D3888" i="6"/>
  <c r="E3888" i="6" s="1"/>
  <c r="B3888" i="6"/>
  <c r="C3888" i="6"/>
  <c r="K3876" i="6"/>
  <c r="I3876" i="6"/>
  <c r="J3876" i="6"/>
  <c r="H3876" i="6"/>
  <c r="G3876" i="6"/>
  <c r="F3876" i="6"/>
  <c r="D3876" i="6"/>
  <c r="E3876" i="6" s="1"/>
  <c r="B3876" i="6"/>
  <c r="C3876" i="6"/>
  <c r="K3864" i="6"/>
  <c r="I3864" i="6"/>
  <c r="J3864" i="6"/>
  <c r="H3864" i="6"/>
  <c r="G3864" i="6"/>
  <c r="F3864" i="6"/>
  <c r="D3864" i="6"/>
  <c r="E3864" i="6" s="1"/>
  <c r="B3864" i="6"/>
  <c r="C3864" i="6"/>
  <c r="K3852" i="6"/>
  <c r="I3852" i="6"/>
  <c r="J3852" i="6"/>
  <c r="H3852" i="6"/>
  <c r="G3852" i="6"/>
  <c r="F3852" i="6"/>
  <c r="D3852" i="6"/>
  <c r="E3852" i="6" s="1"/>
  <c r="B3852" i="6"/>
  <c r="C3852" i="6"/>
  <c r="K3840" i="6"/>
  <c r="I3840" i="6"/>
  <c r="J3840" i="6"/>
  <c r="H3840" i="6"/>
  <c r="G3840" i="6"/>
  <c r="F3840" i="6"/>
  <c r="D3840" i="6"/>
  <c r="E3840" i="6" s="1"/>
  <c r="B3840" i="6"/>
  <c r="C3840" i="6"/>
  <c r="K3828" i="6"/>
  <c r="I3828" i="6"/>
  <c r="J3828" i="6"/>
  <c r="H3828" i="6"/>
  <c r="G3828" i="6"/>
  <c r="F3828" i="6"/>
  <c r="D3828" i="6"/>
  <c r="E3828" i="6" s="1"/>
  <c r="B3828" i="6"/>
  <c r="C3828" i="6"/>
  <c r="K3816" i="6"/>
  <c r="I3816" i="6"/>
  <c r="J3816" i="6"/>
  <c r="H3816" i="6"/>
  <c r="G3816" i="6"/>
  <c r="F3816" i="6"/>
  <c r="D3816" i="6"/>
  <c r="E3816" i="6" s="1"/>
  <c r="B3816" i="6"/>
  <c r="C3816" i="6"/>
  <c r="K3804" i="6"/>
  <c r="I3804" i="6"/>
  <c r="J3804" i="6"/>
  <c r="H3804" i="6"/>
  <c r="G3804" i="6"/>
  <c r="F3804" i="6"/>
  <c r="D3804" i="6"/>
  <c r="E3804" i="6" s="1"/>
  <c r="B3804" i="6"/>
  <c r="C3804" i="6"/>
  <c r="K3792" i="6"/>
  <c r="I3792" i="6"/>
  <c r="J3792" i="6"/>
  <c r="H3792" i="6"/>
  <c r="G3792" i="6"/>
  <c r="F3792" i="6"/>
  <c r="D3792" i="6"/>
  <c r="E3792" i="6" s="1"/>
  <c r="B3792" i="6"/>
  <c r="C3792" i="6"/>
  <c r="K3780" i="6"/>
  <c r="I3780" i="6"/>
  <c r="J3780" i="6"/>
  <c r="H3780" i="6"/>
  <c r="G3780" i="6"/>
  <c r="F3780" i="6"/>
  <c r="D3780" i="6"/>
  <c r="E3780" i="6" s="1"/>
  <c r="B3780" i="6"/>
  <c r="C3780" i="6"/>
  <c r="K3768" i="6"/>
  <c r="I3768" i="6"/>
  <c r="J3768" i="6"/>
  <c r="H3768" i="6"/>
  <c r="G3768" i="6"/>
  <c r="F3768" i="6"/>
  <c r="D3768" i="6"/>
  <c r="E3768" i="6" s="1"/>
  <c r="B3768" i="6"/>
  <c r="C3768" i="6"/>
  <c r="K3756" i="6"/>
  <c r="I3756" i="6"/>
  <c r="J3756" i="6"/>
  <c r="H3756" i="6"/>
  <c r="G3756" i="6"/>
  <c r="F3756" i="6"/>
  <c r="D3756" i="6"/>
  <c r="E3756" i="6" s="1"/>
  <c r="B3756" i="6"/>
  <c r="C3756" i="6"/>
  <c r="K3744" i="6"/>
  <c r="I3744" i="6"/>
  <c r="J3744" i="6"/>
  <c r="H3744" i="6"/>
  <c r="G3744" i="6"/>
  <c r="F3744" i="6"/>
  <c r="D3744" i="6"/>
  <c r="E3744" i="6" s="1"/>
  <c r="B3744" i="6"/>
  <c r="C3744" i="6"/>
  <c r="K3732" i="6"/>
  <c r="I3732" i="6"/>
  <c r="J3732" i="6"/>
  <c r="H3732" i="6"/>
  <c r="G3732" i="6"/>
  <c r="F3732" i="6"/>
  <c r="D3732" i="6"/>
  <c r="E3732" i="6" s="1"/>
  <c r="B3732" i="6"/>
  <c r="C3732" i="6"/>
  <c r="K3720" i="6"/>
  <c r="I3720" i="6"/>
  <c r="J3720" i="6"/>
  <c r="H3720" i="6"/>
  <c r="G3720" i="6"/>
  <c r="F3720" i="6"/>
  <c r="D3720" i="6"/>
  <c r="E3720" i="6" s="1"/>
  <c r="B3720" i="6"/>
  <c r="C3720" i="6"/>
  <c r="K3708" i="6"/>
  <c r="I3708" i="6"/>
  <c r="J3708" i="6"/>
  <c r="H3708" i="6"/>
  <c r="G3708" i="6"/>
  <c r="F3708" i="6"/>
  <c r="D3708" i="6"/>
  <c r="E3708" i="6" s="1"/>
  <c r="B3708" i="6"/>
  <c r="C3708" i="6"/>
  <c r="K3696" i="6"/>
  <c r="I3696" i="6"/>
  <c r="J3696" i="6"/>
  <c r="H3696" i="6"/>
  <c r="G3696" i="6"/>
  <c r="F3696" i="6"/>
  <c r="D3696" i="6"/>
  <c r="E3696" i="6" s="1"/>
  <c r="B3696" i="6"/>
  <c r="C3696" i="6"/>
  <c r="K3684" i="6"/>
  <c r="I3684" i="6"/>
  <c r="J3684" i="6"/>
  <c r="H3684" i="6"/>
  <c r="G3684" i="6"/>
  <c r="F3684" i="6"/>
  <c r="D3684" i="6"/>
  <c r="E3684" i="6" s="1"/>
  <c r="B3684" i="6"/>
  <c r="C3684" i="6"/>
  <c r="K3672" i="6"/>
  <c r="I3672" i="6"/>
  <c r="J3672" i="6"/>
  <c r="H3672" i="6"/>
  <c r="G3672" i="6"/>
  <c r="F3672" i="6"/>
  <c r="D3672" i="6"/>
  <c r="E3672" i="6" s="1"/>
  <c r="B3672" i="6"/>
  <c r="C3672" i="6"/>
  <c r="K3660" i="6"/>
  <c r="I3660" i="6"/>
  <c r="J3660" i="6"/>
  <c r="H3660" i="6"/>
  <c r="G3660" i="6"/>
  <c r="F3660" i="6"/>
  <c r="D3660" i="6"/>
  <c r="E3660" i="6" s="1"/>
  <c r="C3660" i="6"/>
  <c r="B3660" i="6"/>
  <c r="K3648" i="6"/>
  <c r="I3648" i="6"/>
  <c r="J3648" i="6"/>
  <c r="H3648" i="6"/>
  <c r="G3648" i="6"/>
  <c r="F3648" i="6"/>
  <c r="D3648" i="6"/>
  <c r="E3648" i="6" s="1"/>
  <c r="B3648" i="6"/>
  <c r="C3648" i="6"/>
  <c r="K3636" i="6"/>
  <c r="I3636" i="6"/>
  <c r="J3636" i="6"/>
  <c r="H3636" i="6"/>
  <c r="G3636" i="6"/>
  <c r="F3636" i="6"/>
  <c r="D3636" i="6"/>
  <c r="E3636" i="6" s="1"/>
  <c r="B3636" i="6"/>
  <c r="C3636" i="6"/>
  <c r="K3624" i="6"/>
  <c r="I3624" i="6"/>
  <c r="J3624" i="6"/>
  <c r="H3624" i="6"/>
  <c r="G3624" i="6"/>
  <c r="F3624" i="6"/>
  <c r="D3624" i="6"/>
  <c r="E3624" i="6" s="1"/>
  <c r="C3624" i="6"/>
  <c r="B3624" i="6"/>
  <c r="K3612" i="6"/>
  <c r="I3612" i="6"/>
  <c r="J3612" i="6"/>
  <c r="H3612" i="6"/>
  <c r="G3612" i="6"/>
  <c r="F3612" i="6"/>
  <c r="D3612" i="6"/>
  <c r="E3612" i="6" s="1"/>
  <c r="B3612" i="6"/>
  <c r="C3612" i="6"/>
  <c r="K3600" i="6"/>
  <c r="I3600" i="6"/>
  <c r="J3600" i="6"/>
  <c r="H3600" i="6"/>
  <c r="G3600" i="6"/>
  <c r="F3600" i="6"/>
  <c r="D3600" i="6"/>
  <c r="E3600" i="6" s="1"/>
  <c r="B3600" i="6"/>
  <c r="C3600" i="6"/>
  <c r="K3588" i="6"/>
  <c r="I3588" i="6"/>
  <c r="J3588" i="6"/>
  <c r="H3588" i="6"/>
  <c r="G3588" i="6"/>
  <c r="F3588" i="6"/>
  <c r="D3588" i="6"/>
  <c r="E3588" i="6" s="1"/>
  <c r="C3588" i="6"/>
  <c r="B3588" i="6"/>
  <c r="K3576" i="6"/>
  <c r="I3576" i="6"/>
  <c r="J3576" i="6"/>
  <c r="H3576" i="6"/>
  <c r="G3576" i="6"/>
  <c r="F3576" i="6"/>
  <c r="D3576" i="6"/>
  <c r="E3576" i="6" s="1"/>
  <c r="B3576" i="6"/>
  <c r="C3576" i="6"/>
  <c r="K3564" i="6"/>
  <c r="I3564" i="6"/>
  <c r="J3564" i="6"/>
  <c r="H3564" i="6"/>
  <c r="G3564" i="6"/>
  <c r="F3564" i="6"/>
  <c r="D3564" i="6"/>
  <c r="E3564" i="6" s="1"/>
  <c r="B3564" i="6"/>
  <c r="C3564" i="6"/>
  <c r="K3552" i="6"/>
  <c r="I3552" i="6"/>
  <c r="J3552" i="6"/>
  <c r="H3552" i="6"/>
  <c r="G3552" i="6"/>
  <c r="F3552" i="6"/>
  <c r="D3552" i="6"/>
  <c r="E3552" i="6" s="1"/>
  <c r="C3552" i="6"/>
  <c r="B3552" i="6"/>
  <c r="K3540" i="6"/>
  <c r="I3540" i="6"/>
  <c r="J3540" i="6"/>
  <c r="H3540" i="6"/>
  <c r="G3540" i="6"/>
  <c r="F3540" i="6"/>
  <c r="D3540" i="6"/>
  <c r="E3540" i="6" s="1"/>
  <c r="B3540" i="6"/>
  <c r="C3540" i="6"/>
  <c r="K3528" i="6"/>
  <c r="I3528" i="6"/>
  <c r="J3528" i="6"/>
  <c r="H3528" i="6"/>
  <c r="G3528" i="6"/>
  <c r="F3528" i="6"/>
  <c r="D3528" i="6"/>
  <c r="E3528" i="6" s="1"/>
  <c r="B3528" i="6"/>
  <c r="C3528" i="6"/>
  <c r="K3516" i="6"/>
  <c r="I3516" i="6"/>
  <c r="J3516" i="6"/>
  <c r="H3516" i="6"/>
  <c r="G3516" i="6"/>
  <c r="F3516" i="6"/>
  <c r="D3516" i="6"/>
  <c r="E3516" i="6" s="1"/>
  <c r="C3516" i="6"/>
  <c r="B3516" i="6"/>
  <c r="K3504" i="6"/>
  <c r="I3504" i="6"/>
  <c r="J3504" i="6"/>
  <c r="H3504" i="6"/>
  <c r="G3504" i="6"/>
  <c r="F3504" i="6"/>
  <c r="D3504" i="6"/>
  <c r="E3504" i="6" s="1"/>
  <c r="B3504" i="6"/>
  <c r="C3504" i="6"/>
  <c r="K3492" i="6"/>
  <c r="I3492" i="6"/>
  <c r="J3492" i="6"/>
  <c r="H3492" i="6"/>
  <c r="G3492" i="6"/>
  <c r="F3492" i="6"/>
  <c r="D3492" i="6"/>
  <c r="E3492" i="6" s="1"/>
  <c r="B3492" i="6"/>
  <c r="C3492" i="6"/>
  <c r="K3480" i="6"/>
  <c r="I3480" i="6"/>
  <c r="J3480" i="6"/>
  <c r="H3480" i="6"/>
  <c r="G3480" i="6"/>
  <c r="F3480" i="6"/>
  <c r="D3480" i="6"/>
  <c r="E3480" i="6" s="1"/>
  <c r="C3480" i="6"/>
  <c r="B3480" i="6"/>
  <c r="K3468" i="6"/>
  <c r="I3468" i="6"/>
  <c r="J3468" i="6"/>
  <c r="H3468" i="6"/>
  <c r="G3468" i="6"/>
  <c r="F3468" i="6"/>
  <c r="D3468" i="6"/>
  <c r="E3468" i="6" s="1"/>
  <c r="B3468" i="6"/>
  <c r="C3468" i="6"/>
  <c r="K3456" i="6"/>
  <c r="I3456" i="6"/>
  <c r="J3456" i="6"/>
  <c r="H3456" i="6"/>
  <c r="G3456" i="6"/>
  <c r="F3456" i="6"/>
  <c r="D3456" i="6"/>
  <c r="E3456" i="6" s="1"/>
  <c r="B3456" i="6"/>
  <c r="C3456" i="6"/>
  <c r="K3444" i="6"/>
  <c r="I3444" i="6"/>
  <c r="J3444" i="6"/>
  <c r="H3444" i="6"/>
  <c r="G3444" i="6"/>
  <c r="F3444" i="6"/>
  <c r="D3444" i="6"/>
  <c r="E3444" i="6" s="1"/>
  <c r="C3444" i="6"/>
  <c r="B3444" i="6"/>
  <c r="K3432" i="6"/>
  <c r="I3432" i="6"/>
  <c r="J3432" i="6"/>
  <c r="H3432" i="6"/>
  <c r="G3432" i="6"/>
  <c r="F3432" i="6"/>
  <c r="D3432" i="6"/>
  <c r="E3432" i="6" s="1"/>
  <c r="B3432" i="6"/>
  <c r="C3432" i="6"/>
  <c r="K3420" i="6"/>
  <c r="I3420" i="6"/>
  <c r="J3420" i="6"/>
  <c r="H3420" i="6"/>
  <c r="G3420" i="6"/>
  <c r="F3420" i="6"/>
  <c r="D3420" i="6"/>
  <c r="E3420" i="6" s="1"/>
  <c r="B3420" i="6"/>
  <c r="C3420" i="6"/>
  <c r="K3408" i="6"/>
  <c r="I3408" i="6"/>
  <c r="J3408" i="6"/>
  <c r="H3408" i="6"/>
  <c r="G3408" i="6"/>
  <c r="F3408" i="6"/>
  <c r="D3408" i="6"/>
  <c r="E3408" i="6" s="1"/>
  <c r="C3408" i="6"/>
  <c r="B3408" i="6"/>
  <c r="B7" i="6"/>
  <c r="B43" i="6"/>
  <c r="B79" i="6"/>
  <c r="B115" i="6"/>
  <c r="B151" i="6"/>
  <c r="B187" i="6"/>
  <c r="B223" i="6"/>
  <c r="B259" i="6"/>
  <c r="B295" i="6"/>
  <c r="B367" i="6"/>
  <c r="B439" i="6"/>
  <c r="B475" i="6"/>
  <c r="B511" i="6"/>
  <c r="B619" i="6"/>
  <c r="B655" i="6"/>
  <c r="B691" i="6"/>
  <c r="B763" i="6"/>
  <c r="B799" i="6"/>
  <c r="B835" i="6"/>
  <c r="B871" i="6"/>
  <c r="B907" i="6"/>
  <c r="B1015" i="6"/>
  <c r="B1087" i="6"/>
  <c r="B1123" i="6"/>
  <c r="B1207" i="6"/>
  <c r="B1303" i="6"/>
  <c r="B1351" i="6"/>
  <c r="B1399" i="6"/>
  <c r="B1495" i="6"/>
  <c r="C2" i="6"/>
  <c r="G2" i="12" s="1"/>
  <c r="C3381" i="6"/>
  <c r="C3027" i="6"/>
  <c r="C2390" i="6"/>
  <c r="D1455" i="6"/>
  <c r="E1455" i="6" s="1"/>
  <c r="K1447" i="6"/>
  <c r="I1447" i="6"/>
  <c r="J1447" i="6"/>
  <c r="H1447" i="6"/>
  <c r="G1447" i="6"/>
  <c r="F1447" i="6"/>
  <c r="D1447" i="6"/>
  <c r="E1447" i="6" s="1"/>
  <c r="C1447" i="6"/>
  <c r="K1291" i="6"/>
  <c r="I1291" i="6"/>
  <c r="J1291" i="6"/>
  <c r="H1291" i="6"/>
  <c r="G1291" i="6"/>
  <c r="F1291" i="6"/>
  <c r="D1291" i="6"/>
  <c r="E1291" i="6" s="1"/>
  <c r="C1291" i="6"/>
  <c r="K1159" i="6"/>
  <c r="I1159" i="6"/>
  <c r="J1159" i="6"/>
  <c r="H1159" i="6"/>
  <c r="G1159" i="6"/>
  <c r="F1159" i="6"/>
  <c r="D1159" i="6"/>
  <c r="E1159" i="6" s="1"/>
  <c r="C1159" i="6"/>
  <c r="K1051" i="6"/>
  <c r="I1051" i="6"/>
  <c r="J1051" i="6"/>
  <c r="H1051" i="6"/>
  <c r="G1051" i="6"/>
  <c r="F1051" i="6"/>
  <c r="D1051" i="6"/>
  <c r="E1051" i="6" s="1"/>
  <c r="C1051" i="6"/>
  <c r="K943" i="6"/>
  <c r="I943" i="6"/>
  <c r="J943" i="6"/>
  <c r="H943" i="6"/>
  <c r="G943" i="6"/>
  <c r="F943" i="6"/>
  <c r="D943" i="6"/>
  <c r="E943" i="6" s="1"/>
  <c r="C943" i="6"/>
  <c r="K823" i="6"/>
  <c r="I823" i="6"/>
  <c r="J823" i="6"/>
  <c r="H823" i="6"/>
  <c r="G823" i="6"/>
  <c r="F823" i="6"/>
  <c r="D823" i="6"/>
  <c r="E823" i="6" s="1"/>
  <c r="C823" i="6"/>
  <c r="K727" i="6"/>
  <c r="I727" i="6"/>
  <c r="J727" i="6"/>
  <c r="H727" i="6"/>
  <c r="G727" i="6"/>
  <c r="F727" i="6"/>
  <c r="D727" i="6"/>
  <c r="E727" i="6" s="1"/>
  <c r="C727" i="6"/>
  <c r="K631" i="6"/>
  <c r="I631" i="6"/>
  <c r="J631" i="6"/>
  <c r="H631" i="6"/>
  <c r="G631" i="6"/>
  <c r="F631" i="6"/>
  <c r="D631" i="6"/>
  <c r="E631" i="6" s="1"/>
  <c r="C631" i="6"/>
  <c r="K547" i="6"/>
  <c r="I547" i="6"/>
  <c r="J547" i="6"/>
  <c r="H547" i="6"/>
  <c r="G547" i="6"/>
  <c r="F547" i="6"/>
  <c r="D547" i="6"/>
  <c r="E547" i="6" s="1"/>
  <c r="C547" i="6"/>
  <c r="K487" i="6"/>
  <c r="I487" i="6"/>
  <c r="J487" i="6"/>
  <c r="H487" i="6"/>
  <c r="G487" i="6"/>
  <c r="F487" i="6"/>
  <c r="D487" i="6"/>
  <c r="E487" i="6" s="1"/>
  <c r="C487" i="6"/>
  <c r="K403" i="6"/>
  <c r="I403" i="6"/>
  <c r="J403" i="6"/>
  <c r="H403" i="6"/>
  <c r="G403" i="6"/>
  <c r="F403" i="6"/>
  <c r="D403" i="6"/>
  <c r="E403" i="6" s="1"/>
  <c r="C403" i="6"/>
  <c r="K307" i="6"/>
  <c r="I307" i="6"/>
  <c r="J307" i="6"/>
  <c r="H307" i="6"/>
  <c r="G307" i="6"/>
  <c r="F307" i="6"/>
  <c r="D307" i="6"/>
  <c r="E307" i="6" s="1"/>
  <c r="C307" i="6"/>
  <c r="K211" i="6"/>
  <c r="I211" i="6"/>
  <c r="J211" i="6"/>
  <c r="H211" i="6"/>
  <c r="G211" i="6"/>
  <c r="F211" i="6"/>
  <c r="D211" i="6"/>
  <c r="E211" i="6" s="1"/>
  <c r="C211" i="6"/>
  <c r="K127" i="6"/>
  <c r="I127" i="6"/>
  <c r="J127" i="6"/>
  <c r="H127" i="6"/>
  <c r="G127" i="6"/>
  <c r="F127" i="6"/>
  <c r="D127" i="6"/>
  <c r="E127" i="6" s="1"/>
  <c r="C127" i="6"/>
  <c r="K55" i="6"/>
  <c r="I55" i="6"/>
  <c r="J55" i="6"/>
  <c r="H55" i="6"/>
  <c r="G55" i="6"/>
  <c r="F55" i="6"/>
  <c r="D55" i="6"/>
  <c r="E55" i="6" s="1"/>
  <c r="C55" i="6"/>
  <c r="K3313" i="6"/>
  <c r="I3313" i="6"/>
  <c r="J3313" i="6"/>
  <c r="H3313" i="6"/>
  <c r="G3313" i="6"/>
  <c r="F3313" i="6"/>
  <c r="D3313" i="6"/>
  <c r="E3313" i="6" s="1"/>
  <c r="C3313" i="6"/>
  <c r="B3313" i="6"/>
  <c r="K3193" i="6"/>
  <c r="I3193" i="6"/>
  <c r="J3193" i="6"/>
  <c r="H3193" i="6"/>
  <c r="G3193" i="6"/>
  <c r="F3193" i="6"/>
  <c r="D3193" i="6"/>
  <c r="E3193" i="6" s="1"/>
  <c r="C3193" i="6"/>
  <c r="B3193" i="6"/>
  <c r="K3145" i="6"/>
  <c r="I3145" i="6"/>
  <c r="J3145" i="6"/>
  <c r="H3145" i="6"/>
  <c r="G3145" i="6"/>
  <c r="F3145" i="6"/>
  <c r="D3145" i="6"/>
  <c r="E3145" i="6" s="1"/>
  <c r="C3145" i="6"/>
  <c r="B3145" i="6"/>
  <c r="K3049" i="6"/>
  <c r="I3049" i="6"/>
  <c r="J3049" i="6"/>
  <c r="H3049" i="6"/>
  <c r="G3049" i="6"/>
  <c r="F3049" i="6"/>
  <c r="D3049" i="6"/>
  <c r="E3049" i="6" s="1"/>
  <c r="C3049" i="6"/>
  <c r="B3049" i="6"/>
  <c r="K2953" i="6"/>
  <c r="I2953" i="6"/>
  <c r="J2953" i="6"/>
  <c r="H2953" i="6"/>
  <c r="G2953" i="6"/>
  <c r="F2953" i="6"/>
  <c r="D2953" i="6"/>
  <c r="E2953" i="6" s="1"/>
  <c r="C2953" i="6"/>
  <c r="B2953" i="6"/>
  <c r="K2905" i="6"/>
  <c r="I2905" i="6"/>
  <c r="J2905" i="6"/>
  <c r="H2905" i="6"/>
  <c r="G2905" i="6"/>
  <c r="F2905" i="6"/>
  <c r="D2905" i="6"/>
  <c r="E2905" i="6" s="1"/>
  <c r="C2905" i="6"/>
  <c r="B2905" i="6"/>
  <c r="K2845" i="6"/>
  <c r="I2845" i="6"/>
  <c r="J2845" i="6"/>
  <c r="H2845" i="6"/>
  <c r="G2845" i="6"/>
  <c r="F2845" i="6"/>
  <c r="D2845" i="6"/>
  <c r="E2845" i="6" s="1"/>
  <c r="C2845" i="6"/>
  <c r="B2845" i="6"/>
  <c r="K2761" i="6"/>
  <c r="I2761" i="6"/>
  <c r="J2761" i="6"/>
  <c r="H2761" i="6"/>
  <c r="G2761" i="6"/>
  <c r="F2761" i="6"/>
  <c r="D2761" i="6"/>
  <c r="E2761" i="6" s="1"/>
  <c r="C2761" i="6"/>
  <c r="B2761" i="6"/>
  <c r="K2713" i="6"/>
  <c r="I2713" i="6"/>
  <c r="J2713" i="6"/>
  <c r="H2713" i="6"/>
  <c r="G2713" i="6"/>
  <c r="F2713" i="6"/>
  <c r="D2713" i="6"/>
  <c r="E2713" i="6" s="1"/>
  <c r="C2713" i="6"/>
  <c r="B2713" i="6"/>
  <c r="K2653" i="6"/>
  <c r="I2653" i="6"/>
  <c r="J2653" i="6"/>
  <c r="H2653" i="6"/>
  <c r="G2653" i="6"/>
  <c r="F2653" i="6"/>
  <c r="D2653" i="6"/>
  <c r="E2653" i="6" s="1"/>
  <c r="C2653" i="6"/>
  <c r="B2653" i="6"/>
  <c r="K2593" i="6"/>
  <c r="I2593" i="6"/>
  <c r="J2593" i="6"/>
  <c r="H2593" i="6"/>
  <c r="G2593" i="6"/>
  <c r="F2593" i="6"/>
  <c r="D2593" i="6"/>
  <c r="E2593" i="6" s="1"/>
  <c r="C2593" i="6"/>
  <c r="B2593" i="6"/>
  <c r="K2509" i="6"/>
  <c r="I2509" i="6"/>
  <c r="J2509" i="6"/>
  <c r="H2509" i="6"/>
  <c r="G2509" i="6"/>
  <c r="F2509" i="6"/>
  <c r="D2509" i="6"/>
  <c r="E2509" i="6" s="1"/>
  <c r="C2509" i="6"/>
  <c r="B2509" i="6"/>
  <c r="K2437" i="6"/>
  <c r="I2437" i="6"/>
  <c r="J2437" i="6"/>
  <c r="H2437" i="6"/>
  <c r="G2437" i="6"/>
  <c r="F2437" i="6"/>
  <c r="D2437" i="6"/>
  <c r="E2437" i="6" s="1"/>
  <c r="C2437" i="6"/>
  <c r="B2437" i="6"/>
  <c r="K2377" i="6"/>
  <c r="I2377" i="6"/>
  <c r="J2377" i="6"/>
  <c r="H2377" i="6"/>
  <c r="G2377" i="6"/>
  <c r="F2377" i="6"/>
  <c r="D2377" i="6"/>
  <c r="E2377" i="6" s="1"/>
  <c r="C2377" i="6"/>
  <c r="B2377" i="6"/>
  <c r="K2305" i="6"/>
  <c r="I2305" i="6"/>
  <c r="J2305" i="6"/>
  <c r="H2305" i="6"/>
  <c r="G2305" i="6"/>
  <c r="F2305" i="6"/>
  <c r="D2305" i="6"/>
  <c r="E2305" i="6" s="1"/>
  <c r="C2305" i="6"/>
  <c r="B2305" i="6"/>
  <c r="K2245" i="6"/>
  <c r="I2245" i="6"/>
  <c r="J2245" i="6"/>
  <c r="H2245" i="6"/>
  <c r="G2245" i="6"/>
  <c r="F2245" i="6"/>
  <c r="D2245" i="6"/>
  <c r="E2245" i="6" s="1"/>
  <c r="C2245" i="6"/>
  <c r="B2245" i="6"/>
  <c r="K2197" i="6"/>
  <c r="I2197" i="6"/>
  <c r="J2197" i="6"/>
  <c r="H2197" i="6"/>
  <c r="G2197" i="6"/>
  <c r="F2197" i="6"/>
  <c r="D2197" i="6"/>
  <c r="E2197" i="6" s="1"/>
  <c r="C2197" i="6"/>
  <c r="B2197" i="6"/>
  <c r="K2149" i="6"/>
  <c r="I2149" i="6"/>
  <c r="J2149" i="6"/>
  <c r="H2149" i="6"/>
  <c r="G2149" i="6"/>
  <c r="F2149" i="6"/>
  <c r="D2149" i="6"/>
  <c r="E2149" i="6" s="1"/>
  <c r="C2149" i="6"/>
  <c r="B2149" i="6"/>
  <c r="K2041" i="6"/>
  <c r="I2041" i="6"/>
  <c r="J2041" i="6"/>
  <c r="H2041" i="6"/>
  <c r="G2041" i="6"/>
  <c r="F2041" i="6"/>
  <c r="D2041" i="6"/>
  <c r="E2041" i="6" s="1"/>
  <c r="C2041" i="6"/>
  <c r="B2041" i="6"/>
  <c r="K1909" i="6"/>
  <c r="I1909" i="6"/>
  <c r="J1909" i="6"/>
  <c r="H1909" i="6"/>
  <c r="G1909" i="6"/>
  <c r="F1909" i="6"/>
  <c r="D1909" i="6"/>
  <c r="E1909" i="6" s="1"/>
  <c r="C1909" i="6"/>
  <c r="B1909" i="6"/>
  <c r="K1266" i="6"/>
  <c r="I1266" i="6"/>
  <c r="J1266" i="6"/>
  <c r="H1266" i="6"/>
  <c r="G1266" i="6"/>
  <c r="F1266" i="6"/>
  <c r="D1266" i="6"/>
  <c r="E1266" i="6" s="1"/>
  <c r="C1266" i="6"/>
  <c r="K1218" i="6"/>
  <c r="I1218" i="6"/>
  <c r="J1218" i="6"/>
  <c r="H1218" i="6"/>
  <c r="G1218" i="6"/>
  <c r="F1218" i="6"/>
  <c r="D1218" i="6"/>
  <c r="E1218" i="6" s="1"/>
  <c r="C1218" i="6"/>
  <c r="K1182" i="6"/>
  <c r="I1182" i="6"/>
  <c r="J1182" i="6"/>
  <c r="H1182" i="6"/>
  <c r="G1182" i="6"/>
  <c r="F1182" i="6"/>
  <c r="D1182" i="6"/>
  <c r="E1182" i="6" s="1"/>
  <c r="C1182" i="6"/>
  <c r="K1134" i="6"/>
  <c r="I1134" i="6"/>
  <c r="J1134" i="6"/>
  <c r="H1134" i="6"/>
  <c r="G1134" i="6"/>
  <c r="F1134" i="6"/>
  <c r="D1134" i="6"/>
  <c r="E1134" i="6" s="1"/>
  <c r="C1134" i="6"/>
  <c r="K1098" i="6"/>
  <c r="I1098" i="6"/>
  <c r="J1098" i="6"/>
  <c r="H1098" i="6"/>
  <c r="G1098" i="6"/>
  <c r="F1098" i="6"/>
  <c r="D1098" i="6"/>
  <c r="E1098" i="6" s="1"/>
  <c r="C1098" i="6"/>
  <c r="K1050" i="6"/>
  <c r="I1050" i="6"/>
  <c r="J1050" i="6"/>
  <c r="H1050" i="6"/>
  <c r="G1050" i="6"/>
  <c r="F1050" i="6"/>
  <c r="D1050" i="6"/>
  <c r="E1050" i="6" s="1"/>
  <c r="C1050" i="6"/>
  <c r="K1014" i="6"/>
  <c r="I1014" i="6"/>
  <c r="J1014" i="6"/>
  <c r="H1014" i="6"/>
  <c r="G1014" i="6"/>
  <c r="F1014" i="6"/>
  <c r="D1014" i="6"/>
  <c r="E1014" i="6" s="1"/>
  <c r="C1014" i="6"/>
  <c r="K966" i="6"/>
  <c r="I966" i="6"/>
  <c r="J966" i="6"/>
  <c r="H966" i="6"/>
  <c r="G966" i="6"/>
  <c r="F966" i="6"/>
  <c r="D966" i="6"/>
  <c r="E966" i="6" s="1"/>
  <c r="C966" i="6"/>
  <c r="K906" i="6"/>
  <c r="I906" i="6"/>
  <c r="J906" i="6"/>
  <c r="H906" i="6"/>
  <c r="G906" i="6"/>
  <c r="F906" i="6"/>
  <c r="D906" i="6"/>
  <c r="E906" i="6" s="1"/>
  <c r="C906" i="6"/>
  <c r="K858" i="6"/>
  <c r="I858" i="6"/>
  <c r="J858" i="6"/>
  <c r="H858" i="6"/>
  <c r="G858" i="6"/>
  <c r="F858" i="6"/>
  <c r="D858" i="6"/>
  <c r="E858" i="6" s="1"/>
  <c r="C858" i="6"/>
  <c r="K810" i="6"/>
  <c r="I810" i="6"/>
  <c r="J810" i="6"/>
  <c r="H810" i="6"/>
  <c r="G810" i="6"/>
  <c r="F810" i="6"/>
  <c r="D810" i="6"/>
  <c r="E810" i="6" s="1"/>
  <c r="C810" i="6"/>
  <c r="K762" i="6"/>
  <c r="I762" i="6"/>
  <c r="J762" i="6"/>
  <c r="H762" i="6"/>
  <c r="G762" i="6"/>
  <c r="F762" i="6"/>
  <c r="D762" i="6"/>
  <c r="E762" i="6" s="1"/>
  <c r="C762" i="6"/>
  <c r="K738" i="6"/>
  <c r="I738" i="6"/>
  <c r="J738" i="6"/>
  <c r="H738" i="6"/>
  <c r="G738" i="6"/>
  <c r="F738" i="6"/>
  <c r="D738" i="6"/>
  <c r="E738" i="6" s="1"/>
  <c r="C738" i="6"/>
  <c r="K690" i="6"/>
  <c r="I690" i="6"/>
  <c r="J690" i="6"/>
  <c r="H690" i="6"/>
  <c r="G690" i="6"/>
  <c r="F690" i="6"/>
  <c r="D690" i="6"/>
  <c r="E690" i="6" s="1"/>
  <c r="C690" i="6"/>
  <c r="K642" i="6"/>
  <c r="I642" i="6"/>
  <c r="J642" i="6"/>
  <c r="H642" i="6"/>
  <c r="G642" i="6"/>
  <c r="F642" i="6"/>
  <c r="D642" i="6"/>
  <c r="E642" i="6" s="1"/>
  <c r="C642" i="6"/>
  <c r="K594" i="6"/>
  <c r="I594" i="6"/>
  <c r="J594" i="6"/>
  <c r="H594" i="6"/>
  <c r="G594" i="6"/>
  <c r="F594" i="6"/>
  <c r="D594" i="6"/>
  <c r="E594" i="6" s="1"/>
  <c r="C594" i="6"/>
  <c r="K546" i="6"/>
  <c r="I546" i="6"/>
  <c r="J546" i="6"/>
  <c r="H546" i="6"/>
  <c r="G546" i="6"/>
  <c r="F546" i="6"/>
  <c r="D546" i="6"/>
  <c r="E546" i="6" s="1"/>
  <c r="C546" i="6"/>
  <c r="K498" i="6"/>
  <c r="I498" i="6"/>
  <c r="J498" i="6"/>
  <c r="H498" i="6"/>
  <c r="G498" i="6"/>
  <c r="F498" i="6"/>
  <c r="D498" i="6"/>
  <c r="E498" i="6" s="1"/>
  <c r="C498" i="6"/>
  <c r="K462" i="6"/>
  <c r="I462" i="6"/>
  <c r="J462" i="6"/>
  <c r="H462" i="6"/>
  <c r="G462" i="6"/>
  <c r="F462" i="6"/>
  <c r="D462" i="6"/>
  <c r="E462" i="6" s="1"/>
  <c r="C462" i="6"/>
  <c r="K414" i="6"/>
  <c r="I414" i="6"/>
  <c r="J414" i="6"/>
  <c r="H414" i="6"/>
  <c r="G414" i="6"/>
  <c r="F414" i="6"/>
  <c r="D414" i="6"/>
  <c r="E414" i="6" s="1"/>
  <c r="C414" i="6"/>
  <c r="K378" i="6"/>
  <c r="I378" i="6"/>
  <c r="J378" i="6"/>
  <c r="H378" i="6"/>
  <c r="G378" i="6"/>
  <c r="F378" i="6"/>
  <c r="D378" i="6"/>
  <c r="E378" i="6" s="1"/>
  <c r="C378" i="6"/>
  <c r="K354" i="6"/>
  <c r="I354" i="6"/>
  <c r="J354" i="6"/>
  <c r="H354" i="6"/>
  <c r="G354" i="6"/>
  <c r="F354" i="6"/>
  <c r="D354" i="6"/>
  <c r="E354" i="6" s="1"/>
  <c r="C354" i="6"/>
  <c r="K306" i="6"/>
  <c r="I306" i="6"/>
  <c r="J306" i="6"/>
  <c r="H306" i="6"/>
  <c r="G306" i="6"/>
  <c r="F306" i="6"/>
  <c r="D306" i="6"/>
  <c r="E306" i="6" s="1"/>
  <c r="C306" i="6"/>
  <c r="K258" i="6"/>
  <c r="I258" i="6"/>
  <c r="J258" i="6"/>
  <c r="H258" i="6"/>
  <c r="G258" i="6"/>
  <c r="F258" i="6"/>
  <c r="D258" i="6"/>
  <c r="E258" i="6" s="1"/>
  <c r="C258" i="6"/>
  <c r="K222" i="6"/>
  <c r="I222" i="6"/>
  <c r="J222" i="6"/>
  <c r="H222" i="6"/>
  <c r="G222" i="6"/>
  <c r="F222" i="6"/>
  <c r="D222" i="6"/>
  <c r="E222" i="6" s="1"/>
  <c r="C222" i="6"/>
  <c r="K186" i="6"/>
  <c r="I186" i="6"/>
  <c r="J186" i="6"/>
  <c r="H186" i="6"/>
  <c r="G186" i="6"/>
  <c r="F186" i="6"/>
  <c r="D186" i="6"/>
  <c r="E186" i="6" s="1"/>
  <c r="C186" i="6"/>
  <c r="K150" i="6"/>
  <c r="I150" i="6"/>
  <c r="J150" i="6"/>
  <c r="H150" i="6"/>
  <c r="G150" i="6"/>
  <c r="F150" i="6"/>
  <c r="D150" i="6"/>
  <c r="E150" i="6" s="1"/>
  <c r="C150" i="6"/>
  <c r="K114" i="6"/>
  <c r="I114" i="6"/>
  <c r="J114" i="6"/>
  <c r="H114" i="6"/>
  <c r="G114" i="6"/>
  <c r="D114" i="6"/>
  <c r="E114" i="6" s="1"/>
  <c r="F114" i="6"/>
  <c r="C114" i="6"/>
  <c r="K66" i="6"/>
  <c r="I66" i="6"/>
  <c r="J66" i="6"/>
  <c r="H66" i="6"/>
  <c r="G66" i="6"/>
  <c r="F66" i="6"/>
  <c r="D66" i="6"/>
  <c r="E66" i="6" s="1"/>
  <c r="C66" i="6"/>
  <c r="K3384" i="6"/>
  <c r="I3384" i="6"/>
  <c r="J3384" i="6"/>
  <c r="H3384" i="6"/>
  <c r="G3384" i="6"/>
  <c r="F3384" i="6"/>
  <c r="D3384" i="6"/>
  <c r="E3384" i="6" s="1"/>
  <c r="C3384" i="6"/>
  <c r="B3384" i="6"/>
  <c r="K3348" i="6"/>
  <c r="I3348" i="6"/>
  <c r="J3348" i="6"/>
  <c r="H3348" i="6"/>
  <c r="G3348" i="6"/>
  <c r="F3348" i="6"/>
  <c r="D3348" i="6"/>
  <c r="E3348" i="6" s="1"/>
  <c r="C3348" i="6"/>
  <c r="B3348" i="6"/>
  <c r="K3336" i="6"/>
  <c r="I3336" i="6"/>
  <c r="J3336" i="6"/>
  <c r="H3336" i="6"/>
  <c r="G3336" i="6"/>
  <c r="F3336" i="6"/>
  <c r="D3336" i="6"/>
  <c r="E3336" i="6" s="1"/>
  <c r="C3336" i="6"/>
  <c r="B3336" i="6"/>
  <c r="K3300" i="6"/>
  <c r="I3300" i="6"/>
  <c r="J3300" i="6"/>
  <c r="H3300" i="6"/>
  <c r="G3300" i="6"/>
  <c r="F3300" i="6"/>
  <c r="D3300" i="6"/>
  <c r="E3300" i="6" s="1"/>
  <c r="C3300" i="6"/>
  <c r="B3300" i="6"/>
  <c r="K3276" i="6"/>
  <c r="I3276" i="6"/>
  <c r="J3276" i="6"/>
  <c r="H3276" i="6"/>
  <c r="G3276" i="6"/>
  <c r="F3276" i="6"/>
  <c r="D3276" i="6"/>
  <c r="E3276" i="6" s="1"/>
  <c r="C3276" i="6"/>
  <c r="B3276" i="6"/>
  <c r="K3228" i="6"/>
  <c r="I3228" i="6"/>
  <c r="J3228" i="6"/>
  <c r="H3228" i="6"/>
  <c r="G3228" i="6"/>
  <c r="F3228" i="6"/>
  <c r="D3228" i="6"/>
  <c r="E3228" i="6" s="1"/>
  <c r="C3228" i="6"/>
  <c r="B3228" i="6"/>
  <c r="K3192" i="6"/>
  <c r="I3192" i="6"/>
  <c r="J3192" i="6"/>
  <c r="H3192" i="6"/>
  <c r="G3192" i="6"/>
  <c r="F3192" i="6"/>
  <c r="D3192" i="6"/>
  <c r="E3192" i="6" s="1"/>
  <c r="C3192" i="6"/>
  <c r="B3192" i="6"/>
  <c r="K3156" i="6"/>
  <c r="I3156" i="6"/>
  <c r="J3156" i="6"/>
  <c r="H3156" i="6"/>
  <c r="G3156" i="6"/>
  <c r="F3156" i="6"/>
  <c r="D3156" i="6"/>
  <c r="E3156" i="6" s="1"/>
  <c r="C3156" i="6"/>
  <c r="B3156" i="6"/>
  <c r="K3108" i="6"/>
  <c r="I3108" i="6"/>
  <c r="J3108" i="6"/>
  <c r="H3108" i="6"/>
  <c r="G3108" i="6"/>
  <c r="F3108" i="6"/>
  <c r="D3108" i="6"/>
  <c r="E3108" i="6" s="1"/>
  <c r="C3108" i="6"/>
  <c r="B3108" i="6"/>
  <c r="K3072" i="6"/>
  <c r="I3072" i="6"/>
  <c r="J3072" i="6"/>
  <c r="H3072" i="6"/>
  <c r="G3072" i="6"/>
  <c r="F3072" i="6"/>
  <c r="D3072" i="6"/>
  <c r="E3072" i="6" s="1"/>
  <c r="C3072" i="6"/>
  <c r="B3072" i="6"/>
  <c r="K3048" i="6"/>
  <c r="I3048" i="6"/>
  <c r="J3048" i="6"/>
  <c r="H3048" i="6"/>
  <c r="G3048" i="6"/>
  <c r="F3048" i="6"/>
  <c r="D3048" i="6"/>
  <c r="E3048" i="6" s="1"/>
  <c r="C3048" i="6"/>
  <c r="B3048" i="6"/>
  <c r="K3000" i="6"/>
  <c r="I3000" i="6"/>
  <c r="J3000" i="6"/>
  <c r="H3000" i="6"/>
  <c r="G3000" i="6"/>
  <c r="F3000" i="6"/>
  <c r="D3000" i="6"/>
  <c r="E3000" i="6" s="1"/>
  <c r="C3000" i="6"/>
  <c r="B3000" i="6"/>
  <c r="K2964" i="6"/>
  <c r="I2964" i="6"/>
  <c r="J2964" i="6"/>
  <c r="H2964" i="6"/>
  <c r="G2964" i="6"/>
  <c r="F2964" i="6"/>
  <c r="D2964" i="6"/>
  <c r="E2964" i="6" s="1"/>
  <c r="C2964" i="6"/>
  <c r="B2964" i="6"/>
  <c r="K2928" i="6"/>
  <c r="I2928" i="6"/>
  <c r="J2928" i="6"/>
  <c r="H2928" i="6"/>
  <c r="G2928" i="6"/>
  <c r="F2928" i="6"/>
  <c r="D2928" i="6"/>
  <c r="E2928" i="6" s="1"/>
  <c r="C2928" i="6"/>
  <c r="B2928" i="6"/>
  <c r="K2892" i="6"/>
  <c r="I2892" i="6"/>
  <c r="J2892" i="6"/>
  <c r="H2892" i="6"/>
  <c r="G2892" i="6"/>
  <c r="F2892" i="6"/>
  <c r="D2892" i="6"/>
  <c r="E2892" i="6" s="1"/>
  <c r="C2892" i="6"/>
  <c r="B2892" i="6"/>
  <c r="K2856" i="6"/>
  <c r="I2856" i="6"/>
  <c r="J2856" i="6"/>
  <c r="H2856" i="6"/>
  <c r="G2856" i="6"/>
  <c r="F2856" i="6"/>
  <c r="D2856" i="6"/>
  <c r="E2856" i="6" s="1"/>
  <c r="C2856" i="6"/>
  <c r="B2856" i="6"/>
  <c r="K2820" i="6"/>
  <c r="I2820" i="6"/>
  <c r="J2820" i="6"/>
  <c r="H2820" i="6"/>
  <c r="G2820" i="6"/>
  <c r="F2820" i="6"/>
  <c r="D2820" i="6"/>
  <c r="E2820" i="6" s="1"/>
  <c r="C2820" i="6"/>
  <c r="B2820" i="6"/>
  <c r="K2784" i="6"/>
  <c r="I2784" i="6"/>
  <c r="J2784" i="6"/>
  <c r="H2784" i="6"/>
  <c r="G2784" i="6"/>
  <c r="F2784" i="6"/>
  <c r="D2784" i="6"/>
  <c r="E2784" i="6" s="1"/>
  <c r="C2784" i="6"/>
  <c r="B2784" i="6"/>
  <c r="K2748" i="6"/>
  <c r="I2748" i="6"/>
  <c r="J2748" i="6"/>
  <c r="H2748" i="6"/>
  <c r="G2748" i="6"/>
  <c r="F2748" i="6"/>
  <c r="D2748" i="6"/>
  <c r="E2748" i="6" s="1"/>
  <c r="C2748" i="6"/>
  <c r="B2748" i="6"/>
  <c r="K2724" i="6"/>
  <c r="I2724" i="6"/>
  <c r="J2724" i="6"/>
  <c r="H2724" i="6"/>
  <c r="G2724" i="6"/>
  <c r="F2724" i="6"/>
  <c r="D2724" i="6"/>
  <c r="E2724" i="6" s="1"/>
  <c r="C2724" i="6"/>
  <c r="B2724" i="6"/>
  <c r="K2700" i="6"/>
  <c r="I2700" i="6"/>
  <c r="J2700" i="6"/>
  <c r="H2700" i="6"/>
  <c r="G2700" i="6"/>
  <c r="F2700" i="6"/>
  <c r="D2700" i="6"/>
  <c r="E2700" i="6" s="1"/>
  <c r="C2700" i="6"/>
  <c r="B2700" i="6"/>
  <c r="K2664" i="6"/>
  <c r="I2664" i="6"/>
  <c r="J2664" i="6"/>
  <c r="H2664" i="6"/>
  <c r="G2664" i="6"/>
  <c r="F2664" i="6"/>
  <c r="D2664" i="6"/>
  <c r="E2664" i="6" s="1"/>
  <c r="C2664" i="6"/>
  <c r="B2664" i="6"/>
  <c r="K2616" i="6"/>
  <c r="I2616" i="6"/>
  <c r="J2616" i="6"/>
  <c r="H2616" i="6"/>
  <c r="G2616" i="6"/>
  <c r="F2616" i="6"/>
  <c r="D2616" i="6"/>
  <c r="E2616" i="6" s="1"/>
  <c r="C2616" i="6"/>
  <c r="B2616" i="6"/>
  <c r="K2580" i="6"/>
  <c r="I2580" i="6"/>
  <c r="J2580" i="6"/>
  <c r="H2580" i="6"/>
  <c r="G2580" i="6"/>
  <c r="F2580" i="6"/>
  <c r="D2580" i="6"/>
  <c r="E2580" i="6" s="1"/>
  <c r="C2580" i="6"/>
  <c r="B2580" i="6"/>
  <c r="K2544" i="6"/>
  <c r="I2544" i="6"/>
  <c r="J2544" i="6"/>
  <c r="H2544" i="6"/>
  <c r="G2544" i="6"/>
  <c r="F2544" i="6"/>
  <c r="D2544" i="6"/>
  <c r="E2544" i="6" s="1"/>
  <c r="C2544" i="6"/>
  <c r="B2544" i="6"/>
  <c r="K2508" i="6"/>
  <c r="I2508" i="6"/>
  <c r="J2508" i="6"/>
  <c r="H2508" i="6"/>
  <c r="G2508" i="6"/>
  <c r="F2508" i="6"/>
  <c r="D2508" i="6"/>
  <c r="E2508" i="6" s="1"/>
  <c r="C2508" i="6"/>
  <c r="B2508" i="6"/>
  <c r="K2484" i="6"/>
  <c r="I2484" i="6"/>
  <c r="J2484" i="6"/>
  <c r="H2484" i="6"/>
  <c r="G2484" i="6"/>
  <c r="F2484" i="6"/>
  <c r="D2484" i="6"/>
  <c r="E2484" i="6" s="1"/>
  <c r="C2484" i="6"/>
  <c r="B2484" i="6"/>
  <c r="K2472" i="6"/>
  <c r="I2472" i="6"/>
  <c r="J2472" i="6"/>
  <c r="H2472" i="6"/>
  <c r="G2472" i="6"/>
  <c r="F2472" i="6"/>
  <c r="D2472" i="6"/>
  <c r="E2472" i="6" s="1"/>
  <c r="C2472" i="6"/>
  <c r="B2472" i="6"/>
  <c r="K2460" i="6"/>
  <c r="I2460" i="6"/>
  <c r="J2460" i="6"/>
  <c r="H2460" i="6"/>
  <c r="G2460" i="6"/>
  <c r="F2460" i="6"/>
  <c r="D2460" i="6"/>
  <c r="E2460" i="6" s="1"/>
  <c r="C2460" i="6"/>
  <c r="B2460" i="6"/>
  <c r="K2436" i="6"/>
  <c r="I2436" i="6"/>
  <c r="J2436" i="6"/>
  <c r="H2436" i="6"/>
  <c r="G2436" i="6"/>
  <c r="F2436" i="6"/>
  <c r="D2436" i="6"/>
  <c r="E2436" i="6" s="1"/>
  <c r="C2436" i="6"/>
  <c r="B2436" i="6"/>
  <c r="K2424" i="6"/>
  <c r="I2424" i="6"/>
  <c r="J2424" i="6"/>
  <c r="H2424" i="6"/>
  <c r="G2424" i="6"/>
  <c r="F2424" i="6"/>
  <c r="D2424" i="6"/>
  <c r="E2424" i="6" s="1"/>
  <c r="C2424" i="6"/>
  <c r="B2424" i="6"/>
  <c r="K2412" i="6"/>
  <c r="I2412" i="6"/>
  <c r="J2412" i="6"/>
  <c r="H2412" i="6"/>
  <c r="G2412" i="6"/>
  <c r="F2412" i="6"/>
  <c r="D2412" i="6"/>
  <c r="E2412" i="6" s="1"/>
  <c r="C2412" i="6"/>
  <c r="B2412" i="6"/>
  <c r="K2400" i="6"/>
  <c r="I2400" i="6"/>
  <c r="J2400" i="6"/>
  <c r="H2400" i="6"/>
  <c r="G2400" i="6"/>
  <c r="F2400" i="6"/>
  <c r="D2400" i="6"/>
  <c r="E2400" i="6" s="1"/>
  <c r="C2400" i="6"/>
  <c r="B2400" i="6"/>
  <c r="K2388" i="6"/>
  <c r="I2388" i="6"/>
  <c r="J2388" i="6"/>
  <c r="H2388" i="6"/>
  <c r="G2388" i="6"/>
  <c r="F2388" i="6"/>
  <c r="D2388" i="6"/>
  <c r="E2388" i="6" s="1"/>
  <c r="C2388" i="6"/>
  <c r="B2388" i="6"/>
  <c r="K2376" i="6"/>
  <c r="I2376" i="6"/>
  <c r="J2376" i="6"/>
  <c r="H2376" i="6"/>
  <c r="G2376" i="6"/>
  <c r="F2376" i="6"/>
  <c r="D2376" i="6"/>
  <c r="E2376" i="6" s="1"/>
  <c r="C2376" i="6"/>
  <c r="B2376" i="6"/>
  <c r="K2352" i="6"/>
  <c r="I2352" i="6"/>
  <c r="J2352" i="6"/>
  <c r="H2352" i="6"/>
  <c r="G2352" i="6"/>
  <c r="F2352" i="6"/>
  <c r="D2352" i="6"/>
  <c r="E2352" i="6" s="1"/>
  <c r="C2352" i="6"/>
  <c r="B2352" i="6"/>
  <c r="K2340" i="6"/>
  <c r="I2340" i="6"/>
  <c r="J2340" i="6"/>
  <c r="H2340" i="6"/>
  <c r="G2340" i="6"/>
  <c r="F2340" i="6"/>
  <c r="D2340" i="6"/>
  <c r="E2340" i="6" s="1"/>
  <c r="C2340" i="6"/>
  <c r="B2340" i="6"/>
  <c r="K2328" i="6"/>
  <c r="I2328" i="6"/>
  <c r="J2328" i="6"/>
  <c r="H2328" i="6"/>
  <c r="G2328" i="6"/>
  <c r="F2328" i="6"/>
  <c r="D2328" i="6"/>
  <c r="E2328" i="6" s="1"/>
  <c r="C2328" i="6"/>
  <c r="B2328" i="6"/>
  <c r="K2316" i="6"/>
  <c r="I2316" i="6"/>
  <c r="J2316" i="6"/>
  <c r="H2316" i="6"/>
  <c r="G2316" i="6"/>
  <c r="F2316" i="6"/>
  <c r="D2316" i="6"/>
  <c r="E2316" i="6" s="1"/>
  <c r="C2316" i="6"/>
  <c r="B2316" i="6"/>
  <c r="K2304" i="6"/>
  <c r="I2304" i="6"/>
  <c r="J2304" i="6"/>
  <c r="H2304" i="6"/>
  <c r="G2304" i="6"/>
  <c r="F2304" i="6"/>
  <c r="D2304" i="6"/>
  <c r="E2304" i="6" s="1"/>
  <c r="C2304" i="6"/>
  <c r="B2304" i="6"/>
  <c r="K2292" i="6"/>
  <c r="I2292" i="6"/>
  <c r="J2292" i="6"/>
  <c r="H2292" i="6"/>
  <c r="G2292" i="6"/>
  <c r="F2292" i="6"/>
  <c r="D2292" i="6"/>
  <c r="E2292" i="6" s="1"/>
  <c r="C2292" i="6"/>
  <c r="B2292" i="6"/>
  <c r="K2280" i="6"/>
  <c r="I2280" i="6"/>
  <c r="J2280" i="6"/>
  <c r="H2280" i="6"/>
  <c r="G2280" i="6"/>
  <c r="F2280" i="6"/>
  <c r="D2280" i="6"/>
  <c r="E2280" i="6" s="1"/>
  <c r="C2280" i="6"/>
  <c r="B2280" i="6"/>
  <c r="K2268" i="6"/>
  <c r="I2268" i="6"/>
  <c r="J2268" i="6"/>
  <c r="H2268" i="6"/>
  <c r="G2268" i="6"/>
  <c r="F2268" i="6"/>
  <c r="D2268" i="6"/>
  <c r="E2268" i="6" s="1"/>
  <c r="C2268" i="6"/>
  <c r="B2268" i="6"/>
  <c r="K2244" i="6"/>
  <c r="I2244" i="6"/>
  <c r="J2244" i="6"/>
  <c r="H2244" i="6"/>
  <c r="G2244" i="6"/>
  <c r="F2244" i="6"/>
  <c r="D2244" i="6"/>
  <c r="E2244" i="6" s="1"/>
  <c r="C2244" i="6"/>
  <c r="B2244" i="6"/>
  <c r="K2232" i="6"/>
  <c r="I2232" i="6"/>
  <c r="J2232" i="6"/>
  <c r="H2232" i="6"/>
  <c r="G2232" i="6"/>
  <c r="F2232" i="6"/>
  <c r="D2232" i="6"/>
  <c r="E2232" i="6" s="1"/>
  <c r="C2232" i="6"/>
  <c r="B2232" i="6"/>
  <c r="K2220" i="6"/>
  <c r="I2220" i="6"/>
  <c r="J2220" i="6"/>
  <c r="H2220" i="6"/>
  <c r="G2220" i="6"/>
  <c r="F2220" i="6"/>
  <c r="D2220" i="6"/>
  <c r="E2220" i="6" s="1"/>
  <c r="C2220" i="6"/>
  <c r="B2220" i="6"/>
  <c r="K2208" i="6"/>
  <c r="I2208" i="6"/>
  <c r="J2208" i="6"/>
  <c r="H2208" i="6"/>
  <c r="G2208" i="6"/>
  <c r="F2208" i="6"/>
  <c r="D2208" i="6"/>
  <c r="E2208" i="6" s="1"/>
  <c r="C2208" i="6"/>
  <c r="B2208" i="6"/>
  <c r="K2196" i="6"/>
  <c r="I2196" i="6"/>
  <c r="J2196" i="6"/>
  <c r="H2196" i="6"/>
  <c r="G2196" i="6"/>
  <c r="F2196" i="6"/>
  <c r="D2196" i="6"/>
  <c r="E2196" i="6" s="1"/>
  <c r="C2196" i="6"/>
  <c r="B2196" i="6"/>
  <c r="K2184" i="6"/>
  <c r="I2184" i="6"/>
  <c r="J2184" i="6"/>
  <c r="H2184" i="6"/>
  <c r="G2184" i="6"/>
  <c r="F2184" i="6"/>
  <c r="D2184" i="6"/>
  <c r="E2184" i="6" s="1"/>
  <c r="C2184" i="6"/>
  <c r="B2184" i="6"/>
  <c r="K2172" i="6"/>
  <c r="I2172" i="6"/>
  <c r="J2172" i="6"/>
  <c r="H2172" i="6"/>
  <c r="G2172" i="6"/>
  <c r="F2172" i="6"/>
  <c r="D2172" i="6"/>
  <c r="E2172" i="6" s="1"/>
  <c r="C2172" i="6"/>
  <c r="B2172" i="6"/>
  <c r="K2160" i="6"/>
  <c r="I2160" i="6"/>
  <c r="J2160" i="6"/>
  <c r="H2160" i="6"/>
  <c r="G2160" i="6"/>
  <c r="F2160" i="6"/>
  <c r="D2160" i="6"/>
  <c r="E2160" i="6" s="1"/>
  <c r="C2160" i="6"/>
  <c r="B2160" i="6"/>
  <c r="K2148" i="6"/>
  <c r="I2148" i="6"/>
  <c r="J2148" i="6"/>
  <c r="H2148" i="6"/>
  <c r="G2148" i="6"/>
  <c r="F2148" i="6"/>
  <c r="D2148" i="6"/>
  <c r="E2148" i="6" s="1"/>
  <c r="C2148" i="6"/>
  <c r="B2148" i="6"/>
  <c r="K2136" i="6"/>
  <c r="I2136" i="6"/>
  <c r="J2136" i="6"/>
  <c r="H2136" i="6"/>
  <c r="G2136" i="6"/>
  <c r="F2136" i="6"/>
  <c r="D2136" i="6"/>
  <c r="E2136" i="6" s="1"/>
  <c r="C2136" i="6"/>
  <c r="B2136" i="6"/>
  <c r="K2124" i="6"/>
  <c r="I2124" i="6"/>
  <c r="J2124" i="6"/>
  <c r="H2124" i="6"/>
  <c r="G2124" i="6"/>
  <c r="F2124" i="6"/>
  <c r="D2124" i="6"/>
  <c r="E2124" i="6" s="1"/>
  <c r="C2124" i="6"/>
  <c r="B2124" i="6"/>
  <c r="K2112" i="6"/>
  <c r="I2112" i="6"/>
  <c r="J2112" i="6"/>
  <c r="H2112" i="6"/>
  <c r="G2112" i="6"/>
  <c r="F2112" i="6"/>
  <c r="D2112" i="6"/>
  <c r="E2112" i="6" s="1"/>
  <c r="C2112" i="6"/>
  <c r="B2112" i="6"/>
  <c r="K2100" i="6"/>
  <c r="I2100" i="6"/>
  <c r="J2100" i="6"/>
  <c r="H2100" i="6"/>
  <c r="G2100" i="6"/>
  <c r="F2100" i="6"/>
  <c r="D2100" i="6"/>
  <c r="E2100" i="6" s="1"/>
  <c r="C2100" i="6"/>
  <c r="B2100" i="6"/>
  <c r="K2088" i="6"/>
  <c r="I2088" i="6"/>
  <c r="J2088" i="6"/>
  <c r="H2088" i="6"/>
  <c r="G2088" i="6"/>
  <c r="F2088" i="6"/>
  <c r="D2088" i="6"/>
  <c r="E2088" i="6" s="1"/>
  <c r="C2088" i="6"/>
  <c r="B2088" i="6"/>
  <c r="K2076" i="6"/>
  <c r="I2076" i="6"/>
  <c r="J2076" i="6"/>
  <c r="H2076" i="6"/>
  <c r="G2076" i="6"/>
  <c r="F2076" i="6"/>
  <c r="D2076" i="6"/>
  <c r="E2076" i="6" s="1"/>
  <c r="C2076" i="6"/>
  <c r="B2076" i="6"/>
  <c r="K2064" i="6"/>
  <c r="I2064" i="6"/>
  <c r="J2064" i="6"/>
  <c r="H2064" i="6"/>
  <c r="G2064" i="6"/>
  <c r="F2064" i="6"/>
  <c r="D2064" i="6"/>
  <c r="E2064" i="6" s="1"/>
  <c r="C2064" i="6"/>
  <c r="B2064" i="6"/>
  <c r="K2052" i="6"/>
  <c r="I2052" i="6"/>
  <c r="J2052" i="6"/>
  <c r="H2052" i="6"/>
  <c r="G2052" i="6"/>
  <c r="F2052" i="6"/>
  <c r="D2052" i="6"/>
  <c r="E2052" i="6" s="1"/>
  <c r="C2052" i="6"/>
  <c r="B2052" i="6"/>
  <c r="K2040" i="6"/>
  <c r="I2040" i="6"/>
  <c r="J2040" i="6"/>
  <c r="H2040" i="6"/>
  <c r="G2040" i="6"/>
  <c r="F2040" i="6"/>
  <c r="D2040" i="6"/>
  <c r="E2040" i="6" s="1"/>
  <c r="C2040" i="6"/>
  <c r="B2040" i="6"/>
  <c r="K2028" i="6"/>
  <c r="I2028" i="6"/>
  <c r="J2028" i="6"/>
  <c r="H2028" i="6"/>
  <c r="G2028" i="6"/>
  <c r="F2028" i="6"/>
  <c r="D2028" i="6"/>
  <c r="E2028" i="6" s="1"/>
  <c r="C2028" i="6"/>
  <c r="B2028" i="6"/>
  <c r="K2016" i="6"/>
  <c r="I2016" i="6"/>
  <c r="J2016" i="6"/>
  <c r="H2016" i="6"/>
  <c r="G2016" i="6"/>
  <c r="F2016" i="6"/>
  <c r="D2016" i="6"/>
  <c r="E2016" i="6" s="1"/>
  <c r="C2016" i="6"/>
  <c r="B2016" i="6"/>
  <c r="K2004" i="6"/>
  <c r="I2004" i="6"/>
  <c r="J2004" i="6"/>
  <c r="H2004" i="6"/>
  <c r="G2004" i="6"/>
  <c r="F2004" i="6"/>
  <c r="D2004" i="6"/>
  <c r="E2004" i="6" s="1"/>
  <c r="C2004" i="6"/>
  <c r="B2004" i="6"/>
  <c r="K1992" i="6"/>
  <c r="I1992" i="6"/>
  <c r="J1992" i="6"/>
  <c r="H1992" i="6"/>
  <c r="G1992" i="6"/>
  <c r="F1992" i="6"/>
  <c r="D1992" i="6"/>
  <c r="E1992" i="6" s="1"/>
  <c r="C1992" i="6"/>
  <c r="B1992" i="6"/>
  <c r="K1980" i="6"/>
  <c r="I1980" i="6"/>
  <c r="J1980" i="6"/>
  <c r="H1980" i="6"/>
  <c r="G1980" i="6"/>
  <c r="F1980" i="6"/>
  <c r="D1980" i="6"/>
  <c r="E1980" i="6" s="1"/>
  <c r="C1980" i="6"/>
  <c r="B1980" i="6"/>
  <c r="K1968" i="6"/>
  <c r="I1968" i="6"/>
  <c r="J1968" i="6"/>
  <c r="H1968" i="6"/>
  <c r="G1968" i="6"/>
  <c r="F1968" i="6"/>
  <c r="D1968" i="6"/>
  <c r="E1968" i="6" s="1"/>
  <c r="C1968" i="6"/>
  <c r="B1968" i="6"/>
  <c r="K1956" i="6"/>
  <c r="I1956" i="6"/>
  <c r="J1956" i="6"/>
  <c r="H1956" i="6"/>
  <c r="G1956" i="6"/>
  <c r="F1956" i="6"/>
  <c r="D1956" i="6"/>
  <c r="E1956" i="6" s="1"/>
  <c r="C1956" i="6"/>
  <c r="B1956" i="6"/>
  <c r="K1944" i="6"/>
  <c r="I1944" i="6"/>
  <c r="J1944" i="6"/>
  <c r="H1944" i="6"/>
  <c r="G1944" i="6"/>
  <c r="F1944" i="6"/>
  <c r="D1944" i="6"/>
  <c r="E1944" i="6" s="1"/>
  <c r="C1944" i="6"/>
  <c r="B1944" i="6"/>
  <c r="K1932" i="6"/>
  <c r="I1932" i="6"/>
  <c r="J1932" i="6"/>
  <c r="H1932" i="6"/>
  <c r="G1932" i="6"/>
  <c r="F1932" i="6"/>
  <c r="D1932" i="6"/>
  <c r="E1932" i="6" s="1"/>
  <c r="C1932" i="6"/>
  <c r="B1932" i="6"/>
  <c r="K1920" i="6"/>
  <c r="I1920" i="6"/>
  <c r="J1920" i="6"/>
  <c r="H1920" i="6"/>
  <c r="G1920" i="6"/>
  <c r="F1920" i="6"/>
  <c r="D1920" i="6"/>
  <c r="E1920" i="6" s="1"/>
  <c r="C1920" i="6"/>
  <c r="B1920" i="6"/>
  <c r="K1908" i="6"/>
  <c r="I1908" i="6"/>
  <c r="J1908" i="6"/>
  <c r="H1908" i="6"/>
  <c r="G1908" i="6"/>
  <c r="F1908" i="6"/>
  <c r="D1908" i="6"/>
  <c r="E1908" i="6" s="1"/>
  <c r="C1908" i="6"/>
  <c r="B1908" i="6"/>
  <c r="K1896" i="6"/>
  <c r="I1896" i="6"/>
  <c r="J1896" i="6"/>
  <c r="H1896" i="6"/>
  <c r="G1896" i="6"/>
  <c r="F1896" i="6"/>
  <c r="D1896" i="6"/>
  <c r="E1896" i="6" s="1"/>
  <c r="C1896" i="6"/>
  <c r="B1896" i="6"/>
  <c r="K1884" i="6"/>
  <c r="I1884" i="6"/>
  <c r="J1884" i="6"/>
  <c r="H1884" i="6"/>
  <c r="G1884" i="6"/>
  <c r="F1884" i="6"/>
  <c r="D1884" i="6"/>
  <c r="E1884" i="6" s="1"/>
  <c r="C1884" i="6"/>
  <c r="B1884" i="6"/>
  <c r="K1872" i="6"/>
  <c r="I1872" i="6"/>
  <c r="J1872" i="6"/>
  <c r="H1872" i="6"/>
  <c r="G1872" i="6"/>
  <c r="F1872" i="6"/>
  <c r="D1872" i="6"/>
  <c r="E1872" i="6" s="1"/>
  <c r="C1872" i="6"/>
  <c r="B1872" i="6"/>
  <c r="K1860" i="6"/>
  <c r="I1860" i="6"/>
  <c r="J1860" i="6"/>
  <c r="H1860" i="6"/>
  <c r="G1860" i="6"/>
  <c r="F1860" i="6"/>
  <c r="D1860" i="6"/>
  <c r="E1860" i="6" s="1"/>
  <c r="C1860" i="6"/>
  <c r="B1860" i="6"/>
  <c r="K1848" i="6"/>
  <c r="I1848" i="6"/>
  <c r="J1848" i="6"/>
  <c r="H1848" i="6"/>
  <c r="G1848" i="6"/>
  <c r="F1848" i="6"/>
  <c r="D1848" i="6"/>
  <c r="E1848" i="6" s="1"/>
  <c r="C1848" i="6"/>
  <c r="B1848" i="6"/>
  <c r="K1836" i="6"/>
  <c r="I1836" i="6"/>
  <c r="J1836" i="6"/>
  <c r="H1836" i="6"/>
  <c r="G1836" i="6"/>
  <c r="F1836" i="6"/>
  <c r="D1836" i="6"/>
  <c r="E1836" i="6" s="1"/>
  <c r="C1836" i="6"/>
  <c r="B1836" i="6"/>
  <c r="K1824" i="6"/>
  <c r="I1824" i="6"/>
  <c r="J1824" i="6"/>
  <c r="H1824" i="6"/>
  <c r="G1824" i="6"/>
  <c r="F1824" i="6"/>
  <c r="D1824" i="6"/>
  <c r="E1824" i="6" s="1"/>
  <c r="C1824" i="6"/>
  <c r="B1824" i="6"/>
  <c r="K1812" i="6"/>
  <c r="I1812" i="6"/>
  <c r="J1812" i="6"/>
  <c r="H1812" i="6"/>
  <c r="G1812" i="6"/>
  <c r="F1812" i="6"/>
  <c r="D1812" i="6"/>
  <c r="E1812" i="6" s="1"/>
  <c r="C1812" i="6"/>
  <c r="B1812" i="6"/>
  <c r="K1800" i="6"/>
  <c r="I1800" i="6"/>
  <c r="J1800" i="6"/>
  <c r="H1800" i="6"/>
  <c r="G1800" i="6"/>
  <c r="F1800" i="6"/>
  <c r="D1800" i="6"/>
  <c r="E1800" i="6" s="1"/>
  <c r="C1800" i="6"/>
  <c r="B1800" i="6"/>
  <c r="K1788" i="6"/>
  <c r="I1788" i="6"/>
  <c r="J1788" i="6"/>
  <c r="H1788" i="6"/>
  <c r="G1788" i="6"/>
  <c r="F1788" i="6"/>
  <c r="D1788" i="6"/>
  <c r="E1788" i="6" s="1"/>
  <c r="C1788" i="6"/>
  <c r="B1788" i="6"/>
  <c r="K1776" i="6"/>
  <c r="I1776" i="6"/>
  <c r="J1776" i="6"/>
  <c r="H1776" i="6"/>
  <c r="G1776" i="6"/>
  <c r="F1776" i="6"/>
  <c r="D1776" i="6"/>
  <c r="E1776" i="6" s="1"/>
  <c r="C1776" i="6"/>
  <c r="B1776" i="6"/>
  <c r="K1764" i="6"/>
  <c r="I1764" i="6"/>
  <c r="J1764" i="6"/>
  <c r="H1764" i="6"/>
  <c r="G1764" i="6"/>
  <c r="F1764" i="6"/>
  <c r="D1764" i="6"/>
  <c r="E1764" i="6" s="1"/>
  <c r="C1764" i="6"/>
  <c r="B1764" i="6"/>
  <c r="K1752" i="6"/>
  <c r="I1752" i="6"/>
  <c r="J1752" i="6"/>
  <c r="H1752" i="6"/>
  <c r="G1752" i="6"/>
  <c r="F1752" i="6"/>
  <c r="D1752" i="6"/>
  <c r="E1752" i="6" s="1"/>
  <c r="C1752" i="6"/>
  <c r="B1752" i="6"/>
  <c r="K1740" i="6"/>
  <c r="I1740" i="6"/>
  <c r="J1740" i="6"/>
  <c r="H1740" i="6"/>
  <c r="G1740" i="6"/>
  <c r="F1740" i="6"/>
  <c r="D1740" i="6"/>
  <c r="E1740" i="6" s="1"/>
  <c r="C1740" i="6"/>
  <c r="B1740" i="6"/>
  <c r="K1728" i="6"/>
  <c r="I1728" i="6"/>
  <c r="J1728" i="6"/>
  <c r="H1728" i="6"/>
  <c r="G1728" i="6"/>
  <c r="F1728" i="6"/>
  <c r="D1728" i="6"/>
  <c r="E1728" i="6" s="1"/>
  <c r="C1728" i="6"/>
  <c r="B1728" i="6"/>
  <c r="K1716" i="6"/>
  <c r="I1716" i="6"/>
  <c r="J1716" i="6"/>
  <c r="H1716" i="6"/>
  <c r="G1716" i="6"/>
  <c r="F1716" i="6"/>
  <c r="D1716" i="6"/>
  <c r="E1716" i="6" s="1"/>
  <c r="C1716" i="6"/>
  <c r="B1716" i="6"/>
  <c r="K1704" i="6"/>
  <c r="I1704" i="6"/>
  <c r="J1704" i="6"/>
  <c r="H1704" i="6"/>
  <c r="G1704" i="6"/>
  <c r="F1704" i="6"/>
  <c r="D1704" i="6"/>
  <c r="E1704" i="6" s="1"/>
  <c r="C1704" i="6"/>
  <c r="B1704" i="6"/>
  <c r="K1692" i="6"/>
  <c r="I1692" i="6"/>
  <c r="J1692" i="6"/>
  <c r="H1692" i="6"/>
  <c r="G1692" i="6"/>
  <c r="F1692" i="6"/>
  <c r="D1692" i="6"/>
  <c r="E1692" i="6" s="1"/>
  <c r="C1692" i="6"/>
  <c r="B1692" i="6"/>
  <c r="K1680" i="6"/>
  <c r="I1680" i="6"/>
  <c r="J1680" i="6"/>
  <c r="H1680" i="6"/>
  <c r="G1680" i="6"/>
  <c r="F1680" i="6"/>
  <c r="D1680" i="6"/>
  <c r="E1680" i="6" s="1"/>
  <c r="C1680" i="6"/>
  <c r="B1680" i="6"/>
  <c r="K1668" i="6"/>
  <c r="I1668" i="6"/>
  <c r="J1668" i="6"/>
  <c r="H1668" i="6"/>
  <c r="G1668" i="6"/>
  <c r="F1668" i="6"/>
  <c r="D1668" i="6"/>
  <c r="E1668" i="6" s="1"/>
  <c r="C1668" i="6"/>
  <c r="B1668" i="6"/>
  <c r="K1656" i="6"/>
  <c r="I1656" i="6"/>
  <c r="J1656" i="6"/>
  <c r="H1656" i="6"/>
  <c r="G1656" i="6"/>
  <c r="F1656" i="6"/>
  <c r="D1656" i="6"/>
  <c r="E1656" i="6" s="1"/>
  <c r="C1656" i="6"/>
  <c r="B1656" i="6"/>
  <c r="K1644" i="6"/>
  <c r="I1644" i="6"/>
  <c r="J1644" i="6"/>
  <c r="H1644" i="6"/>
  <c r="G1644" i="6"/>
  <c r="F1644" i="6"/>
  <c r="D1644" i="6"/>
  <c r="E1644" i="6" s="1"/>
  <c r="C1644" i="6"/>
  <c r="B1644" i="6"/>
  <c r="K1632" i="6"/>
  <c r="I1632" i="6"/>
  <c r="J1632" i="6"/>
  <c r="H1632" i="6"/>
  <c r="G1632" i="6"/>
  <c r="F1632" i="6"/>
  <c r="D1632" i="6"/>
  <c r="E1632" i="6" s="1"/>
  <c r="C1632" i="6"/>
  <c r="B1632" i="6"/>
  <c r="K1620" i="6"/>
  <c r="I1620" i="6"/>
  <c r="J1620" i="6"/>
  <c r="H1620" i="6"/>
  <c r="G1620" i="6"/>
  <c r="F1620" i="6"/>
  <c r="D1620" i="6"/>
  <c r="E1620" i="6" s="1"/>
  <c r="C1620" i="6"/>
  <c r="B1620" i="6"/>
  <c r="K1608" i="6"/>
  <c r="I1608" i="6"/>
  <c r="J1608" i="6"/>
  <c r="H1608" i="6"/>
  <c r="G1608" i="6"/>
  <c r="F1608" i="6"/>
  <c r="D1608" i="6"/>
  <c r="E1608" i="6" s="1"/>
  <c r="C1608" i="6"/>
  <c r="B1608" i="6"/>
  <c r="K1596" i="6"/>
  <c r="I1596" i="6"/>
  <c r="J1596" i="6"/>
  <c r="H1596" i="6"/>
  <c r="G1596" i="6"/>
  <c r="F1596" i="6"/>
  <c r="D1596" i="6"/>
  <c r="E1596" i="6" s="1"/>
  <c r="C1596" i="6"/>
  <c r="B1596" i="6"/>
  <c r="K1584" i="6"/>
  <c r="I1584" i="6"/>
  <c r="J1584" i="6"/>
  <c r="H1584" i="6"/>
  <c r="G1584" i="6"/>
  <c r="F1584" i="6"/>
  <c r="D1584" i="6"/>
  <c r="E1584" i="6" s="1"/>
  <c r="C1584" i="6"/>
  <c r="B1584" i="6"/>
  <c r="K1572" i="6"/>
  <c r="I1572" i="6"/>
  <c r="J1572" i="6"/>
  <c r="H1572" i="6"/>
  <c r="G1572" i="6"/>
  <c r="F1572" i="6"/>
  <c r="D1572" i="6"/>
  <c r="E1572" i="6" s="1"/>
  <c r="C1572" i="6"/>
  <c r="B1572" i="6"/>
  <c r="K1560" i="6"/>
  <c r="I1560" i="6"/>
  <c r="J1560" i="6"/>
  <c r="H1560" i="6"/>
  <c r="G1560" i="6"/>
  <c r="F1560" i="6"/>
  <c r="D1560" i="6"/>
  <c r="E1560" i="6" s="1"/>
  <c r="C1560" i="6"/>
  <c r="B1560" i="6"/>
  <c r="K1548" i="6"/>
  <c r="I1548" i="6"/>
  <c r="J1548" i="6"/>
  <c r="H1548" i="6"/>
  <c r="G1548" i="6"/>
  <c r="F1548" i="6"/>
  <c r="D1548" i="6"/>
  <c r="E1548" i="6" s="1"/>
  <c r="C1548" i="6"/>
  <c r="B1548" i="6"/>
  <c r="K1536" i="6"/>
  <c r="I1536" i="6"/>
  <c r="J1536" i="6"/>
  <c r="H1536" i="6"/>
  <c r="G1536" i="6"/>
  <c r="F1536" i="6"/>
  <c r="D1536" i="6"/>
  <c r="E1536" i="6" s="1"/>
  <c r="C1536" i="6"/>
  <c r="B1536" i="6"/>
  <c r="K1524" i="6"/>
  <c r="I1524" i="6"/>
  <c r="J1524" i="6"/>
  <c r="H1524" i="6"/>
  <c r="G1524" i="6"/>
  <c r="F1524" i="6"/>
  <c r="D1524" i="6"/>
  <c r="E1524" i="6" s="1"/>
  <c r="C1524" i="6"/>
  <c r="B1524" i="6"/>
  <c r="K1512" i="6"/>
  <c r="I1512" i="6"/>
  <c r="J1512" i="6"/>
  <c r="H1512" i="6"/>
  <c r="G1512" i="6"/>
  <c r="F1512" i="6"/>
  <c r="D1512" i="6"/>
  <c r="E1512" i="6" s="1"/>
  <c r="C1512" i="6"/>
  <c r="B1512" i="6"/>
  <c r="K3987" i="6"/>
  <c r="I3987" i="6"/>
  <c r="J3987" i="6"/>
  <c r="H3987" i="6"/>
  <c r="G3987" i="6"/>
  <c r="F3987" i="6"/>
  <c r="D3987" i="6"/>
  <c r="E3987" i="6" s="1"/>
  <c r="B3987" i="6"/>
  <c r="C3987" i="6"/>
  <c r="K3975" i="6"/>
  <c r="I3975" i="6"/>
  <c r="J3975" i="6"/>
  <c r="H3975" i="6"/>
  <c r="G3975" i="6"/>
  <c r="F3975" i="6"/>
  <c r="B3975" i="6"/>
  <c r="D3975" i="6"/>
  <c r="E3975" i="6" s="1"/>
  <c r="C3975" i="6"/>
  <c r="K3963" i="6"/>
  <c r="I3963" i="6"/>
  <c r="J3963" i="6"/>
  <c r="H3963" i="6"/>
  <c r="G3963" i="6"/>
  <c r="F3963" i="6"/>
  <c r="D3963" i="6"/>
  <c r="E3963" i="6" s="1"/>
  <c r="B3963" i="6"/>
  <c r="C3963" i="6"/>
  <c r="K3951" i="6"/>
  <c r="I3951" i="6"/>
  <c r="J3951" i="6"/>
  <c r="H3951" i="6"/>
  <c r="G3951" i="6"/>
  <c r="F3951" i="6"/>
  <c r="D3951" i="6"/>
  <c r="E3951" i="6" s="1"/>
  <c r="B3951" i="6"/>
  <c r="C3951" i="6"/>
  <c r="K3939" i="6"/>
  <c r="I3939" i="6"/>
  <c r="J3939" i="6"/>
  <c r="H3939" i="6"/>
  <c r="G3939" i="6"/>
  <c r="F3939" i="6"/>
  <c r="D3939" i="6"/>
  <c r="E3939" i="6" s="1"/>
  <c r="B3939" i="6"/>
  <c r="C3939" i="6"/>
  <c r="K3927" i="6"/>
  <c r="I3927" i="6"/>
  <c r="J3927" i="6"/>
  <c r="H3927" i="6"/>
  <c r="G3927" i="6"/>
  <c r="F3927" i="6"/>
  <c r="D3927" i="6"/>
  <c r="E3927" i="6" s="1"/>
  <c r="B3927" i="6"/>
  <c r="C3927" i="6"/>
  <c r="K3915" i="6"/>
  <c r="I3915" i="6"/>
  <c r="J3915" i="6"/>
  <c r="H3915" i="6"/>
  <c r="G3915" i="6"/>
  <c r="F3915" i="6"/>
  <c r="D3915" i="6"/>
  <c r="E3915" i="6" s="1"/>
  <c r="B3915" i="6"/>
  <c r="C3915" i="6"/>
  <c r="K3903" i="6"/>
  <c r="I3903" i="6"/>
  <c r="J3903" i="6"/>
  <c r="H3903" i="6"/>
  <c r="G3903" i="6"/>
  <c r="F3903" i="6"/>
  <c r="B3903" i="6"/>
  <c r="D3903" i="6"/>
  <c r="E3903" i="6" s="1"/>
  <c r="C3903" i="6"/>
  <c r="K3891" i="6"/>
  <c r="I3891" i="6"/>
  <c r="J3891" i="6"/>
  <c r="H3891" i="6"/>
  <c r="G3891" i="6"/>
  <c r="F3891" i="6"/>
  <c r="D3891" i="6"/>
  <c r="E3891" i="6" s="1"/>
  <c r="B3891" i="6"/>
  <c r="C3891" i="6"/>
  <c r="K3879" i="6"/>
  <c r="I3879" i="6"/>
  <c r="J3879" i="6"/>
  <c r="H3879" i="6"/>
  <c r="G3879" i="6"/>
  <c r="F3879" i="6"/>
  <c r="D3879" i="6"/>
  <c r="E3879" i="6" s="1"/>
  <c r="B3879" i="6"/>
  <c r="C3879" i="6"/>
  <c r="K10" i="6"/>
  <c r="I10" i="6"/>
  <c r="J10" i="6"/>
  <c r="H10" i="6"/>
  <c r="G10" i="6"/>
  <c r="F10" i="6"/>
  <c r="D10" i="6"/>
  <c r="E10" i="6" s="1"/>
  <c r="C10" i="6"/>
  <c r="B10" i="6"/>
  <c r="K1468" i="6"/>
  <c r="I1468" i="6"/>
  <c r="J1468" i="6"/>
  <c r="H1468" i="6"/>
  <c r="G1468" i="6"/>
  <c r="F1468" i="6"/>
  <c r="C1468" i="6"/>
  <c r="D1468" i="6"/>
  <c r="E1468" i="6" s="1"/>
  <c r="B1468" i="6"/>
  <c r="K1444" i="6"/>
  <c r="I1444" i="6"/>
  <c r="J1444" i="6"/>
  <c r="H1444" i="6"/>
  <c r="G1444" i="6"/>
  <c r="F1444" i="6"/>
  <c r="C1444" i="6"/>
  <c r="D1444" i="6"/>
  <c r="E1444" i="6" s="1"/>
  <c r="B1444" i="6"/>
  <c r="K1408" i="6"/>
  <c r="I1408" i="6"/>
  <c r="J1408" i="6"/>
  <c r="H1408" i="6"/>
  <c r="G1408" i="6"/>
  <c r="F1408" i="6"/>
  <c r="C1408" i="6"/>
  <c r="D1408" i="6"/>
  <c r="E1408" i="6" s="1"/>
  <c r="B1408" i="6"/>
  <c r="K1372" i="6"/>
  <c r="I1372" i="6"/>
  <c r="J1372" i="6"/>
  <c r="H1372" i="6"/>
  <c r="G1372" i="6"/>
  <c r="F1372" i="6"/>
  <c r="C1372" i="6"/>
  <c r="D1372" i="6"/>
  <c r="E1372" i="6" s="1"/>
  <c r="B1372" i="6"/>
  <c r="K1336" i="6"/>
  <c r="I1336" i="6"/>
  <c r="J1336" i="6"/>
  <c r="H1336" i="6"/>
  <c r="G1336" i="6"/>
  <c r="F1336" i="6"/>
  <c r="C1336" i="6"/>
  <c r="D1336" i="6"/>
  <c r="E1336" i="6" s="1"/>
  <c r="B1336" i="6"/>
  <c r="K1300" i="6"/>
  <c r="I1300" i="6"/>
  <c r="J1300" i="6"/>
  <c r="H1300" i="6"/>
  <c r="G1300" i="6"/>
  <c r="F1300" i="6"/>
  <c r="C1300" i="6"/>
  <c r="D1300" i="6"/>
  <c r="E1300" i="6" s="1"/>
  <c r="B1300" i="6"/>
  <c r="K1264" i="6"/>
  <c r="I1264" i="6"/>
  <c r="J1264" i="6"/>
  <c r="H1264" i="6"/>
  <c r="G1264" i="6"/>
  <c r="F1264" i="6"/>
  <c r="C1264" i="6"/>
  <c r="D1264" i="6"/>
  <c r="E1264" i="6" s="1"/>
  <c r="B1264" i="6"/>
  <c r="K1252" i="6"/>
  <c r="I1252" i="6"/>
  <c r="J1252" i="6"/>
  <c r="H1252" i="6"/>
  <c r="G1252" i="6"/>
  <c r="F1252" i="6"/>
  <c r="C1252" i="6"/>
  <c r="D1252" i="6"/>
  <c r="E1252" i="6" s="1"/>
  <c r="B1252" i="6"/>
  <c r="K1216" i="6"/>
  <c r="I1216" i="6"/>
  <c r="J1216" i="6"/>
  <c r="H1216" i="6"/>
  <c r="G1216" i="6"/>
  <c r="F1216" i="6"/>
  <c r="C1216" i="6"/>
  <c r="D1216" i="6"/>
  <c r="E1216" i="6" s="1"/>
  <c r="B1216" i="6"/>
  <c r="K1180" i="6"/>
  <c r="I1180" i="6"/>
  <c r="J1180" i="6"/>
  <c r="H1180" i="6"/>
  <c r="G1180" i="6"/>
  <c r="F1180" i="6"/>
  <c r="C1180" i="6"/>
  <c r="D1180" i="6"/>
  <c r="E1180" i="6" s="1"/>
  <c r="B1180" i="6"/>
  <c r="K1156" i="6"/>
  <c r="I1156" i="6"/>
  <c r="J1156" i="6"/>
  <c r="H1156" i="6"/>
  <c r="G1156" i="6"/>
  <c r="F1156" i="6"/>
  <c r="C1156" i="6"/>
  <c r="D1156" i="6"/>
  <c r="E1156" i="6" s="1"/>
  <c r="B1156" i="6"/>
  <c r="K1120" i="6"/>
  <c r="I1120" i="6"/>
  <c r="J1120" i="6"/>
  <c r="H1120" i="6"/>
  <c r="G1120" i="6"/>
  <c r="F1120" i="6"/>
  <c r="C1120" i="6"/>
  <c r="D1120" i="6"/>
  <c r="E1120" i="6" s="1"/>
  <c r="B1120" i="6"/>
  <c r="K1096" i="6"/>
  <c r="I1096" i="6"/>
  <c r="J1096" i="6"/>
  <c r="H1096" i="6"/>
  <c r="G1096" i="6"/>
  <c r="F1096" i="6"/>
  <c r="C1096" i="6"/>
  <c r="B1096" i="6"/>
  <c r="D1096" i="6"/>
  <c r="E1096" i="6" s="1"/>
  <c r="K1060" i="6"/>
  <c r="I1060" i="6"/>
  <c r="J1060" i="6"/>
  <c r="H1060" i="6"/>
  <c r="G1060" i="6"/>
  <c r="F1060" i="6"/>
  <c r="C1060" i="6"/>
  <c r="D1060" i="6"/>
  <c r="E1060" i="6" s="1"/>
  <c r="B1060" i="6"/>
  <c r="K1024" i="6"/>
  <c r="I1024" i="6"/>
  <c r="J1024" i="6"/>
  <c r="H1024" i="6"/>
  <c r="G1024" i="6"/>
  <c r="F1024" i="6"/>
  <c r="C1024" i="6"/>
  <c r="B1024" i="6"/>
  <c r="D1024" i="6"/>
  <c r="E1024" i="6" s="1"/>
  <c r="K1000" i="6"/>
  <c r="I1000" i="6"/>
  <c r="J1000" i="6"/>
  <c r="H1000" i="6"/>
  <c r="G1000" i="6"/>
  <c r="F1000" i="6"/>
  <c r="C1000" i="6"/>
  <c r="D1000" i="6"/>
  <c r="E1000" i="6" s="1"/>
  <c r="B1000" i="6"/>
  <c r="K964" i="6"/>
  <c r="I964" i="6"/>
  <c r="J964" i="6"/>
  <c r="H964" i="6"/>
  <c r="G964" i="6"/>
  <c r="F964" i="6"/>
  <c r="C964" i="6"/>
  <c r="D964" i="6"/>
  <c r="E964" i="6" s="1"/>
  <c r="B964" i="6"/>
  <c r="K928" i="6"/>
  <c r="I928" i="6"/>
  <c r="J928" i="6"/>
  <c r="H928" i="6"/>
  <c r="G928" i="6"/>
  <c r="F928" i="6"/>
  <c r="C928" i="6"/>
  <c r="D928" i="6"/>
  <c r="E928" i="6" s="1"/>
  <c r="B928" i="6"/>
  <c r="K892" i="6"/>
  <c r="I892" i="6"/>
  <c r="J892" i="6"/>
  <c r="H892" i="6"/>
  <c r="G892" i="6"/>
  <c r="F892" i="6"/>
  <c r="C892" i="6"/>
  <c r="D892" i="6"/>
  <c r="E892" i="6" s="1"/>
  <c r="B892" i="6"/>
  <c r="K856" i="6"/>
  <c r="I856" i="6"/>
  <c r="J856" i="6"/>
  <c r="H856" i="6"/>
  <c r="G856" i="6"/>
  <c r="F856" i="6"/>
  <c r="C856" i="6"/>
  <c r="D856" i="6"/>
  <c r="E856" i="6" s="1"/>
  <c r="B856" i="6"/>
  <c r="K820" i="6"/>
  <c r="I820" i="6"/>
  <c r="J820" i="6"/>
  <c r="H820" i="6"/>
  <c r="G820" i="6"/>
  <c r="F820" i="6"/>
  <c r="C820" i="6"/>
  <c r="D820" i="6"/>
  <c r="E820" i="6" s="1"/>
  <c r="B820" i="6"/>
  <c r="K784" i="6"/>
  <c r="I784" i="6"/>
  <c r="J784" i="6"/>
  <c r="H784" i="6"/>
  <c r="G784" i="6"/>
  <c r="F784" i="6"/>
  <c r="C784" i="6"/>
  <c r="D784" i="6"/>
  <c r="E784" i="6" s="1"/>
  <c r="B784" i="6"/>
  <c r="K748" i="6"/>
  <c r="I748" i="6"/>
  <c r="J748" i="6"/>
  <c r="H748" i="6"/>
  <c r="G748" i="6"/>
  <c r="F748" i="6"/>
  <c r="C748" i="6"/>
  <c r="D748" i="6"/>
  <c r="E748" i="6" s="1"/>
  <c r="B748" i="6"/>
  <c r="K724" i="6"/>
  <c r="I724" i="6"/>
  <c r="J724" i="6"/>
  <c r="H724" i="6"/>
  <c r="G724" i="6"/>
  <c r="F724" i="6"/>
  <c r="C724" i="6"/>
  <c r="D724" i="6"/>
  <c r="E724" i="6" s="1"/>
  <c r="B724" i="6"/>
  <c r="K688" i="6"/>
  <c r="I688" i="6"/>
  <c r="J688" i="6"/>
  <c r="H688" i="6"/>
  <c r="G688" i="6"/>
  <c r="F688" i="6"/>
  <c r="D688" i="6"/>
  <c r="E688" i="6" s="1"/>
  <c r="C688" i="6"/>
  <c r="B688" i="6"/>
  <c r="K652" i="6"/>
  <c r="I652" i="6"/>
  <c r="J652" i="6"/>
  <c r="H652" i="6"/>
  <c r="G652" i="6"/>
  <c r="F652" i="6"/>
  <c r="D652" i="6"/>
  <c r="E652" i="6" s="1"/>
  <c r="C652" i="6"/>
  <c r="B652" i="6"/>
  <c r="K616" i="6"/>
  <c r="I616" i="6"/>
  <c r="J616" i="6"/>
  <c r="H616" i="6"/>
  <c r="G616" i="6"/>
  <c r="F616" i="6"/>
  <c r="D616" i="6"/>
  <c r="E616" i="6" s="1"/>
  <c r="C616" i="6"/>
  <c r="B616" i="6"/>
  <c r="K592" i="6"/>
  <c r="I592" i="6"/>
  <c r="J592" i="6"/>
  <c r="H592" i="6"/>
  <c r="G592" i="6"/>
  <c r="F592" i="6"/>
  <c r="D592" i="6"/>
  <c r="E592" i="6" s="1"/>
  <c r="C592" i="6"/>
  <c r="B592" i="6"/>
  <c r="K556" i="6"/>
  <c r="I556" i="6"/>
  <c r="J556" i="6"/>
  <c r="H556" i="6"/>
  <c r="G556" i="6"/>
  <c r="F556" i="6"/>
  <c r="D556" i="6"/>
  <c r="E556" i="6" s="1"/>
  <c r="C556" i="6"/>
  <c r="B556" i="6"/>
  <c r="K520" i="6"/>
  <c r="I520" i="6"/>
  <c r="J520" i="6"/>
  <c r="H520" i="6"/>
  <c r="G520" i="6"/>
  <c r="F520" i="6"/>
  <c r="D520" i="6"/>
  <c r="E520" i="6" s="1"/>
  <c r="C520" i="6"/>
  <c r="B520" i="6"/>
  <c r="K484" i="6"/>
  <c r="I484" i="6"/>
  <c r="J484" i="6"/>
  <c r="H484" i="6"/>
  <c r="G484" i="6"/>
  <c r="F484" i="6"/>
  <c r="D484" i="6"/>
  <c r="E484" i="6" s="1"/>
  <c r="C484" i="6"/>
  <c r="B484" i="6"/>
  <c r="K460" i="6"/>
  <c r="I460" i="6"/>
  <c r="J460" i="6"/>
  <c r="H460" i="6"/>
  <c r="G460" i="6"/>
  <c r="F460" i="6"/>
  <c r="D460" i="6"/>
  <c r="E460" i="6" s="1"/>
  <c r="C460" i="6"/>
  <c r="B460" i="6"/>
  <c r="K424" i="6"/>
  <c r="I424" i="6"/>
  <c r="J424" i="6"/>
  <c r="H424" i="6"/>
  <c r="G424" i="6"/>
  <c r="F424" i="6"/>
  <c r="D424" i="6"/>
  <c r="E424" i="6" s="1"/>
  <c r="C424" i="6"/>
  <c r="B424" i="6"/>
  <c r="K388" i="6"/>
  <c r="I388" i="6"/>
  <c r="J388" i="6"/>
  <c r="H388" i="6"/>
  <c r="G388" i="6"/>
  <c r="F388" i="6"/>
  <c r="D388" i="6"/>
  <c r="E388" i="6" s="1"/>
  <c r="C388" i="6"/>
  <c r="B388" i="6"/>
  <c r="K364" i="6"/>
  <c r="I364" i="6"/>
  <c r="J364" i="6"/>
  <c r="H364" i="6"/>
  <c r="G364" i="6"/>
  <c r="F364" i="6"/>
  <c r="D364" i="6"/>
  <c r="E364" i="6" s="1"/>
  <c r="C364" i="6"/>
  <c r="B364" i="6"/>
  <c r="K340" i="6"/>
  <c r="I340" i="6"/>
  <c r="J340" i="6"/>
  <c r="H340" i="6"/>
  <c r="G340" i="6"/>
  <c r="F340" i="6"/>
  <c r="D340" i="6"/>
  <c r="E340" i="6" s="1"/>
  <c r="C340" i="6"/>
  <c r="B340" i="6"/>
  <c r="K316" i="6"/>
  <c r="I316" i="6"/>
  <c r="J316" i="6"/>
  <c r="H316" i="6"/>
  <c r="G316" i="6"/>
  <c r="F316" i="6"/>
  <c r="D316" i="6"/>
  <c r="E316" i="6" s="1"/>
  <c r="C316" i="6"/>
  <c r="B316" i="6"/>
  <c r="K280" i="6"/>
  <c r="I280" i="6"/>
  <c r="J280" i="6"/>
  <c r="H280" i="6"/>
  <c r="G280" i="6"/>
  <c r="F280" i="6"/>
  <c r="D280" i="6"/>
  <c r="E280" i="6" s="1"/>
  <c r="C280" i="6"/>
  <c r="B280" i="6"/>
  <c r="K256" i="6"/>
  <c r="I256" i="6"/>
  <c r="J256" i="6"/>
  <c r="H256" i="6"/>
  <c r="G256" i="6"/>
  <c r="F256" i="6"/>
  <c r="D256" i="6"/>
  <c r="E256" i="6" s="1"/>
  <c r="C256" i="6"/>
  <c r="B256" i="6"/>
  <c r="K244" i="6"/>
  <c r="I244" i="6"/>
  <c r="J244" i="6"/>
  <c r="H244" i="6"/>
  <c r="G244" i="6"/>
  <c r="F244" i="6"/>
  <c r="D244" i="6"/>
  <c r="E244" i="6" s="1"/>
  <c r="C244" i="6"/>
  <c r="B244" i="6"/>
  <c r="K220" i="6"/>
  <c r="I220" i="6"/>
  <c r="J220" i="6"/>
  <c r="H220" i="6"/>
  <c r="G220" i="6"/>
  <c r="F220" i="6"/>
  <c r="D220" i="6"/>
  <c r="E220" i="6" s="1"/>
  <c r="C220" i="6"/>
  <c r="B220" i="6"/>
  <c r="K196" i="6"/>
  <c r="I196" i="6"/>
  <c r="J196" i="6"/>
  <c r="H196" i="6"/>
  <c r="G196" i="6"/>
  <c r="F196" i="6"/>
  <c r="D196" i="6"/>
  <c r="E196" i="6" s="1"/>
  <c r="C196" i="6"/>
  <c r="B196" i="6"/>
  <c r="K172" i="6"/>
  <c r="I172" i="6"/>
  <c r="J172" i="6"/>
  <c r="H172" i="6"/>
  <c r="G172" i="6"/>
  <c r="F172" i="6"/>
  <c r="D172" i="6"/>
  <c r="E172" i="6" s="1"/>
  <c r="C172" i="6"/>
  <c r="B172" i="6"/>
  <c r="K136" i="6"/>
  <c r="I136" i="6"/>
  <c r="J136" i="6"/>
  <c r="H136" i="6"/>
  <c r="G136" i="6"/>
  <c r="F136" i="6"/>
  <c r="D136" i="6"/>
  <c r="E136" i="6" s="1"/>
  <c r="C136" i="6"/>
  <c r="B136" i="6"/>
  <c r="K112" i="6"/>
  <c r="I112" i="6"/>
  <c r="J112" i="6"/>
  <c r="H112" i="6"/>
  <c r="G112" i="6"/>
  <c r="F112" i="6"/>
  <c r="D112" i="6"/>
  <c r="E112" i="6" s="1"/>
  <c r="C112" i="6"/>
  <c r="B112" i="6"/>
  <c r="K88" i="6"/>
  <c r="I88" i="6"/>
  <c r="J88" i="6"/>
  <c r="H88" i="6"/>
  <c r="G88" i="6"/>
  <c r="F88" i="6"/>
  <c r="D88" i="6"/>
  <c r="E88" i="6" s="1"/>
  <c r="C88" i="6"/>
  <c r="B88" i="6"/>
  <c r="K64" i="6"/>
  <c r="I64" i="6"/>
  <c r="J64" i="6"/>
  <c r="H64" i="6"/>
  <c r="G64" i="6"/>
  <c r="F64" i="6"/>
  <c r="D64" i="6"/>
  <c r="E64" i="6" s="1"/>
  <c r="C64" i="6"/>
  <c r="B64" i="6"/>
  <c r="K3394" i="6"/>
  <c r="I3394" i="6"/>
  <c r="J3394" i="6"/>
  <c r="H3394" i="6"/>
  <c r="G3394" i="6"/>
  <c r="F3394" i="6"/>
  <c r="D3394" i="6"/>
  <c r="E3394" i="6" s="1"/>
  <c r="C3394" i="6"/>
  <c r="B3394" i="6"/>
  <c r="K3370" i="6"/>
  <c r="I3370" i="6"/>
  <c r="J3370" i="6"/>
  <c r="H3370" i="6"/>
  <c r="G3370" i="6"/>
  <c r="F3370" i="6"/>
  <c r="D3370" i="6"/>
  <c r="E3370" i="6" s="1"/>
  <c r="C3370" i="6"/>
  <c r="B3370" i="6"/>
  <c r="K3334" i="6"/>
  <c r="I3334" i="6"/>
  <c r="J3334" i="6"/>
  <c r="H3334" i="6"/>
  <c r="G3334" i="6"/>
  <c r="F3334" i="6"/>
  <c r="D3334" i="6"/>
  <c r="E3334" i="6" s="1"/>
  <c r="C3334" i="6"/>
  <c r="B3334" i="6"/>
  <c r="K3322" i="6"/>
  <c r="I3322" i="6"/>
  <c r="J3322" i="6"/>
  <c r="H3322" i="6"/>
  <c r="G3322" i="6"/>
  <c r="F3322" i="6"/>
  <c r="D3322" i="6"/>
  <c r="E3322" i="6" s="1"/>
  <c r="C3322" i="6"/>
  <c r="B3322" i="6"/>
  <c r="K3286" i="6"/>
  <c r="I3286" i="6"/>
  <c r="J3286" i="6"/>
  <c r="H3286" i="6"/>
  <c r="G3286" i="6"/>
  <c r="F3286" i="6"/>
  <c r="D3286" i="6"/>
  <c r="E3286" i="6" s="1"/>
  <c r="C3286" i="6"/>
  <c r="B3286" i="6"/>
  <c r="K3262" i="6"/>
  <c r="I3262" i="6"/>
  <c r="J3262" i="6"/>
  <c r="H3262" i="6"/>
  <c r="G3262" i="6"/>
  <c r="F3262" i="6"/>
  <c r="D3262" i="6"/>
  <c r="E3262" i="6" s="1"/>
  <c r="C3262" i="6"/>
  <c r="B3262" i="6"/>
  <c r="K3238" i="6"/>
  <c r="I3238" i="6"/>
  <c r="J3238" i="6"/>
  <c r="H3238" i="6"/>
  <c r="G3238" i="6"/>
  <c r="F3238" i="6"/>
  <c r="D3238" i="6"/>
  <c r="E3238" i="6" s="1"/>
  <c r="C3238" i="6"/>
  <c r="B3238" i="6"/>
  <c r="K3214" i="6"/>
  <c r="I3214" i="6"/>
  <c r="J3214" i="6"/>
  <c r="H3214" i="6"/>
  <c r="G3214" i="6"/>
  <c r="F3214" i="6"/>
  <c r="D3214" i="6"/>
  <c r="E3214" i="6" s="1"/>
  <c r="C3214" i="6"/>
  <c r="B3214" i="6"/>
  <c r="K3178" i="6"/>
  <c r="I3178" i="6"/>
  <c r="J3178" i="6"/>
  <c r="H3178" i="6"/>
  <c r="G3178" i="6"/>
  <c r="F3178" i="6"/>
  <c r="D3178" i="6"/>
  <c r="E3178" i="6" s="1"/>
  <c r="C3178" i="6"/>
  <c r="B3178" i="6"/>
  <c r="K3154" i="6"/>
  <c r="I3154" i="6"/>
  <c r="J3154" i="6"/>
  <c r="H3154" i="6"/>
  <c r="G3154" i="6"/>
  <c r="F3154" i="6"/>
  <c r="D3154" i="6"/>
  <c r="E3154" i="6" s="1"/>
  <c r="C3154" i="6"/>
  <c r="B3154" i="6"/>
  <c r="K3130" i="6"/>
  <c r="I3130" i="6"/>
  <c r="J3130" i="6"/>
  <c r="H3130" i="6"/>
  <c r="G3130" i="6"/>
  <c r="F3130" i="6"/>
  <c r="D3130" i="6"/>
  <c r="E3130" i="6" s="1"/>
  <c r="C3130" i="6"/>
  <c r="B3130" i="6"/>
  <c r="K3106" i="6"/>
  <c r="I3106" i="6"/>
  <c r="J3106" i="6"/>
  <c r="H3106" i="6"/>
  <c r="G3106" i="6"/>
  <c r="F3106" i="6"/>
  <c r="D3106" i="6"/>
  <c r="E3106" i="6" s="1"/>
  <c r="C3106" i="6"/>
  <c r="B3106" i="6"/>
  <c r="K3082" i="6"/>
  <c r="I3082" i="6"/>
  <c r="J3082" i="6"/>
  <c r="H3082" i="6"/>
  <c r="G3082" i="6"/>
  <c r="F3082" i="6"/>
  <c r="D3082" i="6"/>
  <c r="E3082" i="6" s="1"/>
  <c r="C3082" i="6"/>
  <c r="B3082" i="6"/>
  <c r="K3058" i="6"/>
  <c r="I3058" i="6"/>
  <c r="J3058" i="6"/>
  <c r="H3058" i="6"/>
  <c r="G3058" i="6"/>
  <c r="F3058" i="6"/>
  <c r="D3058" i="6"/>
  <c r="E3058" i="6" s="1"/>
  <c r="C3058" i="6"/>
  <c r="B3058" i="6"/>
  <c r="K3034" i="6"/>
  <c r="I3034" i="6"/>
  <c r="J3034" i="6"/>
  <c r="H3034" i="6"/>
  <c r="G3034" i="6"/>
  <c r="F3034" i="6"/>
  <c r="D3034" i="6"/>
  <c r="E3034" i="6" s="1"/>
  <c r="C3034" i="6"/>
  <c r="B3034" i="6"/>
  <c r="K3010" i="6"/>
  <c r="I3010" i="6"/>
  <c r="J3010" i="6"/>
  <c r="H3010" i="6"/>
  <c r="G3010" i="6"/>
  <c r="F3010" i="6"/>
  <c r="D3010" i="6"/>
  <c r="E3010" i="6" s="1"/>
  <c r="C3010" i="6"/>
  <c r="B3010" i="6"/>
  <c r="K2974" i="6"/>
  <c r="I2974" i="6"/>
  <c r="J2974" i="6"/>
  <c r="H2974" i="6"/>
  <c r="G2974" i="6"/>
  <c r="F2974" i="6"/>
  <c r="D2974" i="6"/>
  <c r="E2974" i="6" s="1"/>
  <c r="C2974" i="6"/>
  <c r="B2974" i="6"/>
  <c r="K2950" i="6"/>
  <c r="I2950" i="6"/>
  <c r="J2950" i="6"/>
  <c r="H2950" i="6"/>
  <c r="G2950" i="6"/>
  <c r="F2950" i="6"/>
  <c r="D2950" i="6"/>
  <c r="E2950" i="6" s="1"/>
  <c r="C2950" i="6"/>
  <c r="B2950" i="6"/>
  <c r="K2926" i="6"/>
  <c r="I2926" i="6"/>
  <c r="J2926" i="6"/>
  <c r="H2926" i="6"/>
  <c r="G2926" i="6"/>
  <c r="F2926" i="6"/>
  <c r="D2926" i="6"/>
  <c r="E2926" i="6" s="1"/>
  <c r="C2926" i="6"/>
  <c r="B2926" i="6"/>
  <c r="K2902" i="6"/>
  <c r="I2902" i="6"/>
  <c r="J2902" i="6"/>
  <c r="H2902" i="6"/>
  <c r="G2902" i="6"/>
  <c r="F2902" i="6"/>
  <c r="D2902" i="6"/>
  <c r="E2902" i="6" s="1"/>
  <c r="C2902" i="6"/>
  <c r="B2902" i="6"/>
  <c r="K2866" i="6"/>
  <c r="I2866" i="6"/>
  <c r="J2866" i="6"/>
  <c r="H2866" i="6"/>
  <c r="G2866" i="6"/>
  <c r="F2866" i="6"/>
  <c r="D2866" i="6"/>
  <c r="E2866" i="6" s="1"/>
  <c r="C2866" i="6"/>
  <c r="B2866" i="6"/>
  <c r="K2842" i="6"/>
  <c r="I2842" i="6"/>
  <c r="J2842" i="6"/>
  <c r="H2842" i="6"/>
  <c r="G2842" i="6"/>
  <c r="F2842" i="6"/>
  <c r="D2842" i="6"/>
  <c r="E2842" i="6" s="1"/>
  <c r="C2842" i="6"/>
  <c r="B2842" i="6"/>
  <c r="K2818" i="6"/>
  <c r="I2818" i="6"/>
  <c r="J2818" i="6"/>
  <c r="H2818" i="6"/>
  <c r="G2818" i="6"/>
  <c r="F2818" i="6"/>
  <c r="D2818" i="6"/>
  <c r="E2818" i="6" s="1"/>
  <c r="C2818" i="6"/>
  <c r="B2818" i="6"/>
  <c r="K2782" i="6"/>
  <c r="I2782" i="6"/>
  <c r="J2782" i="6"/>
  <c r="H2782" i="6"/>
  <c r="G2782" i="6"/>
  <c r="F2782" i="6"/>
  <c r="D2782" i="6"/>
  <c r="E2782" i="6" s="1"/>
  <c r="C2782" i="6"/>
  <c r="B2782" i="6"/>
  <c r="K2758" i="6"/>
  <c r="I2758" i="6"/>
  <c r="J2758" i="6"/>
  <c r="H2758" i="6"/>
  <c r="F2758" i="6"/>
  <c r="G2758" i="6"/>
  <c r="D2758" i="6"/>
  <c r="E2758" i="6" s="1"/>
  <c r="C2758" i="6"/>
  <c r="B2758" i="6"/>
  <c r="K2734" i="6"/>
  <c r="I2734" i="6"/>
  <c r="J2734" i="6"/>
  <c r="H2734" i="6"/>
  <c r="G2734" i="6"/>
  <c r="F2734" i="6"/>
  <c r="D2734" i="6"/>
  <c r="E2734" i="6" s="1"/>
  <c r="C2734" i="6"/>
  <c r="B2734" i="6"/>
  <c r="K2710" i="6"/>
  <c r="I2710" i="6"/>
  <c r="J2710" i="6"/>
  <c r="H2710" i="6"/>
  <c r="G2710" i="6"/>
  <c r="F2710" i="6"/>
  <c r="D2710" i="6"/>
  <c r="E2710" i="6" s="1"/>
  <c r="C2710" i="6"/>
  <c r="B2710" i="6"/>
  <c r="K2686" i="6"/>
  <c r="I2686" i="6"/>
  <c r="J2686" i="6"/>
  <c r="H2686" i="6"/>
  <c r="G2686" i="6"/>
  <c r="F2686" i="6"/>
  <c r="D2686" i="6"/>
  <c r="E2686" i="6" s="1"/>
  <c r="C2686" i="6"/>
  <c r="B2686" i="6"/>
  <c r="K2662" i="6"/>
  <c r="I2662" i="6"/>
  <c r="J2662" i="6"/>
  <c r="H2662" i="6"/>
  <c r="G2662" i="6"/>
  <c r="F2662" i="6"/>
  <c r="D2662" i="6"/>
  <c r="E2662" i="6" s="1"/>
  <c r="C2662" i="6"/>
  <c r="B2662" i="6"/>
  <c r="K2638" i="6"/>
  <c r="I2638" i="6"/>
  <c r="J2638" i="6"/>
  <c r="H2638" i="6"/>
  <c r="F2638" i="6"/>
  <c r="G2638" i="6"/>
  <c r="D2638" i="6"/>
  <c r="E2638" i="6" s="1"/>
  <c r="C2638" i="6"/>
  <c r="B2638" i="6"/>
  <c r="K2614" i="6"/>
  <c r="I2614" i="6"/>
  <c r="J2614" i="6"/>
  <c r="H2614" i="6"/>
  <c r="G2614" i="6"/>
  <c r="F2614" i="6"/>
  <c r="D2614" i="6"/>
  <c r="E2614" i="6" s="1"/>
  <c r="C2614" i="6"/>
  <c r="B2614" i="6"/>
  <c r="K2590" i="6"/>
  <c r="I2590" i="6"/>
  <c r="J2590" i="6"/>
  <c r="H2590" i="6"/>
  <c r="G2590" i="6"/>
  <c r="F2590" i="6"/>
  <c r="D2590" i="6"/>
  <c r="E2590" i="6" s="1"/>
  <c r="C2590" i="6"/>
  <c r="B2590" i="6"/>
  <c r="K2566" i="6"/>
  <c r="I2566" i="6"/>
  <c r="J2566" i="6"/>
  <c r="H2566" i="6"/>
  <c r="G2566" i="6"/>
  <c r="F2566" i="6"/>
  <c r="D2566" i="6"/>
  <c r="E2566" i="6" s="1"/>
  <c r="C2566" i="6"/>
  <c r="B2566" i="6"/>
  <c r="K2542" i="6"/>
  <c r="I2542" i="6"/>
  <c r="J2542" i="6"/>
  <c r="H2542" i="6"/>
  <c r="G2542" i="6"/>
  <c r="F2542" i="6"/>
  <c r="D2542" i="6"/>
  <c r="E2542" i="6" s="1"/>
  <c r="C2542" i="6"/>
  <c r="B2542" i="6"/>
  <c r="K2530" i="6"/>
  <c r="I2530" i="6"/>
  <c r="J2530" i="6"/>
  <c r="H2530" i="6"/>
  <c r="G2530" i="6"/>
  <c r="F2530" i="6"/>
  <c r="D2530" i="6"/>
  <c r="E2530" i="6" s="1"/>
  <c r="C2530" i="6"/>
  <c r="B2530" i="6"/>
  <c r="K2506" i="6"/>
  <c r="I2506" i="6"/>
  <c r="J2506" i="6"/>
  <c r="H2506" i="6"/>
  <c r="G2506" i="6"/>
  <c r="F2506" i="6"/>
  <c r="D2506" i="6"/>
  <c r="E2506" i="6" s="1"/>
  <c r="C2506" i="6"/>
  <c r="B2506" i="6"/>
  <c r="K2482" i="6"/>
  <c r="I2482" i="6"/>
  <c r="J2482" i="6"/>
  <c r="H2482" i="6"/>
  <c r="G2482" i="6"/>
  <c r="F2482" i="6"/>
  <c r="D2482" i="6"/>
  <c r="E2482" i="6" s="1"/>
  <c r="C2482" i="6"/>
  <c r="B2482" i="6"/>
  <c r="K2458" i="6"/>
  <c r="I2458" i="6"/>
  <c r="J2458" i="6"/>
  <c r="H2458" i="6"/>
  <c r="G2458" i="6"/>
  <c r="F2458" i="6"/>
  <c r="D2458" i="6"/>
  <c r="E2458" i="6" s="1"/>
  <c r="C2458" i="6"/>
  <c r="B2458" i="6"/>
  <c r="K2422" i="6"/>
  <c r="I2422" i="6"/>
  <c r="J2422" i="6"/>
  <c r="H2422" i="6"/>
  <c r="G2422" i="6"/>
  <c r="F2422" i="6"/>
  <c r="D2422" i="6"/>
  <c r="E2422" i="6" s="1"/>
  <c r="C2422" i="6"/>
  <c r="B2422" i="6"/>
  <c r="K2398" i="6"/>
  <c r="I2398" i="6"/>
  <c r="J2398" i="6"/>
  <c r="H2398" i="6"/>
  <c r="G2398" i="6"/>
  <c r="F2398" i="6"/>
  <c r="D2398" i="6"/>
  <c r="E2398" i="6" s="1"/>
  <c r="C2398" i="6"/>
  <c r="B2398" i="6"/>
  <c r="K2374" i="6"/>
  <c r="I2374" i="6"/>
  <c r="J2374" i="6"/>
  <c r="H2374" i="6"/>
  <c r="G2374" i="6"/>
  <c r="F2374" i="6"/>
  <c r="D2374" i="6"/>
  <c r="E2374" i="6" s="1"/>
  <c r="C2374" i="6"/>
  <c r="B2374" i="6"/>
  <c r="K2350" i="6"/>
  <c r="I2350" i="6"/>
  <c r="J2350" i="6"/>
  <c r="H2350" i="6"/>
  <c r="G2350" i="6"/>
  <c r="F2350" i="6"/>
  <c r="D2350" i="6"/>
  <c r="E2350" i="6" s="1"/>
  <c r="C2350" i="6"/>
  <c r="B2350" i="6"/>
  <c r="K2338" i="6"/>
  <c r="I2338" i="6"/>
  <c r="J2338" i="6"/>
  <c r="H2338" i="6"/>
  <c r="G2338" i="6"/>
  <c r="F2338" i="6"/>
  <c r="D2338" i="6"/>
  <c r="E2338" i="6" s="1"/>
  <c r="C2338" i="6"/>
  <c r="B2338" i="6"/>
  <c r="K2314" i="6"/>
  <c r="I2314" i="6"/>
  <c r="J2314" i="6"/>
  <c r="H2314" i="6"/>
  <c r="G2314" i="6"/>
  <c r="F2314" i="6"/>
  <c r="D2314" i="6"/>
  <c r="E2314" i="6" s="1"/>
  <c r="C2314" i="6"/>
  <c r="B2314" i="6"/>
  <c r="K2290" i="6"/>
  <c r="I2290" i="6"/>
  <c r="J2290" i="6"/>
  <c r="H2290" i="6"/>
  <c r="G2290" i="6"/>
  <c r="F2290" i="6"/>
  <c r="D2290" i="6"/>
  <c r="E2290" i="6" s="1"/>
  <c r="C2290" i="6"/>
  <c r="B2290" i="6"/>
  <c r="K2266" i="6"/>
  <c r="I2266" i="6"/>
  <c r="J2266" i="6"/>
  <c r="H2266" i="6"/>
  <c r="G2266" i="6"/>
  <c r="F2266" i="6"/>
  <c r="D2266" i="6"/>
  <c r="E2266" i="6" s="1"/>
  <c r="C2266" i="6"/>
  <c r="B2266" i="6"/>
  <c r="K2242" i="6"/>
  <c r="I2242" i="6"/>
  <c r="J2242" i="6"/>
  <c r="H2242" i="6"/>
  <c r="G2242" i="6"/>
  <c r="F2242" i="6"/>
  <c r="D2242" i="6"/>
  <c r="E2242" i="6" s="1"/>
  <c r="C2242" i="6"/>
  <c r="B2242" i="6"/>
  <c r="K2218" i="6"/>
  <c r="I2218" i="6"/>
  <c r="J2218" i="6"/>
  <c r="H2218" i="6"/>
  <c r="G2218" i="6"/>
  <c r="F2218" i="6"/>
  <c r="D2218" i="6"/>
  <c r="E2218" i="6" s="1"/>
  <c r="C2218" i="6"/>
  <c r="B2218" i="6"/>
  <c r="K2194" i="6"/>
  <c r="I2194" i="6"/>
  <c r="J2194" i="6"/>
  <c r="H2194" i="6"/>
  <c r="G2194" i="6"/>
  <c r="F2194" i="6"/>
  <c r="D2194" i="6"/>
  <c r="E2194" i="6" s="1"/>
  <c r="C2194" i="6"/>
  <c r="B2194" i="6"/>
  <c r="K2170" i="6"/>
  <c r="I2170" i="6"/>
  <c r="J2170" i="6"/>
  <c r="H2170" i="6"/>
  <c r="G2170" i="6"/>
  <c r="F2170" i="6"/>
  <c r="D2170" i="6"/>
  <c r="E2170" i="6" s="1"/>
  <c r="C2170" i="6"/>
  <c r="B2170" i="6"/>
  <c r="K2146" i="6"/>
  <c r="I2146" i="6"/>
  <c r="J2146" i="6"/>
  <c r="H2146" i="6"/>
  <c r="G2146" i="6"/>
  <c r="F2146" i="6"/>
  <c r="D2146" i="6"/>
  <c r="E2146" i="6" s="1"/>
  <c r="C2146" i="6"/>
  <c r="B2146" i="6"/>
  <c r="K2122" i="6"/>
  <c r="I2122" i="6"/>
  <c r="J2122" i="6"/>
  <c r="H2122" i="6"/>
  <c r="G2122" i="6"/>
  <c r="F2122" i="6"/>
  <c r="D2122" i="6"/>
  <c r="E2122" i="6" s="1"/>
  <c r="C2122" i="6"/>
  <c r="B2122" i="6"/>
  <c r="K2098" i="6"/>
  <c r="I2098" i="6"/>
  <c r="J2098" i="6"/>
  <c r="H2098" i="6"/>
  <c r="G2098" i="6"/>
  <c r="F2098" i="6"/>
  <c r="D2098" i="6"/>
  <c r="E2098" i="6" s="1"/>
  <c r="C2098" i="6"/>
  <c r="B2098" i="6"/>
  <c r="K2074" i="6"/>
  <c r="I2074" i="6"/>
  <c r="J2074" i="6"/>
  <c r="H2074" i="6"/>
  <c r="G2074" i="6"/>
  <c r="F2074" i="6"/>
  <c r="D2074" i="6"/>
  <c r="E2074" i="6" s="1"/>
  <c r="C2074" i="6"/>
  <c r="B2074" i="6"/>
  <c r="K2050" i="6"/>
  <c r="I2050" i="6"/>
  <c r="J2050" i="6"/>
  <c r="H2050" i="6"/>
  <c r="G2050" i="6"/>
  <c r="F2050" i="6"/>
  <c r="D2050" i="6"/>
  <c r="E2050" i="6" s="1"/>
  <c r="C2050" i="6"/>
  <c r="B2050" i="6"/>
  <c r="K2026" i="6"/>
  <c r="I2026" i="6"/>
  <c r="J2026" i="6"/>
  <c r="H2026" i="6"/>
  <c r="G2026" i="6"/>
  <c r="F2026" i="6"/>
  <c r="D2026" i="6"/>
  <c r="E2026" i="6" s="1"/>
  <c r="C2026" i="6"/>
  <c r="B2026" i="6"/>
  <c r="K2002" i="6"/>
  <c r="I2002" i="6"/>
  <c r="J2002" i="6"/>
  <c r="H2002" i="6"/>
  <c r="G2002" i="6"/>
  <c r="F2002" i="6"/>
  <c r="D2002" i="6"/>
  <c r="E2002" i="6" s="1"/>
  <c r="C2002" i="6"/>
  <c r="B2002" i="6"/>
  <c r="K1978" i="6"/>
  <c r="I1978" i="6"/>
  <c r="J1978" i="6"/>
  <c r="H1978" i="6"/>
  <c r="G1978" i="6"/>
  <c r="F1978" i="6"/>
  <c r="D1978" i="6"/>
  <c r="E1978" i="6" s="1"/>
  <c r="C1978" i="6"/>
  <c r="B1978" i="6"/>
  <c r="K1954" i="6"/>
  <c r="I1954" i="6"/>
  <c r="J1954" i="6"/>
  <c r="H1954" i="6"/>
  <c r="G1954" i="6"/>
  <c r="F1954" i="6"/>
  <c r="D1954" i="6"/>
  <c r="E1954" i="6" s="1"/>
  <c r="C1954" i="6"/>
  <c r="B1954" i="6"/>
  <c r="K1930" i="6"/>
  <c r="I1930" i="6"/>
  <c r="J1930" i="6"/>
  <c r="H1930" i="6"/>
  <c r="G1930" i="6"/>
  <c r="F1930" i="6"/>
  <c r="D1930" i="6"/>
  <c r="E1930" i="6" s="1"/>
  <c r="C1930" i="6"/>
  <c r="B1930" i="6"/>
  <c r="K1906" i="6"/>
  <c r="I1906" i="6"/>
  <c r="J1906" i="6"/>
  <c r="H1906" i="6"/>
  <c r="G1906" i="6"/>
  <c r="F1906" i="6"/>
  <c r="D1906" i="6"/>
  <c r="E1906" i="6" s="1"/>
  <c r="C1906" i="6"/>
  <c r="B1906" i="6"/>
  <c r="K1882" i="6"/>
  <c r="I1882" i="6"/>
  <c r="J1882" i="6"/>
  <c r="H1882" i="6"/>
  <c r="G1882" i="6"/>
  <c r="F1882" i="6"/>
  <c r="D1882" i="6"/>
  <c r="E1882" i="6" s="1"/>
  <c r="C1882" i="6"/>
  <c r="B1882" i="6"/>
  <c r="K1858" i="6"/>
  <c r="I1858" i="6"/>
  <c r="J1858" i="6"/>
  <c r="H1858" i="6"/>
  <c r="G1858" i="6"/>
  <c r="F1858" i="6"/>
  <c r="D1858" i="6"/>
  <c r="E1858" i="6" s="1"/>
  <c r="C1858" i="6"/>
  <c r="B1858" i="6"/>
  <c r="K1834" i="6"/>
  <c r="I1834" i="6"/>
  <c r="J1834" i="6"/>
  <c r="H1834" i="6"/>
  <c r="G1834" i="6"/>
  <c r="F1834" i="6"/>
  <c r="D1834" i="6"/>
  <c r="E1834" i="6" s="1"/>
  <c r="C1834" i="6"/>
  <c r="B1834" i="6"/>
  <c r="K1810" i="6"/>
  <c r="I1810" i="6"/>
  <c r="J1810" i="6"/>
  <c r="H1810" i="6"/>
  <c r="G1810" i="6"/>
  <c r="F1810" i="6"/>
  <c r="D1810" i="6"/>
  <c r="E1810" i="6" s="1"/>
  <c r="C1810" i="6"/>
  <c r="B1810" i="6"/>
  <c r="K1786" i="6"/>
  <c r="I1786" i="6"/>
  <c r="J1786" i="6"/>
  <c r="H1786" i="6"/>
  <c r="G1786" i="6"/>
  <c r="F1786" i="6"/>
  <c r="D1786" i="6"/>
  <c r="E1786" i="6" s="1"/>
  <c r="C1786" i="6"/>
  <c r="B1786" i="6"/>
  <c r="K1762" i="6"/>
  <c r="I1762" i="6"/>
  <c r="J1762" i="6"/>
  <c r="H1762" i="6"/>
  <c r="G1762" i="6"/>
  <c r="F1762" i="6"/>
  <c r="D1762" i="6"/>
  <c r="E1762" i="6" s="1"/>
  <c r="C1762" i="6"/>
  <c r="B1762" i="6"/>
  <c r="K1738" i="6"/>
  <c r="I1738" i="6"/>
  <c r="J1738" i="6"/>
  <c r="H1738" i="6"/>
  <c r="G1738" i="6"/>
  <c r="F1738" i="6"/>
  <c r="D1738" i="6"/>
  <c r="E1738" i="6" s="1"/>
  <c r="C1738" i="6"/>
  <c r="B1738" i="6"/>
  <c r="K1714" i="6"/>
  <c r="I1714" i="6"/>
  <c r="J1714" i="6"/>
  <c r="H1714" i="6"/>
  <c r="G1714" i="6"/>
  <c r="F1714" i="6"/>
  <c r="D1714" i="6"/>
  <c r="E1714" i="6" s="1"/>
  <c r="C1714" i="6"/>
  <c r="B1714" i="6"/>
  <c r="K1678" i="6"/>
  <c r="I1678" i="6"/>
  <c r="J1678" i="6"/>
  <c r="H1678" i="6"/>
  <c r="G1678" i="6"/>
  <c r="F1678" i="6"/>
  <c r="D1678" i="6"/>
  <c r="E1678" i="6" s="1"/>
  <c r="C1678" i="6"/>
  <c r="B1678" i="6"/>
  <c r="K1654" i="6"/>
  <c r="I1654" i="6"/>
  <c r="J1654" i="6"/>
  <c r="H1654" i="6"/>
  <c r="G1654" i="6"/>
  <c r="F1654" i="6"/>
  <c r="D1654" i="6"/>
  <c r="E1654" i="6" s="1"/>
  <c r="C1654" i="6"/>
  <c r="B1654" i="6"/>
  <c r="K1630" i="6"/>
  <c r="I1630" i="6"/>
  <c r="J1630" i="6"/>
  <c r="H1630" i="6"/>
  <c r="G1630" i="6"/>
  <c r="F1630" i="6"/>
  <c r="D1630" i="6"/>
  <c r="E1630" i="6" s="1"/>
  <c r="C1630" i="6"/>
  <c r="B1630" i="6"/>
  <c r="K1606" i="6"/>
  <c r="I1606" i="6"/>
  <c r="J1606" i="6"/>
  <c r="H1606" i="6"/>
  <c r="G1606" i="6"/>
  <c r="F1606" i="6"/>
  <c r="D1606" i="6"/>
  <c r="E1606" i="6" s="1"/>
  <c r="C1606" i="6"/>
  <c r="B1606" i="6"/>
  <c r="K1582" i="6"/>
  <c r="I1582" i="6"/>
  <c r="J1582" i="6"/>
  <c r="H1582" i="6"/>
  <c r="G1582" i="6"/>
  <c r="F1582" i="6"/>
  <c r="D1582" i="6"/>
  <c r="E1582" i="6" s="1"/>
  <c r="C1582" i="6"/>
  <c r="B1582" i="6"/>
  <c r="K1558" i="6"/>
  <c r="I1558" i="6"/>
  <c r="J1558" i="6"/>
  <c r="H1558" i="6"/>
  <c r="G1558" i="6"/>
  <c r="F1558" i="6"/>
  <c r="D1558" i="6"/>
  <c r="E1558" i="6" s="1"/>
  <c r="C1558" i="6"/>
  <c r="B1558" i="6"/>
  <c r="K1534" i="6"/>
  <c r="I1534" i="6"/>
  <c r="J1534" i="6"/>
  <c r="H1534" i="6"/>
  <c r="G1534" i="6"/>
  <c r="F1534" i="6"/>
  <c r="D1534" i="6"/>
  <c r="E1534" i="6" s="1"/>
  <c r="C1534" i="6"/>
  <c r="B1534" i="6"/>
  <c r="K1510" i="6"/>
  <c r="I1510" i="6"/>
  <c r="J1510" i="6"/>
  <c r="H1510" i="6"/>
  <c r="G1510" i="6"/>
  <c r="F1510" i="6"/>
  <c r="D1510" i="6"/>
  <c r="E1510" i="6" s="1"/>
  <c r="C1510" i="6"/>
  <c r="B1510" i="6"/>
  <c r="K3973" i="6"/>
  <c r="I3973" i="6"/>
  <c r="J3973" i="6"/>
  <c r="H3973" i="6"/>
  <c r="G3973" i="6"/>
  <c r="F3973" i="6"/>
  <c r="D3973" i="6"/>
  <c r="E3973" i="6" s="1"/>
  <c r="B3973" i="6"/>
  <c r="C3973" i="6"/>
  <c r="K3937" i="6"/>
  <c r="I3937" i="6"/>
  <c r="J3937" i="6"/>
  <c r="H3937" i="6"/>
  <c r="G3937" i="6"/>
  <c r="F3937" i="6"/>
  <c r="D3937" i="6"/>
  <c r="E3937" i="6" s="1"/>
  <c r="B3937" i="6"/>
  <c r="C3937" i="6"/>
  <c r="K3913" i="6"/>
  <c r="I3913" i="6"/>
  <c r="J3913" i="6"/>
  <c r="H3913" i="6"/>
  <c r="G3913" i="6"/>
  <c r="F3913" i="6"/>
  <c r="D3913" i="6"/>
  <c r="E3913" i="6" s="1"/>
  <c r="B3913" i="6"/>
  <c r="C3913" i="6"/>
  <c r="K3901" i="6"/>
  <c r="I3901" i="6"/>
  <c r="J3901" i="6"/>
  <c r="H3901" i="6"/>
  <c r="G3901" i="6"/>
  <c r="F3901" i="6"/>
  <c r="D3901" i="6"/>
  <c r="E3901" i="6" s="1"/>
  <c r="B3901" i="6"/>
  <c r="C3901" i="6"/>
  <c r="K3865" i="6"/>
  <c r="I3865" i="6"/>
  <c r="J3865" i="6"/>
  <c r="H3865" i="6"/>
  <c r="G3865" i="6"/>
  <c r="F3865" i="6"/>
  <c r="D3865" i="6"/>
  <c r="E3865" i="6" s="1"/>
  <c r="B3865" i="6"/>
  <c r="C3865" i="6"/>
  <c r="K3829" i="6"/>
  <c r="I3829" i="6"/>
  <c r="J3829" i="6"/>
  <c r="H3829" i="6"/>
  <c r="G3829" i="6"/>
  <c r="F3829" i="6"/>
  <c r="D3829" i="6"/>
  <c r="E3829" i="6" s="1"/>
  <c r="B3829" i="6"/>
  <c r="C3829" i="6"/>
  <c r="K3733" i="6"/>
  <c r="I3733" i="6"/>
  <c r="J3733" i="6"/>
  <c r="H3733" i="6"/>
  <c r="G3733" i="6"/>
  <c r="F3733" i="6"/>
  <c r="D3733" i="6"/>
  <c r="E3733" i="6" s="1"/>
  <c r="B3733" i="6"/>
  <c r="C3733" i="6"/>
  <c r="B1745" i="6"/>
  <c r="B1793" i="6"/>
  <c r="B1841" i="6"/>
  <c r="B1889" i="6"/>
  <c r="B1937" i="6"/>
  <c r="B1985" i="6"/>
  <c r="B2033" i="6"/>
  <c r="B2081" i="6"/>
  <c r="B2129" i="6"/>
  <c r="B2177" i="6"/>
  <c r="B2225" i="6"/>
  <c r="B2273" i="6"/>
  <c r="B2321" i="6"/>
  <c r="B2369" i="6"/>
  <c r="B2417" i="6"/>
  <c r="B2465" i="6"/>
  <c r="B2513" i="6"/>
  <c r="B2561" i="6"/>
  <c r="B2609" i="6"/>
  <c r="B2657" i="6"/>
  <c r="B2705" i="6"/>
  <c r="B2753" i="6"/>
  <c r="B2801" i="6"/>
  <c r="B2849" i="6"/>
  <c r="B2897" i="6"/>
  <c r="B2945" i="6"/>
  <c r="B2993" i="6"/>
  <c r="B3041" i="6"/>
  <c r="B3089" i="6"/>
  <c r="B3137" i="6"/>
  <c r="B3185" i="6"/>
  <c r="B3233" i="6"/>
  <c r="B3281" i="6"/>
  <c r="B3329" i="6"/>
  <c r="B3377" i="6"/>
  <c r="C3359" i="6"/>
  <c r="C2991" i="6"/>
  <c r="C2318" i="6"/>
  <c r="D1023" i="6"/>
  <c r="E1023" i="6" s="1"/>
  <c r="K1459" i="6"/>
  <c r="I1459" i="6"/>
  <c r="J1459" i="6"/>
  <c r="H1459" i="6"/>
  <c r="G1459" i="6"/>
  <c r="F1459" i="6"/>
  <c r="D1459" i="6"/>
  <c r="E1459" i="6" s="1"/>
  <c r="C1459" i="6"/>
  <c r="K1363" i="6"/>
  <c r="I1363" i="6"/>
  <c r="J1363" i="6"/>
  <c r="H1363" i="6"/>
  <c r="G1363" i="6"/>
  <c r="F1363" i="6"/>
  <c r="D1363" i="6"/>
  <c r="E1363" i="6" s="1"/>
  <c r="C1363" i="6"/>
  <c r="K1255" i="6"/>
  <c r="I1255" i="6"/>
  <c r="J1255" i="6"/>
  <c r="H1255" i="6"/>
  <c r="G1255" i="6"/>
  <c r="F1255" i="6"/>
  <c r="D1255" i="6"/>
  <c r="E1255" i="6" s="1"/>
  <c r="C1255" i="6"/>
  <c r="K1147" i="6"/>
  <c r="I1147" i="6"/>
  <c r="J1147" i="6"/>
  <c r="H1147" i="6"/>
  <c r="G1147" i="6"/>
  <c r="F1147" i="6"/>
  <c r="D1147" i="6"/>
  <c r="E1147" i="6" s="1"/>
  <c r="C1147" i="6"/>
  <c r="K1063" i="6"/>
  <c r="I1063" i="6"/>
  <c r="J1063" i="6"/>
  <c r="H1063" i="6"/>
  <c r="G1063" i="6"/>
  <c r="F1063" i="6"/>
  <c r="D1063" i="6"/>
  <c r="E1063" i="6" s="1"/>
  <c r="C1063" i="6"/>
  <c r="K979" i="6"/>
  <c r="I979" i="6"/>
  <c r="J979" i="6"/>
  <c r="H979" i="6"/>
  <c r="F979" i="6"/>
  <c r="G979" i="6"/>
  <c r="D979" i="6"/>
  <c r="E979" i="6" s="1"/>
  <c r="C979" i="6"/>
  <c r="K895" i="6"/>
  <c r="I895" i="6"/>
  <c r="J895" i="6"/>
  <c r="H895" i="6"/>
  <c r="G895" i="6"/>
  <c r="F895" i="6"/>
  <c r="D895" i="6"/>
  <c r="E895" i="6" s="1"/>
  <c r="C895" i="6"/>
  <c r="K787" i="6"/>
  <c r="I787" i="6"/>
  <c r="J787" i="6"/>
  <c r="H787" i="6"/>
  <c r="G787" i="6"/>
  <c r="F787" i="6"/>
  <c r="D787" i="6"/>
  <c r="E787" i="6" s="1"/>
  <c r="C787" i="6"/>
  <c r="K679" i="6"/>
  <c r="I679" i="6"/>
  <c r="J679" i="6"/>
  <c r="H679" i="6"/>
  <c r="G679" i="6"/>
  <c r="F679" i="6"/>
  <c r="D679" i="6"/>
  <c r="E679" i="6" s="1"/>
  <c r="C679" i="6"/>
  <c r="K583" i="6"/>
  <c r="I583" i="6"/>
  <c r="J583" i="6"/>
  <c r="H583" i="6"/>
  <c r="G583" i="6"/>
  <c r="F583" i="6"/>
  <c r="D583" i="6"/>
  <c r="E583" i="6" s="1"/>
  <c r="C583" i="6"/>
  <c r="K463" i="6"/>
  <c r="I463" i="6"/>
  <c r="J463" i="6"/>
  <c r="H463" i="6"/>
  <c r="G463" i="6"/>
  <c r="F463" i="6"/>
  <c r="D463" i="6"/>
  <c r="E463" i="6" s="1"/>
  <c r="C463" i="6"/>
  <c r="K331" i="6"/>
  <c r="I331" i="6"/>
  <c r="J331" i="6"/>
  <c r="H331" i="6"/>
  <c r="G331" i="6"/>
  <c r="F331" i="6"/>
  <c r="D331" i="6"/>
  <c r="E331" i="6" s="1"/>
  <c r="C331" i="6"/>
  <c r="K199" i="6"/>
  <c r="I199" i="6"/>
  <c r="J199" i="6"/>
  <c r="H199" i="6"/>
  <c r="G199" i="6"/>
  <c r="F199" i="6"/>
  <c r="D199" i="6"/>
  <c r="E199" i="6" s="1"/>
  <c r="C199" i="6"/>
  <c r="K91" i="6"/>
  <c r="I91" i="6"/>
  <c r="J91" i="6"/>
  <c r="H91" i="6"/>
  <c r="G91" i="6"/>
  <c r="F91" i="6"/>
  <c r="D91" i="6"/>
  <c r="E91" i="6" s="1"/>
  <c r="C91" i="6"/>
  <c r="K3361" i="6"/>
  <c r="I3361" i="6"/>
  <c r="J3361" i="6"/>
  <c r="H3361" i="6"/>
  <c r="G3361" i="6"/>
  <c r="F3361" i="6"/>
  <c r="D3361" i="6"/>
  <c r="E3361" i="6" s="1"/>
  <c r="C3361" i="6"/>
  <c r="B3361" i="6"/>
  <c r="K3265" i="6"/>
  <c r="I3265" i="6"/>
  <c r="J3265" i="6"/>
  <c r="H3265" i="6"/>
  <c r="G3265" i="6"/>
  <c r="F3265" i="6"/>
  <c r="D3265" i="6"/>
  <c r="E3265" i="6" s="1"/>
  <c r="C3265" i="6"/>
  <c r="B3265" i="6"/>
  <c r="K3157" i="6"/>
  <c r="I3157" i="6"/>
  <c r="J3157" i="6"/>
  <c r="H3157" i="6"/>
  <c r="G3157" i="6"/>
  <c r="F3157" i="6"/>
  <c r="D3157" i="6"/>
  <c r="E3157" i="6" s="1"/>
  <c r="C3157" i="6"/>
  <c r="B3157" i="6"/>
  <c r="K3073" i="6"/>
  <c r="I3073" i="6"/>
  <c r="J3073" i="6"/>
  <c r="H3073" i="6"/>
  <c r="G3073" i="6"/>
  <c r="F3073" i="6"/>
  <c r="D3073" i="6"/>
  <c r="E3073" i="6" s="1"/>
  <c r="C3073" i="6"/>
  <c r="B3073" i="6"/>
  <c r="K2965" i="6"/>
  <c r="I2965" i="6"/>
  <c r="J2965" i="6"/>
  <c r="H2965" i="6"/>
  <c r="G2965" i="6"/>
  <c r="F2965" i="6"/>
  <c r="D2965" i="6"/>
  <c r="E2965" i="6" s="1"/>
  <c r="C2965" i="6"/>
  <c r="B2965" i="6"/>
  <c r="K2869" i="6"/>
  <c r="I2869" i="6"/>
  <c r="J2869" i="6"/>
  <c r="H2869" i="6"/>
  <c r="G2869" i="6"/>
  <c r="F2869" i="6"/>
  <c r="D2869" i="6"/>
  <c r="E2869" i="6" s="1"/>
  <c r="C2869" i="6"/>
  <c r="B2869" i="6"/>
  <c r="K2821" i="6"/>
  <c r="I2821" i="6"/>
  <c r="J2821" i="6"/>
  <c r="H2821" i="6"/>
  <c r="G2821" i="6"/>
  <c r="F2821" i="6"/>
  <c r="D2821" i="6"/>
  <c r="E2821" i="6" s="1"/>
  <c r="C2821" i="6"/>
  <c r="B2821" i="6"/>
  <c r="K2749" i="6"/>
  <c r="I2749" i="6"/>
  <c r="J2749" i="6"/>
  <c r="H2749" i="6"/>
  <c r="G2749" i="6"/>
  <c r="F2749" i="6"/>
  <c r="D2749" i="6"/>
  <c r="E2749" i="6" s="1"/>
  <c r="C2749" i="6"/>
  <c r="B2749" i="6"/>
  <c r="K2665" i="6"/>
  <c r="I2665" i="6"/>
  <c r="J2665" i="6"/>
  <c r="H2665" i="6"/>
  <c r="G2665" i="6"/>
  <c r="F2665" i="6"/>
  <c r="D2665" i="6"/>
  <c r="E2665" i="6" s="1"/>
  <c r="C2665" i="6"/>
  <c r="B2665" i="6"/>
  <c r="K2605" i="6"/>
  <c r="I2605" i="6"/>
  <c r="J2605" i="6"/>
  <c r="H2605" i="6"/>
  <c r="G2605" i="6"/>
  <c r="F2605" i="6"/>
  <c r="D2605" i="6"/>
  <c r="E2605" i="6" s="1"/>
  <c r="C2605" i="6"/>
  <c r="B2605" i="6"/>
  <c r="K2557" i="6"/>
  <c r="I2557" i="6"/>
  <c r="J2557" i="6"/>
  <c r="H2557" i="6"/>
  <c r="G2557" i="6"/>
  <c r="F2557" i="6"/>
  <c r="D2557" i="6"/>
  <c r="E2557" i="6" s="1"/>
  <c r="C2557" i="6"/>
  <c r="B2557" i="6"/>
  <c r="K2473" i="6"/>
  <c r="I2473" i="6"/>
  <c r="J2473" i="6"/>
  <c r="H2473" i="6"/>
  <c r="F2473" i="6"/>
  <c r="G2473" i="6"/>
  <c r="D2473" i="6"/>
  <c r="E2473" i="6" s="1"/>
  <c r="C2473" i="6"/>
  <c r="B2473" i="6"/>
  <c r="K2413" i="6"/>
  <c r="I2413" i="6"/>
  <c r="J2413" i="6"/>
  <c r="H2413" i="6"/>
  <c r="G2413" i="6"/>
  <c r="F2413" i="6"/>
  <c r="D2413" i="6"/>
  <c r="E2413" i="6" s="1"/>
  <c r="C2413" i="6"/>
  <c r="B2413" i="6"/>
  <c r="K2365" i="6"/>
  <c r="I2365" i="6"/>
  <c r="J2365" i="6"/>
  <c r="H2365" i="6"/>
  <c r="G2365" i="6"/>
  <c r="F2365" i="6"/>
  <c r="D2365" i="6"/>
  <c r="E2365" i="6" s="1"/>
  <c r="C2365" i="6"/>
  <c r="B2365" i="6"/>
  <c r="K2329" i="6"/>
  <c r="I2329" i="6"/>
  <c r="J2329" i="6"/>
  <c r="H2329" i="6"/>
  <c r="G2329" i="6"/>
  <c r="F2329" i="6"/>
  <c r="D2329" i="6"/>
  <c r="E2329" i="6" s="1"/>
  <c r="C2329" i="6"/>
  <c r="B2329" i="6"/>
  <c r="K2269" i="6"/>
  <c r="I2269" i="6"/>
  <c r="J2269" i="6"/>
  <c r="H2269" i="6"/>
  <c r="G2269" i="6"/>
  <c r="F2269" i="6"/>
  <c r="D2269" i="6"/>
  <c r="E2269" i="6" s="1"/>
  <c r="C2269" i="6"/>
  <c r="B2269" i="6"/>
  <c r="K2209" i="6"/>
  <c r="I2209" i="6"/>
  <c r="J2209" i="6"/>
  <c r="H2209" i="6"/>
  <c r="G2209" i="6"/>
  <c r="F2209" i="6"/>
  <c r="D2209" i="6"/>
  <c r="E2209" i="6" s="1"/>
  <c r="C2209" i="6"/>
  <c r="B2209" i="6"/>
  <c r="K2161" i="6"/>
  <c r="I2161" i="6"/>
  <c r="J2161" i="6"/>
  <c r="H2161" i="6"/>
  <c r="G2161" i="6"/>
  <c r="F2161" i="6"/>
  <c r="D2161" i="6"/>
  <c r="E2161" i="6" s="1"/>
  <c r="C2161" i="6"/>
  <c r="B2161" i="6"/>
  <c r="K2101" i="6"/>
  <c r="I2101" i="6"/>
  <c r="J2101" i="6"/>
  <c r="H2101" i="6"/>
  <c r="G2101" i="6"/>
  <c r="F2101" i="6"/>
  <c r="D2101" i="6"/>
  <c r="E2101" i="6" s="1"/>
  <c r="C2101" i="6"/>
  <c r="B2101" i="6"/>
  <c r="K2089" i="6"/>
  <c r="I2089" i="6"/>
  <c r="J2089" i="6"/>
  <c r="H2089" i="6"/>
  <c r="G2089" i="6"/>
  <c r="F2089" i="6"/>
  <c r="D2089" i="6"/>
  <c r="E2089" i="6" s="1"/>
  <c r="C2089" i="6"/>
  <c r="B2089" i="6"/>
  <c r="K2017" i="6"/>
  <c r="I2017" i="6"/>
  <c r="J2017" i="6"/>
  <c r="H2017" i="6"/>
  <c r="G2017" i="6"/>
  <c r="F2017" i="6"/>
  <c r="D2017" i="6"/>
  <c r="E2017" i="6" s="1"/>
  <c r="C2017" i="6"/>
  <c r="B2017" i="6"/>
  <c r="K1969" i="6"/>
  <c r="I1969" i="6"/>
  <c r="J1969" i="6"/>
  <c r="H1969" i="6"/>
  <c r="G1969" i="6"/>
  <c r="F1969" i="6"/>
  <c r="D1969" i="6"/>
  <c r="E1969" i="6" s="1"/>
  <c r="C1969" i="6"/>
  <c r="B1969" i="6"/>
  <c r="K1933" i="6"/>
  <c r="I1933" i="6"/>
  <c r="J1933" i="6"/>
  <c r="H1933" i="6"/>
  <c r="G1933" i="6"/>
  <c r="F1933" i="6"/>
  <c r="D1933" i="6"/>
  <c r="E1933" i="6" s="1"/>
  <c r="C1933" i="6"/>
  <c r="B1933" i="6"/>
  <c r="K1885" i="6"/>
  <c r="I1885" i="6"/>
  <c r="J1885" i="6"/>
  <c r="H1885" i="6"/>
  <c r="G1885" i="6"/>
  <c r="F1885" i="6"/>
  <c r="D1885" i="6"/>
  <c r="E1885" i="6" s="1"/>
  <c r="C1885" i="6"/>
  <c r="B1885" i="6"/>
  <c r="K1837" i="6"/>
  <c r="I1837" i="6"/>
  <c r="J1837" i="6"/>
  <c r="H1837" i="6"/>
  <c r="G1837" i="6"/>
  <c r="F1837" i="6"/>
  <c r="D1837" i="6"/>
  <c r="E1837" i="6" s="1"/>
  <c r="C1837" i="6"/>
  <c r="B1837" i="6"/>
  <c r="K1789" i="6"/>
  <c r="I1789" i="6"/>
  <c r="J1789" i="6"/>
  <c r="H1789" i="6"/>
  <c r="G1789" i="6"/>
  <c r="F1789" i="6"/>
  <c r="D1789" i="6"/>
  <c r="E1789" i="6" s="1"/>
  <c r="C1789" i="6"/>
  <c r="B1789" i="6"/>
  <c r="K1753" i="6"/>
  <c r="I1753" i="6"/>
  <c r="J1753" i="6"/>
  <c r="H1753" i="6"/>
  <c r="G1753" i="6"/>
  <c r="F1753" i="6"/>
  <c r="D1753" i="6"/>
  <c r="E1753" i="6" s="1"/>
  <c r="C1753" i="6"/>
  <c r="B1753" i="6"/>
  <c r="K1717" i="6"/>
  <c r="I1717" i="6"/>
  <c r="J1717" i="6"/>
  <c r="H1717" i="6"/>
  <c r="G1717" i="6"/>
  <c r="F1717" i="6"/>
  <c r="D1717" i="6"/>
  <c r="E1717" i="6" s="1"/>
  <c r="C1717" i="6"/>
  <c r="B1717" i="6"/>
  <c r="K1693" i="6"/>
  <c r="I1693" i="6"/>
  <c r="J1693" i="6"/>
  <c r="H1693" i="6"/>
  <c r="G1693" i="6"/>
  <c r="F1693" i="6"/>
  <c r="D1693" i="6"/>
  <c r="E1693" i="6" s="1"/>
  <c r="C1693" i="6"/>
  <c r="B1693" i="6"/>
  <c r="K6" i="6"/>
  <c r="I6" i="6"/>
  <c r="J6" i="6"/>
  <c r="H6" i="6"/>
  <c r="G6" i="6"/>
  <c r="F6" i="6"/>
  <c r="D6" i="6"/>
  <c r="E6" i="6" s="1"/>
  <c r="C6" i="6"/>
  <c r="K12" i="6"/>
  <c r="I12" i="6"/>
  <c r="J12" i="6"/>
  <c r="H12" i="6"/>
  <c r="G12" i="6"/>
  <c r="F12" i="6"/>
  <c r="D12" i="6"/>
  <c r="E12" i="6" s="1"/>
  <c r="C12" i="6"/>
  <c r="B12" i="6"/>
  <c r="K1482" i="6"/>
  <c r="I1482" i="6"/>
  <c r="J1482" i="6"/>
  <c r="H1482" i="6"/>
  <c r="G1482" i="6"/>
  <c r="F1482" i="6"/>
  <c r="D1482" i="6"/>
  <c r="E1482" i="6" s="1"/>
  <c r="C1482" i="6"/>
  <c r="K1458" i="6"/>
  <c r="I1458" i="6"/>
  <c r="J1458" i="6"/>
  <c r="H1458" i="6"/>
  <c r="G1458" i="6"/>
  <c r="F1458" i="6"/>
  <c r="D1458" i="6"/>
  <c r="E1458" i="6" s="1"/>
  <c r="C1458" i="6"/>
  <c r="K1422" i="6"/>
  <c r="I1422" i="6"/>
  <c r="J1422" i="6"/>
  <c r="H1422" i="6"/>
  <c r="G1422" i="6"/>
  <c r="F1422" i="6"/>
  <c r="D1422" i="6"/>
  <c r="E1422" i="6" s="1"/>
  <c r="C1422" i="6"/>
  <c r="K1386" i="6"/>
  <c r="I1386" i="6"/>
  <c r="J1386" i="6"/>
  <c r="H1386" i="6"/>
  <c r="G1386" i="6"/>
  <c r="F1386" i="6"/>
  <c r="D1386" i="6"/>
  <c r="E1386" i="6" s="1"/>
  <c r="C1386" i="6"/>
  <c r="K1362" i="6"/>
  <c r="I1362" i="6"/>
  <c r="J1362" i="6"/>
  <c r="H1362" i="6"/>
  <c r="G1362" i="6"/>
  <c r="F1362" i="6"/>
  <c r="D1362" i="6"/>
  <c r="E1362" i="6" s="1"/>
  <c r="C1362" i="6"/>
  <c r="K1338" i="6"/>
  <c r="I1338" i="6"/>
  <c r="J1338" i="6"/>
  <c r="H1338" i="6"/>
  <c r="G1338" i="6"/>
  <c r="F1338" i="6"/>
  <c r="D1338" i="6"/>
  <c r="E1338" i="6" s="1"/>
  <c r="C1338" i="6"/>
  <c r="K1302" i="6"/>
  <c r="I1302" i="6"/>
  <c r="J1302" i="6"/>
  <c r="H1302" i="6"/>
  <c r="G1302" i="6"/>
  <c r="F1302" i="6"/>
  <c r="D1302" i="6"/>
  <c r="E1302" i="6" s="1"/>
  <c r="C1302" i="6"/>
  <c r="K1278" i="6"/>
  <c r="I1278" i="6"/>
  <c r="J1278" i="6"/>
  <c r="H1278" i="6"/>
  <c r="G1278" i="6"/>
  <c r="F1278" i="6"/>
  <c r="D1278" i="6"/>
  <c r="E1278" i="6" s="1"/>
  <c r="C1278" i="6"/>
  <c r="K1230" i="6"/>
  <c r="I1230" i="6"/>
  <c r="J1230" i="6"/>
  <c r="G1230" i="6"/>
  <c r="H1230" i="6"/>
  <c r="F1230" i="6"/>
  <c r="D1230" i="6"/>
  <c r="E1230" i="6" s="1"/>
  <c r="C1230" i="6"/>
  <c r="K1158" i="6"/>
  <c r="I1158" i="6"/>
  <c r="J1158" i="6"/>
  <c r="H1158" i="6"/>
  <c r="G1158" i="6"/>
  <c r="F1158" i="6"/>
  <c r="D1158" i="6"/>
  <c r="E1158" i="6" s="1"/>
  <c r="C1158" i="6"/>
  <c r="K1122" i="6"/>
  <c r="I1122" i="6"/>
  <c r="J1122" i="6"/>
  <c r="H1122" i="6"/>
  <c r="G1122" i="6"/>
  <c r="F1122" i="6"/>
  <c r="D1122" i="6"/>
  <c r="E1122" i="6" s="1"/>
  <c r="C1122" i="6"/>
  <c r="K1074" i="6"/>
  <c r="I1074" i="6"/>
  <c r="J1074" i="6"/>
  <c r="H1074" i="6"/>
  <c r="G1074" i="6"/>
  <c r="F1074" i="6"/>
  <c r="D1074" i="6"/>
  <c r="E1074" i="6" s="1"/>
  <c r="C1074" i="6"/>
  <c r="K1026" i="6"/>
  <c r="I1026" i="6"/>
  <c r="J1026" i="6"/>
  <c r="H1026" i="6"/>
  <c r="G1026" i="6"/>
  <c r="F1026" i="6"/>
  <c r="D1026" i="6"/>
  <c r="E1026" i="6" s="1"/>
  <c r="C1026" i="6"/>
  <c r="K978" i="6"/>
  <c r="I978" i="6"/>
  <c r="J978" i="6"/>
  <c r="H978" i="6"/>
  <c r="G978" i="6"/>
  <c r="F978" i="6"/>
  <c r="D978" i="6"/>
  <c r="E978" i="6" s="1"/>
  <c r="C978" i="6"/>
  <c r="K930" i="6"/>
  <c r="I930" i="6"/>
  <c r="J930" i="6"/>
  <c r="H930" i="6"/>
  <c r="G930" i="6"/>
  <c r="F930" i="6"/>
  <c r="D930" i="6"/>
  <c r="E930" i="6" s="1"/>
  <c r="C930" i="6"/>
  <c r="K870" i="6"/>
  <c r="I870" i="6"/>
  <c r="J870" i="6"/>
  <c r="H870" i="6"/>
  <c r="G870" i="6"/>
  <c r="F870" i="6"/>
  <c r="D870" i="6"/>
  <c r="E870" i="6" s="1"/>
  <c r="C870" i="6"/>
  <c r="K834" i="6"/>
  <c r="I834" i="6"/>
  <c r="J834" i="6"/>
  <c r="H834" i="6"/>
  <c r="G834" i="6"/>
  <c r="F834" i="6"/>
  <c r="D834" i="6"/>
  <c r="E834" i="6" s="1"/>
  <c r="C834" i="6"/>
  <c r="K774" i="6"/>
  <c r="I774" i="6"/>
  <c r="J774" i="6"/>
  <c r="H774" i="6"/>
  <c r="G774" i="6"/>
  <c r="F774" i="6"/>
  <c r="D774" i="6"/>
  <c r="E774" i="6" s="1"/>
  <c r="C774" i="6"/>
  <c r="K714" i="6"/>
  <c r="I714" i="6"/>
  <c r="J714" i="6"/>
  <c r="H714" i="6"/>
  <c r="G714" i="6"/>
  <c r="F714" i="6"/>
  <c r="D714" i="6"/>
  <c r="E714" i="6" s="1"/>
  <c r="C714" i="6"/>
  <c r="K666" i="6"/>
  <c r="I666" i="6"/>
  <c r="J666" i="6"/>
  <c r="H666" i="6"/>
  <c r="G666" i="6"/>
  <c r="F666" i="6"/>
  <c r="D666" i="6"/>
  <c r="E666" i="6" s="1"/>
  <c r="C666" i="6"/>
  <c r="K618" i="6"/>
  <c r="I618" i="6"/>
  <c r="J618" i="6"/>
  <c r="H618" i="6"/>
  <c r="G618" i="6"/>
  <c r="F618" i="6"/>
  <c r="D618" i="6"/>
  <c r="E618" i="6" s="1"/>
  <c r="C618" i="6"/>
  <c r="K570" i="6"/>
  <c r="I570" i="6"/>
  <c r="J570" i="6"/>
  <c r="H570" i="6"/>
  <c r="G570" i="6"/>
  <c r="F570" i="6"/>
  <c r="D570" i="6"/>
  <c r="E570" i="6" s="1"/>
  <c r="C570" i="6"/>
  <c r="K534" i="6"/>
  <c r="I534" i="6"/>
  <c r="J534" i="6"/>
  <c r="G534" i="6"/>
  <c r="H534" i="6"/>
  <c r="F534" i="6"/>
  <c r="D534" i="6"/>
  <c r="E534" i="6" s="1"/>
  <c r="C534" i="6"/>
  <c r="K486" i="6"/>
  <c r="I486" i="6"/>
  <c r="J486" i="6"/>
  <c r="G486" i="6"/>
  <c r="H486" i="6"/>
  <c r="F486" i="6"/>
  <c r="D486" i="6"/>
  <c r="E486" i="6" s="1"/>
  <c r="C486" i="6"/>
  <c r="K426" i="6"/>
  <c r="I426" i="6"/>
  <c r="J426" i="6"/>
  <c r="H426" i="6"/>
  <c r="G426" i="6"/>
  <c r="F426" i="6"/>
  <c r="D426" i="6"/>
  <c r="E426" i="6" s="1"/>
  <c r="C426" i="6"/>
  <c r="K366" i="6"/>
  <c r="I366" i="6"/>
  <c r="J366" i="6"/>
  <c r="H366" i="6"/>
  <c r="G366" i="6"/>
  <c r="F366" i="6"/>
  <c r="D366" i="6"/>
  <c r="E366" i="6" s="1"/>
  <c r="C366" i="6"/>
  <c r="K318" i="6"/>
  <c r="I318" i="6"/>
  <c r="J318" i="6"/>
  <c r="H318" i="6"/>
  <c r="G318" i="6"/>
  <c r="F318" i="6"/>
  <c r="D318" i="6"/>
  <c r="E318" i="6" s="1"/>
  <c r="C318" i="6"/>
  <c r="K270" i="6"/>
  <c r="I270" i="6"/>
  <c r="J270" i="6"/>
  <c r="H270" i="6"/>
  <c r="G270" i="6"/>
  <c r="F270" i="6"/>
  <c r="D270" i="6"/>
  <c r="E270" i="6" s="1"/>
  <c r="C270" i="6"/>
  <c r="K198" i="6"/>
  <c r="I198" i="6"/>
  <c r="J198" i="6"/>
  <c r="H198" i="6"/>
  <c r="G198" i="6"/>
  <c r="F198" i="6"/>
  <c r="D198" i="6"/>
  <c r="E198" i="6" s="1"/>
  <c r="C198" i="6"/>
  <c r="K78" i="6"/>
  <c r="I78" i="6"/>
  <c r="J78" i="6"/>
  <c r="H78" i="6"/>
  <c r="G78" i="6"/>
  <c r="F78" i="6"/>
  <c r="D78" i="6"/>
  <c r="E78" i="6" s="1"/>
  <c r="C78" i="6"/>
  <c r="K3024" i="6"/>
  <c r="I3024" i="6"/>
  <c r="J3024" i="6"/>
  <c r="H3024" i="6"/>
  <c r="G3024" i="6"/>
  <c r="F3024" i="6"/>
  <c r="D3024" i="6"/>
  <c r="E3024" i="6" s="1"/>
  <c r="C3024" i="6"/>
  <c r="B3024" i="6"/>
  <c r="K4" i="6"/>
  <c r="I4" i="6"/>
  <c r="J4" i="6"/>
  <c r="H4" i="6"/>
  <c r="G4" i="6"/>
  <c r="F4" i="6"/>
  <c r="D4" i="6"/>
  <c r="E4" i="6" s="1"/>
  <c r="C4" i="6"/>
  <c r="B4" i="6"/>
  <c r="K1480" i="6"/>
  <c r="I1480" i="6"/>
  <c r="J1480" i="6"/>
  <c r="H1480" i="6"/>
  <c r="G1480" i="6"/>
  <c r="F1480" i="6"/>
  <c r="C1480" i="6"/>
  <c r="D1480" i="6"/>
  <c r="E1480" i="6" s="1"/>
  <c r="B1480" i="6"/>
  <c r="K1432" i="6"/>
  <c r="I1432" i="6"/>
  <c r="J1432" i="6"/>
  <c r="H1432" i="6"/>
  <c r="G1432" i="6"/>
  <c r="F1432" i="6"/>
  <c r="C1432" i="6"/>
  <c r="D1432" i="6"/>
  <c r="E1432" i="6" s="1"/>
  <c r="B1432" i="6"/>
  <c r="K1396" i="6"/>
  <c r="I1396" i="6"/>
  <c r="J1396" i="6"/>
  <c r="H1396" i="6"/>
  <c r="G1396" i="6"/>
  <c r="F1396" i="6"/>
  <c r="C1396" i="6"/>
  <c r="D1396" i="6"/>
  <c r="E1396" i="6" s="1"/>
  <c r="B1396" i="6"/>
  <c r="K1360" i="6"/>
  <c r="I1360" i="6"/>
  <c r="J1360" i="6"/>
  <c r="H1360" i="6"/>
  <c r="G1360" i="6"/>
  <c r="F1360" i="6"/>
  <c r="C1360" i="6"/>
  <c r="D1360" i="6"/>
  <c r="E1360" i="6" s="1"/>
  <c r="B1360" i="6"/>
  <c r="K1324" i="6"/>
  <c r="I1324" i="6"/>
  <c r="J1324" i="6"/>
  <c r="H1324" i="6"/>
  <c r="G1324" i="6"/>
  <c r="F1324" i="6"/>
  <c r="C1324" i="6"/>
  <c r="D1324" i="6"/>
  <c r="E1324" i="6" s="1"/>
  <c r="B1324" i="6"/>
  <c r="K1288" i="6"/>
  <c r="I1288" i="6"/>
  <c r="J1288" i="6"/>
  <c r="H1288" i="6"/>
  <c r="G1288" i="6"/>
  <c r="F1288" i="6"/>
  <c r="C1288" i="6"/>
  <c r="D1288" i="6"/>
  <c r="E1288" i="6" s="1"/>
  <c r="B1288" i="6"/>
  <c r="K1240" i="6"/>
  <c r="I1240" i="6"/>
  <c r="J1240" i="6"/>
  <c r="H1240" i="6"/>
  <c r="G1240" i="6"/>
  <c r="F1240" i="6"/>
  <c r="C1240" i="6"/>
  <c r="B1240" i="6"/>
  <c r="D1240" i="6"/>
  <c r="E1240" i="6" s="1"/>
  <c r="K1204" i="6"/>
  <c r="I1204" i="6"/>
  <c r="J1204" i="6"/>
  <c r="H1204" i="6"/>
  <c r="G1204" i="6"/>
  <c r="F1204" i="6"/>
  <c r="C1204" i="6"/>
  <c r="D1204" i="6"/>
  <c r="E1204" i="6" s="1"/>
  <c r="B1204" i="6"/>
  <c r="K1144" i="6"/>
  <c r="I1144" i="6"/>
  <c r="J1144" i="6"/>
  <c r="H1144" i="6"/>
  <c r="G1144" i="6"/>
  <c r="F1144" i="6"/>
  <c r="C1144" i="6"/>
  <c r="D1144" i="6"/>
  <c r="E1144" i="6" s="1"/>
  <c r="B1144" i="6"/>
  <c r="K1108" i="6"/>
  <c r="I1108" i="6"/>
  <c r="J1108" i="6"/>
  <c r="H1108" i="6"/>
  <c r="G1108" i="6"/>
  <c r="F1108" i="6"/>
  <c r="C1108" i="6"/>
  <c r="D1108" i="6"/>
  <c r="E1108" i="6" s="1"/>
  <c r="B1108" i="6"/>
  <c r="K1072" i="6"/>
  <c r="I1072" i="6"/>
  <c r="J1072" i="6"/>
  <c r="H1072" i="6"/>
  <c r="G1072" i="6"/>
  <c r="F1072" i="6"/>
  <c r="C1072" i="6"/>
  <c r="D1072" i="6"/>
  <c r="E1072" i="6" s="1"/>
  <c r="B1072" i="6"/>
  <c r="K1036" i="6"/>
  <c r="I1036" i="6"/>
  <c r="J1036" i="6"/>
  <c r="H1036" i="6"/>
  <c r="G1036" i="6"/>
  <c r="F1036" i="6"/>
  <c r="C1036" i="6"/>
  <c r="D1036" i="6"/>
  <c r="E1036" i="6" s="1"/>
  <c r="B1036" i="6"/>
  <c r="K988" i="6"/>
  <c r="I988" i="6"/>
  <c r="J988" i="6"/>
  <c r="H988" i="6"/>
  <c r="G988" i="6"/>
  <c r="F988" i="6"/>
  <c r="C988" i="6"/>
  <c r="D988" i="6"/>
  <c r="E988" i="6" s="1"/>
  <c r="B988" i="6"/>
  <c r="K952" i="6"/>
  <c r="I952" i="6"/>
  <c r="J952" i="6"/>
  <c r="H952" i="6"/>
  <c r="G952" i="6"/>
  <c r="F952" i="6"/>
  <c r="C952" i="6"/>
  <c r="B952" i="6"/>
  <c r="D952" i="6"/>
  <c r="E952" i="6" s="1"/>
  <c r="K916" i="6"/>
  <c r="I916" i="6"/>
  <c r="J916" i="6"/>
  <c r="H916" i="6"/>
  <c r="G916" i="6"/>
  <c r="F916" i="6"/>
  <c r="C916" i="6"/>
  <c r="D916" i="6"/>
  <c r="E916" i="6" s="1"/>
  <c r="B916" i="6"/>
  <c r="K880" i="6"/>
  <c r="I880" i="6"/>
  <c r="J880" i="6"/>
  <c r="H880" i="6"/>
  <c r="G880" i="6"/>
  <c r="F880" i="6"/>
  <c r="C880" i="6"/>
  <c r="B880" i="6"/>
  <c r="D880" i="6"/>
  <c r="E880" i="6" s="1"/>
  <c r="K844" i="6"/>
  <c r="I844" i="6"/>
  <c r="J844" i="6"/>
  <c r="H844" i="6"/>
  <c r="G844" i="6"/>
  <c r="F844" i="6"/>
  <c r="C844" i="6"/>
  <c r="D844" i="6"/>
  <c r="E844" i="6" s="1"/>
  <c r="B844" i="6"/>
  <c r="K808" i="6"/>
  <c r="I808" i="6"/>
  <c r="J808" i="6"/>
  <c r="H808" i="6"/>
  <c r="G808" i="6"/>
  <c r="F808" i="6"/>
  <c r="C808" i="6"/>
  <c r="B808" i="6"/>
  <c r="D808" i="6"/>
  <c r="E808" i="6" s="1"/>
  <c r="K760" i="6"/>
  <c r="I760" i="6"/>
  <c r="J760" i="6"/>
  <c r="H760" i="6"/>
  <c r="G760" i="6"/>
  <c r="F760" i="6"/>
  <c r="C760" i="6"/>
  <c r="D760" i="6"/>
  <c r="E760" i="6" s="1"/>
  <c r="B760" i="6"/>
  <c r="K712" i="6"/>
  <c r="I712" i="6"/>
  <c r="J712" i="6"/>
  <c r="H712" i="6"/>
  <c r="G712" i="6"/>
  <c r="F712" i="6"/>
  <c r="D712" i="6"/>
  <c r="E712" i="6" s="1"/>
  <c r="C712" i="6"/>
  <c r="B712" i="6"/>
  <c r="K676" i="6"/>
  <c r="I676" i="6"/>
  <c r="J676" i="6"/>
  <c r="H676" i="6"/>
  <c r="G676" i="6"/>
  <c r="F676" i="6"/>
  <c r="D676" i="6"/>
  <c r="E676" i="6" s="1"/>
  <c r="C676" i="6"/>
  <c r="B676" i="6"/>
  <c r="K628" i="6"/>
  <c r="I628" i="6"/>
  <c r="J628" i="6"/>
  <c r="H628" i="6"/>
  <c r="G628" i="6"/>
  <c r="F628" i="6"/>
  <c r="D628" i="6"/>
  <c r="E628" i="6" s="1"/>
  <c r="C628" i="6"/>
  <c r="B628" i="6"/>
  <c r="K580" i="6"/>
  <c r="I580" i="6"/>
  <c r="J580" i="6"/>
  <c r="H580" i="6"/>
  <c r="G580" i="6"/>
  <c r="F580" i="6"/>
  <c r="D580" i="6"/>
  <c r="E580" i="6" s="1"/>
  <c r="C580" i="6"/>
  <c r="B580" i="6"/>
  <c r="K544" i="6"/>
  <c r="I544" i="6"/>
  <c r="J544" i="6"/>
  <c r="H544" i="6"/>
  <c r="G544" i="6"/>
  <c r="F544" i="6"/>
  <c r="D544" i="6"/>
  <c r="E544" i="6" s="1"/>
  <c r="C544" i="6"/>
  <c r="B544" i="6"/>
  <c r="K508" i="6"/>
  <c r="I508" i="6"/>
  <c r="J508" i="6"/>
  <c r="H508" i="6"/>
  <c r="G508" i="6"/>
  <c r="F508" i="6"/>
  <c r="D508" i="6"/>
  <c r="E508" i="6" s="1"/>
  <c r="C508" i="6"/>
  <c r="B508" i="6"/>
  <c r="K472" i="6"/>
  <c r="I472" i="6"/>
  <c r="J472" i="6"/>
  <c r="H472" i="6"/>
  <c r="G472" i="6"/>
  <c r="F472" i="6"/>
  <c r="D472" i="6"/>
  <c r="E472" i="6" s="1"/>
  <c r="C472" i="6"/>
  <c r="B472" i="6"/>
  <c r="K448" i="6"/>
  <c r="I448" i="6"/>
  <c r="J448" i="6"/>
  <c r="H448" i="6"/>
  <c r="G448" i="6"/>
  <c r="F448" i="6"/>
  <c r="D448" i="6"/>
  <c r="E448" i="6" s="1"/>
  <c r="C448" i="6"/>
  <c r="B448" i="6"/>
  <c r="K412" i="6"/>
  <c r="I412" i="6"/>
  <c r="J412" i="6"/>
  <c r="H412" i="6"/>
  <c r="G412" i="6"/>
  <c r="F412" i="6"/>
  <c r="D412" i="6"/>
  <c r="E412" i="6" s="1"/>
  <c r="C412" i="6"/>
  <c r="B412" i="6"/>
  <c r="K400" i="6"/>
  <c r="I400" i="6"/>
  <c r="J400" i="6"/>
  <c r="H400" i="6"/>
  <c r="G400" i="6"/>
  <c r="F400" i="6"/>
  <c r="D400" i="6"/>
  <c r="E400" i="6" s="1"/>
  <c r="C400" i="6"/>
  <c r="B400" i="6"/>
  <c r="K376" i="6"/>
  <c r="I376" i="6"/>
  <c r="J376" i="6"/>
  <c r="H376" i="6"/>
  <c r="G376" i="6"/>
  <c r="F376" i="6"/>
  <c r="D376" i="6"/>
  <c r="E376" i="6" s="1"/>
  <c r="C376" i="6"/>
  <c r="B376" i="6"/>
  <c r="K352" i="6"/>
  <c r="I352" i="6"/>
  <c r="J352" i="6"/>
  <c r="H352" i="6"/>
  <c r="G352" i="6"/>
  <c r="F352" i="6"/>
  <c r="D352" i="6"/>
  <c r="E352" i="6" s="1"/>
  <c r="C352" i="6"/>
  <c r="B352" i="6"/>
  <c r="K328" i="6"/>
  <c r="I328" i="6"/>
  <c r="J328" i="6"/>
  <c r="H328" i="6"/>
  <c r="G328" i="6"/>
  <c r="F328" i="6"/>
  <c r="D328" i="6"/>
  <c r="E328" i="6" s="1"/>
  <c r="C328" i="6"/>
  <c r="B328" i="6"/>
  <c r="K292" i="6"/>
  <c r="I292" i="6"/>
  <c r="J292" i="6"/>
  <c r="H292" i="6"/>
  <c r="G292" i="6"/>
  <c r="F292" i="6"/>
  <c r="D292" i="6"/>
  <c r="E292" i="6" s="1"/>
  <c r="C292" i="6"/>
  <c r="B292" i="6"/>
  <c r="K268" i="6"/>
  <c r="I268" i="6"/>
  <c r="J268" i="6"/>
  <c r="H268" i="6"/>
  <c r="G268" i="6"/>
  <c r="F268" i="6"/>
  <c r="D268" i="6"/>
  <c r="E268" i="6" s="1"/>
  <c r="C268" i="6"/>
  <c r="B268" i="6"/>
  <c r="K232" i="6"/>
  <c r="I232" i="6"/>
  <c r="J232" i="6"/>
  <c r="H232" i="6"/>
  <c r="G232" i="6"/>
  <c r="F232" i="6"/>
  <c r="D232" i="6"/>
  <c r="E232" i="6" s="1"/>
  <c r="C232" i="6"/>
  <c r="B232" i="6"/>
  <c r="K208" i="6"/>
  <c r="I208" i="6"/>
  <c r="J208" i="6"/>
  <c r="H208" i="6"/>
  <c r="G208" i="6"/>
  <c r="F208" i="6"/>
  <c r="D208" i="6"/>
  <c r="E208" i="6" s="1"/>
  <c r="C208" i="6"/>
  <c r="B208" i="6"/>
  <c r="K184" i="6"/>
  <c r="I184" i="6"/>
  <c r="J184" i="6"/>
  <c r="H184" i="6"/>
  <c r="G184" i="6"/>
  <c r="F184" i="6"/>
  <c r="D184" i="6"/>
  <c r="E184" i="6" s="1"/>
  <c r="C184" i="6"/>
  <c r="B184" i="6"/>
  <c r="K160" i="6"/>
  <c r="I160" i="6"/>
  <c r="J160" i="6"/>
  <c r="H160" i="6"/>
  <c r="G160" i="6"/>
  <c r="F160" i="6"/>
  <c r="D160" i="6"/>
  <c r="E160" i="6" s="1"/>
  <c r="C160" i="6"/>
  <c r="B160" i="6"/>
  <c r="K148" i="6"/>
  <c r="I148" i="6"/>
  <c r="J148" i="6"/>
  <c r="H148" i="6"/>
  <c r="G148" i="6"/>
  <c r="F148" i="6"/>
  <c r="D148" i="6"/>
  <c r="E148" i="6" s="1"/>
  <c r="C148" i="6"/>
  <c r="B148" i="6"/>
  <c r="K124" i="6"/>
  <c r="I124" i="6"/>
  <c r="J124" i="6"/>
  <c r="H124" i="6"/>
  <c r="G124" i="6"/>
  <c r="F124" i="6"/>
  <c r="D124" i="6"/>
  <c r="E124" i="6" s="1"/>
  <c r="C124" i="6"/>
  <c r="B124" i="6"/>
  <c r="K100" i="6"/>
  <c r="I100" i="6"/>
  <c r="J100" i="6"/>
  <c r="H100" i="6"/>
  <c r="G100" i="6"/>
  <c r="F100" i="6"/>
  <c r="D100" i="6"/>
  <c r="E100" i="6" s="1"/>
  <c r="C100" i="6"/>
  <c r="B100" i="6"/>
  <c r="K76" i="6"/>
  <c r="I76" i="6"/>
  <c r="J76" i="6"/>
  <c r="H76" i="6"/>
  <c r="G76" i="6"/>
  <c r="F76" i="6"/>
  <c r="D76" i="6"/>
  <c r="E76" i="6" s="1"/>
  <c r="C76" i="6"/>
  <c r="B76" i="6"/>
  <c r="K52" i="6"/>
  <c r="I52" i="6"/>
  <c r="J52" i="6"/>
  <c r="H52" i="6"/>
  <c r="G52" i="6"/>
  <c r="F52" i="6"/>
  <c r="D52" i="6"/>
  <c r="E52" i="6" s="1"/>
  <c r="C52" i="6"/>
  <c r="B52" i="6"/>
  <c r="K40" i="6"/>
  <c r="I40" i="6"/>
  <c r="J40" i="6"/>
  <c r="H40" i="6"/>
  <c r="G40" i="6"/>
  <c r="F40" i="6"/>
  <c r="D40" i="6"/>
  <c r="E40" i="6" s="1"/>
  <c r="C40" i="6"/>
  <c r="B40" i="6"/>
  <c r="K3382" i="6"/>
  <c r="I3382" i="6"/>
  <c r="J3382" i="6"/>
  <c r="H3382" i="6"/>
  <c r="G3382" i="6"/>
  <c r="F3382" i="6"/>
  <c r="D3382" i="6"/>
  <c r="E3382" i="6" s="1"/>
  <c r="C3382" i="6"/>
  <c r="B3382" i="6"/>
  <c r="K3358" i="6"/>
  <c r="I3358" i="6"/>
  <c r="J3358" i="6"/>
  <c r="H3358" i="6"/>
  <c r="G3358" i="6"/>
  <c r="F3358" i="6"/>
  <c r="D3358" i="6"/>
  <c r="E3358" i="6" s="1"/>
  <c r="C3358" i="6"/>
  <c r="B3358" i="6"/>
  <c r="K3346" i="6"/>
  <c r="I3346" i="6"/>
  <c r="J3346" i="6"/>
  <c r="H3346" i="6"/>
  <c r="G3346" i="6"/>
  <c r="F3346" i="6"/>
  <c r="D3346" i="6"/>
  <c r="E3346" i="6" s="1"/>
  <c r="C3346" i="6"/>
  <c r="B3346" i="6"/>
  <c r="K3310" i="6"/>
  <c r="I3310" i="6"/>
  <c r="J3310" i="6"/>
  <c r="H3310" i="6"/>
  <c r="G3310" i="6"/>
  <c r="F3310" i="6"/>
  <c r="D3310" i="6"/>
  <c r="E3310" i="6" s="1"/>
  <c r="C3310" i="6"/>
  <c r="B3310" i="6"/>
  <c r="K3298" i="6"/>
  <c r="I3298" i="6"/>
  <c r="J3298" i="6"/>
  <c r="H3298" i="6"/>
  <c r="G3298" i="6"/>
  <c r="F3298" i="6"/>
  <c r="D3298" i="6"/>
  <c r="E3298" i="6" s="1"/>
  <c r="C3298" i="6"/>
  <c r="B3298" i="6"/>
  <c r="K3274" i="6"/>
  <c r="I3274" i="6"/>
  <c r="J3274" i="6"/>
  <c r="H3274" i="6"/>
  <c r="G3274" i="6"/>
  <c r="F3274" i="6"/>
  <c r="D3274" i="6"/>
  <c r="E3274" i="6" s="1"/>
  <c r="C3274" i="6"/>
  <c r="B3274" i="6"/>
  <c r="K3250" i="6"/>
  <c r="I3250" i="6"/>
  <c r="J3250" i="6"/>
  <c r="H3250" i="6"/>
  <c r="G3250" i="6"/>
  <c r="F3250" i="6"/>
  <c r="D3250" i="6"/>
  <c r="E3250" i="6" s="1"/>
  <c r="C3250" i="6"/>
  <c r="B3250" i="6"/>
  <c r="K3226" i="6"/>
  <c r="I3226" i="6"/>
  <c r="J3226" i="6"/>
  <c r="H3226" i="6"/>
  <c r="G3226" i="6"/>
  <c r="F3226" i="6"/>
  <c r="D3226" i="6"/>
  <c r="E3226" i="6" s="1"/>
  <c r="C3226" i="6"/>
  <c r="B3226" i="6"/>
  <c r="K3202" i="6"/>
  <c r="I3202" i="6"/>
  <c r="J3202" i="6"/>
  <c r="H3202" i="6"/>
  <c r="G3202" i="6"/>
  <c r="F3202" i="6"/>
  <c r="D3202" i="6"/>
  <c r="E3202" i="6" s="1"/>
  <c r="C3202" i="6"/>
  <c r="B3202" i="6"/>
  <c r="K3190" i="6"/>
  <c r="I3190" i="6"/>
  <c r="J3190" i="6"/>
  <c r="H3190" i="6"/>
  <c r="G3190" i="6"/>
  <c r="F3190" i="6"/>
  <c r="D3190" i="6"/>
  <c r="E3190" i="6" s="1"/>
  <c r="C3190" i="6"/>
  <c r="B3190" i="6"/>
  <c r="K3166" i="6"/>
  <c r="I3166" i="6"/>
  <c r="J3166" i="6"/>
  <c r="H3166" i="6"/>
  <c r="G3166" i="6"/>
  <c r="F3166" i="6"/>
  <c r="D3166" i="6"/>
  <c r="E3166" i="6" s="1"/>
  <c r="C3166" i="6"/>
  <c r="B3166" i="6"/>
  <c r="K3142" i="6"/>
  <c r="I3142" i="6"/>
  <c r="J3142" i="6"/>
  <c r="H3142" i="6"/>
  <c r="G3142" i="6"/>
  <c r="F3142" i="6"/>
  <c r="D3142" i="6"/>
  <c r="E3142" i="6" s="1"/>
  <c r="C3142" i="6"/>
  <c r="B3142" i="6"/>
  <c r="K3118" i="6"/>
  <c r="I3118" i="6"/>
  <c r="J3118" i="6"/>
  <c r="H3118" i="6"/>
  <c r="G3118" i="6"/>
  <c r="F3118" i="6"/>
  <c r="D3118" i="6"/>
  <c r="E3118" i="6" s="1"/>
  <c r="C3118" i="6"/>
  <c r="B3118" i="6"/>
  <c r="K3094" i="6"/>
  <c r="I3094" i="6"/>
  <c r="J3094" i="6"/>
  <c r="H3094" i="6"/>
  <c r="G3094" i="6"/>
  <c r="F3094" i="6"/>
  <c r="D3094" i="6"/>
  <c r="E3094" i="6" s="1"/>
  <c r="C3094" i="6"/>
  <c r="B3094" i="6"/>
  <c r="K3070" i="6"/>
  <c r="I3070" i="6"/>
  <c r="J3070" i="6"/>
  <c r="H3070" i="6"/>
  <c r="G3070" i="6"/>
  <c r="F3070" i="6"/>
  <c r="D3070" i="6"/>
  <c r="E3070" i="6" s="1"/>
  <c r="C3070" i="6"/>
  <c r="B3070" i="6"/>
  <c r="K3046" i="6"/>
  <c r="I3046" i="6"/>
  <c r="J3046" i="6"/>
  <c r="H3046" i="6"/>
  <c r="G3046" i="6"/>
  <c r="F3046" i="6"/>
  <c r="D3046" i="6"/>
  <c r="E3046" i="6" s="1"/>
  <c r="C3046" i="6"/>
  <c r="B3046" i="6"/>
  <c r="K3022" i="6"/>
  <c r="I3022" i="6"/>
  <c r="J3022" i="6"/>
  <c r="H3022" i="6"/>
  <c r="G3022" i="6"/>
  <c r="F3022" i="6"/>
  <c r="D3022" i="6"/>
  <c r="E3022" i="6" s="1"/>
  <c r="C3022" i="6"/>
  <c r="B3022" i="6"/>
  <c r="K2986" i="6"/>
  <c r="I2986" i="6"/>
  <c r="J2986" i="6"/>
  <c r="H2986" i="6"/>
  <c r="G2986" i="6"/>
  <c r="F2986" i="6"/>
  <c r="D2986" i="6"/>
  <c r="E2986" i="6" s="1"/>
  <c r="C2986" i="6"/>
  <c r="B2986" i="6"/>
  <c r="K2962" i="6"/>
  <c r="I2962" i="6"/>
  <c r="J2962" i="6"/>
  <c r="H2962" i="6"/>
  <c r="G2962" i="6"/>
  <c r="F2962" i="6"/>
  <c r="D2962" i="6"/>
  <c r="E2962" i="6" s="1"/>
  <c r="C2962" i="6"/>
  <c r="B2962" i="6"/>
  <c r="K2938" i="6"/>
  <c r="I2938" i="6"/>
  <c r="J2938" i="6"/>
  <c r="H2938" i="6"/>
  <c r="G2938" i="6"/>
  <c r="F2938" i="6"/>
  <c r="D2938" i="6"/>
  <c r="E2938" i="6" s="1"/>
  <c r="C2938" i="6"/>
  <c r="B2938" i="6"/>
  <c r="K2914" i="6"/>
  <c r="I2914" i="6"/>
  <c r="J2914" i="6"/>
  <c r="H2914" i="6"/>
  <c r="G2914" i="6"/>
  <c r="F2914" i="6"/>
  <c r="D2914" i="6"/>
  <c r="E2914" i="6" s="1"/>
  <c r="C2914" i="6"/>
  <c r="B2914" i="6"/>
  <c r="K2890" i="6"/>
  <c r="I2890" i="6"/>
  <c r="J2890" i="6"/>
  <c r="H2890" i="6"/>
  <c r="G2890" i="6"/>
  <c r="F2890" i="6"/>
  <c r="D2890" i="6"/>
  <c r="E2890" i="6" s="1"/>
  <c r="C2890" i="6"/>
  <c r="B2890" i="6"/>
  <c r="K2878" i="6"/>
  <c r="I2878" i="6"/>
  <c r="J2878" i="6"/>
  <c r="H2878" i="6"/>
  <c r="G2878" i="6"/>
  <c r="F2878" i="6"/>
  <c r="D2878" i="6"/>
  <c r="E2878" i="6" s="1"/>
  <c r="C2878" i="6"/>
  <c r="B2878" i="6"/>
  <c r="K2854" i="6"/>
  <c r="I2854" i="6"/>
  <c r="J2854" i="6"/>
  <c r="H2854" i="6"/>
  <c r="G2854" i="6"/>
  <c r="F2854" i="6"/>
  <c r="D2854" i="6"/>
  <c r="E2854" i="6" s="1"/>
  <c r="C2854" i="6"/>
  <c r="B2854" i="6"/>
  <c r="K2830" i="6"/>
  <c r="I2830" i="6"/>
  <c r="J2830" i="6"/>
  <c r="H2830" i="6"/>
  <c r="G2830" i="6"/>
  <c r="F2830" i="6"/>
  <c r="D2830" i="6"/>
  <c r="E2830" i="6" s="1"/>
  <c r="C2830" i="6"/>
  <c r="B2830" i="6"/>
  <c r="K2806" i="6"/>
  <c r="I2806" i="6"/>
  <c r="J2806" i="6"/>
  <c r="H2806" i="6"/>
  <c r="G2806" i="6"/>
  <c r="F2806" i="6"/>
  <c r="D2806" i="6"/>
  <c r="E2806" i="6" s="1"/>
  <c r="C2806" i="6"/>
  <c r="B2806" i="6"/>
  <c r="K2794" i="6"/>
  <c r="I2794" i="6"/>
  <c r="J2794" i="6"/>
  <c r="H2794" i="6"/>
  <c r="G2794" i="6"/>
  <c r="F2794" i="6"/>
  <c r="D2794" i="6"/>
  <c r="E2794" i="6" s="1"/>
  <c r="C2794" i="6"/>
  <c r="B2794" i="6"/>
  <c r="K2770" i="6"/>
  <c r="I2770" i="6"/>
  <c r="J2770" i="6"/>
  <c r="H2770" i="6"/>
  <c r="G2770" i="6"/>
  <c r="F2770" i="6"/>
  <c r="D2770" i="6"/>
  <c r="E2770" i="6" s="1"/>
  <c r="C2770" i="6"/>
  <c r="B2770" i="6"/>
  <c r="K2746" i="6"/>
  <c r="I2746" i="6"/>
  <c r="J2746" i="6"/>
  <c r="H2746" i="6"/>
  <c r="G2746" i="6"/>
  <c r="F2746" i="6"/>
  <c r="D2746" i="6"/>
  <c r="E2746" i="6" s="1"/>
  <c r="C2746" i="6"/>
  <c r="B2746" i="6"/>
  <c r="K2722" i="6"/>
  <c r="I2722" i="6"/>
  <c r="J2722" i="6"/>
  <c r="H2722" i="6"/>
  <c r="G2722" i="6"/>
  <c r="F2722" i="6"/>
  <c r="D2722" i="6"/>
  <c r="E2722" i="6" s="1"/>
  <c r="C2722" i="6"/>
  <c r="B2722" i="6"/>
  <c r="K2698" i="6"/>
  <c r="I2698" i="6"/>
  <c r="J2698" i="6"/>
  <c r="H2698" i="6"/>
  <c r="G2698" i="6"/>
  <c r="F2698" i="6"/>
  <c r="D2698" i="6"/>
  <c r="E2698" i="6" s="1"/>
  <c r="C2698" i="6"/>
  <c r="B2698" i="6"/>
  <c r="K2674" i="6"/>
  <c r="I2674" i="6"/>
  <c r="J2674" i="6"/>
  <c r="H2674" i="6"/>
  <c r="G2674" i="6"/>
  <c r="F2674" i="6"/>
  <c r="D2674" i="6"/>
  <c r="E2674" i="6" s="1"/>
  <c r="C2674" i="6"/>
  <c r="B2674" i="6"/>
  <c r="K2650" i="6"/>
  <c r="I2650" i="6"/>
  <c r="J2650" i="6"/>
  <c r="H2650" i="6"/>
  <c r="G2650" i="6"/>
  <c r="F2650" i="6"/>
  <c r="D2650" i="6"/>
  <c r="E2650" i="6" s="1"/>
  <c r="C2650" i="6"/>
  <c r="B2650" i="6"/>
  <c r="K2626" i="6"/>
  <c r="I2626" i="6"/>
  <c r="J2626" i="6"/>
  <c r="H2626" i="6"/>
  <c r="G2626" i="6"/>
  <c r="F2626" i="6"/>
  <c r="D2626" i="6"/>
  <c r="E2626" i="6" s="1"/>
  <c r="C2626" i="6"/>
  <c r="B2626" i="6"/>
  <c r="K2602" i="6"/>
  <c r="I2602" i="6"/>
  <c r="J2602" i="6"/>
  <c r="H2602" i="6"/>
  <c r="G2602" i="6"/>
  <c r="F2602" i="6"/>
  <c r="D2602" i="6"/>
  <c r="E2602" i="6" s="1"/>
  <c r="C2602" i="6"/>
  <c r="B2602" i="6"/>
  <c r="K2578" i="6"/>
  <c r="I2578" i="6"/>
  <c r="J2578" i="6"/>
  <c r="H2578" i="6"/>
  <c r="G2578" i="6"/>
  <c r="F2578" i="6"/>
  <c r="D2578" i="6"/>
  <c r="E2578" i="6" s="1"/>
  <c r="C2578" i="6"/>
  <c r="B2578" i="6"/>
  <c r="K2554" i="6"/>
  <c r="I2554" i="6"/>
  <c r="J2554" i="6"/>
  <c r="H2554" i="6"/>
  <c r="G2554" i="6"/>
  <c r="F2554" i="6"/>
  <c r="D2554" i="6"/>
  <c r="E2554" i="6" s="1"/>
  <c r="C2554" i="6"/>
  <c r="B2554" i="6"/>
  <c r="K2518" i="6"/>
  <c r="I2518" i="6"/>
  <c r="J2518" i="6"/>
  <c r="H2518" i="6"/>
  <c r="G2518" i="6"/>
  <c r="F2518" i="6"/>
  <c r="D2518" i="6"/>
  <c r="E2518" i="6" s="1"/>
  <c r="C2518" i="6"/>
  <c r="B2518" i="6"/>
  <c r="K2494" i="6"/>
  <c r="I2494" i="6"/>
  <c r="J2494" i="6"/>
  <c r="H2494" i="6"/>
  <c r="G2494" i="6"/>
  <c r="F2494" i="6"/>
  <c r="D2494" i="6"/>
  <c r="E2494" i="6" s="1"/>
  <c r="C2494" i="6"/>
  <c r="B2494" i="6"/>
  <c r="K2470" i="6"/>
  <c r="I2470" i="6"/>
  <c r="J2470" i="6"/>
  <c r="H2470" i="6"/>
  <c r="G2470" i="6"/>
  <c r="F2470" i="6"/>
  <c r="D2470" i="6"/>
  <c r="E2470" i="6" s="1"/>
  <c r="C2470" i="6"/>
  <c r="B2470" i="6"/>
  <c r="K2446" i="6"/>
  <c r="I2446" i="6"/>
  <c r="J2446" i="6"/>
  <c r="H2446" i="6"/>
  <c r="G2446" i="6"/>
  <c r="F2446" i="6"/>
  <c r="D2446" i="6"/>
  <c r="E2446" i="6" s="1"/>
  <c r="C2446" i="6"/>
  <c r="B2446" i="6"/>
  <c r="K2434" i="6"/>
  <c r="I2434" i="6"/>
  <c r="J2434" i="6"/>
  <c r="H2434" i="6"/>
  <c r="G2434" i="6"/>
  <c r="F2434" i="6"/>
  <c r="D2434" i="6"/>
  <c r="E2434" i="6" s="1"/>
  <c r="C2434" i="6"/>
  <c r="B2434" i="6"/>
  <c r="K2410" i="6"/>
  <c r="I2410" i="6"/>
  <c r="J2410" i="6"/>
  <c r="H2410" i="6"/>
  <c r="G2410" i="6"/>
  <c r="F2410" i="6"/>
  <c r="D2410" i="6"/>
  <c r="E2410" i="6" s="1"/>
  <c r="C2410" i="6"/>
  <c r="B2410" i="6"/>
  <c r="K2386" i="6"/>
  <c r="I2386" i="6"/>
  <c r="J2386" i="6"/>
  <c r="H2386" i="6"/>
  <c r="G2386" i="6"/>
  <c r="F2386" i="6"/>
  <c r="D2386" i="6"/>
  <c r="E2386" i="6" s="1"/>
  <c r="C2386" i="6"/>
  <c r="B2386" i="6"/>
  <c r="K2362" i="6"/>
  <c r="I2362" i="6"/>
  <c r="J2362" i="6"/>
  <c r="H2362" i="6"/>
  <c r="G2362" i="6"/>
  <c r="F2362" i="6"/>
  <c r="D2362" i="6"/>
  <c r="E2362" i="6" s="1"/>
  <c r="C2362" i="6"/>
  <c r="B2362" i="6"/>
  <c r="K2326" i="6"/>
  <c r="I2326" i="6"/>
  <c r="J2326" i="6"/>
  <c r="H2326" i="6"/>
  <c r="G2326" i="6"/>
  <c r="F2326" i="6"/>
  <c r="D2326" i="6"/>
  <c r="E2326" i="6" s="1"/>
  <c r="C2326" i="6"/>
  <c r="B2326" i="6"/>
  <c r="K2302" i="6"/>
  <c r="I2302" i="6"/>
  <c r="J2302" i="6"/>
  <c r="H2302" i="6"/>
  <c r="G2302" i="6"/>
  <c r="F2302" i="6"/>
  <c r="D2302" i="6"/>
  <c r="E2302" i="6" s="1"/>
  <c r="C2302" i="6"/>
  <c r="B2302" i="6"/>
  <c r="K2278" i="6"/>
  <c r="I2278" i="6"/>
  <c r="J2278" i="6"/>
  <c r="H2278" i="6"/>
  <c r="G2278" i="6"/>
  <c r="F2278" i="6"/>
  <c r="D2278" i="6"/>
  <c r="E2278" i="6" s="1"/>
  <c r="C2278" i="6"/>
  <c r="B2278" i="6"/>
  <c r="K2254" i="6"/>
  <c r="I2254" i="6"/>
  <c r="J2254" i="6"/>
  <c r="H2254" i="6"/>
  <c r="G2254" i="6"/>
  <c r="F2254" i="6"/>
  <c r="D2254" i="6"/>
  <c r="E2254" i="6" s="1"/>
  <c r="C2254" i="6"/>
  <c r="B2254" i="6"/>
  <c r="K2230" i="6"/>
  <c r="I2230" i="6"/>
  <c r="J2230" i="6"/>
  <c r="H2230" i="6"/>
  <c r="G2230" i="6"/>
  <c r="F2230" i="6"/>
  <c r="D2230" i="6"/>
  <c r="E2230" i="6" s="1"/>
  <c r="C2230" i="6"/>
  <c r="B2230" i="6"/>
  <c r="K2206" i="6"/>
  <c r="I2206" i="6"/>
  <c r="J2206" i="6"/>
  <c r="H2206" i="6"/>
  <c r="G2206" i="6"/>
  <c r="F2206" i="6"/>
  <c r="D2206" i="6"/>
  <c r="E2206" i="6" s="1"/>
  <c r="C2206" i="6"/>
  <c r="B2206" i="6"/>
  <c r="K2182" i="6"/>
  <c r="I2182" i="6"/>
  <c r="J2182" i="6"/>
  <c r="H2182" i="6"/>
  <c r="G2182" i="6"/>
  <c r="F2182" i="6"/>
  <c r="D2182" i="6"/>
  <c r="E2182" i="6" s="1"/>
  <c r="C2182" i="6"/>
  <c r="B2182" i="6"/>
  <c r="K2158" i="6"/>
  <c r="I2158" i="6"/>
  <c r="J2158" i="6"/>
  <c r="H2158" i="6"/>
  <c r="G2158" i="6"/>
  <c r="F2158" i="6"/>
  <c r="D2158" i="6"/>
  <c r="E2158" i="6" s="1"/>
  <c r="C2158" i="6"/>
  <c r="B2158" i="6"/>
  <c r="K2134" i="6"/>
  <c r="I2134" i="6"/>
  <c r="J2134" i="6"/>
  <c r="H2134" i="6"/>
  <c r="G2134" i="6"/>
  <c r="F2134" i="6"/>
  <c r="D2134" i="6"/>
  <c r="E2134" i="6" s="1"/>
  <c r="C2134" i="6"/>
  <c r="B2134" i="6"/>
  <c r="K2110" i="6"/>
  <c r="I2110" i="6"/>
  <c r="J2110" i="6"/>
  <c r="H2110" i="6"/>
  <c r="G2110" i="6"/>
  <c r="F2110" i="6"/>
  <c r="D2110" i="6"/>
  <c r="E2110" i="6" s="1"/>
  <c r="C2110" i="6"/>
  <c r="B2110" i="6"/>
  <c r="K2086" i="6"/>
  <c r="I2086" i="6"/>
  <c r="J2086" i="6"/>
  <c r="H2086" i="6"/>
  <c r="G2086" i="6"/>
  <c r="F2086" i="6"/>
  <c r="D2086" i="6"/>
  <c r="E2086" i="6" s="1"/>
  <c r="C2086" i="6"/>
  <c r="B2086" i="6"/>
  <c r="K2062" i="6"/>
  <c r="I2062" i="6"/>
  <c r="J2062" i="6"/>
  <c r="H2062" i="6"/>
  <c r="G2062" i="6"/>
  <c r="F2062" i="6"/>
  <c r="D2062" i="6"/>
  <c r="E2062" i="6" s="1"/>
  <c r="C2062" i="6"/>
  <c r="B2062" i="6"/>
  <c r="K2038" i="6"/>
  <c r="I2038" i="6"/>
  <c r="J2038" i="6"/>
  <c r="H2038" i="6"/>
  <c r="G2038" i="6"/>
  <c r="F2038" i="6"/>
  <c r="D2038" i="6"/>
  <c r="E2038" i="6" s="1"/>
  <c r="C2038" i="6"/>
  <c r="B2038" i="6"/>
  <c r="K2014" i="6"/>
  <c r="I2014" i="6"/>
  <c r="J2014" i="6"/>
  <c r="H2014" i="6"/>
  <c r="G2014" i="6"/>
  <c r="F2014" i="6"/>
  <c r="D2014" i="6"/>
  <c r="E2014" i="6" s="1"/>
  <c r="C2014" i="6"/>
  <c r="B2014" i="6"/>
  <c r="K1990" i="6"/>
  <c r="I1990" i="6"/>
  <c r="J1990" i="6"/>
  <c r="H1990" i="6"/>
  <c r="G1990" i="6"/>
  <c r="F1990" i="6"/>
  <c r="D1990" i="6"/>
  <c r="E1990" i="6" s="1"/>
  <c r="C1990" i="6"/>
  <c r="B1990" i="6"/>
  <c r="K1966" i="6"/>
  <c r="I1966" i="6"/>
  <c r="J1966" i="6"/>
  <c r="H1966" i="6"/>
  <c r="G1966" i="6"/>
  <c r="F1966" i="6"/>
  <c r="D1966" i="6"/>
  <c r="E1966" i="6" s="1"/>
  <c r="C1966" i="6"/>
  <c r="B1966" i="6"/>
  <c r="K1942" i="6"/>
  <c r="I1942" i="6"/>
  <c r="J1942" i="6"/>
  <c r="H1942" i="6"/>
  <c r="G1942" i="6"/>
  <c r="F1942" i="6"/>
  <c r="D1942" i="6"/>
  <c r="E1942" i="6" s="1"/>
  <c r="C1942" i="6"/>
  <c r="B1942" i="6"/>
  <c r="K1918" i="6"/>
  <c r="I1918" i="6"/>
  <c r="J1918" i="6"/>
  <c r="H1918" i="6"/>
  <c r="G1918" i="6"/>
  <c r="F1918" i="6"/>
  <c r="D1918" i="6"/>
  <c r="E1918" i="6" s="1"/>
  <c r="C1918" i="6"/>
  <c r="B1918" i="6"/>
  <c r="K1894" i="6"/>
  <c r="I1894" i="6"/>
  <c r="J1894" i="6"/>
  <c r="H1894" i="6"/>
  <c r="G1894" i="6"/>
  <c r="F1894" i="6"/>
  <c r="D1894" i="6"/>
  <c r="E1894" i="6" s="1"/>
  <c r="C1894" i="6"/>
  <c r="B1894" i="6"/>
  <c r="K1870" i="6"/>
  <c r="I1870" i="6"/>
  <c r="J1870" i="6"/>
  <c r="H1870" i="6"/>
  <c r="G1870" i="6"/>
  <c r="F1870" i="6"/>
  <c r="D1870" i="6"/>
  <c r="E1870" i="6" s="1"/>
  <c r="C1870" i="6"/>
  <c r="B1870" i="6"/>
  <c r="K1846" i="6"/>
  <c r="I1846" i="6"/>
  <c r="J1846" i="6"/>
  <c r="H1846" i="6"/>
  <c r="G1846" i="6"/>
  <c r="F1846" i="6"/>
  <c r="D1846" i="6"/>
  <c r="E1846" i="6" s="1"/>
  <c r="C1846" i="6"/>
  <c r="B1846" i="6"/>
  <c r="K1822" i="6"/>
  <c r="I1822" i="6"/>
  <c r="J1822" i="6"/>
  <c r="H1822" i="6"/>
  <c r="G1822" i="6"/>
  <c r="F1822" i="6"/>
  <c r="D1822" i="6"/>
  <c r="E1822" i="6" s="1"/>
  <c r="C1822" i="6"/>
  <c r="B1822" i="6"/>
  <c r="K1798" i="6"/>
  <c r="I1798" i="6"/>
  <c r="J1798" i="6"/>
  <c r="H1798" i="6"/>
  <c r="G1798" i="6"/>
  <c r="F1798" i="6"/>
  <c r="D1798" i="6"/>
  <c r="E1798" i="6" s="1"/>
  <c r="C1798" i="6"/>
  <c r="B1798" i="6"/>
  <c r="K1774" i="6"/>
  <c r="I1774" i="6"/>
  <c r="J1774" i="6"/>
  <c r="H1774" i="6"/>
  <c r="G1774" i="6"/>
  <c r="F1774" i="6"/>
  <c r="D1774" i="6"/>
  <c r="E1774" i="6" s="1"/>
  <c r="C1774" i="6"/>
  <c r="B1774" i="6"/>
  <c r="K1750" i="6"/>
  <c r="I1750" i="6"/>
  <c r="J1750" i="6"/>
  <c r="H1750" i="6"/>
  <c r="G1750" i="6"/>
  <c r="F1750" i="6"/>
  <c r="D1750" i="6"/>
  <c r="E1750" i="6" s="1"/>
  <c r="C1750" i="6"/>
  <c r="B1750" i="6"/>
  <c r="K1726" i="6"/>
  <c r="I1726" i="6"/>
  <c r="J1726" i="6"/>
  <c r="H1726" i="6"/>
  <c r="G1726" i="6"/>
  <c r="F1726" i="6"/>
  <c r="D1726" i="6"/>
  <c r="E1726" i="6" s="1"/>
  <c r="C1726" i="6"/>
  <c r="B1726" i="6"/>
  <c r="K1702" i="6"/>
  <c r="I1702" i="6"/>
  <c r="J1702" i="6"/>
  <c r="H1702" i="6"/>
  <c r="G1702" i="6"/>
  <c r="F1702" i="6"/>
  <c r="D1702" i="6"/>
  <c r="E1702" i="6" s="1"/>
  <c r="C1702" i="6"/>
  <c r="B1702" i="6"/>
  <c r="K1690" i="6"/>
  <c r="I1690" i="6"/>
  <c r="J1690" i="6"/>
  <c r="H1690" i="6"/>
  <c r="G1690" i="6"/>
  <c r="F1690" i="6"/>
  <c r="D1690" i="6"/>
  <c r="E1690" i="6" s="1"/>
  <c r="C1690" i="6"/>
  <c r="B1690" i="6"/>
  <c r="K1666" i="6"/>
  <c r="I1666" i="6"/>
  <c r="J1666" i="6"/>
  <c r="H1666" i="6"/>
  <c r="G1666" i="6"/>
  <c r="F1666" i="6"/>
  <c r="D1666" i="6"/>
  <c r="E1666" i="6" s="1"/>
  <c r="C1666" i="6"/>
  <c r="B1666" i="6"/>
  <c r="K1642" i="6"/>
  <c r="I1642" i="6"/>
  <c r="J1642" i="6"/>
  <c r="H1642" i="6"/>
  <c r="G1642" i="6"/>
  <c r="F1642" i="6"/>
  <c r="D1642" i="6"/>
  <c r="E1642" i="6" s="1"/>
  <c r="C1642" i="6"/>
  <c r="B1642" i="6"/>
  <c r="K1618" i="6"/>
  <c r="I1618" i="6"/>
  <c r="J1618" i="6"/>
  <c r="H1618" i="6"/>
  <c r="G1618" i="6"/>
  <c r="F1618" i="6"/>
  <c r="D1618" i="6"/>
  <c r="E1618" i="6" s="1"/>
  <c r="C1618" i="6"/>
  <c r="B1618" i="6"/>
  <c r="K1594" i="6"/>
  <c r="I1594" i="6"/>
  <c r="J1594" i="6"/>
  <c r="H1594" i="6"/>
  <c r="G1594" i="6"/>
  <c r="F1594" i="6"/>
  <c r="D1594" i="6"/>
  <c r="E1594" i="6" s="1"/>
  <c r="C1594" i="6"/>
  <c r="B1594" i="6"/>
  <c r="K1570" i="6"/>
  <c r="I1570" i="6"/>
  <c r="J1570" i="6"/>
  <c r="H1570" i="6"/>
  <c r="G1570" i="6"/>
  <c r="F1570" i="6"/>
  <c r="D1570" i="6"/>
  <c r="E1570" i="6" s="1"/>
  <c r="C1570" i="6"/>
  <c r="B1570" i="6"/>
  <c r="K1546" i="6"/>
  <c r="I1546" i="6"/>
  <c r="J1546" i="6"/>
  <c r="H1546" i="6"/>
  <c r="G1546" i="6"/>
  <c r="F1546" i="6"/>
  <c r="D1546" i="6"/>
  <c r="E1546" i="6" s="1"/>
  <c r="C1546" i="6"/>
  <c r="B1546" i="6"/>
  <c r="K1522" i="6"/>
  <c r="I1522" i="6"/>
  <c r="J1522" i="6"/>
  <c r="H1522" i="6"/>
  <c r="G1522" i="6"/>
  <c r="F1522" i="6"/>
  <c r="D1522" i="6"/>
  <c r="E1522" i="6" s="1"/>
  <c r="C1522" i="6"/>
  <c r="B1522" i="6"/>
  <c r="K3985" i="6"/>
  <c r="I3985" i="6"/>
  <c r="J3985" i="6"/>
  <c r="H3985" i="6"/>
  <c r="G3985" i="6"/>
  <c r="F3985" i="6"/>
  <c r="D3985" i="6"/>
  <c r="E3985" i="6" s="1"/>
  <c r="B3985" i="6"/>
  <c r="C3985" i="6"/>
  <c r="K3961" i="6"/>
  <c r="I3961" i="6"/>
  <c r="J3961" i="6"/>
  <c r="H3961" i="6"/>
  <c r="G3961" i="6"/>
  <c r="F3961" i="6"/>
  <c r="D3961" i="6"/>
  <c r="E3961" i="6" s="1"/>
  <c r="B3961" i="6"/>
  <c r="C3961" i="6"/>
  <c r="K3949" i="6"/>
  <c r="I3949" i="6"/>
  <c r="J3949" i="6"/>
  <c r="H3949" i="6"/>
  <c r="G3949" i="6"/>
  <c r="F3949" i="6"/>
  <c r="D3949" i="6"/>
  <c r="E3949" i="6" s="1"/>
  <c r="B3949" i="6"/>
  <c r="C3949" i="6"/>
  <c r="K3925" i="6"/>
  <c r="I3925" i="6"/>
  <c r="J3925" i="6"/>
  <c r="H3925" i="6"/>
  <c r="G3925" i="6"/>
  <c r="F3925" i="6"/>
  <c r="D3925" i="6"/>
  <c r="E3925" i="6" s="1"/>
  <c r="B3925" i="6"/>
  <c r="C3925" i="6"/>
  <c r="K3889" i="6"/>
  <c r="I3889" i="6"/>
  <c r="J3889" i="6"/>
  <c r="H3889" i="6"/>
  <c r="G3889" i="6"/>
  <c r="F3889" i="6"/>
  <c r="D3889" i="6"/>
  <c r="E3889" i="6" s="1"/>
  <c r="B3889" i="6"/>
  <c r="C3889" i="6"/>
  <c r="K3877" i="6"/>
  <c r="I3877" i="6"/>
  <c r="J3877" i="6"/>
  <c r="H3877" i="6"/>
  <c r="G3877" i="6"/>
  <c r="F3877" i="6"/>
  <c r="D3877" i="6"/>
  <c r="E3877" i="6" s="1"/>
  <c r="B3877" i="6"/>
  <c r="C3877" i="6"/>
  <c r="K3853" i="6"/>
  <c r="I3853" i="6"/>
  <c r="J3853" i="6"/>
  <c r="H3853" i="6"/>
  <c r="G3853" i="6"/>
  <c r="F3853" i="6"/>
  <c r="D3853" i="6"/>
  <c r="E3853" i="6" s="1"/>
  <c r="B3853" i="6"/>
  <c r="C3853" i="6"/>
  <c r="K3841" i="6"/>
  <c r="I3841" i="6"/>
  <c r="J3841" i="6"/>
  <c r="H3841" i="6"/>
  <c r="G3841" i="6"/>
  <c r="F3841" i="6"/>
  <c r="D3841" i="6"/>
  <c r="E3841" i="6" s="1"/>
  <c r="B3841" i="6"/>
  <c r="C3841" i="6"/>
  <c r="K3817" i="6"/>
  <c r="I3817" i="6"/>
  <c r="J3817" i="6"/>
  <c r="H3817" i="6"/>
  <c r="G3817" i="6"/>
  <c r="F3817" i="6"/>
  <c r="D3817" i="6"/>
  <c r="E3817" i="6" s="1"/>
  <c r="B3817" i="6"/>
  <c r="C3817" i="6"/>
  <c r="K3805" i="6"/>
  <c r="I3805" i="6"/>
  <c r="J3805" i="6"/>
  <c r="H3805" i="6"/>
  <c r="G3805" i="6"/>
  <c r="F3805" i="6"/>
  <c r="D3805" i="6"/>
  <c r="E3805" i="6" s="1"/>
  <c r="B3805" i="6"/>
  <c r="C3805" i="6"/>
  <c r="K3793" i="6"/>
  <c r="I3793" i="6"/>
  <c r="J3793" i="6"/>
  <c r="H3793" i="6"/>
  <c r="G3793" i="6"/>
  <c r="F3793" i="6"/>
  <c r="D3793" i="6"/>
  <c r="E3793" i="6" s="1"/>
  <c r="B3793" i="6"/>
  <c r="C3793" i="6"/>
  <c r="K3781" i="6"/>
  <c r="I3781" i="6"/>
  <c r="J3781" i="6"/>
  <c r="H3781" i="6"/>
  <c r="G3781" i="6"/>
  <c r="F3781" i="6"/>
  <c r="D3781" i="6"/>
  <c r="E3781" i="6" s="1"/>
  <c r="B3781" i="6"/>
  <c r="C3781" i="6"/>
  <c r="K3769" i="6"/>
  <c r="I3769" i="6"/>
  <c r="J3769" i="6"/>
  <c r="H3769" i="6"/>
  <c r="G3769" i="6"/>
  <c r="F3769" i="6"/>
  <c r="D3769" i="6"/>
  <c r="E3769" i="6" s="1"/>
  <c r="B3769" i="6"/>
  <c r="C3769" i="6"/>
  <c r="K3757" i="6"/>
  <c r="I3757" i="6"/>
  <c r="J3757" i="6"/>
  <c r="H3757" i="6"/>
  <c r="G3757" i="6"/>
  <c r="F3757" i="6"/>
  <c r="D3757" i="6"/>
  <c r="E3757" i="6" s="1"/>
  <c r="B3757" i="6"/>
  <c r="C3757" i="6"/>
  <c r="K3745" i="6"/>
  <c r="I3745" i="6"/>
  <c r="J3745" i="6"/>
  <c r="H3745" i="6"/>
  <c r="G3745" i="6"/>
  <c r="F3745" i="6"/>
  <c r="D3745" i="6"/>
  <c r="E3745" i="6" s="1"/>
  <c r="B3745" i="6"/>
  <c r="C3745" i="6"/>
  <c r="K3721" i="6"/>
  <c r="I3721" i="6"/>
  <c r="J3721" i="6"/>
  <c r="H3721" i="6"/>
  <c r="G3721" i="6"/>
  <c r="F3721" i="6"/>
  <c r="D3721" i="6"/>
  <c r="E3721" i="6" s="1"/>
  <c r="B3721" i="6"/>
  <c r="C3721" i="6"/>
  <c r="K3709" i="6"/>
  <c r="I3709" i="6"/>
  <c r="J3709" i="6"/>
  <c r="H3709" i="6"/>
  <c r="G3709" i="6"/>
  <c r="F3709" i="6"/>
  <c r="D3709" i="6"/>
  <c r="E3709" i="6" s="1"/>
  <c r="B3709" i="6"/>
  <c r="C3709" i="6"/>
  <c r="K3697" i="6"/>
  <c r="I3697" i="6"/>
  <c r="J3697" i="6"/>
  <c r="H3697" i="6"/>
  <c r="G3697" i="6"/>
  <c r="F3697" i="6"/>
  <c r="D3697" i="6"/>
  <c r="E3697" i="6" s="1"/>
  <c r="B3697" i="6"/>
  <c r="C3697" i="6"/>
  <c r="K3685" i="6"/>
  <c r="I3685" i="6"/>
  <c r="J3685" i="6"/>
  <c r="H3685" i="6"/>
  <c r="G3685" i="6"/>
  <c r="F3685" i="6"/>
  <c r="D3685" i="6"/>
  <c r="E3685" i="6" s="1"/>
  <c r="B3685" i="6"/>
  <c r="C3685" i="6"/>
  <c r="K3673" i="6"/>
  <c r="I3673" i="6"/>
  <c r="J3673" i="6"/>
  <c r="H3673" i="6"/>
  <c r="G3673" i="6"/>
  <c r="F3673" i="6"/>
  <c r="D3673" i="6"/>
  <c r="E3673" i="6" s="1"/>
  <c r="C3673" i="6"/>
  <c r="B3673" i="6"/>
  <c r="K3661" i="6"/>
  <c r="I3661" i="6"/>
  <c r="J3661" i="6"/>
  <c r="H3661" i="6"/>
  <c r="G3661" i="6"/>
  <c r="F3661" i="6"/>
  <c r="D3661" i="6"/>
  <c r="E3661" i="6" s="1"/>
  <c r="C3661" i="6"/>
  <c r="B3661" i="6"/>
  <c r="K3649" i="6"/>
  <c r="I3649" i="6"/>
  <c r="J3649" i="6"/>
  <c r="H3649" i="6"/>
  <c r="G3649" i="6"/>
  <c r="F3649" i="6"/>
  <c r="D3649" i="6"/>
  <c r="E3649" i="6" s="1"/>
  <c r="C3649" i="6"/>
  <c r="B3649" i="6"/>
  <c r="K3637" i="6"/>
  <c r="J3637" i="6"/>
  <c r="I3637" i="6"/>
  <c r="H3637" i="6"/>
  <c r="G3637" i="6"/>
  <c r="F3637" i="6"/>
  <c r="D3637" i="6"/>
  <c r="E3637" i="6" s="1"/>
  <c r="C3637" i="6"/>
  <c r="B3637" i="6"/>
  <c r="K3625" i="6"/>
  <c r="I3625" i="6"/>
  <c r="J3625" i="6"/>
  <c r="H3625" i="6"/>
  <c r="G3625" i="6"/>
  <c r="F3625" i="6"/>
  <c r="D3625" i="6"/>
  <c r="E3625" i="6" s="1"/>
  <c r="C3625" i="6"/>
  <c r="B3625" i="6"/>
  <c r="K3613" i="6"/>
  <c r="I3613" i="6"/>
  <c r="J3613" i="6"/>
  <c r="H3613" i="6"/>
  <c r="G3613" i="6"/>
  <c r="F3613" i="6"/>
  <c r="D3613" i="6"/>
  <c r="E3613" i="6" s="1"/>
  <c r="C3613" i="6"/>
  <c r="B3613" i="6"/>
  <c r="K3601" i="6"/>
  <c r="I3601" i="6"/>
  <c r="J3601" i="6"/>
  <c r="H3601" i="6"/>
  <c r="G3601" i="6"/>
  <c r="F3601" i="6"/>
  <c r="D3601" i="6"/>
  <c r="E3601" i="6" s="1"/>
  <c r="C3601" i="6"/>
  <c r="B3601" i="6"/>
  <c r="K3589" i="6"/>
  <c r="I3589" i="6"/>
  <c r="J3589" i="6"/>
  <c r="H3589" i="6"/>
  <c r="G3589" i="6"/>
  <c r="F3589" i="6"/>
  <c r="D3589" i="6"/>
  <c r="E3589" i="6" s="1"/>
  <c r="C3589" i="6"/>
  <c r="B3589" i="6"/>
  <c r="K3577" i="6"/>
  <c r="I3577" i="6"/>
  <c r="J3577" i="6"/>
  <c r="H3577" i="6"/>
  <c r="G3577" i="6"/>
  <c r="F3577" i="6"/>
  <c r="D3577" i="6"/>
  <c r="E3577" i="6" s="1"/>
  <c r="C3577" i="6"/>
  <c r="B3577" i="6"/>
  <c r="K3565" i="6"/>
  <c r="I3565" i="6"/>
  <c r="J3565" i="6"/>
  <c r="H3565" i="6"/>
  <c r="G3565" i="6"/>
  <c r="F3565" i="6"/>
  <c r="D3565" i="6"/>
  <c r="E3565" i="6" s="1"/>
  <c r="C3565" i="6"/>
  <c r="B3565" i="6"/>
  <c r="K3553" i="6"/>
  <c r="I3553" i="6"/>
  <c r="J3553" i="6"/>
  <c r="H3553" i="6"/>
  <c r="G3553" i="6"/>
  <c r="F3553" i="6"/>
  <c r="D3553" i="6"/>
  <c r="E3553" i="6" s="1"/>
  <c r="C3553" i="6"/>
  <c r="B3553" i="6"/>
  <c r="K3541" i="6"/>
  <c r="I3541" i="6"/>
  <c r="J3541" i="6"/>
  <c r="H3541" i="6"/>
  <c r="G3541" i="6"/>
  <c r="F3541" i="6"/>
  <c r="D3541" i="6"/>
  <c r="E3541" i="6" s="1"/>
  <c r="C3541" i="6"/>
  <c r="B3541" i="6"/>
  <c r="K3529" i="6"/>
  <c r="I3529" i="6"/>
  <c r="J3529" i="6"/>
  <c r="H3529" i="6"/>
  <c r="G3529" i="6"/>
  <c r="F3529" i="6"/>
  <c r="D3529" i="6"/>
  <c r="E3529" i="6" s="1"/>
  <c r="C3529" i="6"/>
  <c r="B3529" i="6"/>
  <c r="K3517" i="6"/>
  <c r="I3517" i="6"/>
  <c r="J3517" i="6"/>
  <c r="H3517" i="6"/>
  <c r="G3517" i="6"/>
  <c r="F3517" i="6"/>
  <c r="D3517" i="6"/>
  <c r="E3517" i="6" s="1"/>
  <c r="C3517" i="6"/>
  <c r="B3517" i="6"/>
  <c r="K3505" i="6"/>
  <c r="I3505" i="6"/>
  <c r="J3505" i="6"/>
  <c r="H3505" i="6"/>
  <c r="G3505" i="6"/>
  <c r="F3505" i="6"/>
  <c r="D3505" i="6"/>
  <c r="E3505" i="6" s="1"/>
  <c r="C3505" i="6"/>
  <c r="B3505" i="6"/>
  <c r="K3493" i="6"/>
  <c r="I3493" i="6"/>
  <c r="J3493" i="6"/>
  <c r="H3493" i="6"/>
  <c r="G3493" i="6"/>
  <c r="F3493" i="6"/>
  <c r="D3493" i="6"/>
  <c r="E3493" i="6" s="1"/>
  <c r="C3493" i="6"/>
  <c r="B3493" i="6"/>
  <c r="K3481" i="6"/>
  <c r="I3481" i="6"/>
  <c r="J3481" i="6"/>
  <c r="H3481" i="6"/>
  <c r="G3481" i="6"/>
  <c r="F3481" i="6"/>
  <c r="D3481" i="6"/>
  <c r="E3481" i="6" s="1"/>
  <c r="C3481" i="6"/>
  <c r="B3481" i="6"/>
  <c r="K3469" i="6"/>
  <c r="I3469" i="6"/>
  <c r="J3469" i="6"/>
  <c r="H3469" i="6"/>
  <c r="G3469" i="6"/>
  <c r="F3469" i="6"/>
  <c r="D3469" i="6"/>
  <c r="E3469" i="6" s="1"/>
  <c r="C3469" i="6"/>
  <c r="B3469" i="6"/>
  <c r="K3457" i="6"/>
  <c r="I3457" i="6"/>
  <c r="J3457" i="6"/>
  <c r="H3457" i="6"/>
  <c r="G3457" i="6"/>
  <c r="F3457" i="6"/>
  <c r="D3457" i="6"/>
  <c r="E3457" i="6" s="1"/>
  <c r="C3457" i="6"/>
  <c r="B3457" i="6"/>
  <c r="K3445" i="6"/>
  <c r="I3445" i="6"/>
  <c r="J3445" i="6"/>
  <c r="H3445" i="6"/>
  <c r="G3445" i="6"/>
  <c r="F3445" i="6"/>
  <c r="D3445" i="6"/>
  <c r="E3445" i="6" s="1"/>
  <c r="C3445" i="6"/>
  <c r="B3445" i="6"/>
  <c r="K3433" i="6"/>
  <c r="I3433" i="6"/>
  <c r="J3433" i="6"/>
  <c r="H3433" i="6"/>
  <c r="G3433" i="6"/>
  <c r="F3433" i="6"/>
  <c r="D3433" i="6"/>
  <c r="E3433" i="6" s="1"/>
  <c r="C3433" i="6"/>
  <c r="B3433" i="6"/>
  <c r="K3421" i="6"/>
  <c r="I3421" i="6"/>
  <c r="J3421" i="6"/>
  <c r="H3421" i="6"/>
  <c r="G3421" i="6"/>
  <c r="F3421" i="6"/>
  <c r="D3421" i="6"/>
  <c r="E3421" i="6" s="1"/>
  <c r="C3421" i="6"/>
  <c r="B3421" i="6"/>
  <c r="K3409" i="6"/>
  <c r="I3409" i="6"/>
  <c r="J3409" i="6"/>
  <c r="H3409" i="6"/>
  <c r="G3409" i="6"/>
  <c r="F3409" i="6"/>
  <c r="D3409" i="6"/>
  <c r="E3409" i="6" s="1"/>
  <c r="C3409" i="6"/>
  <c r="B3409" i="6"/>
  <c r="B6" i="6"/>
  <c r="B42" i="6"/>
  <c r="B78" i="6"/>
  <c r="B114" i="6"/>
  <c r="B150" i="6"/>
  <c r="B186" i="6"/>
  <c r="B222" i="6"/>
  <c r="B258" i="6"/>
  <c r="B294" i="6"/>
  <c r="B330" i="6"/>
  <c r="B402" i="6"/>
  <c r="B438" i="6"/>
  <c r="B474" i="6"/>
  <c r="B510" i="6"/>
  <c r="B546" i="6"/>
  <c r="B582" i="6"/>
  <c r="B618" i="6"/>
  <c r="B654" i="6"/>
  <c r="B690" i="6"/>
  <c r="B726" i="6"/>
  <c r="B762" i="6"/>
  <c r="B798" i="6"/>
  <c r="B834" i="6"/>
  <c r="B870" i="6"/>
  <c r="B906" i="6"/>
  <c r="B942" i="6"/>
  <c r="B978" i="6"/>
  <c r="B1014" i="6"/>
  <c r="B1050" i="6"/>
  <c r="B1086" i="6"/>
  <c r="B1122" i="6"/>
  <c r="B1158" i="6"/>
  <c r="B1206" i="6"/>
  <c r="B1254" i="6"/>
  <c r="B1302" i="6"/>
  <c r="B1350" i="6"/>
  <c r="B1398" i="6"/>
  <c r="B1446" i="6"/>
  <c r="B1494" i="6"/>
  <c r="B1734" i="6"/>
  <c r="B1782" i="6"/>
  <c r="B1830" i="6"/>
  <c r="B1878" i="6"/>
  <c r="B1926" i="6"/>
  <c r="B1974" i="6"/>
  <c r="B2022" i="6"/>
  <c r="B2070" i="6"/>
  <c r="B2118" i="6"/>
  <c r="B2166" i="6"/>
  <c r="B2214" i="6"/>
  <c r="B2262" i="6"/>
  <c r="B2310" i="6"/>
  <c r="B2358" i="6"/>
  <c r="B2406" i="6"/>
  <c r="B2454" i="6"/>
  <c r="B2502" i="6"/>
  <c r="B2550" i="6"/>
  <c r="B2598" i="6"/>
  <c r="B2646" i="6"/>
  <c r="B2694" i="6"/>
  <c r="B2742" i="6"/>
  <c r="B2790" i="6"/>
  <c r="B2838" i="6"/>
  <c r="B2886" i="6"/>
  <c r="B2934" i="6"/>
  <c r="B2982" i="6"/>
  <c r="B3030" i="6"/>
  <c r="B3078" i="6"/>
  <c r="B3126" i="6"/>
  <c r="B3174" i="6"/>
  <c r="B3222" i="6"/>
  <c r="B3270" i="6"/>
  <c r="B3318" i="6"/>
  <c r="B3366" i="6"/>
  <c r="K32" i="6"/>
  <c r="I32" i="6"/>
  <c r="J32" i="6"/>
  <c r="H32" i="6"/>
  <c r="G32" i="6"/>
  <c r="F32" i="6"/>
  <c r="D32" i="6"/>
  <c r="E32" i="6" s="1"/>
  <c r="C32" i="6"/>
  <c r="K20" i="6"/>
  <c r="I20" i="6"/>
  <c r="J20" i="6"/>
  <c r="H20" i="6"/>
  <c r="G20" i="6"/>
  <c r="F20" i="6"/>
  <c r="C20" i="6"/>
  <c r="D20" i="6"/>
  <c r="E20" i="6" s="1"/>
  <c r="K8" i="6"/>
  <c r="I8" i="6"/>
  <c r="J8" i="6"/>
  <c r="H8" i="6"/>
  <c r="G8" i="6"/>
  <c r="F8" i="6"/>
  <c r="C8" i="6"/>
  <c r="D8" i="6"/>
  <c r="E8" i="6" s="1"/>
  <c r="K1490" i="6"/>
  <c r="I1490" i="6"/>
  <c r="J1490" i="6"/>
  <c r="H1490" i="6"/>
  <c r="G1490" i="6"/>
  <c r="F1490" i="6"/>
  <c r="D1490" i="6"/>
  <c r="E1490" i="6" s="1"/>
  <c r="B1490" i="6"/>
  <c r="C1490" i="6"/>
  <c r="K1478" i="6"/>
  <c r="I1478" i="6"/>
  <c r="J1478" i="6"/>
  <c r="H1478" i="6"/>
  <c r="G1478" i="6"/>
  <c r="F1478" i="6"/>
  <c r="D1478" i="6"/>
  <c r="E1478" i="6" s="1"/>
  <c r="C1478" i="6"/>
  <c r="B1478" i="6"/>
  <c r="K1466" i="6"/>
  <c r="I1466" i="6"/>
  <c r="J1466" i="6"/>
  <c r="H1466" i="6"/>
  <c r="G1466" i="6"/>
  <c r="F1466" i="6"/>
  <c r="D1466" i="6"/>
  <c r="E1466" i="6" s="1"/>
  <c r="C1466" i="6"/>
  <c r="B1466" i="6"/>
  <c r="K1454" i="6"/>
  <c r="I1454" i="6"/>
  <c r="J1454" i="6"/>
  <c r="H1454" i="6"/>
  <c r="G1454" i="6"/>
  <c r="F1454" i="6"/>
  <c r="D1454" i="6"/>
  <c r="E1454" i="6" s="1"/>
  <c r="B1454" i="6"/>
  <c r="K1442" i="6"/>
  <c r="I1442" i="6"/>
  <c r="J1442" i="6"/>
  <c r="H1442" i="6"/>
  <c r="G1442" i="6"/>
  <c r="F1442" i="6"/>
  <c r="D1442" i="6"/>
  <c r="E1442" i="6" s="1"/>
  <c r="B1442" i="6"/>
  <c r="C1442" i="6"/>
  <c r="K1430" i="6"/>
  <c r="I1430" i="6"/>
  <c r="J1430" i="6"/>
  <c r="H1430" i="6"/>
  <c r="G1430" i="6"/>
  <c r="F1430" i="6"/>
  <c r="D1430" i="6"/>
  <c r="E1430" i="6" s="1"/>
  <c r="B1430" i="6"/>
  <c r="C1430" i="6"/>
  <c r="K1418" i="6"/>
  <c r="I1418" i="6"/>
  <c r="J1418" i="6"/>
  <c r="H1418" i="6"/>
  <c r="G1418" i="6"/>
  <c r="F1418" i="6"/>
  <c r="D1418" i="6"/>
  <c r="E1418" i="6" s="1"/>
  <c r="B1418" i="6"/>
  <c r="C1418" i="6"/>
  <c r="K1406" i="6"/>
  <c r="I1406" i="6"/>
  <c r="J1406" i="6"/>
  <c r="H1406" i="6"/>
  <c r="G1406" i="6"/>
  <c r="F1406" i="6"/>
  <c r="D1406" i="6"/>
  <c r="E1406" i="6" s="1"/>
  <c r="C1406" i="6"/>
  <c r="B1406" i="6"/>
  <c r="K1394" i="6"/>
  <c r="I1394" i="6"/>
  <c r="J1394" i="6"/>
  <c r="H1394" i="6"/>
  <c r="G1394" i="6"/>
  <c r="F1394" i="6"/>
  <c r="D1394" i="6"/>
  <c r="E1394" i="6" s="1"/>
  <c r="C1394" i="6"/>
  <c r="B1394" i="6"/>
  <c r="K1382" i="6"/>
  <c r="I1382" i="6"/>
  <c r="J1382" i="6"/>
  <c r="H1382" i="6"/>
  <c r="G1382" i="6"/>
  <c r="F1382" i="6"/>
  <c r="D1382" i="6"/>
  <c r="E1382" i="6" s="1"/>
  <c r="B1382" i="6"/>
  <c r="K1370" i="6"/>
  <c r="I1370" i="6"/>
  <c r="J1370" i="6"/>
  <c r="H1370" i="6"/>
  <c r="G1370" i="6"/>
  <c r="F1370" i="6"/>
  <c r="D1370" i="6"/>
  <c r="E1370" i="6" s="1"/>
  <c r="B1370" i="6"/>
  <c r="C1370" i="6"/>
  <c r="K1358" i="6"/>
  <c r="I1358" i="6"/>
  <c r="J1358" i="6"/>
  <c r="H1358" i="6"/>
  <c r="G1358" i="6"/>
  <c r="F1358" i="6"/>
  <c r="D1358" i="6"/>
  <c r="E1358" i="6" s="1"/>
  <c r="B1358" i="6"/>
  <c r="C1358" i="6"/>
  <c r="K1346" i="6"/>
  <c r="I1346" i="6"/>
  <c r="J1346" i="6"/>
  <c r="H1346" i="6"/>
  <c r="G1346" i="6"/>
  <c r="F1346" i="6"/>
  <c r="D1346" i="6"/>
  <c r="E1346" i="6" s="1"/>
  <c r="B1346" i="6"/>
  <c r="C1346" i="6"/>
  <c r="K1334" i="6"/>
  <c r="I1334" i="6"/>
  <c r="J1334" i="6"/>
  <c r="H1334" i="6"/>
  <c r="G1334" i="6"/>
  <c r="F1334" i="6"/>
  <c r="D1334" i="6"/>
  <c r="E1334" i="6" s="1"/>
  <c r="C1334" i="6"/>
  <c r="B1334" i="6"/>
  <c r="K1322" i="6"/>
  <c r="I1322" i="6"/>
  <c r="J1322" i="6"/>
  <c r="H1322" i="6"/>
  <c r="G1322" i="6"/>
  <c r="F1322" i="6"/>
  <c r="D1322" i="6"/>
  <c r="E1322" i="6" s="1"/>
  <c r="C1322" i="6"/>
  <c r="B1322" i="6"/>
  <c r="K1310" i="6"/>
  <c r="I1310" i="6"/>
  <c r="J1310" i="6"/>
  <c r="H1310" i="6"/>
  <c r="G1310" i="6"/>
  <c r="F1310" i="6"/>
  <c r="D1310" i="6"/>
  <c r="E1310" i="6" s="1"/>
  <c r="B1310" i="6"/>
  <c r="K1298" i="6"/>
  <c r="I1298" i="6"/>
  <c r="J1298" i="6"/>
  <c r="H1298" i="6"/>
  <c r="G1298" i="6"/>
  <c r="F1298" i="6"/>
  <c r="D1298" i="6"/>
  <c r="E1298" i="6" s="1"/>
  <c r="B1298" i="6"/>
  <c r="C1298" i="6"/>
  <c r="K1286" i="6"/>
  <c r="I1286" i="6"/>
  <c r="J1286" i="6"/>
  <c r="H1286" i="6"/>
  <c r="G1286" i="6"/>
  <c r="F1286" i="6"/>
  <c r="D1286" i="6"/>
  <c r="E1286" i="6" s="1"/>
  <c r="B1286" i="6"/>
  <c r="C1286" i="6"/>
  <c r="K1274" i="6"/>
  <c r="I1274" i="6"/>
  <c r="J1274" i="6"/>
  <c r="H1274" i="6"/>
  <c r="G1274" i="6"/>
  <c r="F1274" i="6"/>
  <c r="D1274" i="6"/>
  <c r="E1274" i="6" s="1"/>
  <c r="B1274" i="6"/>
  <c r="C1274" i="6"/>
  <c r="K1262" i="6"/>
  <c r="I1262" i="6"/>
  <c r="J1262" i="6"/>
  <c r="H1262" i="6"/>
  <c r="G1262" i="6"/>
  <c r="F1262" i="6"/>
  <c r="D1262" i="6"/>
  <c r="E1262" i="6" s="1"/>
  <c r="C1262" i="6"/>
  <c r="B1262" i="6"/>
  <c r="K1250" i="6"/>
  <c r="I1250" i="6"/>
  <c r="J1250" i="6"/>
  <c r="H1250" i="6"/>
  <c r="G1250" i="6"/>
  <c r="F1250" i="6"/>
  <c r="D1250" i="6"/>
  <c r="E1250" i="6" s="1"/>
  <c r="C1250" i="6"/>
  <c r="B1250" i="6"/>
  <c r="K1238" i="6"/>
  <c r="I1238" i="6"/>
  <c r="J1238" i="6"/>
  <c r="H1238" i="6"/>
  <c r="G1238" i="6"/>
  <c r="F1238" i="6"/>
  <c r="D1238" i="6"/>
  <c r="E1238" i="6" s="1"/>
  <c r="B1238" i="6"/>
  <c r="K1226" i="6"/>
  <c r="I1226" i="6"/>
  <c r="J1226" i="6"/>
  <c r="H1226" i="6"/>
  <c r="G1226" i="6"/>
  <c r="F1226" i="6"/>
  <c r="D1226" i="6"/>
  <c r="E1226" i="6" s="1"/>
  <c r="B1226" i="6"/>
  <c r="C1226" i="6"/>
  <c r="K1214" i="6"/>
  <c r="I1214" i="6"/>
  <c r="J1214" i="6"/>
  <c r="H1214" i="6"/>
  <c r="G1214" i="6"/>
  <c r="F1214" i="6"/>
  <c r="D1214" i="6"/>
  <c r="E1214" i="6" s="1"/>
  <c r="B1214" i="6"/>
  <c r="C1214" i="6"/>
  <c r="K1202" i="6"/>
  <c r="I1202" i="6"/>
  <c r="J1202" i="6"/>
  <c r="H1202" i="6"/>
  <c r="F1202" i="6"/>
  <c r="G1202" i="6"/>
  <c r="D1202" i="6"/>
  <c r="E1202" i="6" s="1"/>
  <c r="B1202" i="6"/>
  <c r="C1202" i="6"/>
  <c r="K1190" i="6"/>
  <c r="I1190" i="6"/>
  <c r="J1190" i="6"/>
  <c r="H1190" i="6"/>
  <c r="G1190" i="6"/>
  <c r="F1190" i="6"/>
  <c r="D1190" i="6"/>
  <c r="E1190" i="6" s="1"/>
  <c r="C1190" i="6"/>
  <c r="B1190" i="6"/>
  <c r="K1178" i="6"/>
  <c r="I1178" i="6"/>
  <c r="J1178" i="6"/>
  <c r="H1178" i="6"/>
  <c r="G1178" i="6"/>
  <c r="F1178" i="6"/>
  <c r="D1178" i="6"/>
  <c r="E1178" i="6" s="1"/>
  <c r="C1178" i="6"/>
  <c r="B1178" i="6"/>
  <c r="K1166" i="6"/>
  <c r="I1166" i="6"/>
  <c r="J1166" i="6"/>
  <c r="H1166" i="6"/>
  <c r="G1166" i="6"/>
  <c r="F1166" i="6"/>
  <c r="D1166" i="6"/>
  <c r="E1166" i="6" s="1"/>
  <c r="B1166" i="6"/>
  <c r="K1154" i="6"/>
  <c r="I1154" i="6"/>
  <c r="J1154" i="6"/>
  <c r="H1154" i="6"/>
  <c r="G1154" i="6"/>
  <c r="F1154" i="6"/>
  <c r="D1154" i="6"/>
  <c r="E1154" i="6" s="1"/>
  <c r="B1154" i="6"/>
  <c r="C1154" i="6"/>
  <c r="K1142" i="6"/>
  <c r="I1142" i="6"/>
  <c r="J1142" i="6"/>
  <c r="H1142" i="6"/>
  <c r="G1142" i="6"/>
  <c r="F1142" i="6"/>
  <c r="D1142" i="6"/>
  <c r="E1142" i="6" s="1"/>
  <c r="B1142" i="6"/>
  <c r="C1142" i="6"/>
  <c r="K1130" i="6"/>
  <c r="I1130" i="6"/>
  <c r="J1130" i="6"/>
  <c r="H1130" i="6"/>
  <c r="G1130" i="6"/>
  <c r="F1130" i="6"/>
  <c r="D1130" i="6"/>
  <c r="E1130" i="6" s="1"/>
  <c r="B1130" i="6"/>
  <c r="C1130" i="6"/>
  <c r="K1118" i="6"/>
  <c r="I1118" i="6"/>
  <c r="J1118" i="6"/>
  <c r="H1118" i="6"/>
  <c r="G1118" i="6"/>
  <c r="F1118" i="6"/>
  <c r="D1118" i="6"/>
  <c r="E1118" i="6" s="1"/>
  <c r="C1118" i="6"/>
  <c r="B1118" i="6"/>
  <c r="K1106" i="6"/>
  <c r="I1106" i="6"/>
  <c r="J1106" i="6"/>
  <c r="H1106" i="6"/>
  <c r="G1106" i="6"/>
  <c r="F1106" i="6"/>
  <c r="D1106" i="6"/>
  <c r="E1106" i="6" s="1"/>
  <c r="C1106" i="6"/>
  <c r="B1106" i="6"/>
  <c r="K1094" i="6"/>
  <c r="I1094" i="6"/>
  <c r="J1094" i="6"/>
  <c r="H1094" i="6"/>
  <c r="G1094" i="6"/>
  <c r="F1094" i="6"/>
  <c r="D1094" i="6"/>
  <c r="E1094" i="6" s="1"/>
  <c r="B1094" i="6"/>
  <c r="K1082" i="6"/>
  <c r="I1082" i="6"/>
  <c r="J1082" i="6"/>
  <c r="H1082" i="6"/>
  <c r="G1082" i="6"/>
  <c r="F1082" i="6"/>
  <c r="D1082" i="6"/>
  <c r="E1082" i="6" s="1"/>
  <c r="B1082" i="6"/>
  <c r="C1082" i="6"/>
  <c r="K1070" i="6"/>
  <c r="I1070" i="6"/>
  <c r="J1070" i="6"/>
  <c r="H1070" i="6"/>
  <c r="G1070" i="6"/>
  <c r="F1070" i="6"/>
  <c r="D1070" i="6"/>
  <c r="E1070" i="6" s="1"/>
  <c r="B1070" i="6"/>
  <c r="C1070" i="6"/>
  <c r="K1058" i="6"/>
  <c r="I1058" i="6"/>
  <c r="J1058" i="6"/>
  <c r="H1058" i="6"/>
  <c r="G1058" i="6"/>
  <c r="F1058" i="6"/>
  <c r="D1058" i="6"/>
  <c r="E1058" i="6" s="1"/>
  <c r="B1058" i="6"/>
  <c r="C1058" i="6"/>
  <c r="K1046" i="6"/>
  <c r="I1046" i="6"/>
  <c r="J1046" i="6"/>
  <c r="H1046" i="6"/>
  <c r="G1046" i="6"/>
  <c r="F1046" i="6"/>
  <c r="D1046" i="6"/>
  <c r="E1046" i="6" s="1"/>
  <c r="C1046" i="6"/>
  <c r="B1046" i="6"/>
  <c r="K1034" i="6"/>
  <c r="I1034" i="6"/>
  <c r="J1034" i="6"/>
  <c r="H1034" i="6"/>
  <c r="G1034" i="6"/>
  <c r="F1034" i="6"/>
  <c r="D1034" i="6"/>
  <c r="E1034" i="6" s="1"/>
  <c r="C1034" i="6"/>
  <c r="B1034" i="6"/>
  <c r="K1022" i="6"/>
  <c r="I1022" i="6"/>
  <c r="J1022" i="6"/>
  <c r="H1022" i="6"/>
  <c r="G1022" i="6"/>
  <c r="F1022" i="6"/>
  <c r="D1022" i="6"/>
  <c r="E1022" i="6" s="1"/>
  <c r="B1022" i="6"/>
  <c r="K1010" i="6"/>
  <c r="I1010" i="6"/>
  <c r="J1010" i="6"/>
  <c r="H1010" i="6"/>
  <c r="G1010" i="6"/>
  <c r="F1010" i="6"/>
  <c r="D1010" i="6"/>
  <c r="E1010" i="6" s="1"/>
  <c r="B1010" i="6"/>
  <c r="C1010" i="6"/>
  <c r="K998" i="6"/>
  <c r="I998" i="6"/>
  <c r="J998" i="6"/>
  <c r="H998" i="6"/>
  <c r="F998" i="6"/>
  <c r="G998" i="6"/>
  <c r="D998" i="6"/>
  <c r="E998" i="6" s="1"/>
  <c r="B998" i="6"/>
  <c r="C998" i="6"/>
  <c r="K986" i="6"/>
  <c r="I986" i="6"/>
  <c r="J986" i="6"/>
  <c r="H986" i="6"/>
  <c r="G986" i="6"/>
  <c r="F986" i="6"/>
  <c r="D986" i="6"/>
  <c r="E986" i="6" s="1"/>
  <c r="B986" i="6"/>
  <c r="C986" i="6"/>
  <c r="K974" i="6"/>
  <c r="I974" i="6"/>
  <c r="J974" i="6"/>
  <c r="H974" i="6"/>
  <c r="G974" i="6"/>
  <c r="F974" i="6"/>
  <c r="D974" i="6"/>
  <c r="E974" i="6" s="1"/>
  <c r="C974" i="6"/>
  <c r="B974" i="6"/>
  <c r="K962" i="6"/>
  <c r="I962" i="6"/>
  <c r="J962" i="6"/>
  <c r="H962" i="6"/>
  <c r="G962" i="6"/>
  <c r="F962" i="6"/>
  <c r="D962" i="6"/>
  <c r="E962" i="6" s="1"/>
  <c r="C962" i="6"/>
  <c r="B962" i="6"/>
  <c r="K950" i="6"/>
  <c r="I950" i="6"/>
  <c r="J950" i="6"/>
  <c r="H950" i="6"/>
  <c r="G950" i="6"/>
  <c r="F950" i="6"/>
  <c r="D950" i="6"/>
  <c r="E950" i="6" s="1"/>
  <c r="B950" i="6"/>
  <c r="K938" i="6"/>
  <c r="I938" i="6"/>
  <c r="J938" i="6"/>
  <c r="H938" i="6"/>
  <c r="G938" i="6"/>
  <c r="F938" i="6"/>
  <c r="D938" i="6"/>
  <c r="E938" i="6" s="1"/>
  <c r="B938" i="6"/>
  <c r="C938" i="6"/>
  <c r="K926" i="6"/>
  <c r="I926" i="6"/>
  <c r="J926" i="6"/>
  <c r="H926" i="6"/>
  <c r="G926" i="6"/>
  <c r="F926" i="6"/>
  <c r="D926" i="6"/>
  <c r="E926" i="6" s="1"/>
  <c r="B926" i="6"/>
  <c r="C926" i="6"/>
  <c r="K914" i="6"/>
  <c r="I914" i="6"/>
  <c r="J914" i="6"/>
  <c r="H914" i="6"/>
  <c r="G914" i="6"/>
  <c r="F914" i="6"/>
  <c r="D914" i="6"/>
  <c r="E914" i="6" s="1"/>
  <c r="B914" i="6"/>
  <c r="C914" i="6"/>
  <c r="K902" i="6"/>
  <c r="I902" i="6"/>
  <c r="J902" i="6"/>
  <c r="H902" i="6"/>
  <c r="G902" i="6"/>
  <c r="F902" i="6"/>
  <c r="D902" i="6"/>
  <c r="E902" i="6" s="1"/>
  <c r="C902" i="6"/>
  <c r="B902" i="6"/>
  <c r="K890" i="6"/>
  <c r="I890" i="6"/>
  <c r="J890" i="6"/>
  <c r="H890" i="6"/>
  <c r="G890" i="6"/>
  <c r="F890" i="6"/>
  <c r="D890" i="6"/>
  <c r="E890" i="6" s="1"/>
  <c r="C890" i="6"/>
  <c r="B890" i="6"/>
  <c r="K878" i="6"/>
  <c r="I878" i="6"/>
  <c r="J878" i="6"/>
  <c r="H878" i="6"/>
  <c r="G878" i="6"/>
  <c r="F878" i="6"/>
  <c r="D878" i="6"/>
  <c r="E878" i="6" s="1"/>
  <c r="B878" i="6"/>
  <c r="K866" i="6"/>
  <c r="I866" i="6"/>
  <c r="J866" i="6"/>
  <c r="H866" i="6"/>
  <c r="G866" i="6"/>
  <c r="F866" i="6"/>
  <c r="D866" i="6"/>
  <c r="E866" i="6" s="1"/>
  <c r="B866" i="6"/>
  <c r="C866" i="6"/>
  <c r="K854" i="6"/>
  <c r="I854" i="6"/>
  <c r="J854" i="6"/>
  <c r="H854" i="6"/>
  <c r="G854" i="6"/>
  <c r="F854" i="6"/>
  <c r="D854" i="6"/>
  <c r="E854" i="6" s="1"/>
  <c r="B854" i="6"/>
  <c r="C854" i="6"/>
  <c r="K842" i="6"/>
  <c r="I842" i="6"/>
  <c r="J842" i="6"/>
  <c r="H842" i="6"/>
  <c r="G842" i="6"/>
  <c r="F842" i="6"/>
  <c r="D842" i="6"/>
  <c r="E842" i="6" s="1"/>
  <c r="B842" i="6"/>
  <c r="C842" i="6"/>
  <c r="K830" i="6"/>
  <c r="I830" i="6"/>
  <c r="J830" i="6"/>
  <c r="H830" i="6"/>
  <c r="G830" i="6"/>
  <c r="F830" i="6"/>
  <c r="D830" i="6"/>
  <c r="E830" i="6" s="1"/>
  <c r="C830" i="6"/>
  <c r="B830" i="6"/>
  <c r="K818" i="6"/>
  <c r="I818" i="6"/>
  <c r="J818" i="6"/>
  <c r="H818" i="6"/>
  <c r="G818" i="6"/>
  <c r="F818" i="6"/>
  <c r="D818" i="6"/>
  <c r="E818" i="6" s="1"/>
  <c r="C818" i="6"/>
  <c r="B818" i="6"/>
  <c r="K806" i="6"/>
  <c r="I806" i="6"/>
  <c r="J806" i="6"/>
  <c r="H806" i="6"/>
  <c r="G806" i="6"/>
  <c r="F806" i="6"/>
  <c r="D806" i="6"/>
  <c r="E806" i="6" s="1"/>
  <c r="B806" i="6"/>
  <c r="K794" i="6"/>
  <c r="I794" i="6"/>
  <c r="J794" i="6"/>
  <c r="H794" i="6"/>
  <c r="G794" i="6"/>
  <c r="F794" i="6"/>
  <c r="D794" i="6"/>
  <c r="E794" i="6" s="1"/>
  <c r="B794" i="6"/>
  <c r="C794" i="6"/>
  <c r="K782" i="6"/>
  <c r="I782" i="6"/>
  <c r="J782" i="6"/>
  <c r="H782" i="6"/>
  <c r="G782" i="6"/>
  <c r="F782" i="6"/>
  <c r="D782" i="6"/>
  <c r="E782" i="6" s="1"/>
  <c r="B782" i="6"/>
  <c r="C782" i="6"/>
  <c r="K770" i="6"/>
  <c r="I770" i="6"/>
  <c r="J770" i="6"/>
  <c r="H770" i="6"/>
  <c r="G770" i="6"/>
  <c r="F770" i="6"/>
  <c r="D770" i="6"/>
  <c r="E770" i="6" s="1"/>
  <c r="B770" i="6"/>
  <c r="C770" i="6"/>
  <c r="K758" i="6"/>
  <c r="I758" i="6"/>
  <c r="J758" i="6"/>
  <c r="H758" i="6"/>
  <c r="G758" i="6"/>
  <c r="F758" i="6"/>
  <c r="D758" i="6"/>
  <c r="E758" i="6" s="1"/>
  <c r="C758" i="6"/>
  <c r="B758" i="6"/>
  <c r="K746" i="6"/>
  <c r="I746" i="6"/>
  <c r="J746" i="6"/>
  <c r="H746" i="6"/>
  <c r="G746" i="6"/>
  <c r="F746" i="6"/>
  <c r="D746" i="6"/>
  <c r="E746" i="6" s="1"/>
  <c r="C746" i="6"/>
  <c r="B746" i="6"/>
  <c r="K734" i="6"/>
  <c r="I734" i="6"/>
  <c r="J734" i="6"/>
  <c r="H734" i="6"/>
  <c r="G734" i="6"/>
  <c r="F734" i="6"/>
  <c r="D734" i="6"/>
  <c r="E734" i="6" s="1"/>
  <c r="B734" i="6"/>
  <c r="K722" i="6"/>
  <c r="I722" i="6"/>
  <c r="J722" i="6"/>
  <c r="H722" i="6"/>
  <c r="G722" i="6"/>
  <c r="F722" i="6"/>
  <c r="D722" i="6"/>
  <c r="E722" i="6" s="1"/>
  <c r="B722" i="6"/>
  <c r="C722" i="6"/>
  <c r="K710" i="6"/>
  <c r="I710" i="6"/>
  <c r="J710" i="6"/>
  <c r="H710" i="6"/>
  <c r="G710" i="6"/>
  <c r="F710" i="6"/>
  <c r="D710" i="6"/>
  <c r="E710" i="6" s="1"/>
  <c r="B710" i="6"/>
  <c r="C710" i="6"/>
  <c r="K698" i="6"/>
  <c r="I698" i="6"/>
  <c r="J698" i="6"/>
  <c r="H698" i="6"/>
  <c r="G698" i="6"/>
  <c r="F698" i="6"/>
  <c r="D698" i="6"/>
  <c r="E698" i="6" s="1"/>
  <c r="B698" i="6"/>
  <c r="C698" i="6"/>
  <c r="K686" i="6"/>
  <c r="I686" i="6"/>
  <c r="J686" i="6"/>
  <c r="H686" i="6"/>
  <c r="F686" i="6"/>
  <c r="G686" i="6"/>
  <c r="D686" i="6"/>
  <c r="E686" i="6" s="1"/>
  <c r="C686" i="6"/>
  <c r="B686" i="6"/>
  <c r="K674" i="6"/>
  <c r="I674" i="6"/>
  <c r="J674" i="6"/>
  <c r="H674" i="6"/>
  <c r="G674" i="6"/>
  <c r="F674" i="6"/>
  <c r="D674" i="6"/>
  <c r="E674" i="6" s="1"/>
  <c r="C674" i="6"/>
  <c r="B674" i="6"/>
  <c r="K662" i="6"/>
  <c r="I662" i="6"/>
  <c r="J662" i="6"/>
  <c r="H662" i="6"/>
  <c r="G662" i="6"/>
  <c r="F662" i="6"/>
  <c r="D662" i="6"/>
  <c r="E662" i="6" s="1"/>
  <c r="B662" i="6"/>
  <c r="K650" i="6"/>
  <c r="I650" i="6"/>
  <c r="J650" i="6"/>
  <c r="H650" i="6"/>
  <c r="G650" i="6"/>
  <c r="F650" i="6"/>
  <c r="D650" i="6"/>
  <c r="E650" i="6" s="1"/>
  <c r="B650" i="6"/>
  <c r="C650" i="6"/>
  <c r="K638" i="6"/>
  <c r="I638" i="6"/>
  <c r="J638" i="6"/>
  <c r="H638" i="6"/>
  <c r="G638" i="6"/>
  <c r="F638" i="6"/>
  <c r="D638" i="6"/>
  <c r="E638" i="6" s="1"/>
  <c r="B638" i="6"/>
  <c r="C638" i="6"/>
  <c r="K626" i="6"/>
  <c r="I626" i="6"/>
  <c r="J626" i="6"/>
  <c r="H626" i="6"/>
  <c r="G626" i="6"/>
  <c r="F626" i="6"/>
  <c r="D626" i="6"/>
  <c r="E626" i="6" s="1"/>
  <c r="B626" i="6"/>
  <c r="C626" i="6"/>
  <c r="K614" i="6"/>
  <c r="I614" i="6"/>
  <c r="J614" i="6"/>
  <c r="H614" i="6"/>
  <c r="G614" i="6"/>
  <c r="F614" i="6"/>
  <c r="D614" i="6"/>
  <c r="E614" i="6" s="1"/>
  <c r="C614" i="6"/>
  <c r="B614" i="6"/>
  <c r="K602" i="6"/>
  <c r="I602" i="6"/>
  <c r="J602" i="6"/>
  <c r="H602" i="6"/>
  <c r="G602" i="6"/>
  <c r="F602" i="6"/>
  <c r="D602" i="6"/>
  <c r="E602" i="6" s="1"/>
  <c r="C602" i="6"/>
  <c r="B602" i="6"/>
  <c r="K590" i="6"/>
  <c r="I590" i="6"/>
  <c r="J590" i="6"/>
  <c r="H590" i="6"/>
  <c r="G590" i="6"/>
  <c r="F590" i="6"/>
  <c r="D590" i="6"/>
  <c r="E590" i="6" s="1"/>
  <c r="B590" i="6"/>
  <c r="K578" i="6"/>
  <c r="I578" i="6"/>
  <c r="J578" i="6"/>
  <c r="H578" i="6"/>
  <c r="G578" i="6"/>
  <c r="F578" i="6"/>
  <c r="D578" i="6"/>
  <c r="E578" i="6" s="1"/>
  <c r="B578" i="6"/>
  <c r="C578" i="6"/>
  <c r="K566" i="6"/>
  <c r="I566" i="6"/>
  <c r="J566" i="6"/>
  <c r="H566" i="6"/>
  <c r="G566" i="6"/>
  <c r="F566" i="6"/>
  <c r="D566" i="6"/>
  <c r="E566" i="6" s="1"/>
  <c r="B566" i="6"/>
  <c r="C566" i="6"/>
  <c r="K554" i="6"/>
  <c r="I554" i="6"/>
  <c r="J554" i="6"/>
  <c r="H554" i="6"/>
  <c r="G554" i="6"/>
  <c r="F554" i="6"/>
  <c r="D554" i="6"/>
  <c r="E554" i="6" s="1"/>
  <c r="B554" i="6"/>
  <c r="C554" i="6"/>
  <c r="K542" i="6"/>
  <c r="I542" i="6"/>
  <c r="J542" i="6"/>
  <c r="H542" i="6"/>
  <c r="G542" i="6"/>
  <c r="F542" i="6"/>
  <c r="D542" i="6"/>
  <c r="E542" i="6" s="1"/>
  <c r="C542" i="6"/>
  <c r="B542" i="6"/>
  <c r="K530" i="6"/>
  <c r="I530" i="6"/>
  <c r="J530" i="6"/>
  <c r="H530" i="6"/>
  <c r="G530" i="6"/>
  <c r="F530" i="6"/>
  <c r="D530" i="6"/>
  <c r="E530" i="6" s="1"/>
  <c r="C530" i="6"/>
  <c r="B530" i="6"/>
  <c r="K518" i="6"/>
  <c r="I518" i="6"/>
  <c r="J518" i="6"/>
  <c r="H518" i="6"/>
  <c r="G518" i="6"/>
  <c r="F518" i="6"/>
  <c r="D518" i="6"/>
  <c r="E518" i="6" s="1"/>
  <c r="B518" i="6"/>
  <c r="K506" i="6"/>
  <c r="I506" i="6"/>
  <c r="J506" i="6"/>
  <c r="H506" i="6"/>
  <c r="G506" i="6"/>
  <c r="F506" i="6"/>
  <c r="D506" i="6"/>
  <c r="E506" i="6" s="1"/>
  <c r="B506" i="6"/>
  <c r="C506" i="6"/>
  <c r="K494" i="6"/>
  <c r="I494" i="6"/>
  <c r="J494" i="6"/>
  <c r="H494" i="6"/>
  <c r="G494" i="6"/>
  <c r="F494" i="6"/>
  <c r="D494" i="6"/>
  <c r="E494" i="6" s="1"/>
  <c r="B494" i="6"/>
  <c r="C494" i="6"/>
  <c r="K482" i="6"/>
  <c r="I482" i="6"/>
  <c r="J482" i="6"/>
  <c r="H482" i="6"/>
  <c r="G482" i="6"/>
  <c r="F482" i="6"/>
  <c r="D482" i="6"/>
  <c r="E482" i="6" s="1"/>
  <c r="B482" i="6"/>
  <c r="C482" i="6"/>
  <c r="K470" i="6"/>
  <c r="I470" i="6"/>
  <c r="J470" i="6"/>
  <c r="H470" i="6"/>
  <c r="G470" i="6"/>
  <c r="F470" i="6"/>
  <c r="D470" i="6"/>
  <c r="E470" i="6" s="1"/>
  <c r="C470" i="6"/>
  <c r="B470" i="6"/>
  <c r="K458" i="6"/>
  <c r="I458" i="6"/>
  <c r="J458" i="6"/>
  <c r="H458" i="6"/>
  <c r="G458" i="6"/>
  <c r="F458" i="6"/>
  <c r="D458" i="6"/>
  <c r="E458" i="6" s="1"/>
  <c r="C458" i="6"/>
  <c r="B458" i="6"/>
  <c r="K446" i="6"/>
  <c r="I446" i="6"/>
  <c r="J446" i="6"/>
  <c r="H446" i="6"/>
  <c r="G446" i="6"/>
  <c r="F446" i="6"/>
  <c r="D446" i="6"/>
  <c r="E446" i="6" s="1"/>
  <c r="B446" i="6"/>
  <c r="K434" i="6"/>
  <c r="I434" i="6"/>
  <c r="J434" i="6"/>
  <c r="H434" i="6"/>
  <c r="G434" i="6"/>
  <c r="F434" i="6"/>
  <c r="D434" i="6"/>
  <c r="E434" i="6" s="1"/>
  <c r="B434" i="6"/>
  <c r="C434" i="6"/>
  <c r="K422" i="6"/>
  <c r="I422" i="6"/>
  <c r="J422" i="6"/>
  <c r="H422" i="6"/>
  <c r="G422" i="6"/>
  <c r="F422" i="6"/>
  <c r="D422" i="6"/>
  <c r="E422" i="6" s="1"/>
  <c r="B422" i="6"/>
  <c r="C422" i="6"/>
  <c r="K410" i="6"/>
  <c r="I410" i="6"/>
  <c r="J410" i="6"/>
  <c r="H410" i="6"/>
  <c r="G410" i="6"/>
  <c r="F410" i="6"/>
  <c r="D410" i="6"/>
  <c r="E410" i="6" s="1"/>
  <c r="B410" i="6"/>
  <c r="C410" i="6"/>
  <c r="K398" i="6"/>
  <c r="I398" i="6"/>
  <c r="J398" i="6"/>
  <c r="H398" i="6"/>
  <c r="F398" i="6"/>
  <c r="G398" i="6"/>
  <c r="D398" i="6"/>
  <c r="E398" i="6" s="1"/>
  <c r="C398" i="6"/>
  <c r="B398" i="6"/>
  <c r="K386" i="6"/>
  <c r="I386" i="6"/>
  <c r="J386" i="6"/>
  <c r="H386" i="6"/>
  <c r="G386" i="6"/>
  <c r="F386" i="6"/>
  <c r="D386" i="6"/>
  <c r="E386" i="6" s="1"/>
  <c r="C386" i="6"/>
  <c r="B386" i="6"/>
  <c r="K374" i="6"/>
  <c r="I374" i="6"/>
  <c r="J374" i="6"/>
  <c r="H374" i="6"/>
  <c r="G374" i="6"/>
  <c r="F374" i="6"/>
  <c r="D374" i="6"/>
  <c r="E374" i="6" s="1"/>
  <c r="B374" i="6"/>
  <c r="K362" i="6"/>
  <c r="I362" i="6"/>
  <c r="J362" i="6"/>
  <c r="H362" i="6"/>
  <c r="G362" i="6"/>
  <c r="F362" i="6"/>
  <c r="D362" i="6"/>
  <c r="E362" i="6" s="1"/>
  <c r="B362" i="6"/>
  <c r="C362" i="6"/>
  <c r="K350" i="6"/>
  <c r="I350" i="6"/>
  <c r="J350" i="6"/>
  <c r="H350" i="6"/>
  <c r="G350" i="6"/>
  <c r="F350" i="6"/>
  <c r="D350" i="6"/>
  <c r="E350" i="6" s="1"/>
  <c r="B350" i="6"/>
  <c r="C350" i="6"/>
  <c r="K338" i="6"/>
  <c r="I338" i="6"/>
  <c r="J338" i="6"/>
  <c r="H338" i="6"/>
  <c r="G338" i="6"/>
  <c r="F338" i="6"/>
  <c r="D338" i="6"/>
  <c r="E338" i="6" s="1"/>
  <c r="B338" i="6"/>
  <c r="C338" i="6"/>
  <c r="K326" i="6"/>
  <c r="I326" i="6"/>
  <c r="J326" i="6"/>
  <c r="H326" i="6"/>
  <c r="G326" i="6"/>
  <c r="F326" i="6"/>
  <c r="D326" i="6"/>
  <c r="E326" i="6" s="1"/>
  <c r="C326" i="6"/>
  <c r="B326" i="6"/>
  <c r="K314" i="6"/>
  <c r="I314" i="6"/>
  <c r="J314" i="6"/>
  <c r="H314" i="6"/>
  <c r="G314" i="6"/>
  <c r="F314" i="6"/>
  <c r="D314" i="6"/>
  <c r="E314" i="6" s="1"/>
  <c r="C314" i="6"/>
  <c r="B314" i="6"/>
  <c r="K302" i="6"/>
  <c r="I302" i="6"/>
  <c r="J302" i="6"/>
  <c r="H302" i="6"/>
  <c r="G302" i="6"/>
  <c r="F302" i="6"/>
  <c r="D302" i="6"/>
  <c r="E302" i="6" s="1"/>
  <c r="B302" i="6"/>
  <c r="K290" i="6"/>
  <c r="I290" i="6"/>
  <c r="J290" i="6"/>
  <c r="H290" i="6"/>
  <c r="G290" i="6"/>
  <c r="F290" i="6"/>
  <c r="D290" i="6"/>
  <c r="E290" i="6" s="1"/>
  <c r="B290" i="6"/>
  <c r="C290" i="6"/>
  <c r="K278" i="6"/>
  <c r="I278" i="6"/>
  <c r="J278" i="6"/>
  <c r="H278" i="6"/>
  <c r="G278" i="6"/>
  <c r="F278" i="6"/>
  <c r="D278" i="6"/>
  <c r="E278" i="6" s="1"/>
  <c r="B278" i="6"/>
  <c r="C278" i="6"/>
  <c r="K266" i="6"/>
  <c r="I266" i="6"/>
  <c r="J266" i="6"/>
  <c r="H266" i="6"/>
  <c r="G266" i="6"/>
  <c r="F266" i="6"/>
  <c r="D266" i="6"/>
  <c r="E266" i="6" s="1"/>
  <c r="C266" i="6"/>
  <c r="B266" i="6"/>
  <c r="K254" i="6"/>
  <c r="I254" i="6"/>
  <c r="J254" i="6"/>
  <c r="H254" i="6"/>
  <c r="G254" i="6"/>
  <c r="F254" i="6"/>
  <c r="C254" i="6"/>
  <c r="D254" i="6"/>
  <c r="E254" i="6" s="1"/>
  <c r="B254" i="6"/>
  <c r="K242" i="6"/>
  <c r="I242" i="6"/>
  <c r="J242" i="6"/>
  <c r="H242" i="6"/>
  <c r="G242" i="6"/>
  <c r="F242" i="6"/>
  <c r="C242" i="6"/>
  <c r="D242" i="6"/>
  <c r="E242" i="6" s="1"/>
  <c r="B242" i="6"/>
  <c r="K230" i="6"/>
  <c r="I230" i="6"/>
  <c r="J230" i="6"/>
  <c r="H230" i="6"/>
  <c r="G230" i="6"/>
  <c r="F230" i="6"/>
  <c r="C230" i="6"/>
  <c r="D230" i="6"/>
  <c r="E230" i="6" s="1"/>
  <c r="B230" i="6"/>
  <c r="K218" i="6"/>
  <c r="I218" i="6"/>
  <c r="J218" i="6"/>
  <c r="H218" i="6"/>
  <c r="G218" i="6"/>
  <c r="F218" i="6"/>
  <c r="D218" i="6"/>
  <c r="E218" i="6" s="1"/>
  <c r="C218" i="6"/>
  <c r="B218" i="6"/>
  <c r="K206" i="6"/>
  <c r="I206" i="6"/>
  <c r="J206" i="6"/>
  <c r="H206" i="6"/>
  <c r="G206" i="6"/>
  <c r="F206" i="6"/>
  <c r="C206" i="6"/>
  <c r="D206" i="6"/>
  <c r="E206" i="6" s="1"/>
  <c r="B206" i="6"/>
  <c r="K194" i="6"/>
  <c r="I194" i="6"/>
  <c r="J194" i="6"/>
  <c r="H194" i="6"/>
  <c r="G194" i="6"/>
  <c r="F194" i="6"/>
  <c r="C194" i="6"/>
  <c r="D194" i="6"/>
  <c r="E194" i="6" s="1"/>
  <c r="B194" i="6"/>
  <c r="K182" i="6"/>
  <c r="I182" i="6"/>
  <c r="J182" i="6"/>
  <c r="H182" i="6"/>
  <c r="G182" i="6"/>
  <c r="F182" i="6"/>
  <c r="C182" i="6"/>
  <c r="D182" i="6"/>
  <c r="E182" i="6" s="1"/>
  <c r="B182" i="6"/>
  <c r="K170" i="6"/>
  <c r="I170" i="6"/>
  <c r="J170" i="6"/>
  <c r="H170" i="6"/>
  <c r="G170" i="6"/>
  <c r="F170" i="6"/>
  <c r="D170" i="6"/>
  <c r="E170" i="6" s="1"/>
  <c r="C170" i="6"/>
  <c r="B170" i="6"/>
  <c r="K158" i="6"/>
  <c r="I158" i="6"/>
  <c r="J158" i="6"/>
  <c r="H158" i="6"/>
  <c r="G158" i="6"/>
  <c r="F158" i="6"/>
  <c r="C158" i="6"/>
  <c r="D158" i="6"/>
  <c r="E158" i="6" s="1"/>
  <c r="B158" i="6"/>
  <c r="K146" i="6"/>
  <c r="I146" i="6"/>
  <c r="J146" i="6"/>
  <c r="H146" i="6"/>
  <c r="G146" i="6"/>
  <c r="F146" i="6"/>
  <c r="C146" i="6"/>
  <c r="D146" i="6"/>
  <c r="E146" i="6" s="1"/>
  <c r="B146" i="6"/>
  <c r="K134" i="6"/>
  <c r="I134" i="6"/>
  <c r="J134" i="6"/>
  <c r="H134" i="6"/>
  <c r="G134" i="6"/>
  <c r="F134" i="6"/>
  <c r="C134" i="6"/>
  <c r="D134" i="6"/>
  <c r="E134" i="6" s="1"/>
  <c r="B134" i="6"/>
  <c r="K122" i="6"/>
  <c r="I122" i="6"/>
  <c r="J122" i="6"/>
  <c r="H122" i="6"/>
  <c r="G122" i="6"/>
  <c r="F122" i="6"/>
  <c r="D122" i="6"/>
  <c r="E122" i="6" s="1"/>
  <c r="C122" i="6"/>
  <c r="B122" i="6"/>
  <c r="K110" i="6"/>
  <c r="I110" i="6"/>
  <c r="J110" i="6"/>
  <c r="H110" i="6"/>
  <c r="G110" i="6"/>
  <c r="F110" i="6"/>
  <c r="C110" i="6"/>
  <c r="D110" i="6"/>
  <c r="E110" i="6" s="1"/>
  <c r="B110" i="6"/>
  <c r="K98" i="6"/>
  <c r="I98" i="6"/>
  <c r="J98" i="6"/>
  <c r="H98" i="6"/>
  <c r="G98" i="6"/>
  <c r="F98" i="6"/>
  <c r="C98" i="6"/>
  <c r="D98" i="6"/>
  <c r="E98" i="6" s="1"/>
  <c r="B98" i="6"/>
  <c r="K86" i="6"/>
  <c r="I86" i="6"/>
  <c r="J86" i="6"/>
  <c r="H86" i="6"/>
  <c r="G86" i="6"/>
  <c r="F86" i="6"/>
  <c r="C86" i="6"/>
  <c r="D86" i="6"/>
  <c r="E86" i="6" s="1"/>
  <c r="B86" i="6"/>
  <c r="K74" i="6"/>
  <c r="I74" i="6"/>
  <c r="J74" i="6"/>
  <c r="H74" i="6"/>
  <c r="G74" i="6"/>
  <c r="F74" i="6"/>
  <c r="D74" i="6"/>
  <c r="E74" i="6" s="1"/>
  <c r="C74" i="6"/>
  <c r="B74" i="6"/>
  <c r="K62" i="6"/>
  <c r="I62" i="6"/>
  <c r="J62" i="6"/>
  <c r="H62" i="6"/>
  <c r="G62" i="6"/>
  <c r="F62" i="6"/>
  <c r="C62" i="6"/>
  <c r="D62" i="6"/>
  <c r="E62" i="6" s="1"/>
  <c r="B62" i="6"/>
  <c r="K50" i="6"/>
  <c r="I50" i="6"/>
  <c r="J50" i="6"/>
  <c r="H50" i="6"/>
  <c r="G50" i="6"/>
  <c r="F50" i="6"/>
  <c r="C50" i="6"/>
  <c r="D50" i="6"/>
  <c r="E50" i="6" s="1"/>
  <c r="B50" i="6"/>
  <c r="K38" i="6"/>
  <c r="I38" i="6"/>
  <c r="J38" i="6"/>
  <c r="H38" i="6"/>
  <c r="G38" i="6"/>
  <c r="F38" i="6"/>
  <c r="C38" i="6"/>
  <c r="D38" i="6"/>
  <c r="E38" i="6" s="1"/>
  <c r="B38" i="6"/>
  <c r="K3392" i="6"/>
  <c r="I3392" i="6"/>
  <c r="J3392" i="6"/>
  <c r="H3392" i="6"/>
  <c r="G3392" i="6"/>
  <c r="F3392" i="6"/>
  <c r="D3392" i="6"/>
  <c r="E3392" i="6" s="1"/>
  <c r="C3392" i="6"/>
  <c r="B3392" i="6"/>
  <c r="K3380" i="6"/>
  <c r="I3380" i="6"/>
  <c r="J3380" i="6"/>
  <c r="H3380" i="6"/>
  <c r="G3380" i="6"/>
  <c r="F3380" i="6"/>
  <c r="D3380" i="6"/>
  <c r="E3380" i="6" s="1"/>
  <c r="C3380" i="6"/>
  <c r="B3380" i="6"/>
  <c r="K3368" i="6"/>
  <c r="I3368" i="6"/>
  <c r="J3368" i="6"/>
  <c r="H3368" i="6"/>
  <c r="G3368" i="6"/>
  <c r="F3368" i="6"/>
  <c r="D3368" i="6"/>
  <c r="E3368" i="6" s="1"/>
  <c r="C3368" i="6"/>
  <c r="B3368" i="6"/>
  <c r="K3356" i="6"/>
  <c r="I3356" i="6"/>
  <c r="J3356" i="6"/>
  <c r="H3356" i="6"/>
  <c r="G3356" i="6"/>
  <c r="F3356" i="6"/>
  <c r="D3356" i="6"/>
  <c r="E3356" i="6" s="1"/>
  <c r="C3356" i="6"/>
  <c r="B3356" i="6"/>
  <c r="K3344" i="6"/>
  <c r="I3344" i="6"/>
  <c r="J3344" i="6"/>
  <c r="H3344" i="6"/>
  <c r="G3344" i="6"/>
  <c r="F3344" i="6"/>
  <c r="D3344" i="6"/>
  <c r="E3344" i="6" s="1"/>
  <c r="C3344" i="6"/>
  <c r="B3344" i="6"/>
  <c r="K3332" i="6"/>
  <c r="I3332" i="6"/>
  <c r="J3332" i="6"/>
  <c r="H3332" i="6"/>
  <c r="G3332" i="6"/>
  <c r="F3332" i="6"/>
  <c r="D3332" i="6"/>
  <c r="E3332" i="6" s="1"/>
  <c r="C3332" i="6"/>
  <c r="B3332" i="6"/>
  <c r="K3320" i="6"/>
  <c r="I3320" i="6"/>
  <c r="J3320" i="6"/>
  <c r="H3320" i="6"/>
  <c r="G3320" i="6"/>
  <c r="F3320" i="6"/>
  <c r="D3320" i="6"/>
  <c r="E3320" i="6" s="1"/>
  <c r="C3320" i="6"/>
  <c r="B3320" i="6"/>
  <c r="K3308" i="6"/>
  <c r="I3308" i="6"/>
  <c r="J3308" i="6"/>
  <c r="H3308" i="6"/>
  <c r="G3308" i="6"/>
  <c r="F3308" i="6"/>
  <c r="D3308" i="6"/>
  <c r="E3308" i="6" s="1"/>
  <c r="C3308" i="6"/>
  <c r="B3308" i="6"/>
  <c r="K3296" i="6"/>
  <c r="I3296" i="6"/>
  <c r="J3296" i="6"/>
  <c r="H3296" i="6"/>
  <c r="G3296" i="6"/>
  <c r="F3296" i="6"/>
  <c r="D3296" i="6"/>
  <c r="E3296" i="6" s="1"/>
  <c r="C3296" i="6"/>
  <c r="B3296" i="6"/>
  <c r="K3284" i="6"/>
  <c r="I3284" i="6"/>
  <c r="J3284" i="6"/>
  <c r="H3284" i="6"/>
  <c r="G3284" i="6"/>
  <c r="F3284" i="6"/>
  <c r="D3284" i="6"/>
  <c r="E3284" i="6" s="1"/>
  <c r="C3284" i="6"/>
  <c r="B3284" i="6"/>
  <c r="K3272" i="6"/>
  <c r="I3272" i="6"/>
  <c r="J3272" i="6"/>
  <c r="H3272" i="6"/>
  <c r="G3272" i="6"/>
  <c r="F3272" i="6"/>
  <c r="D3272" i="6"/>
  <c r="E3272" i="6" s="1"/>
  <c r="C3272" i="6"/>
  <c r="B3272" i="6"/>
  <c r="K3260" i="6"/>
  <c r="I3260" i="6"/>
  <c r="J3260" i="6"/>
  <c r="H3260" i="6"/>
  <c r="G3260" i="6"/>
  <c r="F3260" i="6"/>
  <c r="D3260" i="6"/>
  <c r="E3260" i="6" s="1"/>
  <c r="C3260" i="6"/>
  <c r="B3260" i="6"/>
  <c r="K3248" i="6"/>
  <c r="I3248" i="6"/>
  <c r="J3248" i="6"/>
  <c r="H3248" i="6"/>
  <c r="G3248" i="6"/>
  <c r="F3248" i="6"/>
  <c r="D3248" i="6"/>
  <c r="E3248" i="6" s="1"/>
  <c r="C3248" i="6"/>
  <c r="B3248" i="6"/>
  <c r="K3236" i="6"/>
  <c r="I3236" i="6"/>
  <c r="J3236" i="6"/>
  <c r="H3236" i="6"/>
  <c r="G3236" i="6"/>
  <c r="F3236" i="6"/>
  <c r="D3236" i="6"/>
  <c r="E3236" i="6" s="1"/>
  <c r="C3236" i="6"/>
  <c r="B3236" i="6"/>
  <c r="K3224" i="6"/>
  <c r="I3224" i="6"/>
  <c r="J3224" i="6"/>
  <c r="H3224" i="6"/>
  <c r="G3224" i="6"/>
  <c r="F3224" i="6"/>
  <c r="D3224" i="6"/>
  <c r="E3224" i="6" s="1"/>
  <c r="C3224" i="6"/>
  <c r="B3224" i="6"/>
  <c r="K3212" i="6"/>
  <c r="I3212" i="6"/>
  <c r="J3212" i="6"/>
  <c r="H3212" i="6"/>
  <c r="G3212" i="6"/>
  <c r="F3212" i="6"/>
  <c r="D3212" i="6"/>
  <c r="E3212" i="6" s="1"/>
  <c r="C3212" i="6"/>
  <c r="B3212" i="6"/>
  <c r="K3200" i="6"/>
  <c r="I3200" i="6"/>
  <c r="J3200" i="6"/>
  <c r="H3200" i="6"/>
  <c r="G3200" i="6"/>
  <c r="F3200" i="6"/>
  <c r="D3200" i="6"/>
  <c r="E3200" i="6" s="1"/>
  <c r="C3200" i="6"/>
  <c r="B3200" i="6"/>
  <c r="K3188" i="6"/>
  <c r="I3188" i="6"/>
  <c r="J3188" i="6"/>
  <c r="H3188" i="6"/>
  <c r="G3188" i="6"/>
  <c r="F3188" i="6"/>
  <c r="D3188" i="6"/>
  <c r="E3188" i="6" s="1"/>
  <c r="C3188" i="6"/>
  <c r="B3188" i="6"/>
  <c r="K3176" i="6"/>
  <c r="I3176" i="6"/>
  <c r="J3176" i="6"/>
  <c r="H3176" i="6"/>
  <c r="G3176" i="6"/>
  <c r="F3176" i="6"/>
  <c r="D3176" i="6"/>
  <c r="E3176" i="6" s="1"/>
  <c r="C3176" i="6"/>
  <c r="B3176" i="6"/>
  <c r="K3164" i="6"/>
  <c r="I3164" i="6"/>
  <c r="J3164" i="6"/>
  <c r="H3164" i="6"/>
  <c r="G3164" i="6"/>
  <c r="F3164" i="6"/>
  <c r="D3164" i="6"/>
  <c r="E3164" i="6" s="1"/>
  <c r="C3164" i="6"/>
  <c r="B3164" i="6"/>
  <c r="K3152" i="6"/>
  <c r="I3152" i="6"/>
  <c r="J3152" i="6"/>
  <c r="H3152" i="6"/>
  <c r="G3152" i="6"/>
  <c r="F3152" i="6"/>
  <c r="D3152" i="6"/>
  <c r="E3152" i="6" s="1"/>
  <c r="C3152" i="6"/>
  <c r="B3152" i="6"/>
  <c r="K3140" i="6"/>
  <c r="I3140" i="6"/>
  <c r="J3140" i="6"/>
  <c r="H3140" i="6"/>
  <c r="G3140" i="6"/>
  <c r="F3140" i="6"/>
  <c r="D3140" i="6"/>
  <c r="E3140" i="6" s="1"/>
  <c r="C3140" i="6"/>
  <c r="B3140" i="6"/>
  <c r="K3128" i="6"/>
  <c r="I3128" i="6"/>
  <c r="J3128" i="6"/>
  <c r="H3128" i="6"/>
  <c r="G3128" i="6"/>
  <c r="F3128" i="6"/>
  <c r="D3128" i="6"/>
  <c r="E3128" i="6" s="1"/>
  <c r="C3128" i="6"/>
  <c r="B3128" i="6"/>
  <c r="K3116" i="6"/>
  <c r="I3116" i="6"/>
  <c r="J3116" i="6"/>
  <c r="H3116" i="6"/>
  <c r="G3116" i="6"/>
  <c r="F3116" i="6"/>
  <c r="D3116" i="6"/>
  <c r="E3116" i="6" s="1"/>
  <c r="C3116" i="6"/>
  <c r="B3116" i="6"/>
  <c r="K3104" i="6"/>
  <c r="I3104" i="6"/>
  <c r="J3104" i="6"/>
  <c r="H3104" i="6"/>
  <c r="G3104" i="6"/>
  <c r="F3104" i="6"/>
  <c r="D3104" i="6"/>
  <c r="E3104" i="6" s="1"/>
  <c r="C3104" i="6"/>
  <c r="B3104" i="6"/>
  <c r="K3092" i="6"/>
  <c r="I3092" i="6"/>
  <c r="J3092" i="6"/>
  <c r="H3092" i="6"/>
  <c r="G3092" i="6"/>
  <c r="F3092" i="6"/>
  <c r="D3092" i="6"/>
  <c r="E3092" i="6" s="1"/>
  <c r="C3092" i="6"/>
  <c r="B3092" i="6"/>
  <c r="K3080" i="6"/>
  <c r="I3080" i="6"/>
  <c r="J3080" i="6"/>
  <c r="H3080" i="6"/>
  <c r="G3080" i="6"/>
  <c r="F3080" i="6"/>
  <c r="D3080" i="6"/>
  <c r="E3080" i="6" s="1"/>
  <c r="C3080" i="6"/>
  <c r="B3080" i="6"/>
  <c r="K3068" i="6"/>
  <c r="I3068" i="6"/>
  <c r="J3068" i="6"/>
  <c r="H3068" i="6"/>
  <c r="G3068" i="6"/>
  <c r="F3068" i="6"/>
  <c r="D3068" i="6"/>
  <c r="E3068" i="6" s="1"/>
  <c r="C3068" i="6"/>
  <c r="B3068" i="6"/>
  <c r="K3056" i="6"/>
  <c r="I3056" i="6"/>
  <c r="J3056" i="6"/>
  <c r="H3056" i="6"/>
  <c r="G3056" i="6"/>
  <c r="F3056" i="6"/>
  <c r="D3056" i="6"/>
  <c r="E3056" i="6" s="1"/>
  <c r="C3056" i="6"/>
  <c r="B3056" i="6"/>
  <c r="K3044" i="6"/>
  <c r="I3044" i="6"/>
  <c r="J3044" i="6"/>
  <c r="H3044" i="6"/>
  <c r="G3044" i="6"/>
  <c r="F3044" i="6"/>
  <c r="D3044" i="6"/>
  <c r="E3044" i="6" s="1"/>
  <c r="C3044" i="6"/>
  <c r="B3044" i="6"/>
  <c r="K3032" i="6"/>
  <c r="I3032" i="6"/>
  <c r="J3032" i="6"/>
  <c r="H3032" i="6"/>
  <c r="G3032" i="6"/>
  <c r="F3032" i="6"/>
  <c r="D3032" i="6"/>
  <c r="E3032" i="6" s="1"/>
  <c r="C3032" i="6"/>
  <c r="B3032" i="6"/>
  <c r="K3020" i="6"/>
  <c r="I3020" i="6"/>
  <c r="J3020" i="6"/>
  <c r="H3020" i="6"/>
  <c r="G3020" i="6"/>
  <c r="F3020" i="6"/>
  <c r="D3020" i="6"/>
  <c r="E3020" i="6" s="1"/>
  <c r="C3020" i="6"/>
  <c r="B3020" i="6"/>
  <c r="K3008" i="6"/>
  <c r="I3008" i="6"/>
  <c r="J3008" i="6"/>
  <c r="H3008" i="6"/>
  <c r="G3008" i="6"/>
  <c r="F3008" i="6"/>
  <c r="D3008" i="6"/>
  <c r="E3008" i="6" s="1"/>
  <c r="C3008" i="6"/>
  <c r="B3008" i="6"/>
  <c r="K2996" i="6"/>
  <c r="I2996" i="6"/>
  <c r="J2996" i="6"/>
  <c r="H2996" i="6"/>
  <c r="G2996" i="6"/>
  <c r="F2996" i="6"/>
  <c r="D2996" i="6"/>
  <c r="E2996" i="6" s="1"/>
  <c r="C2996" i="6"/>
  <c r="B2996" i="6"/>
  <c r="K2984" i="6"/>
  <c r="I2984" i="6"/>
  <c r="J2984" i="6"/>
  <c r="H2984" i="6"/>
  <c r="G2984" i="6"/>
  <c r="F2984" i="6"/>
  <c r="D2984" i="6"/>
  <c r="E2984" i="6" s="1"/>
  <c r="C2984" i="6"/>
  <c r="B2984" i="6"/>
  <c r="K2972" i="6"/>
  <c r="I2972" i="6"/>
  <c r="J2972" i="6"/>
  <c r="H2972" i="6"/>
  <c r="G2972" i="6"/>
  <c r="F2972" i="6"/>
  <c r="D2972" i="6"/>
  <c r="E2972" i="6" s="1"/>
  <c r="C2972" i="6"/>
  <c r="B2972" i="6"/>
  <c r="K2960" i="6"/>
  <c r="I2960" i="6"/>
  <c r="J2960" i="6"/>
  <c r="H2960" i="6"/>
  <c r="G2960" i="6"/>
  <c r="F2960" i="6"/>
  <c r="D2960" i="6"/>
  <c r="E2960" i="6" s="1"/>
  <c r="C2960" i="6"/>
  <c r="B2960" i="6"/>
  <c r="K2948" i="6"/>
  <c r="I2948" i="6"/>
  <c r="J2948" i="6"/>
  <c r="H2948" i="6"/>
  <c r="G2948" i="6"/>
  <c r="F2948" i="6"/>
  <c r="D2948" i="6"/>
  <c r="E2948" i="6" s="1"/>
  <c r="C2948" i="6"/>
  <c r="B2948" i="6"/>
  <c r="K2936" i="6"/>
  <c r="I2936" i="6"/>
  <c r="J2936" i="6"/>
  <c r="H2936" i="6"/>
  <c r="G2936" i="6"/>
  <c r="F2936" i="6"/>
  <c r="D2936" i="6"/>
  <c r="E2936" i="6" s="1"/>
  <c r="C2936" i="6"/>
  <c r="B2936" i="6"/>
  <c r="K2924" i="6"/>
  <c r="I2924" i="6"/>
  <c r="J2924" i="6"/>
  <c r="H2924" i="6"/>
  <c r="G2924" i="6"/>
  <c r="F2924" i="6"/>
  <c r="D2924" i="6"/>
  <c r="E2924" i="6" s="1"/>
  <c r="C2924" i="6"/>
  <c r="B2924" i="6"/>
  <c r="K2912" i="6"/>
  <c r="I2912" i="6"/>
  <c r="J2912" i="6"/>
  <c r="H2912" i="6"/>
  <c r="G2912" i="6"/>
  <c r="F2912" i="6"/>
  <c r="D2912" i="6"/>
  <c r="E2912" i="6" s="1"/>
  <c r="C2912" i="6"/>
  <c r="B2912" i="6"/>
  <c r="K2900" i="6"/>
  <c r="I2900" i="6"/>
  <c r="J2900" i="6"/>
  <c r="H2900" i="6"/>
  <c r="G2900" i="6"/>
  <c r="F2900" i="6"/>
  <c r="D2900" i="6"/>
  <c r="E2900" i="6" s="1"/>
  <c r="C2900" i="6"/>
  <c r="B2900" i="6"/>
  <c r="K2888" i="6"/>
  <c r="I2888" i="6"/>
  <c r="J2888" i="6"/>
  <c r="H2888" i="6"/>
  <c r="G2888" i="6"/>
  <c r="F2888" i="6"/>
  <c r="D2888" i="6"/>
  <c r="E2888" i="6" s="1"/>
  <c r="C2888" i="6"/>
  <c r="B2888" i="6"/>
  <c r="K2876" i="6"/>
  <c r="I2876" i="6"/>
  <c r="J2876" i="6"/>
  <c r="H2876" i="6"/>
  <c r="G2876" i="6"/>
  <c r="F2876" i="6"/>
  <c r="D2876" i="6"/>
  <c r="E2876" i="6" s="1"/>
  <c r="C2876" i="6"/>
  <c r="B2876" i="6"/>
  <c r="K2864" i="6"/>
  <c r="I2864" i="6"/>
  <c r="J2864" i="6"/>
  <c r="H2864" i="6"/>
  <c r="G2864" i="6"/>
  <c r="F2864" i="6"/>
  <c r="D2864" i="6"/>
  <c r="E2864" i="6" s="1"/>
  <c r="C2864" i="6"/>
  <c r="B2864" i="6"/>
  <c r="K2852" i="6"/>
  <c r="I2852" i="6"/>
  <c r="J2852" i="6"/>
  <c r="H2852" i="6"/>
  <c r="F2852" i="6"/>
  <c r="G2852" i="6"/>
  <c r="D2852" i="6"/>
  <c r="E2852" i="6" s="1"/>
  <c r="C2852" i="6"/>
  <c r="B2852" i="6"/>
  <c r="K2840" i="6"/>
  <c r="I2840" i="6"/>
  <c r="J2840" i="6"/>
  <c r="H2840" i="6"/>
  <c r="G2840" i="6"/>
  <c r="F2840" i="6"/>
  <c r="D2840" i="6"/>
  <c r="E2840" i="6" s="1"/>
  <c r="C2840" i="6"/>
  <c r="B2840" i="6"/>
  <c r="K2828" i="6"/>
  <c r="I2828" i="6"/>
  <c r="J2828" i="6"/>
  <c r="H2828" i="6"/>
  <c r="G2828" i="6"/>
  <c r="F2828" i="6"/>
  <c r="D2828" i="6"/>
  <c r="E2828" i="6" s="1"/>
  <c r="C2828" i="6"/>
  <c r="B2828" i="6"/>
  <c r="K2816" i="6"/>
  <c r="I2816" i="6"/>
  <c r="J2816" i="6"/>
  <c r="H2816" i="6"/>
  <c r="G2816" i="6"/>
  <c r="F2816" i="6"/>
  <c r="D2816" i="6"/>
  <c r="E2816" i="6" s="1"/>
  <c r="C2816" i="6"/>
  <c r="B2816" i="6"/>
  <c r="K2804" i="6"/>
  <c r="I2804" i="6"/>
  <c r="J2804" i="6"/>
  <c r="H2804" i="6"/>
  <c r="G2804" i="6"/>
  <c r="F2804" i="6"/>
  <c r="D2804" i="6"/>
  <c r="E2804" i="6" s="1"/>
  <c r="C2804" i="6"/>
  <c r="B2804" i="6"/>
  <c r="K2792" i="6"/>
  <c r="I2792" i="6"/>
  <c r="J2792" i="6"/>
  <c r="H2792" i="6"/>
  <c r="F2792" i="6"/>
  <c r="G2792" i="6"/>
  <c r="D2792" i="6"/>
  <c r="E2792" i="6" s="1"/>
  <c r="C2792" i="6"/>
  <c r="B2792" i="6"/>
  <c r="K2780" i="6"/>
  <c r="I2780" i="6"/>
  <c r="J2780" i="6"/>
  <c r="H2780" i="6"/>
  <c r="G2780" i="6"/>
  <c r="F2780" i="6"/>
  <c r="D2780" i="6"/>
  <c r="E2780" i="6" s="1"/>
  <c r="C2780" i="6"/>
  <c r="B2780" i="6"/>
  <c r="K2768" i="6"/>
  <c r="I2768" i="6"/>
  <c r="J2768" i="6"/>
  <c r="H2768" i="6"/>
  <c r="G2768" i="6"/>
  <c r="F2768" i="6"/>
  <c r="D2768" i="6"/>
  <c r="E2768" i="6" s="1"/>
  <c r="C2768" i="6"/>
  <c r="B2768" i="6"/>
  <c r="K2756" i="6"/>
  <c r="I2756" i="6"/>
  <c r="J2756" i="6"/>
  <c r="H2756" i="6"/>
  <c r="G2756" i="6"/>
  <c r="F2756" i="6"/>
  <c r="D2756" i="6"/>
  <c r="E2756" i="6" s="1"/>
  <c r="C2756" i="6"/>
  <c r="B2756" i="6"/>
  <c r="K2744" i="6"/>
  <c r="I2744" i="6"/>
  <c r="J2744" i="6"/>
  <c r="H2744" i="6"/>
  <c r="G2744" i="6"/>
  <c r="F2744" i="6"/>
  <c r="D2744" i="6"/>
  <c r="E2744" i="6" s="1"/>
  <c r="C2744" i="6"/>
  <c r="B2744" i="6"/>
  <c r="K2732" i="6"/>
  <c r="I2732" i="6"/>
  <c r="J2732" i="6"/>
  <c r="H2732" i="6"/>
  <c r="G2732" i="6"/>
  <c r="F2732" i="6"/>
  <c r="D2732" i="6"/>
  <c r="E2732" i="6" s="1"/>
  <c r="C2732" i="6"/>
  <c r="B2732" i="6"/>
  <c r="K2720" i="6"/>
  <c r="I2720" i="6"/>
  <c r="J2720" i="6"/>
  <c r="H2720" i="6"/>
  <c r="G2720" i="6"/>
  <c r="F2720" i="6"/>
  <c r="D2720" i="6"/>
  <c r="E2720" i="6" s="1"/>
  <c r="C2720" i="6"/>
  <c r="B2720" i="6"/>
  <c r="K2708" i="6"/>
  <c r="I2708" i="6"/>
  <c r="J2708" i="6"/>
  <c r="H2708" i="6"/>
  <c r="G2708" i="6"/>
  <c r="F2708" i="6"/>
  <c r="D2708" i="6"/>
  <c r="E2708" i="6" s="1"/>
  <c r="C2708" i="6"/>
  <c r="B2708" i="6"/>
  <c r="K2696" i="6"/>
  <c r="I2696" i="6"/>
  <c r="J2696" i="6"/>
  <c r="H2696" i="6"/>
  <c r="F2696" i="6"/>
  <c r="G2696" i="6"/>
  <c r="D2696" i="6"/>
  <c r="E2696" i="6" s="1"/>
  <c r="C2696" i="6"/>
  <c r="B2696" i="6"/>
  <c r="K2684" i="6"/>
  <c r="I2684" i="6"/>
  <c r="J2684" i="6"/>
  <c r="H2684" i="6"/>
  <c r="G2684" i="6"/>
  <c r="F2684" i="6"/>
  <c r="D2684" i="6"/>
  <c r="E2684" i="6" s="1"/>
  <c r="C2684" i="6"/>
  <c r="B2684" i="6"/>
  <c r="K2672" i="6"/>
  <c r="I2672" i="6"/>
  <c r="J2672" i="6"/>
  <c r="H2672" i="6"/>
  <c r="G2672" i="6"/>
  <c r="F2672" i="6"/>
  <c r="D2672" i="6"/>
  <c r="E2672" i="6" s="1"/>
  <c r="C2672" i="6"/>
  <c r="B2672" i="6"/>
  <c r="K2660" i="6"/>
  <c r="I2660" i="6"/>
  <c r="J2660" i="6"/>
  <c r="H2660" i="6"/>
  <c r="G2660" i="6"/>
  <c r="F2660" i="6"/>
  <c r="D2660" i="6"/>
  <c r="E2660" i="6" s="1"/>
  <c r="C2660" i="6"/>
  <c r="B2660" i="6"/>
  <c r="K2648" i="6"/>
  <c r="I2648" i="6"/>
  <c r="J2648" i="6"/>
  <c r="H2648" i="6"/>
  <c r="G2648" i="6"/>
  <c r="F2648" i="6"/>
  <c r="D2648" i="6"/>
  <c r="E2648" i="6" s="1"/>
  <c r="C2648" i="6"/>
  <c r="B2648" i="6"/>
  <c r="K2636" i="6"/>
  <c r="I2636" i="6"/>
  <c r="J2636" i="6"/>
  <c r="H2636" i="6"/>
  <c r="G2636" i="6"/>
  <c r="F2636" i="6"/>
  <c r="D2636" i="6"/>
  <c r="E2636" i="6" s="1"/>
  <c r="C2636" i="6"/>
  <c r="B2636" i="6"/>
  <c r="K2624" i="6"/>
  <c r="I2624" i="6"/>
  <c r="J2624" i="6"/>
  <c r="H2624" i="6"/>
  <c r="G2624" i="6"/>
  <c r="F2624" i="6"/>
  <c r="D2624" i="6"/>
  <c r="E2624" i="6" s="1"/>
  <c r="C2624" i="6"/>
  <c r="B2624" i="6"/>
  <c r="K2612" i="6"/>
  <c r="I2612" i="6"/>
  <c r="J2612" i="6"/>
  <c r="H2612" i="6"/>
  <c r="G2612" i="6"/>
  <c r="F2612" i="6"/>
  <c r="D2612" i="6"/>
  <c r="E2612" i="6" s="1"/>
  <c r="C2612" i="6"/>
  <c r="B2612" i="6"/>
  <c r="K2600" i="6"/>
  <c r="I2600" i="6"/>
  <c r="J2600" i="6"/>
  <c r="H2600" i="6"/>
  <c r="G2600" i="6"/>
  <c r="F2600" i="6"/>
  <c r="D2600" i="6"/>
  <c r="E2600" i="6" s="1"/>
  <c r="C2600" i="6"/>
  <c r="B2600" i="6"/>
  <c r="K2588" i="6"/>
  <c r="I2588" i="6"/>
  <c r="J2588" i="6"/>
  <c r="H2588" i="6"/>
  <c r="G2588" i="6"/>
  <c r="F2588" i="6"/>
  <c r="D2588" i="6"/>
  <c r="E2588" i="6" s="1"/>
  <c r="C2588" i="6"/>
  <c r="B2588" i="6"/>
  <c r="K2576" i="6"/>
  <c r="I2576" i="6"/>
  <c r="J2576" i="6"/>
  <c r="H2576" i="6"/>
  <c r="G2576" i="6"/>
  <c r="F2576" i="6"/>
  <c r="D2576" i="6"/>
  <c r="E2576" i="6" s="1"/>
  <c r="C2576" i="6"/>
  <c r="B2576" i="6"/>
  <c r="K2564" i="6"/>
  <c r="I2564" i="6"/>
  <c r="J2564" i="6"/>
  <c r="H2564" i="6"/>
  <c r="G2564" i="6"/>
  <c r="F2564" i="6"/>
  <c r="D2564" i="6"/>
  <c r="E2564" i="6" s="1"/>
  <c r="C2564" i="6"/>
  <c r="B2564" i="6"/>
  <c r="K2552" i="6"/>
  <c r="I2552" i="6"/>
  <c r="J2552" i="6"/>
  <c r="H2552" i="6"/>
  <c r="G2552" i="6"/>
  <c r="F2552" i="6"/>
  <c r="D2552" i="6"/>
  <c r="E2552" i="6" s="1"/>
  <c r="C2552" i="6"/>
  <c r="B2552" i="6"/>
  <c r="K2540" i="6"/>
  <c r="I2540" i="6"/>
  <c r="J2540" i="6"/>
  <c r="H2540" i="6"/>
  <c r="G2540" i="6"/>
  <c r="F2540" i="6"/>
  <c r="D2540" i="6"/>
  <c r="E2540" i="6" s="1"/>
  <c r="C2540" i="6"/>
  <c r="B2540" i="6"/>
  <c r="K2528" i="6"/>
  <c r="I2528" i="6"/>
  <c r="J2528" i="6"/>
  <c r="H2528" i="6"/>
  <c r="G2528" i="6"/>
  <c r="F2528" i="6"/>
  <c r="D2528" i="6"/>
  <c r="E2528" i="6" s="1"/>
  <c r="C2528" i="6"/>
  <c r="B2528" i="6"/>
  <c r="K2516" i="6"/>
  <c r="I2516" i="6"/>
  <c r="J2516" i="6"/>
  <c r="H2516" i="6"/>
  <c r="G2516" i="6"/>
  <c r="F2516" i="6"/>
  <c r="D2516" i="6"/>
  <c r="E2516" i="6" s="1"/>
  <c r="C2516" i="6"/>
  <c r="B2516" i="6"/>
  <c r="K2504" i="6"/>
  <c r="I2504" i="6"/>
  <c r="J2504" i="6"/>
  <c r="H2504" i="6"/>
  <c r="G2504" i="6"/>
  <c r="F2504" i="6"/>
  <c r="D2504" i="6"/>
  <c r="E2504" i="6" s="1"/>
  <c r="C2504" i="6"/>
  <c r="B2504" i="6"/>
  <c r="K2492" i="6"/>
  <c r="I2492" i="6"/>
  <c r="J2492" i="6"/>
  <c r="H2492" i="6"/>
  <c r="G2492" i="6"/>
  <c r="F2492" i="6"/>
  <c r="D2492" i="6"/>
  <c r="E2492" i="6" s="1"/>
  <c r="C2492" i="6"/>
  <c r="B2492" i="6"/>
  <c r="K2480" i="6"/>
  <c r="I2480" i="6"/>
  <c r="J2480" i="6"/>
  <c r="H2480" i="6"/>
  <c r="G2480" i="6"/>
  <c r="F2480" i="6"/>
  <c r="D2480" i="6"/>
  <c r="E2480" i="6" s="1"/>
  <c r="C2480" i="6"/>
  <c r="B2480" i="6"/>
  <c r="K2468" i="6"/>
  <c r="I2468" i="6"/>
  <c r="J2468" i="6"/>
  <c r="H2468" i="6"/>
  <c r="G2468" i="6"/>
  <c r="F2468" i="6"/>
  <c r="D2468" i="6"/>
  <c r="E2468" i="6" s="1"/>
  <c r="C2468" i="6"/>
  <c r="B2468" i="6"/>
  <c r="K2456" i="6"/>
  <c r="I2456" i="6"/>
  <c r="J2456" i="6"/>
  <c r="H2456" i="6"/>
  <c r="G2456" i="6"/>
  <c r="F2456" i="6"/>
  <c r="D2456" i="6"/>
  <c r="E2456" i="6" s="1"/>
  <c r="C2456" i="6"/>
  <c r="B2456" i="6"/>
  <c r="K2444" i="6"/>
  <c r="I2444" i="6"/>
  <c r="J2444" i="6"/>
  <c r="H2444" i="6"/>
  <c r="G2444" i="6"/>
  <c r="F2444" i="6"/>
  <c r="D2444" i="6"/>
  <c r="E2444" i="6" s="1"/>
  <c r="C2444" i="6"/>
  <c r="B2444" i="6"/>
  <c r="K2432" i="6"/>
  <c r="I2432" i="6"/>
  <c r="J2432" i="6"/>
  <c r="H2432" i="6"/>
  <c r="F2432" i="6"/>
  <c r="G2432" i="6"/>
  <c r="D2432" i="6"/>
  <c r="E2432" i="6" s="1"/>
  <c r="C2432" i="6"/>
  <c r="B2432" i="6"/>
  <c r="K2420" i="6"/>
  <c r="I2420" i="6"/>
  <c r="J2420" i="6"/>
  <c r="H2420" i="6"/>
  <c r="G2420" i="6"/>
  <c r="F2420" i="6"/>
  <c r="D2420" i="6"/>
  <c r="E2420" i="6" s="1"/>
  <c r="C2420" i="6"/>
  <c r="B2420" i="6"/>
  <c r="K2408" i="6"/>
  <c r="I2408" i="6"/>
  <c r="J2408" i="6"/>
  <c r="H2408" i="6"/>
  <c r="G2408" i="6"/>
  <c r="F2408" i="6"/>
  <c r="D2408" i="6"/>
  <c r="E2408" i="6" s="1"/>
  <c r="C2408" i="6"/>
  <c r="B2408" i="6"/>
  <c r="K2396" i="6"/>
  <c r="I2396" i="6"/>
  <c r="J2396" i="6"/>
  <c r="H2396" i="6"/>
  <c r="G2396" i="6"/>
  <c r="F2396" i="6"/>
  <c r="D2396" i="6"/>
  <c r="E2396" i="6" s="1"/>
  <c r="C2396" i="6"/>
  <c r="B2396" i="6"/>
  <c r="K2384" i="6"/>
  <c r="I2384" i="6"/>
  <c r="J2384" i="6"/>
  <c r="H2384" i="6"/>
  <c r="F2384" i="6"/>
  <c r="G2384" i="6"/>
  <c r="D2384" i="6"/>
  <c r="E2384" i="6" s="1"/>
  <c r="C2384" i="6"/>
  <c r="B2384" i="6"/>
  <c r="K2372" i="6"/>
  <c r="I2372" i="6"/>
  <c r="J2372" i="6"/>
  <c r="H2372" i="6"/>
  <c r="G2372" i="6"/>
  <c r="F2372" i="6"/>
  <c r="D2372" i="6"/>
  <c r="E2372" i="6" s="1"/>
  <c r="C2372" i="6"/>
  <c r="B2372" i="6"/>
  <c r="K2360" i="6"/>
  <c r="I2360" i="6"/>
  <c r="J2360" i="6"/>
  <c r="H2360" i="6"/>
  <c r="G2360" i="6"/>
  <c r="F2360" i="6"/>
  <c r="D2360" i="6"/>
  <c r="E2360" i="6" s="1"/>
  <c r="C2360" i="6"/>
  <c r="B2360" i="6"/>
  <c r="K2348" i="6"/>
  <c r="I2348" i="6"/>
  <c r="J2348" i="6"/>
  <c r="H2348" i="6"/>
  <c r="G2348" i="6"/>
  <c r="F2348" i="6"/>
  <c r="D2348" i="6"/>
  <c r="E2348" i="6" s="1"/>
  <c r="C2348" i="6"/>
  <c r="B2348" i="6"/>
  <c r="K2336" i="6"/>
  <c r="I2336" i="6"/>
  <c r="J2336" i="6"/>
  <c r="H2336" i="6"/>
  <c r="F2336" i="6"/>
  <c r="G2336" i="6"/>
  <c r="D2336" i="6"/>
  <c r="E2336" i="6" s="1"/>
  <c r="C2336" i="6"/>
  <c r="B2336" i="6"/>
  <c r="K2324" i="6"/>
  <c r="I2324" i="6"/>
  <c r="J2324" i="6"/>
  <c r="H2324" i="6"/>
  <c r="G2324" i="6"/>
  <c r="F2324" i="6"/>
  <c r="D2324" i="6"/>
  <c r="E2324" i="6" s="1"/>
  <c r="C2324" i="6"/>
  <c r="B2324" i="6"/>
  <c r="K2312" i="6"/>
  <c r="I2312" i="6"/>
  <c r="J2312" i="6"/>
  <c r="H2312" i="6"/>
  <c r="G2312" i="6"/>
  <c r="F2312" i="6"/>
  <c r="D2312" i="6"/>
  <c r="E2312" i="6" s="1"/>
  <c r="C2312" i="6"/>
  <c r="B2312" i="6"/>
  <c r="K2300" i="6"/>
  <c r="I2300" i="6"/>
  <c r="J2300" i="6"/>
  <c r="H2300" i="6"/>
  <c r="G2300" i="6"/>
  <c r="F2300" i="6"/>
  <c r="D2300" i="6"/>
  <c r="E2300" i="6" s="1"/>
  <c r="C2300" i="6"/>
  <c r="B2300" i="6"/>
  <c r="K2288" i="6"/>
  <c r="I2288" i="6"/>
  <c r="J2288" i="6"/>
  <c r="H2288" i="6"/>
  <c r="F2288" i="6"/>
  <c r="G2288" i="6"/>
  <c r="D2288" i="6"/>
  <c r="E2288" i="6" s="1"/>
  <c r="C2288" i="6"/>
  <c r="B2288" i="6"/>
  <c r="K2276" i="6"/>
  <c r="I2276" i="6"/>
  <c r="J2276" i="6"/>
  <c r="H2276" i="6"/>
  <c r="G2276" i="6"/>
  <c r="F2276" i="6"/>
  <c r="D2276" i="6"/>
  <c r="E2276" i="6" s="1"/>
  <c r="C2276" i="6"/>
  <c r="B2276" i="6"/>
  <c r="K2264" i="6"/>
  <c r="I2264" i="6"/>
  <c r="J2264" i="6"/>
  <c r="H2264" i="6"/>
  <c r="G2264" i="6"/>
  <c r="F2264" i="6"/>
  <c r="D2264" i="6"/>
  <c r="E2264" i="6" s="1"/>
  <c r="C2264" i="6"/>
  <c r="B2264" i="6"/>
  <c r="K2252" i="6"/>
  <c r="I2252" i="6"/>
  <c r="J2252" i="6"/>
  <c r="H2252" i="6"/>
  <c r="G2252" i="6"/>
  <c r="F2252" i="6"/>
  <c r="D2252" i="6"/>
  <c r="E2252" i="6" s="1"/>
  <c r="C2252" i="6"/>
  <c r="B2252" i="6"/>
  <c r="K2240" i="6"/>
  <c r="I2240" i="6"/>
  <c r="J2240" i="6"/>
  <c r="H2240" i="6"/>
  <c r="F2240" i="6"/>
  <c r="G2240" i="6"/>
  <c r="D2240" i="6"/>
  <c r="E2240" i="6" s="1"/>
  <c r="C2240" i="6"/>
  <c r="B2240" i="6"/>
  <c r="K2228" i="6"/>
  <c r="I2228" i="6"/>
  <c r="J2228" i="6"/>
  <c r="H2228" i="6"/>
  <c r="G2228" i="6"/>
  <c r="F2228" i="6"/>
  <c r="D2228" i="6"/>
  <c r="E2228" i="6" s="1"/>
  <c r="C2228" i="6"/>
  <c r="B2228" i="6"/>
  <c r="K2216" i="6"/>
  <c r="I2216" i="6"/>
  <c r="J2216" i="6"/>
  <c r="H2216" i="6"/>
  <c r="G2216" i="6"/>
  <c r="F2216" i="6"/>
  <c r="D2216" i="6"/>
  <c r="E2216" i="6" s="1"/>
  <c r="C2216" i="6"/>
  <c r="B2216" i="6"/>
  <c r="K2204" i="6"/>
  <c r="I2204" i="6"/>
  <c r="J2204" i="6"/>
  <c r="H2204" i="6"/>
  <c r="G2204" i="6"/>
  <c r="F2204" i="6"/>
  <c r="D2204" i="6"/>
  <c r="E2204" i="6" s="1"/>
  <c r="C2204" i="6"/>
  <c r="B2204" i="6"/>
  <c r="K2192" i="6"/>
  <c r="I2192" i="6"/>
  <c r="J2192" i="6"/>
  <c r="H2192" i="6"/>
  <c r="F2192" i="6"/>
  <c r="G2192" i="6"/>
  <c r="D2192" i="6"/>
  <c r="E2192" i="6" s="1"/>
  <c r="C2192" i="6"/>
  <c r="B2192" i="6"/>
  <c r="K2180" i="6"/>
  <c r="I2180" i="6"/>
  <c r="J2180" i="6"/>
  <c r="H2180" i="6"/>
  <c r="G2180" i="6"/>
  <c r="F2180" i="6"/>
  <c r="D2180" i="6"/>
  <c r="E2180" i="6" s="1"/>
  <c r="C2180" i="6"/>
  <c r="B2180" i="6"/>
  <c r="K2168" i="6"/>
  <c r="I2168" i="6"/>
  <c r="J2168" i="6"/>
  <c r="H2168" i="6"/>
  <c r="G2168" i="6"/>
  <c r="F2168" i="6"/>
  <c r="D2168" i="6"/>
  <c r="E2168" i="6" s="1"/>
  <c r="C2168" i="6"/>
  <c r="B2168" i="6"/>
  <c r="K2156" i="6"/>
  <c r="I2156" i="6"/>
  <c r="J2156" i="6"/>
  <c r="H2156" i="6"/>
  <c r="G2156" i="6"/>
  <c r="F2156" i="6"/>
  <c r="D2156" i="6"/>
  <c r="E2156" i="6" s="1"/>
  <c r="C2156" i="6"/>
  <c r="B2156" i="6"/>
  <c r="K2144" i="6"/>
  <c r="I2144" i="6"/>
  <c r="J2144" i="6"/>
  <c r="H2144" i="6"/>
  <c r="F2144" i="6"/>
  <c r="G2144" i="6"/>
  <c r="D2144" i="6"/>
  <c r="E2144" i="6" s="1"/>
  <c r="C2144" i="6"/>
  <c r="B2144" i="6"/>
  <c r="K2132" i="6"/>
  <c r="I2132" i="6"/>
  <c r="J2132" i="6"/>
  <c r="H2132" i="6"/>
  <c r="G2132" i="6"/>
  <c r="F2132" i="6"/>
  <c r="D2132" i="6"/>
  <c r="E2132" i="6" s="1"/>
  <c r="C2132" i="6"/>
  <c r="B2132" i="6"/>
  <c r="K2120" i="6"/>
  <c r="I2120" i="6"/>
  <c r="J2120" i="6"/>
  <c r="H2120" i="6"/>
  <c r="G2120" i="6"/>
  <c r="F2120" i="6"/>
  <c r="D2120" i="6"/>
  <c r="E2120" i="6" s="1"/>
  <c r="C2120" i="6"/>
  <c r="B2120" i="6"/>
  <c r="K2108" i="6"/>
  <c r="I2108" i="6"/>
  <c r="J2108" i="6"/>
  <c r="H2108" i="6"/>
  <c r="G2108" i="6"/>
  <c r="F2108" i="6"/>
  <c r="D2108" i="6"/>
  <c r="E2108" i="6" s="1"/>
  <c r="C2108" i="6"/>
  <c r="B2108" i="6"/>
  <c r="K2096" i="6"/>
  <c r="I2096" i="6"/>
  <c r="J2096" i="6"/>
  <c r="H2096" i="6"/>
  <c r="F2096" i="6"/>
  <c r="G2096" i="6"/>
  <c r="D2096" i="6"/>
  <c r="E2096" i="6" s="1"/>
  <c r="C2096" i="6"/>
  <c r="B2096" i="6"/>
  <c r="K2084" i="6"/>
  <c r="I2084" i="6"/>
  <c r="J2084" i="6"/>
  <c r="H2084" i="6"/>
  <c r="G2084" i="6"/>
  <c r="F2084" i="6"/>
  <c r="D2084" i="6"/>
  <c r="E2084" i="6" s="1"/>
  <c r="C2084" i="6"/>
  <c r="B2084" i="6"/>
  <c r="K2072" i="6"/>
  <c r="I2072" i="6"/>
  <c r="J2072" i="6"/>
  <c r="H2072" i="6"/>
  <c r="G2072" i="6"/>
  <c r="F2072" i="6"/>
  <c r="D2072" i="6"/>
  <c r="E2072" i="6" s="1"/>
  <c r="C2072" i="6"/>
  <c r="B2072" i="6"/>
  <c r="K2060" i="6"/>
  <c r="I2060" i="6"/>
  <c r="J2060" i="6"/>
  <c r="H2060" i="6"/>
  <c r="G2060" i="6"/>
  <c r="F2060" i="6"/>
  <c r="D2060" i="6"/>
  <c r="E2060" i="6" s="1"/>
  <c r="C2060" i="6"/>
  <c r="B2060" i="6"/>
  <c r="K2048" i="6"/>
  <c r="I2048" i="6"/>
  <c r="J2048" i="6"/>
  <c r="H2048" i="6"/>
  <c r="F2048" i="6"/>
  <c r="G2048" i="6"/>
  <c r="D2048" i="6"/>
  <c r="E2048" i="6" s="1"/>
  <c r="C2048" i="6"/>
  <c r="B2048" i="6"/>
  <c r="K2036" i="6"/>
  <c r="I2036" i="6"/>
  <c r="J2036" i="6"/>
  <c r="H2036" i="6"/>
  <c r="G2036" i="6"/>
  <c r="F2036" i="6"/>
  <c r="D2036" i="6"/>
  <c r="E2036" i="6" s="1"/>
  <c r="C2036" i="6"/>
  <c r="B2036" i="6"/>
  <c r="K2024" i="6"/>
  <c r="I2024" i="6"/>
  <c r="J2024" i="6"/>
  <c r="H2024" i="6"/>
  <c r="G2024" i="6"/>
  <c r="F2024" i="6"/>
  <c r="D2024" i="6"/>
  <c r="E2024" i="6" s="1"/>
  <c r="C2024" i="6"/>
  <c r="B2024" i="6"/>
  <c r="K2012" i="6"/>
  <c r="I2012" i="6"/>
  <c r="J2012" i="6"/>
  <c r="H2012" i="6"/>
  <c r="G2012" i="6"/>
  <c r="F2012" i="6"/>
  <c r="D2012" i="6"/>
  <c r="E2012" i="6" s="1"/>
  <c r="C2012" i="6"/>
  <c r="B2012" i="6"/>
  <c r="K2000" i="6"/>
  <c r="I2000" i="6"/>
  <c r="J2000" i="6"/>
  <c r="H2000" i="6"/>
  <c r="F2000" i="6"/>
  <c r="G2000" i="6"/>
  <c r="D2000" i="6"/>
  <c r="E2000" i="6" s="1"/>
  <c r="C2000" i="6"/>
  <c r="B2000" i="6"/>
  <c r="K1988" i="6"/>
  <c r="I1988" i="6"/>
  <c r="J1988" i="6"/>
  <c r="H1988" i="6"/>
  <c r="G1988" i="6"/>
  <c r="F1988" i="6"/>
  <c r="D1988" i="6"/>
  <c r="E1988" i="6" s="1"/>
  <c r="C1988" i="6"/>
  <c r="B1988" i="6"/>
  <c r="K1976" i="6"/>
  <c r="I1976" i="6"/>
  <c r="J1976" i="6"/>
  <c r="H1976" i="6"/>
  <c r="G1976" i="6"/>
  <c r="F1976" i="6"/>
  <c r="D1976" i="6"/>
  <c r="E1976" i="6" s="1"/>
  <c r="C1976" i="6"/>
  <c r="B1976" i="6"/>
  <c r="K1964" i="6"/>
  <c r="I1964" i="6"/>
  <c r="J1964" i="6"/>
  <c r="H1964" i="6"/>
  <c r="G1964" i="6"/>
  <c r="F1964" i="6"/>
  <c r="D1964" i="6"/>
  <c r="E1964" i="6" s="1"/>
  <c r="C1964" i="6"/>
  <c r="B1964" i="6"/>
  <c r="K1952" i="6"/>
  <c r="I1952" i="6"/>
  <c r="J1952" i="6"/>
  <c r="H1952" i="6"/>
  <c r="G1952" i="6"/>
  <c r="F1952" i="6"/>
  <c r="D1952" i="6"/>
  <c r="E1952" i="6" s="1"/>
  <c r="C1952" i="6"/>
  <c r="B1952" i="6"/>
  <c r="K1940" i="6"/>
  <c r="I1940" i="6"/>
  <c r="J1940" i="6"/>
  <c r="H1940" i="6"/>
  <c r="G1940" i="6"/>
  <c r="F1940" i="6"/>
  <c r="D1940" i="6"/>
  <c r="E1940" i="6" s="1"/>
  <c r="C1940" i="6"/>
  <c r="B1940" i="6"/>
  <c r="K1928" i="6"/>
  <c r="I1928" i="6"/>
  <c r="J1928" i="6"/>
  <c r="H1928" i="6"/>
  <c r="G1928" i="6"/>
  <c r="F1928" i="6"/>
  <c r="D1928" i="6"/>
  <c r="E1928" i="6" s="1"/>
  <c r="C1928" i="6"/>
  <c r="B1928" i="6"/>
  <c r="K1916" i="6"/>
  <c r="I1916" i="6"/>
  <c r="J1916" i="6"/>
  <c r="H1916" i="6"/>
  <c r="G1916" i="6"/>
  <c r="F1916" i="6"/>
  <c r="D1916" i="6"/>
  <c r="E1916" i="6" s="1"/>
  <c r="C1916" i="6"/>
  <c r="B1916" i="6"/>
  <c r="K1904" i="6"/>
  <c r="I1904" i="6"/>
  <c r="J1904" i="6"/>
  <c r="H1904" i="6"/>
  <c r="F1904" i="6"/>
  <c r="G1904" i="6"/>
  <c r="D1904" i="6"/>
  <c r="E1904" i="6" s="1"/>
  <c r="C1904" i="6"/>
  <c r="B1904" i="6"/>
  <c r="K1892" i="6"/>
  <c r="I1892" i="6"/>
  <c r="J1892" i="6"/>
  <c r="H1892" i="6"/>
  <c r="G1892" i="6"/>
  <c r="F1892" i="6"/>
  <c r="D1892" i="6"/>
  <c r="E1892" i="6" s="1"/>
  <c r="C1892" i="6"/>
  <c r="B1892" i="6"/>
  <c r="K1880" i="6"/>
  <c r="I1880" i="6"/>
  <c r="J1880" i="6"/>
  <c r="H1880" i="6"/>
  <c r="G1880" i="6"/>
  <c r="F1880" i="6"/>
  <c r="D1880" i="6"/>
  <c r="E1880" i="6" s="1"/>
  <c r="C1880" i="6"/>
  <c r="B1880" i="6"/>
  <c r="K1868" i="6"/>
  <c r="I1868" i="6"/>
  <c r="J1868" i="6"/>
  <c r="H1868" i="6"/>
  <c r="G1868" i="6"/>
  <c r="F1868" i="6"/>
  <c r="D1868" i="6"/>
  <c r="E1868" i="6" s="1"/>
  <c r="C1868" i="6"/>
  <c r="B1868" i="6"/>
  <c r="K1856" i="6"/>
  <c r="I1856" i="6"/>
  <c r="J1856" i="6"/>
  <c r="H1856" i="6"/>
  <c r="F1856" i="6"/>
  <c r="G1856" i="6"/>
  <c r="D1856" i="6"/>
  <c r="E1856" i="6" s="1"/>
  <c r="C1856" i="6"/>
  <c r="B1856" i="6"/>
  <c r="K1844" i="6"/>
  <c r="I1844" i="6"/>
  <c r="J1844" i="6"/>
  <c r="H1844" i="6"/>
  <c r="G1844" i="6"/>
  <c r="F1844" i="6"/>
  <c r="D1844" i="6"/>
  <c r="E1844" i="6" s="1"/>
  <c r="C1844" i="6"/>
  <c r="B1844" i="6"/>
  <c r="K1832" i="6"/>
  <c r="I1832" i="6"/>
  <c r="J1832" i="6"/>
  <c r="H1832" i="6"/>
  <c r="G1832" i="6"/>
  <c r="F1832" i="6"/>
  <c r="D1832" i="6"/>
  <c r="E1832" i="6" s="1"/>
  <c r="C1832" i="6"/>
  <c r="B1832" i="6"/>
  <c r="K1820" i="6"/>
  <c r="I1820" i="6"/>
  <c r="J1820" i="6"/>
  <c r="H1820" i="6"/>
  <c r="G1820" i="6"/>
  <c r="F1820" i="6"/>
  <c r="D1820" i="6"/>
  <c r="E1820" i="6" s="1"/>
  <c r="C1820" i="6"/>
  <c r="B1820" i="6"/>
  <c r="K1808" i="6"/>
  <c r="I1808" i="6"/>
  <c r="J1808" i="6"/>
  <c r="H1808" i="6"/>
  <c r="F1808" i="6"/>
  <c r="G1808" i="6"/>
  <c r="D1808" i="6"/>
  <c r="E1808" i="6" s="1"/>
  <c r="C1808" i="6"/>
  <c r="B1808" i="6"/>
  <c r="K1796" i="6"/>
  <c r="I1796" i="6"/>
  <c r="J1796" i="6"/>
  <c r="H1796" i="6"/>
  <c r="G1796" i="6"/>
  <c r="F1796" i="6"/>
  <c r="D1796" i="6"/>
  <c r="E1796" i="6" s="1"/>
  <c r="C1796" i="6"/>
  <c r="B1796" i="6"/>
  <c r="K1784" i="6"/>
  <c r="I1784" i="6"/>
  <c r="J1784" i="6"/>
  <c r="H1784" i="6"/>
  <c r="G1784" i="6"/>
  <c r="F1784" i="6"/>
  <c r="D1784" i="6"/>
  <c r="E1784" i="6" s="1"/>
  <c r="C1784" i="6"/>
  <c r="B1784" i="6"/>
  <c r="K1772" i="6"/>
  <c r="I1772" i="6"/>
  <c r="J1772" i="6"/>
  <c r="H1772" i="6"/>
  <c r="G1772" i="6"/>
  <c r="F1772" i="6"/>
  <c r="D1772" i="6"/>
  <c r="E1772" i="6" s="1"/>
  <c r="C1772" i="6"/>
  <c r="B1772" i="6"/>
  <c r="K1760" i="6"/>
  <c r="I1760" i="6"/>
  <c r="J1760" i="6"/>
  <c r="H1760" i="6"/>
  <c r="F1760" i="6"/>
  <c r="G1760" i="6"/>
  <c r="D1760" i="6"/>
  <c r="E1760" i="6" s="1"/>
  <c r="C1760" i="6"/>
  <c r="B1760" i="6"/>
  <c r="K1748" i="6"/>
  <c r="I1748" i="6"/>
  <c r="J1748" i="6"/>
  <c r="H1748" i="6"/>
  <c r="G1748" i="6"/>
  <c r="F1748" i="6"/>
  <c r="D1748" i="6"/>
  <c r="E1748" i="6" s="1"/>
  <c r="C1748" i="6"/>
  <c r="B1748" i="6"/>
  <c r="K1736" i="6"/>
  <c r="I1736" i="6"/>
  <c r="J1736" i="6"/>
  <c r="H1736" i="6"/>
  <c r="G1736" i="6"/>
  <c r="F1736" i="6"/>
  <c r="D1736" i="6"/>
  <c r="E1736" i="6" s="1"/>
  <c r="C1736" i="6"/>
  <c r="B1736" i="6"/>
  <c r="K1724" i="6"/>
  <c r="I1724" i="6"/>
  <c r="J1724" i="6"/>
  <c r="H1724" i="6"/>
  <c r="G1724" i="6"/>
  <c r="F1724" i="6"/>
  <c r="D1724" i="6"/>
  <c r="E1724" i="6" s="1"/>
  <c r="C1724" i="6"/>
  <c r="B1724" i="6"/>
  <c r="K1712" i="6"/>
  <c r="I1712" i="6"/>
  <c r="J1712" i="6"/>
  <c r="H1712" i="6"/>
  <c r="G1712" i="6"/>
  <c r="F1712" i="6"/>
  <c r="D1712" i="6"/>
  <c r="E1712" i="6" s="1"/>
  <c r="C1712" i="6"/>
  <c r="B1712" i="6"/>
  <c r="K1700" i="6"/>
  <c r="I1700" i="6"/>
  <c r="J1700" i="6"/>
  <c r="H1700" i="6"/>
  <c r="G1700" i="6"/>
  <c r="F1700" i="6"/>
  <c r="D1700" i="6"/>
  <c r="E1700" i="6" s="1"/>
  <c r="C1700" i="6"/>
  <c r="B1700" i="6"/>
  <c r="K1688" i="6"/>
  <c r="I1688" i="6"/>
  <c r="J1688" i="6"/>
  <c r="H1688" i="6"/>
  <c r="G1688" i="6"/>
  <c r="F1688" i="6"/>
  <c r="D1688" i="6"/>
  <c r="E1688" i="6" s="1"/>
  <c r="C1688" i="6"/>
  <c r="B1688" i="6"/>
  <c r="K1676" i="6"/>
  <c r="I1676" i="6"/>
  <c r="J1676" i="6"/>
  <c r="H1676" i="6"/>
  <c r="G1676" i="6"/>
  <c r="F1676" i="6"/>
  <c r="D1676" i="6"/>
  <c r="E1676" i="6" s="1"/>
  <c r="C1676" i="6"/>
  <c r="B1676" i="6"/>
  <c r="K1664" i="6"/>
  <c r="I1664" i="6"/>
  <c r="J1664" i="6"/>
  <c r="H1664" i="6"/>
  <c r="G1664" i="6"/>
  <c r="F1664" i="6"/>
  <c r="D1664" i="6"/>
  <c r="E1664" i="6" s="1"/>
  <c r="C1664" i="6"/>
  <c r="B1664" i="6"/>
  <c r="K1652" i="6"/>
  <c r="I1652" i="6"/>
  <c r="J1652" i="6"/>
  <c r="H1652" i="6"/>
  <c r="G1652" i="6"/>
  <c r="F1652" i="6"/>
  <c r="D1652" i="6"/>
  <c r="E1652" i="6" s="1"/>
  <c r="C1652" i="6"/>
  <c r="B1652" i="6"/>
  <c r="K1640" i="6"/>
  <c r="I1640" i="6"/>
  <c r="J1640" i="6"/>
  <c r="H1640" i="6"/>
  <c r="G1640" i="6"/>
  <c r="F1640" i="6"/>
  <c r="D1640" i="6"/>
  <c r="E1640" i="6" s="1"/>
  <c r="C1640" i="6"/>
  <c r="B1640" i="6"/>
  <c r="K1628" i="6"/>
  <c r="I1628" i="6"/>
  <c r="J1628" i="6"/>
  <c r="H1628" i="6"/>
  <c r="G1628" i="6"/>
  <c r="F1628" i="6"/>
  <c r="D1628" i="6"/>
  <c r="E1628" i="6" s="1"/>
  <c r="C1628" i="6"/>
  <c r="B1628" i="6"/>
  <c r="K1616" i="6"/>
  <c r="I1616" i="6"/>
  <c r="J1616" i="6"/>
  <c r="H1616" i="6"/>
  <c r="G1616" i="6"/>
  <c r="F1616" i="6"/>
  <c r="D1616" i="6"/>
  <c r="E1616" i="6" s="1"/>
  <c r="C1616" i="6"/>
  <c r="B1616" i="6"/>
  <c r="K1604" i="6"/>
  <c r="I1604" i="6"/>
  <c r="J1604" i="6"/>
  <c r="H1604" i="6"/>
  <c r="G1604" i="6"/>
  <c r="F1604" i="6"/>
  <c r="D1604" i="6"/>
  <c r="E1604" i="6" s="1"/>
  <c r="C1604" i="6"/>
  <c r="B1604" i="6"/>
  <c r="K1592" i="6"/>
  <c r="I1592" i="6"/>
  <c r="J1592" i="6"/>
  <c r="H1592" i="6"/>
  <c r="G1592" i="6"/>
  <c r="F1592" i="6"/>
  <c r="D1592" i="6"/>
  <c r="E1592" i="6" s="1"/>
  <c r="C1592" i="6"/>
  <c r="B1592" i="6"/>
  <c r="K1580" i="6"/>
  <c r="I1580" i="6"/>
  <c r="J1580" i="6"/>
  <c r="H1580" i="6"/>
  <c r="G1580" i="6"/>
  <c r="F1580" i="6"/>
  <c r="D1580" i="6"/>
  <c r="E1580" i="6" s="1"/>
  <c r="C1580" i="6"/>
  <c r="B1580" i="6"/>
  <c r="K1568" i="6"/>
  <c r="I1568" i="6"/>
  <c r="J1568" i="6"/>
  <c r="H1568" i="6"/>
  <c r="G1568" i="6"/>
  <c r="F1568" i="6"/>
  <c r="D1568" i="6"/>
  <c r="E1568" i="6" s="1"/>
  <c r="C1568" i="6"/>
  <c r="B1568" i="6"/>
  <c r="K1556" i="6"/>
  <c r="I1556" i="6"/>
  <c r="J1556" i="6"/>
  <c r="H1556" i="6"/>
  <c r="G1556" i="6"/>
  <c r="F1556" i="6"/>
  <c r="D1556" i="6"/>
  <c r="E1556" i="6" s="1"/>
  <c r="C1556" i="6"/>
  <c r="B1556" i="6"/>
  <c r="K1544" i="6"/>
  <c r="I1544" i="6"/>
  <c r="J1544" i="6"/>
  <c r="H1544" i="6"/>
  <c r="G1544" i="6"/>
  <c r="F1544" i="6"/>
  <c r="D1544" i="6"/>
  <c r="E1544" i="6" s="1"/>
  <c r="C1544" i="6"/>
  <c r="B1544" i="6"/>
  <c r="K1532" i="6"/>
  <c r="I1532" i="6"/>
  <c r="J1532" i="6"/>
  <c r="H1532" i="6"/>
  <c r="G1532" i="6"/>
  <c r="F1532" i="6"/>
  <c r="D1532" i="6"/>
  <c r="E1532" i="6" s="1"/>
  <c r="C1532" i="6"/>
  <c r="B1532" i="6"/>
  <c r="K1520" i="6"/>
  <c r="I1520" i="6"/>
  <c r="J1520" i="6"/>
  <c r="H1520" i="6"/>
  <c r="G1520" i="6"/>
  <c r="F1520" i="6"/>
  <c r="D1520" i="6"/>
  <c r="E1520" i="6" s="1"/>
  <c r="C1520" i="6"/>
  <c r="B1520" i="6"/>
  <c r="K1508" i="6"/>
  <c r="I1508" i="6"/>
  <c r="J1508" i="6"/>
  <c r="H1508" i="6"/>
  <c r="G1508" i="6"/>
  <c r="F1508" i="6"/>
  <c r="D1508" i="6"/>
  <c r="E1508" i="6" s="1"/>
  <c r="C1508" i="6"/>
  <c r="B1508" i="6"/>
  <c r="K3983" i="6"/>
  <c r="I3983" i="6"/>
  <c r="J3983" i="6"/>
  <c r="H3983" i="6"/>
  <c r="G3983" i="6"/>
  <c r="F3983" i="6"/>
  <c r="D3983" i="6"/>
  <c r="E3983" i="6" s="1"/>
  <c r="C3983" i="6"/>
  <c r="B3983" i="6"/>
  <c r="K3971" i="6"/>
  <c r="I3971" i="6"/>
  <c r="J3971" i="6"/>
  <c r="H3971" i="6"/>
  <c r="G3971" i="6"/>
  <c r="F3971" i="6"/>
  <c r="D3971" i="6"/>
  <c r="E3971" i="6" s="1"/>
  <c r="C3971" i="6"/>
  <c r="B3971" i="6"/>
  <c r="K3959" i="6"/>
  <c r="I3959" i="6"/>
  <c r="J3959" i="6"/>
  <c r="H3959" i="6"/>
  <c r="G3959" i="6"/>
  <c r="F3959" i="6"/>
  <c r="D3959" i="6"/>
  <c r="E3959" i="6" s="1"/>
  <c r="C3959" i="6"/>
  <c r="B3959" i="6"/>
  <c r="K3947" i="6"/>
  <c r="I3947" i="6"/>
  <c r="J3947" i="6"/>
  <c r="H3947" i="6"/>
  <c r="G3947" i="6"/>
  <c r="F3947" i="6"/>
  <c r="D3947" i="6"/>
  <c r="E3947" i="6" s="1"/>
  <c r="C3947" i="6"/>
  <c r="B3947" i="6"/>
  <c r="K3935" i="6"/>
  <c r="I3935" i="6"/>
  <c r="J3935" i="6"/>
  <c r="H3935" i="6"/>
  <c r="G3935" i="6"/>
  <c r="F3935" i="6"/>
  <c r="D3935" i="6"/>
  <c r="E3935" i="6" s="1"/>
  <c r="C3935" i="6"/>
  <c r="B3935" i="6"/>
  <c r="K3923" i="6"/>
  <c r="I3923" i="6"/>
  <c r="J3923" i="6"/>
  <c r="H3923" i="6"/>
  <c r="G3923" i="6"/>
  <c r="F3923" i="6"/>
  <c r="D3923" i="6"/>
  <c r="E3923" i="6" s="1"/>
  <c r="C3923" i="6"/>
  <c r="B3923" i="6"/>
  <c r="K3911" i="6"/>
  <c r="I3911" i="6"/>
  <c r="J3911" i="6"/>
  <c r="H3911" i="6"/>
  <c r="G3911" i="6"/>
  <c r="F3911" i="6"/>
  <c r="D3911" i="6"/>
  <c r="E3911" i="6" s="1"/>
  <c r="C3911" i="6"/>
  <c r="B3911" i="6"/>
  <c r="K3899" i="6"/>
  <c r="I3899" i="6"/>
  <c r="J3899" i="6"/>
  <c r="H3899" i="6"/>
  <c r="G3899" i="6"/>
  <c r="F3899" i="6"/>
  <c r="D3899" i="6"/>
  <c r="E3899" i="6" s="1"/>
  <c r="C3899" i="6"/>
  <c r="B3899" i="6"/>
  <c r="K3887" i="6"/>
  <c r="I3887" i="6"/>
  <c r="J3887" i="6"/>
  <c r="H3887" i="6"/>
  <c r="G3887" i="6"/>
  <c r="F3887" i="6"/>
  <c r="D3887" i="6"/>
  <c r="E3887" i="6" s="1"/>
  <c r="C3887" i="6"/>
  <c r="B3887" i="6"/>
  <c r="K3875" i="6"/>
  <c r="I3875" i="6"/>
  <c r="J3875" i="6"/>
  <c r="H3875" i="6"/>
  <c r="G3875" i="6"/>
  <c r="F3875" i="6"/>
  <c r="D3875" i="6"/>
  <c r="E3875" i="6" s="1"/>
  <c r="C3875" i="6"/>
  <c r="B3875" i="6"/>
  <c r="K3863" i="6"/>
  <c r="I3863" i="6"/>
  <c r="J3863" i="6"/>
  <c r="H3863" i="6"/>
  <c r="G3863" i="6"/>
  <c r="F3863" i="6"/>
  <c r="D3863" i="6"/>
  <c r="E3863" i="6" s="1"/>
  <c r="C3863" i="6"/>
  <c r="B3863" i="6"/>
  <c r="K3851" i="6"/>
  <c r="I3851" i="6"/>
  <c r="J3851" i="6"/>
  <c r="H3851" i="6"/>
  <c r="G3851" i="6"/>
  <c r="F3851" i="6"/>
  <c r="D3851" i="6"/>
  <c r="E3851" i="6" s="1"/>
  <c r="C3851" i="6"/>
  <c r="B3851" i="6"/>
  <c r="K3839" i="6"/>
  <c r="I3839" i="6"/>
  <c r="J3839" i="6"/>
  <c r="H3839" i="6"/>
  <c r="G3839" i="6"/>
  <c r="F3839" i="6"/>
  <c r="D3839" i="6"/>
  <c r="E3839" i="6" s="1"/>
  <c r="C3839" i="6"/>
  <c r="B3839" i="6"/>
  <c r="K3827" i="6"/>
  <c r="I3827" i="6"/>
  <c r="J3827" i="6"/>
  <c r="H3827" i="6"/>
  <c r="G3827" i="6"/>
  <c r="F3827" i="6"/>
  <c r="D3827" i="6"/>
  <c r="E3827" i="6" s="1"/>
  <c r="C3827" i="6"/>
  <c r="B3827" i="6"/>
  <c r="K3815" i="6"/>
  <c r="I3815" i="6"/>
  <c r="J3815" i="6"/>
  <c r="H3815" i="6"/>
  <c r="G3815" i="6"/>
  <c r="F3815" i="6"/>
  <c r="D3815" i="6"/>
  <c r="E3815" i="6" s="1"/>
  <c r="C3815" i="6"/>
  <c r="B3815" i="6"/>
  <c r="K3803" i="6"/>
  <c r="I3803" i="6"/>
  <c r="J3803" i="6"/>
  <c r="H3803" i="6"/>
  <c r="G3803" i="6"/>
  <c r="F3803" i="6"/>
  <c r="D3803" i="6"/>
  <c r="E3803" i="6" s="1"/>
  <c r="C3803" i="6"/>
  <c r="B3803" i="6"/>
  <c r="K3791" i="6"/>
  <c r="I3791" i="6"/>
  <c r="J3791" i="6"/>
  <c r="H3791" i="6"/>
  <c r="G3791" i="6"/>
  <c r="F3791" i="6"/>
  <c r="D3791" i="6"/>
  <c r="E3791" i="6" s="1"/>
  <c r="C3791" i="6"/>
  <c r="B3791" i="6"/>
  <c r="K3779" i="6"/>
  <c r="I3779" i="6"/>
  <c r="J3779" i="6"/>
  <c r="H3779" i="6"/>
  <c r="G3779" i="6"/>
  <c r="F3779" i="6"/>
  <c r="D3779" i="6"/>
  <c r="E3779" i="6" s="1"/>
  <c r="C3779" i="6"/>
  <c r="B3779" i="6"/>
  <c r="K3767" i="6"/>
  <c r="I3767" i="6"/>
  <c r="J3767" i="6"/>
  <c r="H3767" i="6"/>
  <c r="G3767" i="6"/>
  <c r="F3767" i="6"/>
  <c r="D3767" i="6"/>
  <c r="E3767" i="6" s="1"/>
  <c r="C3767" i="6"/>
  <c r="B3767" i="6"/>
  <c r="K3755" i="6"/>
  <c r="I3755" i="6"/>
  <c r="J3755" i="6"/>
  <c r="H3755" i="6"/>
  <c r="G3755" i="6"/>
  <c r="F3755" i="6"/>
  <c r="D3755" i="6"/>
  <c r="E3755" i="6" s="1"/>
  <c r="C3755" i="6"/>
  <c r="B3755" i="6"/>
  <c r="K3743" i="6"/>
  <c r="I3743" i="6"/>
  <c r="J3743" i="6"/>
  <c r="H3743" i="6"/>
  <c r="G3743" i="6"/>
  <c r="F3743" i="6"/>
  <c r="D3743" i="6"/>
  <c r="E3743" i="6" s="1"/>
  <c r="C3743" i="6"/>
  <c r="B3743" i="6"/>
  <c r="K3731" i="6"/>
  <c r="I3731" i="6"/>
  <c r="J3731" i="6"/>
  <c r="H3731" i="6"/>
  <c r="G3731" i="6"/>
  <c r="F3731" i="6"/>
  <c r="D3731" i="6"/>
  <c r="E3731" i="6" s="1"/>
  <c r="C3731" i="6"/>
  <c r="B3731" i="6"/>
  <c r="K3719" i="6"/>
  <c r="I3719" i="6"/>
  <c r="J3719" i="6"/>
  <c r="H3719" i="6"/>
  <c r="G3719" i="6"/>
  <c r="F3719" i="6"/>
  <c r="D3719" i="6"/>
  <c r="E3719" i="6" s="1"/>
  <c r="C3719" i="6"/>
  <c r="B3719" i="6"/>
  <c r="K3707" i="6"/>
  <c r="I3707" i="6"/>
  <c r="J3707" i="6"/>
  <c r="H3707" i="6"/>
  <c r="G3707" i="6"/>
  <c r="F3707" i="6"/>
  <c r="D3707" i="6"/>
  <c r="E3707" i="6" s="1"/>
  <c r="C3707" i="6"/>
  <c r="B3707" i="6"/>
  <c r="K3695" i="6"/>
  <c r="I3695" i="6"/>
  <c r="J3695" i="6"/>
  <c r="H3695" i="6"/>
  <c r="G3695" i="6"/>
  <c r="F3695" i="6"/>
  <c r="D3695" i="6"/>
  <c r="E3695" i="6" s="1"/>
  <c r="C3695" i="6"/>
  <c r="B3695" i="6"/>
  <c r="K3683" i="6"/>
  <c r="I3683" i="6"/>
  <c r="J3683" i="6"/>
  <c r="H3683" i="6"/>
  <c r="G3683" i="6"/>
  <c r="F3683" i="6"/>
  <c r="D3683" i="6"/>
  <c r="E3683" i="6" s="1"/>
  <c r="C3683" i="6"/>
  <c r="B3683" i="6"/>
  <c r="K3671" i="6"/>
  <c r="I3671" i="6"/>
  <c r="J3671" i="6"/>
  <c r="H3671" i="6"/>
  <c r="G3671" i="6"/>
  <c r="F3671" i="6"/>
  <c r="D3671" i="6"/>
  <c r="E3671" i="6" s="1"/>
  <c r="B3671" i="6"/>
  <c r="C3671" i="6"/>
  <c r="K3659" i="6"/>
  <c r="I3659" i="6"/>
  <c r="J3659" i="6"/>
  <c r="H3659" i="6"/>
  <c r="G3659" i="6"/>
  <c r="F3659" i="6"/>
  <c r="D3659" i="6"/>
  <c r="E3659" i="6" s="1"/>
  <c r="C3659" i="6"/>
  <c r="B3659" i="6"/>
  <c r="K3647" i="6"/>
  <c r="I3647" i="6"/>
  <c r="J3647" i="6"/>
  <c r="H3647" i="6"/>
  <c r="G3647" i="6"/>
  <c r="F3647" i="6"/>
  <c r="D3647" i="6"/>
  <c r="E3647" i="6" s="1"/>
  <c r="C3647" i="6"/>
  <c r="B3647" i="6"/>
  <c r="K3635" i="6"/>
  <c r="I3635" i="6"/>
  <c r="J3635" i="6"/>
  <c r="H3635" i="6"/>
  <c r="G3635" i="6"/>
  <c r="F3635" i="6"/>
  <c r="D3635" i="6"/>
  <c r="E3635" i="6" s="1"/>
  <c r="B3635" i="6"/>
  <c r="C3635" i="6"/>
  <c r="K3623" i="6"/>
  <c r="I3623" i="6"/>
  <c r="J3623" i="6"/>
  <c r="H3623" i="6"/>
  <c r="G3623" i="6"/>
  <c r="F3623" i="6"/>
  <c r="D3623" i="6"/>
  <c r="E3623" i="6" s="1"/>
  <c r="C3623" i="6"/>
  <c r="B3623" i="6"/>
  <c r="K3611" i="6"/>
  <c r="I3611" i="6"/>
  <c r="J3611" i="6"/>
  <c r="H3611" i="6"/>
  <c r="G3611" i="6"/>
  <c r="F3611" i="6"/>
  <c r="D3611" i="6"/>
  <c r="E3611" i="6" s="1"/>
  <c r="C3611" i="6"/>
  <c r="B3611" i="6"/>
  <c r="K3599" i="6"/>
  <c r="I3599" i="6"/>
  <c r="J3599" i="6"/>
  <c r="H3599" i="6"/>
  <c r="G3599" i="6"/>
  <c r="F3599" i="6"/>
  <c r="D3599" i="6"/>
  <c r="E3599" i="6" s="1"/>
  <c r="B3599" i="6"/>
  <c r="C3599" i="6"/>
  <c r="K3587" i="6"/>
  <c r="I3587" i="6"/>
  <c r="J3587" i="6"/>
  <c r="H3587" i="6"/>
  <c r="G3587" i="6"/>
  <c r="F3587" i="6"/>
  <c r="D3587" i="6"/>
  <c r="E3587" i="6" s="1"/>
  <c r="C3587" i="6"/>
  <c r="B3587" i="6"/>
  <c r="K3575" i="6"/>
  <c r="I3575" i="6"/>
  <c r="J3575" i="6"/>
  <c r="H3575" i="6"/>
  <c r="G3575" i="6"/>
  <c r="F3575" i="6"/>
  <c r="D3575" i="6"/>
  <c r="E3575" i="6" s="1"/>
  <c r="C3575" i="6"/>
  <c r="B3575" i="6"/>
  <c r="K3563" i="6"/>
  <c r="I3563" i="6"/>
  <c r="J3563" i="6"/>
  <c r="H3563" i="6"/>
  <c r="G3563" i="6"/>
  <c r="F3563" i="6"/>
  <c r="D3563" i="6"/>
  <c r="E3563" i="6" s="1"/>
  <c r="B3563" i="6"/>
  <c r="C3563" i="6"/>
  <c r="K3551" i="6"/>
  <c r="I3551" i="6"/>
  <c r="J3551" i="6"/>
  <c r="H3551" i="6"/>
  <c r="G3551" i="6"/>
  <c r="F3551" i="6"/>
  <c r="D3551" i="6"/>
  <c r="E3551" i="6" s="1"/>
  <c r="C3551" i="6"/>
  <c r="B3551" i="6"/>
  <c r="K3539" i="6"/>
  <c r="I3539" i="6"/>
  <c r="J3539" i="6"/>
  <c r="H3539" i="6"/>
  <c r="G3539" i="6"/>
  <c r="F3539" i="6"/>
  <c r="D3539" i="6"/>
  <c r="E3539" i="6" s="1"/>
  <c r="C3539" i="6"/>
  <c r="B3539" i="6"/>
  <c r="K3527" i="6"/>
  <c r="I3527" i="6"/>
  <c r="J3527" i="6"/>
  <c r="H3527" i="6"/>
  <c r="G3527" i="6"/>
  <c r="F3527" i="6"/>
  <c r="D3527" i="6"/>
  <c r="E3527" i="6" s="1"/>
  <c r="B3527" i="6"/>
  <c r="C3527" i="6"/>
  <c r="K3515" i="6"/>
  <c r="I3515" i="6"/>
  <c r="J3515" i="6"/>
  <c r="H3515" i="6"/>
  <c r="G3515" i="6"/>
  <c r="F3515" i="6"/>
  <c r="D3515" i="6"/>
  <c r="E3515" i="6" s="1"/>
  <c r="C3515" i="6"/>
  <c r="B3515" i="6"/>
  <c r="K3503" i="6"/>
  <c r="I3503" i="6"/>
  <c r="J3503" i="6"/>
  <c r="H3503" i="6"/>
  <c r="G3503" i="6"/>
  <c r="F3503" i="6"/>
  <c r="D3503" i="6"/>
  <c r="E3503" i="6" s="1"/>
  <c r="C3503" i="6"/>
  <c r="B3503" i="6"/>
  <c r="K3491" i="6"/>
  <c r="I3491" i="6"/>
  <c r="J3491" i="6"/>
  <c r="H3491" i="6"/>
  <c r="G3491" i="6"/>
  <c r="F3491" i="6"/>
  <c r="D3491" i="6"/>
  <c r="E3491" i="6" s="1"/>
  <c r="B3491" i="6"/>
  <c r="C3491" i="6"/>
  <c r="K3479" i="6"/>
  <c r="I3479" i="6"/>
  <c r="J3479" i="6"/>
  <c r="H3479" i="6"/>
  <c r="G3479" i="6"/>
  <c r="F3479" i="6"/>
  <c r="D3479" i="6"/>
  <c r="E3479" i="6" s="1"/>
  <c r="C3479" i="6"/>
  <c r="B3479" i="6"/>
  <c r="K3467" i="6"/>
  <c r="I3467" i="6"/>
  <c r="J3467" i="6"/>
  <c r="H3467" i="6"/>
  <c r="G3467" i="6"/>
  <c r="F3467" i="6"/>
  <c r="D3467" i="6"/>
  <c r="E3467" i="6" s="1"/>
  <c r="C3467" i="6"/>
  <c r="B3467" i="6"/>
  <c r="K3455" i="6"/>
  <c r="I3455" i="6"/>
  <c r="J3455" i="6"/>
  <c r="H3455" i="6"/>
  <c r="G3455" i="6"/>
  <c r="F3455" i="6"/>
  <c r="D3455" i="6"/>
  <c r="E3455" i="6" s="1"/>
  <c r="B3455" i="6"/>
  <c r="C3455" i="6"/>
  <c r="K3443" i="6"/>
  <c r="I3443" i="6"/>
  <c r="J3443" i="6"/>
  <c r="H3443" i="6"/>
  <c r="G3443" i="6"/>
  <c r="F3443" i="6"/>
  <c r="D3443" i="6"/>
  <c r="E3443" i="6" s="1"/>
  <c r="C3443" i="6"/>
  <c r="B3443" i="6"/>
  <c r="K3431" i="6"/>
  <c r="I3431" i="6"/>
  <c r="J3431" i="6"/>
  <c r="H3431" i="6"/>
  <c r="G3431" i="6"/>
  <c r="F3431" i="6"/>
  <c r="D3431" i="6"/>
  <c r="E3431" i="6" s="1"/>
  <c r="C3431" i="6"/>
  <c r="B3431" i="6"/>
  <c r="K3419" i="6"/>
  <c r="I3419" i="6"/>
  <c r="J3419" i="6"/>
  <c r="H3419" i="6"/>
  <c r="G3419" i="6"/>
  <c r="F3419" i="6"/>
  <c r="D3419" i="6"/>
  <c r="E3419" i="6" s="1"/>
  <c r="B3419" i="6"/>
  <c r="C3419" i="6"/>
  <c r="K3407" i="6"/>
  <c r="I3407" i="6"/>
  <c r="J3407" i="6"/>
  <c r="H3407" i="6"/>
  <c r="G3407" i="6"/>
  <c r="F3407" i="6"/>
  <c r="D3407" i="6"/>
  <c r="E3407" i="6" s="1"/>
  <c r="C3407" i="6"/>
  <c r="B3407" i="6"/>
  <c r="B8" i="6"/>
  <c r="B44" i="6"/>
  <c r="B80" i="6"/>
  <c r="B116" i="6"/>
  <c r="B152" i="6"/>
  <c r="B188" i="6"/>
  <c r="B224" i="6"/>
  <c r="B260" i="6"/>
  <c r="B296" i="6"/>
  <c r="B332" i="6"/>
  <c r="B368" i="6"/>
  <c r="B404" i="6"/>
  <c r="B440" i="6"/>
  <c r="B476" i="6"/>
  <c r="B512" i="6"/>
  <c r="B548" i="6"/>
  <c r="B584" i="6"/>
  <c r="B620" i="6"/>
  <c r="B656" i="6"/>
  <c r="B692" i="6"/>
  <c r="B728" i="6"/>
  <c r="B764" i="6"/>
  <c r="B800" i="6"/>
  <c r="B836" i="6"/>
  <c r="B872" i="6"/>
  <c r="B908" i="6"/>
  <c r="B944" i="6"/>
  <c r="B980" i="6"/>
  <c r="B1016" i="6"/>
  <c r="B1052" i="6"/>
  <c r="B1088" i="6"/>
  <c r="B1124" i="6"/>
  <c r="B1169" i="6"/>
  <c r="B1217" i="6"/>
  <c r="B1265" i="6"/>
  <c r="B1313" i="6"/>
  <c r="B1361" i="6"/>
  <c r="B1409" i="6"/>
  <c r="B1457" i="6"/>
  <c r="K31" i="6"/>
  <c r="I31" i="6"/>
  <c r="J31" i="6"/>
  <c r="H31" i="6"/>
  <c r="G31" i="6"/>
  <c r="F31" i="6"/>
  <c r="D31" i="6"/>
  <c r="E31" i="6" s="1"/>
  <c r="C31" i="6"/>
  <c r="K19" i="6"/>
  <c r="I19" i="6"/>
  <c r="J19" i="6"/>
  <c r="H19" i="6"/>
  <c r="G19" i="6"/>
  <c r="F19" i="6"/>
  <c r="D19" i="6"/>
  <c r="E19" i="6" s="1"/>
  <c r="C19" i="6"/>
  <c r="K1501" i="6"/>
  <c r="I1501" i="6"/>
  <c r="J1501" i="6"/>
  <c r="H1501" i="6"/>
  <c r="G1501" i="6"/>
  <c r="F1501" i="6"/>
  <c r="D1501" i="6"/>
  <c r="E1501" i="6" s="1"/>
  <c r="C1501" i="6"/>
  <c r="B1501" i="6"/>
  <c r="K1489" i="6"/>
  <c r="I1489" i="6"/>
  <c r="J1489" i="6"/>
  <c r="H1489" i="6"/>
  <c r="G1489" i="6"/>
  <c r="F1489" i="6"/>
  <c r="D1489" i="6"/>
  <c r="E1489" i="6" s="1"/>
  <c r="C1489" i="6"/>
  <c r="B1489" i="6"/>
  <c r="K1477" i="6"/>
  <c r="I1477" i="6"/>
  <c r="J1477" i="6"/>
  <c r="H1477" i="6"/>
  <c r="G1477" i="6"/>
  <c r="F1477" i="6"/>
  <c r="D1477" i="6"/>
  <c r="E1477" i="6" s="1"/>
  <c r="C1477" i="6"/>
  <c r="B1477" i="6"/>
  <c r="K1465" i="6"/>
  <c r="I1465" i="6"/>
  <c r="J1465" i="6"/>
  <c r="H1465" i="6"/>
  <c r="G1465" i="6"/>
  <c r="F1465" i="6"/>
  <c r="D1465" i="6"/>
  <c r="E1465" i="6" s="1"/>
  <c r="C1465" i="6"/>
  <c r="B1465" i="6"/>
  <c r="K1453" i="6"/>
  <c r="I1453" i="6"/>
  <c r="J1453" i="6"/>
  <c r="H1453" i="6"/>
  <c r="G1453" i="6"/>
  <c r="F1453" i="6"/>
  <c r="D1453" i="6"/>
  <c r="E1453" i="6" s="1"/>
  <c r="C1453" i="6"/>
  <c r="B1453" i="6"/>
  <c r="K1441" i="6"/>
  <c r="I1441" i="6"/>
  <c r="J1441" i="6"/>
  <c r="H1441" i="6"/>
  <c r="G1441" i="6"/>
  <c r="F1441" i="6"/>
  <c r="D1441" i="6"/>
  <c r="E1441" i="6" s="1"/>
  <c r="C1441" i="6"/>
  <c r="B1441" i="6"/>
  <c r="K1429" i="6"/>
  <c r="I1429" i="6"/>
  <c r="J1429" i="6"/>
  <c r="H1429" i="6"/>
  <c r="G1429" i="6"/>
  <c r="F1429" i="6"/>
  <c r="D1429" i="6"/>
  <c r="E1429" i="6" s="1"/>
  <c r="C1429" i="6"/>
  <c r="B1429" i="6"/>
  <c r="K1417" i="6"/>
  <c r="I1417" i="6"/>
  <c r="J1417" i="6"/>
  <c r="H1417" i="6"/>
  <c r="G1417" i="6"/>
  <c r="F1417" i="6"/>
  <c r="D1417" i="6"/>
  <c r="E1417" i="6" s="1"/>
  <c r="C1417" i="6"/>
  <c r="B1417" i="6"/>
  <c r="K1405" i="6"/>
  <c r="I1405" i="6"/>
  <c r="J1405" i="6"/>
  <c r="H1405" i="6"/>
  <c r="G1405" i="6"/>
  <c r="F1405" i="6"/>
  <c r="D1405" i="6"/>
  <c r="E1405" i="6" s="1"/>
  <c r="C1405" i="6"/>
  <c r="B1405" i="6"/>
  <c r="K1393" i="6"/>
  <c r="I1393" i="6"/>
  <c r="J1393" i="6"/>
  <c r="H1393" i="6"/>
  <c r="G1393" i="6"/>
  <c r="F1393" i="6"/>
  <c r="D1393" i="6"/>
  <c r="E1393" i="6" s="1"/>
  <c r="C1393" i="6"/>
  <c r="B1393" i="6"/>
  <c r="K1381" i="6"/>
  <c r="I1381" i="6"/>
  <c r="J1381" i="6"/>
  <c r="H1381" i="6"/>
  <c r="G1381" i="6"/>
  <c r="F1381" i="6"/>
  <c r="D1381" i="6"/>
  <c r="E1381" i="6" s="1"/>
  <c r="C1381" i="6"/>
  <c r="B1381" i="6"/>
  <c r="K1369" i="6"/>
  <c r="I1369" i="6"/>
  <c r="J1369" i="6"/>
  <c r="H1369" i="6"/>
  <c r="G1369" i="6"/>
  <c r="F1369" i="6"/>
  <c r="D1369" i="6"/>
  <c r="E1369" i="6" s="1"/>
  <c r="C1369" i="6"/>
  <c r="B1369" i="6"/>
  <c r="K1357" i="6"/>
  <c r="I1357" i="6"/>
  <c r="J1357" i="6"/>
  <c r="H1357" i="6"/>
  <c r="G1357" i="6"/>
  <c r="F1357" i="6"/>
  <c r="D1357" i="6"/>
  <c r="E1357" i="6" s="1"/>
  <c r="C1357" i="6"/>
  <c r="B1357" i="6"/>
  <c r="K1345" i="6"/>
  <c r="I1345" i="6"/>
  <c r="J1345" i="6"/>
  <c r="H1345" i="6"/>
  <c r="G1345" i="6"/>
  <c r="F1345" i="6"/>
  <c r="D1345" i="6"/>
  <c r="E1345" i="6" s="1"/>
  <c r="C1345" i="6"/>
  <c r="B1345" i="6"/>
  <c r="K1333" i="6"/>
  <c r="I1333" i="6"/>
  <c r="J1333" i="6"/>
  <c r="H1333" i="6"/>
  <c r="G1333" i="6"/>
  <c r="F1333" i="6"/>
  <c r="D1333" i="6"/>
  <c r="E1333" i="6" s="1"/>
  <c r="C1333" i="6"/>
  <c r="B1333" i="6"/>
  <c r="K1321" i="6"/>
  <c r="I1321" i="6"/>
  <c r="J1321" i="6"/>
  <c r="H1321" i="6"/>
  <c r="G1321" i="6"/>
  <c r="F1321" i="6"/>
  <c r="D1321" i="6"/>
  <c r="E1321" i="6" s="1"/>
  <c r="C1321" i="6"/>
  <c r="B1321" i="6"/>
  <c r="K1309" i="6"/>
  <c r="I1309" i="6"/>
  <c r="J1309" i="6"/>
  <c r="H1309" i="6"/>
  <c r="G1309" i="6"/>
  <c r="F1309" i="6"/>
  <c r="D1309" i="6"/>
  <c r="E1309" i="6" s="1"/>
  <c r="C1309" i="6"/>
  <c r="B1309" i="6"/>
  <c r="K1297" i="6"/>
  <c r="I1297" i="6"/>
  <c r="J1297" i="6"/>
  <c r="H1297" i="6"/>
  <c r="G1297" i="6"/>
  <c r="F1297" i="6"/>
  <c r="D1297" i="6"/>
  <c r="E1297" i="6" s="1"/>
  <c r="C1297" i="6"/>
  <c r="B1297" i="6"/>
  <c r="K1285" i="6"/>
  <c r="I1285" i="6"/>
  <c r="J1285" i="6"/>
  <c r="H1285" i="6"/>
  <c r="G1285" i="6"/>
  <c r="F1285" i="6"/>
  <c r="D1285" i="6"/>
  <c r="E1285" i="6" s="1"/>
  <c r="C1285" i="6"/>
  <c r="B1285" i="6"/>
  <c r="K1273" i="6"/>
  <c r="I1273" i="6"/>
  <c r="J1273" i="6"/>
  <c r="H1273" i="6"/>
  <c r="G1273" i="6"/>
  <c r="F1273" i="6"/>
  <c r="D1273" i="6"/>
  <c r="E1273" i="6" s="1"/>
  <c r="C1273" i="6"/>
  <c r="B1273" i="6"/>
  <c r="K1261" i="6"/>
  <c r="I1261" i="6"/>
  <c r="J1261" i="6"/>
  <c r="H1261" i="6"/>
  <c r="G1261" i="6"/>
  <c r="F1261" i="6"/>
  <c r="D1261" i="6"/>
  <c r="E1261" i="6" s="1"/>
  <c r="C1261" i="6"/>
  <c r="B1261" i="6"/>
  <c r="K1249" i="6"/>
  <c r="I1249" i="6"/>
  <c r="J1249" i="6"/>
  <c r="H1249" i="6"/>
  <c r="G1249" i="6"/>
  <c r="F1249" i="6"/>
  <c r="D1249" i="6"/>
  <c r="E1249" i="6" s="1"/>
  <c r="C1249" i="6"/>
  <c r="B1249" i="6"/>
  <c r="K1237" i="6"/>
  <c r="I1237" i="6"/>
  <c r="J1237" i="6"/>
  <c r="H1237" i="6"/>
  <c r="G1237" i="6"/>
  <c r="F1237" i="6"/>
  <c r="D1237" i="6"/>
  <c r="E1237" i="6" s="1"/>
  <c r="C1237" i="6"/>
  <c r="B1237" i="6"/>
  <c r="K1225" i="6"/>
  <c r="I1225" i="6"/>
  <c r="J1225" i="6"/>
  <c r="H1225" i="6"/>
  <c r="G1225" i="6"/>
  <c r="F1225" i="6"/>
  <c r="D1225" i="6"/>
  <c r="E1225" i="6" s="1"/>
  <c r="C1225" i="6"/>
  <c r="B1225" i="6"/>
  <c r="K1213" i="6"/>
  <c r="I1213" i="6"/>
  <c r="J1213" i="6"/>
  <c r="H1213" i="6"/>
  <c r="G1213" i="6"/>
  <c r="F1213" i="6"/>
  <c r="D1213" i="6"/>
  <c r="E1213" i="6" s="1"/>
  <c r="C1213" i="6"/>
  <c r="B1213" i="6"/>
  <c r="K1201" i="6"/>
  <c r="I1201" i="6"/>
  <c r="J1201" i="6"/>
  <c r="H1201" i="6"/>
  <c r="G1201" i="6"/>
  <c r="F1201" i="6"/>
  <c r="D1201" i="6"/>
  <c r="E1201" i="6" s="1"/>
  <c r="C1201" i="6"/>
  <c r="B1201" i="6"/>
  <c r="K1189" i="6"/>
  <c r="I1189" i="6"/>
  <c r="J1189" i="6"/>
  <c r="H1189" i="6"/>
  <c r="G1189" i="6"/>
  <c r="F1189" i="6"/>
  <c r="D1189" i="6"/>
  <c r="E1189" i="6" s="1"/>
  <c r="C1189" i="6"/>
  <c r="B1189" i="6"/>
  <c r="K1177" i="6"/>
  <c r="I1177" i="6"/>
  <c r="J1177" i="6"/>
  <c r="H1177" i="6"/>
  <c r="G1177" i="6"/>
  <c r="F1177" i="6"/>
  <c r="D1177" i="6"/>
  <c r="E1177" i="6" s="1"/>
  <c r="C1177" i="6"/>
  <c r="B1177" i="6"/>
  <c r="K1165" i="6"/>
  <c r="I1165" i="6"/>
  <c r="J1165" i="6"/>
  <c r="H1165" i="6"/>
  <c r="G1165" i="6"/>
  <c r="F1165" i="6"/>
  <c r="D1165" i="6"/>
  <c r="E1165" i="6" s="1"/>
  <c r="C1165" i="6"/>
  <c r="B1165" i="6"/>
  <c r="K1153" i="6"/>
  <c r="I1153" i="6"/>
  <c r="J1153" i="6"/>
  <c r="H1153" i="6"/>
  <c r="G1153" i="6"/>
  <c r="F1153" i="6"/>
  <c r="D1153" i="6"/>
  <c r="E1153" i="6" s="1"/>
  <c r="C1153" i="6"/>
  <c r="B1153" i="6"/>
  <c r="K1141" i="6"/>
  <c r="I1141" i="6"/>
  <c r="J1141" i="6"/>
  <c r="H1141" i="6"/>
  <c r="G1141" i="6"/>
  <c r="F1141" i="6"/>
  <c r="D1141" i="6"/>
  <c r="E1141" i="6" s="1"/>
  <c r="C1141" i="6"/>
  <c r="B1141" i="6"/>
  <c r="K1129" i="6"/>
  <c r="I1129" i="6"/>
  <c r="J1129" i="6"/>
  <c r="H1129" i="6"/>
  <c r="G1129" i="6"/>
  <c r="F1129" i="6"/>
  <c r="D1129" i="6"/>
  <c r="E1129" i="6" s="1"/>
  <c r="C1129" i="6"/>
  <c r="B1129" i="6"/>
  <c r="K1117" i="6"/>
  <c r="I1117" i="6"/>
  <c r="J1117" i="6"/>
  <c r="H1117" i="6"/>
  <c r="G1117" i="6"/>
  <c r="F1117" i="6"/>
  <c r="D1117" i="6"/>
  <c r="E1117" i="6" s="1"/>
  <c r="C1117" i="6"/>
  <c r="B1117" i="6"/>
  <c r="K1105" i="6"/>
  <c r="I1105" i="6"/>
  <c r="J1105" i="6"/>
  <c r="H1105" i="6"/>
  <c r="G1105" i="6"/>
  <c r="F1105" i="6"/>
  <c r="D1105" i="6"/>
  <c r="E1105" i="6" s="1"/>
  <c r="C1105" i="6"/>
  <c r="B1105" i="6"/>
  <c r="K1093" i="6"/>
  <c r="I1093" i="6"/>
  <c r="J1093" i="6"/>
  <c r="H1093" i="6"/>
  <c r="G1093" i="6"/>
  <c r="F1093" i="6"/>
  <c r="D1093" i="6"/>
  <c r="E1093" i="6" s="1"/>
  <c r="C1093" i="6"/>
  <c r="B1093" i="6"/>
  <c r="K1081" i="6"/>
  <c r="I1081" i="6"/>
  <c r="J1081" i="6"/>
  <c r="H1081" i="6"/>
  <c r="G1081" i="6"/>
  <c r="F1081" i="6"/>
  <c r="D1081" i="6"/>
  <c r="E1081" i="6" s="1"/>
  <c r="C1081" i="6"/>
  <c r="B1081" i="6"/>
  <c r="K1069" i="6"/>
  <c r="I1069" i="6"/>
  <c r="J1069" i="6"/>
  <c r="H1069" i="6"/>
  <c r="G1069" i="6"/>
  <c r="F1069" i="6"/>
  <c r="D1069" i="6"/>
  <c r="E1069" i="6" s="1"/>
  <c r="C1069" i="6"/>
  <c r="B1069" i="6"/>
  <c r="K1057" i="6"/>
  <c r="I1057" i="6"/>
  <c r="J1057" i="6"/>
  <c r="H1057" i="6"/>
  <c r="G1057" i="6"/>
  <c r="F1057" i="6"/>
  <c r="D1057" i="6"/>
  <c r="E1057" i="6" s="1"/>
  <c r="C1057" i="6"/>
  <c r="B1057" i="6"/>
  <c r="K1045" i="6"/>
  <c r="I1045" i="6"/>
  <c r="J1045" i="6"/>
  <c r="H1045" i="6"/>
  <c r="G1045" i="6"/>
  <c r="F1045" i="6"/>
  <c r="D1045" i="6"/>
  <c r="E1045" i="6" s="1"/>
  <c r="C1045" i="6"/>
  <c r="B1045" i="6"/>
  <c r="K1033" i="6"/>
  <c r="I1033" i="6"/>
  <c r="J1033" i="6"/>
  <c r="H1033" i="6"/>
  <c r="G1033" i="6"/>
  <c r="F1033" i="6"/>
  <c r="D1033" i="6"/>
  <c r="E1033" i="6" s="1"/>
  <c r="C1033" i="6"/>
  <c r="B1033" i="6"/>
  <c r="K1021" i="6"/>
  <c r="I1021" i="6"/>
  <c r="J1021" i="6"/>
  <c r="H1021" i="6"/>
  <c r="G1021" i="6"/>
  <c r="F1021" i="6"/>
  <c r="D1021" i="6"/>
  <c r="E1021" i="6" s="1"/>
  <c r="C1021" i="6"/>
  <c r="B1021" i="6"/>
  <c r="K1009" i="6"/>
  <c r="I1009" i="6"/>
  <c r="J1009" i="6"/>
  <c r="H1009" i="6"/>
  <c r="G1009" i="6"/>
  <c r="F1009" i="6"/>
  <c r="D1009" i="6"/>
  <c r="E1009" i="6" s="1"/>
  <c r="C1009" i="6"/>
  <c r="B1009" i="6"/>
  <c r="K997" i="6"/>
  <c r="I997" i="6"/>
  <c r="J997" i="6"/>
  <c r="H997" i="6"/>
  <c r="G997" i="6"/>
  <c r="F997" i="6"/>
  <c r="D997" i="6"/>
  <c r="E997" i="6" s="1"/>
  <c r="C997" i="6"/>
  <c r="B997" i="6"/>
  <c r="K985" i="6"/>
  <c r="I985" i="6"/>
  <c r="J985" i="6"/>
  <c r="H985" i="6"/>
  <c r="G985" i="6"/>
  <c r="F985" i="6"/>
  <c r="D985" i="6"/>
  <c r="E985" i="6" s="1"/>
  <c r="C985" i="6"/>
  <c r="B985" i="6"/>
  <c r="K973" i="6"/>
  <c r="I973" i="6"/>
  <c r="J973" i="6"/>
  <c r="H973" i="6"/>
  <c r="G973" i="6"/>
  <c r="F973" i="6"/>
  <c r="D973" i="6"/>
  <c r="E973" i="6" s="1"/>
  <c r="C973" i="6"/>
  <c r="B973" i="6"/>
  <c r="K961" i="6"/>
  <c r="I961" i="6"/>
  <c r="J961" i="6"/>
  <c r="H961" i="6"/>
  <c r="G961" i="6"/>
  <c r="F961" i="6"/>
  <c r="D961" i="6"/>
  <c r="E961" i="6" s="1"/>
  <c r="C961" i="6"/>
  <c r="B961" i="6"/>
  <c r="K949" i="6"/>
  <c r="I949" i="6"/>
  <c r="J949" i="6"/>
  <c r="H949" i="6"/>
  <c r="G949" i="6"/>
  <c r="F949" i="6"/>
  <c r="D949" i="6"/>
  <c r="E949" i="6" s="1"/>
  <c r="C949" i="6"/>
  <c r="B949" i="6"/>
  <c r="K937" i="6"/>
  <c r="I937" i="6"/>
  <c r="J937" i="6"/>
  <c r="H937" i="6"/>
  <c r="G937" i="6"/>
  <c r="F937" i="6"/>
  <c r="D937" i="6"/>
  <c r="E937" i="6" s="1"/>
  <c r="C937" i="6"/>
  <c r="B937" i="6"/>
  <c r="K925" i="6"/>
  <c r="I925" i="6"/>
  <c r="J925" i="6"/>
  <c r="H925" i="6"/>
  <c r="G925" i="6"/>
  <c r="F925" i="6"/>
  <c r="D925" i="6"/>
  <c r="E925" i="6" s="1"/>
  <c r="C925" i="6"/>
  <c r="B925" i="6"/>
  <c r="K913" i="6"/>
  <c r="I913" i="6"/>
  <c r="J913" i="6"/>
  <c r="G913" i="6"/>
  <c r="H913" i="6"/>
  <c r="F913" i="6"/>
  <c r="D913" i="6"/>
  <c r="E913" i="6" s="1"/>
  <c r="C913" i="6"/>
  <c r="B913" i="6"/>
  <c r="K901" i="6"/>
  <c r="I901" i="6"/>
  <c r="J901" i="6"/>
  <c r="H901" i="6"/>
  <c r="G901" i="6"/>
  <c r="F901" i="6"/>
  <c r="D901" i="6"/>
  <c r="E901" i="6" s="1"/>
  <c r="C901" i="6"/>
  <c r="B901" i="6"/>
  <c r="K889" i="6"/>
  <c r="I889" i="6"/>
  <c r="J889" i="6"/>
  <c r="H889" i="6"/>
  <c r="G889" i="6"/>
  <c r="F889" i="6"/>
  <c r="D889" i="6"/>
  <c r="E889" i="6" s="1"/>
  <c r="C889" i="6"/>
  <c r="B889" i="6"/>
  <c r="K877" i="6"/>
  <c r="I877" i="6"/>
  <c r="J877" i="6"/>
  <c r="H877" i="6"/>
  <c r="G877" i="6"/>
  <c r="F877" i="6"/>
  <c r="D877" i="6"/>
  <c r="E877" i="6" s="1"/>
  <c r="C877" i="6"/>
  <c r="B877" i="6"/>
  <c r="K865" i="6"/>
  <c r="I865" i="6"/>
  <c r="J865" i="6"/>
  <c r="H865" i="6"/>
  <c r="G865" i="6"/>
  <c r="F865" i="6"/>
  <c r="D865" i="6"/>
  <c r="E865" i="6" s="1"/>
  <c r="C865" i="6"/>
  <c r="B865" i="6"/>
  <c r="K853" i="6"/>
  <c r="I853" i="6"/>
  <c r="J853" i="6"/>
  <c r="H853" i="6"/>
  <c r="G853" i="6"/>
  <c r="F853" i="6"/>
  <c r="D853" i="6"/>
  <c r="E853" i="6" s="1"/>
  <c r="C853" i="6"/>
  <c r="B853" i="6"/>
  <c r="K841" i="6"/>
  <c r="I841" i="6"/>
  <c r="J841" i="6"/>
  <c r="H841" i="6"/>
  <c r="G841" i="6"/>
  <c r="F841" i="6"/>
  <c r="D841" i="6"/>
  <c r="E841" i="6" s="1"/>
  <c r="C841" i="6"/>
  <c r="B841" i="6"/>
  <c r="K829" i="6"/>
  <c r="I829" i="6"/>
  <c r="J829" i="6"/>
  <c r="H829" i="6"/>
  <c r="G829" i="6"/>
  <c r="F829" i="6"/>
  <c r="D829" i="6"/>
  <c r="E829" i="6" s="1"/>
  <c r="C829" i="6"/>
  <c r="B829" i="6"/>
  <c r="K817" i="6"/>
  <c r="I817" i="6"/>
  <c r="J817" i="6"/>
  <c r="H817" i="6"/>
  <c r="G817" i="6"/>
  <c r="F817" i="6"/>
  <c r="D817" i="6"/>
  <c r="E817" i="6" s="1"/>
  <c r="C817" i="6"/>
  <c r="B817" i="6"/>
  <c r="K805" i="6"/>
  <c r="I805" i="6"/>
  <c r="J805" i="6"/>
  <c r="H805" i="6"/>
  <c r="G805" i="6"/>
  <c r="F805" i="6"/>
  <c r="D805" i="6"/>
  <c r="E805" i="6" s="1"/>
  <c r="C805" i="6"/>
  <c r="B805" i="6"/>
  <c r="K793" i="6"/>
  <c r="I793" i="6"/>
  <c r="J793" i="6"/>
  <c r="H793" i="6"/>
  <c r="G793" i="6"/>
  <c r="F793" i="6"/>
  <c r="D793" i="6"/>
  <c r="E793" i="6" s="1"/>
  <c r="C793" i="6"/>
  <c r="B793" i="6"/>
  <c r="K781" i="6"/>
  <c r="I781" i="6"/>
  <c r="J781" i="6"/>
  <c r="H781" i="6"/>
  <c r="G781" i="6"/>
  <c r="F781" i="6"/>
  <c r="D781" i="6"/>
  <c r="E781" i="6" s="1"/>
  <c r="C781" i="6"/>
  <c r="B781" i="6"/>
  <c r="K769" i="6"/>
  <c r="I769" i="6"/>
  <c r="J769" i="6"/>
  <c r="H769" i="6"/>
  <c r="G769" i="6"/>
  <c r="F769" i="6"/>
  <c r="D769" i="6"/>
  <c r="E769" i="6" s="1"/>
  <c r="C769" i="6"/>
  <c r="B769" i="6"/>
  <c r="K757" i="6"/>
  <c r="I757" i="6"/>
  <c r="J757" i="6"/>
  <c r="H757" i="6"/>
  <c r="G757" i="6"/>
  <c r="F757" i="6"/>
  <c r="D757" i="6"/>
  <c r="E757" i="6" s="1"/>
  <c r="C757" i="6"/>
  <c r="B757" i="6"/>
  <c r="K745" i="6"/>
  <c r="I745" i="6"/>
  <c r="J745" i="6"/>
  <c r="H745" i="6"/>
  <c r="G745" i="6"/>
  <c r="F745" i="6"/>
  <c r="D745" i="6"/>
  <c r="E745" i="6" s="1"/>
  <c r="C745" i="6"/>
  <c r="B745" i="6"/>
  <c r="K733" i="6"/>
  <c r="I733" i="6"/>
  <c r="J733" i="6"/>
  <c r="H733" i="6"/>
  <c r="G733" i="6"/>
  <c r="F733" i="6"/>
  <c r="D733" i="6"/>
  <c r="E733" i="6" s="1"/>
  <c r="C733" i="6"/>
  <c r="B733" i="6"/>
  <c r="K721" i="6"/>
  <c r="I721" i="6"/>
  <c r="J721" i="6"/>
  <c r="H721" i="6"/>
  <c r="G721" i="6"/>
  <c r="F721" i="6"/>
  <c r="D721" i="6"/>
  <c r="E721" i="6" s="1"/>
  <c r="C721" i="6"/>
  <c r="B721" i="6"/>
  <c r="K709" i="6"/>
  <c r="I709" i="6"/>
  <c r="J709" i="6"/>
  <c r="H709" i="6"/>
  <c r="G709" i="6"/>
  <c r="F709" i="6"/>
  <c r="D709" i="6"/>
  <c r="E709" i="6" s="1"/>
  <c r="C709" i="6"/>
  <c r="B709" i="6"/>
  <c r="K697" i="6"/>
  <c r="I697" i="6"/>
  <c r="J697" i="6"/>
  <c r="H697" i="6"/>
  <c r="G697" i="6"/>
  <c r="F697" i="6"/>
  <c r="D697" i="6"/>
  <c r="E697" i="6" s="1"/>
  <c r="C697" i="6"/>
  <c r="B697" i="6"/>
  <c r="K685" i="6"/>
  <c r="I685" i="6"/>
  <c r="J685" i="6"/>
  <c r="H685" i="6"/>
  <c r="G685" i="6"/>
  <c r="F685" i="6"/>
  <c r="D685" i="6"/>
  <c r="E685" i="6" s="1"/>
  <c r="C685" i="6"/>
  <c r="B685" i="6"/>
  <c r="K673" i="6"/>
  <c r="I673" i="6"/>
  <c r="J673" i="6"/>
  <c r="H673" i="6"/>
  <c r="G673" i="6"/>
  <c r="F673" i="6"/>
  <c r="D673" i="6"/>
  <c r="E673" i="6" s="1"/>
  <c r="C673" i="6"/>
  <c r="B673" i="6"/>
  <c r="K661" i="6"/>
  <c r="I661" i="6"/>
  <c r="J661" i="6"/>
  <c r="H661" i="6"/>
  <c r="G661" i="6"/>
  <c r="F661" i="6"/>
  <c r="D661" i="6"/>
  <c r="E661" i="6" s="1"/>
  <c r="C661" i="6"/>
  <c r="B661" i="6"/>
  <c r="K649" i="6"/>
  <c r="I649" i="6"/>
  <c r="J649" i="6"/>
  <c r="H649" i="6"/>
  <c r="G649" i="6"/>
  <c r="F649" i="6"/>
  <c r="D649" i="6"/>
  <c r="E649" i="6" s="1"/>
  <c r="C649" i="6"/>
  <c r="B649" i="6"/>
  <c r="K637" i="6"/>
  <c r="I637" i="6"/>
  <c r="J637" i="6"/>
  <c r="H637" i="6"/>
  <c r="G637" i="6"/>
  <c r="F637" i="6"/>
  <c r="D637" i="6"/>
  <c r="E637" i="6" s="1"/>
  <c r="C637" i="6"/>
  <c r="B637" i="6"/>
  <c r="K625" i="6"/>
  <c r="I625" i="6"/>
  <c r="J625" i="6"/>
  <c r="H625" i="6"/>
  <c r="G625" i="6"/>
  <c r="F625" i="6"/>
  <c r="D625" i="6"/>
  <c r="E625" i="6" s="1"/>
  <c r="C625" i="6"/>
  <c r="B625" i="6"/>
  <c r="K613" i="6"/>
  <c r="I613" i="6"/>
  <c r="J613" i="6"/>
  <c r="H613" i="6"/>
  <c r="G613" i="6"/>
  <c r="F613" i="6"/>
  <c r="D613" i="6"/>
  <c r="E613" i="6" s="1"/>
  <c r="C613" i="6"/>
  <c r="B613" i="6"/>
  <c r="K601" i="6"/>
  <c r="I601" i="6"/>
  <c r="J601" i="6"/>
  <c r="H601" i="6"/>
  <c r="G601" i="6"/>
  <c r="F601" i="6"/>
  <c r="D601" i="6"/>
  <c r="E601" i="6" s="1"/>
  <c r="C601" i="6"/>
  <c r="B601" i="6"/>
  <c r="K589" i="6"/>
  <c r="I589" i="6"/>
  <c r="J589" i="6"/>
  <c r="H589" i="6"/>
  <c r="G589" i="6"/>
  <c r="F589" i="6"/>
  <c r="D589" i="6"/>
  <c r="E589" i="6" s="1"/>
  <c r="C589" i="6"/>
  <c r="B589" i="6"/>
  <c r="K577" i="6"/>
  <c r="I577" i="6"/>
  <c r="J577" i="6"/>
  <c r="H577" i="6"/>
  <c r="G577" i="6"/>
  <c r="F577" i="6"/>
  <c r="D577" i="6"/>
  <c r="E577" i="6" s="1"/>
  <c r="C577" i="6"/>
  <c r="B577" i="6"/>
  <c r="K565" i="6"/>
  <c r="I565" i="6"/>
  <c r="J565" i="6"/>
  <c r="H565" i="6"/>
  <c r="G565" i="6"/>
  <c r="F565" i="6"/>
  <c r="D565" i="6"/>
  <c r="E565" i="6" s="1"/>
  <c r="C565" i="6"/>
  <c r="B565" i="6"/>
  <c r="K553" i="6"/>
  <c r="I553" i="6"/>
  <c r="J553" i="6"/>
  <c r="H553" i="6"/>
  <c r="G553" i="6"/>
  <c r="F553" i="6"/>
  <c r="D553" i="6"/>
  <c r="E553" i="6" s="1"/>
  <c r="C553" i="6"/>
  <c r="B553" i="6"/>
  <c r="K541" i="6"/>
  <c r="I541" i="6"/>
  <c r="J541" i="6"/>
  <c r="H541" i="6"/>
  <c r="G541" i="6"/>
  <c r="F541" i="6"/>
  <c r="D541" i="6"/>
  <c r="E541" i="6" s="1"/>
  <c r="C541" i="6"/>
  <c r="B541" i="6"/>
  <c r="K529" i="6"/>
  <c r="I529" i="6"/>
  <c r="J529" i="6"/>
  <c r="H529" i="6"/>
  <c r="G529" i="6"/>
  <c r="F529" i="6"/>
  <c r="D529" i="6"/>
  <c r="E529" i="6" s="1"/>
  <c r="C529" i="6"/>
  <c r="B529" i="6"/>
  <c r="K517" i="6"/>
  <c r="I517" i="6"/>
  <c r="J517" i="6"/>
  <c r="H517" i="6"/>
  <c r="G517" i="6"/>
  <c r="F517" i="6"/>
  <c r="D517" i="6"/>
  <c r="E517" i="6" s="1"/>
  <c r="C517" i="6"/>
  <c r="B517" i="6"/>
  <c r="K505" i="6"/>
  <c r="I505" i="6"/>
  <c r="J505" i="6"/>
  <c r="H505" i="6"/>
  <c r="G505" i="6"/>
  <c r="F505" i="6"/>
  <c r="D505" i="6"/>
  <c r="E505" i="6" s="1"/>
  <c r="C505" i="6"/>
  <c r="B505" i="6"/>
  <c r="K493" i="6"/>
  <c r="I493" i="6"/>
  <c r="J493" i="6"/>
  <c r="H493" i="6"/>
  <c r="G493" i="6"/>
  <c r="F493" i="6"/>
  <c r="D493" i="6"/>
  <c r="E493" i="6" s="1"/>
  <c r="C493" i="6"/>
  <c r="B493" i="6"/>
  <c r="K481" i="6"/>
  <c r="I481" i="6"/>
  <c r="J481" i="6"/>
  <c r="H481" i="6"/>
  <c r="G481" i="6"/>
  <c r="F481" i="6"/>
  <c r="D481" i="6"/>
  <c r="E481" i="6" s="1"/>
  <c r="C481" i="6"/>
  <c r="B481" i="6"/>
  <c r="K469" i="6"/>
  <c r="I469" i="6"/>
  <c r="J469" i="6"/>
  <c r="H469" i="6"/>
  <c r="G469" i="6"/>
  <c r="F469" i="6"/>
  <c r="D469" i="6"/>
  <c r="E469" i="6" s="1"/>
  <c r="C469" i="6"/>
  <c r="B469" i="6"/>
  <c r="K457" i="6"/>
  <c r="I457" i="6"/>
  <c r="J457" i="6"/>
  <c r="H457" i="6"/>
  <c r="G457" i="6"/>
  <c r="F457" i="6"/>
  <c r="D457" i="6"/>
  <c r="E457" i="6" s="1"/>
  <c r="C457" i="6"/>
  <c r="B457" i="6"/>
  <c r="K445" i="6"/>
  <c r="I445" i="6"/>
  <c r="J445" i="6"/>
  <c r="H445" i="6"/>
  <c r="G445" i="6"/>
  <c r="F445" i="6"/>
  <c r="D445" i="6"/>
  <c r="E445" i="6" s="1"/>
  <c r="C445" i="6"/>
  <c r="B445" i="6"/>
  <c r="K433" i="6"/>
  <c r="I433" i="6"/>
  <c r="J433" i="6"/>
  <c r="H433" i="6"/>
  <c r="G433" i="6"/>
  <c r="F433" i="6"/>
  <c r="D433" i="6"/>
  <c r="E433" i="6" s="1"/>
  <c r="C433" i="6"/>
  <c r="B433" i="6"/>
  <c r="K421" i="6"/>
  <c r="I421" i="6"/>
  <c r="J421" i="6"/>
  <c r="H421" i="6"/>
  <c r="G421" i="6"/>
  <c r="F421" i="6"/>
  <c r="D421" i="6"/>
  <c r="E421" i="6" s="1"/>
  <c r="C421" i="6"/>
  <c r="B421" i="6"/>
  <c r="K409" i="6"/>
  <c r="I409" i="6"/>
  <c r="J409" i="6"/>
  <c r="H409" i="6"/>
  <c r="G409" i="6"/>
  <c r="F409" i="6"/>
  <c r="D409" i="6"/>
  <c r="E409" i="6" s="1"/>
  <c r="C409" i="6"/>
  <c r="B409" i="6"/>
  <c r="K397" i="6"/>
  <c r="I397" i="6"/>
  <c r="J397" i="6"/>
  <c r="H397" i="6"/>
  <c r="G397" i="6"/>
  <c r="F397" i="6"/>
  <c r="D397" i="6"/>
  <c r="E397" i="6" s="1"/>
  <c r="C397" i="6"/>
  <c r="B397" i="6"/>
  <c r="K385" i="6"/>
  <c r="I385" i="6"/>
  <c r="J385" i="6"/>
  <c r="H385" i="6"/>
  <c r="G385" i="6"/>
  <c r="F385" i="6"/>
  <c r="D385" i="6"/>
  <c r="E385" i="6" s="1"/>
  <c r="C385" i="6"/>
  <c r="B385" i="6"/>
  <c r="K373" i="6"/>
  <c r="I373" i="6"/>
  <c r="J373" i="6"/>
  <c r="H373" i="6"/>
  <c r="G373" i="6"/>
  <c r="F373" i="6"/>
  <c r="D373" i="6"/>
  <c r="E373" i="6" s="1"/>
  <c r="C373" i="6"/>
  <c r="B373" i="6"/>
  <c r="K361" i="6"/>
  <c r="I361" i="6"/>
  <c r="J361" i="6"/>
  <c r="H361" i="6"/>
  <c r="G361" i="6"/>
  <c r="F361" i="6"/>
  <c r="D361" i="6"/>
  <c r="E361" i="6" s="1"/>
  <c r="C361" i="6"/>
  <c r="B361" i="6"/>
  <c r="K349" i="6"/>
  <c r="I349" i="6"/>
  <c r="J349" i="6"/>
  <c r="H349" i="6"/>
  <c r="G349" i="6"/>
  <c r="F349" i="6"/>
  <c r="D349" i="6"/>
  <c r="E349" i="6" s="1"/>
  <c r="C349" i="6"/>
  <c r="B349" i="6"/>
  <c r="K337" i="6"/>
  <c r="I337" i="6"/>
  <c r="J337" i="6"/>
  <c r="H337" i="6"/>
  <c r="G337" i="6"/>
  <c r="F337" i="6"/>
  <c r="D337" i="6"/>
  <c r="E337" i="6" s="1"/>
  <c r="C337" i="6"/>
  <c r="B337" i="6"/>
  <c r="K325" i="6"/>
  <c r="I325" i="6"/>
  <c r="J325" i="6"/>
  <c r="H325" i="6"/>
  <c r="G325" i="6"/>
  <c r="F325" i="6"/>
  <c r="D325" i="6"/>
  <c r="E325" i="6" s="1"/>
  <c r="C325" i="6"/>
  <c r="B325" i="6"/>
  <c r="K313" i="6"/>
  <c r="I313" i="6"/>
  <c r="J313" i="6"/>
  <c r="H313" i="6"/>
  <c r="G313" i="6"/>
  <c r="F313" i="6"/>
  <c r="D313" i="6"/>
  <c r="E313" i="6" s="1"/>
  <c r="C313" i="6"/>
  <c r="B313" i="6"/>
  <c r="K301" i="6"/>
  <c r="I301" i="6"/>
  <c r="J301" i="6"/>
  <c r="H301" i="6"/>
  <c r="G301" i="6"/>
  <c r="F301" i="6"/>
  <c r="D301" i="6"/>
  <c r="E301" i="6" s="1"/>
  <c r="C301" i="6"/>
  <c r="B301" i="6"/>
  <c r="K289" i="6"/>
  <c r="I289" i="6"/>
  <c r="J289" i="6"/>
  <c r="H289" i="6"/>
  <c r="G289" i="6"/>
  <c r="F289" i="6"/>
  <c r="D289" i="6"/>
  <c r="E289" i="6" s="1"/>
  <c r="C289" i="6"/>
  <c r="B289" i="6"/>
  <c r="K277" i="6"/>
  <c r="I277" i="6"/>
  <c r="J277" i="6"/>
  <c r="H277" i="6"/>
  <c r="G277" i="6"/>
  <c r="F277" i="6"/>
  <c r="D277" i="6"/>
  <c r="E277" i="6" s="1"/>
  <c r="C277" i="6"/>
  <c r="B277" i="6"/>
  <c r="K265" i="6"/>
  <c r="I265" i="6"/>
  <c r="J265" i="6"/>
  <c r="H265" i="6"/>
  <c r="G265" i="6"/>
  <c r="F265" i="6"/>
  <c r="D265" i="6"/>
  <c r="E265" i="6" s="1"/>
  <c r="C265" i="6"/>
  <c r="B265" i="6"/>
  <c r="K253" i="6"/>
  <c r="I253" i="6"/>
  <c r="J253" i="6"/>
  <c r="H253" i="6"/>
  <c r="G253" i="6"/>
  <c r="F253" i="6"/>
  <c r="D253" i="6"/>
  <c r="E253" i="6" s="1"/>
  <c r="C253" i="6"/>
  <c r="B253" i="6"/>
  <c r="K241" i="6"/>
  <c r="I241" i="6"/>
  <c r="J241" i="6"/>
  <c r="H241" i="6"/>
  <c r="G241" i="6"/>
  <c r="F241" i="6"/>
  <c r="D241" i="6"/>
  <c r="E241" i="6" s="1"/>
  <c r="C241" i="6"/>
  <c r="B241" i="6"/>
  <c r="K229" i="6"/>
  <c r="I229" i="6"/>
  <c r="J229" i="6"/>
  <c r="H229" i="6"/>
  <c r="G229" i="6"/>
  <c r="F229" i="6"/>
  <c r="D229" i="6"/>
  <c r="E229" i="6" s="1"/>
  <c r="C229" i="6"/>
  <c r="B229" i="6"/>
  <c r="K217" i="6"/>
  <c r="I217" i="6"/>
  <c r="J217" i="6"/>
  <c r="H217" i="6"/>
  <c r="G217" i="6"/>
  <c r="F217" i="6"/>
  <c r="D217" i="6"/>
  <c r="E217" i="6" s="1"/>
  <c r="C217" i="6"/>
  <c r="B217" i="6"/>
  <c r="K205" i="6"/>
  <c r="I205" i="6"/>
  <c r="J205" i="6"/>
  <c r="H205" i="6"/>
  <c r="G205" i="6"/>
  <c r="F205" i="6"/>
  <c r="D205" i="6"/>
  <c r="E205" i="6" s="1"/>
  <c r="C205" i="6"/>
  <c r="B205" i="6"/>
  <c r="K193" i="6"/>
  <c r="I193" i="6"/>
  <c r="J193" i="6"/>
  <c r="H193" i="6"/>
  <c r="G193" i="6"/>
  <c r="F193" i="6"/>
  <c r="D193" i="6"/>
  <c r="E193" i="6" s="1"/>
  <c r="C193" i="6"/>
  <c r="B193" i="6"/>
  <c r="K181" i="6"/>
  <c r="I181" i="6"/>
  <c r="J181" i="6"/>
  <c r="H181" i="6"/>
  <c r="G181" i="6"/>
  <c r="F181" i="6"/>
  <c r="D181" i="6"/>
  <c r="E181" i="6" s="1"/>
  <c r="C181" i="6"/>
  <c r="B181" i="6"/>
  <c r="K169" i="6"/>
  <c r="I169" i="6"/>
  <c r="J169" i="6"/>
  <c r="H169" i="6"/>
  <c r="G169" i="6"/>
  <c r="F169" i="6"/>
  <c r="D169" i="6"/>
  <c r="E169" i="6" s="1"/>
  <c r="C169" i="6"/>
  <c r="B169" i="6"/>
  <c r="K157" i="6"/>
  <c r="I157" i="6"/>
  <c r="J157" i="6"/>
  <c r="H157" i="6"/>
  <c r="G157" i="6"/>
  <c r="F157" i="6"/>
  <c r="D157" i="6"/>
  <c r="E157" i="6" s="1"/>
  <c r="C157" i="6"/>
  <c r="B157" i="6"/>
  <c r="K145" i="6"/>
  <c r="I145" i="6"/>
  <c r="J145" i="6"/>
  <c r="H145" i="6"/>
  <c r="G145" i="6"/>
  <c r="F145" i="6"/>
  <c r="D145" i="6"/>
  <c r="E145" i="6" s="1"/>
  <c r="C145" i="6"/>
  <c r="B145" i="6"/>
  <c r="K133" i="6"/>
  <c r="I133" i="6"/>
  <c r="J133" i="6"/>
  <c r="H133" i="6"/>
  <c r="G133" i="6"/>
  <c r="F133" i="6"/>
  <c r="D133" i="6"/>
  <c r="E133" i="6" s="1"/>
  <c r="C133" i="6"/>
  <c r="B133" i="6"/>
  <c r="K121" i="6"/>
  <c r="I121" i="6"/>
  <c r="J121" i="6"/>
  <c r="H121" i="6"/>
  <c r="G121" i="6"/>
  <c r="F121" i="6"/>
  <c r="D121" i="6"/>
  <c r="E121" i="6" s="1"/>
  <c r="C121" i="6"/>
  <c r="B121" i="6"/>
  <c r="K109" i="6"/>
  <c r="I109" i="6"/>
  <c r="J109" i="6"/>
  <c r="H109" i="6"/>
  <c r="G109" i="6"/>
  <c r="F109" i="6"/>
  <c r="D109" i="6"/>
  <c r="E109" i="6" s="1"/>
  <c r="C109" i="6"/>
  <c r="B109" i="6"/>
  <c r="K97" i="6"/>
  <c r="I97" i="6"/>
  <c r="J97" i="6"/>
  <c r="H97" i="6"/>
  <c r="G97" i="6"/>
  <c r="F97" i="6"/>
  <c r="D97" i="6"/>
  <c r="E97" i="6" s="1"/>
  <c r="C97" i="6"/>
  <c r="B97" i="6"/>
  <c r="K85" i="6"/>
  <c r="I85" i="6"/>
  <c r="J85" i="6"/>
  <c r="H85" i="6"/>
  <c r="G85" i="6"/>
  <c r="F85" i="6"/>
  <c r="D85" i="6"/>
  <c r="E85" i="6" s="1"/>
  <c r="C85" i="6"/>
  <c r="B85" i="6"/>
  <c r="K73" i="6"/>
  <c r="I73" i="6"/>
  <c r="J73" i="6"/>
  <c r="H73" i="6"/>
  <c r="G73" i="6"/>
  <c r="F73" i="6"/>
  <c r="D73" i="6"/>
  <c r="E73" i="6" s="1"/>
  <c r="C73" i="6"/>
  <c r="B73" i="6"/>
  <c r="K61" i="6"/>
  <c r="I61" i="6"/>
  <c r="J61" i="6"/>
  <c r="H61" i="6"/>
  <c r="G61" i="6"/>
  <c r="F61" i="6"/>
  <c r="D61" i="6"/>
  <c r="E61" i="6" s="1"/>
  <c r="B61" i="6"/>
  <c r="C61" i="6"/>
  <c r="K49" i="6"/>
  <c r="I49" i="6"/>
  <c r="J49" i="6"/>
  <c r="H49" i="6"/>
  <c r="G49" i="6"/>
  <c r="F49" i="6"/>
  <c r="D49" i="6"/>
  <c r="E49" i="6" s="1"/>
  <c r="C49" i="6"/>
  <c r="B49" i="6"/>
  <c r="K37" i="6"/>
  <c r="I37" i="6"/>
  <c r="J37" i="6"/>
  <c r="H37" i="6"/>
  <c r="G37" i="6"/>
  <c r="F37" i="6"/>
  <c r="D37" i="6"/>
  <c r="E37" i="6" s="1"/>
  <c r="C37" i="6"/>
  <c r="B37" i="6"/>
  <c r="K3391" i="6"/>
  <c r="I3391" i="6"/>
  <c r="J3391" i="6"/>
  <c r="H3391" i="6"/>
  <c r="G3391" i="6"/>
  <c r="F3391" i="6"/>
  <c r="D3391" i="6"/>
  <c r="E3391" i="6" s="1"/>
  <c r="C3391" i="6"/>
  <c r="K3379" i="6"/>
  <c r="I3379" i="6"/>
  <c r="J3379" i="6"/>
  <c r="H3379" i="6"/>
  <c r="G3379" i="6"/>
  <c r="F3379" i="6"/>
  <c r="D3379" i="6"/>
  <c r="E3379" i="6" s="1"/>
  <c r="C3379" i="6"/>
  <c r="K3367" i="6"/>
  <c r="I3367" i="6"/>
  <c r="J3367" i="6"/>
  <c r="H3367" i="6"/>
  <c r="G3367" i="6"/>
  <c r="F3367" i="6"/>
  <c r="D3367" i="6"/>
  <c r="E3367" i="6" s="1"/>
  <c r="C3367" i="6"/>
  <c r="K3355" i="6"/>
  <c r="I3355" i="6"/>
  <c r="J3355" i="6"/>
  <c r="H3355" i="6"/>
  <c r="G3355" i="6"/>
  <c r="F3355" i="6"/>
  <c r="D3355" i="6"/>
  <c r="E3355" i="6" s="1"/>
  <c r="C3355" i="6"/>
  <c r="K3343" i="6"/>
  <c r="I3343" i="6"/>
  <c r="J3343" i="6"/>
  <c r="H3343" i="6"/>
  <c r="G3343" i="6"/>
  <c r="F3343" i="6"/>
  <c r="D3343" i="6"/>
  <c r="E3343" i="6" s="1"/>
  <c r="C3343" i="6"/>
  <c r="K3331" i="6"/>
  <c r="I3331" i="6"/>
  <c r="J3331" i="6"/>
  <c r="H3331" i="6"/>
  <c r="G3331" i="6"/>
  <c r="F3331" i="6"/>
  <c r="D3331" i="6"/>
  <c r="E3331" i="6" s="1"/>
  <c r="C3331" i="6"/>
  <c r="K3319" i="6"/>
  <c r="I3319" i="6"/>
  <c r="J3319" i="6"/>
  <c r="H3319" i="6"/>
  <c r="G3319" i="6"/>
  <c r="F3319" i="6"/>
  <c r="D3319" i="6"/>
  <c r="E3319" i="6" s="1"/>
  <c r="C3319" i="6"/>
  <c r="K3307" i="6"/>
  <c r="I3307" i="6"/>
  <c r="J3307" i="6"/>
  <c r="H3307" i="6"/>
  <c r="G3307" i="6"/>
  <c r="D3307" i="6"/>
  <c r="E3307" i="6" s="1"/>
  <c r="F3307" i="6"/>
  <c r="C3307" i="6"/>
  <c r="K3295" i="6"/>
  <c r="I3295" i="6"/>
  <c r="J3295" i="6"/>
  <c r="H3295" i="6"/>
  <c r="G3295" i="6"/>
  <c r="F3295" i="6"/>
  <c r="D3295" i="6"/>
  <c r="E3295" i="6" s="1"/>
  <c r="C3295" i="6"/>
  <c r="K3283" i="6"/>
  <c r="I3283" i="6"/>
  <c r="J3283" i="6"/>
  <c r="H3283" i="6"/>
  <c r="G3283" i="6"/>
  <c r="F3283" i="6"/>
  <c r="D3283" i="6"/>
  <c r="E3283" i="6" s="1"/>
  <c r="C3283" i="6"/>
  <c r="K3271" i="6"/>
  <c r="I3271" i="6"/>
  <c r="J3271" i="6"/>
  <c r="H3271" i="6"/>
  <c r="G3271" i="6"/>
  <c r="F3271" i="6"/>
  <c r="D3271" i="6"/>
  <c r="E3271" i="6" s="1"/>
  <c r="C3271" i="6"/>
  <c r="K3259" i="6"/>
  <c r="I3259" i="6"/>
  <c r="J3259" i="6"/>
  <c r="H3259" i="6"/>
  <c r="G3259" i="6"/>
  <c r="F3259" i="6"/>
  <c r="D3259" i="6"/>
  <c r="E3259" i="6" s="1"/>
  <c r="C3259" i="6"/>
  <c r="K3247" i="6"/>
  <c r="I3247" i="6"/>
  <c r="J3247" i="6"/>
  <c r="H3247" i="6"/>
  <c r="G3247" i="6"/>
  <c r="F3247" i="6"/>
  <c r="D3247" i="6"/>
  <c r="E3247" i="6" s="1"/>
  <c r="C3247" i="6"/>
  <c r="K3235" i="6"/>
  <c r="I3235" i="6"/>
  <c r="J3235" i="6"/>
  <c r="H3235" i="6"/>
  <c r="G3235" i="6"/>
  <c r="F3235" i="6"/>
  <c r="D3235" i="6"/>
  <c r="E3235" i="6" s="1"/>
  <c r="C3235" i="6"/>
  <c r="K3223" i="6"/>
  <c r="I3223" i="6"/>
  <c r="J3223" i="6"/>
  <c r="H3223" i="6"/>
  <c r="G3223" i="6"/>
  <c r="F3223" i="6"/>
  <c r="D3223" i="6"/>
  <c r="E3223" i="6" s="1"/>
  <c r="C3223" i="6"/>
  <c r="K3211" i="6"/>
  <c r="I3211" i="6"/>
  <c r="J3211" i="6"/>
  <c r="H3211" i="6"/>
  <c r="G3211" i="6"/>
  <c r="F3211" i="6"/>
  <c r="D3211" i="6"/>
  <c r="E3211" i="6" s="1"/>
  <c r="C3211" i="6"/>
  <c r="K3199" i="6"/>
  <c r="I3199" i="6"/>
  <c r="J3199" i="6"/>
  <c r="H3199" i="6"/>
  <c r="G3199" i="6"/>
  <c r="F3199" i="6"/>
  <c r="D3199" i="6"/>
  <c r="E3199" i="6" s="1"/>
  <c r="C3199" i="6"/>
  <c r="K3187" i="6"/>
  <c r="I3187" i="6"/>
  <c r="J3187" i="6"/>
  <c r="H3187" i="6"/>
  <c r="G3187" i="6"/>
  <c r="F3187" i="6"/>
  <c r="D3187" i="6"/>
  <c r="E3187" i="6" s="1"/>
  <c r="C3187" i="6"/>
  <c r="K3175" i="6"/>
  <c r="I3175" i="6"/>
  <c r="J3175" i="6"/>
  <c r="H3175" i="6"/>
  <c r="G3175" i="6"/>
  <c r="F3175" i="6"/>
  <c r="D3175" i="6"/>
  <c r="E3175" i="6" s="1"/>
  <c r="C3175" i="6"/>
  <c r="K3163" i="6"/>
  <c r="I3163" i="6"/>
  <c r="J3163" i="6"/>
  <c r="H3163" i="6"/>
  <c r="G3163" i="6"/>
  <c r="D3163" i="6"/>
  <c r="E3163" i="6" s="1"/>
  <c r="F3163" i="6"/>
  <c r="C3163" i="6"/>
  <c r="K3151" i="6"/>
  <c r="I3151" i="6"/>
  <c r="J3151" i="6"/>
  <c r="H3151" i="6"/>
  <c r="G3151" i="6"/>
  <c r="F3151" i="6"/>
  <c r="D3151" i="6"/>
  <c r="E3151" i="6" s="1"/>
  <c r="C3151" i="6"/>
  <c r="K3139" i="6"/>
  <c r="I3139" i="6"/>
  <c r="J3139" i="6"/>
  <c r="H3139" i="6"/>
  <c r="G3139" i="6"/>
  <c r="F3139" i="6"/>
  <c r="D3139" i="6"/>
  <c r="E3139" i="6" s="1"/>
  <c r="C3139" i="6"/>
  <c r="K3127" i="6"/>
  <c r="I3127" i="6"/>
  <c r="J3127" i="6"/>
  <c r="H3127" i="6"/>
  <c r="G3127" i="6"/>
  <c r="F3127" i="6"/>
  <c r="D3127" i="6"/>
  <c r="E3127" i="6" s="1"/>
  <c r="C3127" i="6"/>
  <c r="K3115" i="6"/>
  <c r="I3115" i="6"/>
  <c r="J3115" i="6"/>
  <c r="H3115" i="6"/>
  <c r="G3115" i="6"/>
  <c r="F3115" i="6"/>
  <c r="D3115" i="6"/>
  <c r="E3115" i="6" s="1"/>
  <c r="C3115" i="6"/>
  <c r="K3103" i="6"/>
  <c r="I3103" i="6"/>
  <c r="J3103" i="6"/>
  <c r="H3103" i="6"/>
  <c r="G3103" i="6"/>
  <c r="F3103" i="6"/>
  <c r="D3103" i="6"/>
  <c r="E3103" i="6" s="1"/>
  <c r="C3103" i="6"/>
  <c r="K3091" i="6"/>
  <c r="I3091" i="6"/>
  <c r="J3091" i="6"/>
  <c r="H3091" i="6"/>
  <c r="G3091" i="6"/>
  <c r="F3091" i="6"/>
  <c r="D3091" i="6"/>
  <c r="E3091" i="6" s="1"/>
  <c r="C3091" i="6"/>
  <c r="K3079" i="6"/>
  <c r="I3079" i="6"/>
  <c r="J3079" i="6"/>
  <c r="H3079" i="6"/>
  <c r="G3079" i="6"/>
  <c r="F3079" i="6"/>
  <c r="D3079" i="6"/>
  <c r="E3079" i="6" s="1"/>
  <c r="C3079" i="6"/>
  <c r="K3067" i="6"/>
  <c r="I3067" i="6"/>
  <c r="J3067" i="6"/>
  <c r="H3067" i="6"/>
  <c r="G3067" i="6"/>
  <c r="F3067" i="6"/>
  <c r="D3067" i="6"/>
  <c r="E3067" i="6" s="1"/>
  <c r="C3067" i="6"/>
  <c r="K3055" i="6"/>
  <c r="I3055" i="6"/>
  <c r="J3055" i="6"/>
  <c r="H3055" i="6"/>
  <c r="G3055" i="6"/>
  <c r="F3055" i="6"/>
  <c r="D3055" i="6"/>
  <c r="E3055" i="6" s="1"/>
  <c r="C3055" i="6"/>
  <c r="K3043" i="6"/>
  <c r="I3043" i="6"/>
  <c r="J3043" i="6"/>
  <c r="H3043" i="6"/>
  <c r="G3043" i="6"/>
  <c r="F3043" i="6"/>
  <c r="D3043" i="6"/>
  <c r="E3043" i="6" s="1"/>
  <c r="C3043" i="6"/>
  <c r="K3031" i="6"/>
  <c r="I3031" i="6"/>
  <c r="J3031" i="6"/>
  <c r="H3031" i="6"/>
  <c r="G3031" i="6"/>
  <c r="F3031" i="6"/>
  <c r="D3031" i="6"/>
  <c r="E3031" i="6" s="1"/>
  <c r="C3031" i="6"/>
  <c r="K3019" i="6"/>
  <c r="I3019" i="6"/>
  <c r="J3019" i="6"/>
  <c r="H3019" i="6"/>
  <c r="G3019" i="6"/>
  <c r="F3019" i="6"/>
  <c r="D3019" i="6"/>
  <c r="E3019" i="6" s="1"/>
  <c r="C3019" i="6"/>
  <c r="K3007" i="6"/>
  <c r="I3007" i="6"/>
  <c r="J3007" i="6"/>
  <c r="H3007" i="6"/>
  <c r="G3007" i="6"/>
  <c r="F3007" i="6"/>
  <c r="D3007" i="6"/>
  <c r="E3007" i="6" s="1"/>
  <c r="C3007" i="6"/>
  <c r="K2995" i="6"/>
  <c r="I2995" i="6"/>
  <c r="J2995" i="6"/>
  <c r="H2995" i="6"/>
  <c r="G2995" i="6"/>
  <c r="F2995" i="6"/>
  <c r="D2995" i="6"/>
  <c r="E2995" i="6" s="1"/>
  <c r="C2995" i="6"/>
  <c r="K2983" i="6"/>
  <c r="I2983" i="6"/>
  <c r="J2983" i="6"/>
  <c r="H2983" i="6"/>
  <c r="G2983" i="6"/>
  <c r="F2983" i="6"/>
  <c r="D2983" i="6"/>
  <c r="E2983" i="6" s="1"/>
  <c r="C2983" i="6"/>
  <c r="K2971" i="6"/>
  <c r="I2971" i="6"/>
  <c r="J2971" i="6"/>
  <c r="H2971" i="6"/>
  <c r="G2971" i="6"/>
  <c r="F2971" i="6"/>
  <c r="D2971" i="6"/>
  <c r="E2971" i="6" s="1"/>
  <c r="C2971" i="6"/>
  <c r="K2959" i="6"/>
  <c r="I2959" i="6"/>
  <c r="J2959" i="6"/>
  <c r="H2959" i="6"/>
  <c r="G2959" i="6"/>
  <c r="F2959" i="6"/>
  <c r="D2959" i="6"/>
  <c r="E2959" i="6" s="1"/>
  <c r="C2959" i="6"/>
  <c r="K2947" i="6"/>
  <c r="I2947" i="6"/>
  <c r="J2947" i="6"/>
  <c r="H2947" i="6"/>
  <c r="G2947" i="6"/>
  <c r="F2947" i="6"/>
  <c r="D2947" i="6"/>
  <c r="E2947" i="6" s="1"/>
  <c r="C2947" i="6"/>
  <c r="K2935" i="6"/>
  <c r="I2935" i="6"/>
  <c r="J2935" i="6"/>
  <c r="H2935" i="6"/>
  <c r="G2935" i="6"/>
  <c r="F2935" i="6"/>
  <c r="D2935" i="6"/>
  <c r="E2935" i="6" s="1"/>
  <c r="C2935" i="6"/>
  <c r="K2923" i="6"/>
  <c r="I2923" i="6"/>
  <c r="J2923" i="6"/>
  <c r="H2923" i="6"/>
  <c r="G2923" i="6"/>
  <c r="F2923" i="6"/>
  <c r="D2923" i="6"/>
  <c r="E2923" i="6" s="1"/>
  <c r="C2923" i="6"/>
  <c r="K2911" i="6"/>
  <c r="I2911" i="6"/>
  <c r="J2911" i="6"/>
  <c r="H2911" i="6"/>
  <c r="G2911" i="6"/>
  <c r="F2911" i="6"/>
  <c r="D2911" i="6"/>
  <c r="E2911" i="6" s="1"/>
  <c r="C2911" i="6"/>
  <c r="K2899" i="6"/>
  <c r="I2899" i="6"/>
  <c r="J2899" i="6"/>
  <c r="H2899" i="6"/>
  <c r="G2899" i="6"/>
  <c r="F2899" i="6"/>
  <c r="D2899" i="6"/>
  <c r="E2899" i="6" s="1"/>
  <c r="C2899" i="6"/>
  <c r="K2887" i="6"/>
  <c r="I2887" i="6"/>
  <c r="J2887" i="6"/>
  <c r="H2887" i="6"/>
  <c r="G2887" i="6"/>
  <c r="F2887" i="6"/>
  <c r="D2887" i="6"/>
  <c r="E2887" i="6" s="1"/>
  <c r="C2887" i="6"/>
  <c r="K2875" i="6"/>
  <c r="I2875" i="6"/>
  <c r="J2875" i="6"/>
  <c r="H2875" i="6"/>
  <c r="G2875" i="6"/>
  <c r="F2875" i="6"/>
  <c r="D2875" i="6"/>
  <c r="E2875" i="6" s="1"/>
  <c r="C2875" i="6"/>
  <c r="K2863" i="6"/>
  <c r="I2863" i="6"/>
  <c r="J2863" i="6"/>
  <c r="H2863" i="6"/>
  <c r="G2863" i="6"/>
  <c r="F2863" i="6"/>
  <c r="D2863" i="6"/>
  <c r="E2863" i="6" s="1"/>
  <c r="C2863" i="6"/>
  <c r="K2851" i="6"/>
  <c r="I2851" i="6"/>
  <c r="J2851" i="6"/>
  <c r="H2851" i="6"/>
  <c r="G2851" i="6"/>
  <c r="F2851" i="6"/>
  <c r="D2851" i="6"/>
  <c r="E2851" i="6" s="1"/>
  <c r="C2851" i="6"/>
  <c r="K2839" i="6"/>
  <c r="I2839" i="6"/>
  <c r="J2839" i="6"/>
  <c r="H2839" i="6"/>
  <c r="G2839" i="6"/>
  <c r="F2839" i="6"/>
  <c r="D2839" i="6"/>
  <c r="E2839" i="6" s="1"/>
  <c r="C2839" i="6"/>
  <c r="K2827" i="6"/>
  <c r="I2827" i="6"/>
  <c r="J2827" i="6"/>
  <c r="H2827" i="6"/>
  <c r="G2827" i="6"/>
  <c r="F2827" i="6"/>
  <c r="D2827" i="6"/>
  <c r="E2827" i="6" s="1"/>
  <c r="C2827" i="6"/>
  <c r="K2815" i="6"/>
  <c r="I2815" i="6"/>
  <c r="J2815" i="6"/>
  <c r="H2815" i="6"/>
  <c r="G2815" i="6"/>
  <c r="F2815" i="6"/>
  <c r="D2815" i="6"/>
  <c r="E2815" i="6" s="1"/>
  <c r="C2815" i="6"/>
  <c r="K2803" i="6"/>
  <c r="I2803" i="6"/>
  <c r="J2803" i="6"/>
  <c r="H2803" i="6"/>
  <c r="G2803" i="6"/>
  <c r="F2803" i="6"/>
  <c r="D2803" i="6"/>
  <c r="E2803" i="6" s="1"/>
  <c r="C2803" i="6"/>
  <c r="K2791" i="6"/>
  <c r="I2791" i="6"/>
  <c r="J2791" i="6"/>
  <c r="H2791" i="6"/>
  <c r="G2791" i="6"/>
  <c r="F2791" i="6"/>
  <c r="D2791" i="6"/>
  <c r="E2791" i="6" s="1"/>
  <c r="C2791" i="6"/>
  <c r="K2779" i="6"/>
  <c r="I2779" i="6"/>
  <c r="J2779" i="6"/>
  <c r="H2779" i="6"/>
  <c r="G2779" i="6"/>
  <c r="F2779" i="6"/>
  <c r="D2779" i="6"/>
  <c r="E2779" i="6" s="1"/>
  <c r="C2779" i="6"/>
  <c r="K2767" i="6"/>
  <c r="I2767" i="6"/>
  <c r="J2767" i="6"/>
  <c r="H2767" i="6"/>
  <c r="G2767" i="6"/>
  <c r="F2767" i="6"/>
  <c r="D2767" i="6"/>
  <c r="E2767" i="6" s="1"/>
  <c r="C2767" i="6"/>
  <c r="K2755" i="6"/>
  <c r="I2755" i="6"/>
  <c r="J2755" i="6"/>
  <c r="H2755" i="6"/>
  <c r="G2755" i="6"/>
  <c r="F2755" i="6"/>
  <c r="D2755" i="6"/>
  <c r="E2755" i="6" s="1"/>
  <c r="C2755" i="6"/>
  <c r="K2743" i="6"/>
  <c r="I2743" i="6"/>
  <c r="J2743" i="6"/>
  <c r="H2743" i="6"/>
  <c r="G2743" i="6"/>
  <c r="F2743" i="6"/>
  <c r="D2743" i="6"/>
  <c r="E2743" i="6" s="1"/>
  <c r="C2743" i="6"/>
  <c r="K2731" i="6"/>
  <c r="I2731" i="6"/>
  <c r="J2731" i="6"/>
  <c r="H2731" i="6"/>
  <c r="G2731" i="6"/>
  <c r="F2731" i="6"/>
  <c r="D2731" i="6"/>
  <c r="E2731" i="6" s="1"/>
  <c r="C2731" i="6"/>
  <c r="K2719" i="6"/>
  <c r="I2719" i="6"/>
  <c r="J2719" i="6"/>
  <c r="H2719" i="6"/>
  <c r="G2719" i="6"/>
  <c r="F2719" i="6"/>
  <c r="D2719" i="6"/>
  <c r="E2719" i="6" s="1"/>
  <c r="C2719" i="6"/>
  <c r="K2707" i="6"/>
  <c r="I2707" i="6"/>
  <c r="J2707" i="6"/>
  <c r="H2707" i="6"/>
  <c r="G2707" i="6"/>
  <c r="F2707" i="6"/>
  <c r="D2707" i="6"/>
  <c r="E2707" i="6" s="1"/>
  <c r="C2707" i="6"/>
  <c r="K2695" i="6"/>
  <c r="I2695" i="6"/>
  <c r="J2695" i="6"/>
  <c r="H2695" i="6"/>
  <c r="G2695" i="6"/>
  <c r="F2695" i="6"/>
  <c r="D2695" i="6"/>
  <c r="E2695" i="6" s="1"/>
  <c r="C2695" i="6"/>
  <c r="K2683" i="6"/>
  <c r="I2683" i="6"/>
  <c r="J2683" i="6"/>
  <c r="H2683" i="6"/>
  <c r="G2683" i="6"/>
  <c r="F2683" i="6"/>
  <c r="D2683" i="6"/>
  <c r="E2683" i="6" s="1"/>
  <c r="C2683" i="6"/>
  <c r="K2671" i="6"/>
  <c r="I2671" i="6"/>
  <c r="J2671" i="6"/>
  <c r="H2671" i="6"/>
  <c r="G2671" i="6"/>
  <c r="F2671" i="6"/>
  <c r="D2671" i="6"/>
  <c r="E2671" i="6" s="1"/>
  <c r="C2671" i="6"/>
  <c r="K2659" i="6"/>
  <c r="I2659" i="6"/>
  <c r="J2659" i="6"/>
  <c r="H2659" i="6"/>
  <c r="G2659" i="6"/>
  <c r="F2659" i="6"/>
  <c r="D2659" i="6"/>
  <c r="E2659" i="6" s="1"/>
  <c r="C2659" i="6"/>
  <c r="K2647" i="6"/>
  <c r="I2647" i="6"/>
  <c r="J2647" i="6"/>
  <c r="H2647" i="6"/>
  <c r="G2647" i="6"/>
  <c r="F2647" i="6"/>
  <c r="D2647" i="6"/>
  <c r="E2647" i="6" s="1"/>
  <c r="C2647" i="6"/>
  <c r="K2635" i="6"/>
  <c r="I2635" i="6"/>
  <c r="J2635" i="6"/>
  <c r="H2635" i="6"/>
  <c r="G2635" i="6"/>
  <c r="F2635" i="6"/>
  <c r="D2635" i="6"/>
  <c r="E2635" i="6" s="1"/>
  <c r="C2635" i="6"/>
  <c r="K2623" i="6"/>
  <c r="I2623" i="6"/>
  <c r="J2623" i="6"/>
  <c r="H2623" i="6"/>
  <c r="G2623" i="6"/>
  <c r="F2623" i="6"/>
  <c r="D2623" i="6"/>
  <c r="E2623" i="6" s="1"/>
  <c r="C2623" i="6"/>
  <c r="K2611" i="6"/>
  <c r="I2611" i="6"/>
  <c r="J2611" i="6"/>
  <c r="H2611" i="6"/>
  <c r="G2611" i="6"/>
  <c r="F2611" i="6"/>
  <c r="D2611" i="6"/>
  <c r="E2611" i="6" s="1"/>
  <c r="C2611" i="6"/>
  <c r="K2599" i="6"/>
  <c r="I2599" i="6"/>
  <c r="J2599" i="6"/>
  <c r="H2599" i="6"/>
  <c r="G2599" i="6"/>
  <c r="F2599" i="6"/>
  <c r="D2599" i="6"/>
  <c r="E2599" i="6" s="1"/>
  <c r="C2599" i="6"/>
  <c r="K2587" i="6"/>
  <c r="I2587" i="6"/>
  <c r="J2587" i="6"/>
  <c r="H2587" i="6"/>
  <c r="G2587" i="6"/>
  <c r="D2587" i="6"/>
  <c r="E2587" i="6" s="1"/>
  <c r="F2587" i="6"/>
  <c r="C2587" i="6"/>
  <c r="K2575" i="6"/>
  <c r="I2575" i="6"/>
  <c r="J2575" i="6"/>
  <c r="H2575" i="6"/>
  <c r="G2575" i="6"/>
  <c r="F2575" i="6"/>
  <c r="D2575" i="6"/>
  <c r="E2575" i="6" s="1"/>
  <c r="C2575" i="6"/>
  <c r="K2563" i="6"/>
  <c r="I2563" i="6"/>
  <c r="J2563" i="6"/>
  <c r="H2563" i="6"/>
  <c r="G2563" i="6"/>
  <c r="F2563" i="6"/>
  <c r="D2563" i="6"/>
  <c r="E2563" i="6" s="1"/>
  <c r="C2563" i="6"/>
  <c r="K2551" i="6"/>
  <c r="I2551" i="6"/>
  <c r="J2551" i="6"/>
  <c r="H2551" i="6"/>
  <c r="G2551" i="6"/>
  <c r="F2551" i="6"/>
  <c r="D2551" i="6"/>
  <c r="E2551" i="6" s="1"/>
  <c r="C2551" i="6"/>
  <c r="K2539" i="6"/>
  <c r="I2539" i="6"/>
  <c r="J2539" i="6"/>
  <c r="H2539" i="6"/>
  <c r="G2539" i="6"/>
  <c r="F2539" i="6"/>
  <c r="D2539" i="6"/>
  <c r="E2539" i="6" s="1"/>
  <c r="C2539" i="6"/>
  <c r="K2527" i="6"/>
  <c r="I2527" i="6"/>
  <c r="J2527" i="6"/>
  <c r="H2527" i="6"/>
  <c r="G2527" i="6"/>
  <c r="F2527" i="6"/>
  <c r="D2527" i="6"/>
  <c r="E2527" i="6" s="1"/>
  <c r="C2527" i="6"/>
  <c r="K2515" i="6"/>
  <c r="I2515" i="6"/>
  <c r="J2515" i="6"/>
  <c r="H2515" i="6"/>
  <c r="G2515" i="6"/>
  <c r="F2515" i="6"/>
  <c r="D2515" i="6"/>
  <c r="E2515" i="6" s="1"/>
  <c r="C2515" i="6"/>
  <c r="K2503" i="6"/>
  <c r="I2503" i="6"/>
  <c r="J2503" i="6"/>
  <c r="H2503" i="6"/>
  <c r="G2503" i="6"/>
  <c r="F2503" i="6"/>
  <c r="D2503" i="6"/>
  <c r="E2503" i="6" s="1"/>
  <c r="C2503" i="6"/>
  <c r="K2491" i="6"/>
  <c r="I2491" i="6"/>
  <c r="J2491" i="6"/>
  <c r="H2491" i="6"/>
  <c r="G2491" i="6"/>
  <c r="F2491" i="6"/>
  <c r="D2491" i="6"/>
  <c r="E2491" i="6" s="1"/>
  <c r="C2491" i="6"/>
  <c r="K2479" i="6"/>
  <c r="I2479" i="6"/>
  <c r="J2479" i="6"/>
  <c r="H2479" i="6"/>
  <c r="G2479" i="6"/>
  <c r="F2479" i="6"/>
  <c r="D2479" i="6"/>
  <c r="E2479" i="6" s="1"/>
  <c r="C2479" i="6"/>
  <c r="K2467" i="6"/>
  <c r="I2467" i="6"/>
  <c r="J2467" i="6"/>
  <c r="H2467" i="6"/>
  <c r="G2467" i="6"/>
  <c r="F2467" i="6"/>
  <c r="D2467" i="6"/>
  <c r="E2467" i="6" s="1"/>
  <c r="C2467" i="6"/>
  <c r="K2455" i="6"/>
  <c r="I2455" i="6"/>
  <c r="J2455" i="6"/>
  <c r="H2455" i="6"/>
  <c r="G2455" i="6"/>
  <c r="F2455" i="6"/>
  <c r="D2455" i="6"/>
  <c r="E2455" i="6" s="1"/>
  <c r="C2455" i="6"/>
  <c r="K2443" i="6"/>
  <c r="I2443" i="6"/>
  <c r="J2443" i="6"/>
  <c r="H2443" i="6"/>
  <c r="G2443" i="6"/>
  <c r="D2443" i="6"/>
  <c r="E2443" i="6" s="1"/>
  <c r="F2443" i="6"/>
  <c r="C2443" i="6"/>
  <c r="K2431" i="6"/>
  <c r="I2431" i="6"/>
  <c r="J2431" i="6"/>
  <c r="H2431" i="6"/>
  <c r="G2431" i="6"/>
  <c r="F2431" i="6"/>
  <c r="D2431" i="6"/>
  <c r="E2431" i="6" s="1"/>
  <c r="C2431" i="6"/>
  <c r="K2419" i="6"/>
  <c r="I2419" i="6"/>
  <c r="J2419" i="6"/>
  <c r="H2419" i="6"/>
  <c r="G2419" i="6"/>
  <c r="F2419" i="6"/>
  <c r="D2419" i="6"/>
  <c r="E2419" i="6" s="1"/>
  <c r="C2419" i="6"/>
  <c r="K2407" i="6"/>
  <c r="I2407" i="6"/>
  <c r="J2407" i="6"/>
  <c r="H2407" i="6"/>
  <c r="G2407" i="6"/>
  <c r="F2407" i="6"/>
  <c r="D2407" i="6"/>
  <c r="E2407" i="6" s="1"/>
  <c r="C2407" i="6"/>
  <c r="K2395" i="6"/>
  <c r="I2395" i="6"/>
  <c r="J2395" i="6"/>
  <c r="H2395" i="6"/>
  <c r="G2395" i="6"/>
  <c r="F2395" i="6"/>
  <c r="D2395" i="6"/>
  <c r="E2395" i="6" s="1"/>
  <c r="C2395" i="6"/>
  <c r="K2383" i="6"/>
  <c r="I2383" i="6"/>
  <c r="J2383" i="6"/>
  <c r="H2383" i="6"/>
  <c r="G2383" i="6"/>
  <c r="F2383" i="6"/>
  <c r="D2383" i="6"/>
  <c r="E2383" i="6" s="1"/>
  <c r="C2383" i="6"/>
  <c r="K2371" i="6"/>
  <c r="I2371" i="6"/>
  <c r="J2371" i="6"/>
  <c r="H2371" i="6"/>
  <c r="G2371" i="6"/>
  <c r="F2371" i="6"/>
  <c r="D2371" i="6"/>
  <c r="E2371" i="6" s="1"/>
  <c r="C2371" i="6"/>
  <c r="K2359" i="6"/>
  <c r="I2359" i="6"/>
  <c r="J2359" i="6"/>
  <c r="H2359" i="6"/>
  <c r="G2359" i="6"/>
  <c r="F2359" i="6"/>
  <c r="D2359" i="6"/>
  <c r="E2359" i="6" s="1"/>
  <c r="C2359" i="6"/>
  <c r="K2347" i="6"/>
  <c r="I2347" i="6"/>
  <c r="J2347" i="6"/>
  <c r="H2347" i="6"/>
  <c r="G2347" i="6"/>
  <c r="F2347" i="6"/>
  <c r="D2347" i="6"/>
  <c r="E2347" i="6" s="1"/>
  <c r="C2347" i="6"/>
  <c r="K2335" i="6"/>
  <c r="I2335" i="6"/>
  <c r="J2335" i="6"/>
  <c r="H2335" i="6"/>
  <c r="G2335" i="6"/>
  <c r="F2335" i="6"/>
  <c r="D2335" i="6"/>
  <c r="E2335" i="6" s="1"/>
  <c r="C2335" i="6"/>
  <c r="K2323" i="6"/>
  <c r="I2323" i="6"/>
  <c r="J2323" i="6"/>
  <c r="H2323" i="6"/>
  <c r="G2323" i="6"/>
  <c r="F2323" i="6"/>
  <c r="D2323" i="6"/>
  <c r="E2323" i="6" s="1"/>
  <c r="C2323" i="6"/>
  <c r="K2311" i="6"/>
  <c r="I2311" i="6"/>
  <c r="J2311" i="6"/>
  <c r="H2311" i="6"/>
  <c r="G2311" i="6"/>
  <c r="F2311" i="6"/>
  <c r="D2311" i="6"/>
  <c r="E2311" i="6" s="1"/>
  <c r="C2311" i="6"/>
  <c r="K2299" i="6"/>
  <c r="I2299" i="6"/>
  <c r="J2299" i="6"/>
  <c r="H2299" i="6"/>
  <c r="G2299" i="6"/>
  <c r="D2299" i="6"/>
  <c r="E2299" i="6" s="1"/>
  <c r="F2299" i="6"/>
  <c r="C2299" i="6"/>
  <c r="K2287" i="6"/>
  <c r="I2287" i="6"/>
  <c r="J2287" i="6"/>
  <c r="H2287" i="6"/>
  <c r="G2287" i="6"/>
  <c r="F2287" i="6"/>
  <c r="D2287" i="6"/>
  <c r="E2287" i="6" s="1"/>
  <c r="C2287" i="6"/>
  <c r="K2275" i="6"/>
  <c r="I2275" i="6"/>
  <c r="J2275" i="6"/>
  <c r="H2275" i="6"/>
  <c r="G2275" i="6"/>
  <c r="F2275" i="6"/>
  <c r="D2275" i="6"/>
  <c r="E2275" i="6" s="1"/>
  <c r="C2275" i="6"/>
  <c r="K2263" i="6"/>
  <c r="I2263" i="6"/>
  <c r="J2263" i="6"/>
  <c r="H2263" i="6"/>
  <c r="G2263" i="6"/>
  <c r="F2263" i="6"/>
  <c r="D2263" i="6"/>
  <c r="E2263" i="6" s="1"/>
  <c r="C2263" i="6"/>
  <c r="K2251" i="6"/>
  <c r="I2251" i="6"/>
  <c r="J2251" i="6"/>
  <c r="H2251" i="6"/>
  <c r="G2251" i="6"/>
  <c r="F2251" i="6"/>
  <c r="D2251" i="6"/>
  <c r="E2251" i="6" s="1"/>
  <c r="C2251" i="6"/>
  <c r="K2239" i="6"/>
  <c r="I2239" i="6"/>
  <c r="J2239" i="6"/>
  <c r="H2239" i="6"/>
  <c r="G2239" i="6"/>
  <c r="F2239" i="6"/>
  <c r="D2239" i="6"/>
  <c r="E2239" i="6" s="1"/>
  <c r="C2239" i="6"/>
  <c r="K2227" i="6"/>
  <c r="I2227" i="6"/>
  <c r="J2227" i="6"/>
  <c r="H2227" i="6"/>
  <c r="G2227" i="6"/>
  <c r="F2227" i="6"/>
  <c r="D2227" i="6"/>
  <c r="E2227" i="6" s="1"/>
  <c r="C2227" i="6"/>
  <c r="K2215" i="6"/>
  <c r="I2215" i="6"/>
  <c r="J2215" i="6"/>
  <c r="H2215" i="6"/>
  <c r="G2215" i="6"/>
  <c r="F2215" i="6"/>
  <c r="D2215" i="6"/>
  <c r="E2215" i="6" s="1"/>
  <c r="C2215" i="6"/>
  <c r="K2203" i="6"/>
  <c r="I2203" i="6"/>
  <c r="J2203" i="6"/>
  <c r="H2203" i="6"/>
  <c r="G2203" i="6"/>
  <c r="F2203" i="6"/>
  <c r="D2203" i="6"/>
  <c r="E2203" i="6" s="1"/>
  <c r="C2203" i="6"/>
  <c r="K2191" i="6"/>
  <c r="I2191" i="6"/>
  <c r="J2191" i="6"/>
  <c r="H2191" i="6"/>
  <c r="G2191" i="6"/>
  <c r="F2191" i="6"/>
  <c r="D2191" i="6"/>
  <c r="E2191" i="6" s="1"/>
  <c r="C2191" i="6"/>
  <c r="K2179" i="6"/>
  <c r="I2179" i="6"/>
  <c r="J2179" i="6"/>
  <c r="H2179" i="6"/>
  <c r="G2179" i="6"/>
  <c r="F2179" i="6"/>
  <c r="D2179" i="6"/>
  <c r="E2179" i="6" s="1"/>
  <c r="C2179" i="6"/>
  <c r="K2167" i="6"/>
  <c r="I2167" i="6"/>
  <c r="J2167" i="6"/>
  <c r="H2167" i="6"/>
  <c r="G2167" i="6"/>
  <c r="F2167" i="6"/>
  <c r="D2167" i="6"/>
  <c r="E2167" i="6" s="1"/>
  <c r="C2167" i="6"/>
  <c r="K2155" i="6"/>
  <c r="I2155" i="6"/>
  <c r="J2155" i="6"/>
  <c r="H2155" i="6"/>
  <c r="G2155" i="6"/>
  <c r="D2155" i="6"/>
  <c r="E2155" i="6" s="1"/>
  <c r="F2155" i="6"/>
  <c r="C2155" i="6"/>
  <c r="K2143" i="6"/>
  <c r="I2143" i="6"/>
  <c r="J2143" i="6"/>
  <c r="H2143" i="6"/>
  <c r="G2143" i="6"/>
  <c r="F2143" i="6"/>
  <c r="D2143" i="6"/>
  <c r="E2143" i="6" s="1"/>
  <c r="C2143" i="6"/>
  <c r="K2131" i="6"/>
  <c r="I2131" i="6"/>
  <c r="J2131" i="6"/>
  <c r="H2131" i="6"/>
  <c r="G2131" i="6"/>
  <c r="F2131" i="6"/>
  <c r="D2131" i="6"/>
  <c r="E2131" i="6" s="1"/>
  <c r="C2131" i="6"/>
  <c r="K2119" i="6"/>
  <c r="I2119" i="6"/>
  <c r="J2119" i="6"/>
  <c r="H2119" i="6"/>
  <c r="G2119" i="6"/>
  <c r="F2119" i="6"/>
  <c r="D2119" i="6"/>
  <c r="E2119" i="6" s="1"/>
  <c r="C2119" i="6"/>
  <c r="K2107" i="6"/>
  <c r="I2107" i="6"/>
  <c r="J2107" i="6"/>
  <c r="H2107" i="6"/>
  <c r="G2107" i="6"/>
  <c r="F2107" i="6"/>
  <c r="D2107" i="6"/>
  <c r="E2107" i="6" s="1"/>
  <c r="C2107" i="6"/>
  <c r="K2095" i="6"/>
  <c r="I2095" i="6"/>
  <c r="J2095" i="6"/>
  <c r="H2095" i="6"/>
  <c r="G2095" i="6"/>
  <c r="F2095" i="6"/>
  <c r="D2095" i="6"/>
  <c r="E2095" i="6" s="1"/>
  <c r="C2095" i="6"/>
  <c r="K2083" i="6"/>
  <c r="I2083" i="6"/>
  <c r="J2083" i="6"/>
  <c r="H2083" i="6"/>
  <c r="G2083" i="6"/>
  <c r="F2083" i="6"/>
  <c r="D2083" i="6"/>
  <c r="E2083" i="6" s="1"/>
  <c r="C2083" i="6"/>
  <c r="K2071" i="6"/>
  <c r="I2071" i="6"/>
  <c r="J2071" i="6"/>
  <c r="H2071" i="6"/>
  <c r="G2071" i="6"/>
  <c r="F2071" i="6"/>
  <c r="D2071" i="6"/>
  <c r="E2071" i="6" s="1"/>
  <c r="C2071" i="6"/>
  <c r="K2059" i="6"/>
  <c r="I2059" i="6"/>
  <c r="J2059" i="6"/>
  <c r="H2059" i="6"/>
  <c r="G2059" i="6"/>
  <c r="F2059" i="6"/>
  <c r="D2059" i="6"/>
  <c r="E2059" i="6" s="1"/>
  <c r="C2059" i="6"/>
  <c r="K2047" i="6"/>
  <c r="I2047" i="6"/>
  <c r="J2047" i="6"/>
  <c r="H2047" i="6"/>
  <c r="G2047" i="6"/>
  <c r="F2047" i="6"/>
  <c r="D2047" i="6"/>
  <c r="E2047" i="6" s="1"/>
  <c r="C2047" i="6"/>
  <c r="K2035" i="6"/>
  <c r="I2035" i="6"/>
  <c r="J2035" i="6"/>
  <c r="H2035" i="6"/>
  <c r="G2035" i="6"/>
  <c r="F2035" i="6"/>
  <c r="D2035" i="6"/>
  <c r="E2035" i="6" s="1"/>
  <c r="C2035" i="6"/>
  <c r="K2023" i="6"/>
  <c r="I2023" i="6"/>
  <c r="J2023" i="6"/>
  <c r="H2023" i="6"/>
  <c r="G2023" i="6"/>
  <c r="F2023" i="6"/>
  <c r="D2023" i="6"/>
  <c r="E2023" i="6" s="1"/>
  <c r="C2023" i="6"/>
  <c r="K2011" i="6"/>
  <c r="I2011" i="6"/>
  <c r="J2011" i="6"/>
  <c r="H2011" i="6"/>
  <c r="G2011" i="6"/>
  <c r="D2011" i="6"/>
  <c r="E2011" i="6" s="1"/>
  <c r="F2011" i="6"/>
  <c r="C2011" i="6"/>
  <c r="K1999" i="6"/>
  <c r="I1999" i="6"/>
  <c r="J1999" i="6"/>
  <c r="H1999" i="6"/>
  <c r="G1999" i="6"/>
  <c r="F1999" i="6"/>
  <c r="D1999" i="6"/>
  <c r="E1999" i="6" s="1"/>
  <c r="C1999" i="6"/>
  <c r="K1987" i="6"/>
  <c r="I1987" i="6"/>
  <c r="J1987" i="6"/>
  <c r="H1987" i="6"/>
  <c r="G1987" i="6"/>
  <c r="F1987" i="6"/>
  <c r="D1987" i="6"/>
  <c r="E1987" i="6" s="1"/>
  <c r="C1987" i="6"/>
  <c r="K1975" i="6"/>
  <c r="I1975" i="6"/>
  <c r="J1975" i="6"/>
  <c r="H1975" i="6"/>
  <c r="G1975" i="6"/>
  <c r="F1975" i="6"/>
  <c r="D1975" i="6"/>
  <c r="E1975" i="6" s="1"/>
  <c r="C1975" i="6"/>
  <c r="K1963" i="6"/>
  <c r="I1963" i="6"/>
  <c r="J1963" i="6"/>
  <c r="H1963" i="6"/>
  <c r="G1963" i="6"/>
  <c r="F1963" i="6"/>
  <c r="D1963" i="6"/>
  <c r="E1963" i="6" s="1"/>
  <c r="C1963" i="6"/>
  <c r="K1951" i="6"/>
  <c r="I1951" i="6"/>
  <c r="J1951" i="6"/>
  <c r="H1951" i="6"/>
  <c r="G1951" i="6"/>
  <c r="F1951" i="6"/>
  <c r="D1951" i="6"/>
  <c r="E1951" i="6" s="1"/>
  <c r="C1951" i="6"/>
  <c r="K1939" i="6"/>
  <c r="I1939" i="6"/>
  <c r="J1939" i="6"/>
  <c r="H1939" i="6"/>
  <c r="G1939" i="6"/>
  <c r="F1939" i="6"/>
  <c r="D1939" i="6"/>
  <c r="E1939" i="6" s="1"/>
  <c r="C1939" i="6"/>
  <c r="K1927" i="6"/>
  <c r="I1927" i="6"/>
  <c r="J1927" i="6"/>
  <c r="H1927" i="6"/>
  <c r="G1927" i="6"/>
  <c r="F1927" i="6"/>
  <c r="D1927" i="6"/>
  <c r="E1927" i="6" s="1"/>
  <c r="C1927" i="6"/>
  <c r="K1915" i="6"/>
  <c r="I1915" i="6"/>
  <c r="J1915" i="6"/>
  <c r="H1915" i="6"/>
  <c r="G1915" i="6"/>
  <c r="F1915" i="6"/>
  <c r="D1915" i="6"/>
  <c r="E1915" i="6" s="1"/>
  <c r="C1915" i="6"/>
  <c r="K1903" i="6"/>
  <c r="I1903" i="6"/>
  <c r="J1903" i="6"/>
  <c r="H1903" i="6"/>
  <c r="G1903" i="6"/>
  <c r="F1903" i="6"/>
  <c r="D1903" i="6"/>
  <c r="E1903" i="6" s="1"/>
  <c r="C1903" i="6"/>
  <c r="K1891" i="6"/>
  <c r="I1891" i="6"/>
  <c r="J1891" i="6"/>
  <c r="H1891" i="6"/>
  <c r="G1891" i="6"/>
  <c r="F1891" i="6"/>
  <c r="D1891" i="6"/>
  <c r="E1891" i="6" s="1"/>
  <c r="C1891" i="6"/>
  <c r="K1879" i="6"/>
  <c r="I1879" i="6"/>
  <c r="J1879" i="6"/>
  <c r="H1879" i="6"/>
  <c r="G1879" i="6"/>
  <c r="F1879" i="6"/>
  <c r="D1879" i="6"/>
  <c r="E1879" i="6" s="1"/>
  <c r="C1879" i="6"/>
  <c r="K1867" i="6"/>
  <c r="I1867" i="6"/>
  <c r="J1867" i="6"/>
  <c r="H1867" i="6"/>
  <c r="G1867" i="6"/>
  <c r="D1867" i="6"/>
  <c r="E1867" i="6" s="1"/>
  <c r="F1867" i="6"/>
  <c r="C1867" i="6"/>
  <c r="K1855" i="6"/>
  <c r="I1855" i="6"/>
  <c r="J1855" i="6"/>
  <c r="H1855" i="6"/>
  <c r="G1855" i="6"/>
  <c r="F1855" i="6"/>
  <c r="D1855" i="6"/>
  <c r="E1855" i="6" s="1"/>
  <c r="C1855" i="6"/>
  <c r="K1843" i="6"/>
  <c r="I1843" i="6"/>
  <c r="J1843" i="6"/>
  <c r="H1843" i="6"/>
  <c r="G1843" i="6"/>
  <c r="F1843" i="6"/>
  <c r="D1843" i="6"/>
  <c r="E1843" i="6" s="1"/>
  <c r="C1843" i="6"/>
  <c r="K1831" i="6"/>
  <c r="I1831" i="6"/>
  <c r="J1831" i="6"/>
  <c r="H1831" i="6"/>
  <c r="G1831" i="6"/>
  <c r="F1831" i="6"/>
  <c r="D1831" i="6"/>
  <c r="E1831" i="6" s="1"/>
  <c r="C1831" i="6"/>
  <c r="K1819" i="6"/>
  <c r="I1819" i="6"/>
  <c r="J1819" i="6"/>
  <c r="H1819" i="6"/>
  <c r="G1819" i="6"/>
  <c r="F1819" i="6"/>
  <c r="D1819" i="6"/>
  <c r="E1819" i="6" s="1"/>
  <c r="C1819" i="6"/>
  <c r="K1807" i="6"/>
  <c r="I1807" i="6"/>
  <c r="J1807" i="6"/>
  <c r="H1807" i="6"/>
  <c r="G1807" i="6"/>
  <c r="F1807" i="6"/>
  <c r="D1807" i="6"/>
  <c r="E1807" i="6" s="1"/>
  <c r="C1807" i="6"/>
  <c r="K1795" i="6"/>
  <c r="I1795" i="6"/>
  <c r="J1795" i="6"/>
  <c r="H1795" i="6"/>
  <c r="G1795" i="6"/>
  <c r="F1795" i="6"/>
  <c r="D1795" i="6"/>
  <c r="E1795" i="6" s="1"/>
  <c r="C1795" i="6"/>
  <c r="K1783" i="6"/>
  <c r="I1783" i="6"/>
  <c r="J1783" i="6"/>
  <c r="H1783" i="6"/>
  <c r="G1783" i="6"/>
  <c r="F1783" i="6"/>
  <c r="D1783" i="6"/>
  <c r="E1783" i="6" s="1"/>
  <c r="C1783" i="6"/>
  <c r="K1771" i="6"/>
  <c r="I1771" i="6"/>
  <c r="J1771" i="6"/>
  <c r="H1771" i="6"/>
  <c r="G1771" i="6"/>
  <c r="F1771" i="6"/>
  <c r="D1771" i="6"/>
  <c r="E1771" i="6" s="1"/>
  <c r="C1771" i="6"/>
  <c r="K1759" i="6"/>
  <c r="I1759" i="6"/>
  <c r="J1759" i="6"/>
  <c r="H1759" i="6"/>
  <c r="G1759" i="6"/>
  <c r="F1759" i="6"/>
  <c r="D1759" i="6"/>
  <c r="E1759" i="6" s="1"/>
  <c r="C1759" i="6"/>
  <c r="K1747" i="6"/>
  <c r="I1747" i="6"/>
  <c r="J1747" i="6"/>
  <c r="H1747" i="6"/>
  <c r="G1747" i="6"/>
  <c r="F1747" i="6"/>
  <c r="D1747" i="6"/>
  <c r="E1747" i="6" s="1"/>
  <c r="C1747" i="6"/>
  <c r="K1735" i="6"/>
  <c r="I1735" i="6"/>
  <c r="J1735" i="6"/>
  <c r="H1735" i="6"/>
  <c r="G1735" i="6"/>
  <c r="F1735" i="6"/>
  <c r="D1735" i="6"/>
  <c r="E1735" i="6" s="1"/>
  <c r="C1735" i="6"/>
  <c r="K1723" i="6"/>
  <c r="I1723" i="6"/>
  <c r="J1723" i="6"/>
  <c r="H1723" i="6"/>
  <c r="G1723" i="6"/>
  <c r="D1723" i="6"/>
  <c r="E1723" i="6" s="1"/>
  <c r="F1723" i="6"/>
  <c r="C1723" i="6"/>
  <c r="K1711" i="6"/>
  <c r="I1711" i="6"/>
  <c r="J1711" i="6"/>
  <c r="H1711" i="6"/>
  <c r="G1711" i="6"/>
  <c r="F1711" i="6"/>
  <c r="D1711" i="6"/>
  <c r="E1711" i="6" s="1"/>
  <c r="C1711" i="6"/>
  <c r="K1699" i="6"/>
  <c r="I1699" i="6"/>
  <c r="J1699" i="6"/>
  <c r="H1699" i="6"/>
  <c r="G1699" i="6"/>
  <c r="F1699" i="6"/>
  <c r="D1699" i="6"/>
  <c r="E1699" i="6" s="1"/>
  <c r="C1699" i="6"/>
  <c r="K1687" i="6"/>
  <c r="I1687" i="6"/>
  <c r="J1687" i="6"/>
  <c r="H1687" i="6"/>
  <c r="G1687" i="6"/>
  <c r="F1687" i="6"/>
  <c r="D1687" i="6"/>
  <c r="E1687" i="6" s="1"/>
  <c r="C1687" i="6"/>
  <c r="K1675" i="6"/>
  <c r="I1675" i="6"/>
  <c r="J1675" i="6"/>
  <c r="H1675" i="6"/>
  <c r="G1675" i="6"/>
  <c r="F1675" i="6"/>
  <c r="D1675" i="6"/>
  <c r="E1675" i="6" s="1"/>
  <c r="C1675" i="6"/>
  <c r="K1663" i="6"/>
  <c r="I1663" i="6"/>
  <c r="J1663" i="6"/>
  <c r="H1663" i="6"/>
  <c r="G1663" i="6"/>
  <c r="F1663" i="6"/>
  <c r="D1663" i="6"/>
  <c r="E1663" i="6" s="1"/>
  <c r="C1663" i="6"/>
  <c r="K1651" i="6"/>
  <c r="I1651" i="6"/>
  <c r="J1651" i="6"/>
  <c r="H1651" i="6"/>
  <c r="G1651" i="6"/>
  <c r="F1651" i="6"/>
  <c r="D1651" i="6"/>
  <c r="E1651" i="6" s="1"/>
  <c r="C1651" i="6"/>
  <c r="K1639" i="6"/>
  <c r="I1639" i="6"/>
  <c r="J1639" i="6"/>
  <c r="H1639" i="6"/>
  <c r="G1639" i="6"/>
  <c r="F1639" i="6"/>
  <c r="D1639" i="6"/>
  <c r="E1639" i="6" s="1"/>
  <c r="C1639" i="6"/>
  <c r="K1627" i="6"/>
  <c r="I1627" i="6"/>
  <c r="J1627" i="6"/>
  <c r="H1627" i="6"/>
  <c r="G1627" i="6"/>
  <c r="F1627" i="6"/>
  <c r="D1627" i="6"/>
  <c r="E1627" i="6" s="1"/>
  <c r="C1627" i="6"/>
  <c r="K1615" i="6"/>
  <c r="I1615" i="6"/>
  <c r="J1615" i="6"/>
  <c r="H1615" i="6"/>
  <c r="G1615" i="6"/>
  <c r="F1615" i="6"/>
  <c r="D1615" i="6"/>
  <c r="E1615" i="6" s="1"/>
  <c r="C1615" i="6"/>
  <c r="K1603" i="6"/>
  <c r="I1603" i="6"/>
  <c r="J1603" i="6"/>
  <c r="H1603" i="6"/>
  <c r="G1603" i="6"/>
  <c r="F1603" i="6"/>
  <c r="D1603" i="6"/>
  <c r="E1603" i="6" s="1"/>
  <c r="C1603" i="6"/>
  <c r="K1591" i="6"/>
  <c r="I1591" i="6"/>
  <c r="J1591" i="6"/>
  <c r="H1591" i="6"/>
  <c r="G1591" i="6"/>
  <c r="F1591" i="6"/>
  <c r="D1591" i="6"/>
  <c r="E1591" i="6" s="1"/>
  <c r="C1591" i="6"/>
  <c r="K1579" i="6"/>
  <c r="I1579" i="6"/>
  <c r="J1579" i="6"/>
  <c r="H1579" i="6"/>
  <c r="G1579" i="6"/>
  <c r="D1579" i="6"/>
  <c r="E1579" i="6" s="1"/>
  <c r="F1579" i="6"/>
  <c r="C1579" i="6"/>
  <c r="K1567" i="6"/>
  <c r="I1567" i="6"/>
  <c r="J1567" i="6"/>
  <c r="H1567" i="6"/>
  <c r="G1567" i="6"/>
  <c r="F1567" i="6"/>
  <c r="D1567" i="6"/>
  <c r="E1567" i="6" s="1"/>
  <c r="C1567" i="6"/>
  <c r="K1555" i="6"/>
  <c r="I1555" i="6"/>
  <c r="J1555" i="6"/>
  <c r="H1555" i="6"/>
  <c r="G1555" i="6"/>
  <c r="F1555" i="6"/>
  <c r="D1555" i="6"/>
  <c r="E1555" i="6" s="1"/>
  <c r="C1555" i="6"/>
  <c r="K1543" i="6"/>
  <c r="I1543" i="6"/>
  <c r="J1543" i="6"/>
  <c r="H1543" i="6"/>
  <c r="G1543" i="6"/>
  <c r="F1543" i="6"/>
  <c r="D1543" i="6"/>
  <c r="E1543" i="6" s="1"/>
  <c r="C1543" i="6"/>
  <c r="K1531" i="6"/>
  <c r="I1531" i="6"/>
  <c r="J1531" i="6"/>
  <c r="H1531" i="6"/>
  <c r="G1531" i="6"/>
  <c r="F1531" i="6"/>
  <c r="D1531" i="6"/>
  <c r="E1531" i="6" s="1"/>
  <c r="C1531" i="6"/>
  <c r="K1519" i="6"/>
  <c r="I1519" i="6"/>
  <c r="J1519" i="6"/>
  <c r="H1519" i="6"/>
  <c r="G1519" i="6"/>
  <c r="F1519" i="6"/>
  <c r="D1519" i="6"/>
  <c r="E1519" i="6" s="1"/>
  <c r="C1519" i="6"/>
  <c r="K1507" i="6"/>
  <c r="I1507" i="6"/>
  <c r="J1507" i="6"/>
  <c r="H1507" i="6"/>
  <c r="G1507" i="6"/>
  <c r="F1507" i="6"/>
  <c r="D1507" i="6"/>
  <c r="E1507" i="6" s="1"/>
  <c r="C1507" i="6"/>
  <c r="K3982" i="6"/>
  <c r="I3982" i="6"/>
  <c r="J3982" i="6"/>
  <c r="H3982" i="6"/>
  <c r="G3982" i="6"/>
  <c r="F3982" i="6"/>
  <c r="D3982" i="6"/>
  <c r="E3982" i="6" s="1"/>
  <c r="C3982" i="6"/>
  <c r="B3982" i="6"/>
  <c r="K3970" i="6"/>
  <c r="I3970" i="6"/>
  <c r="J3970" i="6"/>
  <c r="H3970" i="6"/>
  <c r="G3970" i="6"/>
  <c r="F3970" i="6"/>
  <c r="D3970" i="6"/>
  <c r="E3970" i="6" s="1"/>
  <c r="C3970" i="6"/>
  <c r="B3970" i="6"/>
  <c r="K3958" i="6"/>
  <c r="I3958" i="6"/>
  <c r="J3958" i="6"/>
  <c r="H3958" i="6"/>
  <c r="G3958" i="6"/>
  <c r="F3958" i="6"/>
  <c r="D3958" i="6"/>
  <c r="E3958" i="6" s="1"/>
  <c r="C3958" i="6"/>
  <c r="B3958" i="6"/>
  <c r="K3946" i="6"/>
  <c r="I3946" i="6"/>
  <c r="J3946" i="6"/>
  <c r="H3946" i="6"/>
  <c r="G3946" i="6"/>
  <c r="F3946" i="6"/>
  <c r="D3946" i="6"/>
  <c r="E3946" i="6" s="1"/>
  <c r="C3946" i="6"/>
  <c r="B3946" i="6"/>
  <c r="K3934" i="6"/>
  <c r="I3934" i="6"/>
  <c r="J3934" i="6"/>
  <c r="H3934" i="6"/>
  <c r="G3934" i="6"/>
  <c r="F3934" i="6"/>
  <c r="D3934" i="6"/>
  <c r="E3934" i="6" s="1"/>
  <c r="C3934" i="6"/>
  <c r="B3934" i="6"/>
  <c r="K3922" i="6"/>
  <c r="I3922" i="6"/>
  <c r="J3922" i="6"/>
  <c r="H3922" i="6"/>
  <c r="G3922" i="6"/>
  <c r="F3922" i="6"/>
  <c r="D3922" i="6"/>
  <c r="E3922" i="6" s="1"/>
  <c r="C3922" i="6"/>
  <c r="B3922" i="6"/>
  <c r="K3910" i="6"/>
  <c r="I3910" i="6"/>
  <c r="J3910" i="6"/>
  <c r="H3910" i="6"/>
  <c r="G3910" i="6"/>
  <c r="F3910" i="6"/>
  <c r="D3910" i="6"/>
  <c r="E3910" i="6" s="1"/>
  <c r="C3910" i="6"/>
  <c r="B3910" i="6"/>
  <c r="K3898" i="6"/>
  <c r="I3898" i="6"/>
  <c r="J3898" i="6"/>
  <c r="H3898" i="6"/>
  <c r="G3898" i="6"/>
  <c r="F3898" i="6"/>
  <c r="D3898" i="6"/>
  <c r="E3898" i="6" s="1"/>
  <c r="C3898" i="6"/>
  <c r="B3898" i="6"/>
  <c r="K3886" i="6"/>
  <c r="I3886" i="6"/>
  <c r="J3886" i="6"/>
  <c r="H3886" i="6"/>
  <c r="G3886" i="6"/>
  <c r="F3886" i="6"/>
  <c r="D3886" i="6"/>
  <c r="E3886" i="6" s="1"/>
  <c r="C3886" i="6"/>
  <c r="B3886" i="6"/>
  <c r="K3874" i="6"/>
  <c r="I3874" i="6"/>
  <c r="J3874" i="6"/>
  <c r="H3874" i="6"/>
  <c r="G3874" i="6"/>
  <c r="F3874" i="6"/>
  <c r="D3874" i="6"/>
  <c r="E3874" i="6" s="1"/>
  <c r="C3874" i="6"/>
  <c r="B3874" i="6"/>
  <c r="K3862" i="6"/>
  <c r="I3862" i="6"/>
  <c r="J3862" i="6"/>
  <c r="H3862" i="6"/>
  <c r="G3862" i="6"/>
  <c r="F3862" i="6"/>
  <c r="D3862" i="6"/>
  <c r="E3862" i="6" s="1"/>
  <c r="C3862" i="6"/>
  <c r="B3862" i="6"/>
  <c r="K3850" i="6"/>
  <c r="I3850" i="6"/>
  <c r="J3850" i="6"/>
  <c r="H3850" i="6"/>
  <c r="G3850" i="6"/>
  <c r="F3850" i="6"/>
  <c r="D3850" i="6"/>
  <c r="E3850" i="6" s="1"/>
  <c r="C3850" i="6"/>
  <c r="B3850" i="6"/>
  <c r="K3838" i="6"/>
  <c r="I3838" i="6"/>
  <c r="J3838" i="6"/>
  <c r="H3838" i="6"/>
  <c r="G3838" i="6"/>
  <c r="F3838" i="6"/>
  <c r="D3838" i="6"/>
  <c r="E3838" i="6" s="1"/>
  <c r="C3838" i="6"/>
  <c r="B3838" i="6"/>
  <c r="K3826" i="6"/>
  <c r="I3826" i="6"/>
  <c r="J3826" i="6"/>
  <c r="H3826" i="6"/>
  <c r="G3826" i="6"/>
  <c r="F3826" i="6"/>
  <c r="D3826" i="6"/>
  <c r="E3826" i="6" s="1"/>
  <c r="C3826" i="6"/>
  <c r="B3826" i="6"/>
  <c r="K3814" i="6"/>
  <c r="I3814" i="6"/>
  <c r="J3814" i="6"/>
  <c r="H3814" i="6"/>
  <c r="G3814" i="6"/>
  <c r="F3814" i="6"/>
  <c r="D3814" i="6"/>
  <c r="E3814" i="6" s="1"/>
  <c r="C3814" i="6"/>
  <c r="B3814" i="6"/>
  <c r="K3802" i="6"/>
  <c r="I3802" i="6"/>
  <c r="J3802" i="6"/>
  <c r="H3802" i="6"/>
  <c r="G3802" i="6"/>
  <c r="F3802" i="6"/>
  <c r="D3802" i="6"/>
  <c r="E3802" i="6" s="1"/>
  <c r="C3802" i="6"/>
  <c r="B3802" i="6"/>
  <c r="K3790" i="6"/>
  <c r="I3790" i="6"/>
  <c r="J3790" i="6"/>
  <c r="H3790" i="6"/>
  <c r="G3790" i="6"/>
  <c r="F3790" i="6"/>
  <c r="D3790" i="6"/>
  <c r="E3790" i="6" s="1"/>
  <c r="C3790" i="6"/>
  <c r="B3790" i="6"/>
  <c r="K3778" i="6"/>
  <c r="I3778" i="6"/>
  <c r="J3778" i="6"/>
  <c r="H3778" i="6"/>
  <c r="G3778" i="6"/>
  <c r="F3778" i="6"/>
  <c r="D3778" i="6"/>
  <c r="E3778" i="6" s="1"/>
  <c r="C3778" i="6"/>
  <c r="B3778" i="6"/>
  <c r="K3766" i="6"/>
  <c r="I3766" i="6"/>
  <c r="J3766" i="6"/>
  <c r="H3766" i="6"/>
  <c r="G3766" i="6"/>
  <c r="F3766" i="6"/>
  <c r="D3766" i="6"/>
  <c r="E3766" i="6" s="1"/>
  <c r="C3766" i="6"/>
  <c r="B3766" i="6"/>
  <c r="K3754" i="6"/>
  <c r="I3754" i="6"/>
  <c r="J3754" i="6"/>
  <c r="H3754" i="6"/>
  <c r="G3754" i="6"/>
  <c r="F3754" i="6"/>
  <c r="D3754" i="6"/>
  <c r="E3754" i="6" s="1"/>
  <c r="C3754" i="6"/>
  <c r="B3754" i="6"/>
  <c r="K3742" i="6"/>
  <c r="I3742" i="6"/>
  <c r="J3742" i="6"/>
  <c r="H3742" i="6"/>
  <c r="G3742" i="6"/>
  <c r="F3742" i="6"/>
  <c r="D3742" i="6"/>
  <c r="E3742" i="6" s="1"/>
  <c r="C3742" i="6"/>
  <c r="B3742" i="6"/>
  <c r="K3730" i="6"/>
  <c r="I3730" i="6"/>
  <c r="J3730" i="6"/>
  <c r="H3730" i="6"/>
  <c r="G3730" i="6"/>
  <c r="F3730" i="6"/>
  <c r="D3730" i="6"/>
  <c r="E3730" i="6" s="1"/>
  <c r="C3730" i="6"/>
  <c r="B3730" i="6"/>
  <c r="K3718" i="6"/>
  <c r="I3718" i="6"/>
  <c r="J3718" i="6"/>
  <c r="H3718" i="6"/>
  <c r="G3718" i="6"/>
  <c r="F3718" i="6"/>
  <c r="D3718" i="6"/>
  <c r="E3718" i="6" s="1"/>
  <c r="C3718" i="6"/>
  <c r="B3718" i="6"/>
  <c r="K3706" i="6"/>
  <c r="I3706" i="6"/>
  <c r="J3706" i="6"/>
  <c r="H3706" i="6"/>
  <c r="G3706" i="6"/>
  <c r="F3706" i="6"/>
  <c r="D3706" i="6"/>
  <c r="E3706" i="6" s="1"/>
  <c r="C3706" i="6"/>
  <c r="B3706" i="6"/>
  <c r="K3694" i="6"/>
  <c r="I3694" i="6"/>
  <c r="J3694" i="6"/>
  <c r="H3694" i="6"/>
  <c r="G3694" i="6"/>
  <c r="F3694" i="6"/>
  <c r="D3694" i="6"/>
  <c r="E3694" i="6" s="1"/>
  <c r="C3694" i="6"/>
  <c r="B3694" i="6"/>
  <c r="K3682" i="6"/>
  <c r="I3682" i="6"/>
  <c r="J3682" i="6"/>
  <c r="H3682" i="6"/>
  <c r="G3682" i="6"/>
  <c r="F3682" i="6"/>
  <c r="D3682" i="6"/>
  <c r="E3682" i="6" s="1"/>
  <c r="C3682" i="6"/>
  <c r="B3682" i="6"/>
  <c r="K3670" i="6"/>
  <c r="I3670" i="6"/>
  <c r="J3670" i="6"/>
  <c r="H3670" i="6"/>
  <c r="G3670" i="6"/>
  <c r="F3670" i="6"/>
  <c r="D3670" i="6"/>
  <c r="E3670" i="6" s="1"/>
  <c r="B3670" i="6"/>
  <c r="C3670" i="6"/>
  <c r="K3658" i="6"/>
  <c r="I3658" i="6"/>
  <c r="J3658" i="6"/>
  <c r="H3658" i="6"/>
  <c r="G3658" i="6"/>
  <c r="F3658" i="6"/>
  <c r="D3658" i="6"/>
  <c r="E3658" i="6" s="1"/>
  <c r="B3658" i="6"/>
  <c r="K3646" i="6"/>
  <c r="I3646" i="6"/>
  <c r="J3646" i="6"/>
  <c r="H3646" i="6"/>
  <c r="G3646" i="6"/>
  <c r="F3646" i="6"/>
  <c r="D3646" i="6"/>
  <c r="E3646" i="6" s="1"/>
  <c r="C3646" i="6"/>
  <c r="B3646" i="6"/>
  <c r="K3634" i="6"/>
  <c r="I3634" i="6"/>
  <c r="J3634" i="6"/>
  <c r="H3634" i="6"/>
  <c r="G3634" i="6"/>
  <c r="F3634" i="6"/>
  <c r="D3634" i="6"/>
  <c r="E3634" i="6" s="1"/>
  <c r="B3634" i="6"/>
  <c r="C3634" i="6"/>
  <c r="K3622" i="6"/>
  <c r="I3622" i="6"/>
  <c r="J3622" i="6"/>
  <c r="H3622" i="6"/>
  <c r="G3622" i="6"/>
  <c r="F3622" i="6"/>
  <c r="D3622" i="6"/>
  <c r="E3622" i="6" s="1"/>
  <c r="B3622" i="6"/>
  <c r="K3610" i="6"/>
  <c r="I3610" i="6"/>
  <c r="J3610" i="6"/>
  <c r="H3610" i="6"/>
  <c r="G3610" i="6"/>
  <c r="F3610" i="6"/>
  <c r="D3610" i="6"/>
  <c r="E3610" i="6" s="1"/>
  <c r="C3610" i="6"/>
  <c r="B3610" i="6"/>
  <c r="K3598" i="6"/>
  <c r="I3598" i="6"/>
  <c r="J3598" i="6"/>
  <c r="H3598" i="6"/>
  <c r="G3598" i="6"/>
  <c r="F3598" i="6"/>
  <c r="D3598" i="6"/>
  <c r="E3598" i="6" s="1"/>
  <c r="B3598" i="6"/>
  <c r="C3598" i="6"/>
  <c r="K3586" i="6"/>
  <c r="I3586" i="6"/>
  <c r="J3586" i="6"/>
  <c r="H3586" i="6"/>
  <c r="G3586" i="6"/>
  <c r="F3586" i="6"/>
  <c r="D3586" i="6"/>
  <c r="E3586" i="6" s="1"/>
  <c r="B3586" i="6"/>
  <c r="K3574" i="6"/>
  <c r="I3574" i="6"/>
  <c r="J3574" i="6"/>
  <c r="H3574" i="6"/>
  <c r="G3574" i="6"/>
  <c r="F3574" i="6"/>
  <c r="D3574" i="6"/>
  <c r="E3574" i="6" s="1"/>
  <c r="C3574" i="6"/>
  <c r="B3574" i="6"/>
  <c r="K3562" i="6"/>
  <c r="I3562" i="6"/>
  <c r="J3562" i="6"/>
  <c r="H3562" i="6"/>
  <c r="G3562" i="6"/>
  <c r="F3562" i="6"/>
  <c r="D3562" i="6"/>
  <c r="E3562" i="6" s="1"/>
  <c r="B3562" i="6"/>
  <c r="C3562" i="6"/>
  <c r="K3550" i="6"/>
  <c r="I3550" i="6"/>
  <c r="J3550" i="6"/>
  <c r="H3550" i="6"/>
  <c r="G3550" i="6"/>
  <c r="F3550" i="6"/>
  <c r="D3550" i="6"/>
  <c r="E3550" i="6" s="1"/>
  <c r="B3550" i="6"/>
  <c r="K3538" i="6"/>
  <c r="I3538" i="6"/>
  <c r="J3538" i="6"/>
  <c r="H3538" i="6"/>
  <c r="G3538" i="6"/>
  <c r="F3538" i="6"/>
  <c r="D3538" i="6"/>
  <c r="E3538" i="6" s="1"/>
  <c r="C3538" i="6"/>
  <c r="B3538" i="6"/>
  <c r="K3526" i="6"/>
  <c r="I3526" i="6"/>
  <c r="J3526" i="6"/>
  <c r="H3526" i="6"/>
  <c r="G3526" i="6"/>
  <c r="F3526" i="6"/>
  <c r="D3526" i="6"/>
  <c r="E3526" i="6" s="1"/>
  <c r="B3526" i="6"/>
  <c r="C3526" i="6"/>
  <c r="K3514" i="6"/>
  <c r="I3514" i="6"/>
  <c r="J3514" i="6"/>
  <c r="H3514" i="6"/>
  <c r="G3514" i="6"/>
  <c r="F3514" i="6"/>
  <c r="D3514" i="6"/>
  <c r="E3514" i="6" s="1"/>
  <c r="B3514" i="6"/>
  <c r="K3502" i="6"/>
  <c r="I3502" i="6"/>
  <c r="J3502" i="6"/>
  <c r="H3502" i="6"/>
  <c r="G3502" i="6"/>
  <c r="F3502" i="6"/>
  <c r="D3502" i="6"/>
  <c r="E3502" i="6" s="1"/>
  <c r="C3502" i="6"/>
  <c r="B3502" i="6"/>
  <c r="K3490" i="6"/>
  <c r="I3490" i="6"/>
  <c r="J3490" i="6"/>
  <c r="H3490" i="6"/>
  <c r="G3490" i="6"/>
  <c r="F3490" i="6"/>
  <c r="D3490" i="6"/>
  <c r="E3490" i="6" s="1"/>
  <c r="B3490" i="6"/>
  <c r="C3490" i="6"/>
  <c r="K3478" i="6"/>
  <c r="I3478" i="6"/>
  <c r="J3478" i="6"/>
  <c r="H3478" i="6"/>
  <c r="G3478" i="6"/>
  <c r="F3478" i="6"/>
  <c r="D3478" i="6"/>
  <c r="E3478" i="6" s="1"/>
  <c r="B3478" i="6"/>
  <c r="K3466" i="6"/>
  <c r="I3466" i="6"/>
  <c r="J3466" i="6"/>
  <c r="H3466" i="6"/>
  <c r="G3466" i="6"/>
  <c r="F3466" i="6"/>
  <c r="D3466" i="6"/>
  <c r="E3466" i="6" s="1"/>
  <c r="C3466" i="6"/>
  <c r="B3466" i="6"/>
  <c r="K3454" i="6"/>
  <c r="I3454" i="6"/>
  <c r="J3454" i="6"/>
  <c r="H3454" i="6"/>
  <c r="G3454" i="6"/>
  <c r="F3454" i="6"/>
  <c r="D3454" i="6"/>
  <c r="E3454" i="6" s="1"/>
  <c r="B3454" i="6"/>
  <c r="C3454" i="6"/>
  <c r="K3442" i="6"/>
  <c r="I3442" i="6"/>
  <c r="J3442" i="6"/>
  <c r="H3442" i="6"/>
  <c r="G3442" i="6"/>
  <c r="F3442" i="6"/>
  <c r="D3442" i="6"/>
  <c r="E3442" i="6" s="1"/>
  <c r="B3442" i="6"/>
  <c r="K3430" i="6"/>
  <c r="I3430" i="6"/>
  <c r="J3430" i="6"/>
  <c r="H3430" i="6"/>
  <c r="G3430" i="6"/>
  <c r="F3430" i="6"/>
  <c r="D3430" i="6"/>
  <c r="E3430" i="6" s="1"/>
  <c r="C3430" i="6"/>
  <c r="B3430" i="6"/>
  <c r="K3418" i="6"/>
  <c r="I3418" i="6"/>
  <c r="J3418" i="6"/>
  <c r="H3418" i="6"/>
  <c r="G3418" i="6"/>
  <c r="F3418" i="6"/>
  <c r="D3418" i="6"/>
  <c r="E3418" i="6" s="1"/>
  <c r="C3418" i="6"/>
  <c r="B3418" i="6"/>
  <c r="K3406" i="6"/>
  <c r="I3406" i="6"/>
  <c r="J3406" i="6"/>
  <c r="H3406" i="6"/>
  <c r="G3406" i="6"/>
  <c r="F3406" i="6"/>
  <c r="D3406" i="6"/>
  <c r="E3406" i="6" s="1"/>
  <c r="C3406" i="6"/>
  <c r="B3406" i="6"/>
  <c r="B17" i="6"/>
  <c r="B53" i="6"/>
  <c r="B89" i="6"/>
  <c r="B125" i="6"/>
  <c r="B161" i="6"/>
  <c r="B197" i="6"/>
  <c r="B233" i="6"/>
  <c r="B269" i="6"/>
  <c r="B305" i="6"/>
  <c r="B341" i="6"/>
  <c r="B377" i="6"/>
  <c r="B413" i="6"/>
  <c r="B449" i="6"/>
  <c r="B485" i="6"/>
  <c r="B521" i="6"/>
  <c r="B557" i="6"/>
  <c r="B593" i="6"/>
  <c r="B629" i="6"/>
  <c r="B665" i="6"/>
  <c r="B701" i="6"/>
  <c r="B737" i="6"/>
  <c r="B773" i="6"/>
  <c r="B809" i="6"/>
  <c r="B845" i="6"/>
  <c r="B881" i="6"/>
  <c r="B917" i="6"/>
  <c r="B953" i="6"/>
  <c r="B989" i="6"/>
  <c r="B1025" i="6"/>
  <c r="B1061" i="6"/>
  <c r="B1097" i="6"/>
  <c r="B1133" i="6"/>
  <c r="B1170" i="6"/>
  <c r="B1218" i="6"/>
  <c r="B1266" i="6"/>
  <c r="B1314" i="6"/>
  <c r="B1362" i="6"/>
  <c r="B1410" i="6"/>
  <c r="B1458" i="6"/>
  <c r="B1746" i="6"/>
  <c r="B1794" i="6"/>
  <c r="B1842" i="6"/>
  <c r="B1890" i="6"/>
  <c r="B1938" i="6"/>
  <c r="B1986" i="6"/>
  <c r="B2034" i="6"/>
  <c r="B2082" i="6"/>
  <c r="B2130" i="6"/>
  <c r="B2178" i="6"/>
  <c r="B2226" i="6"/>
  <c r="B2274" i="6"/>
  <c r="B2322" i="6"/>
  <c r="B2370" i="6"/>
  <c r="B2418" i="6"/>
  <c r="B2466" i="6"/>
  <c r="B2514" i="6"/>
  <c r="B2562" i="6"/>
  <c r="B2610" i="6"/>
  <c r="B2658" i="6"/>
  <c r="B2706" i="6"/>
  <c r="B2754" i="6"/>
  <c r="B2802" i="6"/>
  <c r="B2850" i="6"/>
  <c r="B2898" i="6"/>
  <c r="B2946" i="6"/>
  <c r="B2994" i="6"/>
  <c r="B3042" i="6"/>
  <c r="B3090" i="6"/>
  <c r="B3138" i="6"/>
  <c r="B3186" i="6"/>
  <c r="B3234" i="6"/>
  <c r="B3282" i="6"/>
  <c r="B3330" i="6"/>
  <c r="B3378" i="6"/>
  <c r="C3586" i="6"/>
  <c r="C3478" i="6"/>
  <c r="C3335" i="6"/>
  <c r="C2955" i="6"/>
  <c r="C2246" i="6"/>
  <c r="C1382" i="6"/>
  <c r="C518" i="6"/>
  <c r="D260" i="6"/>
  <c r="E260" i="6" s="1"/>
  <c r="C1743" i="6"/>
  <c r="D3616" i="6"/>
  <c r="E3616" i="6" s="1"/>
  <c r="C3831" i="6"/>
  <c r="C3759" i="6"/>
  <c r="C3399" i="6"/>
  <c r="D3544" i="6"/>
  <c r="E3544" i="6" s="1"/>
  <c r="C3986" i="6"/>
  <c r="C3974" i="6"/>
  <c r="C3962" i="6"/>
  <c r="C3950" i="6"/>
  <c r="C3938" i="6"/>
  <c r="C3926" i="6"/>
  <c r="C3914" i="6"/>
  <c r="C3902" i="6"/>
  <c r="C3890" i="6"/>
  <c r="C3878" i="6"/>
  <c r="C3866" i="6"/>
  <c r="C3854" i="6"/>
  <c r="C3842" i="6"/>
  <c r="C3830" i="6"/>
  <c r="C3818" i="6"/>
  <c r="C3806" i="6"/>
  <c r="C3794" i="6"/>
  <c r="C3782" i="6"/>
  <c r="C3770" i="6"/>
  <c r="C3758" i="6"/>
  <c r="C3746" i="6"/>
  <c r="C3734" i="6"/>
  <c r="C3722" i="6"/>
  <c r="C3710" i="6"/>
  <c r="C3698" i="6"/>
  <c r="C3686" i="6"/>
  <c r="C3472" i="6"/>
  <c r="D3543" i="6"/>
  <c r="E3543" i="6" s="1"/>
  <c r="K1698" i="6"/>
  <c r="I1698" i="6"/>
  <c r="J1698" i="6"/>
  <c r="H1698" i="6"/>
  <c r="G1698" i="6"/>
  <c r="F1698" i="6"/>
  <c r="D1698" i="6"/>
  <c r="E1698" i="6" s="1"/>
  <c r="C1698" i="6"/>
  <c r="K1686" i="6"/>
  <c r="I1686" i="6"/>
  <c r="J1686" i="6"/>
  <c r="H1686" i="6"/>
  <c r="G1686" i="6"/>
  <c r="F1686" i="6"/>
  <c r="D1686" i="6"/>
  <c r="E1686" i="6" s="1"/>
  <c r="C1686" i="6"/>
  <c r="K1674" i="6"/>
  <c r="I1674" i="6"/>
  <c r="J1674" i="6"/>
  <c r="H1674" i="6"/>
  <c r="G1674" i="6"/>
  <c r="F1674" i="6"/>
  <c r="D1674" i="6"/>
  <c r="E1674" i="6" s="1"/>
  <c r="C1674" i="6"/>
  <c r="K1662" i="6"/>
  <c r="I1662" i="6"/>
  <c r="J1662" i="6"/>
  <c r="H1662" i="6"/>
  <c r="G1662" i="6"/>
  <c r="F1662" i="6"/>
  <c r="D1662" i="6"/>
  <c r="E1662" i="6" s="1"/>
  <c r="C1662" i="6"/>
  <c r="K1650" i="6"/>
  <c r="I1650" i="6"/>
  <c r="J1650" i="6"/>
  <c r="H1650" i="6"/>
  <c r="G1650" i="6"/>
  <c r="F1650" i="6"/>
  <c r="D1650" i="6"/>
  <c r="E1650" i="6" s="1"/>
  <c r="C1650" i="6"/>
  <c r="K1638" i="6"/>
  <c r="I1638" i="6"/>
  <c r="J1638" i="6"/>
  <c r="H1638" i="6"/>
  <c r="G1638" i="6"/>
  <c r="F1638" i="6"/>
  <c r="D1638" i="6"/>
  <c r="E1638" i="6" s="1"/>
  <c r="C1638" i="6"/>
  <c r="K1626" i="6"/>
  <c r="I1626" i="6"/>
  <c r="J1626" i="6"/>
  <c r="H1626" i="6"/>
  <c r="G1626" i="6"/>
  <c r="F1626" i="6"/>
  <c r="D1626" i="6"/>
  <c r="E1626" i="6" s="1"/>
  <c r="C1626" i="6"/>
  <c r="K1614" i="6"/>
  <c r="I1614" i="6"/>
  <c r="J1614" i="6"/>
  <c r="H1614" i="6"/>
  <c r="G1614" i="6"/>
  <c r="F1614" i="6"/>
  <c r="D1614" i="6"/>
  <c r="E1614" i="6" s="1"/>
  <c r="C1614" i="6"/>
  <c r="K1602" i="6"/>
  <c r="I1602" i="6"/>
  <c r="J1602" i="6"/>
  <c r="H1602" i="6"/>
  <c r="G1602" i="6"/>
  <c r="F1602" i="6"/>
  <c r="D1602" i="6"/>
  <c r="E1602" i="6" s="1"/>
  <c r="C1602" i="6"/>
  <c r="K1590" i="6"/>
  <c r="I1590" i="6"/>
  <c r="J1590" i="6"/>
  <c r="H1590" i="6"/>
  <c r="G1590" i="6"/>
  <c r="F1590" i="6"/>
  <c r="D1590" i="6"/>
  <c r="E1590" i="6" s="1"/>
  <c r="C1590" i="6"/>
  <c r="K1578" i="6"/>
  <c r="I1578" i="6"/>
  <c r="J1578" i="6"/>
  <c r="H1578" i="6"/>
  <c r="G1578" i="6"/>
  <c r="F1578" i="6"/>
  <c r="D1578" i="6"/>
  <c r="E1578" i="6" s="1"/>
  <c r="C1578" i="6"/>
  <c r="K1566" i="6"/>
  <c r="I1566" i="6"/>
  <c r="J1566" i="6"/>
  <c r="H1566" i="6"/>
  <c r="G1566" i="6"/>
  <c r="F1566" i="6"/>
  <c r="D1566" i="6"/>
  <c r="E1566" i="6" s="1"/>
  <c r="C1566" i="6"/>
  <c r="K1554" i="6"/>
  <c r="I1554" i="6"/>
  <c r="J1554" i="6"/>
  <c r="H1554" i="6"/>
  <c r="G1554" i="6"/>
  <c r="F1554" i="6"/>
  <c r="D1554" i="6"/>
  <c r="E1554" i="6" s="1"/>
  <c r="C1554" i="6"/>
  <c r="K1542" i="6"/>
  <c r="I1542" i="6"/>
  <c r="J1542" i="6"/>
  <c r="H1542" i="6"/>
  <c r="G1542" i="6"/>
  <c r="F1542" i="6"/>
  <c r="D1542" i="6"/>
  <c r="E1542" i="6" s="1"/>
  <c r="C1542" i="6"/>
  <c r="K1530" i="6"/>
  <c r="I1530" i="6"/>
  <c r="J1530" i="6"/>
  <c r="H1530" i="6"/>
  <c r="G1530" i="6"/>
  <c r="F1530" i="6"/>
  <c r="D1530" i="6"/>
  <c r="E1530" i="6" s="1"/>
  <c r="C1530" i="6"/>
  <c r="K1518" i="6"/>
  <c r="I1518" i="6"/>
  <c r="J1518" i="6"/>
  <c r="H1518" i="6"/>
  <c r="G1518" i="6"/>
  <c r="F1518" i="6"/>
  <c r="D1518" i="6"/>
  <c r="E1518" i="6" s="1"/>
  <c r="C1518" i="6"/>
  <c r="K1506" i="6"/>
  <c r="I1506" i="6"/>
  <c r="J1506" i="6"/>
  <c r="H1506" i="6"/>
  <c r="G1506" i="6"/>
  <c r="F1506" i="6"/>
  <c r="D1506" i="6"/>
  <c r="E1506" i="6" s="1"/>
  <c r="C1506" i="6"/>
  <c r="K3981" i="6"/>
  <c r="I3981" i="6"/>
  <c r="J3981" i="6"/>
  <c r="H3981" i="6"/>
  <c r="G3981" i="6"/>
  <c r="F3981" i="6"/>
  <c r="D3981" i="6"/>
  <c r="E3981" i="6" s="1"/>
  <c r="K3969" i="6"/>
  <c r="I3969" i="6"/>
  <c r="J3969" i="6"/>
  <c r="H3969" i="6"/>
  <c r="G3969" i="6"/>
  <c r="F3969" i="6"/>
  <c r="D3969" i="6"/>
  <c r="E3969" i="6" s="1"/>
  <c r="K3957" i="6"/>
  <c r="I3957" i="6"/>
  <c r="J3957" i="6"/>
  <c r="H3957" i="6"/>
  <c r="F3957" i="6"/>
  <c r="G3957" i="6"/>
  <c r="D3957" i="6"/>
  <c r="E3957" i="6" s="1"/>
  <c r="K3945" i="6"/>
  <c r="I3945" i="6"/>
  <c r="J3945" i="6"/>
  <c r="H3945" i="6"/>
  <c r="F3945" i="6"/>
  <c r="G3945" i="6"/>
  <c r="D3945" i="6"/>
  <c r="E3945" i="6" s="1"/>
  <c r="K3933" i="6"/>
  <c r="I3933" i="6"/>
  <c r="J3933" i="6"/>
  <c r="H3933" i="6"/>
  <c r="F3933" i="6"/>
  <c r="G3933" i="6"/>
  <c r="D3933" i="6"/>
  <c r="E3933" i="6" s="1"/>
  <c r="K3921" i="6"/>
  <c r="I3921" i="6"/>
  <c r="J3921" i="6"/>
  <c r="H3921" i="6"/>
  <c r="F3921" i="6"/>
  <c r="G3921" i="6"/>
  <c r="D3921" i="6"/>
  <c r="E3921" i="6" s="1"/>
  <c r="K3909" i="6"/>
  <c r="I3909" i="6"/>
  <c r="J3909" i="6"/>
  <c r="H3909" i="6"/>
  <c r="F3909" i="6"/>
  <c r="G3909" i="6"/>
  <c r="D3909" i="6"/>
  <c r="E3909" i="6" s="1"/>
  <c r="K3897" i="6"/>
  <c r="I3897" i="6"/>
  <c r="J3897" i="6"/>
  <c r="H3897" i="6"/>
  <c r="F3897" i="6"/>
  <c r="G3897" i="6"/>
  <c r="D3897" i="6"/>
  <c r="E3897" i="6" s="1"/>
  <c r="K3885" i="6"/>
  <c r="I3885" i="6"/>
  <c r="J3885" i="6"/>
  <c r="H3885" i="6"/>
  <c r="F3885" i="6"/>
  <c r="G3885" i="6"/>
  <c r="D3885" i="6"/>
  <c r="E3885" i="6" s="1"/>
  <c r="K3873" i="6"/>
  <c r="I3873" i="6"/>
  <c r="J3873" i="6"/>
  <c r="H3873" i="6"/>
  <c r="F3873" i="6"/>
  <c r="G3873" i="6"/>
  <c r="D3873" i="6"/>
  <c r="E3873" i="6" s="1"/>
  <c r="K3861" i="6"/>
  <c r="I3861" i="6"/>
  <c r="J3861" i="6"/>
  <c r="H3861" i="6"/>
  <c r="F3861" i="6"/>
  <c r="G3861" i="6"/>
  <c r="D3861" i="6"/>
  <c r="E3861" i="6" s="1"/>
  <c r="K3849" i="6"/>
  <c r="I3849" i="6"/>
  <c r="J3849" i="6"/>
  <c r="H3849" i="6"/>
  <c r="F3849" i="6"/>
  <c r="G3849" i="6"/>
  <c r="D3849" i="6"/>
  <c r="E3849" i="6" s="1"/>
  <c r="K3837" i="6"/>
  <c r="I3837" i="6"/>
  <c r="J3837" i="6"/>
  <c r="H3837" i="6"/>
  <c r="G3837" i="6"/>
  <c r="F3837" i="6"/>
  <c r="D3837" i="6"/>
  <c r="E3837" i="6" s="1"/>
  <c r="K3825" i="6"/>
  <c r="I3825" i="6"/>
  <c r="J3825" i="6"/>
  <c r="H3825" i="6"/>
  <c r="G3825" i="6"/>
  <c r="F3825" i="6"/>
  <c r="D3825" i="6"/>
  <c r="E3825" i="6" s="1"/>
  <c r="K3813" i="6"/>
  <c r="I3813" i="6"/>
  <c r="J3813" i="6"/>
  <c r="H3813" i="6"/>
  <c r="F3813" i="6"/>
  <c r="G3813" i="6"/>
  <c r="D3813" i="6"/>
  <c r="E3813" i="6" s="1"/>
  <c r="K3801" i="6"/>
  <c r="I3801" i="6"/>
  <c r="J3801" i="6"/>
  <c r="H3801" i="6"/>
  <c r="F3801" i="6"/>
  <c r="G3801" i="6"/>
  <c r="D3801" i="6"/>
  <c r="E3801" i="6" s="1"/>
  <c r="K3789" i="6"/>
  <c r="J3789" i="6"/>
  <c r="I3789" i="6"/>
  <c r="H3789" i="6"/>
  <c r="F3789" i="6"/>
  <c r="G3789" i="6"/>
  <c r="D3789" i="6"/>
  <c r="E3789" i="6" s="1"/>
  <c r="K3777" i="6"/>
  <c r="I3777" i="6"/>
  <c r="J3777" i="6"/>
  <c r="H3777" i="6"/>
  <c r="F3777" i="6"/>
  <c r="G3777" i="6"/>
  <c r="D3777" i="6"/>
  <c r="E3777" i="6" s="1"/>
  <c r="K3765" i="6"/>
  <c r="I3765" i="6"/>
  <c r="J3765" i="6"/>
  <c r="H3765" i="6"/>
  <c r="F3765" i="6"/>
  <c r="G3765" i="6"/>
  <c r="D3765" i="6"/>
  <c r="E3765" i="6" s="1"/>
  <c r="K3753" i="6"/>
  <c r="I3753" i="6"/>
  <c r="J3753" i="6"/>
  <c r="H3753" i="6"/>
  <c r="F3753" i="6"/>
  <c r="G3753" i="6"/>
  <c r="D3753" i="6"/>
  <c r="E3753" i="6" s="1"/>
  <c r="K3741" i="6"/>
  <c r="I3741" i="6"/>
  <c r="J3741" i="6"/>
  <c r="H3741" i="6"/>
  <c r="F3741" i="6"/>
  <c r="G3741" i="6"/>
  <c r="D3741" i="6"/>
  <c r="E3741" i="6" s="1"/>
  <c r="K3729" i="6"/>
  <c r="I3729" i="6"/>
  <c r="J3729" i="6"/>
  <c r="H3729" i="6"/>
  <c r="F3729" i="6"/>
  <c r="G3729" i="6"/>
  <c r="D3729" i="6"/>
  <c r="E3729" i="6" s="1"/>
  <c r="K3717" i="6"/>
  <c r="I3717" i="6"/>
  <c r="J3717" i="6"/>
  <c r="H3717" i="6"/>
  <c r="F3717" i="6"/>
  <c r="G3717" i="6"/>
  <c r="D3717" i="6"/>
  <c r="E3717" i="6" s="1"/>
  <c r="K3705" i="6"/>
  <c r="I3705" i="6"/>
  <c r="J3705" i="6"/>
  <c r="H3705" i="6"/>
  <c r="F3705" i="6"/>
  <c r="G3705" i="6"/>
  <c r="D3705" i="6"/>
  <c r="E3705" i="6" s="1"/>
  <c r="K3693" i="6"/>
  <c r="I3693" i="6"/>
  <c r="J3693" i="6"/>
  <c r="H3693" i="6"/>
  <c r="G3693" i="6"/>
  <c r="F3693" i="6"/>
  <c r="D3693" i="6"/>
  <c r="E3693" i="6" s="1"/>
  <c r="K3681" i="6"/>
  <c r="I3681" i="6"/>
  <c r="J3681" i="6"/>
  <c r="H3681" i="6"/>
  <c r="G3681" i="6"/>
  <c r="F3681" i="6"/>
  <c r="D3681" i="6"/>
  <c r="E3681" i="6" s="1"/>
  <c r="K3669" i="6"/>
  <c r="I3669" i="6"/>
  <c r="J3669" i="6"/>
  <c r="H3669" i="6"/>
  <c r="F3669" i="6"/>
  <c r="G3669" i="6"/>
  <c r="D3669" i="6"/>
  <c r="E3669" i="6" s="1"/>
  <c r="K3657" i="6"/>
  <c r="I3657" i="6"/>
  <c r="J3657" i="6"/>
  <c r="H3657" i="6"/>
  <c r="F3657" i="6"/>
  <c r="G3657" i="6"/>
  <c r="D3657" i="6"/>
  <c r="E3657" i="6" s="1"/>
  <c r="K3645" i="6"/>
  <c r="I3645" i="6"/>
  <c r="J3645" i="6"/>
  <c r="H3645" i="6"/>
  <c r="F3645" i="6"/>
  <c r="G3645" i="6"/>
  <c r="D3645" i="6"/>
  <c r="E3645" i="6" s="1"/>
  <c r="K3633" i="6"/>
  <c r="I3633" i="6"/>
  <c r="J3633" i="6"/>
  <c r="H3633" i="6"/>
  <c r="F3633" i="6"/>
  <c r="G3633" i="6"/>
  <c r="D3633" i="6"/>
  <c r="E3633" i="6" s="1"/>
  <c r="K3621" i="6"/>
  <c r="I3621" i="6"/>
  <c r="J3621" i="6"/>
  <c r="H3621" i="6"/>
  <c r="F3621" i="6"/>
  <c r="G3621" i="6"/>
  <c r="D3621" i="6"/>
  <c r="E3621" i="6" s="1"/>
  <c r="K3609" i="6"/>
  <c r="I3609" i="6"/>
  <c r="J3609" i="6"/>
  <c r="H3609" i="6"/>
  <c r="F3609" i="6"/>
  <c r="G3609" i="6"/>
  <c r="D3609" i="6"/>
  <c r="E3609" i="6" s="1"/>
  <c r="K3597" i="6"/>
  <c r="I3597" i="6"/>
  <c r="J3597" i="6"/>
  <c r="H3597" i="6"/>
  <c r="F3597" i="6"/>
  <c r="G3597" i="6"/>
  <c r="D3597" i="6"/>
  <c r="E3597" i="6" s="1"/>
  <c r="K3585" i="6"/>
  <c r="I3585" i="6"/>
  <c r="J3585" i="6"/>
  <c r="H3585" i="6"/>
  <c r="F3585" i="6"/>
  <c r="G3585" i="6"/>
  <c r="D3585" i="6"/>
  <c r="E3585" i="6" s="1"/>
  <c r="K3573" i="6"/>
  <c r="I3573" i="6"/>
  <c r="J3573" i="6"/>
  <c r="H3573" i="6"/>
  <c r="F3573" i="6"/>
  <c r="G3573" i="6"/>
  <c r="D3573" i="6"/>
  <c r="E3573" i="6" s="1"/>
  <c r="K3561" i="6"/>
  <c r="I3561" i="6"/>
  <c r="J3561" i="6"/>
  <c r="H3561" i="6"/>
  <c r="F3561" i="6"/>
  <c r="G3561" i="6"/>
  <c r="D3561" i="6"/>
  <c r="E3561" i="6" s="1"/>
  <c r="K3549" i="6"/>
  <c r="I3549" i="6"/>
  <c r="J3549" i="6"/>
  <c r="H3549" i="6"/>
  <c r="G3549" i="6"/>
  <c r="F3549" i="6"/>
  <c r="D3549" i="6"/>
  <c r="E3549" i="6" s="1"/>
  <c r="K3537" i="6"/>
  <c r="I3537" i="6"/>
  <c r="J3537" i="6"/>
  <c r="H3537" i="6"/>
  <c r="G3537" i="6"/>
  <c r="F3537" i="6"/>
  <c r="D3537" i="6"/>
  <c r="E3537" i="6" s="1"/>
  <c r="K3525" i="6"/>
  <c r="I3525" i="6"/>
  <c r="J3525" i="6"/>
  <c r="H3525" i="6"/>
  <c r="F3525" i="6"/>
  <c r="G3525" i="6"/>
  <c r="D3525" i="6"/>
  <c r="E3525" i="6" s="1"/>
  <c r="K3513" i="6"/>
  <c r="I3513" i="6"/>
  <c r="J3513" i="6"/>
  <c r="H3513" i="6"/>
  <c r="F3513" i="6"/>
  <c r="G3513" i="6"/>
  <c r="D3513" i="6"/>
  <c r="E3513" i="6" s="1"/>
  <c r="K3501" i="6"/>
  <c r="I3501" i="6"/>
  <c r="J3501" i="6"/>
  <c r="H3501" i="6"/>
  <c r="F3501" i="6"/>
  <c r="G3501" i="6"/>
  <c r="D3501" i="6"/>
  <c r="E3501" i="6" s="1"/>
  <c r="K3489" i="6"/>
  <c r="I3489" i="6"/>
  <c r="J3489" i="6"/>
  <c r="H3489" i="6"/>
  <c r="F3489" i="6"/>
  <c r="G3489" i="6"/>
  <c r="D3489" i="6"/>
  <c r="E3489" i="6" s="1"/>
  <c r="K3477" i="6"/>
  <c r="I3477" i="6"/>
  <c r="J3477" i="6"/>
  <c r="H3477" i="6"/>
  <c r="F3477" i="6"/>
  <c r="G3477" i="6"/>
  <c r="D3477" i="6"/>
  <c r="E3477" i="6" s="1"/>
  <c r="K3465" i="6"/>
  <c r="I3465" i="6"/>
  <c r="J3465" i="6"/>
  <c r="H3465" i="6"/>
  <c r="F3465" i="6"/>
  <c r="G3465" i="6"/>
  <c r="D3465" i="6"/>
  <c r="E3465" i="6" s="1"/>
  <c r="K3453" i="6"/>
  <c r="I3453" i="6"/>
  <c r="J3453" i="6"/>
  <c r="H3453" i="6"/>
  <c r="F3453" i="6"/>
  <c r="G3453" i="6"/>
  <c r="D3453" i="6"/>
  <c r="E3453" i="6" s="1"/>
  <c r="K3441" i="6"/>
  <c r="I3441" i="6"/>
  <c r="J3441" i="6"/>
  <c r="H3441" i="6"/>
  <c r="F3441" i="6"/>
  <c r="G3441" i="6"/>
  <c r="D3441" i="6"/>
  <c r="E3441" i="6" s="1"/>
  <c r="K3429" i="6"/>
  <c r="I3429" i="6"/>
  <c r="J3429" i="6"/>
  <c r="H3429" i="6"/>
  <c r="F3429" i="6"/>
  <c r="G3429" i="6"/>
  <c r="D3429" i="6"/>
  <c r="E3429" i="6" s="1"/>
  <c r="K3417" i="6"/>
  <c r="I3417" i="6"/>
  <c r="J3417" i="6"/>
  <c r="H3417" i="6"/>
  <c r="F3417" i="6"/>
  <c r="G3417" i="6"/>
  <c r="D3417" i="6"/>
  <c r="E3417" i="6" s="1"/>
  <c r="K3405" i="6"/>
  <c r="I3405" i="6"/>
  <c r="J3405" i="6"/>
  <c r="H3405" i="6"/>
  <c r="G3405" i="6"/>
  <c r="F3405" i="6"/>
  <c r="D3405" i="6"/>
  <c r="E3405" i="6" s="1"/>
  <c r="B3405" i="6"/>
  <c r="B3417" i="6"/>
  <c r="B3429" i="6"/>
  <c r="B3441" i="6"/>
  <c r="B3453" i="6"/>
  <c r="B3465" i="6"/>
  <c r="B3477" i="6"/>
  <c r="B3489" i="6"/>
  <c r="B3501" i="6"/>
  <c r="B3513" i="6"/>
  <c r="B3525" i="6"/>
  <c r="B3537" i="6"/>
  <c r="B3549" i="6"/>
  <c r="B3561" i="6"/>
  <c r="B3573" i="6"/>
  <c r="B3585" i="6"/>
  <c r="B3597" i="6"/>
  <c r="B3609" i="6"/>
  <c r="B3621" i="6"/>
  <c r="B3633" i="6"/>
  <c r="B3645" i="6"/>
  <c r="B3657" i="6"/>
  <c r="B3669" i="6"/>
  <c r="B3681" i="6"/>
  <c r="B3693" i="6"/>
  <c r="B3705" i="6"/>
  <c r="B3717" i="6"/>
  <c r="B3729" i="6"/>
  <c r="B3741" i="6"/>
  <c r="B3753" i="6"/>
  <c r="B3765" i="6"/>
  <c r="B3777" i="6"/>
  <c r="B3789" i="6"/>
  <c r="B3801" i="6"/>
  <c r="B3813" i="6"/>
  <c r="B3825" i="6"/>
  <c r="B3837" i="6"/>
  <c r="B3849" i="6"/>
  <c r="B3861" i="6"/>
  <c r="B3873" i="6"/>
  <c r="B3885" i="6"/>
  <c r="B3897" i="6"/>
  <c r="B3909" i="6"/>
  <c r="B3921" i="6"/>
  <c r="B3933" i="6"/>
  <c r="B3945" i="6"/>
  <c r="B3957" i="6"/>
  <c r="B3969" i="6"/>
  <c r="B3981" i="6"/>
  <c r="C3471" i="6"/>
  <c r="C3417" i="6"/>
  <c r="K1733" i="6"/>
  <c r="I1733" i="6"/>
  <c r="J1733" i="6"/>
  <c r="H1733" i="6"/>
  <c r="G1733" i="6"/>
  <c r="F1733" i="6"/>
  <c r="D1733" i="6"/>
  <c r="E1733" i="6" s="1"/>
  <c r="C1733" i="6"/>
  <c r="K1721" i="6"/>
  <c r="I1721" i="6"/>
  <c r="J1721" i="6"/>
  <c r="H1721" i="6"/>
  <c r="G1721" i="6"/>
  <c r="F1721" i="6"/>
  <c r="D1721" i="6"/>
  <c r="E1721" i="6" s="1"/>
  <c r="C1721" i="6"/>
  <c r="K1709" i="6"/>
  <c r="I1709" i="6"/>
  <c r="H1709" i="6"/>
  <c r="J1709" i="6"/>
  <c r="G1709" i="6"/>
  <c r="F1709" i="6"/>
  <c r="D1709" i="6"/>
  <c r="E1709" i="6" s="1"/>
  <c r="C1709" i="6"/>
  <c r="K1697" i="6"/>
  <c r="I1697" i="6"/>
  <c r="J1697" i="6"/>
  <c r="H1697" i="6"/>
  <c r="G1697" i="6"/>
  <c r="F1697" i="6"/>
  <c r="D1697" i="6"/>
  <c r="E1697" i="6" s="1"/>
  <c r="C1697" i="6"/>
  <c r="K1685" i="6"/>
  <c r="I1685" i="6"/>
  <c r="J1685" i="6"/>
  <c r="H1685" i="6"/>
  <c r="G1685" i="6"/>
  <c r="F1685" i="6"/>
  <c r="D1685" i="6"/>
  <c r="E1685" i="6" s="1"/>
  <c r="C1685" i="6"/>
  <c r="K1673" i="6"/>
  <c r="I1673" i="6"/>
  <c r="J1673" i="6"/>
  <c r="H1673" i="6"/>
  <c r="G1673" i="6"/>
  <c r="F1673" i="6"/>
  <c r="D1673" i="6"/>
  <c r="E1673" i="6" s="1"/>
  <c r="C1673" i="6"/>
  <c r="K1661" i="6"/>
  <c r="I1661" i="6"/>
  <c r="J1661" i="6"/>
  <c r="H1661" i="6"/>
  <c r="G1661" i="6"/>
  <c r="F1661" i="6"/>
  <c r="D1661" i="6"/>
  <c r="E1661" i="6" s="1"/>
  <c r="C1661" i="6"/>
  <c r="K1649" i="6"/>
  <c r="I1649" i="6"/>
  <c r="J1649" i="6"/>
  <c r="H1649" i="6"/>
  <c r="G1649" i="6"/>
  <c r="F1649" i="6"/>
  <c r="D1649" i="6"/>
  <c r="E1649" i="6" s="1"/>
  <c r="C1649" i="6"/>
  <c r="K1637" i="6"/>
  <c r="I1637" i="6"/>
  <c r="J1637" i="6"/>
  <c r="H1637" i="6"/>
  <c r="G1637" i="6"/>
  <c r="F1637" i="6"/>
  <c r="D1637" i="6"/>
  <c r="E1637" i="6" s="1"/>
  <c r="C1637" i="6"/>
  <c r="K1625" i="6"/>
  <c r="I1625" i="6"/>
  <c r="J1625" i="6"/>
  <c r="H1625" i="6"/>
  <c r="G1625" i="6"/>
  <c r="F1625" i="6"/>
  <c r="D1625" i="6"/>
  <c r="E1625" i="6" s="1"/>
  <c r="C1625" i="6"/>
  <c r="K1613" i="6"/>
  <c r="I1613" i="6"/>
  <c r="J1613" i="6"/>
  <c r="H1613" i="6"/>
  <c r="G1613" i="6"/>
  <c r="F1613" i="6"/>
  <c r="D1613" i="6"/>
  <c r="E1613" i="6" s="1"/>
  <c r="C1613" i="6"/>
  <c r="K1601" i="6"/>
  <c r="I1601" i="6"/>
  <c r="J1601" i="6"/>
  <c r="H1601" i="6"/>
  <c r="G1601" i="6"/>
  <c r="F1601" i="6"/>
  <c r="D1601" i="6"/>
  <c r="E1601" i="6" s="1"/>
  <c r="C1601" i="6"/>
  <c r="K1589" i="6"/>
  <c r="I1589" i="6"/>
  <c r="J1589" i="6"/>
  <c r="H1589" i="6"/>
  <c r="G1589" i="6"/>
  <c r="F1589" i="6"/>
  <c r="D1589" i="6"/>
  <c r="E1589" i="6" s="1"/>
  <c r="C1589" i="6"/>
  <c r="K1577" i="6"/>
  <c r="I1577" i="6"/>
  <c r="J1577" i="6"/>
  <c r="H1577" i="6"/>
  <c r="G1577" i="6"/>
  <c r="F1577" i="6"/>
  <c r="D1577" i="6"/>
  <c r="E1577" i="6" s="1"/>
  <c r="C1577" i="6"/>
  <c r="K1565" i="6"/>
  <c r="I1565" i="6"/>
  <c r="H1565" i="6"/>
  <c r="J1565" i="6"/>
  <c r="G1565" i="6"/>
  <c r="F1565" i="6"/>
  <c r="D1565" i="6"/>
  <c r="E1565" i="6" s="1"/>
  <c r="C1565" i="6"/>
  <c r="K1553" i="6"/>
  <c r="I1553" i="6"/>
  <c r="J1553" i="6"/>
  <c r="H1553" i="6"/>
  <c r="G1553" i="6"/>
  <c r="F1553" i="6"/>
  <c r="D1553" i="6"/>
  <c r="E1553" i="6" s="1"/>
  <c r="C1553" i="6"/>
  <c r="K1541" i="6"/>
  <c r="I1541" i="6"/>
  <c r="J1541" i="6"/>
  <c r="H1541" i="6"/>
  <c r="G1541" i="6"/>
  <c r="F1541" i="6"/>
  <c r="D1541" i="6"/>
  <c r="E1541" i="6" s="1"/>
  <c r="C1541" i="6"/>
  <c r="K1529" i="6"/>
  <c r="I1529" i="6"/>
  <c r="J1529" i="6"/>
  <c r="H1529" i="6"/>
  <c r="G1529" i="6"/>
  <c r="F1529" i="6"/>
  <c r="D1529" i="6"/>
  <c r="E1529" i="6" s="1"/>
  <c r="C1529" i="6"/>
  <c r="K1517" i="6"/>
  <c r="I1517" i="6"/>
  <c r="J1517" i="6"/>
  <c r="H1517" i="6"/>
  <c r="G1517" i="6"/>
  <c r="F1517" i="6"/>
  <c r="D1517" i="6"/>
  <c r="E1517" i="6" s="1"/>
  <c r="C1517" i="6"/>
  <c r="K1505" i="6"/>
  <c r="I1505" i="6"/>
  <c r="J1505" i="6"/>
  <c r="H1505" i="6"/>
  <c r="G1505" i="6"/>
  <c r="F1505" i="6"/>
  <c r="D1505" i="6"/>
  <c r="E1505" i="6" s="1"/>
  <c r="C1505" i="6"/>
  <c r="K3980" i="6"/>
  <c r="I3980" i="6"/>
  <c r="J3980" i="6"/>
  <c r="H3980" i="6"/>
  <c r="G3980" i="6"/>
  <c r="F3980" i="6"/>
  <c r="D3980" i="6"/>
  <c r="E3980" i="6" s="1"/>
  <c r="K3968" i="6"/>
  <c r="I3968" i="6"/>
  <c r="J3968" i="6"/>
  <c r="H3968" i="6"/>
  <c r="G3968" i="6"/>
  <c r="F3968" i="6"/>
  <c r="D3968" i="6"/>
  <c r="E3968" i="6" s="1"/>
  <c r="K3956" i="6"/>
  <c r="I3956" i="6"/>
  <c r="J3956" i="6"/>
  <c r="H3956" i="6"/>
  <c r="G3956" i="6"/>
  <c r="F3956" i="6"/>
  <c r="D3956" i="6"/>
  <c r="E3956" i="6" s="1"/>
  <c r="K3944" i="6"/>
  <c r="I3944" i="6"/>
  <c r="J3944" i="6"/>
  <c r="H3944" i="6"/>
  <c r="G3944" i="6"/>
  <c r="F3944" i="6"/>
  <c r="D3944" i="6"/>
  <c r="E3944" i="6" s="1"/>
  <c r="K3932" i="6"/>
  <c r="I3932" i="6"/>
  <c r="J3932" i="6"/>
  <c r="H3932" i="6"/>
  <c r="G3932" i="6"/>
  <c r="F3932" i="6"/>
  <c r="D3932" i="6"/>
  <c r="E3932" i="6" s="1"/>
  <c r="K3920" i="6"/>
  <c r="I3920" i="6"/>
  <c r="J3920" i="6"/>
  <c r="H3920" i="6"/>
  <c r="G3920" i="6"/>
  <c r="F3920" i="6"/>
  <c r="D3920" i="6"/>
  <c r="E3920" i="6" s="1"/>
  <c r="K3908" i="6"/>
  <c r="I3908" i="6"/>
  <c r="J3908" i="6"/>
  <c r="H3908" i="6"/>
  <c r="G3908" i="6"/>
  <c r="F3908" i="6"/>
  <c r="D3908" i="6"/>
  <c r="E3908" i="6" s="1"/>
  <c r="K3896" i="6"/>
  <c r="I3896" i="6"/>
  <c r="J3896" i="6"/>
  <c r="H3896" i="6"/>
  <c r="G3896" i="6"/>
  <c r="F3896" i="6"/>
  <c r="D3896" i="6"/>
  <c r="E3896" i="6" s="1"/>
  <c r="K3884" i="6"/>
  <c r="I3884" i="6"/>
  <c r="J3884" i="6"/>
  <c r="H3884" i="6"/>
  <c r="G3884" i="6"/>
  <c r="F3884" i="6"/>
  <c r="D3884" i="6"/>
  <c r="E3884" i="6" s="1"/>
  <c r="K3872" i="6"/>
  <c r="I3872" i="6"/>
  <c r="J3872" i="6"/>
  <c r="H3872" i="6"/>
  <c r="G3872" i="6"/>
  <c r="F3872" i="6"/>
  <c r="D3872" i="6"/>
  <c r="E3872" i="6" s="1"/>
  <c r="K3860" i="6"/>
  <c r="I3860" i="6"/>
  <c r="J3860" i="6"/>
  <c r="H3860" i="6"/>
  <c r="G3860" i="6"/>
  <c r="F3860" i="6"/>
  <c r="D3860" i="6"/>
  <c r="E3860" i="6" s="1"/>
  <c r="K3848" i="6"/>
  <c r="I3848" i="6"/>
  <c r="J3848" i="6"/>
  <c r="H3848" i="6"/>
  <c r="G3848" i="6"/>
  <c r="F3848" i="6"/>
  <c r="D3848" i="6"/>
  <c r="E3848" i="6" s="1"/>
  <c r="K3836" i="6"/>
  <c r="I3836" i="6"/>
  <c r="J3836" i="6"/>
  <c r="H3836" i="6"/>
  <c r="G3836" i="6"/>
  <c r="F3836" i="6"/>
  <c r="D3836" i="6"/>
  <c r="E3836" i="6" s="1"/>
  <c r="K3824" i="6"/>
  <c r="I3824" i="6"/>
  <c r="J3824" i="6"/>
  <c r="H3824" i="6"/>
  <c r="G3824" i="6"/>
  <c r="F3824" i="6"/>
  <c r="D3824" i="6"/>
  <c r="E3824" i="6" s="1"/>
  <c r="K3812" i="6"/>
  <c r="I3812" i="6"/>
  <c r="J3812" i="6"/>
  <c r="H3812" i="6"/>
  <c r="G3812" i="6"/>
  <c r="F3812" i="6"/>
  <c r="D3812" i="6"/>
  <c r="E3812" i="6" s="1"/>
  <c r="K3800" i="6"/>
  <c r="I3800" i="6"/>
  <c r="J3800" i="6"/>
  <c r="H3800" i="6"/>
  <c r="G3800" i="6"/>
  <c r="F3800" i="6"/>
  <c r="D3800" i="6"/>
  <c r="E3800" i="6" s="1"/>
  <c r="K3788" i="6"/>
  <c r="I3788" i="6"/>
  <c r="J3788" i="6"/>
  <c r="H3788" i="6"/>
  <c r="G3788" i="6"/>
  <c r="F3788" i="6"/>
  <c r="D3788" i="6"/>
  <c r="E3788" i="6" s="1"/>
  <c r="K3776" i="6"/>
  <c r="I3776" i="6"/>
  <c r="J3776" i="6"/>
  <c r="H3776" i="6"/>
  <c r="G3776" i="6"/>
  <c r="F3776" i="6"/>
  <c r="D3776" i="6"/>
  <c r="E3776" i="6" s="1"/>
  <c r="K3764" i="6"/>
  <c r="I3764" i="6"/>
  <c r="J3764" i="6"/>
  <c r="H3764" i="6"/>
  <c r="G3764" i="6"/>
  <c r="F3764" i="6"/>
  <c r="D3764" i="6"/>
  <c r="E3764" i="6" s="1"/>
  <c r="K3752" i="6"/>
  <c r="I3752" i="6"/>
  <c r="J3752" i="6"/>
  <c r="H3752" i="6"/>
  <c r="G3752" i="6"/>
  <c r="F3752" i="6"/>
  <c r="D3752" i="6"/>
  <c r="E3752" i="6" s="1"/>
  <c r="K3740" i="6"/>
  <c r="I3740" i="6"/>
  <c r="J3740" i="6"/>
  <c r="H3740" i="6"/>
  <c r="G3740" i="6"/>
  <c r="F3740" i="6"/>
  <c r="D3740" i="6"/>
  <c r="E3740" i="6" s="1"/>
  <c r="K3728" i="6"/>
  <c r="I3728" i="6"/>
  <c r="J3728" i="6"/>
  <c r="H3728" i="6"/>
  <c r="G3728" i="6"/>
  <c r="F3728" i="6"/>
  <c r="D3728" i="6"/>
  <c r="E3728" i="6" s="1"/>
  <c r="K3716" i="6"/>
  <c r="I3716" i="6"/>
  <c r="J3716" i="6"/>
  <c r="H3716" i="6"/>
  <c r="G3716" i="6"/>
  <c r="F3716" i="6"/>
  <c r="D3716" i="6"/>
  <c r="E3716" i="6" s="1"/>
  <c r="K3704" i="6"/>
  <c r="I3704" i="6"/>
  <c r="J3704" i="6"/>
  <c r="H3704" i="6"/>
  <c r="G3704" i="6"/>
  <c r="F3704" i="6"/>
  <c r="D3704" i="6"/>
  <c r="E3704" i="6" s="1"/>
  <c r="K3692" i="6"/>
  <c r="I3692" i="6"/>
  <c r="J3692" i="6"/>
  <c r="H3692" i="6"/>
  <c r="G3692" i="6"/>
  <c r="F3692" i="6"/>
  <c r="D3692" i="6"/>
  <c r="E3692" i="6" s="1"/>
  <c r="K3680" i="6"/>
  <c r="I3680" i="6"/>
  <c r="J3680" i="6"/>
  <c r="H3680" i="6"/>
  <c r="G3680" i="6"/>
  <c r="F3680" i="6"/>
  <c r="D3680" i="6"/>
  <c r="E3680" i="6" s="1"/>
  <c r="C3680" i="6"/>
  <c r="K3668" i="6"/>
  <c r="I3668" i="6"/>
  <c r="J3668" i="6"/>
  <c r="H3668" i="6"/>
  <c r="G3668" i="6"/>
  <c r="F3668" i="6"/>
  <c r="D3668" i="6"/>
  <c r="E3668" i="6" s="1"/>
  <c r="C3668" i="6"/>
  <c r="K3656" i="6"/>
  <c r="I3656" i="6"/>
  <c r="J3656" i="6"/>
  <c r="H3656" i="6"/>
  <c r="G3656" i="6"/>
  <c r="F3656" i="6"/>
  <c r="D3656" i="6"/>
  <c r="E3656" i="6" s="1"/>
  <c r="C3656" i="6"/>
  <c r="K3644" i="6"/>
  <c r="I3644" i="6"/>
  <c r="J3644" i="6"/>
  <c r="H3644" i="6"/>
  <c r="G3644" i="6"/>
  <c r="F3644" i="6"/>
  <c r="D3644" i="6"/>
  <c r="E3644" i="6" s="1"/>
  <c r="C3644" i="6"/>
  <c r="K3632" i="6"/>
  <c r="I3632" i="6"/>
  <c r="J3632" i="6"/>
  <c r="H3632" i="6"/>
  <c r="G3632" i="6"/>
  <c r="F3632" i="6"/>
  <c r="D3632" i="6"/>
  <c r="E3632" i="6" s="1"/>
  <c r="C3632" i="6"/>
  <c r="K3620" i="6"/>
  <c r="I3620" i="6"/>
  <c r="J3620" i="6"/>
  <c r="H3620" i="6"/>
  <c r="G3620" i="6"/>
  <c r="F3620" i="6"/>
  <c r="D3620" i="6"/>
  <c r="E3620" i="6" s="1"/>
  <c r="C3620" i="6"/>
  <c r="K3608" i="6"/>
  <c r="I3608" i="6"/>
  <c r="J3608" i="6"/>
  <c r="H3608" i="6"/>
  <c r="G3608" i="6"/>
  <c r="F3608" i="6"/>
  <c r="D3608" i="6"/>
  <c r="E3608" i="6" s="1"/>
  <c r="C3608" i="6"/>
  <c r="K3596" i="6"/>
  <c r="I3596" i="6"/>
  <c r="J3596" i="6"/>
  <c r="H3596" i="6"/>
  <c r="G3596" i="6"/>
  <c r="F3596" i="6"/>
  <c r="D3596" i="6"/>
  <c r="E3596" i="6" s="1"/>
  <c r="C3596" i="6"/>
  <c r="K3584" i="6"/>
  <c r="I3584" i="6"/>
  <c r="J3584" i="6"/>
  <c r="H3584" i="6"/>
  <c r="G3584" i="6"/>
  <c r="F3584" i="6"/>
  <c r="D3584" i="6"/>
  <c r="E3584" i="6" s="1"/>
  <c r="C3584" i="6"/>
  <c r="K3572" i="6"/>
  <c r="I3572" i="6"/>
  <c r="J3572" i="6"/>
  <c r="H3572" i="6"/>
  <c r="G3572" i="6"/>
  <c r="F3572" i="6"/>
  <c r="D3572" i="6"/>
  <c r="E3572" i="6" s="1"/>
  <c r="C3572" i="6"/>
  <c r="K3560" i="6"/>
  <c r="I3560" i="6"/>
  <c r="J3560" i="6"/>
  <c r="H3560" i="6"/>
  <c r="G3560" i="6"/>
  <c r="F3560" i="6"/>
  <c r="D3560" i="6"/>
  <c r="E3560" i="6" s="1"/>
  <c r="C3560" i="6"/>
  <c r="K3548" i="6"/>
  <c r="I3548" i="6"/>
  <c r="J3548" i="6"/>
  <c r="H3548" i="6"/>
  <c r="G3548" i="6"/>
  <c r="F3548" i="6"/>
  <c r="D3548" i="6"/>
  <c r="E3548" i="6" s="1"/>
  <c r="C3548" i="6"/>
  <c r="K3536" i="6"/>
  <c r="I3536" i="6"/>
  <c r="J3536" i="6"/>
  <c r="H3536" i="6"/>
  <c r="G3536" i="6"/>
  <c r="F3536" i="6"/>
  <c r="D3536" i="6"/>
  <c r="E3536" i="6" s="1"/>
  <c r="C3536" i="6"/>
  <c r="K3524" i="6"/>
  <c r="I3524" i="6"/>
  <c r="J3524" i="6"/>
  <c r="H3524" i="6"/>
  <c r="G3524" i="6"/>
  <c r="F3524" i="6"/>
  <c r="D3524" i="6"/>
  <c r="E3524" i="6" s="1"/>
  <c r="C3524" i="6"/>
  <c r="K3512" i="6"/>
  <c r="I3512" i="6"/>
  <c r="J3512" i="6"/>
  <c r="H3512" i="6"/>
  <c r="G3512" i="6"/>
  <c r="F3512" i="6"/>
  <c r="D3512" i="6"/>
  <c r="E3512" i="6" s="1"/>
  <c r="C3512" i="6"/>
  <c r="K3500" i="6"/>
  <c r="I3500" i="6"/>
  <c r="J3500" i="6"/>
  <c r="H3500" i="6"/>
  <c r="G3500" i="6"/>
  <c r="F3500" i="6"/>
  <c r="D3500" i="6"/>
  <c r="E3500" i="6" s="1"/>
  <c r="C3500" i="6"/>
  <c r="K3488" i="6"/>
  <c r="I3488" i="6"/>
  <c r="J3488" i="6"/>
  <c r="H3488" i="6"/>
  <c r="G3488" i="6"/>
  <c r="F3488" i="6"/>
  <c r="D3488" i="6"/>
  <c r="E3488" i="6" s="1"/>
  <c r="C3488" i="6"/>
  <c r="K3476" i="6"/>
  <c r="I3476" i="6"/>
  <c r="J3476" i="6"/>
  <c r="H3476" i="6"/>
  <c r="G3476" i="6"/>
  <c r="F3476" i="6"/>
  <c r="D3476" i="6"/>
  <c r="E3476" i="6" s="1"/>
  <c r="C3476" i="6"/>
  <c r="K3464" i="6"/>
  <c r="I3464" i="6"/>
  <c r="J3464" i="6"/>
  <c r="H3464" i="6"/>
  <c r="G3464" i="6"/>
  <c r="F3464" i="6"/>
  <c r="D3464" i="6"/>
  <c r="E3464" i="6" s="1"/>
  <c r="C3464" i="6"/>
  <c r="K3452" i="6"/>
  <c r="I3452" i="6"/>
  <c r="J3452" i="6"/>
  <c r="H3452" i="6"/>
  <c r="G3452" i="6"/>
  <c r="F3452" i="6"/>
  <c r="D3452" i="6"/>
  <c r="E3452" i="6" s="1"/>
  <c r="C3452" i="6"/>
  <c r="K3440" i="6"/>
  <c r="I3440" i="6"/>
  <c r="J3440" i="6"/>
  <c r="H3440" i="6"/>
  <c r="G3440" i="6"/>
  <c r="F3440" i="6"/>
  <c r="D3440" i="6"/>
  <c r="E3440" i="6" s="1"/>
  <c r="C3440" i="6"/>
  <c r="K3428" i="6"/>
  <c r="I3428" i="6"/>
  <c r="J3428" i="6"/>
  <c r="H3428" i="6"/>
  <c r="G3428" i="6"/>
  <c r="F3428" i="6"/>
  <c r="D3428" i="6"/>
  <c r="E3428" i="6" s="1"/>
  <c r="C3428" i="6"/>
  <c r="K3416" i="6"/>
  <c r="I3416" i="6"/>
  <c r="J3416" i="6"/>
  <c r="H3416" i="6"/>
  <c r="G3416" i="6"/>
  <c r="F3416" i="6"/>
  <c r="D3416" i="6"/>
  <c r="E3416" i="6" s="1"/>
  <c r="C3416" i="6"/>
  <c r="K3404" i="6"/>
  <c r="I3404" i="6"/>
  <c r="J3404" i="6"/>
  <c r="H3404" i="6"/>
  <c r="G3404" i="6"/>
  <c r="F3404" i="6"/>
  <c r="D3404" i="6"/>
  <c r="E3404" i="6" s="1"/>
  <c r="C3404" i="6"/>
  <c r="C3669" i="6"/>
  <c r="C3650" i="6"/>
  <c r="C3633" i="6"/>
  <c r="C3614" i="6"/>
  <c r="C3597" i="6"/>
  <c r="C3578" i="6"/>
  <c r="C3561" i="6"/>
  <c r="C3542" i="6"/>
  <c r="C3525" i="6"/>
  <c r="C3506" i="6"/>
  <c r="C3489" i="6"/>
  <c r="C3470" i="6"/>
  <c r="C3453" i="6"/>
  <c r="C3434" i="6"/>
  <c r="K1756" i="6"/>
  <c r="I1756" i="6"/>
  <c r="J1756" i="6"/>
  <c r="H1756" i="6"/>
  <c r="G1756" i="6"/>
  <c r="F1756" i="6"/>
  <c r="C1756" i="6"/>
  <c r="D1756" i="6"/>
  <c r="E1756" i="6" s="1"/>
  <c r="K1744" i="6"/>
  <c r="I1744" i="6"/>
  <c r="J1744" i="6"/>
  <c r="H1744" i="6"/>
  <c r="G1744" i="6"/>
  <c r="F1744" i="6"/>
  <c r="C1744" i="6"/>
  <c r="K1732" i="6"/>
  <c r="I1732" i="6"/>
  <c r="J1732" i="6"/>
  <c r="H1732" i="6"/>
  <c r="G1732" i="6"/>
  <c r="F1732" i="6"/>
  <c r="C1732" i="6"/>
  <c r="D1732" i="6"/>
  <c r="E1732" i="6" s="1"/>
  <c r="K1720" i="6"/>
  <c r="I1720" i="6"/>
  <c r="J1720" i="6"/>
  <c r="H1720" i="6"/>
  <c r="G1720" i="6"/>
  <c r="F1720" i="6"/>
  <c r="C1720" i="6"/>
  <c r="D1720" i="6"/>
  <c r="E1720" i="6" s="1"/>
  <c r="K1708" i="6"/>
  <c r="I1708" i="6"/>
  <c r="J1708" i="6"/>
  <c r="H1708" i="6"/>
  <c r="G1708" i="6"/>
  <c r="F1708" i="6"/>
  <c r="C1708" i="6"/>
  <c r="D1708" i="6"/>
  <c r="E1708" i="6" s="1"/>
  <c r="K1696" i="6"/>
  <c r="I1696" i="6"/>
  <c r="J1696" i="6"/>
  <c r="H1696" i="6"/>
  <c r="G1696" i="6"/>
  <c r="F1696" i="6"/>
  <c r="C1696" i="6"/>
  <c r="D1696" i="6"/>
  <c r="E1696" i="6" s="1"/>
  <c r="K1684" i="6"/>
  <c r="I1684" i="6"/>
  <c r="J1684" i="6"/>
  <c r="H1684" i="6"/>
  <c r="G1684" i="6"/>
  <c r="F1684" i="6"/>
  <c r="C1684" i="6"/>
  <c r="D1684" i="6"/>
  <c r="E1684" i="6" s="1"/>
  <c r="K1672" i="6"/>
  <c r="I1672" i="6"/>
  <c r="J1672" i="6"/>
  <c r="H1672" i="6"/>
  <c r="G1672" i="6"/>
  <c r="F1672" i="6"/>
  <c r="C1672" i="6"/>
  <c r="K1660" i="6"/>
  <c r="I1660" i="6"/>
  <c r="J1660" i="6"/>
  <c r="H1660" i="6"/>
  <c r="G1660" i="6"/>
  <c r="F1660" i="6"/>
  <c r="C1660" i="6"/>
  <c r="D1660" i="6"/>
  <c r="E1660" i="6" s="1"/>
  <c r="K1648" i="6"/>
  <c r="I1648" i="6"/>
  <c r="J1648" i="6"/>
  <c r="H1648" i="6"/>
  <c r="G1648" i="6"/>
  <c r="F1648" i="6"/>
  <c r="C1648" i="6"/>
  <c r="D1648" i="6"/>
  <c r="E1648" i="6" s="1"/>
  <c r="K1636" i="6"/>
  <c r="I1636" i="6"/>
  <c r="J1636" i="6"/>
  <c r="H1636" i="6"/>
  <c r="G1636" i="6"/>
  <c r="F1636" i="6"/>
  <c r="C1636" i="6"/>
  <c r="D1636" i="6"/>
  <c r="E1636" i="6" s="1"/>
  <c r="K1624" i="6"/>
  <c r="I1624" i="6"/>
  <c r="J1624" i="6"/>
  <c r="H1624" i="6"/>
  <c r="G1624" i="6"/>
  <c r="F1624" i="6"/>
  <c r="C1624" i="6"/>
  <c r="D1624" i="6"/>
  <c r="E1624" i="6" s="1"/>
  <c r="K1612" i="6"/>
  <c r="I1612" i="6"/>
  <c r="J1612" i="6"/>
  <c r="H1612" i="6"/>
  <c r="G1612" i="6"/>
  <c r="F1612" i="6"/>
  <c r="C1612" i="6"/>
  <c r="D1612" i="6"/>
  <c r="E1612" i="6" s="1"/>
  <c r="K1600" i="6"/>
  <c r="I1600" i="6"/>
  <c r="J1600" i="6"/>
  <c r="H1600" i="6"/>
  <c r="G1600" i="6"/>
  <c r="F1600" i="6"/>
  <c r="C1600" i="6"/>
  <c r="K1588" i="6"/>
  <c r="I1588" i="6"/>
  <c r="J1588" i="6"/>
  <c r="H1588" i="6"/>
  <c r="G1588" i="6"/>
  <c r="F1588" i="6"/>
  <c r="C1588" i="6"/>
  <c r="D1588" i="6"/>
  <c r="E1588" i="6" s="1"/>
  <c r="K1576" i="6"/>
  <c r="I1576" i="6"/>
  <c r="J1576" i="6"/>
  <c r="H1576" i="6"/>
  <c r="G1576" i="6"/>
  <c r="F1576" i="6"/>
  <c r="C1576" i="6"/>
  <c r="D1576" i="6"/>
  <c r="E1576" i="6" s="1"/>
  <c r="K1564" i="6"/>
  <c r="I1564" i="6"/>
  <c r="J1564" i="6"/>
  <c r="H1564" i="6"/>
  <c r="G1564" i="6"/>
  <c r="F1564" i="6"/>
  <c r="C1564" i="6"/>
  <c r="D1564" i="6"/>
  <c r="E1564" i="6" s="1"/>
  <c r="K1552" i="6"/>
  <c r="I1552" i="6"/>
  <c r="J1552" i="6"/>
  <c r="H1552" i="6"/>
  <c r="G1552" i="6"/>
  <c r="F1552" i="6"/>
  <c r="C1552" i="6"/>
  <c r="D1552" i="6"/>
  <c r="E1552" i="6" s="1"/>
  <c r="K1540" i="6"/>
  <c r="I1540" i="6"/>
  <c r="J1540" i="6"/>
  <c r="H1540" i="6"/>
  <c r="G1540" i="6"/>
  <c r="F1540" i="6"/>
  <c r="C1540" i="6"/>
  <c r="D1540" i="6"/>
  <c r="E1540" i="6" s="1"/>
  <c r="K1528" i="6"/>
  <c r="I1528" i="6"/>
  <c r="J1528" i="6"/>
  <c r="H1528" i="6"/>
  <c r="G1528" i="6"/>
  <c r="F1528" i="6"/>
  <c r="C1528" i="6"/>
  <c r="K1516" i="6"/>
  <c r="I1516" i="6"/>
  <c r="J1516" i="6"/>
  <c r="H1516" i="6"/>
  <c r="G1516" i="6"/>
  <c r="F1516" i="6"/>
  <c r="C1516" i="6"/>
  <c r="D1516" i="6"/>
  <c r="E1516" i="6" s="1"/>
  <c r="K1504" i="6"/>
  <c r="I1504" i="6"/>
  <c r="J1504" i="6"/>
  <c r="H1504" i="6"/>
  <c r="G1504" i="6"/>
  <c r="F1504" i="6"/>
  <c r="C1504" i="6"/>
  <c r="D1504" i="6"/>
  <c r="E1504" i="6" s="1"/>
  <c r="K3979" i="6"/>
  <c r="I3979" i="6"/>
  <c r="J3979" i="6"/>
  <c r="H3979" i="6"/>
  <c r="G3979" i="6"/>
  <c r="F3979" i="6"/>
  <c r="D3979" i="6"/>
  <c r="E3979" i="6" s="1"/>
  <c r="K3967" i="6"/>
  <c r="I3967" i="6"/>
  <c r="J3967" i="6"/>
  <c r="H3967" i="6"/>
  <c r="G3967" i="6"/>
  <c r="F3967" i="6"/>
  <c r="D3967" i="6"/>
  <c r="E3967" i="6" s="1"/>
  <c r="K3955" i="6"/>
  <c r="I3955" i="6"/>
  <c r="J3955" i="6"/>
  <c r="H3955" i="6"/>
  <c r="G3955" i="6"/>
  <c r="F3955" i="6"/>
  <c r="D3955" i="6"/>
  <c r="E3955" i="6" s="1"/>
  <c r="K3943" i="6"/>
  <c r="I3943" i="6"/>
  <c r="J3943" i="6"/>
  <c r="H3943" i="6"/>
  <c r="G3943" i="6"/>
  <c r="F3943" i="6"/>
  <c r="D3943" i="6"/>
  <c r="E3943" i="6" s="1"/>
  <c r="K3931" i="6"/>
  <c r="I3931" i="6"/>
  <c r="J3931" i="6"/>
  <c r="H3931" i="6"/>
  <c r="G3931" i="6"/>
  <c r="F3931" i="6"/>
  <c r="D3931" i="6"/>
  <c r="E3931" i="6" s="1"/>
  <c r="K3919" i="6"/>
  <c r="I3919" i="6"/>
  <c r="J3919" i="6"/>
  <c r="H3919" i="6"/>
  <c r="G3919" i="6"/>
  <c r="F3919" i="6"/>
  <c r="D3919" i="6"/>
  <c r="E3919" i="6" s="1"/>
  <c r="K3907" i="6"/>
  <c r="I3907" i="6"/>
  <c r="J3907" i="6"/>
  <c r="H3907" i="6"/>
  <c r="G3907" i="6"/>
  <c r="F3907" i="6"/>
  <c r="D3907" i="6"/>
  <c r="E3907" i="6" s="1"/>
  <c r="K3895" i="6"/>
  <c r="I3895" i="6"/>
  <c r="J3895" i="6"/>
  <c r="H3895" i="6"/>
  <c r="G3895" i="6"/>
  <c r="F3895" i="6"/>
  <c r="D3895" i="6"/>
  <c r="E3895" i="6" s="1"/>
  <c r="K3883" i="6"/>
  <c r="I3883" i="6"/>
  <c r="J3883" i="6"/>
  <c r="H3883" i="6"/>
  <c r="G3883" i="6"/>
  <c r="D3883" i="6"/>
  <c r="E3883" i="6" s="1"/>
  <c r="F3883" i="6"/>
  <c r="K3871" i="6"/>
  <c r="I3871" i="6"/>
  <c r="J3871" i="6"/>
  <c r="H3871" i="6"/>
  <c r="G3871" i="6"/>
  <c r="F3871" i="6"/>
  <c r="D3871" i="6"/>
  <c r="E3871" i="6" s="1"/>
  <c r="K3859" i="6"/>
  <c r="I3859" i="6"/>
  <c r="J3859" i="6"/>
  <c r="H3859" i="6"/>
  <c r="G3859" i="6"/>
  <c r="F3859" i="6"/>
  <c r="D3859" i="6"/>
  <c r="E3859" i="6" s="1"/>
  <c r="K3847" i="6"/>
  <c r="I3847" i="6"/>
  <c r="J3847" i="6"/>
  <c r="H3847" i="6"/>
  <c r="G3847" i="6"/>
  <c r="F3847" i="6"/>
  <c r="D3847" i="6"/>
  <c r="E3847" i="6" s="1"/>
  <c r="K3835" i="6"/>
  <c r="I3835" i="6"/>
  <c r="J3835" i="6"/>
  <c r="H3835" i="6"/>
  <c r="G3835" i="6"/>
  <c r="F3835" i="6"/>
  <c r="D3835" i="6"/>
  <c r="E3835" i="6" s="1"/>
  <c r="K3823" i="6"/>
  <c r="I3823" i="6"/>
  <c r="J3823" i="6"/>
  <c r="H3823" i="6"/>
  <c r="G3823" i="6"/>
  <c r="F3823" i="6"/>
  <c r="D3823" i="6"/>
  <c r="E3823" i="6" s="1"/>
  <c r="K3811" i="6"/>
  <c r="I3811" i="6"/>
  <c r="J3811" i="6"/>
  <c r="H3811" i="6"/>
  <c r="G3811" i="6"/>
  <c r="F3811" i="6"/>
  <c r="D3811" i="6"/>
  <c r="E3811" i="6" s="1"/>
  <c r="K3799" i="6"/>
  <c r="I3799" i="6"/>
  <c r="J3799" i="6"/>
  <c r="H3799" i="6"/>
  <c r="G3799" i="6"/>
  <c r="F3799" i="6"/>
  <c r="D3799" i="6"/>
  <c r="E3799" i="6" s="1"/>
  <c r="K3787" i="6"/>
  <c r="I3787" i="6"/>
  <c r="J3787" i="6"/>
  <c r="H3787" i="6"/>
  <c r="G3787" i="6"/>
  <c r="F3787" i="6"/>
  <c r="D3787" i="6"/>
  <c r="E3787" i="6" s="1"/>
  <c r="K3775" i="6"/>
  <c r="I3775" i="6"/>
  <c r="J3775" i="6"/>
  <c r="H3775" i="6"/>
  <c r="G3775" i="6"/>
  <c r="F3775" i="6"/>
  <c r="D3775" i="6"/>
  <c r="E3775" i="6" s="1"/>
  <c r="K3763" i="6"/>
  <c r="I3763" i="6"/>
  <c r="J3763" i="6"/>
  <c r="H3763" i="6"/>
  <c r="G3763" i="6"/>
  <c r="F3763" i="6"/>
  <c r="D3763" i="6"/>
  <c r="E3763" i="6" s="1"/>
  <c r="K3751" i="6"/>
  <c r="I3751" i="6"/>
  <c r="J3751" i="6"/>
  <c r="H3751" i="6"/>
  <c r="G3751" i="6"/>
  <c r="F3751" i="6"/>
  <c r="D3751" i="6"/>
  <c r="E3751" i="6" s="1"/>
  <c r="K3739" i="6"/>
  <c r="I3739" i="6"/>
  <c r="J3739" i="6"/>
  <c r="H3739" i="6"/>
  <c r="G3739" i="6"/>
  <c r="D3739" i="6"/>
  <c r="E3739" i="6" s="1"/>
  <c r="F3739" i="6"/>
  <c r="K3727" i="6"/>
  <c r="I3727" i="6"/>
  <c r="J3727" i="6"/>
  <c r="H3727" i="6"/>
  <c r="G3727" i="6"/>
  <c r="F3727" i="6"/>
  <c r="D3727" i="6"/>
  <c r="E3727" i="6" s="1"/>
  <c r="K3715" i="6"/>
  <c r="I3715" i="6"/>
  <c r="J3715" i="6"/>
  <c r="H3715" i="6"/>
  <c r="G3715" i="6"/>
  <c r="F3715" i="6"/>
  <c r="D3715" i="6"/>
  <c r="E3715" i="6" s="1"/>
  <c r="K3703" i="6"/>
  <c r="I3703" i="6"/>
  <c r="J3703" i="6"/>
  <c r="H3703" i="6"/>
  <c r="G3703" i="6"/>
  <c r="F3703" i="6"/>
  <c r="D3703" i="6"/>
  <c r="E3703" i="6" s="1"/>
  <c r="K3691" i="6"/>
  <c r="I3691" i="6"/>
  <c r="J3691" i="6"/>
  <c r="H3691" i="6"/>
  <c r="G3691" i="6"/>
  <c r="F3691" i="6"/>
  <c r="D3691" i="6"/>
  <c r="E3691" i="6" s="1"/>
  <c r="K3679" i="6"/>
  <c r="I3679" i="6"/>
  <c r="J3679" i="6"/>
  <c r="H3679" i="6"/>
  <c r="G3679" i="6"/>
  <c r="F3679" i="6"/>
  <c r="D3679" i="6"/>
  <c r="E3679" i="6" s="1"/>
  <c r="K3667" i="6"/>
  <c r="I3667" i="6"/>
  <c r="J3667" i="6"/>
  <c r="H3667" i="6"/>
  <c r="G3667" i="6"/>
  <c r="F3667" i="6"/>
  <c r="D3667" i="6"/>
  <c r="E3667" i="6" s="1"/>
  <c r="C3667" i="6"/>
  <c r="K3655" i="6"/>
  <c r="I3655" i="6"/>
  <c r="J3655" i="6"/>
  <c r="H3655" i="6"/>
  <c r="G3655" i="6"/>
  <c r="F3655" i="6"/>
  <c r="D3655" i="6"/>
  <c r="E3655" i="6" s="1"/>
  <c r="C3655" i="6"/>
  <c r="K3643" i="6"/>
  <c r="I3643" i="6"/>
  <c r="J3643" i="6"/>
  <c r="H3643" i="6"/>
  <c r="G3643" i="6"/>
  <c r="F3643" i="6"/>
  <c r="D3643" i="6"/>
  <c r="E3643" i="6" s="1"/>
  <c r="C3643" i="6"/>
  <c r="K3631" i="6"/>
  <c r="I3631" i="6"/>
  <c r="J3631" i="6"/>
  <c r="H3631" i="6"/>
  <c r="G3631" i="6"/>
  <c r="F3631" i="6"/>
  <c r="D3631" i="6"/>
  <c r="E3631" i="6" s="1"/>
  <c r="C3631" i="6"/>
  <c r="K3619" i="6"/>
  <c r="I3619" i="6"/>
  <c r="J3619" i="6"/>
  <c r="H3619" i="6"/>
  <c r="G3619" i="6"/>
  <c r="F3619" i="6"/>
  <c r="D3619" i="6"/>
  <c r="E3619" i="6" s="1"/>
  <c r="C3619" i="6"/>
  <c r="K3607" i="6"/>
  <c r="I3607" i="6"/>
  <c r="J3607" i="6"/>
  <c r="H3607" i="6"/>
  <c r="G3607" i="6"/>
  <c r="F3607" i="6"/>
  <c r="D3607" i="6"/>
  <c r="E3607" i="6" s="1"/>
  <c r="C3607" i="6"/>
  <c r="K3595" i="6"/>
  <c r="I3595" i="6"/>
  <c r="J3595" i="6"/>
  <c r="H3595" i="6"/>
  <c r="G3595" i="6"/>
  <c r="D3595" i="6"/>
  <c r="E3595" i="6" s="1"/>
  <c r="F3595" i="6"/>
  <c r="C3595" i="6"/>
  <c r="K3583" i="6"/>
  <c r="I3583" i="6"/>
  <c r="J3583" i="6"/>
  <c r="H3583" i="6"/>
  <c r="G3583" i="6"/>
  <c r="F3583" i="6"/>
  <c r="D3583" i="6"/>
  <c r="E3583" i="6" s="1"/>
  <c r="C3583" i="6"/>
  <c r="K3571" i="6"/>
  <c r="I3571" i="6"/>
  <c r="J3571" i="6"/>
  <c r="H3571" i="6"/>
  <c r="G3571" i="6"/>
  <c r="F3571" i="6"/>
  <c r="D3571" i="6"/>
  <c r="E3571" i="6" s="1"/>
  <c r="C3571" i="6"/>
  <c r="K3559" i="6"/>
  <c r="I3559" i="6"/>
  <c r="J3559" i="6"/>
  <c r="H3559" i="6"/>
  <c r="G3559" i="6"/>
  <c r="F3559" i="6"/>
  <c r="D3559" i="6"/>
  <c r="E3559" i="6" s="1"/>
  <c r="C3559" i="6"/>
  <c r="K3547" i="6"/>
  <c r="I3547" i="6"/>
  <c r="J3547" i="6"/>
  <c r="H3547" i="6"/>
  <c r="G3547" i="6"/>
  <c r="F3547" i="6"/>
  <c r="D3547" i="6"/>
  <c r="E3547" i="6" s="1"/>
  <c r="C3547" i="6"/>
  <c r="K3535" i="6"/>
  <c r="I3535" i="6"/>
  <c r="J3535" i="6"/>
  <c r="H3535" i="6"/>
  <c r="G3535" i="6"/>
  <c r="F3535" i="6"/>
  <c r="D3535" i="6"/>
  <c r="E3535" i="6" s="1"/>
  <c r="C3535" i="6"/>
  <c r="K3523" i="6"/>
  <c r="I3523" i="6"/>
  <c r="J3523" i="6"/>
  <c r="H3523" i="6"/>
  <c r="G3523" i="6"/>
  <c r="F3523" i="6"/>
  <c r="D3523" i="6"/>
  <c r="E3523" i="6" s="1"/>
  <c r="C3523" i="6"/>
  <c r="K3511" i="6"/>
  <c r="I3511" i="6"/>
  <c r="J3511" i="6"/>
  <c r="H3511" i="6"/>
  <c r="G3511" i="6"/>
  <c r="F3511" i="6"/>
  <c r="D3511" i="6"/>
  <c r="E3511" i="6" s="1"/>
  <c r="C3511" i="6"/>
  <c r="K3499" i="6"/>
  <c r="I3499" i="6"/>
  <c r="J3499" i="6"/>
  <c r="H3499" i="6"/>
  <c r="G3499" i="6"/>
  <c r="F3499" i="6"/>
  <c r="D3499" i="6"/>
  <c r="E3499" i="6" s="1"/>
  <c r="C3499" i="6"/>
  <c r="K3487" i="6"/>
  <c r="I3487" i="6"/>
  <c r="J3487" i="6"/>
  <c r="H3487" i="6"/>
  <c r="G3487" i="6"/>
  <c r="F3487" i="6"/>
  <c r="D3487" i="6"/>
  <c r="E3487" i="6" s="1"/>
  <c r="C3487" i="6"/>
  <c r="K3475" i="6"/>
  <c r="I3475" i="6"/>
  <c r="J3475" i="6"/>
  <c r="H3475" i="6"/>
  <c r="G3475" i="6"/>
  <c r="F3475" i="6"/>
  <c r="D3475" i="6"/>
  <c r="E3475" i="6" s="1"/>
  <c r="C3475" i="6"/>
  <c r="K3463" i="6"/>
  <c r="I3463" i="6"/>
  <c r="J3463" i="6"/>
  <c r="H3463" i="6"/>
  <c r="G3463" i="6"/>
  <c r="F3463" i="6"/>
  <c r="D3463" i="6"/>
  <c r="E3463" i="6" s="1"/>
  <c r="C3463" i="6"/>
  <c r="K3451" i="6"/>
  <c r="I3451" i="6"/>
  <c r="J3451" i="6"/>
  <c r="H3451" i="6"/>
  <c r="G3451" i="6"/>
  <c r="D3451" i="6"/>
  <c r="E3451" i="6" s="1"/>
  <c r="F3451" i="6"/>
  <c r="C3451" i="6"/>
  <c r="K3439" i="6"/>
  <c r="I3439" i="6"/>
  <c r="J3439" i="6"/>
  <c r="H3439" i="6"/>
  <c r="G3439" i="6"/>
  <c r="F3439" i="6"/>
  <c r="D3439" i="6"/>
  <c r="E3439" i="6" s="1"/>
  <c r="C3439" i="6"/>
  <c r="K3427" i="6"/>
  <c r="I3427" i="6"/>
  <c r="J3427" i="6"/>
  <c r="H3427" i="6"/>
  <c r="G3427" i="6"/>
  <c r="F3427" i="6"/>
  <c r="D3427" i="6"/>
  <c r="E3427" i="6" s="1"/>
  <c r="C3427" i="6"/>
  <c r="K3415" i="6"/>
  <c r="I3415" i="6"/>
  <c r="J3415" i="6"/>
  <c r="H3415" i="6"/>
  <c r="G3415" i="6"/>
  <c r="F3415" i="6"/>
  <c r="D3415" i="6"/>
  <c r="E3415" i="6" s="1"/>
  <c r="C3415" i="6"/>
  <c r="K3403" i="6"/>
  <c r="I3403" i="6"/>
  <c r="J3403" i="6"/>
  <c r="H3403" i="6"/>
  <c r="G3403" i="6"/>
  <c r="F3403" i="6"/>
  <c r="D3403" i="6"/>
  <c r="E3403" i="6" s="1"/>
  <c r="C3403" i="6"/>
  <c r="D1672" i="6"/>
  <c r="E1672" i="6" s="1"/>
  <c r="K1755" i="6"/>
  <c r="I1755" i="6"/>
  <c r="J1755" i="6"/>
  <c r="H1755" i="6"/>
  <c r="G1755" i="6"/>
  <c r="F1755" i="6"/>
  <c r="D1755" i="6"/>
  <c r="E1755" i="6" s="1"/>
  <c r="K1743" i="6"/>
  <c r="I1743" i="6"/>
  <c r="J1743" i="6"/>
  <c r="H1743" i="6"/>
  <c r="G1743" i="6"/>
  <c r="F1743" i="6"/>
  <c r="K1731" i="6"/>
  <c r="I1731" i="6"/>
  <c r="J1731" i="6"/>
  <c r="H1731" i="6"/>
  <c r="G1731" i="6"/>
  <c r="F1731" i="6"/>
  <c r="D1731" i="6"/>
  <c r="E1731" i="6" s="1"/>
  <c r="K1719" i="6"/>
  <c r="I1719" i="6"/>
  <c r="J1719" i="6"/>
  <c r="H1719" i="6"/>
  <c r="G1719" i="6"/>
  <c r="F1719" i="6"/>
  <c r="D1719" i="6"/>
  <c r="E1719" i="6" s="1"/>
  <c r="K1707" i="6"/>
  <c r="I1707" i="6"/>
  <c r="J1707" i="6"/>
  <c r="H1707" i="6"/>
  <c r="G1707" i="6"/>
  <c r="F1707" i="6"/>
  <c r="D1707" i="6"/>
  <c r="E1707" i="6" s="1"/>
  <c r="K1695" i="6"/>
  <c r="I1695" i="6"/>
  <c r="J1695" i="6"/>
  <c r="H1695" i="6"/>
  <c r="G1695" i="6"/>
  <c r="F1695" i="6"/>
  <c r="D1695" i="6"/>
  <c r="E1695" i="6" s="1"/>
  <c r="K1683" i="6"/>
  <c r="I1683" i="6"/>
  <c r="J1683" i="6"/>
  <c r="H1683" i="6"/>
  <c r="G1683" i="6"/>
  <c r="F1683" i="6"/>
  <c r="D1683" i="6"/>
  <c r="E1683" i="6" s="1"/>
  <c r="K1671" i="6"/>
  <c r="I1671" i="6"/>
  <c r="J1671" i="6"/>
  <c r="H1671" i="6"/>
  <c r="G1671" i="6"/>
  <c r="F1671" i="6"/>
  <c r="K1659" i="6"/>
  <c r="I1659" i="6"/>
  <c r="J1659" i="6"/>
  <c r="H1659" i="6"/>
  <c r="G1659" i="6"/>
  <c r="F1659" i="6"/>
  <c r="D1659" i="6"/>
  <c r="E1659" i="6" s="1"/>
  <c r="K1647" i="6"/>
  <c r="I1647" i="6"/>
  <c r="J1647" i="6"/>
  <c r="H1647" i="6"/>
  <c r="G1647" i="6"/>
  <c r="F1647" i="6"/>
  <c r="D1647" i="6"/>
  <c r="E1647" i="6" s="1"/>
  <c r="K1635" i="6"/>
  <c r="I1635" i="6"/>
  <c r="J1635" i="6"/>
  <c r="H1635" i="6"/>
  <c r="G1635" i="6"/>
  <c r="F1635" i="6"/>
  <c r="D1635" i="6"/>
  <c r="E1635" i="6" s="1"/>
  <c r="K1623" i="6"/>
  <c r="I1623" i="6"/>
  <c r="J1623" i="6"/>
  <c r="H1623" i="6"/>
  <c r="G1623" i="6"/>
  <c r="F1623" i="6"/>
  <c r="D1623" i="6"/>
  <c r="E1623" i="6" s="1"/>
  <c r="K1611" i="6"/>
  <c r="I1611" i="6"/>
  <c r="J1611" i="6"/>
  <c r="H1611" i="6"/>
  <c r="G1611" i="6"/>
  <c r="F1611" i="6"/>
  <c r="D1611" i="6"/>
  <c r="E1611" i="6" s="1"/>
  <c r="K1599" i="6"/>
  <c r="I1599" i="6"/>
  <c r="J1599" i="6"/>
  <c r="H1599" i="6"/>
  <c r="G1599" i="6"/>
  <c r="F1599" i="6"/>
  <c r="K1587" i="6"/>
  <c r="I1587" i="6"/>
  <c r="J1587" i="6"/>
  <c r="H1587" i="6"/>
  <c r="G1587" i="6"/>
  <c r="F1587" i="6"/>
  <c r="D1587" i="6"/>
  <c r="E1587" i="6" s="1"/>
  <c r="K1575" i="6"/>
  <c r="I1575" i="6"/>
  <c r="J1575" i="6"/>
  <c r="H1575" i="6"/>
  <c r="G1575" i="6"/>
  <c r="F1575" i="6"/>
  <c r="D1575" i="6"/>
  <c r="E1575" i="6" s="1"/>
  <c r="K1563" i="6"/>
  <c r="I1563" i="6"/>
  <c r="J1563" i="6"/>
  <c r="H1563" i="6"/>
  <c r="G1563" i="6"/>
  <c r="F1563" i="6"/>
  <c r="D1563" i="6"/>
  <c r="E1563" i="6" s="1"/>
  <c r="K1551" i="6"/>
  <c r="I1551" i="6"/>
  <c r="J1551" i="6"/>
  <c r="H1551" i="6"/>
  <c r="G1551" i="6"/>
  <c r="F1551" i="6"/>
  <c r="D1551" i="6"/>
  <c r="E1551" i="6" s="1"/>
  <c r="K1539" i="6"/>
  <c r="I1539" i="6"/>
  <c r="J1539" i="6"/>
  <c r="H1539" i="6"/>
  <c r="G1539" i="6"/>
  <c r="F1539" i="6"/>
  <c r="D1539" i="6"/>
  <c r="E1539" i="6" s="1"/>
  <c r="K1527" i="6"/>
  <c r="I1527" i="6"/>
  <c r="J1527" i="6"/>
  <c r="H1527" i="6"/>
  <c r="G1527" i="6"/>
  <c r="F1527" i="6"/>
  <c r="K1515" i="6"/>
  <c r="I1515" i="6"/>
  <c r="J1515" i="6"/>
  <c r="H1515" i="6"/>
  <c r="G1515" i="6"/>
  <c r="F1515" i="6"/>
  <c r="D1515" i="6"/>
  <c r="E1515" i="6" s="1"/>
  <c r="K1503" i="6"/>
  <c r="I1503" i="6"/>
  <c r="J1503" i="6"/>
  <c r="H1503" i="6"/>
  <c r="G1503" i="6"/>
  <c r="F1503" i="6"/>
  <c r="D1503" i="6"/>
  <c r="E1503" i="6" s="1"/>
  <c r="K3978" i="6"/>
  <c r="I3978" i="6"/>
  <c r="J3978" i="6"/>
  <c r="H3978" i="6"/>
  <c r="G3978" i="6"/>
  <c r="F3978" i="6"/>
  <c r="D3978" i="6"/>
  <c r="E3978" i="6" s="1"/>
  <c r="K3966" i="6"/>
  <c r="I3966" i="6"/>
  <c r="J3966" i="6"/>
  <c r="H3966" i="6"/>
  <c r="G3966" i="6"/>
  <c r="F3966" i="6"/>
  <c r="D3966" i="6"/>
  <c r="E3966" i="6" s="1"/>
  <c r="K3954" i="6"/>
  <c r="I3954" i="6"/>
  <c r="J3954" i="6"/>
  <c r="H3954" i="6"/>
  <c r="G3954" i="6"/>
  <c r="F3954" i="6"/>
  <c r="D3954" i="6"/>
  <c r="E3954" i="6" s="1"/>
  <c r="K3942" i="6"/>
  <c r="I3942" i="6"/>
  <c r="J3942" i="6"/>
  <c r="H3942" i="6"/>
  <c r="G3942" i="6"/>
  <c r="F3942" i="6"/>
  <c r="D3942" i="6"/>
  <c r="E3942" i="6" s="1"/>
  <c r="K3930" i="6"/>
  <c r="I3930" i="6"/>
  <c r="J3930" i="6"/>
  <c r="H3930" i="6"/>
  <c r="G3930" i="6"/>
  <c r="F3930" i="6"/>
  <c r="D3930" i="6"/>
  <c r="E3930" i="6" s="1"/>
  <c r="K3918" i="6"/>
  <c r="I3918" i="6"/>
  <c r="J3918" i="6"/>
  <c r="H3918" i="6"/>
  <c r="G3918" i="6"/>
  <c r="F3918" i="6"/>
  <c r="D3918" i="6"/>
  <c r="E3918" i="6" s="1"/>
  <c r="K3906" i="6"/>
  <c r="I3906" i="6"/>
  <c r="J3906" i="6"/>
  <c r="H3906" i="6"/>
  <c r="G3906" i="6"/>
  <c r="F3906" i="6"/>
  <c r="D3906" i="6"/>
  <c r="E3906" i="6" s="1"/>
  <c r="K3894" i="6"/>
  <c r="I3894" i="6"/>
  <c r="J3894" i="6"/>
  <c r="H3894" i="6"/>
  <c r="G3894" i="6"/>
  <c r="F3894" i="6"/>
  <c r="D3894" i="6"/>
  <c r="E3894" i="6" s="1"/>
  <c r="K3882" i="6"/>
  <c r="I3882" i="6"/>
  <c r="J3882" i="6"/>
  <c r="H3882" i="6"/>
  <c r="G3882" i="6"/>
  <c r="F3882" i="6"/>
  <c r="D3882" i="6"/>
  <c r="E3882" i="6" s="1"/>
  <c r="K3870" i="6"/>
  <c r="I3870" i="6"/>
  <c r="J3870" i="6"/>
  <c r="H3870" i="6"/>
  <c r="G3870" i="6"/>
  <c r="F3870" i="6"/>
  <c r="D3870" i="6"/>
  <c r="E3870" i="6" s="1"/>
  <c r="K3858" i="6"/>
  <c r="I3858" i="6"/>
  <c r="J3858" i="6"/>
  <c r="H3858" i="6"/>
  <c r="G3858" i="6"/>
  <c r="F3858" i="6"/>
  <c r="D3858" i="6"/>
  <c r="E3858" i="6" s="1"/>
  <c r="K3846" i="6"/>
  <c r="I3846" i="6"/>
  <c r="J3846" i="6"/>
  <c r="H3846" i="6"/>
  <c r="G3846" i="6"/>
  <c r="F3846" i="6"/>
  <c r="D3846" i="6"/>
  <c r="E3846" i="6" s="1"/>
  <c r="K3834" i="6"/>
  <c r="I3834" i="6"/>
  <c r="J3834" i="6"/>
  <c r="H3834" i="6"/>
  <c r="G3834" i="6"/>
  <c r="F3834" i="6"/>
  <c r="D3834" i="6"/>
  <c r="E3834" i="6" s="1"/>
  <c r="K3822" i="6"/>
  <c r="I3822" i="6"/>
  <c r="J3822" i="6"/>
  <c r="H3822" i="6"/>
  <c r="G3822" i="6"/>
  <c r="F3822" i="6"/>
  <c r="D3822" i="6"/>
  <c r="E3822" i="6" s="1"/>
  <c r="K3810" i="6"/>
  <c r="I3810" i="6"/>
  <c r="J3810" i="6"/>
  <c r="H3810" i="6"/>
  <c r="G3810" i="6"/>
  <c r="F3810" i="6"/>
  <c r="D3810" i="6"/>
  <c r="E3810" i="6" s="1"/>
  <c r="K3798" i="6"/>
  <c r="I3798" i="6"/>
  <c r="J3798" i="6"/>
  <c r="H3798" i="6"/>
  <c r="G3798" i="6"/>
  <c r="F3798" i="6"/>
  <c r="D3798" i="6"/>
  <c r="E3798" i="6" s="1"/>
  <c r="K3786" i="6"/>
  <c r="I3786" i="6"/>
  <c r="J3786" i="6"/>
  <c r="H3786" i="6"/>
  <c r="G3786" i="6"/>
  <c r="F3786" i="6"/>
  <c r="D3786" i="6"/>
  <c r="E3786" i="6" s="1"/>
  <c r="K3774" i="6"/>
  <c r="I3774" i="6"/>
  <c r="J3774" i="6"/>
  <c r="H3774" i="6"/>
  <c r="G3774" i="6"/>
  <c r="F3774" i="6"/>
  <c r="D3774" i="6"/>
  <c r="E3774" i="6" s="1"/>
  <c r="K3762" i="6"/>
  <c r="I3762" i="6"/>
  <c r="J3762" i="6"/>
  <c r="H3762" i="6"/>
  <c r="G3762" i="6"/>
  <c r="F3762" i="6"/>
  <c r="D3762" i="6"/>
  <c r="E3762" i="6" s="1"/>
  <c r="K3750" i="6"/>
  <c r="I3750" i="6"/>
  <c r="J3750" i="6"/>
  <c r="H3750" i="6"/>
  <c r="G3750" i="6"/>
  <c r="F3750" i="6"/>
  <c r="D3750" i="6"/>
  <c r="E3750" i="6" s="1"/>
  <c r="K3738" i="6"/>
  <c r="I3738" i="6"/>
  <c r="J3738" i="6"/>
  <c r="H3738" i="6"/>
  <c r="G3738" i="6"/>
  <c r="F3738" i="6"/>
  <c r="D3738" i="6"/>
  <c r="E3738" i="6" s="1"/>
  <c r="K3726" i="6"/>
  <c r="I3726" i="6"/>
  <c r="J3726" i="6"/>
  <c r="H3726" i="6"/>
  <c r="G3726" i="6"/>
  <c r="F3726" i="6"/>
  <c r="D3726" i="6"/>
  <c r="E3726" i="6" s="1"/>
  <c r="K3714" i="6"/>
  <c r="I3714" i="6"/>
  <c r="J3714" i="6"/>
  <c r="H3714" i="6"/>
  <c r="G3714" i="6"/>
  <c r="F3714" i="6"/>
  <c r="D3714" i="6"/>
  <c r="E3714" i="6" s="1"/>
  <c r="K3702" i="6"/>
  <c r="I3702" i="6"/>
  <c r="J3702" i="6"/>
  <c r="H3702" i="6"/>
  <c r="G3702" i="6"/>
  <c r="F3702" i="6"/>
  <c r="D3702" i="6"/>
  <c r="E3702" i="6" s="1"/>
  <c r="K3690" i="6"/>
  <c r="I3690" i="6"/>
  <c r="J3690" i="6"/>
  <c r="H3690" i="6"/>
  <c r="G3690" i="6"/>
  <c r="F3690" i="6"/>
  <c r="D3690" i="6"/>
  <c r="E3690" i="6" s="1"/>
  <c r="K3678" i="6"/>
  <c r="I3678" i="6"/>
  <c r="J3678" i="6"/>
  <c r="H3678" i="6"/>
  <c r="G3678" i="6"/>
  <c r="F3678" i="6"/>
  <c r="D3678" i="6"/>
  <c r="E3678" i="6" s="1"/>
  <c r="K3666" i="6"/>
  <c r="I3666" i="6"/>
  <c r="J3666" i="6"/>
  <c r="H3666" i="6"/>
  <c r="G3666" i="6"/>
  <c r="F3666" i="6"/>
  <c r="D3666" i="6"/>
  <c r="E3666" i="6" s="1"/>
  <c r="K3654" i="6"/>
  <c r="I3654" i="6"/>
  <c r="J3654" i="6"/>
  <c r="H3654" i="6"/>
  <c r="G3654" i="6"/>
  <c r="F3654" i="6"/>
  <c r="D3654" i="6"/>
  <c r="E3654" i="6" s="1"/>
  <c r="K3642" i="6"/>
  <c r="I3642" i="6"/>
  <c r="J3642" i="6"/>
  <c r="H3642" i="6"/>
  <c r="G3642" i="6"/>
  <c r="F3642" i="6"/>
  <c r="D3642" i="6"/>
  <c r="E3642" i="6" s="1"/>
  <c r="K3630" i="6"/>
  <c r="I3630" i="6"/>
  <c r="J3630" i="6"/>
  <c r="H3630" i="6"/>
  <c r="G3630" i="6"/>
  <c r="F3630" i="6"/>
  <c r="D3630" i="6"/>
  <c r="E3630" i="6" s="1"/>
  <c r="K3618" i="6"/>
  <c r="I3618" i="6"/>
  <c r="J3618" i="6"/>
  <c r="H3618" i="6"/>
  <c r="G3618" i="6"/>
  <c r="F3618" i="6"/>
  <c r="D3618" i="6"/>
  <c r="E3618" i="6" s="1"/>
  <c r="K3606" i="6"/>
  <c r="I3606" i="6"/>
  <c r="J3606" i="6"/>
  <c r="H3606" i="6"/>
  <c r="G3606" i="6"/>
  <c r="F3606" i="6"/>
  <c r="D3606" i="6"/>
  <c r="E3606" i="6" s="1"/>
  <c r="K3594" i="6"/>
  <c r="I3594" i="6"/>
  <c r="J3594" i="6"/>
  <c r="H3594" i="6"/>
  <c r="G3594" i="6"/>
  <c r="F3594" i="6"/>
  <c r="D3594" i="6"/>
  <c r="E3594" i="6" s="1"/>
  <c r="K3582" i="6"/>
  <c r="I3582" i="6"/>
  <c r="J3582" i="6"/>
  <c r="H3582" i="6"/>
  <c r="G3582" i="6"/>
  <c r="F3582" i="6"/>
  <c r="D3582" i="6"/>
  <c r="E3582" i="6" s="1"/>
  <c r="K3570" i="6"/>
  <c r="I3570" i="6"/>
  <c r="J3570" i="6"/>
  <c r="H3570" i="6"/>
  <c r="G3570" i="6"/>
  <c r="F3570" i="6"/>
  <c r="D3570" i="6"/>
  <c r="E3570" i="6" s="1"/>
  <c r="K3558" i="6"/>
  <c r="I3558" i="6"/>
  <c r="J3558" i="6"/>
  <c r="H3558" i="6"/>
  <c r="G3558" i="6"/>
  <c r="F3558" i="6"/>
  <c r="D3558" i="6"/>
  <c r="E3558" i="6" s="1"/>
  <c r="K3546" i="6"/>
  <c r="I3546" i="6"/>
  <c r="J3546" i="6"/>
  <c r="H3546" i="6"/>
  <c r="G3546" i="6"/>
  <c r="F3546" i="6"/>
  <c r="D3546" i="6"/>
  <c r="E3546" i="6" s="1"/>
  <c r="K3534" i="6"/>
  <c r="I3534" i="6"/>
  <c r="J3534" i="6"/>
  <c r="H3534" i="6"/>
  <c r="G3534" i="6"/>
  <c r="F3534" i="6"/>
  <c r="D3534" i="6"/>
  <c r="E3534" i="6" s="1"/>
  <c r="K3522" i="6"/>
  <c r="I3522" i="6"/>
  <c r="J3522" i="6"/>
  <c r="H3522" i="6"/>
  <c r="G3522" i="6"/>
  <c r="F3522" i="6"/>
  <c r="D3522" i="6"/>
  <c r="E3522" i="6" s="1"/>
  <c r="K3510" i="6"/>
  <c r="I3510" i="6"/>
  <c r="J3510" i="6"/>
  <c r="H3510" i="6"/>
  <c r="G3510" i="6"/>
  <c r="F3510" i="6"/>
  <c r="D3510" i="6"/>
  <c r="E3510" i="6" s="1"/>
  <c r="K3498" i="6"/>
  <c r="I3498" i="6"/>
  <c r="J3498" i="6"/>
  <c r="H3498" i="6"/>
  <c r="G3498" i="6"/>
  <c r="F3498" i="6"/>
  <c r="D3498" i="6"/>
  <c r="E3498" i="6" s="1"/>
  <c r="K3486" i="6"/>
  <c r="I3486" i="6"/>
  <c r="J3486" i="6"/>
  <c r="H3486" i="6"/>
  <c r="G3486" i="6"/>
  <c r="F3486" i="6"/>
  <c r="D3486" i="6"/>
  <c r="E3486" i="6" s="1"/>
  <c r="K3474" i="6"/>
  <c r="I3474" i="6"/>
  <c r="J3474" i="6"/>
  <c r="H3474" i="6"/>
  <c r="G3474" i="6"/>
  <c r="F3474" i="6"/>
  <c r="D3474" i="6"/>
  <c r="E3474" i="6" s="1"/>
  <c r="K3462" i="6"/>
  <c r="I3462" i="6"/>
  <c r="J3462" i="6"/>
  <c r="H3462" i="6"/>
  <c r="G3462" i="6"/>
  <c r="F3462" i="6"/>
  <c r="D3462" i="6"/>
  <c r="E3462" i="6" s="1"/>
  <c r="K3450" i="6"/>
  <c r="I3450" i="6"/>
  <c r="J3450" i="6"/>
  <c r="H3450" i="6"/>
  <c r="G3450" i="6"/>
  <c r="F3450" i="6"/>
  <c r="D3450" i="6"/>
  <c r="E3450" i="6" s="1"/>
  <c r="K3438" i="6"/>
  <c r="I3438" i="6"/>
  <c r="J3438" i="6"/>
  <c r="H3438" i="6"/>
  <c r="G3438" i="6"/>
  <c r="F3438" i="6"/>
  <c r="D3438" i="6"/>
  <c r="E3438" i="6" s="1"/>
  <c r="K3426" i="6"/>
  <c r="I3426" i="6"/>
  <c r="J3426" i="6"/>
  <c r="H3426" i="6"/>
  <c r="G3426" i="6"/>
  <c r="F3426" i="6"/>
  <c r="D3426" i="6"/>
  <c r="E3426" i="6" s="1"/>
  <c r="K3414" i="6"/>
  <c r="I3414" i="6"/>
  <c r="J3414" i="6"/>
  <c r="H3414" i="6"/>
  <c r="G3414" i="6"/>
  <c r="F3414" i="6"/>
  <c r="D3414" i="6"/>
  <c r="E3414" i="6" s="1"/>
  <c r="K3402" i="6"/>
  <c r="I3402" i="6"/>
  <c r="J3402" i="6"/>
  <c r="H3402" i="6"/>
  <c r="G3402" i="6"/>
  <c r="F3402" i="6"/>
  <c r="D3402" i="6"/>
  <c r="E3402" i="6" s="1"/>
  <c r="D1671" i="6"/>
  <c r="E1671" i="6" s="1"/>
  <c r="K1754" i="6"/>
  <c r="I1754" i="6"/>
  <c r="J1754" i="6"/>
  <c r="H1754" i="6"/>
  <c r="G1754" i="6"/>
  <c r="F1754" i="6"/>
  <c r="D1754" i="6"/>
  <c r="E1754" i="6" s="1"/>
  <c r="K1742" i="6"/>
  <c r="I1742" i="6"/>
  <c r="J1742" i="6"/>
  <c r="H1742" i="6"/>
  <c r="G1742" i="6"/>
  <c r="F1742" i="6"/>
  <c r="D1742" i="6"/>
  <c r="E1742" i="6" s="1"/>
  <c r="K1730" i="6"/>
  <c r="I1730" i="6"/>
  <c r="J1730" i="6"/>
  <c r="H1730" i="6"/>
  <c r="G1730" i="6"/>
  <c r="F1730" i="6"/>
  <c r="D1730" i="6"/>
  <c r="E1730" i="6" s="1"/>
  <c r="K1718" i="6"/>
  <c r="I1718" i="6"/>
  <c r="J1718" i="6"/>
  <c r="H1718" i="6"/>
  <c r="G1718" i="6"/>
  <c r="F1718" i="6"/>
  <c r="D1718" i="6"/>
  <c r="E1718" i="6" s="1"/>
  <c r="K1706" i="6"/>
  <c r="I1706" i="6"/>
  <c r="J1706" i="6"/>
  <c r="H1706" i="6"/>
  <c r="G1706" i="6"/>
  <c r="F1706" i="6"/>
  <c r="D1706" i="6"/>
  <c r="E1706" i="6" s="1"/>
  <c r="K1694" i="6"/>
  <c r="I1694" i="6"/>
  <c r="J1694" i="6"/>
  <c r="H1694" i="6"/>
  <c r="G1694" i="6"/>
  <c r="F1694" i="6"/>
  <c r="D1694" i="6"/>
  <c r="E1694" i="6" s="1"/>
  <c r="K1682" i="6"/>
  <c r="I1682" i="6"/>
  <c r="J1682" i="6"/>
  <c r="H1682" i="6"/>
  <c r="G1682" i="6"/>
  <c r="F1682" i="6"/>
  <c r="D1682" i="6"/>
  <c r="E1682" i="6" s="1"/>
  <c r="K1670" i="6"/>
  <c r="I1670" i="6"/>
  <c r="J1670" i="6"/>
  <c r="H1670" i="6"/>
  <c r="G1670" i="6"/>
  <c r="F1670" i="6"/>
  <c r="D1670" i="6"/>
  <c r="E1670" i="6" s="1"/>
  <c r="K1658" i="6"/>
  <c r="I1658" i="6"/>
  <c r="J1658" i="6"/>
  <c r="H1658" i="6"/>
  <c r="G1658" i="6"/>
  <c r="F1658" i="6"/>
  <c r="D1658" i="6"/>
  <c r="E1658" i="6" s="1"/>
  <c r="K1646" i="6"/>
  <c r="I1646" i="6"/>
  <c r="J1646" i="6"/>
  <c r="H1646" i="6"/>
  <c r="G1646" i="6"/>
  <c r="F1646" i="6"/>
  <c r="D1646" i="6"/>
  <c r="E1646" i="6" s="1"/>
  <c r="K1634" i="6"/>
  <c r="I1634" i="6"/>
  <c r="J1634" i="6"/>
  <c r="H1634" i="6"/>
  <c r="G1634" i="6"/>
  <c r="F1634" i="6"/>
  <c r="D1634" i="6"/>
  <c r="E1634" i="6" s="1"/>
  <c r="K1622" i="6"/>
  <c r="I1622" i="6"/>
  <c r="J1622" i="6"/>
  <c r="H1622" i="6"/>
  <c r="G1622" i="6"/>
  <c r="F1622" i="6"/>
  <c r="D1622" i="6"/>
  <c r="E1622" i="6" s="1"/>
  <c r="K1610" i="6"/>
  <c r="I1610" i="6"/>
  <c r="J1610" i="6"/>
  <c r="H1610" i="6"/>
  <c r="G1610" i="6"/>
  <c r="F1610" i="6"/>
  <c r="D1610" i="6"/>
  <c r="E1610" i="6" s="1"/>
  <c r="K1598" i="6"/>
  <c r="I1598" i="6"/>
  <c r="J1598" i="6"/>
  <c r="H1598" i="6"/>
  <c r="G1598" i="6"/>
  <c r="F1598" i="6"/>
  <c r="D1598" i="6"/>
  <c r="E1598" i="6" s="1"/>
  <c r="K1586" i="6"/>
  <c r="I1586" i="6"/>
  <c r="J1586" i="6"/>
  <c r="H1586" i="6"/>
  <c r="G1586" i="6"/>
  <c r="F1586" i="6"/>
  <c r="D1586" i="6"/>
  <c r="E1586" i="6" s="1"/>
  <c r="K1574" i="6"/>
  <c r="I1574" i="6"/>
  <c r="J1574" i="6"/>
  <c r="H1574" i="6"/>
  <c r="G1574" i="6"/>
  <c r="F1574" i="6"/>
  <c r="D1574" i="6"/>
  <c r="E1574" i="6" s="1"/>
  <c r="K1562" i="6"/>
  <c r="I1562" i="6"/>
  <c r="J1562" i="6"/>
  <c r="H1562" i="6"/>
  <c r="G1562" i="6"/>
  <c r="F1562" i="6"/>
  <c r="D1562" i="6"/>
  <c r="E1562" i="6" s="1"/>
  <c r="K1550" i="6"/>
  <c r="I1550" i="6"/>
  <c r="J1550" i="6"/>
  <c r="H1550" i="6"/>
  <c r="G1550" i="6"/>
  <c r="F1550" i="6"/>
  <c r="D1550" i="6"/>
  <c r="E1550" i="6" s="1"/>
  <c r="K1538" i="6"/>
  <c r="I1538" i="6"/>
  <c r="J1538" i="6"/>
  <c r="H1538" i="6"/>
  <c r="G1538" i="6"/>
  <c r="F1538" i="6"/>
  <c r="D1538" i="6"/>
  <c r="E1538" i="6" s="1"/>
  <c r="K1526" i="6"/>
  <c r="I1526" i="6"/>
  <c r="J1526" i="6"/>
  <c r="H1526" i="6"/>
  <c r="G1526" i="6"/>
  <c r="F1526" i="6"/>
  <c r="D1526" i="6"/>
  <c r="E1526" i="6" s="1"/>
  <c r="K1514" i="6"/>
  <c r="I1514" i="6"/>
  <c r="J1514" i="6"/>
  <c r="H1514" i="6"/>
  <c r="G1514" i="6"/>
  <c r="F1514" i="6"/>
  <c r="D1514" i="6"/>
  <c r="E1514" i="6" s="1"/>
  <c r="K1502" i="6"/>
  <c r="I1502" i="6"/>
  <c r="J1502" i="6"/>
  <c r="H1502" i="6"/>
  <c r="G1502" i="6"/>
  <c r="F1502" i="6"/>
  <c r="D1502" i="6"/>
  <c r="E1502" i="6" s="1"/>
  <c r="K3977" i="6"/>
  <c r="I3977" i="6"/>
  <c r="J3977" i="6"/>
  <c r="H3977" i="6"/>
  <c r="G3977" i="6"/>
  <c r="F3977" i="6"/>
  <c r="D3977" i="6"/>
  <c r="E3977" i="6" s="1"/>
  <c r="K3965" i="6"/>
  <c r="I3965" i="6"/>
  <c r="J3965" i="6"/>
  <c r="H3965" i="6"/>
  <c r="G3965" i="6"/>
  <c r="F3965" i="6"/>
  <c r="D3965" i="6"/>
  <c r="E3965" i="6" s="1"/>
  <c r="K3953" i="6"/>
  <c r="I3953" i="6"/>
  <c r="J3953" i="6"/>
  <c r="H3953" i="6"/>
  <c r="G3953" i="6"/>
  <c r="F3953" i="6"/>
  <c r="D3953" i="6"/>
  <c r="E3953" i="6" s="1"/>
  <c r="K3941" i="6"/>
  <c r="I3941" i="6"/>
  <c r="J3941" i="6"/>
  <c r="H3941" i="6"/>
  <c r="G3941" i="6"/>
  <c r="F3941" i="6"/>
  <c r="D3941" i="6"/>
  <c r="E3941" i="6" s="1"/>
  <c r="K3929" i="6"/>
  <c r="I3929" i="6"/>
  <c r="J3929" i="6"/>
  <c r="H3929" i="6"/>
  <c r="G3929" i="6"/>
  <c r="F3929" i="6"/>
  <c r="D3929" i="6"/>
  <c r="E3929" i="6" s="1"/>
  <c r="K3917" i="6"/>
  <c r="I3917" i="6"/>
  <c r="J3917" i="6"/>
  <c r="H3917" i="6"/>
  <c r="G3917" i="6"/>
  <c r="F3917" i="6"/>
  <c r="D3917" i="6"/>
  <c r="E3917" i="6" s="1"/>
  <c r="K3905" i="6"/>
  <c r="I3905" i="6"/>
  <c r="J3905" i="6"/>
  <c r="H3905" i="6"/>
  <c r="G3905" i="6"/>
  <c r="F3905" i="6"/>
  <c r="D3905" i="6"/>
  <c r="E3905" i="6" s="1"/>
  <c r="K3893" i="6"/>
  <c r="I3893" i="6"/>
  <c r="J3893" i="6"/>
  <c r="H3893" i="6"/>
  <c r="G3893" i="6"/>
  <c r="F3893" i="6"/>
  <c r="D3893" i="6"/>
  <c r="E3893" i="6" s="1"/>
  <c r="K3881" i="6"/>
  <c r="I3881" i="6"/>
  <c r="J3881" i="6"/>
  <c r="H3881" i="6"/>
  <c r="G3881" i="6"/>
  <c r="F3881" i="6"/>
  <c r="D3881" i="6"/>
  <c r="E3881" i="6" s="1"/>
  <c r="K3869" i="6"/>
  <c r="I3869" i="6"/>
  <c r="J3869" i="6"/>
  <c r="H3869" i="6"/>
  <c r="G3869" i="6"/>
  <c r="F3869" i="6"/>
  <c r="D3869" i="6"/>
  <c r="E3869" i="6" s="1"/>
  <c r="K3857" i="6"/>
  <c r="I3857" i="6"/>
  <c r="J3857" i="6"/>
  <c r="H3857" i="6"/>
  <c r="G3857" i="6"/>
  <c r="F3857" i="6"/>
  <c r="D3857" i="6"/>
  <c r="E3857" i="6" s="1"/>
  <c r="K3845" i="6"/>
  <c r="I3845" i="6"/>
  <c r="J3845" i="6"/>
  <c r="H3845" i="6"/>
  <c r="G3845" i="6"/>
  <c r="F3845" i="6"/>
  <c r="D3845" i="6"/>
  <c r="E3845" i="6" s="1"/>
  <c r="K3833" i="6"/>
  <c r="I3833" i="6"/>
  <c r="J3833" i="6"/>
  <c r="H3833" i="6"/>
  <c r="G3833" i="6"/>
  <c r="F3833" i="6"/>
  <c r="D3833" i="6"/>
  <c r="E3833" i="6" s="1"/>
  <c r="K3821" i="6"/>
  <c r="I3821" i="6"/>
  <c r="J3821" i="6"/>
  <c r="H3821" i="6"/>
  <c r="G3821" i="6"/>
  <c r="F3821" i="6"/>
  <c r="D3821" i="6"/>
  <c r="E3821" i="6" s="1"/>
  <c r="K3809" i="6"/>
  <c r="I3809" i="6"/>
  <c r="J3809" i="6"/>
  <c r="H3809" i="6"/>
  <c r="G3809" i="6"/>
  <c r="F3809" i="6"/>
  <c r="D3809" i="6"/>
  <c r="E3809" i="6" s="1"/>
  <c r="K3797" i="6"/>
  <c r="I3797" i="6"/>
  <c r="J3797" i="6"/>
  <c r="H3797" i="6"/>
  <c r="G3797" i="6"/>
  <c r="F3797" i="6"/>
  <c r="D3797" i="6"/>
  <c r="E3797" i="6" s="1"/>
  <c r="K3785" i="6"/>
  <c r="I3785" i="6"/>
  <c r="J3785" i="6"/>
  <c r="H3785" i="6"/>
  <c r="G3785" i="6"/>
  <c r="F3785" i="6"/>
  <c r="D3785" i="6"/>
  <c r="E3785" i="6" s="1"/>
  <c r="K3773" i="6"/>
  <c r="I3773" i="6"/>
  <c r="J3773" i="6"/>
  <c r="H3773" i="6"/>
  <c r="G3773" i="6"/>
  <c r="F3773" i="6"/>
  <c r="D3773" i="6"/>
  <c r="E3773" i="6" s="1"/>
  <c r="K3761" i="6"/>
  <c r="I3761" i="6"/>
  <c r="J3761" i="6"/>
  <c r="H3761" i="6"/>
  <c r="G3761" i="6"/>
  <c r="F3761" i="6"/>
  <c r="D3761" i="6"/>
  <c r="E3761" i="6" s="1"/>
  <c r="K3749" i="6"/>
  <c r="I3749" i="6"/>
  <c r="J3749" i="6"/>
  <c r="H3749" i="6"/>
  <c r="G3749" i="6"/>
  <c r="F3749" i="6"/>
  <c r="D3749" i="6"/>
  <c r="E3749" i="6" s="1"/>
  <c r="K3737" i="6"/>
  <c r="I3737" i="6"/>
  <c r="J3737" i="6"/>
  <c r="H3737" i="6"/>
  <c r="G3737" i="6"/>
  <c r="F3737" i="6"/>
  <c r="D3737" i="6"/>
  <c r="E3737" i="6" s="1"/>
  <c r="K3725" i="6"/>
  <c r="I3725" i="6"/>
  <c r="J3725" i="6"/>
  <c r="H3725" i="6"/>
  <c r="G3725" i="6"/>
  <c r="F3725" i="6"/>
  <c r="D3725" i="6"/>
  <c r="E3725" i="6" s="1"/>
  <c r="K3713" i="6"/>
  <c r="I3713" i="6"/>
  <c r="J3713" i="6"/>
  <c r="H3713" i="6"/>
  <c r="G3713" i="6"/>
  <c r="F3713" i="6"/>
  <c r="D3713" i="6"/>
  <c r="E3713" i="6" s="1"/>
  <c r="K3701" i="6"/>
  <c r="I3701" i="6"/>
  <c r="J3701" i="6"/>
  <c r="H3701" i="6"/>
  <c r="G3701" i="6"/>
  <c r="F3701" i="6"/>
  <c r="D3701" i="6"/>
  <c r="E3701" i="6" s="1"/>
  <c r="K3689" i="6"/>
  <c r="I3689" i="6"/>
  <c r="J3689" i="6"/>
  <c r="H3689" i="6"/>
  <c r="G3689" i="6"/>
  <c r="F3689" i="6"/>
  <c r="D3689" i="6"/>
  <c r="E3689" i="6" s="1"/>
  <c r="K3677" i="6"/>
  <c r="I3677" i="6"/>
  <c r="J3677" i="6"/>
  <c r="H3677" i="6"/>
  <c r="G3677" i="6"/>
  <c r="F3677" i="6"/>
  <c r="D3677" i="6"/>
  <c r="E3677" i="6" s="1"/>
  <c r="C3677" i="6"/>
  <c r="K3665" i="6"/>
  <c r="I3665" i="6"/>
  <c r="J3665" i="6"/>
  <c r="H3665" i="6"/>
  <c r="G3665" i="6"/>
  <c r="F3665" i="6"/>
  <c r="D3665" i="6"/>
  <c r="E3665" i="6" s="1"/>
  <c r="C3665" i="6"/>
  <c r="K3653" i="6"/>
  <c r="I3653" i="6"/>
  <c r="J3653" i="6"/>
  <c r="H3653" i="6"/>
  <c r="G3653" i="6"/>
  <c r="F3653" i="6"/>
  <c r="D3653" i="6"/>
  <c r="E3653" i="6" s="1"/>
  <c r="C3653" i="6"/>
  <c r="K3641" i="6"/>
  <c r="I3641" i="6"/>
  <c r="J3641" i="6"/>
  <c r="H3641" i="6"/>
  <c r="G3641" i="6"/>
  <c r="F3641" i="6"/>
  <c r="D3641" i="6"/>
  <c r="E3641" i="6" s="1"/>
  <c r="C3641" i="6"/>
  <c r="K3629" i="6"/>
  <c r="I3629" i="6"/>
  <c r="J3629" i="6"/>
  <c r="H3629" i="6"/>
  <c r="G3629" i="6"/>
  <c r="F3629" i="6"/>
  <c r="D3629" i="6"/>
  <c r="E3629" i="6" s="1"/>
  <c r="C3629" i="6"/>
  <c r="K3617" i="6"/>
  <c r="I3617" i="6"/>
  <c r="J3617" i="6"/>
  <c r="H3617" i="6"/>
  <c r="G3617" i="6"/>
  <c r="F3617" i="6"/>
  <c r="D3617" i="6"/>
  <c r="E3617" i="6" s="1"/>
  <c r="C3617" i="6"/>
  <c r="K3605" i="6"/>
  <c r="I3605" i="6"/>
  <c r="J3605" i="6"/>
  <c r="H3605" i="6"/>
  <c r="G3605" i="6"/>
  <c r="F3605" i="6"/>
  <c r="D3605" i="6"/>
  <c r="E3605" i="6" s="1"/>
  <c r="C3605" i="6"/>
  <c r="K3593" i="6"/>
  <c r="I3593" i="6"/>
  <c r="J3593" i="6"/>
  <c r="H3593" i="6"/>
  <c r="G3593" i="6"/>
  <c r="F3593" i="6"/>
  <c r="D3593" i="6"/>
  <c r="E3593" i="6" s="1"/>
  <c r="C3593" i="6"/>
  <c r="K3581" i="6"/>
  <c r="I3581" i="6"/>
  <c r="J3581" i="6"/>
  <c r="H3581" i="6"/>
  <c r="G3581" i="6"/>
  <c r="F3581" i="6"/>
  <c r="D3581" i="6"/>
  <c r="E3581" i="6" s="1"/>
  <c r="C3581" i="6"/>
  <c r="K3569" i="6"/>
  <c r="I3569" i="6"/>
  <c r="J3569" i="6"/>
  <c r="H3569" i="6"/>
  <c r="G3569" i="6"/>
  <c r="F3569" i="6"/>
  <c r="D3569" i="6"/>
  <c r="E3569" i="6" s="1"/>
  <c r="C3569" i="6"/>
  <c r="K3557" i="6"/>
  <c r="I3557" i="6"/>
  <c r="J3557" i="6"/>
  <c r="H3557" i="6"/>
  <c r="G3557" i="6"/>
  <c r="F3557" i="6"/>
  <c r="D3557" i="6"/>
  <c r="E3557" i="6" s="1"/>
  <c r="C3557" i="6"/>
  <c r="K3545" i="6"/>
  <c r="I3545" i="6"/>
  <c r="J3545" i="6"/>
  <c r="H3545" i="6"/>
  <c r="G3545" i="6"/>
  <c r="F3545" i="6"/>
  <c r="D3545" i="6"/>
  <c r="E3545" i="6" s="1"/>
  <c r="C3545" i="6"/>
  <c r="K3533" i="6"/>
  <c r="I3533" i="6"/>
  <c r="J3533" i="6"/>
  <c r="H3533" i="6"/>
  <c r="G3533" i="6"/>
  <c r="F3533" i="6"/>
  <c r="D3533" i="6"/>
  <c r="E3533" i="6" s="1"/>
  <c r="C3533" i="6"/>
  <c r="K3521" i="6"/>
  <c r="I3521" i="6"/>
  <c r="J3521" i="6"/>
  <c r="H3521" i="6"/>
  <c r="G3521" i="6"/>
  <c r="F3521" i="6"/>
  <c r="D3521" i="6"/>
  <c r="E3521" i="6" s="1"/>
  <c r="C3521" i="6"/>
  <c r="K3509" i="6"/>
  <c r="I3509" i="6"/>
  <c r="J3509" i="6"/>
  <c r="H3509" i="6"/>
  <c r="G3509" i="6"/>
  <c r="F3509" i="6"/>
  <c r="D3509" i="6"/>
  <c r="E3509" i="6" s="1"/>
  <c r="C3509" i="6"/>
  <c r="K3497" i="6"/>
  <c r="I3497" i="6"/>
  <c r="J3497" i="6"/>
  <c r="H3497" i="6"/>
  <c r="G3497" i="6"/>
  <c r="F3497" i="6"/>
  <c r="D3497" i="6"/>
  <c r="E3497" i="6" s="1"/>
  <c r="C3497" i="6"/>
  <c r="K3485" i="6"/>
  <c r="I3485" i="6"/>
  <c r="J3485" i="6"/>
  <c r="H3485" i="6"/>
  <c r="G3485" i="6"/>
  <c r="F3485" i="6"/>
  <c r="D3485" i="6"/>
  <c r="E3485" i="6" s="1"/>
  <c r="C3485" i="6"/>
  <c r="K3473" i="6"/>
  <c r="I3473" i="6"/>
  <c r="J3473" i="6"/>
  <c r="H3473" i="6"/>
  <c r="G3473" i="6"/>
  <c r="F3473" i="6"/>
  <c r="D3473" i="6"/>
  <c r="E3473" i="6" s="1"/>
  <c r="C3473" i="6"/>
  <c r="K3461" i="6"/>
  <c r="I3461" i="6"/>
  <c r="J3461" i="6"/>
  <c r="H3461" i="6"/>
  <c r="G3461" i="6"/>
  <c r="F3461" i="6"/>
  <c r="D3461" i="6"/>
  <c r="E3461" i="6" s="1"/>
  <c r="C3461" i="6"/>
  <c r="K3449" i="6"/>
  <c r="I3449" i="6"/>
  <c r="J3449" i="6"/>
  <c r="H3449" i="6"/>
  <c r="G3449" i="6"/>
  <c r="F3449" i="6"/>
  <c r="D3449" i="6"/>
  <c r="E3449" i="6" s="1"/>
  <c r="C3449" i="6"/>
  <c r="K3437" i="6"/>
  <c r="I3437" i="6"/>
  <c r="J3437" i="6"/>
  <c r="H3437" i="6"/>
  <c r="G3437" i="6"/>
  <c r="F3437" i="6"/>
  <c r="D3437" i="6"/>
  <c r="E3437" i="6" s="1"/>
  <c r="C3437" i="6"/>
  <c r="K3425" i="6"/>
  <c r="I3425" i="6"/>
  <c r="J3425" i="6"/>
  <c r="H3425" i="6"/>
  <c r="G3425" i="6"/>
  <c r="F3425" i="6"/>
  <c r="D3425" i="6"/>
  <c r="E3425" i="6" s="1"/>
  <c r="C3425" i="6"/>
  <c r="K3413" i="6"/>
  <c r="I3413" i="6"/>
  <c r="J3413" i="6"/>
  <c r="H3413" i="6"/>
  <c r="G3413" i="6"/>
  <c r="F3413" i="6"/>
  <c r="D3413" i="6"/>
  <c r="E3413" i="6" s="1"/>
  <c r="C3413" i="6"/>
  <c r="K3401" i="6"/>
  <c r="I3401" i="6"/>
  <c r="J3401" i="6"/>
  <c r="H3401" i="6"/>
  <c r="G3401" i="6"/>
  <c r="F3401" i="6"/>
  <c r="D3401" i="6"/>
  <c r="E3401" i="6" s="1"/>
  <c r="C3401" i="6"/>
  <c r="C3981" i="6"/>
  <c r="C3969" i="6"/>
  <c r="C3957" i="6"/>
  <c r="C3945" i="6"/>
  <c r="C3933" i="6"/>
  <c r="C3921" i="6"/>
  <c r="C3909" i="6"/>
  <c r="C3897" i="6"/>
  <c r="C3885" i="6"/>
  <c r="C3873" i="6"/>
  <c r="C3861" i="6"/>
  <c r="C3849" i="6"/>
  <c r="C3837" i="6"/>
  <c r="C3825" i="6"/>
  <c r="C3813" i="6"/>
  <c r="C3801" i="6"/>
  <c r="C3789" i="6"/>
  <c r="C3777" i="6"/>
  <c r="C3765" i="6"/>
  <c r="C3753" i="6"/>
  <c r="C3741" i="6"/>
  <c r="C3729" i="6"/>
  <c r="C3717" i="6"/>
  <c r="C3705" i="6"/>
  <c r="C3693" i="6"/>
  <c r="C3681" i="6"/>
  <c r="C3410" i="6"/>
  <c r="C1695" i="6"/>
  <c r="C1623" i="6"/>
  <c r="C1551" i="6"/>
  <c r="D1600" i="6"/>
  <c r="E1600" i="6" s="1"/>
  <c r="K1633" i="6"/>
  <c r="I1633" i="6"/>
  <c r="J1633" i="6"/>
  <c r="H1633" i="6"/>
  <c r="G1633" i="6"/>
  <c r="F1633" i="6"/>
  <c r="D1633" i="6"/>
  <c r="E1633" i="6" s="1"/>
  <c r="C1633" i="6"/>
  <c r="K1621" i="6"/>
  <c r="I1621" i="6"/>
  <c r="J1621" i="6"/>
  <c r="H1621" i="6"/>
  <c r="G1621" i="6"/>
  <c r="F1621" i="6"/>
  <c r="D1621" i="6"/>
  <c r="E1621" i="6" s="1"/>
  <c r="C1621" i="6"/>
  <c r="K1609" i="6"/>
  <c r="I1609" i="6"/>
  <c r="J1609" i="6"/>
  <c r="H1609" i="6"/>
  <c r="G1609" i="6"/>
  <c r="F1609" i="6"/>
  <c r="D1609" i="6"/>
  <c r="E1609" i="6" s="1"/>
  <c r="C1609" i="6"/>
  <c r="K1597" i="6"/>
  <c r="I1597" i="6"/>
  <c r="J1597" i="6"/>
  <c r="H1597" i="6"/>
  <c r="G1597" i="6"/>
  <c r="F1597" i="6"/>
  <c r="D1597" i="6"/>
  <c r="E1597" i="6" s="1"/>
  <c r="C1597" i="6"/>
  <c r="K1585" i="6"/>
  <c r="I1585" i="6"/>
  <c r="J1585" i="6"/>
  <c r="H1585" i="6"/>
  <c r="G1585" i="6"/>
  <c r="F1585" i="6"/>
  <c r="D1585" i="6"/>
  <c r="E1585" i="6" s="1"/>
  <c r="C1585" i="6"/>
  <c r="K1573" i="6"/>
  <c r="I1573" i="6"/>
  <c r="J1573" i="6"/>
  <c r="H1573" i="6"/>
  <c r="G1573" i="6"/>
  <c r="F1573" i="6"/>
  <c r="D1573" i="6"/>
  <c r="E1573" i="6" s="1"/>
  <c r="C1573" i="6"/>
  <c r="K1561" i="6"/>
  <c r="I1561" i="6"/>
  <c r="J1561" i="6"/>
  <c r="H1561" i="6"/>
  <c r="G1561" i="6"/>
  <c r="F1561" i="6"/>
  <c r="D1561" i="6"/>
  <c r="E1561" i="6" s="1"/>
  <c r="C1561" i="6"/>
  <c r="K1549" i="6"/>
  <c r="I1549" i="6"/>
  <c r="J1549" i="6"/>
  <c r="H1549" i="6"/>
  <c r="G1549" i="6"/>
  <c r="F1549" i="6"/>
  <c r="D1549" i="6"/>
  <c r="E1549" i="6" s="1"/>
  <c r="C1549" i="6"/>
  <c r="K1537" i="6"/>
  <c r="I1537" i="6"/>
  <c r="J1537" i="6"/>
  <c r="H1537" i="6"/>
  <c r="G1537" i="6"/>
  <c r="F1537" i="6"/>
  <c r="D1537" i="6"/>
  <c r="E1537" i="6" s="1"/>
  <c r="C1537" i="6"/>
  <c r="K1525" i="6"/>
  <c r="I1525" i="6"/>
  <c r="J1525" i="6"/>
  <c r="H1525" i="6"/>
  <c r="G1525" i="6"/>
  <c r="F1525" i="6"/>
  <c r="D1525" i="6"/>
  <c r="E1525" i="6" s="1"/>
  <c r="C1525" i="6"/>
  <c r="K1513" i="6"/>
  <c r="I1513" i="6"/>
  <c r="J1513" i="6"/>
  <c r="H1513" i="6"/>
  <c r="G1513" i="6"/>
  <c r="F1513" i="6"/>
  <c r="D1513" i="6"/>
  <c r="E1513" i="6" s="1"/>
  <c r="C1513" i="6"/>
  <c r="K3988" i="6"/>
  <c r="I3988" i="6"/>
  <c r="J3988" i="6"/>
  <c r="H3988" i="6"/>
  <c r="G3988" i="6"/>
  <c r="F3988" i="6"/>
  <c r="D3988" i="6"/>
  <c r="E3988" i="6" s="1"/>
  <c r="K3976" i="6"/>
  <c r="I3976" i="6"/>
  <c r="J3976" i="6"/>
  <c r="H3976" i="6"/>
  <c r="G3976" i="6"/>
  <c r="F3976" i="6"/>
  <c r="K3964" i="6"/>
  <c r="I3964" i="6"/>
  <c r="J3964" i="6"/>
  <c r="H3964" i="6"/>
  <c r="G3964" i="6"/>
  <c r="F3964" i="6"/>
  <c r="D3964" i="6"/>
  <c r="E3964" i="6" s="1"/>
  <c r="K3952" i="6"/>
  <c r="I3952" i="6"/>
  <c r="J3952" i="6"/>
  <c r="H3952" i="6"/>
  <c r="G3952" i="6"/>
  <c r="F3952" i="6"/>
  <c r="D3952" i="6"/>
  <c r="E3952" i="6" s="1"/>
  <c r="K3940" i="6"/>
  <c r="I3940" i="6"/>
  <c r="J3940" i="6"/>
  <c r="G3940" i="6"/>
  <c r="H3940" i="6"/>
  <c r="F3940" i="6"/>
  <c r="D3940" i="6"/>
  <c r="E3940" i="6" s="1"/>
  <c r="K3928" i="6"/>
  <c r="I3928" i="6"/>
  <c r="J3928" i="6"/>
  <c r="H3928" i="6"/>
  <c r="G3928" i="6"/>
  <c r="F3928" i="6"/>
  <c r="D3928" i="6"/>
  <c r="E3928" i="6" s="1"/>
  <c r="K3916" i="6"/>
  <c r="I3916" i="6"/>
  <c r="J3916" i="6"/>
  <c r="H3916" i="6"/>
  <c r="G3916" i="6"/>
  <c r="F3916" i="6"/>
  <c r="D3916" i="6"/>
  <c r="E3916" i="6" s="1"/>
  <c r="K3904" i="6"/>
  <c r="I3904" i="6"/>
  <c r="J3904" i="6"/>
  <c r="H3904" i="6"/>
  <c r="G3904" i="6"/>
  <c r="F3904" i="6"/>
  <c r="K3892" i="6"/>
  <c r="I3892" i="6"/>
  <c r="J3892" i="6"/>
  <c r="G3892" i="6"/>
  <c r="H3892" i="6"/>
  <c r="F3892" i="6"/>
  <c r="D3892" i="6"/>
  <c r="E3892" i="6" s="1"/>
  <c r="K3880" i="6"/>
  <c r="I3880" i="6"/>
  <c r="J3880" i="6"/>
  <c r="H3880" i="6"/>
  <c r="G3880" i="6"/>
  <c r="F3880" i="6"/>
  <c r="D3880" i="6"/>
  <c r="E3880" i="6" s="1"/>
  <c r="K3868" i="6"/>
  <c r="I3868" i="6"/>
  <c r="J3868" i="6"/>
  <c r="H3868" i="6"/>
  <c r="G3868" i="6"/>
  <c r="F3868" i="6"/>
  <c r="D3868" i="6"/>
  <c r="E3868" i="6" s="1"/>
  <c r="K3856" i="6"/>
  <c r="I3856" i="6"/>
  <c r="J3856" i="6"/>
  <c r="H3856" i="6"/>
  <c r="G3856" i="6"/>
  <c r="F3856" i="6"/>
  <c r="D3856" i="6"/>
  <c r="E3856" i="6" s="1"/>
  <c r="K3844" i="6"/>
  <c r="I3844" i="6"/>
  <c r="J3844" i="6"/>
  <c r="G3844" i="6"/>
  <c r="H3844" i="6"/>
  <c r="F3844" i="6"/>
  <c r="D3844" i="6"/>
  <c r="E3844" i="6" s="1"/>
  <c r="K3832" i="6"/>
  <c r="I3832" i="6"/>
  <c r="J3832" i="6"/>
  <c r="H3832" i="6"/>
  <c r="G3832" i="6"/>
  <c r="F3832" i="6"/>
  <c r="K3820" i="6"/>
  <c r="I3820" i="6"/>
  <c r="J3820" i="6"/>
  <c r="H3820" i="6"/>
  <c r="G3820" i="6"/>
  <c r="F3820" i="6"/>
  <c r="D3820" i="6"/>
  <c r="E3820" i="6" s="1"/>
  <c r="K3808" i="6"/>
  <c r="I3808" i="6"/>
  <c r="J3808" i="6"/>
  <c r="H3808" i="6"/>
  <c r="G3808" i="6"/>
  <c r="F3808" i="6"/>
  <c r="D3808" i="6"/>
  <c r="E3808" i="6" s="1"/>
  <c r="K3796" i="6"/>
  <c r="I3796" i="6"/>
  <c r="J3796" i="6"/>
  <c r="G3796" i="6"/>
  <c r="H3796" i="6"/>
  <c r="F3796" i="6"/>
  <c r="D3796" i="6"/>
  <c r="E3796" i="6" s="1"/>
  <c r="K3784" i="6"/>
  <c r="I3784" i="6"/>
  <c r="J3784" i="6"/>
  <c r="H3784" i="6"/>
  <c r="G3784" i="6"/>
  <c r="F3784" i="6"/>
  <c r="D3784" i="6"/>
  <c r="E3784" i="6" s="1"/>
  <c r="K3772" i="6"/>
  <c r="I3772" i="6"/>
  <c r="J3772" i="6"/>
  <c r="H3772" i="6"/>
  <c r="G3772" i="6"/>
  <c r="F3772" i="6"/>
  <c r="D3772" i="6"/>
  <c r="E3772" i="6" s="1"/>
  <c r="K3760" i="6"/>
  <c r="I3760" i="6"/>
  <c r="J3760" i="6"/>
  <c r="H3760" i="6"/>
  <c r="G3760" i="6"/>
  <c r="F3760" i="6"/>
  <c r="K3748" i="6"/>
  <c r="I3748" i="6"/>
  <c r="J3748" i="6"/>
  <c r="G3748" i="6"/>
  <c r="H3748" i="6"/>
  <c r="F3748" i="6"/>
  <c r="D3748" i="6"/>
  <c r="E3748" i="6" s="1"/>
  <c r="K3736" i="6"/>
  <c r="I3736" i="6"/>
  <c r="J3736" i="6"/>
  <c r="H3736" i="6"/>
  <c r="G3736" i="6"/>
  <c r="F3736" i="6"/>
  <c r="D3736" i="6"/>
  <c r="E3736" i="6" s="1"/>
  <c r="K3724" i="6"/>
  <c r="I3724" i="6"/>
  <c r="J3724" i="6"/>
  <c r="H3724" i="6"/>
  <c r="G3724" i="6"/>
  <c r="F3724" i="6"/>
  <c r="D3724" i="6"/>
  <c r="E3724" i="6" s="1"/>
  <c r="K3712" i="6"/>
  <c r="I3712" i="6"/>
  <c r="J3712" i="6"/>
  <c r="H3712" i="6"/>
  <c r="G3712" i="6"/>
  <c r="F3712" i="6"/>
  <c r="D3712" i="6"/>
  <c r="E3712" i="6" s="1"/>
  <c r="K3700" i="6"/>
  <c r="I3700" i="6"/>
  <c r="J3700" i="6"/>
  <c r="G3700" i="6"/>
  <c r="H3700" i="6"/>
  <c r="F3700" i="6"/>
  <c r="D3700" i="6"/>
  <c r="E3700" i="6" s="1"/>
  <c r="K3688" i="6"/>
  <c r="I3688" i="6"/>
  <c r="J3688" i="6"/>
  <c r="H3688" i="6"/>
  <c r="G3688" i="6"/>
  <c r="F3688" i="6"/>
  <c r="K3676" i="6"/>
  <c r="I3676" i="6"/>
  <c r="J3676" i="6"/>
  <c r="H3676" i="6"/>
  <c r="G3676" i="6"/>
  <c r="F3676" i="6"/>
  <c r="D3676" i="6"/>
  <c r="E3676" i="6" s="1"/>
  <c r="K3664" i="6"/>
  <c r="I3664" i="6"/>
  <c r="J3664" i="6"/>
  <c r="H3664" i="6"/>
  <c r="G3664" i="6"/>
  <c r="F3664" i="6"/>
  <c r="D3664" i="6"/>
  <c r="E3664" i="6" s="1"/>
  <c r="K3652" i="6"/>
  <c r="I3652" i="6"/>
  <c r="J3652" i="6"/>
  <c r="H3652" i="6"/>
  <c r="G3652" i="6"/>
  <c r="F3652" i="6"/>
  <c r="D3652" i="6"/>
  <c r="E3652" i="6" s="1"/>
  <c r="K3640" i="6"/>
  <c r="I3640" i="6"/>
  <c r="J3640" i="6"/>
  <c r="H3640" i="6"/>
  <c r="G3640" i="6"/>
  <c r="F3640" i="6"/>
  <c r="D3640" i="6"/>
  <c r="E3640" i="6" s="1"/>
  <c r="K3628" i="6"/>
  <c r="I3628" i="6"/>
  <c r="J3628" i="6"/>
  <c r="H3628" i="6"/>
  <c r="G3628" i="6"/>
  <c r="F3628" i="6"/>
  <c r="D3628" i="6"/>
  <c r="E3628" i="6" s="1"/>
  <c r="K3616" i="6"/>
  <c r="I3616" i="6"/>
  <c r="J3616" i="6"/>
  <c r="H3616" i="6"/>
  <c r="G3616" i="6"/>
  <c r="F3616" i="6"/>
  <c r="K3604" i="6"/>
  <c r="I3604" i="6"/>
  <c r="J3604" i="6"/>
  <c r="H3604" i="6"/>
  <c r="G3604" i="6"/>
  <c r="F3604" i="6"/>
  <c r="D3604" i="6"/>
  <c r="E3604" i="6" s="1"/>
  <c r="K3592" i="6"/>
  <c r="I3592" i="6"/>
  <c r="J3592" i="6"/>
  <c r="H3592" i="6"/>
  <c r="G3592" i="6"/>
  <c r="F3592" i="6"/>
  <c r="D3592" i="6"/>
  <c r="E3592" i="6" s="1"/>
  <c r="K3580" i="6"/>
  <c r="I3580" i="6"/>
  <c r="J3580" i="6"/>
  <c r="H3580" i="6"/>
  <c r="G3580" i="6"/>
  <c r="F3580" i="6"/>
  <c r="D3580" i="6"/>
  <c r="E3580" i="6" s="1"/>
  <c r="K3568" i="6"/>
  <c r="I3568" i="6"/>
  <c r="J3568" i="6"/>
  <c r="H3568" i="6"/>
  <c r="G3568" i="6"/>
  <c r="F3568" i="6"/>
  <c r="D3568" i="6"/>
  <c r="E3568" i="6" s="1"/>
  <c r="K3556" i="6"/>
  <c r="I3556" i="6"/>
  <c r="J3556" i="6"/>
  <c r="H3556" i="6"/>
  <c r="G3556" i="6"/>
  <c r="F3556" i="6"/>
  <c r="D3556" i="6"/>
  <c r="E3556" i="6" s="1"/>
  <c r="K3544" i="6"/>
  <c r="I3544" i="6"/>
  <c r="J3544" i="6"/>
  <c r="H3544" i="6"/>
  <c r="G3544" i="6"/>
  <c r="F3544" i="6"/>
  <c r="K3532" i="6"/>
  <c r="I3532" i="6"/>
  <c r="J3532" i="6"/>
  <c r="H3532" i="6"/>
  <c r="G3532" i="6"/>
  <c r="F3532" i="6"/>
  <c r="D3532" i="6"/>
  <c r="E3532" i="6" s="1"/>
  <c r="K3520" i="6"/>
  <c r="I3520" i="6"/>
  <c r="J3520" i="6"/>
  <c r="H3520" i="6"/>
  <c r="G3520" i="6"/>
  <c r="F3520" i="6"/>
  <c r="D3520" i="6"/>
  <c r="E3520" i="6" s="1"/>
  <c r="K3508" i="6"/>
  <c r="I3508" i="6"/>
  <c r="J3508" i="6"/>
  <c r="H3508" i="6"/>
  <c r="G3508" i="6"/>
  <c r="F3508" i="6"/>
  <c r="D3508" i="6"/>
  <c r="E3508" i="6" s="1"/>
  <c r="K3496" i="6"/>
  <c r="I3496" i="6"/>
  <c r="J3496" i="6"/>
  <c r="H3496" i="6"/>
  <c r="G3496" i="6"/>
  <c r="F3496" i="6"/>
  <c r="D3496" i="6"/>
  <c r="E3496" i="6" s="1"/>
  <c r="K3484" i="6"/>
  <c r="I3484" i="6"/>
  <c r="J3484" i="6"/>
  <c r="H3484" i="6"/>
  <c r="G3484" i="6"/>
  <c r="F3484" i="6"/>
  <c r="D3484" i="6"/>
  <c r="E3484" i="6" s="1"/>
  <c r="K3472" i="6"/>
  <c r="I3472" i="6"/>
  <c r="J3472" i="6"/>
  <c r="H3472" i="6"/>
  <c r="G3472" i="6"/>
  <c r="F3472" i="6"/>
  <c r="K3460" i="6"/>
  <c r="I3460" i="6"/>
  <c r="J3460" i="6"/>
  <c r="H3460" i="6"/>
  <c r="G3460" i="6"/>
  <c r="F3460" i="6"/>
  <c r="D3460" i="6"/>
  <c r="E3460" i="6" s="1"/>
  <c r="K3448" i="6"/>
  <c r="I3448" i="6"/>
  <c r="J3448" i="6"/>
  <c r="H3448" i="6"/>
  <c r="G3448" i="6"/>
  <c r="F3448" i="6"/>
  <c r="D3448" i="6"/>
  <c r="E3448" i="6" s="1"/>
  <c r="K3436" i="6"/>
  <c r="I3436" i="6"/>
  <c r="J3436" i="6"/>
  <c r="H3436" i="6"/>
  <c r="G3436" i="6"/>
  <c r="F3436" i="6"/>
  <c r="D3436" i="6"/>
  <c r="E3436" i="6" s="1"/>
  <c r="K3424" i="6"/>
  <c r="I3424" i="6"/>
  <c r="J3424" i="6"/>
  <c r="H3424" i="6"/>
  <c r="G3424" i="6"/>
  <c r="F3424" i="6"/>
  <c r="D3424" i="6"/>
  <c r="E3424" i="6" s="1"/>
  <c r="K3412" i="6"/>
  <c r="I3412" i="6"/>
  <c r="J3412" i="6"/>
  <c r="H3412" i="6"/>
  <c r="G3412" i="6"/>
  <c r="F3412" i="6"/>
  <c r="D3412" i="6"/>
  <c r="E3412" i="6" s="1"/>
  <c r="K3400" i="6"/>
  <c r="I3400" i="6"/>
  <c r="J3400" i="6"/>
  <c r="H3400" i="6"/>
  <c r="G3400" i="6"/>
  <c r="F3400" i="6"/>
  <c r="B1502" i="6"/>
  <c r="B1514" i="6"/>
  <c r="B1526" i="6"/>
  <c r="B1538" i="6"/>
  <c r="B1550" i="6"/>
  <c r="B1562" i="6"/>
  <c r="B1574" i="6"/>
  <c r="B1586" i="6"/>
  <c r="B1598" i="6"/>
  <c r="B1610" i="6"/>
  <c r="B1622" i="6"/>
  <c r="B1634" i="6"/>
  <c r="B1646" i="6"/>
  <c r="B1658" i="6"/>
  <c r="B1670" i="6"/>
  <c r="B1682" i="6"/>
  <c r="B1694" i="6"/>
  <c r="B1706" i="6"/>
  <c r="B1718" i="6"/>
  <c r="B1730" i="6"/>
  <c r="B1742" i="6"/>
  <c r="B1754" i="6"/>
  <c r="B3446" i="6"/>
  <c r="B3482" i="6"/>
  <c r="B3518" i="6"/>
  <c r="B3554" i="6"/>
  <c r="B3590" i="6"/>
  <c r="B3626" i="6"/>
  <c r="B3662" i="6"/>
  <c r="C3980" i="6"/>
  <c r="C3968" i="6"/>
  <c r="C3956" i="6"/>
  <c r="C3944" i="6"/>
  <c r="C3932" i="6"/>
  <c r="C3920" i="6"/>
  <c r="C3908" i="6"/>
  <c r="C3896" i="6"/>
  <c r="C3884" i="6"/>
  <c r="C3872" i="6"/>
  <c r="C3860" i="6"/>
  <c r="C3848" i="6"/>
  <c r="C3836" i="6"/>
  <c r="C3824" i="6"/>
  <c r="C3812" i="6"/>
  <c r="C3800" i="6"/>
  <c r="C3788" i="6"/>
  <c r="C3776" i="6"/>
  <c r="C3764" i="6"/>
  <c r="C3752" i="6"/>
  <c r="C3740" i="6"/>
  <c r="C3728" i="6"/>
  <c r="C3716" i="6"/>
  <c r="C3704" i="6"/>
  <c r="C3692" i="6"/>
  <c r="C3679" i="6"/>
  <c r="C3645" i="6"/>
  <c r="C3609" i="6"/>
  <c r="C3573" i="6"/>
  <c r="C3537" i="6"/>
  <c r="C3501" i="6"/>
  <c r="C3465" i="6"/>
  <c r="C3429" i="6"/>
  <c r="C1694" i="6"/>
  <c r="C1622" i="6"/>
  <c r="C1550" i="6"/>
  <c r="D1599" i="6"/>
  <c r="E1599" i="6" s="1"/>
  <c r="K3867" i="6"/>
  <c r="I3867" i="6"/>
  <c r="J3867" i="6"/>
  <c r="H3867" i="6"/>
  <c r="G3867" i="6"/>
  <c r="F3867" i="6"/>
  <c r="D3867" i="6"/>
  <c r="E3867" i="6" s="1"/>
  <c r="K3855" i="6"/>
  <c r="I3855" i="6"/>
  <c r="J3855" i="6"/>
  <c r="H3855" i="6"/>
  <c r="G3855" i="6"/>
  <c r="F3855" i="6"/>
  <c r="D3855" i="6"/>
  <c r="E3855" i="6" s="1"/>
  <c r="K3843" i="6"/>
  <c r="I3843" i="6"/>
  <c r="J3843" i="6"/>
  <c r="H3843" i="6"/>
  <c r="G3843" i="6"/>
  <c r="F3843" i="6"/>
  <c r="D3843" i="6"/>
  <c r="E3843" i="6" s="1"/>
  <c r="K3831" i="6"/>
  <c r="I3831" i="6"/>
  <c r="J3831" i="6"/>
  <c r="H3831" i="6"/>
  <c r="G3831" i="6"/>
  <c r="F3831" i="6"/>
  <c r="K3819" i="6"/>
  <c r="I3819" i="6"/>
  <c r="J3819" i="6"/>
  <c r="H3819" i="6"/>
  <c r="G3819" i="6"/>
  <c r="F3819" i="6"/>
  <c r="D3819" i="6"/>
  <c r="E3819" i="6" s="1"/>
  <c r="K3807" i="6"/>
  <c r="I3807" i="6"/>
  <c r="J3807" i="6"/>
  <c r="H3807" i="6"/>
  <c r="G3807" i="6"/>
  <c r="F3807" i="6"/>
  <c r="D3807" i="6"/>
  <c r="E3807" i="6" s="1"/>
  <c r="K3795" i="6"/>
  <c r="I3795" i="6"/>
  <c r="J3795" i="6"/>
  <c r="H3795" i="6"/>
  <c r="G3795" i="6"/>
  <c r="F3795" i="6"/>
  <c r="D3795" i="6"/>
  <c r="E3795" i="6" s="1"/>
  <c r="K3783" i="6"/>
  <c r="I3783" i="6"/>
  <c r="J3783" i="6"/>
  <c r="H3783" i="6"/>
  <c r="G3783" i="6"/>
  <c r="F3783" i="6"/>
  <c r="D3783" i="6"/>
  <c r="E3783" i="6" s="1"/>
  <c r="K3771" i="6"/>
  <c r="I3771" i="6"/>
  <c r="J3771" i="6"/>
  <c r="H3771" i="6"/>
  <c r="G3771" i="6"/>
  <c r="F3771" i="6"/>
  <c r="D3771" i="6"/>
  <c r="E3771" i="6" s="1"/>
  <c r="K3759" i="6"/>
  <c r="I3759" i="6"/>
  <c r="J3759" i="6"/>
  <c r="H3759" i="6"/>
  <c r="G3759" i="6"/>
  <c r="F3759" i="6"/>
  <c r="K3747" i="6"/>
  <c r="I3747" i="6"/>
  <c r="J3747" i="6"/>
  <c r="H3747" i="6"/>
  <c r="G3747" i="6"/>
  <c r="F3747" i="6"/>
  <c r="D3747" i="6"/>
  <c r="E3747" i="6" s="1"/>
  <c r="K3735" i="6"/>
  <c r="I3735" i="6"/>
  <c r="J3735" i="6"/>
  <c r="H3735" i="6"/>
  <c r="G3735" i="6"/>
  <c r="F3735" i="6"/>
  <c r="D3735" i="6"/>
  <c r="E3735" i="6" s="1"/>
  <c r="K3723" i="6"/>
  <c r="I3723" i="6"/>
  <c r="J3723" i="6"/>
  <c r="H3723" i="6"/>
  <c r="G3723" i="6"/>
  <c r="F3723" i="6"/>
  <c r="D3723" i="6"/>
  <c r="E3723" i="6" s="1"/>
  <c r="K3711" i="6"/>
  <c r="I3711" i="6"/>
  <c r="J3711" i="6"/>
  <c r="H3711" i="6"/>
  <c r="G3711" i="6"/>
  <c r="F3711" i="6"/>
  <c r="D3711" i="6"/>
  <c r="E3711" i="6" s="1"/>
  <c r="K3699" i="6"/>
  <c r="I3699" i="6"/>
  <c r="J3699" i="6"/>
  <c r="H3699" i="6"/>
  <c r="G3699" i="6"/>
  <c r="F3699" i="6"/>
  <c r="D3699" i="6"/>
  <c r="E3699" i="6" s="1"/>
  <c r="K3687" i="6"/>
  <c r="I3687" i="6"/>
  <c r="J3687" i="6"/>
  <c r="H3687" i="6"/>
  <c r="G3687" i="6"/>
  <c r="F3687" i="6"/>
  <c r="K3675" i="6"/>
  <c r="I3675" i="6"/>
  <c r="J3675" i="6"/>
  <c r="H3675" i="6"/>
  <c r="G3675" i="6"/>
  <c r="F3675" i="6"/>
  <c r="D3675" i="6"/>
  <c r="E3675" i="6" s="1"/>
  <c r="K3663" i="6"/>
  <c r="I3663" i="6"/>
  <c r="J3663" i="6"/>
  <c r="H3663" i="6"/>
  <c r="G3663" i="6"/>
  <c r="F3663" i="6"/>
  <c r="D3663" i="6"/>
  <c r="E3663" i="6" s="1"/>
  <c r="K3651" i="6"/>
  <c r="I3651" i="6"/>
  <c r="J3651" i="6"/>
  <c r="H3651" i="6"/>
  <c r="G3651" i="6"/>
  <c r="F3651" i="6"/>
  <c r="D3651" i="6"/>
  <c r="E3651" i="6" s="1"/>
  <c r="K3639" i="6"/>
  <c r="I3639" i="6"/>
  <c r="J3639" i="6"/>
  <c r="H3639" i="6"/>
  <c r="G3639" i="6"/>
  <c r="F3639" i="6"/>
  <c r="D3639" i="6"/>
  <c r="E3639" i="6" s="1"/>
  <c r="K3627" i="6"/>
  <c r="I3627" i="6"/>
  <c r="J3627" i="6"/>
  <c r="H3627" i="6"/>
  <c r="G3627" i="6"/>
  <c r="F3627" i="6"/>
  <c r="D3627" i="6"/>
  <c r="E3627" i="6" s="1"/>
  <c r="K3615" i="6"/>
  <c r="I3615" i="6"/>
  <c r="J3615" i="6"/>
  <c r="H3615" i="6"/>
  <c r="G3615" i="6"/>
  <c r="F3615" i="6"/>
  <c r="K3603" i="6"/>
  <c r="I3603" i="6"/>
  <c r="J3603" i="6"/>
  <c r="H3603" i="6"/>
  <c r="G3603" i="6"/>
  <c r="F3603" i="6"/>
  <c r="D3603" i="6"/>
  <c r="E3603" i="6" s="1"/>
  <c r="K3591" i="6"/>
  <c r="I3591" i="6"/>
  <c r="J3591" i="6"/>
  <c r="H3591" i="6"/>
  <c r="G3591" i="6"/>
  <c r="F3591" i="6"/>
  <c r="D3591" i="6"/>
  <c r="E3591" i="6" s="1"/>
  <c r="K3579" i="6"/>
  <c r="I3579" i="6"/>
  <c r="J3579" i="6"/>
  <c r="H3579" i="6"/>
  <c r="G3579" i="6"/>
  <c r="F3579" i="6"/>
  <c r="D3579" i="6"/>
  <c r="E3579" i="6" s="1"/>
  <c r="K3567" i="6"/>
  <c r="I3567" i="6"/>
  <c r="J3567" i="6"/>
  <c r="H3567" i="6"/>
  <c r="G3567" i="6"/>
  <c r="F3567" i="6"/>
  <c r="D3567" i="6"/>
  <c r="E3567" i="6" s="1"/>
  <c r="K3555" i="6"/>
  <c r="I3555" i="6"/>
  <c r="J3555" i="6"/>
  <c r="H3555" i="6"/>
  <c r="G3555" i="6"/>
  <c r="F3555" i="6"/>
  <c r="D3555" i="6"/>
  <c r="E3555" i="6" s="1"/>
  <c r="K3543" i="6"/>
  <c r="I3543" i="6"/>
  <c r="J3543" i="6"/>
  <c r="H3543" i="6"/>
  <c r="G3543" i="6"/>
  <c r="F3543" i="6"/>
  <c r="K3531" i="6"/>
  <c r="I3531" i="6"/>
  <c r="J3531" i="6"/>
  <c r="H3531" i="6"/>
  <c r="G3531" i="6"/>
  <c r="F3531" i="6"/>
  <c r="D3531" i="6"/>
  <c r="E3531" i="6" s="1"/>
  <c r="K3519" i="6"/>
  <c r="I3519" i="6"/>
  <c r="J3519" i="6"/>
  <c r="H3519" i="6"/>
  <c r="G3519" i="6"/>
  <c r="F3519" i="6"/>
  <c r="D3519" i="6"/>
  <c r="E3519" i="6" s="1"/>
  <c r="K3507" i="6"/>
  <c r="I3507" i="6"/>
  <c r="J3507" i="6"/>
  <c r="H3507" i="6"/>
  <c r="G3507" i="6"/>
  <c r="F3507" i="6"/>
  <c r="D3507" i="6"/>
  <c r="E3507" i="6" s="1"/>
  <c r="K3495" i="6"/>
  <c r="I3495" i="6"/>
  <c r="J3495" i="6"/>
  <c r="H3495" i="6"/>
  <c r="G3495" i="6"/>
  <c r="F3495" i="6"/>
  <c r="D3495" i="6"/>
  <c r="E3495" i="6" s="1"/>
  <c r="K3483" i="6"/>
  <c r="I3483" i="6"/>
  <c r="J3483" i="6"/>
  <c r="H3483" i="6"/>
  <c r="G3483" i="6"/>
  <c r="F3483" i="6"/>
  <c r="D3483" i="6"/>
  <c r="E3483" i="6" s="1"/>
  <c r="K3471" i="6"/>
  <c r="I3471" i="6"/>
  <c r="J3471" i="6"/>
  <c r="H3471" i="6"/>
  <c r="G3471" i="6"/>
  <c r="F3471" i="6"/>
  <c r="K3459" i="6"/>
  <c r="I3459" i="6"/>
  <c r="J3459" i="6"/>
  <c r="H3459" i="6"/>
  <c r="G3459" i="6"/>
  <c r="F3459" i="6"/>
  <c r="D3459" i="6"/>
  <c r="E3459" i="6" s="1"/>
  <c r="K3447" i="6"/>
  <c r="I3447" i="6"/>
  <c r="J3447" i="6"/>
  <c r="H3447" i="6"/>
  <c r="G3447" i="6"/>
  <c r="F3447" i="6"/>
  <c r="D3447" i="6"/>
  <c r="E3447" i="6" s="1"/>
  <c r="K3435" i="6"/>
  <c r="I3435" i="6"/>
  <c r="J3435" i="6"/>
  <c r="H3435" i="6"/>
  <c r="G3435" i="6"/>
  <c r="F3435" i="6"/>
  <c r="D3435" i="6"/>
  <c r="E3435" i="6" s="1"/>
  <c r="K3423" i="6"/>
  <c r="I3423" i="6"/>
  <c r="J3423" i="6"/>
  <c r="H3423" i="6"/>
  <c r="G3423" i="6"/>
  <c r="F3423" i="6"/>
  <c r="D3423" i="6"/>
  <c r="E3423" i="6" s="1"/>
  <c r="K3411" i="6"/>
  <c r="I3411" i="6"/>
  <c r="J3411" i="6"/>
  <c r="H3411" i="6"/>
  <c r="G3411" i="6"/>
  <c r="F3411" i="6"/>
  <c r="D3411" i="6"/>
  <c r="E3411" i="6" s="1"/>
  <c r="K3399" i="6"/>
  <c r="I3399" i="6"/>
  <c r="J3399" i="6"/>
  <c r="H3399" i="6"/>
  <c r="G3399" i="6"/>
  <c r="F3399" i="6"/>
  <c r="B1503" i="6"/>
  <c r="B1515" i="6"/>
  <c r="B1527" i="6"/>
  <c r="B1539" i="6"/>
  <c r="B1551" i="6"/>
  <c r="B1563" i="6"/>
  <c r="B1575" i="6"/>
  <c r="B1587" i="6"/>
  <c r="B1599" i="6"/>
  <c r="B1611" i="6"/>
  <c r="B1623" i="6"/>
  <c r="B1635" i="6"/>
  <c r="B1647" i="6"/>
  <c r="B1659" i="6"/>
  <c r="B1671" i="6"/>
  <c r="B1683" i="6"/>
  <c r="B1695" i="6"/>
  <c r="B1707" i="6"/>
  <c r="B1719" i="6"/>
  <c r="B1731" i="6"/>
  <c r="B1743" i="6"/>
  <c r="B1755" i="6"/>
  <c r="B3399" i="6"/>
  <c r="B3411" i="6"/>
  <c r="B3423" i="6"/>
  <c r="B3435" i="6"/>
  <c r="B3447" i="6"/>
  <c r="B3459" i="6"/>
  <c r="B3471" i="6"/>
  <c r="B3483" i="6"/>
  <c r="B3495" i="6"/>
  <c r="B3507" i="6"/>
  <c r="B3519" i="6"/>
  <c r="B3531" i="6"/>
  <c r="B3543" i="6"/>
  <c r="B3555" i="6"/>
  <c r="B3567" i="6"/>
  <c r="B3579" i="6"/>
  <c r="B3591" i="6"/>
  <c r="B3603" i="6"/>
  <c r="B3615" i="6"/>
  <c r="B3627" i="6"/>
  <c r="B3639" i="6"/>
  <c r="B3651" i="6"/>
  <c r="B3663" i="6"/>
  <c r="B3675" i="6"/>
  <c r="B3687" i="6"/>
  <c r="B3699" i="6"/>
  <c r="B3711" i="6"/>
  <c r="B3723" i="6"/>
  <c r="B3735" i="6"/>
  <c r="B3747" i="6"/>
  <c r="B3759" i="6"/>
  <c r="B3771" i="6"/>
  <c r="B3783" i="6"/>
  <c r="B3795" i="6"/>
  <c r="B3807" i="6"/>
  <c r="B3819" i="6"/>
  <c r="B3831" i="6"/>
  <c r="B3843" i="6"/>
  <c r="B3855" i="6"/>
  <c r="B3867" i="6"/>
  <c r="C3979" i="6"/>
  <c r="C3967" i="6"/>
  <c r="C3955" i="6"/>
  <c r="C3943" i="6"/>
  <c r="C3931" i="6"/>
  <c r="C3919" i="6"/>
  <c r="C3907" i="6"/>
  <c r="C3895" i="6"/>
  <c r="C3883" i="6"/>
  <c r="C3871" i="6"/>
  <c r="C3859" i="6"/>
  <c r="C3847" i="6"/>
  <c r="C3835" i="6"/>
  <c r="C3823" i="6"/>
  <c r="C3811" i="6"/>
  <c r="C3799" i="6"/>
  <c r="C3787" i="6"/>
  <c r="C3775" i="6"/>
  <c r="C3763" i="6"/>
  <c r="C3751" i="6"/>
  <c r="C3739" i="6"/>
  <c r="C3727" i="6"/>
  <c r="C3715" i="6"/>
  <c r="C3703" i="6"/>
  <c r="C3691" i="6"/>
  <c r="C3678" i="6"/>
  <c r="C3642" i="6"/>
  <c r="C3606" i="6"/>
  <c r="C3570" i="6"/>
  <c r="C3534" i="6"/>
  <c r="C3498" i="6"/>
  <c r="C3462" i="6"/>
  <c r="C3426" i="6"/>
  <c r="C1755" i="6"/>
  <c r="C1683" i="6"/>
  <c r="C1611" i="6"/>
  <c r="C1539" i="6"/>
  <c r="D3688" i="6"/>
  <c r="E3688" i="6" s="1"/>
  <c r="D1528" i="6"/>
  <c r="E1528" i="6" s="1"/>
  <c r="K1751" i="6"/>
  <c r="I1751" i="6"/>
  <c r="J1751" i="6"/>
  <c r="H1751" i="6"/>
  <c r="G1751" i="6"/>
  <c r="F1751" i="6"/>
  <c r="D1751" i="6"/>
  <c r="E1751" i="6" s="1"/>
  <c r="C1751" i="6"/>
  <c r="K1739" i="6"/>
  <c r="I1739" i="6"/>
  <c r="J1739" i="6"/>
  <c r="H1739" i="6"/>
  <c r="G1739" i="6"/>
  <c r="F1739" i="6"/>
  <c r="D1739" i="6"/>
  <c r="E1739" i="6" s="1"/>
  <c r="C1739" i="6"/>
  <c r="K1727" i="6"/>
  <c r="I1727" i="6"/>
  <c r="J1727" i="6"/>
  <c r="H1727" i="6"/>
  <c r="G1727" i="6"/>
  <c r="F1727" i="6"/>
  <c r="D1727" i="6"/>
  <c r="E1727" i="6" s="1"/>
  <c r="C1727" i="6"/>
  <c r="K1715" i="6"/>
  <c r="I1715" i="6"/>
  <c r="J1715" i="6"/>
  <c r="H1715" i="6"/>
  <c r="G1715" i="6"/>
  <c r="F1715" i="6"/>
  <c r="D1715" i="6"/>
  <c r="E1715" i="6" s="1"/>
  <c r="C1715" i="6"/>
  <c r="K1703" i="6"/>
  <c r="I1703" i="6"/>
  <c r="J1703" i="6"/>
  <c r="H1703" i="6"/>
  <c r="G1703" i="6"/>
  <c r="F1703" i="6"/>
  <c r="D1703" i="6"/>
  <c r="E1703" i="6" s="1"/>
  <c r="C1703" i="6"/>
  <c r="K1691" i="6"/>
  <c r="I1691" i="6"/>
  <c r="J1691" i="6"/>
  <c r="H1691" i="6"/>
  <c r="G1691" i="6"/>
  <c r="F1691" i="6"/>
  <c r="D1691" i="6"/>
  <c r="E1691" i="6" s="1"/>
  <c r="C1691" i="6"/>
  <c r="K1679" i="6"/>
  <c r="I1679" i="6"/>
  <c r="J1679" i="6"/>
  <c r="H1679" i="6"/>
  <c r="G1679" i="6"/>
  <c r="F1679" i="6"/>
  <c r="D1679" i="6"/>
  <c r="E1679" i="6" s="1"/>
  <c r="C1679" i="6"/>
  <c r="K1667" i="6"/>
  <c r="I1667" i="6"/>
  <c r="J1667" i="6"/>
  <c r="H1667" i="6"/>
  <c r="G1667" i="6"/>
  <c r="F1667" i="6"/>
  <c r="D1667" i="6"/>
  <c r="E1667" i="6" s="1"/>
  <c r="C1667" i="6"/>
  <c r="K1655" i="6"/>
  <c r="I1655" i="6"/>
  <c r="J1655" i="6"/>
  <c r="H1655" i="6"/>
  <c r="G1655" i="6"/>
  <c r="F1655" i="6"/>
  <c r="D1655" i="6"/>
  <c r="E1655" i="6" s="1"/>
  <c r="C1655" i="6"/>
  <c r="K1643" i="6"/>
  <c r="I1643" i="6"/>
  <c r="J1643" i="6"/>
  <c r="H1643" i="6"/>
  <c r="G1643" i="6"/>
  <c r="F1643" i="6"/>
  <c r="D1643" i="6"/>
  <c r="E1643" i="6" s="1"/>
  <c r="C1643" i="6"/>
  <c r="K1631" i="6"/>
  <c r="I1631" i="6"/>
  <c r="J1631" i="6"/>
  <c r="H1631" i="6"/>
  <c r="G1631" i="6"/>
  <c r="F1631" i="6"/>
  <c r="D1631" i="6"/>
  <c r="E1631" i="6" s="1"/>
  <c r="C1631" i="6"/>
  <c r="K1619" i="6"/>
  <c r="I1619" i="6"/>
  <c r="J1619" i="6"/>
  <c r="H1619" i="6"/>
  <c r="G1619" i="6"/>
  <c r="F1619" i="6"/>
  <c r="D1619" i="6"/>
  <c r="E1619" i="6" s="1"/>
  <c r="C1619" i="6"/>
  <c r="K1607" i="6"/>
  <c r="I1607" i="6"/>
  <c r="J1607" i="6"/>
  <c r="H1607" i="6"/>
  <c r="G1607" i="6"/>
  <c r="F1607" i="6"/>
  <c r="D1607" i="6"/>
  <c r="E1607" i="6" s="1"/>
  <c r="C1607" i="6"/>
  <c r="K1595" i="6"/>
  <c r="I1595" i="6"/>
  <c r="J1595" i="6"/>
  <c r="H1595" i="6"/>
  <c r="G1595" i="6"/>
  <c r="F1595" i="6"/>
  <c r="D1595" i="6"/>
  <c r="E1595" i="6" s="1"/>
  <c r="C1595" i="6"/>
  <c r="K1583" i="6"/>
  <c r="I1583" i="6"/>
  <c r="J1583" i="6"/>
  <c r="H1583" i="6"/>
  <c r="G1583" i="6"/>
  <c r="F1583" i="6"/>
  <c r="D1583" i="6"/>
  <c r="E1583" i="6" s="1"/>
  <c r="C1583" i="6"/>
  <c r="K1571" i="6"/>
  <c r="I1571" i="6"/>
  <c r="J1571" i="6"/>
  <c r="H1571" i="6"/>
  <c r="G1571" i="6"/>
  <c r="F1571" i="6"/>
  <c r="D1571" i="6"/>
  <c r="E1571" i="6" s="1"/>
  <c r="C1571" i="6"/>
  <c r="K1559" i="6"/>
  <c r="I1559" i="6"/>
  <c r="J1559" i="6"/>
  <c r="H1559" i="6"/>
  <c r="G1559" i="6"/>
  <c r="F1559" i="6"/>
  <c r="D1559" i="6"/>
  <c r="E1559" i="6" s="1"/>
  <c r="C1559" i="6"/>
  <c r="K1547" i="6"/>
  <c r="I1547" i="6"/>
  <c r="J1547" i="6"/>
  <c r="H1547" i="6"/>
  <c r="G1547" i="6"/>
  <c r="F1547" i="6"/>
  <c r="D1547" i="6"/>
  <c r="E1547" i="6" s="1"/>
  <c r="C1547" i="6"/>
  <c r="K1535" i="6"/>
  <c r="I1535" i="6"/>
  <c r="J1535" i="6"/>
  <c r="H1535" i="6"/>
  <c r="G1535" i="6"/>
  <c r="F1535" i="6"/>
  <c r="D1535" i="6"/>
  <c r="E1535" i="6" s="1"/>
  <c r="C1535" i="6"/>
  <c r="K1523" i="6"/>
  <c r="I1523" i="6"/>
  <c r="J1523" i="6"/>
  <c r="H1523" i="6"/>
  <c r="G1523" i="6"/>
  <c r="F1523" i="6"/>
  <c r="D1523" i="6"/>
  <c r="E1523" i="6" s="1"/>
  <c r="C1523" i="6"/>
  <c r="K1511" i="6"/>
  <c r="I1511" i="6"/>
  <c r="J1511" i="6"/>
  <c r="H1511" i="6"/>
  <c r="G1511" i="6"/>
  <c r="F1511" i="6"/>
  <c r="D1511" i="6"/>
  <c r="E1511" i="6" s="1"/>
  <c r="C1511" i="6"/>
  <c r="K3986" i="6"/>
  <c r="I3986" i="6"/>
  <c r="J3986" i="6"/>
  <c r="H3986" i="6"/>
  <c r="G3986" i="6"/>
  <c r="F3986" i="6"/>
  <c r="D3986" i="6"/>
  <c r="E3986" i="6" s="1"/>
  <c r="K3974" i="6"/>
  <c r="I3974" i="6"/>
  <c r="J3974" i="6"/>
  <c r="H3974" i="6"/>
  <c r="G3974" i="6"/>
  <c r="F3974" i="6"/>
  <c r="D3974" i="6"/>
  <c r="E3974" i="6" s="1"/>
  <c r="K3962" i="6"/>
  <c r="I3962" i="6"/>
  <c r="J3962" i="6"/>
  <c r="H3962" i="6"/>
  <c r="G3962" i="6"/>
  <c r="F3962" i="6"/>
  <c r="D3962" i="6"/>
  <c r="E3962" i="6" s="1"/>
  <c r="K3950" i="6"/>
  <c r="I3950" i="6"/>
  <c r="J3950" i="6"/>
  <c r="H3950" i="6"/>
  <c r="G3950" i="6"/>
  <c r="F3950" i="6"/>
  <c r="D3950" i="6"/>
  <c r="E3950" i="6" s="1"/>
  <c r="K3938" i="6"/>
  <c r="I3938" i="6"/>
  <c r="J3938" i="6"/>
  <c r="H3938" i="6"/>
  <c r="G3938" i="6"/>
  <c r="F3938" i="6"/>
  <c r="D3938" i="6"/>
  <c r="E3938" i="6" s="1"/>
  <c r="K3926" i="6"/>
  <c r="I3926" i="6"/>
  <c r="J3926" i="6"/>
  <c r="H3926" i="6"/>
  <c r="G3926" i="6"/>
  <c r="F3926" i="6"/>
  <c r="D3926" i="6"/>
  <c r="E3926" i="6" s="1"/>
  <c r="K3914" i="6"/>
  <c r="I3914" i="6"/>
  <c r="J3914" i="6"/>
  <c r="H3914" i="6"/>
  <c r="G3914" i="6"/>
  <c r="F3914" i="6"/>
  <c r="D3914" i="6"/>
  <c r="E3914" i="6" s="1"/>
  <c r="K3902" i="6"/>
  <c r="I3902" i="6"/>
  <c r="J3902" i="6"/>
  <c r="H3902" i="6"/>
  <c r="G3902" i="6"/>
  <c r="F3902" i="6"/>
  <c r="D3902" i="6"/>
  <c r="E3902" i="6" s="1"/>
  <c r="K3890" i="6"/>
  <c r="I3890" i="6"/>
  <c r="J3890" i="6"/>
  <c r="H3890" i="6"/>
  <c r="G3890" i="6"/>
  <c r="F3890" i="6"/>
  <c r="D3890" i="6"/>
  <c r="E3890" i="6" s="1"/>
  <c r="K3878" i="6"/>
  <c r="I3878" i="6"/>
  <c r="J3878" i="6"/>
  <c r="H3878" i="6"/>
  <c r="G3878" i="6"/>
  <c r="F3878" i="6"/>
  <c r="D3878" i="6"/>
  <c r="E3878" i="6" s="1"/>
  <c r="K3866" i="6"/>
  <c r="I3866" i="6"/>
  <c r="J3866" i="6"/>
  <c r="H3866" i="6"/>
  <c r="G3866" i="6"/>
  <c r="F3866" i="6"/>
  <c r="D3866" i="6"/>
  <c r="E3866" i="6" s="1"/>
  <c r="K3854" i="6"/>
  <c r="I3854" i="6"/>
  <c r="J3854" i="6"/>
  <c r="H3854" i="6"/>
  <c r="G3854" i="6"/>
  <c r="F3854" i="6"/>
  <c r="D3854" i="6"/>
  <c r="E3854" i="6" s="1"/>
  <c r="K3842" i="6"/>
  <c r="I3842" i="6"/>
  <c r="J3842" i="6"/>
  <c r="H3842" i="6"/>
  <c r="G3842" i="6"/>
  <c r="F3842" i="6"/>
  <c r="D3842" i="6"/>
  <c r="E3842" i="6" s="1"/>
  <c r="K3830" i="6"/>
  <c r="I3830" i="6"/>
  <c r="J3830" i="6"/>
  <c r="H3830" i="6"/>
  <c r="G3830" i="6"/>
  <c r="F3830" i="6"/>
  <c r="D3830" i="6"/>
  <c r="E3830" i="6" s="1"/>
  <c r="K3818" i="6"/>
  <c r="I3818" i="6"/>
  <c r="J3818" i="6"/>
  <c r="H3818" i="6"/>
  <c r="G3818" i="6"/>
  <c r="F3818" i="6"/>
  <c r="D3818" i="6"/>
  <c r="E3818" i="6" s="1"/>
  <c r="K3806" i="6"/>
  <c r="I3806" i="6"/>
  <c r="J3806" i="6"/>
  <c r="H3806" i="6"/>
  <c r="G3806" i="6"/>
  <c r="F3806" i="6"/>
  <c r="D3806" i="6"/>
  <c r="E3806" i="6" s="1"/>
  <c r="K3794" i="6"/>
  <c r="I3794" i="6"/>
  <c r="J3794" i="6"/>
  <c r="H3794" i="6"/>
  <c r="G3794" i="6"/>
  <c r="F3794" i="6"/>
  <c r="D3794" i="6"/>
  <c r="E3794" i="6" s="1"/>
  <c r="K3782" i="6"/>
  <c r="I3782" i="6"/>
  <c r="J3782" i="6"/>
  <c r="H3782" i="6"/>
  <c r="G3782" i="6"/>
  <c r="F3782" i="6"/>
  <c r="D3782" i="6"/>
  <c r="E3782" i="6" s="1"/>
  <c r="K3770" i="6"/>
  <c r="I3770" i="6"/>
  <c r="J3770" i="6"/>
  <c r="H3770" i="6"/>
  <c r="G3770" i="6"/>
  <c r="F3770" i="6"/>
  <c r="D3770" i="6"/>
  <c r="E3770" i="6" s="1"/>
  <c r="K3758" i="6"/>
  <c r="I3758" i="6"/>
  <c r="J3758" i="6"/>
  <c r="H3758" i="6"/>
  <c r="G3758" i="6"/>
  <c r="F3758" i="6"/>
  <c r="D3758" i="6"/>
  <c r="E3758" i="6" s="1"/>
  <c r="K3746" i="6"/>
  <c r="I3746" i="6"/>
  <c r="J3746" i="6"/>
  <c r="H3746" i="6"/>
  <c r="G3746" i="6"/>
  <c r="F3746" i="6"/>
  <c r="D3746" i="6"/>
  <c r="E3746" i="6" s="1"/>
  <c r="K3734" i="6"/>
  <c r="I3734" i="6"/>
  <c r="J3734" i="6"/>
  <c r="H3734" i="6"/>
  <c r="G3734" i="6"/>
  <c r="F3734" i="6"/>
  <c r="D3734" i="6"/>
  <c r="E3734" i="6" s="1"/>
  <c r="K3722" i="6"/>
  <c r="I3722" i="6"/>
  <c r="J3722" i="6"/>
  <c r="H3722" i="6"/>
  <c r="G3722" i="6"/>
  <c r="F3722" i="6"/>
  <c r="D3722" i="6"/>
  <c r="E3722" i="6" s="1"/>
  <c r="K3710" i="6"/>
  <c r="I3710" i="6"/>
  <c r="J3710" i="6"/>
  <c r="H3710" i="6"/>
  <c r="G3710" i="6"/>
  <c r="F3710" i="6"/>
  <c r="D3710" i="6"/>
  <c r="E3710" i="6" s="1"/>
  <c r="K3698" i="6"/>
  <c r="I3698" i="6"/>
  <c r="J3698" i="6"/>
  <c r="H3698" i="6"/>
  <c r="G3698" i="6"/>
  <c r="F3698" i="6"/>
  <c r="D3698" i="6"/>
  <c r="E3698" i="6" s="1"/>
  <c r="K3686" i="6"/>
  <c r="I3686" i="6"/>
  <c r="J3686" i="6"/>
  <c r="H3686" i="6"/>
  <c r="G3686" i="6"/>
  <c r="F3686" i="6"/>
  <c r="D3686" i="6"/>
  <c r="E3686" i="6" s="1"/>
  <c r="K3674" i="6"/>
  <c r="I3674" i="6"/>
  <c r="J3674" i="6"/>
  <c r="H3674" i="6"/>
  <c r="G3674" i="6"/>
  <c r="F3674" i="6"/>
  <c r="D3674" i="6"/>
  <c r="E3674" i="6" s="1"/>
  <c r="K3662" i="6"/>
  <c r="I3662" i="6"/>
  <c r="J3662" i="6"/>
  <c r="H3662" i="6"/>
  <c r="G3662" i="6"/>
  <c r="F3662" i="6"/>
  <c r="D3662" i="6"/>
  <c r="E3662" i="6" s="1"/>
  <c r="K3650" i="6"/>
  <c r="I3650" i="6"/>
  <c r="J3650" i="6"/>
  <c r="H3650" i="6"/>
  <c r="G3650" i="6"/>
  <c r="F3650" i="6"/>
  <c r="D3650" i="6"/>
  <c r="E3650" i="6" s="1"/>
  <c r="K3638" i="6"/>
  <c r="I3638" i="6"/>
  <c r="J3638" i="6"/>
  <c r="H3638" i="6"/>
  <c r="G3638" i="6"/>
  <c r="F3638" i="6"/>
  <c r="D3638" i="6"/>
  <c r="E3638" i="6" s="1"/>
  <c r="K3626" i="6"/>
  <c r="I3626" i="6"/>
  <c r="J3626" i="6"/>
  <c r="H3626" i="6"/>
  <c r="G3626" i="6"/>
  <c r="F3626" i="6"/>
  <c r="D3626" i="6"/>
  <c r="E3626" i="6" s="1"/>
  <c r="K3614" i="6"/>
  <c r="I3614" i="6"/>
  <c r="J3614" i="6"/>
  <c r="H3614" i="6"/>
  <c r="G3614" i="6"/>
  <c r="F3614" i="6"/>
  <c r="D3614" i="6"/>
  <c r="E3614" i="6" s="1"/>
  <c r="K3602" i="6"/>
  <c r="I3602" i="6"/>
  <c r="J3602" i="6"/>
  <c r="H3602" i="6"/>
  <c r="G3602" i="6"/>
  <c r="F3602" i="6"/>
  <c r="D3602" i="6"/>
  <c r="E3602" i="6" s="1"/>
  <c r="K3590" i="6"/>
  <c r="I3590" i="6"/>
  <c r="J3590" i="6"/>
  <c r="H3590" i="6"/>
  <c r="G3590" i="6"/>
  <c r="F3590" i="6"/>
  <c r="D3590" i="6"/>
  <c r="E3590" i="6" s="1"/>
  <c r="K3578" i="6"/>
  <c r="I3578" i="6"/>
  <c r="J3578" i="6"/>
  <c r="H3578" i="6"/>
  <c r="G3578" i="6"/>
  <c r="F3578" i="6"/>
  <c r="D3578" i="6"/>
  <c r="E3578" i="6" s="1"/>
  <c r="K3566" i="6"/>
  <c r="I3566" i="6"/>
  <c r="J3566" i="6"/>
  <c r="H3566" i="6"/>
  <c r="G3566" i="6"/>
  <c r="F3566" i="6"/>
  <c r="D3566" i="6"/>
  <c r="E3566" i="6" s="1"/>
  <c r="K3554" i="6"/>
  <c r="I3554" i="6"/>
  <c r="J3554" i="6"/>
  <c r="H3554" i="6"/>
  <c r="G3554" i="6"/>
  <c r="F3554" i="6"/>
  <c r="D3554" i="6"/>
  <c r="E3554" i="6" s="1"/>
  <c r="K3542" i="6"/>
  <c r="I3542" i="6"/>
  <c r="J3542" i="6"/>
  <c r="H3542" i="6"/>
  <c r="G3542" i="6"/>
  <c r="F3542" i="6"/>
  <c r="D3542" i="6"/>
  <c r="E3542" i="6" s="1"/>
  <c r="K3530" i="6"/>
  <c r="I3530" i="6"/>
  <c r="J3530" i="6"/>
  <c r="H3530" i="6"/>
  <c r="G3530" i="6"/>
  <c r="F3530" i="6"/>
  <c r="D3530" i="6"/>
  <c r="E3530" i="6" s="1"/>
  <c r="K3518" i="6"/>
  <c r="I3518" i="6"/>
  <c r="J3518" i="6"/>
  <c r="H3518" i="6"/>
  <c r="G3518" i="6"/>
  <c r="F3518" i="6"/>
  <c r="D3518" i="6"/>
  <c r="E3518" i="6" s="1"/>
  <c r="K3506" i="6"/>
  <c r="I3506" i="6"/>
  <c r="J3506" i="6"/>
  <c r="H3506" i="6"/>
  <c r="G3506" i="6"/>
  <c r="F3506" i="6"/>
  <c r="D3506" i="6"/>
  <c r="E3506" i="6" s="1"/>
  <c r="K3494" i="6"/>
  <c r="I3494" i="6"/>
  <c r="J3494" i="6"/>
  <c r="H3494" i="6"/>
  <c r="G3494" i="6"/>
  <c r="F3494" i="6"/>
  <c r="D3494" i="6"/>
  <c r="E3494" i="6" s="1"/>
  <c r="K3482" i="6"/>
  <c r="I3482" i="6"/>
  <c r="J3482" i="6"/>
  <c r="H3482" i="6"/>
  <c r="G3482" i="6"/>
  <c r="F3482" i="6"/>
  <c r="D3482" i="6"/>
  <c r="E3482" i="6" s="1"/>
  <c r="K3470" i="6"/>
  <c r="I3470" i="6"/>
  <c r="J3470" i="6"/>
  <c r="H3470" i="6"/>
  <c r="G3470" i="6"/>
  <c r="F3470" i="6"/>
  <c r="D3470" i="6"/>
  <c r="E3470" i="6" s="1"/>
  <c r="K3458" i="6"/>
  <c r="I3458" i="6"/>
  <c r="J3458" i="6"/>
  <c r="H3458" i="6"/>
  <c r="G3458" i="6"/>
  <c r="F3458" i="6"/>
  <c r="D3458" i="6"/>
  <c r="E3458" i="6" s="1"/>
  <c r="K3446" i="6"/>
  <c r="I3446" i="6"/>
  <c r="J3446" i="6"/>
  <c r="H3446" i="6"/>
  <c r="G3446" i="6"/>
  <c r="F3446" i="6"/>
  <c r="D3446" i="6"/>
  <c r="E3446" i="6" s="1"/>
  <c r="K3434" i="6"/>
  <c r="I3434" i="6"/>
  <c r="J3434" i="6"/>
  <c r="H3434" i="6"/>
  <c r="G3434" i="6"/>
  <c r="F3434" i="6"/>
  <c r="D3434" i="6"/>
  <c r="E3434" i="6" s="1"/>
  <c r="K3422" i="6"/>
  <c r="I3422" i="6"/>
  <c r="J3422" i="6"/>
  <c r="H3422" i="6"/>
  <c r="G3422" i="6"/>
  <c r="F3422" i="6"/>
  <c r="D3422" i="6"/>
  <c r="E3422" i="6" s="1"/>
  <c r="K3410" i="6"/>
  <c r="I3410" i="6"/>
  <c r="J3410" i="6"/>
  <c r="H3410" i="6"/>
  <c r="G3410" i="6"/>
  <c r="F3410" i="6"/>
  <c r="D3410" i="6"/>
  <c r="E3410" i="6" s="1"/>
  <c r="B1504" i="6"/>
  <c r="B1516" i="6"/>
  <c r="B1528" i="6"/>
  <c r="B1540" i="6"/>
  <c r="B1552" i="6"/>
  <c r="B1564" i="6"/>
  <c r="B1576" i="6"/>
  <c r="B1588" i="6"/>
  <c r="B1600" i="6"/>
  <c r="B1612" i="6"/>
  <c r="B1624" i="6"/>
  <c r="B1636" i="6"/>
  <c r="B1648" i="6"/>
  <c r="B1660" i="6"/>
  <c r="B1672" i="6"/>
  <c r="B1684" i="6"/>
  <c r="B1696" i="6"/>
  <c r="B1708" i="6"/>
  <c r="B1720" i="6"/>
  <c r="B1732" i="6"/>
  <c r="B1744" i="6"/>
  <c r="B1756" i="6"/>
  <c r="B3400" i="6"/>
  <c r="B3412" i="6"/>
  <c r="B3424" i="6"/>
  <c r="B3436" i="6"/>
  <c r="B3448" i="6"/>
  <c r="B3460" i="6"/>
  <c r="B3472" i="6"/>
  <c r="B3484" i="6"/>
  <c r="B3496" i="6"/>
  <c r="B3508" i="6"/>
  <c r="B3520" i="6"/>
  <c r="B3532" i="6"/>
  <c r="B3544" i="6"/>
  <c r="B3556" i="6"/>
  <c r="B3568" i="6"/>
  <c r="B3580" i="6"/>
  <c r="B3592" i="6"/>
  <c r="B3604" i="6"/>
  <c r="B3616" i="6"/>
  <c r="B3628" i="6"/>
  <c r="B3640" i="6"/>
  <c r="B3652" i="6"/>
  <c r="B3664" i="6"/>
  <c r="B3676" i="6"/>
  <c r="B3688" i="6"/>
  <c r="B3700" i="6"/>
  <c r="B3712" i="6"/>
  <c r="B3724" i="6"/>
  <c r="B3736" i="6"/>
  <c r="B3748" i="6"/>
  <c r="B3760" i="6"/>
  <c r="B3772" i="6"/>
  <c r="B3784" i="6"/>
  <c r="B3796" i="6"/>
  <c r="B3808" i="6"/>
  <c r="B3820" i="6"/>
  <c r="B3832" i="6"/>
  <c r="B3844" i="6"/>
  <c r="B3856" i="6"/>
  <c r="B3868" i="6"/>
  <c r="B3880" i="6"/>
  <c r="B3892" i="6"/>
  <c r="B3904" i="6"/>
  <c r="B3916" i="6"/>
  <c r="B3928" i="6"/>
  <c r="B3940" i="6"/>
  <c r="B3952" i="6"/>
  <c r="B3964" i="6"/>
  <c r="B3976" i="6"/>
  <c r="B3988" i="6"/>
  <c r="C3978" i="6"/>
  <c r="C3966" i="6"/>
  <c r="C3954" i="6"/>
  <c r="C3942" i="6"/>
  <c r="C3930" i="6"/>
  <c r="C3918" i="6"/>
  <c r="C3906" i="6"/>
  <c r="C3894" i="6"/>
  <c r="C3882" i="6"/>
  <c r="C3870" i="6"/>
  <c r="C3858" i="6"/>
  <c r="C3846" i="6"/>
  <c r="C3834" i="6"/>
  <c r="C3822" i="6"/>
  <c r="C3810" i="6"/>
  <c r="C3798" i="6"/>
  <c r="C3786" i="6"/>
  <c r="C3774" i="6"/>
  <c r="C3762" i="6"/>
  <c r="C3750" i="6"/>
  <c r="C3738" i="6"/>
  <c r="C3726" i="6"/>
  <c r="C3714" i="6"/>
  <c r="C3702" i="6"/>
  <c r="C3690" i="6"/>
  <c r="C3676" i="6"/>
  <c r="C3640" i="6"/>
  <c r="C3604" i="6"/>
  <c r="C3568" i="6"/>
  <c r="C3532" i="6"/>
  <c r="C3496" i="6"/>
  <c r="C3460" i="6"/>
  <c r="C3424" i="6"/>
  <c r="C3405" i="6"/>
  <c r="C1754" i="6"/>
  <c r="C1682" i="6"/>
  <c r="C1610" i="6"/>
  <c r="C1538" i="6"/>
  <c r="D3687" i="6"/>
  <c r="E3687" i="6" s="1"/>
  <c r="D1527" i="6"/>
  <c r="E1527" i="6" s="1"/>
  <c r="K1" i="12" l="1"/>
  <c r="E3" i="7"/>
  <c r="E2" i="6"/>
  <c r="I2" i="12" s="1"/>
  <c r="H2" i="12"/>
  <c r="E4" i="7"/>
  <c r="G340" i="10"/>
  <c r="H340" i="10" s="1"/>
  <c r="F341" i="10" s="1"/>
  <c r="M1" i="12" l="1"/>
  <c r="L1" i="12"/>
  <c r="G341" i="10"/>
  <c r="H341" i="10" s="1"/>
  <c r="F342" i="10" s="1"/>
  <c r="G342" i="10" l="1"/>
  <c r="H342" i="10" s="1"/>
  <c r="F343" i="10" s="1"/>
  <c r="G343" i="10" l="1"/>
  <c r="H343" i="10" s="1"/>
  <c r="F344" i="10" s="1"/>
  <c r="G344" i="10" l="1"/>
  <c r="H344" i="10" s="1"/>
  <c r="F345" i="10" s="1"/>
  <c r="G345" i="10" l="1"/>
  <c r="H345" i="10" s="1"/>
  <c r="F346" i="10" s="1"/>
  <c r="G346" i="10" l="1"/>
  <c r="H346" i="10" s="1"/>
  <c r="F347" i="10" s="1"/>
  <c r="G347" i="10" l="1"/>
  <c r="H347" i="10" s="1"/>
  <c r="F348" i="10" s="1"/>
  <c r="G348" i="10" l="1"/>
  <c r="H348" i="10" s="1"/>
  <c r="F349" i="10" s="1"/>
  <c r="G349" i="10" l="1"/>
  <c r="H349" i="10" s="1"/>
  <c r="F350" i="10" s="1"/>
  <c r="G350" i="10" l="1"/>
  <c r="H350" i="10" s="1"/>
  <c r="F351" i="10" s="1"/>
  <c r="G351" i="10" l="1"/>
  <c r="H351" i="10" s="1"/>
  <c r="F352" i="10" s="1"/>
  <c r="G352" i="10" l="1"/>
  <c r="H352" i="10" s="1"/>
  <c r="F353" i="10" s="1"/>
  <c r="G353" i="10" l="1"/>
  <c r="H353" i="10" s="1"/>
  <c r="F354" i="10" s="1"/>
  <c r="G354" i="10" l="1"/>
  <c r="H354" i="10" s="1"/>
  <c r="F355" i="10" s="1"/>
  <c r="G355" i="10" l="1"/>
  <c r="H355" i="10" s="1"/>
  <c r="F356" i="10" s="1"/>
  <c r="G356" i="10" l="1"/>
  <c r="H356" i="10" s="1"/>
  <c r="F357" i="10" s="1"/>
  <c r="G357" i="10" l="1"/>
  <c r="H357" i="10" s="1"/>
  <c r="F358" i="10" s="1"/>
  <c r="G358" i="10" l="1"/>
  <c r="H358" i="10" s="1"/>
  <c r="F359" i="10" s="1"/>
  <c r="G359" i="10" l="1"/>
  <c r="H359" i="10" s="1"/>
  <c r="F360" i="10" s="1"/>
  <c r="G360" i="10" l="1"/>
  <c r="H360" i="10" s="1"/>
  <c r="F361" i="10" s="1"/>
  <c r="G361" i="10" l="1"/>
  <c r="H361" i="10" s="1"/>
  <c r="F362" i="10" s="1"/>
  <c r="G362" i="10" l="1"/>
  <c r="H362" i="10" s="1"/>
  <c r="F363" i="10" s="1"/>
  <c r="G363" i="10" l="1"/>
  <c r="H363" i="10" s="1"/>
  <c r="F364" i="10" s="1"/>
  <c r="G364" i="10" l="1"/>
  <c r="H364" i="10" s="1"/>
  <c r="F365" i="10" s="1"/>
  <c r="G365" i="10" l="1"/>
  <c r="H365" i="10" s="1"/>
  <c r="F366" i="10" s="1"/>
  <c r="G366" i="10" l="1"/>
  <c r="H366" i="10" s="1"/>
  <c r="F367" i="10" s="1"/>
  <c r="G367" i="10" l="1"/>
  <c r="H367"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47BB9A-F0B8-4E89-A259-44B9EE202F09}" keepAlive="1" interval="30" name="Query - latest?start=1&amp;limit=5000&amp;convert=BTC&amp;CMC_PRO_API_KEY=49c55c19-a805-466a-95cf-3c" description="Connection to the 'latest?start=1&amp;limit=5000&amp;convert=BTC&amp;CMC_PRO_API_KEY=49c55c19-a805-466a-95cf-3c' query in the workbook." type="5" refreshedVersion="6" background="1" saveData="1">
    <dbPr connection="Provider=Microsoft.Mashup.OleDb.1;Data Source=$Workbook$;Location=&quot;latest?start=1&amp;limit=5000&amp;convert=BTC&amp;CMC_PRO_API_KEY=49c55c19-a805-466a-95cf-3c&quot;;Extended Properties=&quot;&quot;" command="SELECT * FROM [latest?start=1&amp;limit=5000&amp;convert=BTC&amp;CMC_PRO_API_KEY=49c55c19-a805-466a-95cf-3c]"/>
  </connection>
  <connection id="2" xr16:uid="{6DA76358-5CD9-4F89-ADAC-55C31BF4AD39}" keepAlive="1" interval="30" name="Query - latest?start=1&amp;limit=5000&amp;convert=USD&amp;CMC_PRO_API_KEY=49c55c19-a805-466a-95cf-3c" description="Connection to the 'latest?start=1&amp;limit=5000&amp;convert=USD&amp;CMC_PRO_API_KEY=49c55c19-a805-466a-95cf-3c' query in the workbook." type="5" refreshedVersion="6" background="1" saveData="1">
    <dbPr connection="Provider=Microsoft.Mashup.OleDb.1;Data Source=$Workbook$;Location=&quot;latest?start=1&amp;limit=5000&amp;convert=USD&amp;CMC_PRO_API_KEY=49c55c19-a805-466a-95cf-3c&quot;;Extended Properties=&quot;&quot;" command="SELECT * FROM [latest?start=1&amp;limit=5000&amp;convert=USD&amp;CMC_PRO_API_KEY=49c55c19-a805-466a-95cf-3c]"/>
  </connection>
</connections>
</file>

<file path=xl/sharedStrings.xml><?xml version="1.0" encoding="utf-8"?>
<sst xmlns="http://schemas.openxmlformats.org/spreadsheetml/2006/main" count="18394" uniqueCount="7585">
  <si>
    <t>KEY</t>
  </si>
  <si>
    <t>https://pro-api.coinmarketcap.com/v1/cryptocurrency/listings/latest?start=1&amp;limit=5000&amp;convert=USD&amp;CMC_PRO_API_KEY=</t>
  </si>
  <si>
    <t>BTC</t>
  </si>
  <si>
    <t>USD</t>
  </si>
  <si>
    <t>BTCAPI</t>
  </si>
  <si>
    <t>USDAPI</t>
  </si>
  <si>
    <t>https://pro-api.coinmarketcap.com/v1/cryptocurrency/listings/latest?start=1&amp;limit=5000&amp;convert=BTC&amp;CMC_PRO_API_KEY=</t>
  </si>
  <si>
    <t>Name</t>
  </si>
  <si>
    <t>Bitcoin</t>
  </si>
  <si>
    <t>Ethereum</t>
  </si>
  <si>
    <t>ETH</t>
  </si>
  <si>
    <t>Tether</t>
  </si>
  <si>
    <t>USDT</t>
  </si>
  <si>
    <t>XRP</t>
  </si>
  <si>
    <t>Polkadot</t>
  </si>
  <si>
    <t>DOT</t>
  </si>
  <si>
    <t>Cardano</t>
  </si>
  <si>
    <t>ADA</t>
  </si>
  <si>
    <t>Chainlink</t>
  </si>
  <si>
    <t>LINK</t>
  </si>
  <si>
    <t>Litecoin</t>
  </si>
  <si>
    <t>LTC</t>
  </si>
  <si>
    <t>Binance Coin</t>
  </si>
  <si>
    <t>BNB</t>
  </si>
  <si>
    <t>Bitcoin Cash</t>
  </si>
  <si>
    <t>BCH</t>
  </si>
  <si>
    <t>Stellar</t>
  </si>
  <si>
    <t>XLM</t>
  </si>
  <si>
    <t>USD Coin</t>
  </si>
  <si>
    <t>USDC</t>
  </si>
  <si>
    <t>Uniswap</t>
  </si>
  <si>
    <t>UNI</t>
  </si>
  <si>
    <t>Dogecoin</t>
  </si>
  <si>
    <t>DOGE</t>
  </si>
  <si>
    <t>Wrapped Bitcoin</t>
  </si>
  <si>
    <t>WBTC</t>
  </si>
  <si>
    <t>Aave</t>
  </si>
  <si>
    <t>AAVE</t>
  </si>
  <si>
    <t>Bitcoin SV</t>
  </si>
  <si>
    <t>BSV</t>
  </si>
  <si>
    <t>EOS</t>
  </si>
  <si>
    <t>Monero</t>
  </si>
  <si>
    <t>XMR</t>
  </si>
  <si>
    <t>NEM</t>
  </si>
  <si>
    <t>XEM</t>
  </si>
  <si>
    <t>TRON</t>
  </si>
  <si>
    <t>TRX</t>
  </si>
  <si>
    <t>Tezos</t>
  </si>
  <si>
    <t>XTZ</t>
  </si>
  <si>
    <t>Synthetix</t>
  </si>
  <si>
    <t>SNX</t>
  </si>
  <si>
    <t>THETA</t>
  </si>
  <si>
    <t>Cosmos</t>
  </si>
  <si>
    <t>ATOM</t>
  </si>
  <si>
    <t>VeChain</t>
  </si>
  <si>
    <t>VET</t>
  </si>
  <si>
    <t>Dai</t>
  </si>
  <si>
    <t>DAI</t>
  </si>
  <si>
    <t>Neo</t>
  </si>
  <si>
    <t>NEO</t>
  </si>
  <si>
    <t>Compound</t>
  </si>
  <si>
    <t>COMP</t>
  </si>
  <si>
    <t>SushiSwap</t>
  </si>
  <si>
    <t>SUSHI</t>
  </si>
  <si>
    <t>Maker</t>
  </si>
  <si>
    <t>MKR</t>
  </si>
  <si>
    <t>Binance USD</t>
  </si>
  <si>
    <t>BUSD</t>
  </si>
  <si>
    <t>Crypto.com Coin</t>
  </si>
  <si>
    <t>CRO</t>
  </si>
  <si>
    <t>Huobi Token</t>
  </si>
  <si>
    <t>HT</t>
  </si>
  <si>
    <t>UNUS SED LEO</t>
  </si>
  <si>
    <t>LEO</t>
  </si>
  <si>
    <t>Solana</t>
  </si>
  <si>
    <t>SOL</t>
  </si>
  <si>
    <t>IOTA</t>
  </si>
  <si>
    <t>MIOTA</t>
  </si>
  <si>
    <t>Elrond</t>
  </si>
  <si>
    <t>EGLD</t>
  </si>
  <si>
    <t>Celsius</t>
  </si>
  <si>
    <t>CEL</t>
  </si>
  <si>
    <t>FTX Token</t>
  </si>
  <si>
    <t>FTT</t>
  </si>
  <si>
    <t>Filecoin</t>
  </si>
  <si>
    <t>FIL</t>
  </si>
  <si>
    <t>Dash</t>
  </si>
  <si>
    <t>DASH</t>
  </si>
  <si>
    <t>The Graph</t>
  </si>
  <si>
    <t>GRT</t>
  </si>
  <si>
    <t>Avalanche</t>
  </si>
  <si>
    <t>AVAX</t>
  </si>
  <si>
    <t>Revain</t>
  </si>
  <si>
    <t>REV</t>
  </si>
  <si>
    <t>Zcash</t>
  </si>
  <si>
    <t>ZEC</t>
  </si>
  <si>
    <t>yearn.finance</t>
  </si>
  <si>
    <t>YFI</t>
  </si>
  <si>
    <t>Terra</t>
  </si>
  <si>
    <t>LUNA</t>
  </si>
  <si>
    <t>Ethereum Classic</t>
  </si>
  <si>
    <t>ETC</t>
  </si>
  <si>
    <t>Kusama</t>
  </si>
  <si>
    <t>KSM</t>
  </si>
  <si>
    <t>Decred</t>
  </si>
  <si>
    <t>DCR</t>
  </si>
  <si>
    <t>Zilliqa</t>
  </si>
  <si>
    <t>ZIL</t>
  </si>
  <si>
    <t>Algorand</t>
  </si>
  <si>
    <t>ALGO</t>
  </si>
  <si>
    <t>Waves</t>
  </si>
  <si>
    <t>WAVES</t>
  </si>
  <si>
    <t>THORChain</t>
  </si>
  <si>
    <t>RUNE</t>
  </si>
  <si>
    <t>Voyager Token</t>
  </si>
  <si>
    <t>VGX</t>
  </si>
  <si>
    <t>Hedera Hashgraph</t>
  </si>
  <si>
    <t>HBAR</t>
  </si>
  <si>
    <t>Loopring</t>
  </si>
  <si>
    <t>LRC</t>
  </si>
  <si>
    <t>NEAR Protocol</t>
  </si>
  <si>
    <t>NEAR</t>
  </si>
  <si>
    <t>UMA</t>
  </si>
  <si>
    <t>OMG Network</t>
  </si>
  <si>
    <t>OMG</t>
  </si>
  <si>
    <t>SwissBorg</t>
  </si>
  <si>
    <t>CHSB</t>
  </si>
  <si>
    <t>1inch</t>
  </si>
  <si>
    <t>1INCH</t>
  </si>
  <si>
    <t>renBTC</t>
  </si>
  <si>
    <t>RENBTC</t>
  </si>
  <si>
    <t>Ren</t>
  </si>
  <si>
    <t>REN</t>
  </si>
  <si>
    <t>Curve DAO Token</t>
  </si>
  <si>
    <t>CRV</t>
  </si>
  <si>
    <t>HedgeTrade</t>
  </si>
  <si>
    <t>HEDG</t>
  </si>
  <si>
    <t>Celo</t>
  </si>
  <si>
    <t>CELO</t>
  </si>
  <si>
    <t>Nexo</t>
  </si>
  <si>
    <t>NEXO</t>
  </si>
  <si>
    <t>0x</t>
  </si>
  <si>
    <t>ZRX</t>
  </si>
  <si>
    <t>Ontology</t>
  </si>
  <si>
    <t>ONT</t>
  </si>
  <si>
    <t>Nano</t>
  </si>
  <si>
    <t>NANO</t>
  </si>
  <si>
    <t>Basic Attention Token</t>
  </si>
  <si>
    <t>BAT</t>
  </si>
  <si>
    <t>HUSD</t>
  </si>
  <si>
    <t>ICON</t>
  </si>
  <si>
    <t>ICX</t>
  </si>
  <si>
    <t>TrueUSD</t>
  </si>
  <si>
    <t>TUSD</t>
  </si>
  <si>
    <t>DigiByte</t>
  </si>
  <si>
    <t>DGB</t>
  </si>
  <si>
    <t>Quant</t>
  </si>
  <si>
    <t>QNT</t>
  </si>
  <si>
    <t>Horizen</t>
  </si>
  <si>
    <t>ZEN</t>
  </si>
  <si>
    <t>BitTorrent</t>
  </si>
  <si>
    <t>BTT</t>
  </si>
  <si>
    <t>Alpha Finance Lab</t>
  </si>
  <si>
    <t>ALPHA</t>
  </si>
  <si>
    <t>OKB</t>
  </si>
  <si>
    <t>Qtum</t>
  </si>
  <si>
    <t>QTUM</t>
  </si>
  <si>
    <t>Reserve Rights</t>
  </si>
  <si>
    <t>RSR</t>
  </si>
  <si>
    <t>Stacks</t>
  </si>
  <si>
    <t>STX</t>
  </si>
  <si>
    <t>Siacoin</t>
  </si>
  <si>
    <t>SC</t>
  </si>
  <si>
    <t>PancakeSwap</t>
  </si>
  <si>
    <t>CAKE</t>
  </si>
  <si>
    <t>Enjin Coin</t>
  </si>
  <si>
    <t>ENJ</t>
  </si>
  <si>
    <t>Fantom</t>
  </si>
  <si>
    <t>FTM</t>
  </si>
  <si>
    <t>Ampleforth</t>
  </si>
  <si>
    <t>AMPL</t>
  </si>
  <si>
    <t>Flow (Dapper Labs)</t>
  </si>
  <si>
    <t>FLOW</t>
  </si>
  <si>
    <t>Kyber Network</t>
  </si>
  <si>
    <t>KNC</t>
  </si>
  <si>
    <t>TerraUSD</t>
  </si>
  <si>
    <t>UST</t>
  </si>
  <si>
    <t>Verge</t>
  </si>
  <si>
    <t>XVG</t>
  </si>
  <si>
    <t>IOST</t>
  </si>
  <si>
    <t>FunFair</t>
  </si>
  <si>
    <t>FUN</t>
  </si>
  <si>
    <t>Paxos Standard</t>
  </si>
  <si>
    <t>PAX</t>
  </si>
  <si>
    <t>Decentraland</t>
  </si>
  <si>
    <t>MANA</t>
  </si>
  <si>
    <t>Bitcoin BEP2</t>
  </si>
  <si>
    <t>BTCB</t>
  </si>
  <si>
    <t>Bancor</t>
  </si>
  <si>
    <t>BNT</t>
  </si>
  <si>
    <t>Band Protocol</t>
  </si>
  <si>
    <t>BAND</t>
  </si>
  <si>
    <t>Ocean Protocol</t>
  </si>
  <si>
    <t>OCEAN</t>
  </si>
  <si>
    <t>Energy Web Token</t>
  </si>
  <si>
    <t>EWT</t>
  </si>
  <si>
    <t>Balancer</t>
  </si>
  <si>
    <t>BAL</t>
  </si>
  <si>
    <t>Ravencoin</t>
  </si>
  <si>
    <t>RVN</t>
  </si>
  <si>
    <t>Matic Network</t>
  </si>
  <si>
    <t>MATIC</t>
  </si>
  <si>
    <t>Augur</t>
  </si>
  <si>
    <t>REP</t>
  </si>
  <si>
    <t>Bitcoin Gold</t>
  </si>
  <si>
    <t>BTG</t>
  </si>
  <si>
    <t>MaidSafeCoin</t>
  </si>
  <si>
    <t>MAID</t>
  </si>
  <si>
    <t>Lisk</t>
  </si>
  <si>
    <t>LSK</t>
  </si>
  <si>
    <t>Status</t>
  </si>
  <si>
    <t>SNT</t>
  </si>
  <si>
    <t>Aragon</t>
  </si>
  <si>
    <t>ANT</t>
  </si>
  <si>
    <t>Gnosis</t>
  </si>
  <si>
    <t>GNO</t>
  </si>
  <si>
    <t>Arweave</t>
  </si>
  <si>
    <t>AR</t>
  </si>
  <si>
    <t>Helium</t>
  </si>
  <si>
    <t>HNT</t>
  </si>
  <si>
    <t>Injective Protocol</t>
  </si>
  <si>
    <t>INJ</t>
  </si>
  <si>
    <t>ABBC Coin</t>
  </si>
  <si>
    <t>ABBC</t>
  </si>
  <si>
    <t>Theta Fuel</t>
  </si>
  <si>
    <t>TFUEL</t>
  </si>
  <si>
    <t>Serum</t>
  </si>
  <si>
    <t>SRM</t>
  </si>
  <si>
    <t>ZB Token</t>
  </si>
  <si>
    <t>ZB</t>
  </si>
  <si>
    <t>Nervos Network</t>
  </si>
  <si>
    <t>CKB</t>
  </si>
  <si>
    <t>Orchid</t>
  </si>
  <si>
    <t>OXT</t>
  </si>
  <si>
    <t>Unibright</t>
  </si>
  <si>
    <t>UBT</t>
  </si>
  <si>
    <t>Bitcoin Diamond</t>
  </si>
  <si>
    <t>BCD</t>
  </si>
  <si>
    <t>Numeraire</t>
  </si>
  <si>
    <t>NMR</t>
  </si>
  <si>
    <t>Holo</t>
  </si>
  <si>
    <t>HOT</t>
  </si>
  <si>
    <t>BitShares</t>
  </si>
  <si>
    <t>BTS</t>
  </si>
  <si>
    <t>Chiliz</t>
  </si>
  <si>
    <t>CHZ</t>
  </si>
  <si>
    <t>Utrust</t>
  </si>
  <si>
    <t>UTK</t>
  </si>
  <si>
    <t>Golem</t>
  </si>
  <si>
    <t>GLM</t>
  </si>
  <si>
    <t>PAX Gold</t>
  </si>
  <si>
    <t>PAXG</t>
  </si>
  <si>
    <t>Kava.io</t>
  </si>
  <si>
    <t>KAVA</t>
  </si>
  <si>
    <t>RSK Infrastructure Framework</t>
  </si>
  <si>
    <t>RIF</t>
  </si>
  <si>
    <t>Storj</t>
  </si>
  <si>
    <t>STORJ</t>
  </si>
  <si>
    <t>NuCypher</t>
  </si>
  <si>
    <t>NU</t>
  </si>
  <si>
    <t>IoTeX</t>
  </si>
  <si>
    <t>IOTX</t>
  </si>
  <si>
    <t>Swipe</t>
  </si>
  <si>
    <t>SXP</t>
  </si>
  <si>
    <t>Morpheus.Network</t>
  </si>
  <si>
    <t>MRPH</t>
  </si>
  <si>
    <t>TomoChain</t>
  </si>
  <si>
    <t>TOMO</t>
  </si>
  <si>
    <t>MonaCoin</t>
  </si>
  <si>
    <t>MONA</t>
  </si>
  <si>
    <t>Civic</t>
  </si>
  <si>
    <t>CVC</t>
  </si>
  <si>
    <t>iExec RLC</t>
  </si>
  <si>
    <t>RLC</t>
  </si>
  <si>
    <t>Bytom</t>
  </si>
  <si>
    <t>BTM</t>
  </si>
  <si>
    <t>Pundi X</t>
  </si>
  <si>
    <t>NPXS</t>
  </si>
  <si>
    <t>KuCoin Token</t>
  </si>
  <si>
    <t>KCS</t>
  </si>
  <si>
    <t>Venus</t>
  </si>
  <si>
    <t>XVS</t>
  </si>
  <si>
    <t>CyberVein</t>
  </si>
  <si>
    <t>CVT</t>
  </si>
  <si>
    <t>Oasis Network</t>
  </si>
  <si>
    <t>ROSE</t>
  </si>
  <si>
    <t>Velas</t>
  </si>
  <si>
    <t>VLX</t>
  </si>
  <si>
    <t>Komodo</t>
  </si>
  <si>
    <t>KMD</t>
  </si>
  <si>
    <t>Kin</t>
  </si>
  <si>
    <t>KIN</t>
  </si>
  <si>
    <t>Fetch.ai</t>
  </si>
  <si>
    <t>FET</t>
  </si>
  <si>
    <t>Harmony</t>
  </si>
  <si>
    <t>ONE</t>
  </si>
  <si>
    <t>Populous</t>
  </si>
  <si>
    <t>PPT</t>
  </si>
  <si>
    <t>district0x</t>
  </si>
  <si>
    <t>DNT</t>
  </si>
  <si>
    <t>Travala.com</t>
  </si>
  <si>
    <t>AVA</t>
  </si>
  <si>
    <t>Ardor</t>
  </si>
  <si>
    <t>ARDR</t>
  </si>
  <si>
    <t>aelf</t>
  </si>
  <si>
    <t>ELF</t>
  </si>
  <si>
    <t>Secret</t>
  </si>
  <si>
    <t>SCRT</t>
  </si>
  <si>
    <t>Ankr</t>
  </si>
  <si>
    <t>ANKR</t>
  </si>
  <si>
    <t>Keep3rV1</t>
  </si>
  <si>
    <t>KP3R</t>
  </si>
  <si>
    <t>Energi</t>
  </si>
  <si>
    <t>NRG</t>
  </si>
  <si>
    <t>JUST</t>
  </si>
  <si>
    <t>JST</t>
  </si>
  <si>
    <t>Steem</t>
  </si>
  <si>
    <t>STEEM</t>
  </si>
  <si>
    <t>Wanchain</t>
  </si>
  <si>
    <t>WAN</t>
  </si>
  <si>
    <t>Opium</t>
  </si>
  <si>
    <t>OPIUM</t>
  </si>
  <si>
    <t>DFI.Money</t>
  </si>
  <si>
    <t>YFII</t>
  </si>
  <si>
    <t>ReddCoin</t>
  </si>
  <si>
    <t>RDD</t>
  </si>
  <si>
    <t>Syntropy</t>
  </si>
  <si>
    <t>NOIA</t>
  </si>
  <si>
    <t>TrustSwap</t>
  </si>
  <si>
    <t>SWAP</t>
  </si>
  <si>
    <t>SingularityNET</t>
  </si>
  <si>
    <t>AGI</t>
  </si>
  <si>
    <t>Stratis</t>
  </si>
  <si>
    <t>STRAX</t>
  </si>
  <si>
    <t>Wrapped NXM</t>
  </si>
  <si>
    <t>WNXM</t>
  </si>
  <si>
    <t>DxChain Token</t>
  </si>
  <si>
    <t>DX</t>
  </si>
  <si>
    <t>Mainframe</t>
  </si>
  <si>
    <t>MFT</t>
  </si>
  <si>
    <t>xDai</t>
  </si>
  <si>
    <t>STAKE</t>
  </si>
  <si>
    <t>IRISnet</t>
  </si>
  <si>
    <t>IRIS</t>
  </si>
  <si>
    <t>Syscoin</t>
  </si>
  <si>
    <t>SYS</t>
  </si>
  <si>
    <t>LTO Network</t>
  </si>
  <si>
    <t>LTO</t>
  </si>
  <si>
    <t>WAX</t>
  </si>
  <si>
    <t>WAXP</t>
  </si>
  <si>
    <t>Loom Network</t>
  </si>
  <si>
    <t>LOOM</t>
  </si>
  <si>
    <t>OriginTrail</t>
  </si>
  <si>
    <t>TRAC</t>
  </si>
  <si>
    <t>Hive</t>
  </si>
  <si>
    <t>HIVE</t>
  </si>
  <si>
    <t>Kleros</t>
  </si>
  <si>
    <t>PNK</t>
  </si>
  <si>
    <t>Polymath</t>
  </si>
  <si>
    <t>POLY</t>
  </si>
  <si>
    <t>Ark</t>
  </si>
  <si>
    <t>ARK</t>
  </si>
  <si>
    <t>Haven Protocol</t>
  </si>
  <si>
    <t>XHV</t>
  </si>
  <si>
    <t>DIA</t>
  </si>
  <si>
    <t>Electroneum</t>
  </si>
  <si>
    <t>ETN</t>
  </si>
  <si>
    <t>LBRY Credits</t>
  </si>
  <si>
    <t>LBC</t>
  </si>
  <si>
    <t>Enzyme</t>
  </si>
  <si>
    <t>MLN</t>
  </si>
  <si>
    <t>Aidos Kuneen</t>
  </si>
  <si>
    <t>ADK</t>
  </si>
  <si>
    <t>Tellor</t>
  </si>
  <si>
    <t>TRB</t>
  </si>
  <si>
    <t>WaykiChain</t>
  </si>
  <si>
    <t>WICC</t>
  </si>
  <si>
    <t>Origin Protocol</t>
  </si>
  <si>
    <t>OGN</t>
  </si>
  <si>
    <t>QuarkChain</t>
  </si>
  <si>
    <t>QKC</t>
  </si>
  <si>
    <t>Power Ledger</t>
  </si>
  <si>
    <t>POWR</t>
  </si>
  <si>
    <t>Uquid Coin</t>
  </si>
  <si>
    <t>UQC</t>
  </si>
  <si>
    <t>Divi</t>
  </si>
  <si>
    <t>DIVI</t>
  </si>
  <si>
    <t>bZx Protocol</t>
  </si>
  <si>
    <t>BZRX</t>
  </si>
  <si>
    <t>Counos X</t>
  </si>
  <si>
    <t>CCXX</t>
  </si>
  <si>
    <t>HEX</t>
  </si>
  <si>
    <t>INO COIN</t>
  </si>
  <si>
    <t>INO</t>
  </si>
  <si>
    <t>DeFiChain</t>
  </si>
  <si>
    <t>DFI</t>
  </si>
  <si>
    <t>ThoreCoin</t>
  </si>
  <si>
    <t>THR</t>
  </si>
  <si>
    <t>Insight Chain</t>
  </si>
  <si>
    <t>INB</t>
  </si>
  <si>
    <t>IZE</t>
  </si>
  <si>
    <t>Creditcoin</t>
  </si>
  <si>
    <t>CTC</t>
  </si>
  <si>
    <t>Basid Coin</t>
  </si>
  <si>
    <t>BASID</t>
  </si>
  <si>
    <t>botXcoin</t>
  </si>
  <si>
    <t>BOTX</t>
  </si>
  <si>
    <t>GNY</t>
  </si>
  <si>
    <t>NXM</t>
  </si>
  <si>
    <t>Zelwin</t>
  </si>
  <si>
    <t>ZLW</t>
  </si>
  <si>
    <t>Bitcoin Cash ABC</t>
  </si>
  <si>
    <t>BCHA</t>
  </si>
  <si>
    <t>Cipher Core Token</t>
  </si>
  <si>
    <t>CIPHC</t>
  </si>
  <si>
    <t>DerivaDAO</t>
  </si>
  <si>
    <t>DDX</t>
  </si>
  <si>
    <t>Bridge Oracle</t>
  </si>
  <si>
    <t>BRG</t>
  </si>
  <si>
    <t>Largo Coin</t>
  </si>
  <si>
    <t>LRG</t>
  </si>
  <si>
    <t>Sologenic</t>
  </si>
  <si>
    <t>SOLO</t>
  </si>
  <si>
    <t>Huobi BTC</t>
  </si>
  <si>
    <t>HBTC</t>
  </si>
  <si>
    <t>Beldex</t>
  </si>
  <si>
    <t>BDX</t>
  </si>
  <si>
    <t>Bitpanda Ecosystem Token</t>
  </si>
  <si>
    <t>BEST</t>
  </si>
  <si>
    <t>YUSRA</t>
  </si>
  <si>
    <t>sUSD</t>
  </si>
  <si>
    <t>SUSD</t>
  </si>
  <si>
    <t>WhiteCoin</t>
  </si>
  <si>
    <t>XWC</t>
  </si>
  <si>
    <t>Doctors Coin</t>
  </si>
  <si>
    <t>DRS</t>
  </si>
  <si>
    <t>Venus BTC</t>
  </si>
  <si>
    <t>vBTC</t>
  </si>
  <si>
    <t>Mirror Protocol</t>
  </si>
  <si>
    <t>MIR</t>
  </si>
  <si>
    <t>Elitium</t>
  </si>
  <si>
    <t>EUM</t>
  </si>
  <si>
    <t>Wrapped BNB</t>
  </si>
  <si>
    <t>WBNB</t>
  </si>
  <si>
    <t>Frax</t>
  </si>
  <si>
    <t>FRAX</t>
  </si>
  <si>
    <t>Keep Network</t>
  </si>
  <si>
    <t>KEEP</t>
  </si>
  <si>
    <t>PARSIQ</t>
  </si>
  <si>
    <t>PRQ</t>
  </si>
  <si>
    <t>Neutrino USD</t>
  </si>
  <si>
    <t>USDN</t>
  </si>
  <si>
    <t>Strong</t>
  </si>
  <si>
    <t>STRONG</t>
  </si>
  <si>
    <t>Metacoin</t>
  </si>
  <si>
    <t>MTC</t>
  </si>
  <si>
    <t>Venus BNB</t>
  </si>
  <si>
    <t>vBNB</t>
  </si>
  <si>
    <t>Mobilian Coin</t>
  </si>
  <si>
    <t>MBN</t>
  </si>
  <si>
    <t>Vitae</t>
  </si>
  <si>
    <t>VITAE</t>
  </si>
  <si>
    <t>Perpetual Protocol</t>
  </si>
  <si>
    <t>PERP</t>
  </si>
  <si>
    <t>The Transfer Token</t>
  </si>
  <si>
    <t>TTT</t>
  </si>
  <si>
    <t>Bloomzed Loyalty Club Ticket</t>
  </si>
  <si>
    <t>BLCT</t>
  </si>
  <si>
    <t>NewYork Exchange</t>
  </si>
  <si>
    <t>NYE</t>
  </si>
  <si>
    <t>Empty Set Dollar</t>
  </si>
  <si>
    <t>ESD</t>
  </si>
  <si>
    <t>MimbleWimbleCoin</t>
  </si>
  <si>
    <t>MWC</t>
  </si>
  <si>
    <t>Idea Chain Coin</t>
  </si>
  <si>
    <t>ICH</t>
  </si>
  <si>
    <t>Eauric</t>
  </si>
  <si>
    <t>EAURIC</t>
  </si>
  <si>
    <t>Hegic</t>
  </si>
  <si>
    <t>HEGIC</t>
  </si>
  <si>
    <t>Edgeware</t>
  </si>
  <si>
    <t>EDG</t>
  </si>
  <si>
    <t>Harvest Finance</t>
  </si>
  <si>
    <t>FARM</t>
  </si>
  <si>
    <t>Badger DAO</t>
  </si>
  <si>
    <t>BADGER</t>
  </si>
  <si>
    <t>Amp</t>
  </si>
  <si>
    <t>AMP</t>
  </si>
  <si>
    <t>Linear</t>
  </si>
  <si>
    <t>LINA</t>
  </si>
  <si>
    <t>Chimpion</t>
  </si>
  <si>
    <t>BNANA</t>
  </si>
  <si>
    <t>GreenPower</t>
  </si>
  <si>
    <t>GRN</t>
  </si>
  <si>
    <t>XeniosCoin</t>
  </si>
  <si>
    <t>XNC</t>
  </si>
  <si>
    <t>XinFin Network</t>
  </si>
  <si>
    <t>XDC</t>
  </si>
  <si>
    <t>Hellenic Coin</t>
  </si>
  <si>
    <t>HNC</t>
  </si>
  <si>
    <t>saffron.finance</t>
  </si>
  <si>
    <t>SFI</t>
  </si>
  <si>
    <t>Polkastarter</t>
  </si>
  <si>
    <t>POLS</t>
  </si>
  <si>
    <t>AllianceBlock</t>
  </si>
  <si>
    <t>ALBT</t>
  </si>
  <si>
    <t>TNC Coin</t>
  </si>
  <si>
    <t>TNC</t>
  </si>
  <si>
    <t>SKALE Network</t>
  </si>
  <si>
    <t>SKL</t>
  </si>
  <si>
    <t>Mixin</t>
  </si>
  <si>
    <t>XIN</t>
  </si>
  <si>
    <t>Trust Wallet Token</t>
  </si>
  <si>
    <t>TWT</t>
  </si>
  <si>
    <t>Qcash</t>
  </si>
  <si>
    <t>QC</t>
  </si>
  <si>
    <t>MATH</t>
  </si>
  <si>
    <t>Rakon</t>
  </si>
  <si>
    <t>RKN</t>
  </si>
  <si>
    <t>Massnet</t>
  </si>
  <si>
    <t>MASS</t>
  </si>
  <si>
    <t>NEST Protocol</t>
  </si>
  <si>
    <t>NEST</t>
  </si>
  <si>
    <t>Folgory Coin</t>
  </si>
  <si>
    <t>FLG</t>
  </si>
  <si>
    <t>CoinMetro Token</t>
  </si>
  <si>
    <t>XCM</t>
  </si>
  <si>
    <t>Reef</t>
  </si>
  <si>
    <t>REEF</t>
  </si>
  <si>
    <t>Tokenlon Network Token</t>
  </si>
  <si>
    <t>LON</t>
  </si>
  <si>
    <t>Beefy.Finance</t>
  </si>
  <si>
    <t>BIFI</t>
  </si>
  <si>
    <t>Sapphire</t>
  </si>
  <si>
    <t>SAPP</t>
  </si>
  <si>
    <t>Orion Protocol</t>
  </si>
  <si>
    <t>ORN</t>
  </si>
  <si>
    <t>Livepeer</t>
  </si>
  <si>
    <t>LPT</t>
  </si>
  <si>
    <t>ZKSwap</t>
  </si>
  <si>
    <t>ZKS</t>
  </si>
  <si>
    <t>AXEL</t>
  </si>
  <si>
    <t>API3</t>
  </si>
  <si>
    <t>Meta</t>
  </si>
  <si>
    <t>MTA</t>
  </si>
  <si>
    <t>Cashaa</t>
  </si>
  <si>
    <t>CAS</t>
  </si>
  <si>
    <t>DODO</t>
  </si>
  <si>
    <t>Etherisc DIP Token</t>
  </si>
  <si>
    <t>DIP</t>
  </si>
  <si>
    <t>Attila</t>
  </si>
  <si>
    <t>ATT</t>
  </si>
  <si>
    <t>Veritaseum</t>
  </si>
  <si>
    <t>VERI</t>
  </si>
  <si>
    <t>MINDOL</t>
  </si>
  <si>
    <t>MIN</t>
  </si>
  <si>
    <t>Darma Cash</t>
  </si>
  <si>
    <t>DMCH</t>
  </si>
  <si>
    <t>Akash Network</t>
  </si>
  <si>
    <t>AKT</t>
  </si>
  <si>
    <t>BarnBridge</t>
  </si>
  <si>
    <t>BOND</t>
  </si>
  <si>
    <t>Venus ETH</t>
  </si>
  <si>
    <t>vETH</t>
  </si>
  <si>
    <t>The Sandbox</t>
  </si>
  <si>
    <t>SAND</t>
  </si>
  <si>
    <t>Breezecoin</t>
  </si>
  <si>
    <t>BRZE</t>
  </si>
  <si>
    <t>Rewardiqa</t>
  </si>
  <si>
    <t>REW</t>
  </si>
  <si>
    <t>Sora</t>
  </si>
  <si>
    <t>XOR</t>
  </si>
  <si>
    <t>Waves Enterprise</t>
  </si>
  <si>
    <t>WEST</t>
  </si>
  <si>
    <t>Bounce Token</t>
  </si>
  <si>
    <t>BOT</t>
  </si>
  <si>
    <t>BTU Protocol</t>
  </si>
  <si>
    <t>BTU</t>
  </si>
  <si>
    <t>Sport and Leisure</t>
  </si>
  <si>
    <t>SNL</t>
  </si>
  <si>
    <t>Homeros</t>
  </si>
  <si>
    <t>HMR</t>
  </si>
  <si>
    <t>Poseidon Network</t>
  </si>
  <si>
    <t>QQQ</t>
  </si>
  <si>
    <t>Centrality</t>
  </si>
  <si>
    <t>CENNZ</t>
  </si>
  <si>
    <t>Darwinia Network</t>
  </si>
  <si>
    <t>RING</t>
  </si>
  <si>
    <t>Flamingo</t>
  </si>
  <si>
    <t>FLM</t>
  </si>
  <si>
    <t>AdEx Network</t>
  </si>
  <si>
    <t>ADX</t>
  </si>
  <si>
    <t>SUN</t>
  </si>
  <si>
    <t>RAMP</t>
  </si>
  <si>
    <t>Akropolis</t>
  </si>
  <si>
    <t>AKRO</t>
  </si>
  <si>
    <t>STASIS EURO</t>
  </si>
  <si>
    <t>EURS</t>
  </si>
  <si>
    <t>Bao Finance</t>
  </si>
  <si>
    <t>BAO</t>
  </si>
  <si>
    <t>Firo</t>
  </si>
  <si>
    <t>FIRO</t>
  </si>
  <si>
    <t>VeThor Token</t>
  </si>
  <si>
    <t>VTHO</t>
  </si>
  <si>
    <t>MCO</t>
  </si>
  <si>
    <t>KardiaChain</t>
  </si>
  <si>
    <t>KAI</t>
  </si>
  <si>
    <t>BitMax Token</t>
  </si>
  <si>
    <t>BTMX</t>
  </si>
  <si>
    <t>GateToken</t>
  </si>
  <si>
    <t>GT</t>
  </si>
  <si>
    <t>Celer Network</t>
  </si>
  <si>
    <t>CELR</t>
  </si>
  <si>
    <t>Telcoin</t>
  </si>
  <si>
    <t>TEL</t>
  </si>
  <si>
    <t>Cream Finance</t>
  </si>
  <si>
    <t>CREAM</t>
  </si>
  <si>
    <t>Axie Infinity</t>
  </si>
  <si>
    <t>AXS</t>
  </si>
  <si>
    <t>Rocket Pool</t>
  </si>
  <si>
    <t>RPL</t>
  </si>
  <si>
    <t xml:space="preserve">Handshake </t>
  </si>
  <si>
    <t>HNS</t>
  </si>
  <si>
    <t>Venus XVS</t>
  </si>
  <si>
    <t>vXVS</t>
  </si>
  <si>
    <t>Bytecoin</t>
  </si>
  <si>
    <t>BCN</t>
  </si>
  <si>
    <t>Vai</t>
  </si>
  <si>
    <t>VAI</t>
  </si>
  <si>
    <t>Streamr</t>
  </si>
  <si>
    <t>DATA</t>
  </si>
  <si>
    <t>Bluzelle</t>
  </si>
  <si>
    <t>BLZ</t>
  </si>
  <si>
    <t>Stakenet</t>
  </si>
  <si>
    <t>XSN</t>
  </si>
  <si>
    <t>TROY</t>
  </si>
  <si>
    <t>IDEX</t>
  </si>
  <si>
    <t>cVault.finance</t>
  </si>
  <si>
    <t>CORE</t>
  </si>
  <si>
    <t>EFFORCE</t>
  </si>
  <si>
    <t>WOZX</t>
  </si>
  <si>
    <t>Ultra</t>
  </si>
  <si>
    <t>UOS</t>
  </si>
  <si>
    <t>HARD Protocol</t>
  </si>
  <si>
    <t>HARD</t>
  </si>
  <si>
    <t>Elastos</t>
  </si>
  <si>
    <t>ELA</t>
  </si>
  <si>
    <t>88mph</t>
  </si>
  <si>
    <t>MPH</t>
  </si>
  <si>
    <t>BoringDAO</t>
  </si>
  <si>
    <t>BOR</t>
  </si>
  <si>
    <t>Bithao</t>
  </si>
  <si>
    <t>BHAO</t>
  </si>
  <si>
    <t>Hxro</t>
  </si>
  <si>
    <t>HXRO</t>
  </si>
  <si>
    <t>ChainX</t>
  </si>
  <si>
    <t>PCX</t>
  </si>
  <si>
    <t>Phala.Network</t>
  </si>
  <si>
    <t>PHA</t>
  </si>
  <si>
    <t>mStable USD</t>
  </si>
  <si>
    <t>MUSD</t>
  </si>
  <si>
    <t>Everipedia</t>
  </si>
  <si>
    <t>IQ</t>
  </si>
  <si>
    <t>ankrETH</t>
  </si>
  <si>
    <t>aEth</t>
  </si>
  <si>
    <t>Request</t>
  </si>
  <si>
    <t>REQ</t>
  </si>
  <si>
    <t>CryptalDash</t>
  </si>
  <si>
    <t>CRD</t>
  </si>
  <si>
    <t>Ferrum Network</t>
  </si>
  <si>
    <t>FRM</t>
  </si>
  <si>
    <t>Orbit Chain</t>
  </si>
  <si>
    <t>ORC</t>
  </si>
  <si>
    <t>NFTX</t>
  </si>
  <si>
    <t>OctoFi</t>
  </si>
  <si>
    <t>OCTO</t>
  </si>
  <si>
    <t>stETH (Lido)</t>
  </si>
  <si>
    <t>STETH</t>
  </si>
  <si>
    <t>COTI</t>
  </si>
  <si>
    <t>TitanSwap</t>
  </si>
  <si>
    <t>TITAN</t>
  </si>
  <si>
    <t>Zenon</t>
  </si>
  <si>
    <t>ZNN</t>
  </si>
  <si>
    <t>SALT</t>
  </si>
  <si>
    <t>Bitball Treasure</t>
  </si>
  <si>
    <t>BTRS</t>
  </si>
  <si>
    <t>SOLVE</t>
  </si>
  <si>
    <t>Aion</t>
  </si>
  <si>
    <t>AION</t>
  </si>
  <si>
    <t>MX Token</t>
  </si>
  <si>
    <t>MX</t>
  </si>
  <si>
    <t>ShareToken</t>
  </si>
  <si>
    <t>SHR</t>
  </si>
  <si>
    <t>TerraKRW</t>
  </si>
  <si>
    <t>KRT</t>
  </si>
  <si>
    <t>NULS</t>
  </si>
  <si>
    <t>CertiK</t>
  </si>
  <si>
    <t>CTK</t>
  </si>
  <si>
    <t>0Chain</t>
  </si>
  <si>
    <t>ZCN</t>
  </si>
  <si>
    <t>WINk</t>
  </si>
  <si>
    <t>WIN</t>
  </si>
  <si>
    <t>HyperCash</t>
  </si>
  <si>
    <t>HC</t>
  </si>
  <si>
    <t>MXC</t>
  </si>
  <si>
    <t>YF Link</t>
  </si>
  <si>
    <t>YFL</t>
  </si>
  <si>
    <t>Celo Dollar</t>
  </si>
  <si>
    <t>CUSD</t>
  </si>
  <si>
    <t>Orbs</t>
  </si>
  <si>
    <t>ORBS</t>
  </si>
  <si>
    <t>TrueFi</t>
  </si>
  <si>
    <t>TRU</t>
  </si>
  <si>
    <t>Bankera</t>
  </si>
  <si>
    <t>BNK</t>
  </si>
  <si>
    <t>STEM CELL COIN</t>
  </si>
  <si>
    <t>SCC</t>
  </si>
  <si>
    <t>v.systems</t>
  </si>
  <si>
    <t>VSYS</t>
  </si>
  <si>
    <t>DIGG</t>
  </si>
  <si>
    <t>Beam</t>
  </si>
  <si>
    <t>BEAM</t>
  </si>
  <si>
    <t>Cortex</t>
  </si>
  <si>
    <t>CTXC</t>
  </si>
  <si>
    <t>DigixDAO</t>
  </si>
  <si>
    <t>DGD</t>
  </si>
  <si>
    <t>MANTRA DAO</t>
  </si>
  <si>
    <t>OM</t>
  </si>
  <si>
    <t>Bella Protocol</t>
  </si>
  <si>
    <t>BEL</t>
  </si>
  <si>
    <t>Nexus</t>
  </si>
  <si>
    <t>NXS</t>
  </si>
  <si>
    <t>PIVX</t>
  </si>
  <si>
    <t>Dent</t>
  </si>
  <si>
    <t>DENT</t>
  </si>
  <si>
    <t>Venus USDT</t>
  </si>
  <si>
    <t>vUSDT</t>
  </si>
  <si>
    <t>yOUcash</t>
  </si>
  <si>
    <t>YOUC</t>
  </si>
  <si>
    <t>1irstcoin</t>
  </si>
  <si>
    <t>FST</t>
  </si>
  <si>
    <t>Nimiq</t>
  </si>
  <si>
    <t>NIM</t>
  </si>
  <si>
    <t>Presearch</t>
  </si>
  <si>
    <t>PRE</t>
  </si>
  <si>
    <t>Ripio Credit Network</t>
  </si>
  <si>
    <t>RCN</t>
  </si>
  <si>
    <t>Whiteheart</t>
  </si>
  <si>
    <t>WHITE</t>
  </si>
  <si>
    <t>Super Zero Protocol</t>
  </si>
  <si>
    <t>SERO</t>
  </si>
  <si>
    <t>The Midas Touch Gold</t>
  </si>
  <si>
    <t>TMTG</t>
  </si>
  <si>
    <t>Unifi Protocol DAO</t>
  </si>
  <si>
    <t>UNFI</t>
  </si>
  <si>
    <t>Aeternity</t>
  </si>
  <si>
    <t>AE</t>
  </si>
  <si>
    <t>Ultiledger</t>
  </si>
  <si>
    <t>ULT</t>
  </si>
  <si>
    <t>Rari Governance Token</t>
  </si>
  <si>
    <t>RGT</t>
  </si>
  <si>
    <t>VIDT Datalink</t>
  </si>
  <si>
    <t>VIDT</t>
  </si>
  <si>
    <t>USDK</t>
  </si>
  <si>
    <t>DuckDaoDime</t>
  </si>
  <si>
    <t>DDIM</t>
  </si>
  <si>
    <t>Ignis</t>
  </si>
  <si>
    <t>IGNIS</t>
  </si>
  <si>
    <t>BOSAGORA</t>
  </si>
  <si>
    <t>BOA</t>
  </si>
  <si>
    <t>LGCY Network</t>
  </si>
  <si>
    <t>LGCY</t>
  </si>
  <si>
    <t>Thunder Token</t>
  </si>
  <si>
    <t>TT</t>
  </si>
  <si>
    <t>Groestlcoin</t>
  </si>
  <si>
    <t>GRS</t>
  </si>
  <si>
    <t>Gifto</t>
  </si>
  <si>
    <t>GTO</t>
  </si>
  <si>
    <t>Contentos</t>
  </si>
  <si>
    <t>COS</t>
  </si>
  <si>
    <t>Metal</t>
  </si>
  <si>
    <t>MTL</t>
  </si>
  <si>
    <t>Switcheo</t>
  </si>
  <si>
    <t>SWTH</t>
  </si>
  <si>
    <t>USDX [Kava]</t>
  </si>
  <si>
    <t>USDX</t>
  </si>
  <si>
    <t>Oxen</t>
  </si>
  <si>
    <t>LOKI</t>
  </si>
  <si>
    <t>MVL</t>
  </si>
  <si>
    <t>GXChain</t>
  </si>
  <si>
    <t>GXC</t>
  </si>
  <si>
    <t>Cindicator</t>
  </si>
  <si>
    <t>CND</t>
  </si>
  <si>
    <t>Waltonchain</t>
  </si>
  <si>
    <t>WTC</t>
  </si>
  <si>
    <t>SnowSwap</t>
  </si>
  <si>
    <t>SNOW</t>
  </si>
  <si>
    <t>COVER Protocol</t>
  </si>
  <si>
    <t>COVER</t>
  </si>
  <si>
    <t>Wirex Token</t>
  </si>
  <si>
    <t>WXT</t>
  </si>
  <si>
    <t>Audius</t>
  </si>
  <si>
    <t>AUDIO</t>
  </si>
  <si>
    <t>Hermez Network</t>
  </si>
  <si>
    <t>HEZ</t>
  </si>
  <si>
    <t>Lido DAO Token</t>
  </si>
  <si>
    <t>LDO</t>
  </si>
  <si>
    <t>pNetwork</t>
  </si>
  <si>
    <t>PNT</t>
  </si>
  <si>
    <t>Leverj Gluon</t>
  </si>
  <si>
    <t>L2</t>
  </si>
  <si>
    <t>Robonomics.network</t>
  </si>
  <si>
    <t>XRT</t>
  </si>
  <si>
    <t>BORA</t>
  </si>
  <si>
    <t>ARPA Chain</t>
  </si>
  <si>
    <t>ARPA</t>
  </si>
  <si>
    <t>WazirX</t>
  </si>
  <si>
    <t>WRX</t>
  </si>
  <si>
    <t>Growth DeFi</t>
  </si>
  <si>
    <t>GRO</t>
  </si>
  <si>
    <t>StormX</t>
  </si>
  <si>
    <t>STMX</t>
  </si>
  <si>
    <t>Obyte</t>
  </si>
  <si>
    <t>GBYTE</t>
  </si>
  <si>
    <t>Ducato Protocol Token</t>
  </si>
  <si>
    <t>DUCATO</t>
  </si>
  <si>
    <t>Quantstamp</t>
  </si>
  <si>
    <t>QSP</t>
  </si>
  <si>
    <t>BASIC</t>
  </si>
  <si>
    <t>Nexalt</t>
  </si>
  <si>
    <t>XLT</t>
  </si>
  <si>
    <t>Lambda</t>
  </si>
  <si>
    <t>LAMB</t>
  </si>
  <si>
    <t>Grin</t>
  </si>
  <si>
    <t>GRIN</t>
  </si>
  <si>
    <t>Klever</t>
  </si>
  <si>
    <t>KLV</t>
  </si>
  <si>
    <t>ASTA</t>
  </si>
  <si>
    <t>Counos Coin</t>
  </si>
  <si>
    <t>CCA</t>
  </si>
  <si>
    <t>dHedge DAO</t>
  </si>
  <si>
    <t>DHT</t>
  </si>
  <si>
    <t>Metronome</t>
  </si>
  <si>
    <t>MET</t>
  </si>
  <si>
    <t>Huobi Pool Token</t>
  </si>
  <si>
    <t>HPT</t>
  </si>
  <si>
    <t>Marlin</t>
  </si>
  <si>
    <t>POND</t>
  </si>
  <si>
    <t>Gleec</t>
  </si>
  <si>
    <t>GLEEC</t>
  </si>
  <si>
    <t>Zap</t>
  </si>
  <si>
    <t>ZAP</t>
  </si>
  <si>
    <t>DAD</t>
  </si>
  <si>
    <t>Sentivate</t>
  </si>
  <si>
    <t>SNTVT</t>
  </si>
  <si>
    <t>Ergo</t>
  </si>
  <si>
    <t>ERG</t>
  </si>
  <si>
    <t>Dusk Network</t>
  </si>
  <si>
    <t>DUSK</t>
  </si>
  <si>
    <t>VITE</t>
  </si>
  <si>
    <t>Pirate Chain</t>
  </si>
  <si>
    <t>ARRR</t>
  </si>
  <si>
    <t>Neutrino Token</t>
  </si>
  <si>
    <t>NSBT</t>
  </si>
  <si>
    <t>Universa</t>
  </si>
  <si>
    <t>UTNP</t>
  </si>
  <si>
    <t>Pickle Finance</t>
  </si>
  <si>
    <t>PICKLE</t>
  </si>
  <si>
    <t>Nxt</t>
  </si>
  <si>
    <t>NXT</t>
  </si>
  <si>
    <t>Quantum Resistant Ledger</t>
  </si>
  <si>
    <t>QRL</t>
  </si>
  <si>
    <t>Crypterium</t>
  </si>
  <si>
    <t>CRPT</t>
  </si>
  <si>
    <t>Gala</t>
  </si>
  <si>
    <t>GALA</t>
  </si>
  <si>
    <t>Metaverse Dualchain Network Architecture</t>
  </si>
  <si>
    <t>DNA</t>
  </si>
  <si>
    <t>Nash Exchange</t>
  </si>
  <si>
    <t>NEX</t>
  </si>
  <si>
    <t>REVV</t>
  </si>
  <si>
    <t>Prometeus</t>
  </si>
  <si>
    <t>PROM</t>
  </si>
  <si>
    <t>Aleph.im</t>
  </si>
  <si>
    <t>ALEPH</t>
  </si>
  <si>
    <t>AirSwap</t>
  </si>
  <si>
    <t>AST</t>
  </si>
  <si>
    <t>Function X</t>
  </si>
  <si>
    <t>FX</t>
  </si>
  <si>
    <t>VerusCoin</t>
  </si>
  <si>
    <t>VRSC</t>
  </si>
  <si>
    <t>PEAKDEFI</t>
  </si>
  <si>
    <t>PEAK</t>
  </si>
  <si>
    <t>dForce</t>
  </si>
  <si>
    <t>DF</t>
  </si>
  <si>
    <t>LGO Token</t>
  </si>
  <si>
    <t>LGO</t>
  </si>
  <si>
    <t>Global Digital Content</t>
  </si>
  <si>
    <t>GDC</t>
  </si>
  <si>
    <t>RSK Smart Bitcoin</t>
  </si>
  <si>
    <t>RBTC</t>
  </si>
  <si>
    <t>Nebulas</t>
  </si>
  <si>
    <t>NAS</t>
  </si>
  <si>
    <t>Gas</t>
  </si>
  <si>
    <t>GAS</t>
  </si>
  <si>
    <t>Standard Tokenization Protocol</t>
  </si>
  <si>
    <t>STPT</t>
  </si>
  <si>
    <t>QASH</t>
  </si>
  <si>
    <t>BnkToTheFuture</t>
  </si>
  <si>
    <t>BFT</t>
  </si>
  <si>
    <t>Decentralized Vulnerability Platform</t>
  </si>
  <si>
    <t>DVP</t>
  </si>
  <si>
    <t>Perlin</t>
  </si>
  <si>
    <t>PERL</t>
  </si>
  <si>
    <t>Einsteinium</t>
  </si>
  <si>
    <t>EMC2</t>
  </si>
  <si>
    <t>Refereum</t>
  </si>
  <si>
    <t>RFR</t>
  </si>
  <si>
    <t>Dynamic Trading Rights</t>
  </si>
  <si>
    <t>DTR</t>
  </si>
  <si>
    <t>FC Barcelona Fan Token</t>
  </si>
  <si>
    <t>BAR</t>
  </si>
  <si>
    <t>Newscrypto</t>
  </si>
  <si>
    <t>NWC</t>
  </si>
  <si>
    <t>Invictus Hyperion Fund</t>
  </si>
  <si>
    <t>IHF</t>
  </si>
  <si>
    <t>Constellation</t>
  </si>
  <si>
    <t>DAG</t>
  </si>
  <si>
    <t>Vertcoin</t>
  </si>
  <si>
    <t>VTC</t>
  </si>
  <si>
    <t>12Ships</t>
  </si>
  <si>
    <t>TSHP</t>
  </si>
  <si>
    <t>NerveNetwork</t>
  </si>
  <si>
    <t>NVT</t>
  </si>
  <si>
    <t>Cocos-BCX</t>
  </si>
  <si>
    <t>COCOS</t>
  </si>
  <si>
    <t>Infinity Esaham</t>
  </si>
  <si>
    <t>INFS</t>
  </si>
  <si>
    <t>Bonfida</t>
  </si>
  <si>
    <t>FIDA</t>
  </si>
  <si>
    <t>Navcoin</t>
  </si>
  <si>
    <t>NAV</t>
  </si>
  <si>
    <t>NKN</t>
  </si>
  <si>
    <t>Steem Dollars</t>
  </si>
  <si>
    <t>SBD</t>
  </si>
  <si>
    <t>Safex Token</t>
  </si>
  <si>
    <t>SFT</t>
  </si>
  <si>
    <t>Frontier</t>
  </si>
  <si>
    <t>FRONT</t>
  </si>
  <si>
    <t>RChain</t>
  </si>
  <si>
    <t>Spendcoin</t>
  </si>
  <si>
    <t>SPND</t>
  </si>
  <si>
    <t>Wing</t>
  </si>
  <si>
    <t>WING</t>
  </si>
  <si>
    <t>Neblio</t>
  </si>
  <si>
    <t>NEBL</t>
  </si>
  <si>
    <t>OST</t>
  </si>
  <si>
    <t>Dragonchain</t>
  </si>
  <si>
    <t>DRGN</t>
  </si>
  <si>
    <t>WOM Protocol</t>
  </si>
  <si>
    <t>WOM</t>
  </si>
  <si>
    <t>Galatasaray Fan Token</t>
  </si>
  <si>
    <t>GAL</t>
  </si>
  <si>
    <t>Measurable Data Token</t>
  </si>
  <si>
    <t>MDT</t>
  </si>
  <si>
    <t>Gemini Dollar</t>
  </si>
  <si>
    <t>GUSD</t>
  </si>
  <si>
    <t>DREP</t>
  </si>
  <si>
    <t>Spartan Protocol</t>
  </si>
  <si>
    <t>SPARTA</t>
  </si>
  <si>
    <t>KeeperDAO</t>
  </si>
  <si>
    <t>ROOK</t>
  </si>
  <si>
    <t>FIO Protocol</t>
  </si>
  <si>
    <t>FIO</t>
  </si>
  <si>
    <t>Rally</t>
  </si>
  <si>
    <t>RLY</t>
  </si>
  <si>
    <t>Zynecoin</t>
  </si>
  <si>
    <t>ZYN</t>
  </si>
  <si>
    <t>Xensor</t>
  </si>
  <si>
    <t>XSR</t>
  </si>
  <si>
    <t>Chromia</t>
  </si>
  <si>
    <t>CHR</t>
  </si>
  <si>
    <t>Aurora</t>
  </si>
  <si>
    <t>AOA</t>
  </si>
  <si>
    <t>DMM: Governance</t>
  </si>
  <si>
    <t>DMG</t>
  </si>
  <si>
    <t>Render Token</t>
  </si>
  <si>
    <t>RNDR</t>
  </si>
  <si>
    <t>DEXTools</t>
  </si>
  <si>
    <t>DEXT</t>
  </si>
  <si>
    <t>Skycoin</t>
  </si>
  <si>
    <t>SKY</t>
  </si>
  <si>
    <t>Burger Swap</t>
  </si>
  <si>
    <t>BURGER</t>
  </si>
  <si>
    <t>Cartesi</t>
  </si>
  <si>
    <t>CTSI</t>
  </si>
  <si>
    <t>Archer DAO Governance Token</t>
  </si>
  <si>
    <t>ARCH</t>
  </si>
  <si>
    <t>USDJ</t>
  </si>
  <si>
    <t>KLAYswap Protocol</t>
  </si>
  <si>
    <t>KSP</t>
  </si>
  <si>
    <t>Stafi</t>
  </si>
  <si>
    <t>FIS</t>
  </si>
  <si>
    <t>Oraichain Token</t>
  </si>
  <si>
    <t>ORAI</t>
  </si>
  <si>
    <t>Apollo Currency</t>
  </si>
  <si>
    <t>APL</t>
  </si>
  <si>
    <t>Meme</t>
  </si>
  <si>
    <t>MEME</t>
  </si>
  <si>
    <t>Fusion</t>
  </si>
  <si>
    <t>FSN</t>
  </si>
  <si>
    <t>BigONE Token</t>
  </si>
  <si>
    <t>Phoenix Global</t>
  </si>
  <si>
    <t>PHB</t>
  </si>
  <si>
    <t>DigitalBits</t>
  </si>
  <si>
    <t>XDB</t>
  </si>
  <si>
    <t>GoChain</t>
  </si>
  <si>
    <t>GO</t>
  </si>
  <si>
    <t>Morpheus Labs</t>
  </si>
  <si>
    <t>MITX</t>
  </si>
  <si>
    <t>Atomic Wallet Coin</t>
  </si>
  <si>
    <t>AWC</t>
  </si>
  <si>
    <t>SUKU</t>
  </si>
  <si>
    <t>Aavegotchi</t>
  </si>
  <si>
    <t>GHST</t>
  </si>
  <si>
    <t>YFDAI.FINANCE</t>
  </si>
  <si>
    <t>YF-DAI</t>
  </si>
  <si>
    <t>APY.Finance</t>
  </si>
  <si>
    <t>APY</t>
  </si>
  <si>
    <t>StableXSwap</t>
  </si>
  <si>
    <t>STAX</t>
  </si>
  <si>
    <t>Idle</t>
  </si>
  <si>
    <t>IDLE</t>
  </si>
  <si>
    <t>TrueChain</t>
  </si>
  <si>
    <t>TRUE</t>
  </si>
  <si>
    <t>BitKan</t>
  </si>
  <si>
    <t>KAN</t>
  </si>
  <si>
    <t>BitForex Token</t>
  </si>
  <si>
    <t>BF</t>
  </si>
  <si>
    <t>Project Pai</t>
  </si>
  <si>
    <t>PAI</t>
  </si>
  <si>
    <t>Carry</t>
  </si>
  <si>
    <t>CRE</t>
  </si>
  <si>
    <t>Molecular Future</t>
  </si>
  <si>
    <t>MOF</t>
  </si>
  <si>
    <t>Factom</t>
  </si>
  <si>
    <t>FCT</t>
  </si>
  <si>
    <t>Dock</t>
  </si>
  <si>
    <t>DOCK</t>
  </si>
  <si>
    <t>BitcoinHD</t>
  </si>
  <si>
    <t>BHD</t>
  </si>
  <si>
    <t>SparkPoint</t>
  </si>
  <si>
    <t>SRK</t>
  </si>
  <si>
    <t>Aergo</t>
  </si>
  <si>
    <t>AERGO</t>
  </si>
  <si>
    <t>Beowulf</t>
  </si>
  <si>
    <t>BWF</t>
  </si>
  <si>
    <t>PRIZM</t>
  </si>
  <si>
    <t>PZM</t>
  </si>
  <si>
    <t>Frax Share</t>
  </si>
  <si>
    <t>FXS</t>
  </si>
  <si>
    <t>PLATINCOIN</t>
  </si>
  <si>
    <t>PLC</t>
  </si>
  <si>
    <t>Moeda Loyalty Points</t>
  </si>
  <si>
    <t>MDA</t>
  </si>
  <si>
    <t>AnimalGo</t>
  </si>
  <si>
    <t>GOM2</t>
  </si>
  <si>
    <t>PAC Global</t>
  </si>
  <si>
    <t>PAC</t>
  </si>
  <si>
    <t>PowerPool</t>
  </si>
  <si>
    <t>CVP</t>
  </si>
  <si>
    <t>Sentinel Protocol</t>
  </si>
  <si>
    <t>UPP</t>
  </si>
  <si>
    <t>King DAG</t>
  </si>
  <si>
    <t>KDAG</t>
  </si>
  <si>
    <t>Bitcoin 2</t>
  </si>
  <si>
    <t>BTC2</t>
  </si>
  <si>
    <t>TenX</t>
  </si>
  <si>
    <t>PAY</t>
  </si>
  <si>
    <t>NEXT</t>
  </si>
  <si>
    <t>NET</t>
  </si>
  <si>
    <t>Endor Protocol</t>
  </si>
  <si>
    <t>EDR</t>
  </si>
  <si>
    <t>PCHAIN</t>
  </si>
  <si>
    <t>PI</t>
  </si>
  <si>
    <t>IQeon</t>
  </si>
  <si>
    <t>IQN</t>
  </si>
  <si>
    <t>Dynamic</t>
  </si>
  <si>
    <t>DYN</t>
  </si>
  <si>
    <t>BHPCoin</t>
  </si>
  <si>
    <t>BHP</t>
  </si>
  <si>
    <t>MediBloc</t>
  </si>
  <si>
    <t>MED</t>
  </si>
  <si>
    <t>AppCoins</t>
  </si>
  <si>
    <t>APPC</t>
  </si>
  <si>
    <t>CUDOS</t>
  </si>
  <si>
    <t>S4FE</t>
  </si>
  <si>
    <t>S4F</t>
  </si>
  <si>
    <t>PowerTrade Fuel</t>
  </si>
  <si>
    <t>PTF</t>
  </si>
  <si>
    <t>SIRIN LABS Token</t>
  </si>
  <si>
    <t>SRN</t>
  </si>
  <si>
    <t>Mithril</t>
  </si>
  <si>
    <t>MITH</t>
  </si>
  <si>
    <t>Davinci Coin</t>
  </si>
  <si>
    <t>DAC</t>
  </si>
  <si>
    <t>reflect.finance</t>
  </si>
  <si>
    <t>RFI</t>
  </si>
  <si>
    <t>Anchor Neural World</t>
  </si>
  <si>
    <t>ANW</t>
  </si>
  <si>
    <t>Props Token</t>
  </si>
  <si>
    <t>PROPS</t>
  </si>
  <si>
    <t>inSure DeFi</t>
  </si>
  <si>
    <t>SURE</t>
  </si>
  <si>
    <t>Genesis Vision</t>
  </si>
  <si>
    <t>GVT</t>
  </si>
  <si>
    <t>DMarket</t>
  </si>
  <si>
    <t>DMT</t>
  </si>
  <si>
    <t>PlatonCoin</t>
  </si>
  <si>
    <t>PLTC</t>
  </si>
  <si>
    <t>Raiden Network Token</t>
  </si>
  <si>
    <t>RDN</t>
  </si>
  <si>
    <t>Propy</t>
  </si>
  <si>
    <t>PRO</t>
  </si>
  <si>
    <t>Selfkey</t>
  </si>
  <si>
    <t>Kadena</t>
  </si>
  <si>
    <t>KDA</t>
  </si>
  <si>
    <t>Telos</t>
  </si>
  <si>
    <t>TLOS</t>
  </si>
  <si>
    <t>UniLayer</t>
  </si>
  <si>
    <t>LAYER</t>
  </si>
  <si>
    <t>Atari Token</t>
  </si>
  <si>
    <t>ATRI</t>
  </si>
  <si>
    <t>Blocknet</t>
  </si>
  <si>
    <t>BLOCK</t>
  </si>
  <si>
    <t>DeXe</t>
  </si>
  <si>
    <t>DEXE</t>
  </si>
  <si>
    <t>Namecoin</t>
  </si>
  <si>
    <t>NMC</t>
  </si>
  <si>
    <t>Arcblock</t>
  </si>
  <si>
    <t>ABT</t>
  </si>
  <si>
    <t>Monolith</t>
  </si>
  <si>
    <t>TKN</t>
  </si>
  <si>
    <t>LATOKEN</t>
  </si>
  <si>
    <t>LA</t>
  </si>
  <si>
    <t>Venus LINK</t>
  </si>
  <si>
    <t>vLINK</t>
  </si>
  <si>
    <t>MiL.k</t>
  </si>
  <si>
    <t>MLK</t>
  </si>
  <si>
    <t>ForTube</t>
  </si>
  <si>
    <t>FOR</t>
  </si>
  <si>
    <t>Bird.Money</t>
  </si>
  <si>
    <t>BIRD</t>
  </si>
  <si>
    <t>Emirex Token</t>
  </si>
  <si>
    <t>EMRX</t>
  </si>
  <si>
    <t>OAX</t>
  </si>
  <si>
    <t>STATERA</t>
  </si>
  <si>
    <t>STA</t>
  </si>
  <si>
    <t>Peercoin</t>
  </si>
  <si>
    <t>PPC</t>
  </si>
  <si>
    <t>ZBG Token</t>
  </si>
  <si>
    <t>ZT</t>
  </si>
  <si>
    <t>MovieBloc</t>
  </si>
  <si>
    <t>MBL</t>
  </si>
  <si>
    <t>Juventus Fan Token</t>
  </si>
  <si>
    <t>JUV</t>
  </si>
  <si>
    <t>Paris Saint-Germain Fan Token</t>
  </si>
  <si>
    <t>PSG</t>
  </si>
  <si>
    <t>Gem Exchange And Trading</t>
  </si>
  <si>
    <t>GXT</t>
  </si>
  <si>
    <t>Venus LTC</t>
  </si>
  <si>
    <t>vLTC</t>
  </si>
  <si>
    <t>Tachyon Protocol</t>
  </si>
  <si>
    <t>IPX</t>
  </si>
  <si>
    <t>Ambrosus</t>
  </si>
  <si>
    <t>AMB</t>
  </si>
  <si>
    <t>Metadium</t>
  </si>
  <si>
    <t>META</t>
  </si>
  <si>
    <t>Time New Bank</t>
  </si>
  <si>
    <t>TNB</t>
  </si>
  <si>
    <t>smARTOFGIVING</t>
  </si>
  <si>
    <t>AOG</t>
  </si>
  <si>
    <t>ILCOIN</t>
  </si>
  <si>
    <t>ILC</t>
  </si>
  <si>
    <t>Anchor</t>
  </si>
  <si>
    <t>ANCT</t>
  </si>
  <si>
    <t>Shopping</t>
  </si>
  <si>
    <t>SPI</t>
  </si>
  <si>
    <t>Proton</t>
  </si>
  <si>
    <t>XPR</t>
  </si>
  <si>
    <t>Sentinel</t>
  </si>
  <si>
    <t>SENT</t>
  </si>
  <si>
    <t>Bit-Z Token</t>
  </si>
  <si>
    <t>BZ</t>
  </si>
  <si>
    <t>dKargo</t>
  </si>
  <si>
    <t>DKA</t>
  </si>
  <si>
    <t>Hashgard</t>
  </si>
  <si>
    <t>GARD</t>
  </si>
  <si>
    <t>Ubiq</t>
  </si>
  <si>
    <t>UBQ</t>
  </si>
  <si>
    <t>ZEON</t>
  </si>
  <si>
    <t>AGA Token</t>
  </si>
  <si>
    <t>AGA</t>
  </si>
  <si>
    <t>Maro</t>
  </si>
  <si>
    <t>MARO</t>
  </si>
  <si>
    <t>TE-FOOD</t>
  </si>
  <si>
    <t>TONE</t>
  </si>
  <si>
    <t>Veros</t>
  </si>
  <si>
    <t>VRS</t>
  </si>
  <si>
    <t>Nucleus Vision</t>
  </si>
  <si>
    <t>NCASH</t>
  </si>
  <si>
    <t>Metaverse ETP</t>
  </si>
  <si>
    <t>ETP</t>
  </si>
  <si>
    <t>DSLA Protocol</t>
  </si>
  <si>
    <t>DSLA</t>
  </si>
  <si>
    <t>Benchmark Protocol</t>
  </si>
  <si>
    <t>MARK</t>
  </si>
  <si>
    <t>Aryacoin</t>
  </si>
  <si>
    <t>AYA</t>
  </si>
  <si>
    <t>BIKI</t>
  </si>
  <si>
    <t>PumaPay</t>
  </si>
  <si>
    <t>PMA</t>
  </si>
  <si>
    <t>Swerve</t>
  </si>
  <si>
    <t>SWRV</t>
  </si>
  <si>
    <t>Wabi</t>
  </si>
  <si>
    <t>WABI</t>
  </si>
  <si>
    <t>VestChain</t>
  </si>
  <si>
    <t>VEST</t>
  </si>
  <si>
    <t>CONUN</t>
  </si>
  <si>
    <t>CON</t>
  </si>
  <si>
    <t>MahaDAO</t>
  </si>
  <si>
    <t>MAHA</t>
  </si>
  <si>
    <t>BakeryToken</t>
  </si>
  <si>
    <t>BAKE</t>
  </si>
  <si>
    <t>Viacoin</t>
  </si>
  <si>
    <t>VIA</t>
  </si>
  <si>
    <t>LiquidApps</t>
  </si>
  <si>
    <t>DAPP</t>
  </si>
  <si>
    <t>StakeCubeCoin</t>
  </si>
  <si>
    <t>LikeCoin</t>
  </si>
  <si>
    <t>LIKE</t>
  </si>
  <si>
    <t>Achain</t>
  </si>
  <si>
    <t>ACT</t>
  </si>
  <si>
    <t>PieDAO DOUGH v2</t>
  </si>
  <si>
    <t>DOUGH</t>
  </si>
  <si>
    <t>AIDUS TOKEN</t>
  </si>
  <si>
    <t>AIDUS</t>
  </si>
  <si>
    <t>SpaceChain</t>
  </si>
  <si>
    <t>SPC</t>
  </si>
  <si>
    <t>LCX</t>
  </si>
  <si>
    <t>Seigniorage Shares</t>
  </si>
  <si>
    <t>SHARE</t>
  </si>
  <si>
    <t>suterusu</t>
  </si>
  <si>
    <t>SUTER</t>
  </si>
  <si>
    <t>LinkEye</t>
  </si>
  <si>
    <t>LET</t>
  </si>
  <si>
    <t>Indexed Finance</t>
  </si>
  <si>
    <t>NDX</t>
  </si>
  <si>
    <t>Moss Coin</t>
  </si>
  <si>
    <t>MOC</t>
  </si>
  <si>
    <t>Crust</t>
  </si>
  <si>
    <t>CRU</t>
  </si>
  <si>
    <t>Kcash</t>
  </si>
  <si>
    <t>KCASH</t>
  </si>
  <si>
    <t>VIDY</t>
  </si>
  <si>
    <t>LockTrip</t>
  </si>
  <si>
    <t>LOC</t>
  </si>
  <si>
    <t>TokenClub</t>
  </si>
  <si>
    <t>TCT</t>
  </si>
  <si>
    <t>Hedget</t>
  </si>
  <si>
    <t>HGET</t>
  </si>
  <si>
    <t>Tap</t>
  </si>
  <si>
    <t>XTP</t>
  </si>
  <si>
    <t>Venus SXP</t>
  </si>
  <si>
    <t>vSXP</t>
  </si>
  <si>
    <t>LUKSO</t>
  </si>
  <si>
    <t>LYXe</t>
  </si>
  <si>
    <t>ThoreNext</t>
  </si>
  <si>
    <t>THX</t>
  </si>
  <si>
    <t>Humanscape</t>
  </si>
  <si>
    <t>HUM</t>
  </si>
  <si>
    <t>CyberMiles</t>
  </si>
  <si>
    <t>CMT</t>
  </si>
  <si>
    <t>FirmaChain</t>
  </si>
  <si>
    <t>DOS Network</t>
  </si>
  <si>
    <t>DOS</t>
  </si>
  <si>
    <t>SaTT</t>
  </si>
  <si>
    <t>SATT</t>
  </si>
  <si>
    <t>HUNT</t>
  </si>
  <si>
    <t>MAP Protocol</t>
  </si>
  <si>
    <t>MAP</t>
  </si>
  <si>
    <t>Everex</t>
  </si>
  <si>
    <t>EVX</t>
  </si>
  <si>
    <t>Yield Optimization Platform &amp; Protocol</t>
  </si>
  <si>
    <t>YOP</t>
  </si>
  <si>
    <t>DigitalNote</t>
  </si>
  <si>
    <t>XDN</t>
  </si>
  <si>
    <t>Hacken Token</t>
  </si>
  <si>
    <t>HAI</t>
  </si>
  <si>
    <t>WePower</t>
  </si>
  <si>
    <t>WPR</t>
  </si>
  <si>
    <t>ARMOR</t>
  </si>
  <si>
    <t>#MetaHash</t>
  </si>
  <si>
    <t>MHC</t>
  </si>
  <si>
    <t>Gulden</t>
  </si>
  <si>
    <t>NLG</t>
  </si>
  <si>
    <t>NuBits</t>
  </si>
  <si>
    <t>USNBT</t>
  </si>
  <si>
    <t>Observer</t>
  </si>
  <si>
    <t>OBSR</t>
  </si>
  <si>
    <t>AMO Coin</t>
  </si>
  <si>
    <t>AMO</t>
  </si>
  <si>
    <t>Trittium</t>
  </si>
  <si>
    <t>TRTT</t>
  </si>
  <si>
    <t>Mysterium</t>
  </si>
  <si>
    <t>MYST</t>
  </si>
  <si>
    <t>FIBOS</t>
  </si>
  <si>
    <t>FO</t>
  </si>
  <si>
    <t>Swingby</t>
  </si>
  <si>
    <t>SWINGBY</t>
  </si>
  <si>
    <t>Blockzero Labs</t>
  </si>
  <si>
    <t>XIO</t>
  </si>
  <si>
    <t>POA</t>
  </si>
  <si>
    <t>CoinEx Token</t>
  </si>
  <si>
    <t>CET</t>
  </si>
  <si>
    <t>Content Value Network</t>
  </si>
  <si>
    <t>CVNT</t>
  </si>
  <si>
    <t>Multiplier</t>
  </si>
  <si>
    <t>MXX</t>
  </si>
  <si>
    <t>Bread</t>
  </si>
  <si>
    <t>BRD</t>
  </si>
  <si>
    <t>TrustVerse</t>
  </si>
  <si>
    <t>TRV</t>
  </si>
  <si>
    <t>YOYOW</t>
  </si>
  <si>
    <t>GoCrypto Token</t>
  </si>
  <si>
    <t>GOC</t>
  </si>
  <si>
    <t>High Performance Blockchain</t>
  </si>
  <si>
    <t>HPB</t>
  </si>
  <si>
    <t>Elamachain</t>
  </si>
  <si>
    <t>ELAMA</t>
  </si>
  <si>
    <t>Alchemy Pay</t>
  </si>
  <si>
    <t>ACH</t>
  </si>
  <si>
    <t>Dawn Protocol</t>
  </si>
  <si>
    <t>DAWN</t>
  </si>
  <si>
    <t>PIXEL</t>
  </si>
  <si>
    <t>PXL</t>
  </si>
  <si>
    <t>DEX</t>
  </si>
  <si>
    <t>GameCredits</t>
  </si>
  <si>
    <t>GAME</t>
  </si>
  <si>
    <t>SwftCoin</t>
  </si>
  <si>
    <t>SWFTC</t>
  </si>
  <si>
    <t>VNX Exchange</t>
  </si>
  <si>
    <t>VNXLU</t>
  </si>
  <si>
    <t>Kryll</t>
  </si>
  <si>
    <t>KRL</t>
  </si>
  <si>
    <t>Quiztok</t>
  </si>
  <si>
    <t>QTCON</t>
  </si>
  <si>
    <t>VideoCoin</t>
  </si>
  <si>
    <t>VID</t>
  </si>
  <si>
    <t>Tixl [NEW]</t>
  </si>
  <si>
    <t>TXL</t>
  </si>
  <si>
    <t>Blox</t>
  </si>
  <si>
    <t>CDT</t>
  </si>
  <si>
    <t>EUNO</t>
  </si>
  <si>
    <t>CWV Chain</t>
  </si>
  <si>
    <t>CWV</t>
  </si>
  <si>
    <t>Dero</t>
  </si>
  <si>
    <t>DERO</t>
  </si>
  <si>
    <t>Levolution</t>
  </si>
  <si>
    <t>LEVL</t>
  </si>
  <si>
    <t>Hakka.Finance</t>
  </si>
  <si>
    <t>HAKKA</t>
  </si>
  <si>
    <t>BTSE</t>
  </si>
  <si>
    <t>YIELD App</t>
  </si>
  <si>
    <t>YLD</t>
  </si>
  <si>
    <t>Minter Network</t>
  </si>
  <si>
    <t>BIP</t>
  </si>
  <si>
    <t>Peculium</t>
  </si>
  <si>
    <t>PCL</t>
  </si>
  <si>
    <t>Mirrored Amazon</t>
  </si>
  <si>
    <t>mAMZN</t>
  </si>
  <si>
    <t>Origin Dollar</t>
  </si>
  <si>
    <t>OUSD</t>
  </si>
  <si>
    <t>TriumphX</t>
  </si>
  <si>
    <t>TRIX</t>
  </si>
  <si>
    <t>MixMarvel</t>
  </si>
  <si>
    <t>MIX</t>
  </si>
  <si>
    <t>UniLend</t>
  </si>
  <si>
    <t>UFT</t>
  </si>
  <si>
    <t>DeFi Yield Protocol</t>
  </si>
  <si>
    <t>DYP</t>
  </si>
  <si>
    <t>VIBE</t>
  </si>
  <si>
    <t>Wagerr</t>
  </si>
  <si>
    <t>WGR</t>
  </si>
  <si>
    <t>PlayFuel</t>
  </si>
  <si>
    <t>PLF</t>
  </si>
  <si>
    <t>FNB Protocol</t>
  </si>
  <si>
    <t>FNB</t>
  </si>
  <si>
    <t>Tokamak Network</t>
  </si>
  <si>
    <t>TON</t>
  </si>
  <si>
    <t>QLC Chain</t>
  </si>
  <si>
    <t>QLC</t>
  </si>
  <si>
    <t>Burst</t>
  </si>
  <si>
    <t>BURST</t>
  </si>
  <si>
    <t>ELYSIA</t>
  </si>
  <si>
    <t>EL</t>
  </si>
  <si>
    <t>Agrello</t>
  </si>
  <si>
    <t>DLT</t>
  </si>
  <si>
    <t>BIZZCOIN</t>
  </si>
  <si>
    <t>BIZZ</t>
  </si>
  <si>
    <t>Nestree</t>
  </si>
  <si>
    <t>EGG</t>
  </si>
  <si>
    <t>Ruff</t>
  </si>
  <si>
    <t>RUFF</t>
  </si>
  <si>
    <t>Particl</t>
  </si>
  <si>
    <t>PART</t>
  </si>
  <si>
    <t>Cobak Token</t>
  </si>
  <si>
    <t>CBK</t>
  </si>
  <si>
    <t>Orient Walt</t>
  </si>
  <si>
    <t>HTDF</t>
  </si>
  <si>
    <t>Newton</t>
  </si>
  <si>
    <t>NEW</t>
  </si>
  <si>
    <t>APIX</t>
  </si>
  <si>
    <t>DAOstack</t>
  </si>
  <si>
    <t>GEN</t>
  </si>
  <si>
    <t>Unitrade</t>
  </si>
  <si>
    <t>TRADE</t>
  </si>
  <si>
    <t>Crypto Village Accelerator</t>
  </si>
  <si>
    <t>CVA</t>
  </si>
  <si>
    <t>Covesting</t>
  </si>
  <si>
    <t>COV</t>
  </si>
  <si>
    <t>Dune Network</t>
  </si>
  <si>
    <t>DUN</t>
  </si>
  <si>
    <t>Jobchain</t>
  </si>
  <si>
    <t>JOB</t>
  </si>
  <si>
    <t>Tixl [old]</t>
  </si>
  <si>
    <t>MTXLT</t>
  </si>
  <si>
    <t>JustLiquidity</t>
  </si>
  <si>
    <t>JUL</t>
  </si>
  <si>
    <t>BuySell</t>
  </si>
  <si>
    <t>BULL</t>
  </si>
  <si>
    <t>Realio Network</t>
  </si>
  <si>
    <t>RIO</t>
  </si>
  <si>
    <t>SIX</t>
  </si>
  <si>
    <t>Flash</t>
  </si>
  <si>
    <t>FLASH</t>
  </si>
  <si>
    <t>Stake DAO</t>
  </si>
  <si>
    <t>SDT</t>
  </si>
  <si>
    <t>Effect.AI</t>
  </si>
  <si>
    <t>EFX</t>
  </si>
  <si>
    <t>Mooncoin</t>
  </si>
  <si>
    <t>MOON</t>
  </si>
  <si>
    <t>QuadrantProtocol</t>
  </si>
  <si>
    <t>EQUAD</t>
  </si>
  <si>
    <t>ERC20</t>
  </si>
  <si>
    <t>Kira Network</t>
  </si>
  <si>
    <t>KEX</t>
  </si>
  <si>
    <t>Phantasma</t>
  </si>
  <si>
    <t>SOUL</t>
  </si>
  <si>
    <t>FOAM</t>
  </si>
  <si>
    <t>Valobit</t>
  </si>
  <si>
    <t>VBIT</t>
  </si>
  <si>
    <t>Validity</t>
  </si>
  <si>
    <t>VAL</t>
  </si>
  <si>
    <t>Polis</t>
  </si>
  <si>
    <t>POLIS</t>
  </si>
  <si>
    <t>Grid+</t>
  </si>
  <si>
    <t>GRID</t>
  </si>
  <si>
    <t>BitMart Token</t>
  </si>
  <si>
    <t>BMX</t>
  </si>
  <si>
    <t>Eminer</t>
  </si>
  <si>
    <t>EM</t>
  </si>
  <si>
    <t>Metrix Coin</t>
  </si>
  <si>
    <t>MRX</t>
  </si>
  <si>
    <t>TOP</t>
  </si>
  <si>
    <t>Seele-N</t>
  </si>
  <si>
    <t>SEELE</t>
  </si>
  <si>
    <t>Cryptocean</t>
  </si>
  <si>
    <t>CRON</t>
  </si>
  <si>
    <t>BLOCKv</t>
  </si>
  <si>
    <t>VEE</t>
  </si>
  <si>
    <t>Mobius</t>
  </si>
  <si>
    <t>MOBI</t>
  </si>
  <si>
    <t>Geeq</t>
  </si>
  <si>
    <t>GEEQ</t>
  </si>
  <si>
    <t>Aitra</t>
  </si>
  <si>
    <t>AITRA</t>
  </si>
  <si>
    <t>Catex Token</t>
  </si>
  <si>
    <t>CATT</t>
  </si>
  <si>
    <t>Santiment Network Token</t>
  </si>
  <si>
    <t>SAN</t>
  </si>
  <si>
    <t>Mirrored iShares Silver Trust</t>
  </si>
  <si>
    <t>mSLV</t>
  </si>
  <si>
    <t>ROOBEE</t>
  </si>
  <si>
    <t>Tokenomy</t>
  </si>
  <si>
    <t>TEN</t>
  </si>
  <si>
    <t>Monetha</t>
  </si>
  <si>
    <t>MTH</t>
  </si>
  <si>
    <t>Wootrade</t>
  </si>
  <si>
    <t>WOO</t>
  </si>
  <si>
    <t>Aragon Court</t>
  </si>
  <si>
    <t>ANJ</t>
  </si>
  <si>
    <t>Viberate</t>
  </si>
  <si>
    <t>VIB</t>
  </si>
  <si>
    <t>QuickX Protocol</t>
  </si>
  <si>
    <t>QCX</t>
  </si>
  <si>
    <t>Safe Haven</t>
  </si>
  <si>
    <t>SHA</t>
  </si>
  <si>
    <t>Lightning Bitcoin</t>
  </si>
  <si>
    <t>LBTC</t>
  </si>
  <si>
    <t>Mirrored Invesco QQQ Trust</t>
  </si>
  <si>
    <t>mQQQ</t>
  </si>
  <si>
    <t>Prosper</t>
  </si>
  <si>
    <t>PROS</t>
  </si>
  <si>
    <t>Crowns</t>
  </si>
  <si>
    <t>CWS</t>
  </si>
  <si>
    <t>DTA</t>
  </si>
  <si>
    <t>Alpha Quark Token</t>
  </si>
  <si>
    <t>AQT</t>
  </si>
  <si>
    <t>RING X PLATFORM</t>
  </si>
  <si>
    <t>RINGX</t>
  </si>
  <si>
    <t>Myriad</t>
  </si>
  <si>
    <t>XMY</t>
  </si>
  <si>
    <t>SunContract</t>
  </si>
  <si>
    <t>SNC</t>
  </si>
  <si>
    <t>Pillar</t>
  </si>
  <si>
    <t>PLR</t>
  </si>
  <si>
    <t>Level01</t>
  </si>
  <si>
    <t>LVX</t>
  </si>
  <si>
    <t>DragonVein</t>
  </si>
  <si>
    <t>DVC</t>
  </si>
  <si>
    <t>T.OS</t>
  </si>
  <si>
    <t>TOSC</t>
  </si>
  <si>
    <t>Emercoin</t>
  </si>
  <si>
    <t>EMC</t>
  </si>
  <si>
    <t>SmartCash</t>
  </si>
  <si>
    <t>SMART</t>
  </si>
  <si>
    <t>Hyprr (Howdoo)</t>
  </si>
  <si>
    <t>UDOO</t>
  </si>
  <si>
    <t>Atletico De Madrid Fan Token</t>
  </si>
  <si>
    <t>ATM</t>
  </si>
  <si>
    <t>UCA Coin</t>
  </si>
  <si>
    <t>UCA</t>
  </si>
  <si>
    <t>CUTcoin</t>
  </si>
  <si>
    <t>CUT</t>
  </si>
  <si>
    <t>42-coin</t>
  </si>
  <si>
    <t>42</t>
  </si>
  <si>
    <t>Jibrel Network</t>
  </si>
  <si>
    <t>JNT</t>
  </si>
  <si>
    <t>Digitex Token</t>
  </si>
  <si>
    <t>DGTX</t>
  </si>
  <si>
    <t>Monero Classic</t>
  </si>
  <si>
    <t>XMC</t>
  </si>
  <si>
    <t>Mirrored Alibaba</t>
  </si>
  <si>
    <t>mBABA</t>
  </si>
  <si>
    <t>Zenfuse</t>
  </si>
  <si>
    <t>ZEFU</t>
  </si>
  <si>
    <t>Auctus</t>
  </si>
  <si>
    <t>AUC</t>
  </si>
  <si>
    <t>GeoDB</t>
  </si>
  <si>
    <t>GEO</t>
  </si>
  <si>
    <t>SONM</t>
  </si>
  <si>
    <t>SNM</t>
  </si>
  <si>
    <t>Darwinia Commitment Token</t>
  </si>
  <si>
    <t>KTON</t>
  </si>
  <si>
    <t>Noku</t>
  </si>
  <si>
    <t>NOKU</t>
  </si>
  <si>
    <t>Fatcoin</t>
  </si>
  <si>
    <t>FAT</t>
  </si>
  <si>
    <t>Mirrored Apple</t>
  </si>
  <si>
    <t>mAAPL</t>
  </si>
  <si>
    <t>Mirrored Netflix</t>
  </si>
  <si>
    <t>mNFLX</t>
  </si>
  <si>
    <t>ColossusXT</t>
  </si>
  <si>
    <t>COLX</t>
  </si>
  <si>
    <t>Bibox Token</t>
  </si>
  <si>
    <t>BIX</t>
  </si>
  <si>
    <t>Diamond</t>
  </si>
  <si>
    <t>DMD</t>
  </si>
  <si>
    <t>Mirrored Tesla</t>
  </si>
  <si>
    <t>mTSLA</t>
  </si>
  <si>
    <t>IoT Chain</t>
  </si>
  <si>
    <t>ITC</t>
  </si>
  <si>
    <t>DEAPcoin</t>
  </si>
  <si>
    <t>DEP</t>
  </si>
  <si>
    <t>EasyFi</t>
  </si>
  <si>
    <t>EASY</t>
  </si>
  <si>
    <t>HOLD</t>
  </si>
  <si>
    <t>FinNexus</t>
  </si>
  <si>
    <t>FNX</t>
  </si>
  <si>
    <t>Mirrored Twitter</t>
  </si>
  <si>
    <t>mTWTR</t>
  </si>
  <si>
    <t>CryptoPing</t>
  </si>
  <si>
    <t>PING</t>
  </si>
  <si>
    <t>Feathercoin</t>
  </si>
  <si>
    <t>FTC</t>
  </si>
  <si>
    <t>Mettalex</t>
  </si>
  <si>
    <t>MTLX</t>
  </si>
  <si>
    <t>Mirrored iShares Gold Trust</t>
  </si>
  <si>
    <t>mIAU</t>
  </si>
  <si>
    <t>ZIMBOCASH</t>
  </si>
  <si>
    <t>ZASH</t>
  </si>
  <si>
    <t>Precium</t>
  </si>
  <si>
    <t>PCM</t>
  </si>
  <si>
    <t>All Sports</t>
  </si>
  <si>
    <t>SOC</t>
  </si>
  <si>
    <t>Pluton</t>
  </si>
  <si>
    <t>PLU</t>
  </si>
  <si>
    <t>Cardstack</t>
  </si>
  <si>
    <t>CARD</t>
  </si>
  <si>
    <t>ProximaX</t>
  </si>
  <si>
    <t>XPX</t>
  </si>
  <si>
    <t>BackPacker Coin</t>
  </si>
  <si>
    <t>BPC</t>
  </si>
  <si>
    <t>Goldcoin</t>
  </si>
  <si>
    <t>GLC</t>
  </si>
  <si>
    <t>Zano</t>
  </si>
  <si>
    <t>ZANO</t>
  </si>
  <si>
    <t>SingularDTV</t>
  </si>
  <si>
    <t>SNGLS</t>
  </si>
  <si>
    <t>Mirrored United States Oil Fund</t>
  </si>
  <si>
    <t>mUSO</t>
  </si>
  <si>
    <t>SymVerse</t>
  </si>
  <si>
    <t>SYM</t>
  </si>
  <si>
    <t>WeShow Token</t>
  </si>
  <si>
    <t>WET</t>
  </si>
  <si>
    <t>AS Roma Fan Token</t>
  </si>
  <si>
    <t>ASR</t>
  </si>
  <si>
    <t>PolySwarm</t>
  </si>
  <si>
    <t>NCT</t>
  </si>
  <si>
    <t>GAPS</t>
  </si>
  <si>
    <t>GAP</t>
  </si>
  <si>
    <t>TEMCO</t>
  </si>
  <si>
    <t>OG Fan Token</t>
  </si>
  <si>
    <t>OG</t>
  </si>
  <si>
    <t>Valor Token</t>
  </si>
  <si>
    <t>VALOR</t>
  </si>
  <si>
    <t>Neumark</t>
  </si>
  <si>
    <t>NEU</t>
  </si>
  <si>
    <t>Hydro Protocol</t>
  </si>
  <si>
    <t>bitCNY</t>
  </si>
  <si>
    <t>BITCNY</t>
  </si>
  <si>
    <t>Cryptopay</t>
  </si>
  <si>
    <t>CPAY</t>
  </si>
  <si>
    <t>Callisto Network</t>
  </si>
  <si>
    <t>CLO</t>
  </si>
  <si>
    <t>Counterparty</t>
  </si>
  <si>
    <t>XCP</t>
  </si>
  <si>
    <t>Ternio</t>
  </si>
  <si>
    <t>TERN</t>
  </si>
  <si>
    <t>FLETA</t>
  </si>
  <si>
    <t>apM Coin</t>
  </si>
  <si>
    <t>APM</t>
  </si>
  <si>
    <t>Diamond Platform Token</t>
  </si>
  <si>
    <t>DPT</t>
  </si>
  <si>
    <t>CargoX</t>
  </si>
  <si>
    <t>CXO</t>
  </si>
  <si>
    <t>Casino Betting Coin</t>
  </si>
  <si>
    <t>CBC</t>
  </si>
  <si>
    <t>DEJAVE</t>
  </si>
  <si>
    <t>DJV</t>
  </si>
  <si>
    <t>Nexty</t>
  </si>
  <si>
    <t>NTY</t>
  </si>
  <si>
    <t>Lykke</t>
  </si>
  <si>
    <t>LKK</t>
  </si>
  <si>
    <t>Mirrored ProShares VIX</t>
  </si>
  <si>
    <t>mVIXY</t>
  </si>
  <si>
    <t>Genaro Network</t>
  </si>
  <si>
    <t>GNX</t>
  </si>
  <si>
    <t>dForce USDx</t>
  </si>
  <si>
    <t>Smartlands Network</t>
  </si>
  <si>
    <t>SLT</t>
  </si>
  <si>
    <t>Blocery</t>
  </si>
  <si>
    <t>BLY</t>
  </si>
  <si>
    <t>Dentacoin</t>
  </si>
  <si>
    <t>DCN</t>
  </si>
  <si>
    <t>GET Protocol</t>
  </si>
  <si>
    <t>GET</t>
  </si>
  <si>
    <t>DECOIN</t>
  </si>
  <si>
    <t>DTEP</t>
  </si>
  <si>
    <t>BitCore</t>
  </si>
  <si>
    <t>BTX</t>
  </si>
  <si>
    <t>YOU COIN</t>
  </si>
  <si>
    <t>YOU</t>
  </si>
  <si>
    <t>SmartMesh</t>
  </si>
  <si>
    <t>SMT</t>
  </si>
  <si>
    <t>X-CASH</t>
  </si>
  <si>
    <t>XCASH</t>
  </si>
  <si>
    <t>MIR COIN</t>
  </si>
  <si>
    <t>Lamden</t>
  </si>
  <si>
    <t>TAU</t>
  </si>
  <si>
    <t>Anyswap</t>
  </si>
  <si>
    <t>ANY</t>
  </si>
  <si>
    <t>SpankChain</t>
  </si>
  <si>
    <t>SPANK</t>
  </si>
  <si>
    <t>Dev Protocol</t>
  </si>
  <si>
    <t>DEV</t>
  </si>
  <si>
    <t>GridCoin</t>
  </si>
  <si>
    <t>GRC</t>
  </si>
  <si>
    <t>Credits</t>
  </si>
  <si>
    <t>CS</t>
  </si>
  <si>
    <t>qiibee</t>
  </si>
  <si>
    <t>QBX</t>
  </si>
  <si>
    <t>Remme</t>
  </si>
  <si>
    <t>REM</t>
  </si>
  <si>
    <t>Quasarcoin</t>
  </si>
  <si>
    <t>QAC</t>
  </si>
  <si>
    <t>Venus DOT</t>
  </si>
  <si>
    <t>vDOT</t>
  </si>
  <si>
    <t>Mirrored Microsoft</t>
  </si>
  <si>
    <t>mMSFT</t>
  </si>
  <si>
    <t>NIX</t>
  </si>
  <si>
    <t>Sense</t>
  </si>
  <si>
    <t>SENSE</t>
  </si>
  <si>
    <t>Safe</t>
  </si>
  <si>
    <t>SAFE</t>
  </si>
  <si>
    <t>Game.com</t>
  </si>
  <si>
    <t>GTC</t>
  </si>
  <si>
    <t>FREE Coin</t>
  </si>
  <si>
    <t>FREE</t>
  </si>
  <si>
    <t>fyeth.finance</t>
  </si>
  <si>
    <t>YETH</t>
  </si>
  <si>
    <t>Blockmason Credit Protocol</t>
  </si>
  <si>
    <t>BCPT</t>
  </si>
  <si>
    <t>MediShares</t>
  </si>
  <si>
    <t>MDS</t>
  </si>
  <si>
    <t>Abyss</t>
  </si>
  <si>
    <t>ABYSS</t>
  </si>
  <si>
    <t>PANTHEON X</t>
  </si>
  <si>
    <t>XPN</t>
  </si>
  <si>
    <t>PotCoin</t>
  </si>
  <si>
    <t>POT</t>
  </si>
  <si>
    <t>United Traders Token</t>
  </si>
  <si>
    <t>UTT</t>
  </si>
  <si>
    <t>OTOCASH</t>
  </si>
  <si>
    <t>OTO</t>
  </si>
  <si>
    <t>Inex Project</t>
  </si>
  <si>
    <t>INEX</t>
  </si>
  <si>
    <t>XMax</t>
  </si>
  <si>
    <t>XMX</t>
  </si>
  <si>
    <t>ZeroSwap</t>
  </si>
  <si>
    <t>ZEE</t>
  </si>
  <si>
    <t>BitTube</t>
  </si>
  <si>
    <t>TUBE</t>
  </si>
  <si>
    <t>Rarible</t>
  </si>
  <si>
    <t>RARI</t>
  </si>
  <si>
    <t>Polyient Games Governance Token</t>
  </si>
  <si>
    <t>PGT</t>
  </si>
  <si>
    <t>BitGreen</t>
  </si>
  <si>
    <t>BITG</t>
  </si>
  <si>
    <t>KIMCHI.finance</t>
  </si>
  <si>
    <t>KIMCHI</t>
  </si>
  <si>
    <t>NAGA</t>
  </si>
  <si>
    <t>NGC</t>
  </si>
  <si>
    <t>indaHash</t>
  </si>
  <si>
    <t>IDH</t>
  </si>
  <si>
    <t>TERA</t>
  </si>
  <si>
    <t>BaaSid</t>
  </si>
  <si>
    <t>BAAS</t>
  </si>
  <si>
    <t>Qubitica</t>
  </si>
  <si>
    <t>QBIT</t>
  </si>
  <si>
    <t>NANJCOIN</t>
  </si>
  <si>
    <t>NANJ</t>
  </si>
  <si>
    <t>VNT Chain</t>
  </si>
  <si>
    <t>VNT</t>
  </si>
  <si>
    <t>Digix Gold Token</t>
  </si>
  <si>
    <t>DGX</t>
  </si>
  <si>
    <t>Thisoption</t>
  </si>
  <si>
    <t>TONS</t>
  </si>
  <si>
    <t>XYO</t>
  </si>
  <si>
    <t>ZClassic</t>
  </si>
  <si>
    <t>ZCL</t>
  </si>
  <si>
    <t>ScPrime</t>
  </si>
  <si>
    <t>SCP</t>
  </si>
  <si>
    <t>Holyheld</t>
  </si>
  <si>
    <t>HOLY</t>
  </si>
  <si>
    <t>Litecoin Cash</t>
  </si>
  <si>
    <t>LCC</t>
  </si>
  <si>
    <t>Swace</t>
  </si>
  <si>
    <t>SWACE</t>
  </si>
  <si>
    <t>Aventus</t>
  </si>
  <si>
    <t>AVT</t>
  </si>
  <si>
    <t>Rapidz</t>
  </si>
  <si>
    <t>RPZX</t>
  </si>
  <si>
    <t>SonoCoin</t>
  </si>
  <si>
    <t>SONO</t>
  </si>
  <si>
    <t>Atlas Protocol</t>
  </si>
  <si>
    <t>ATP</t>
  </si>
  <si>
    <t>NoLimitCoin</t>
  </si>
  <si>
    <t>NLC2</t>
  </si>
  <si>
    <t>UnlimitedIP</t>
  </si>
  <si>
    <t>UIP</t>
  </si>
  <si>
    <t>VeriDocGlobal</t>
  </si>
  <si>
    <t>VDG</t>
  </si>
  <si>
    <t>carVertical</t>
  </si>
  <si>
    <t>CV</t>
  </si>
  <si>
    <t>Stealth</t>
  </si>
  <si>
    <t>XST</t>
  </si>
  <si>
    <t xml:space="preserve">EveryCoin </t>
  </si>
  <si>
    <t>EVY</t>
  </si>
  <si>
    <t>Traceability Chain</t>
  </si>
  <si>
    <t>TAC</t>
  </si>
  <si>
    <t>NewYorkCoin</t>
  </si>
  <si>
    <t>NYC</t>
  </si>
  <si>
    <t>TronEuropeRewardCoin</t>
  </si>
  <si>
    <t>TERC</t>
  </si>
  <si>
    <t>Rupiah Token</t>
  </si>
  <si>
    <t>IDRT</t>
  </si>
  <si>
    <t>TrueFeedBack</t>
  </si>
  <si>
    <t>TFB</t>
  </si>
  <si>
    <t>Spiking</t>
  </si>
  <si>
    <t>SPIKE</t>
  </si>
  <si>
    <t>Amon</t>
  </si>
  <si>
    <t>AMN</t>
  </si>
  <si>
    <t>SmartCredit Token</t>
  </si>
  <si>
    <t>SMARTCREDIT</t>
  </si>
  <si>
    <t>Dollars</t>
  </si>
  <si>
    <t>Phore</t>
  </si>
  <si>
    <t>PHR</t>
  </si>
  <si>
    <t>Nsure.Network</t>
  </si>
  <si>
    <t>NSURE</t>
  </si>
  <si>
    <t>Bitrue Coin</t>
  </si>
  <si>
    <t>BTR</t>
  </si>
  <si>
    <t>Qitmeer</t>
  </si>
  <si>
    <t>PMEER</t>
  </si>
  <si>
    <t>Aeon</t>
  </si>
  <si>
    <t>AEON</t>
  </si>
  <si>
    <t>CPChain</t>
  </si>
  <si>
    <t>CPC</t>
  </si>
  <si>
    <t>Lition</t>
  </si>
  <si>
    <t>LIT</t>
  </si>
  <si>
    <t>OneRoot Network</t>
  </si>
  <si>
    <t>RNT</t>
  </si>
  <si>
    <t>Blockchain Certified Data Token</t>
  </si>
  <si>
    <t>BCDT</t>
  </si>
  <si>
    <t>Graviocoin</t>
  </si>
  <si>
    <t>GIO</t>
  </si>
  <si>
    <t>ToaCoin</t>
  </si>
  <si>
    <t>TOA</t>
  </si>
  <si>
    <t>Nord Finance</t>
  </si>
  <si>
    <t>NORD</t>
  </si>
  <si>
    <t>OpenDAO</t>
  </si>
  <si>
    <t>OPEN</t>
  </si>
  <si>
    <t>e-Gulden</t>
  </si>
  <si>
    <t>EFL</t>
  </si>
  <si>
    <t>Tripio</t>
  </si>
  <si>
    <t>TRIO</t>
  </si>
  <si>
    <t>GHOSTPRISM</t>
  </si>
  <si>
    <t>GHOST</t>
  </si>
  <si>
    <t>Insights Network</t>
  </si>
  <si>
    <t>INSTAR</t>
  </si>
  <si>
    <t>Zel</t>
  </si>
  <si>
    <t>ZEL</t>
  </si>
  <si>
    <t>SOMESING</t>
  </si>
  <si>
    <t>SSX</t>
  </si>
  <si>
    <t>Bezant</t>
  </si>
  <si>
    <t>BZNT</t>
  </si>
  <si>
    <t>Incent</t>
  </si>
  <si>
    <t>INCNT</t>
  </si>
  <si>
    <t>HYCON</t>
  </si>
  <si>
    <t>HYC</t>
  </si>
  <si>
    <t>Wings</t>
  </si>
  <si>
    <t>WINGS</t>
  </si>
  <si>
    <t>MyWish</t>
  </si>
  <si>
    <t>WISH</t>
  </si>
  <si>
    <t>Verasity</t>
  </si>
  <si>
    <t>VRA</t>
  </si>
  <si>
    <t>Airbloc</t>
  </si>
  <si>
    <t>ABL</t>
  </si>
  <si>
    <t>PressOne</t>
  </si>
  <si>
    <t>PRS</t>
  </si>
  <si>
    <t>Minereum</t>
  </si>
  <si>
    <t>MNE</t>
  </si>
  <si>
    <t>U Network</t>
  </si>
  <si>
    <t>UUU</t>
  </si>
  <si>
    <t>Earneo</t>
  </si>
  <si>
    <t>RNO</t>
  </si>
  <si>
    <t>Idena</t>
  </si>
  <si>
    <t>IDNA</t>
  </si>
  <si>
    <t>ODEM</t>
  </si>
  <si>
    <t>ODE</t>
  </si>
  <si>
    <t>NextDAO</t>
  </si>
  <si>
    <t>NAX</t>
  </si>
  <si>
    <t>Lympo</t>
  </si>
  <si>
    <t>LYM</t>
  </si>
  <si>
    <t>BIDR</t>
  </si>
  <si>
    <t>Origo</t>
  </si>
  <si>
    <t>OGO</t>
  </si>
  <si>
    <t>Pundi X NEM</t>
  </si>
  <si>
    <t>NPXSXEM</t>
  </si>
  <si>
    <t>Egretia</t>
  </si>
  <si>
    <t>EGT</t>
  </si>
  <si>
    <t>SENSO</t>
  </si>
  <si>
    <t>Offshift</t>
  </si>
  <si>
    <t>XFT</t>
  </si>
  <si>
    <t>EXMO Coin</t>
  </si>
  <si>
    <t>EXM</t>
  </si>
  <si>
    <t>BABB</t>
  </si>
  <si>
    <t>BAX</t>
  </si>
  <si>
    <t>PIBBLE</t>
  </si>
  <si>
    <t>PIB</t>
  </si>
  <si>
    <t>HalalChain</t>
  </si>
  <si>
    <t>HLC</t>
  </si>
  <si>
    <t>Skrumble Network</t>
  </si>
  <si>
    <t>SKM</t>
  </si>
  <si>
    <t>Chi Gastoken</t>
  </si>
  <si>
    <t>CHI</t>
  </si>
  <si>
    <t>Tierion</t>
  </si>
  <si>
    <t>TNT</t>
  </si>
  <si>
    <t>AXPR</t>
  </si>
  <si>
    <t>Folder Protocol</t>
  </si>
  <si>
    <t>FOL</t>
  </si>
  <si>
    <t>Acute Angle Cloud</t>
  </si>
  <si>
    <t>AAC</t>
  </si>
  <si>
    <t>OKCash</t>
  </si>
  <si>
    <t>OK</t>
  </si>
  <si>
    <t>Midas</t>
  </si>
  <si>
    <t>MIDAS</t>
  </si>
  <si>
    <t>Freeway Token</t>
  </si>
  <si>
    <t>FWT</t>
  </si>
  <si>
    <t>BiFi</t>
  </si>
  <si>
    <t>Manna</t>
  </si>
  <si>
    <t>MANNA</t>
  </si>
  <si>
    <t>Cloudbric</t>
  </si>
  <si>
    <t>CLB</t>
  </si>
  <si>
    <t>Smart MFG</t>
  </si>
  <si>
    <t>MFG</t>
  </si>
  <si>
    <t>BUX Token</t>
  </si>
  <si>
    <t>BUX</t>
  </si>
  <si>
    <t>INT</t>
  </si>
  <si>
    <t>HTMLCOIN</t>
  </si>
  <si>
    <t>HTML</t>
  </si>
  <si>
    <t>Matrix AI Network</t>
  </si>
  <si>
    <t>MAN</t>
  </si>
  <si>
    <t>Multi Channel Influencer Creater Cloud Funding Platform</t>
  </si>
  <si>
    <t>MCI</t>
  </si>
  <si>
    <t>Caspian</t>
  </si>
  <si>
    <t>CSP</t>
  </si>
  <si>
    <t>BlackCoin</t>
  </si>
  <si>
    <t>BLK</t>
  </si>
  <si>
    <t>HitChain</t>
  </si>
  <si>
    <t>HIT</t>
  </si>
  <si>
    <t>EOSDT</t>
  </si>
  <si>
    <t>CasinoCoin</t>
  </si>
  <si>
    <t>CSC</t>
  </si>
  <si>
    <t>Parachute</t>
  </si>
  <si>
    <t>PAR</t>
  </si>
  <si>
    <t>HyperDAO</t>
  </si>
  <si>
    <t>HDAO</t>
  </si>
  <si>
    <t>DeepOnion</t>
  </si>
  <si>
    <t>ONION</t>
  </si>
  <si>
    <t>nDEX</t>
  </si>
  <si>
    <t>Kingdom Game 4.0</t>
  </si>
  <si>
    <t>KDG</t>
  </si>
  <si>
    <t>FLO</t>
  </si>
  <si>
    <t>DACSEE</t>
  </si>
  <si>
    <t>DACS</t>
  </si>
  <si>
    <t>Hyperion</t>
  </si>
  <si>
    <t>HYN</t>
  </si>
  <si>
    <t>IntelliShare</t>
  </si>
  <si>
    <t>INE</t>
  </si>
  <si>
    <t>Dragon Coins</t>
  </si>
  <si>
    <t>DRG</t>
  </si>
  <si>
    <t>Infinitecoin</t>
  </si>
  <si>
    <t>IFC</t>
  </si>
  <si>
    <t>Coineal Token</t>
  </si>
  <si>
    <t>NEAL</t>
  </si>
  <si>
    <t>CoinPoker</t>
  </si>
  <si>
    <t>CHP</t>
  </si>
  <si>
    <t>xRhodium</t>
  </si>
  <si>
    <t>XRC</t>
  </si>
  <si>
    <t>ALQO</t>
  </si>
  <si>
    <t>XLQ</t>
  </si>
  <si>
    <t>RigoBlock</t>
  </si>
  <si>
    <t>GRG</t>
  </si>
  <si>
    <t>Nexxo</t>
  </si>
  <si>
    <t>NEXXO</t>
  </si>
  <si>
    <t>CACHE Gold</t>
  </si>
  <si>
    <t>CGT</t>
  </si>
  <si>
    <t>Mallcoin</t>
  </si>
  <si>
    <t>MLC</t>
  </si>
  <si>
    <t>DeepBrain Chain</t>
  </si>
  <si>
    <t>DBC</t>
  </si>
  <si>
    <t>Quark</t>
  </si>
  <si>
    <t>QRK</t>
  </si>
  <si>
    <t>Dracula Token</t>
  </si>
  <si>
    <t>DRC</t>
  </si>
  <si>
    <t>AirWire</t>
  </si>
  <si>
    <t>WIRE</t>
  </si>
  <si>
    <t>NOW Token</t>
  </si>
  <si>
    <t>NOW</t>
  </si>
  <si>
    <t>Nyzo</t>
  </si>
  <si>
    <t>NYZO</t>
  </si>
  <si>
    <t>Jarvis Network</t>
  </si>
  <si>
    <t>JRT</t>
  </si>
  <si>
    <t>Restart Energy MWAT</t>
  </si>
  <si>
    <t>MWAT</t>
  </si>
  <si>
    <t>ArdCoin</t>
  </si>
  <si>
    <t>ARDX</t>
  </si>
  <si>
    <t>SynchroBitcoin</t>
  </si>
  <si>
    <t>SNB</t>
  </si>
  <si>
    <t>Alias</t>
  </si>
  <si>
    <t>ALIAS</t>
  </si>
  <si>
    <t>Dimecoin</t>
  </si>
  <si>
    <t>DIME</t>
  </si>
  <si>
    <t>Royale Finance</t>
  </si>
  <si>
    <t>ROYA</t>
  </si>
  <si>
    <t>Crown</t>
  </si>
  <si>
    <t>CRW</t>
  </si>
  <si>
    <t>DeFinition</t>
  </si>
  <si>
    <t>DZI</t>
  </si>
  <si>
    <t>Rotharium</t>
  </si>
  <si>
    <t>RTH</t>
  </si>
  <si>
    <t>CryptoFranc</t>
  </si>
  <si>
    <t>XCHF</t>
  </si>
  <si>
    <t>TurtleCoin</t>
  </si>
  <si>
    <t>TRTL</t>
  </si>
  <si>
    <t>Epic Cash</t>
  </si>
  <si>
    <t>EPIC</t>
  </si>
  <si>
    <t>VINchain</t>
  </si>
  <si>
    <t>VIN</t>
  </si>
  <si>
    <t>Team Heretics Fan Token</t>
  </si>
  <si>
    <t>TH</t>
  </si>
  <si>
    <t>UGAS</t>
  </si>
  <si>
    <t>Stronghold Token</t>
  </si>
  <si>
    <t>SHX</t>
  </si>
  <si>
    <t>Bitex Global XBX Coin</t>
  </si>
  <si>
    <t>XBX</t>
  </si>
  <si>
    <t>HempCoin</t>
  </si>
  <si>
    <t>THC</t>
  </si>
  <si>
    <t>Banano</t>
  </si>
  <si>
    <t>BAN</t>
  </si>
  <si>
    <t>Global Social Chain</t>
  </si>
  <si>
    <t>GSC</t>
  </si>
  <si>
    <t>TENT</t>
  </si>
  <si>
    <t>Naka Bodhi Token</t>
  </si>
  <si>
    <t>NBOT</t>
  </si>
  <si>
    <t>Couchain</t>
  </si>
  <si>
    <t>COU</t>
  </si>
  <si>
    <t>EDUCare</t>
  </si>
  <si>
    <t>EKT</t>
  </si>
  <si>
    <t>Global Cryptocurrency</t>
  </si>
  <si>
    <t>GCC</t>
  </si>
  <si>
    <t>KuboCoin</t>
  </si>
  <si>
    <t>KUBO</t>
  </si>
  <si>
    <t>Blackmoon</t>
  </si>
  <si>
    <t>BMC</t>
  </si>
  <si>
    <t>Sapien</t>
  </si>
  <si>
    <t>SPN</t>
  </si>
  <si>
    <t>Bismuth</t>
  </si>
  <si>
    <t>BIS</t>
  </si>
  <si>
    <t>Decentrahub Coin</t>
  </si>
  <si>
    <t>DCNTR</t>
  </si>
  <si>
    <t>CONTRACOIN</t>
  </si>
  <si>
    <t>CTCN</t>
  </si>
  <si>
    <t>BlockStamp</t>
  </si>
  <si>
    <t>BST</t>
  </si>
  <si>
    <t>Nuco.cloud</t>
  </si>
  <si>
    <t>NCDT</t>
  </si>
  <si>
    <t>Autonio</t>
  </si>
  <si>
    <t>NIOX</t>
  </si>
  <si>
    <t>Omni</t>
  </si>
  <si>
    <t>OMNI</t>
  </si>
  <si>
    <t>DOC.COM</t>
  </si>
  <si>
    <t>EOS Force</t>
  </si>
  <si>
    <t>EOSC</t>
  </si>
  <si>
    <t>Apex</t>
  </si>
  <si>
    <t>CPX</t>
  </si>
  <si>
    <t>EZOOW</t>
  </si>
  <si>
    <t>EZW</t>
  </si>
  <si>
    <t>Ormeus Ecosystem</t>
  </si>
  <si>
    <t>ECO</t>
  </si>
  <si>
    <t>GMB</t>
  </si>
  <si>
    <t>HOMIHELP</t>
  </si>
  <si>
    <t>HOMI</t>
  </si>
  <si>
    <t>Pinkcoin</t>
  </si>
  <si>
    <t>PINK</t>
  </si>
  <si>
    <t>BarterTrade</t>
  </si>
  <si>
    <t>BART</t>
  </si>
  <si>
    <t>LINKA</t>
  </si>
  <si>
    <t>Penta</t>
  </si>
  <si>
    <t>GAMB</t>
  </si>
  <si>
    <t>Ether-1</t>
  </si>
  <si>
    <t>ETHO</t>
  </si>
  <si>
    <t>DAEX</t>
  </si>
  <si>
    <t>DAX</t>
  </si>
  <si>
    <t>Sylo</t>
  </si>
  <si>
    <t>SYLO</t>
  </si>
  <si>
    <t>Auroracoin</t>
  </si>
  <si>
    <t>AUR</t>
  </si>
  <si>
    <t>Odyssey</t>
  </si>
  <si>
    <t>OCN</t>
  </si>
  <si>
    <t>VeriSafe</t>
  </si>
  <si>
    <t>VSF</t>
  </si>
  <si>
    <t>Raven Protocol</t>
  </si>
  <si>
    <t>RAVEN</t>
  </si>
  <si>
    <t>Xaya</t>
  </si>
  <si>
    <t>Merculet</t>
  </si>
  <si>
    <t>MVP</t>
  </si>
  <si>
    <t>EXRNchain</t>
  </si>
  <si>
    <t>EXRN</t>
  </si>
  <si>
    <t>Carbon</t>
  </si>
  <si>
    <t>CRBN</t>
  </si>
  <si>
    <t>YEE</t>
  </si>
  <si>
    <t>Xaurum</t>
  </si>
  <si>
    <t>XAUR</t>
  </si>
  <si>
    <t>Gene Source Code Chain</t>
  </si>
  <si>
    <t>GENE</t>
  </si>
  <si>
    <t>OneLedger</t>
  </si>
  <si>
    <t>OLT</t>
  </si>
  <si>
    <t>Fyooz</t>
  </si>
  <si>
    <t>FYZ</t>
  </si>
  <si>
    <t>Denarius</t>
  </si>
  <si>
    <t>D</t>
  </si>
  <si>
    <t>Waves Community Token</t>
  </si>
  <si>
    <t>WCT</t>
  </si>
  <si>
    <t>Perth Mint Gold Token</t>
  </si>
  <si>
    <t>PMGT</t>
  </si>
  <si>
    <t>Xfinance</t>
  </si>
  <si>
    <t>XFI</t>
  </si>
  <si>
    <t>Robotina</t>
  </si>
  <si>
    <t>ROX</t>
  </si>
  <si>
    <t>Chrono.tech</t>
  </si>
  <si>
    <t>TIME</t>
  </si>
  <si>
    <t>0xBitcoin</t>
  </si>
  <si>
    <t>0xBTC</t>
  </si>
  <si>
    <t>Ormeus Cash</t>
  </si>
  <si>
    <t>OMC</t>
  </si>
  <si>
    <t>Vexanium</t>
  </si>
  <si>
    <t>VEX</t>
  </si>
  <si>
    <t>AICHAIN</t>
  </si>
  <si>
    <t>AIT</t>
  </si>
  <si>
    <t>ODUWA</t>
  </si>
  <si>
    <t>OWC</t>
  </si>
  <si>
    <t>WPP TOKEN</t>
  </si>
  <si>
    <t>WPP</t>
  </si>
  <si>
    <t>THEKEY</t>
  </si>
  <si>
    <t>TKY</t>
  </si>
  <si>
    <t>I/O Coin</t>
  </si>
  <si>
    <t>IOC</t>
  </si>
  <si>
    <t>Bancacy</t>
  </si>
  <si>
    <t>BNY</t>
  </si>
  <si>
    <t>Donut</t>
  </si>
  <si>
    <t>DONUT</t>
  </si>
  <si>
    <t>SynLev</t>
  </si>
  <si>
    <t>SYN</t>
  </si>
  <si>
    <t>Education Ecosystem</t>
  </si>
  <si>
    <t>LEDU</t>
  </si>
  <si>
    <t>NativeCoin</t>
  </si>
  <si>
    <t>N8V</t>
  </si>
  <si>
    <t>BitCapitalVendor</t>
  </si>
  <si>
    <t>BCV</t>
  </si>
  <si>
    <t>VeriCoin</t>
  </si>
  <si>
    <t>VRC</t>
  </si>
  <si>
    <t>Juggernaut</t>
  </si>
  <si>
    <t>JGN</t>
  </si>
  <si>
    <t>Sphere</t>
  </si>
  <si>
    <t>SPHR</t>
  </si>
  <si>
    <t>1World</t>
  </si>
  <si>
    <t>1WO</t>
  </si>
  <si>
    <t>PLANET</t>
  </si>
  <si>
    <t>PLA</t>
  </si>
  <si>
    <t>BLink</t>
  </si>
  <si>
    <t>BLINK</t>
  </si>
  <si>
    <t>Cube</t>
  </si>
  <si>
    <t>AUTO</t>
  </si>
  <si>
    <t>MoonSwap</t>
  </si>
  <si>
    <t>MenaPay</t>
  </si>
  <si>
    <t>MPAY</t>
  </si>
  <si>
    <t>EDC Blockchain</t>
  </si>
  <si>
    <t>EDC</t>
  </si>
  <si>
    <t>OceanEx Token</t>
  </si>
  <si>
    <t>OCE</t>
  </si>
  <si>
    <t>QunQun</t>
  </si>
  <si>
    <t>QUN</t>
  </si>
  <si>
    <t>DDKoin</t>
  </si>
  <si>
    <t>DDK</t>
  </si>
  <si>
    <t>Trade Token X</t>
  </si>
  <si>
    <t>TIOX</t>
  </si>
  <si>
    <t>Centaur</t>
  </si>
  <si>
    <t>CNTR</t>
  </si>
  <si>
    <t>Netbox Coin</t>
  </si>
  <si>
    <t>NBX</t>
  </si>
  <si>
    <t>ZrCoin</t>
  </si>
  <si>
    <t>ZRC</t>
  </si>
  <si>
    <t>Kuai Token</t>
  </si>
  <si>
    <t>KT</t>
  </si>
  <si>
    <t>CanYaCoin</t>
  </si>
  <si>
    <t>CAN</t>
  </si>
  <si>
    <t>MintCoin</t>
  </si>
  <si>
    <t>MINT</t>
  </si>
  <si>
    <t>Expanse</t>
  </si>
  <si>
    <t>EXP</t>
  </si>
  <si>
    <t>Hydro</t>
  </si>
  <si>
    <t>HYDRO</t>
  </si>
  <si>
    <t>Asch</t>
  </si>
  <si>
    <t>XAS</t>
  </si>
  <si>
    <t>Blue Whale EXchange</t>
  </si>
  <si>
    <t>BWX</t>
  </si>
  <si>
    <t>Swarm</t>
  </si>
  <si>
    <t>SWM</t>
  </si>
  <si>
    <t>Experty</t>
  </si>
  <si>
    <t>EXY</t>
  </si>
  <si>
    <t>Boolberry</t>
  </si>
  <si>
    <t>BBR</t>
  </si>
  <si>
    <t>Renewable Electronic Energy Coin</t>
  </si>
  <si>
    <t>REEC</t>
  </si>
  <si>
    <t>PhoenixDAO</t>
  </si>
  <si>
    <t>PHNX</t>
  </si>
  <si>
    <t>Isiklar Coin</t>
  </si>
  <si>
    <t>ISIKC</t>
  </si>
  <si>
    <t>ContentBox</t>
  </si>
  <si>
    <t>BOX</t>
  </si>
  <si>
    <t>Xriba</t>
  </si>
  <si>
    <t>XRA</t>
  </si>
  <si>
    <t>Insight Protocol</t>
  </si>
  <si>
    <t>INX</t>
  </si>
  <si>
    <t>Cred</t>
  </si>
  <si>
    <t>LBA</t>
  </si>
  <si>
    <t>Moneynet</t>
  </si>
  <si>
    <t>MNC</t>
  </si>
  <si>
    <t>Eureka Coin</t>
  </si>
  <si>
    <t>ERK</t>
  </si>
  <si>
    <t>Amoveo</t>
  </si>
  <si>
    <t>VEO</t>
  </si>
  <si>
    <t>Curecoin</t>
  </si>
  <si>
    <t>CURE</t>
  </si>
  <si>
    <t>Content Neutrality Network</t>
  </si>
  <si>
    <t>CNN</t>
  </si>
  <si>
    <t>Litex</t>
  </si>
  <si>
    <t>LXT</t>
  </si>
  <si>
    <t>Marscoin</t>
  </si>
  <si>
    <t>MARS</t>
  </si>
  <si>
    <t>Enigma</t>
  </si>
  <si>
    <t>ENG</t>
  </si>
  <si>
    <t>Bitswift</t>
  </si>
  <si>
    <t>BITS</t>
  </si>
  <si>
    <t>xBTC</t>
  </si>
  <si>
    <t>SignatureChain</t>
  </si>
  <si>
    <t>SIGN</t>
  </si>
  <si>
    <t>Base Protocol</t>
  </si>
  <si>
    <t>BASE</t>
  </si>
  <si>
    <t>BitBall</t>
  </si>
  <si>
    <t>BTB</t>
  </si>
  <si>
    <t>WinStars.live</t>
  </si>
  <si>
    <t>WNL</t>
  </si>
  <si>
    <t>PirateCash</t>
  </si>
  <si>
    <t>PIRATE</t>
  </si>
  <si>
    <t>Iconic Token</t>
  </si>
  <si>
    <t>ICNQ</t>
  </si>
  <si>
    <t>Heart Number</t>
  </si>
  <si>
    <t>HTN</t>
  </si>
  <si>
    <t>Adshares</t>
  </si>
  <si>
    <t>ADS</t>
  </si>
  <si>
    <t>Cornichon</t>
  </si>
  <si>
    <t>CORN</t>
  </si>
  <si>
    <t>HiCoin</t>
  </si>
  <si>
    <t>XHI</t>
  </si>
  <si>
    <t>MobileGo</t>
  </si>
  <si>
    <t>MGO</t>
  </si>
  <si>
    <t>DiFy.Finance</t>
  </si>
  <si>
    <t>YFIII</t>
  </si>
  <si>
    <t>Wownero</t>
  </si>
  <si>
    <t>WOW</t>
  </si>
  <si>
    <t>Kambria</t>
  </si>
  <si>
    <t>KAT</t>
  </si>
  <si>
    <t>PlotX</t>
  </si>
  <si>
    <t>PLOT</t>
  </si>
  <si>
    <t>Hiveterminal Token</t>
  </si>
  <si>
    <t>HVN</t>
  </si>
  <si>
    <t>Tolar</t>
  </si>
  <si>
    <t>TOL</t>
  </si>
  <si>
    <t>Open Platform</t>
  </si>
  <si>
    <t>TransferCoin</t>
  </si>
  <si>
    <t>TX</t>
  </si>
  <si>
    <t>Ulord</t>
  </si>
  <si>
    <t>UT</t>
  </si>
  <si>
    <t>PUBLISH</t>
  </si>
  <si>
    <t>NEWS</t>
  </si>
  <si>
    <t>Cryptaur</t>
  </si>
  <si>
    <t>CPT</t>
  </si>
  <si>
    <t>IG Gold</t>
  </si>
  <si>
    <t>IGG</t>
  </si>
  <si>
    <t>Open Predict Token</t>
  </si>
  <si>
    <t>OPT</t>
  </si>
  <si>
    <t>2key.network</t>
  </si>
  <si>
    <t>2KEY</t>
  </si>
  <si>
    <t>CoTrader</t>
  </si>
  <si>
    <t>COT</t>
  </si>
  <si>
    <t>Modern Investment Coin</t>
  </si>
  <si>
    <t>MODIC</t>
  </si>
  <si>
    <t>Ycash</t>
  </si>
  <si>
    <t>YEC</t>
  </si>
  <si>
    <t>Swapcoinz</t>
  </si>
  <si>
    <t>SPAZ</t>
  </si>
  <si>
    <t>iEthereum</t>
  </si>
  <si>
    <t>IETH</t>
  </si>
  <si>
    <t>Vipstar Coin</t>
  </si>
  <si>
    <t>VIPS</t>
  </si>
  <si>
    <t>BOLT</t>
  </si>
  <si>
    <t>Tokes</t>
  </si>
  <si>
    <t>TKS</t>
  </si>
  <si>
    <t>Teloscoin</t>
  </si>
  <si>
    <t>TELOS</t>
  </si>
  <si>
    <t>GlobalBoost-Y</t>
  </si>
  <si>
    <t>BSTY</t>
  </si>
  <si>
    <t>Unification</t>
  </si>
  <si>
    <t>FUND</t>
  </si>
  <si>
    <t>AMLT</t>
  </si>
  <si>
    <t>Safex Cash</t>
  </si>
  <si>
    <t>SFX</t>
  </si>
  <si>
    <t>Meridian Network</t>
  </si>
  <si>
    <t>LOCK</t>
  </si>
  <si>
    <t>Bean Cash</t>
  </si>
  <si>
    <t>BITB</t>
  </si>
  <si>
    <t>Vid</t>
  </si>
  <si>
    <t>VI</t>
  </si>
  <si>
    <t>Ethereum Meta</t>
  </si>
  <si>
    <t>ETHM</t>
  </si>
  <si>
    <t>Uniform Fiscal Object</t>
  </si>
  <si>
    <t>UFO</t>
  </si>
  <si>
    <t>Connectome</t>
  </si>
  <si>
    <t>CNTM</t>
  </si>
  <si>
    <t>EOS TRUST</t>
  </si>
  <si>
    <t>EOST</t>
  </si>
  <si>
    <t>Ravencoin Classic</t>
  </si>
  <si>
    <t>RVC</t>
  </si>
  <si>
    <t>SolarCoin</t>
  </si>
  <si>
    <t>SLR</t>
  </si>
  <si>
    <t>Primecoin</t>
  </si>
  <si>
    <t>XPM</t>
  </si>
  <si>
    <t>ONOToken</t>
  </si>
  <si>
    <t>ONOT</t>
  </si>
  <si>
    <t>8X8 PROTOCOL</t>
  </si>
  <si>
    <t>EXE</t>
  </si>
  <si>
    <t>Cajutel</t>
  </si>
  <si>
    <t>CAJ</t>
  </si>
  <si>
    <t>Pascal</t>
  </si>
  <si>
    <t>PASC</t>
  </si>
  <si>
    <t>ThreeFold</t>
  </si>
  <si>
    <t>TFT</t>
  </si>
  <si>
    <t>Pantos</t>
  </si>
  <si>
    <t>PAN</t>
  </si>
  <si>
    <t>Infinitus Token</t>
  </si>
  <si>
    <t>INF</t>
  </si>
  <si>
    <t>Footballcoin</t>
  </si>
  <si>
    <t>XFC</t>
  </si>
  <si>
    <t>Beaxy</t>
  </si>
  <si>
    <t>BXY</t>
  </si>
  <si>
    <t>DAOBet</t>
  </si>
  <si>
    <t>BET</t>
  </si>
  <si>
    <t>CloakCoin</t>
  </si>
  <si>
    <t>CLOAK</t>
  </si>
  <si>
    <t>Vites</t>
  </si>
  <si>
    <t>VITES</t>
  </si>
  <si>
    <t>Lobstex</t>
  </si>
  <si>
    <t>LOBS</t>
  </si>
  <si>
    <t>ALLY</t>
  </si>
  <si>
    <t>ALY</t>
  </si>
  <si>
    <t>PWR Coin</t>
  </si>
  <si>
    <t>PWR</t>
  </si>
  <si>
    <t>BOOM</t>
  </si>
  <si>
    <t>LOLTOKEN</t>
  </si>
  <si>
    <t>LOL</t>
  </si>
  <si>
    <t>Bottos</t>
  </si>
  <si>
    <t>BTO</t>
  </si>
  <si>
    <t>Upfiring</t>
  </si>
  <si>
    <t>UFR</t>
  </si>
  <si>
    <t>SINOVATE</t>
  </si>
  <si>
    <t>SIN</t>
  </si>
  <si>
    <t>Humaniq</t>
  </si>
  <si>
    <t>HMQ</t>
  </si>
  <si>
    <t>Coinsbit Token</t>
  </si>
  <si>
    <t>CNB</t>
  </si>
  <si>
    <t>ADAMANT Messenger</t>
  </si>
  <si>
    <t>ADM</t>
  </si>
  <si>
    <t>Moneytoken</t>
  </si>
  <si>
    <t>IMT</t>
  </si>
  <si>
    <t>Databroker</t>
  </si>
  <si>
    <t>DTX</t>
  </si>
  <si>
    <t>Asian Fintech</t>
  </si>
  <si>
    <t>AFIN</t>
  </si>
  <si>
    <t>Krios</t>
  </si>
  <si>
    <t>GIG</t>
  </si>
  <si>
    <t>Club Atletico Independiente</t>
  </si>
  <si>
    <t>CAI</t>
  </si>
  <si>
    <t>PieDAO DEFI++</t>
  </si>
  <si>
    <t>DEFI++</t>
  </si>
  <si>
    <t>XTRABYTES</t>
  </si>
  <si>
    <t>XBY</t>
  </si>
  <si>
    <t>TokenPay</t>
  </si>
  <si>
    <t>TPAY</t>
  </si>
  <si>
    <t>Birake</t>
  </si>
  <si>
    <t>BIR</t>
  </si>
  <si>
    <t>Streamity</t>
  </si>
  <si>
    <t>STM</t>
  </si>
  <si>
    <t>NuShares</t>
  </si>
  <si>
    <t>NSR</t>
  </si>
  <si>
    <t>Patientory</t>
  </si>
  <si>
    <t>PTOY</t>
  </si>
  <si>
    <t>WeOwn</t>
  </si>
  <si>
    <t>CHX</t>
  </si>
  <si>
    <t>Evedo</t>
  </si>
  <si>
    <t>EVED</t>
  </si>
  <si>
    <t>Fesschain</t>
  </si>
  <si>
    <t>FESS</t>
  </si>
  <si>
    <t>Bitgear</t>
  </si>
  <si>
    <t>GEAR</t>
  </si>
  <si>
    <t>Megacoin</t>
  </si>
  <si>
    <t>MEC</t>
  </si>
  <si>
    <t>Apollon Limassol</t>
  </si>
  <si>
    <t>Nework</t>
  </si>
  <si>
    <t>NKC</t>
  </si>
  <si>
    <t>Xeonbit</t>
  </si>
  <si>
    <t>XNB</t>
  </si>
  <si>
    <t>FansTime</t>
  </si>
  <si>
    <t>FTI</t>
  </si>
  <si>
    <t>KickToken</t>
  </si>
  <si>
    <t>KICK</t>
  </si>
  <si>
    <t>Defis Network</t>
  </si>
  <si>
    <t>DFS</t>
  </si>
  <si>
    <t>JUIICE</t>
  </si>
  <si>
    <t>JUI</t>
  </si>
  <si>
    <t>AI Doctor</t>
  </si>
  <si>
    <t>AIDOC</t>
  </si>
  <si>
    <t>CEEK VR</t>
  </si>
  <si>
    <t>CEEK</t>
  </si>
  <si>
    <t>SpectrumCash</t>
  </si>
  <si>
    <t>XSM</t>
  </si>
  <si>
    <t>FujiCoin</t>
  </si>
  <si>
    <t>FJC</t>
  </si>
  <si>
    <t>ZPER</t>
  </si>
  <si>
    <t>ZPR</t>
  </si>
  <si>
    <t>Japan Content Token</t>
  </si>
  <si>
    <t>JCT</t>
  </si>
  <si>
    <t>MonetaryUnit</t>
  </si>
  <si>
    <t>MUE</t>
  </si>
  <si>
    <t>Parkgene</t>
  </si>
  <si>
    <t>Insureum</t>
  </si>
  <si>
    <t>ISR</t>
  </si>
  <si>
    <t>ATN</t>
  </si>
  <si>
    <t>Enecuum</t>
  </si>
  <si>
    <t>ENQ</t>
  </si>
  <si>
    <t>Hyve</t>
  </si>
  <si>
    <t>HYVE</t>
  </si>
  <si>
    <t>Sumokoin</t>
  </si>
  <si>
    <t>SUMO</t>
  </si>
  <si>
    <t>Trias</t>
  </si>
  <si>
    <t>TRY</t>
  </si>
  <si>
    <t>Veil</t>
  </si>
  <si>
    <t>VEIL</t>
  </si>
  <si>
    <t>Scala</t>
  </si>
  <si>
    <t>XLA</t>
  </si>
  <si>
    <t>Atmos</t>
  </si>
  <si>
    <t>ATMOS</t>
  </si>
  <si>
    <t>Ixinium</t>
  </si>
  <si>
    <t>XXA</t>
  </si>
  <si>
    <t>Axis DeFi</t>
  </si>
  <si>
    <t>AXIS</t>
  </si>
  <si>
    <t>Maincoin</t>
  </si>
  <si>
    <t>ichi.farm</t>
  </si>
  <si>
    <t>ICHI</t>
  </si>
  <si>
    <t>ChatCoin</t>
  </si>
  <si>
    <t>CHAT</t>
  </si>
  <si>
    <t>Bitcoin Private</t>
  </si>
  <si>
    <t>BTCP</t>
  </si>
  <si>
    <t>OWNDATA</t>
  </si>
  <si>
    <t>OWN</t>
  </si>
  <si>
    <t>Small Love Potion</t>
  </si>
  <si>
    <t>SLP</t>
  </si>
  <si>
    <t>DeFiner</t>
  </si>
  <si>
    <t>FIN</t>
  </si>
  <si>
    <t>SAFE DEAL</t>
  </si>
  <si>
    <t>SFD</t>
  </si>
  <si>
    <t>LocalCoinSwap</t>
  </si>
  <si>
    <t>LCS</t>
  </si>
  <si>
    <t>Rigel Finance</t>
  </si>
  <si>
    <t>RIGEL</t>
  </si>
  <si>
    <t>Pawtocol</t>
  </si>
  <si>
    <t>UPI</t>
  </si>
  <si>
    <t>Tendies</t>
  </si>
  <si>
    <t>TEND</t>
  </si>
  <si>
    <t xml:space="preserve">HashBX </t>
  </si>
  <si>
    <t>HBX</t>
  </si>
  <si>
    <t>CREA</t>
  </si>
  <si>
    <t>Pirl</t>
  </si>
  <si>
    <t>PIRL</t>
  </si>
  <si>
    <t>BEPRO Network</t>
  </si>
  <si>
    <t>BEPRO</t>
  </si>
  <si>
    <t>FYDcoin</t>
  </si>
  <si>
    <t>FYD</t>
  </si>
  <si>
    <t>PegNet</t>
  </si>
  <si>
    <t>PEG</t>
  </si>
  <si>
    <t>NFTLootBox</t>
  </si>
  <si>
    <t>LOOT</t>
  </si>
  <si>
    <t>Zero</t>
  </si>
  <si>
    <t>ZER</t>
  </si>
  <si>
    <t>WebDollar</t>
  </si>
  <si>
    <t>WEBD</t>
  </si>
  <si>
    <t>Bitcoin Plus</t>
  </si>
  <si>
    <t>XBC</t>
  </si>
  <si>
    <t>Circuits of Value</t>
  </si>
  <si>
    <t>COVAL</t>
  </si>
  <si>
    <t>MultiVAC</t>
  </si>
  <si>
    <t>MTV</t>
  </si>
  <si>
    <t>KanadeCoin</t>
  </si>
  <si>
    <t>KNDC</t>
  </si>
  <si>
    <t>QChi</t>
  </si>
  <si>
    <t>QCH</t>
  </si>
  <si>
    <t>Opacity</t>
  </si>
  <si>
    <t>OPCT</t>
  </si>
  <si>
    <t>OLXA</t>
  </si>
  <si>
    <t>Vetri</t>
  </si>
  <si>
    <t>VLD</t>
  </si>
  <si>
    <t>Ethverse</t>
  </si>
  <si>
    <t>ETHV</t>
  </si>
  <si>
    <t>Internxt</t>
  </si>
  <si>
    <t>INXT</t>
  </si>
  <si>
    <t>Falcon Project</t>
  </si>
  <si>
    <t>FNT</t>
  </si>
  <si>
    <t>Ormeus Coin</t>
  </si>
  <si>
    <t>ORMEUS</t>
  </si>
  <si>
    <t>Lightstreams</t>
  </si>
  <si>
    <t>PHT</t>
  </si>
  <si>
    <t>EBCoin</t>
  </si>
  <si>
    <t>EBC</t>
  </si>
  <si>
    <t>Rapids</t>
  </si>
  <si>
    <t>RPD</t>
  </si>
  <si>
    <t>SmileyCoin</t>
  </si>
  <si>
    <t>SMLY</t>
  </si>
  <si>
    <t>Ixcoin</t>
  </si>
  <si>
    <t>IXC</t>
  </si>
  <si>
    <t>Pivot Token</t>
  </si>
  <si>
    <t>PVT</t>
  </si>
  <si>
    <t>ICE ROCK MINING</t>
  </si>
  <si>
    <t>ROCK2</t>
  </si>
  <si>
    <t>eXPerience Chain</t>
  </si>
  <si>
    <t>XPC</t>
  </si>
  <si>
    <t>Themis</t>
  </si>
  <si>
    <t>Max Property Group</t>
  </si>
  <si>
    <t>MPG</t>
  </si>
  <si>
    <t>DexKit</t>
  </si>
  <si>
    <t>KIT</t>
  </si>
  <si>
    <t>Color Platform</t>
  </si>
  <si>
    <t>CLR</t>
  </si>
  <si>
    <t>Birdchain</t>
  </si>
  <si>
    <t>Nuggets</t>
  </si>
  <si>
    <t>NUG</t>
  </si>
  <si>
    <t>Ethereum Stake</t>
  </si>
  <si>
    <t>ETHYS</t>
  </si>
  <si>
    <t>Havy</t>
  </si>
  <si>
    <t>HAVY</t>
  </si>
  <si>
    <t>Boosted Finance</t>
  </si>
  <si>
    <t>BOOST</t>
  </si>
  <si>
    <t>Memetic / PepeCoin</t>
  </si>
  <si>
    <t>Tokoin</t>
  </si>
  <si>
    <t>TOKO</t>
  </si>
  <si>
    <t>Keep4r</t>
  </si>
  <si>
    <t>KP4R</t>
  </si>
  <si>
    <t>Cryptrust</t>
  </si>
  <si>
    <t>CTRT</t>
  </si>
  <si>
    <t>Zen Protocol</t>
  </si>
  <si>
    <t>ZP</t>
  </si>
  <si>
    <t>Liquidity Network</t>
  </si>
  <si>
    <t>LQD</t>
  </si>
  <si>
    <t>LUXCoin</t>
  </si>
  <si>
    <t>LUX</t>
  </si>
  <si>
    <t>Ethereum Yield</t>
  </si>
  <si>
    <t>ETHY</t>
  </si>
  <si>
    <t>GeoCoin</t>
  </si>
  <si>
    <t>StrongHands</t>
  </si>
  <si>
    <t>SHND</t>
  </si>
  <si>
    <t>Permission Coin</t>
  </si>
  <si>
    <t>ASK</t>
  </si>
  <si>
    <t>Okschain</t>
  </si>
  <si>
    <t>OKS</t>
  </si>
  <si>
    <t>PayPie</t>
  </si>
  <si>
    <t>PPP</t>
  </si>
  <si>
    <t>Bitcoin Atom</t>
  </si>
  <si>
    <t>BCA</t>
  </si>
  <si>
    <t>Patron</t>
  </si>
  <si>
    <t>PAT</t>
  </si>
  <si>
    <t>KnoxFS (new)</t>
  </si>
  <si>
    <t>KFX</t>
  </si>
  <si>
    <t>BonusCloud</t>
  </si>
  <si>
    <t>BXC</t>
  </si>
  <si>
    <t>Hi Mutual Society</t>
  </si>
  <si>
    <t>HMC</t>
  </si>
  <si>
    <t>Vidya</t>
  </si>
  <si>
    <t>VIDYA</t>
  </si>
  <si>
    <t>Smartshare</t>
  </si>
  <si>
    <t>SSP</t>
  </si>
  <si>
    <t>TrueFlip</t>
  </si>
  <si>
    <t>TFL</t>
  </si>
  <si>
    <t>Mercury</t>
  </si>
  <si>
    <t>MER</t>
  </si>
  <si>
    <t>Scry.info</t>
  </si>
  <si>
    <t>DDD</t>
  </si>
  <si>
    <t>Trollcoin</t>
  </si>
  <si>
    <t>TROLL</t>
  </si>
  <si>
    <t>eosDAC</t>
  </si>
  <si>
    <t>EOSDAC</t>
  </si>
  <si>
    <t>Rise</t>
  </si>
  <si>
    <t>RISE</t>
  </si>
  <si>
    <t>SafeCoin</t>
  </si>
  <si>
    <t>Change</t>
  </si>
  <si>
    <t>CAG</t>
  </si>
  <si>
    <t>BQT</t>
  </si>
  <si>
    <t>BQTX</t>
  </si>
  <si>
    <t>Digital Gold</t>
  </si>
  <si>
    <t>GOLD</t>
  </si>
  <si>
    <t>Add.xyz</t>
  </si>
  <si>
    <t>PLT</t>
  </si>
  <si>
    <t>CannabisCoin</t>
  </si>
  <si>
    <t>CANN</t>
  </si>
  <si>
    <t>Datum</t>
  </si>
  <si>
    <t>DAT</t>
  </si>
  <si>
    <t>DAPS Coin</t>
  </si>
  <si>
    <t>DAPS</t>
  </si>
  <si>
    <t>Lunes</t>
  </si>
  <si>
    <t>LUNES</t>
  </si>
  <si>
    <t>Libertas Token</t>
  </si>
  <si>
    <t>LIBERTAS</t>
  </si>
  <si>
    <t>SuperCoin</t>
  </si>
  <si>
    <t>SUPER</t>
  </si>
  <si>
    <t>BOX Token</t>
  </si>
  <si>
    <t>FlypMe</t>
  </si>
  <si>
    <t>FYP</t>
  </si>
  <si>
    <t>HEROcoin</t>
  </si>
  <si>
    <t>PLAY</t>
  </si>
  <si>
    <t>Winco</t>
  </si>
  <si>
    <t>WCO</t>
  </si>
  <si>
    <t>Primas</t>
  </si>
  <si>
    <t>PST</t>
  </si>
  <si>
    <t>Woodcoin</t>
  </si>
  <si>
    <t>LOG</t>
  </si>
  <si>
    <t>BitScreener Token</t>
  </si>
  <si>
    <t>BITX</t>
  </si>
  <si>
    <t>KARMA</t>
  </si>
  <si>
    <t>STK</t>
  </si>
  <si>
    <t>IHT Real Estate Protocol</t>
  </si>
  <si>
    <t>IHT</t>
  </si>
  <si>
    <t>ASKO</t>
  </si>
  <si>
    <t>Neurotoken</t>
  </si>
  <si>
    <t>NTK</t>
  </si>
  <si>
    <t>Shard</t>
  </si>
  <si>
    <t>SHARD</t>
  </si>
  <si>
    <t>AceD</t>
  </si>
  <si>
    <t>ACED</t>
  </si>
  <si>
    <t>0xcert</t>
  </si>
  <si>
    <t>ZXC</t>
  </si>
  <si>
    <t>Bitcoin Confidential</t>
  </si>
  <si>
    <t>BC</t>
  </si>
  <si>
    <t>Venus BCH</t>
  </si>
  <si>
    <t>vBCH</t>
  </si>
  <si>
    <t>SBank</t>
  </si>
  <si>
    <t>STS</t>
  </si>
  <si>
    <t>Sessia</t>
  </si>
  <si>
    <t>KICKS</t>
  </si>
  <si>
    <t>Tidex Token</t>
  </si>
  <si>
    <t>TDX</t>
  </si>
  <si>
    <t>Auxilium</t>
  </si>
  <si>
    <t>AUX</t>
  </si>
  <si>
    <t>Bridge Protocol</t>
  </si>
  <si>
    <t>BRDG</t>
  </si>
  <si>
    <t>adbank</t>
  </si>
  <si>
    <t>ADB</t>
  </si>
  <si>
    <t>Stabilize</t>
  </si>
  <si>
    <t>STBZ</t>
  </si>
  <si>
    <t>HEAT</t>
  </si>
  <si>
    <t>DeVault</t>
  </si>
  <si>
    <t>DVT</t>
  </si>
  <si>
    <t>Crypton</t>
  </si>
  <si>
    <t>CRP</t>
  </si>
  <si>
    <t>Meter Governance</t>
  </si>
  <si>
    <t>MTRG</t>
  </si>
  <si>
    <t>Node Runners</t>
  </si>
  <si>
    <t>NDR</t>
  </si>
  <si>
    <t>RealTract</t>
  </si>
  <si>
    <t>RET</t>
  </si>
  <si>
    <t>Honest</t>
  </si>
  <si>
    <t>HNST</t>
  </si>
  <si>
    <t>Ink Protocol</t>
  </si>
  <si>
    <t>XNK</t>
  </si>
  <si>
    <t>Playgroundz</t>
  </si>
  <si>
    <t>IOG</t>
  </si>
  <si>
    <t>Medicalchain</t>
  </si>
  <si>
    <t>MTN</t>
  </si>
  <si>
    <t>Block-Logic</t>
  </si>
  <si>
    <t>BLTG</t>
  </si>
  <si>
    <t>Antiample</t>
  </si>
  <si>
    <t>XAMP</t>
  </si>
  <si>
    <t>ZENZO</t>
  </si>
  <si>
    <t>ZNZ</t>
  </si>
  <si>
    <t>Cosmo Coin</t>
  </si>
  <si>
    <t>COSM</t>
  </si>
  <si>
    <t>OIN Finance</t>
  </si>
  <si>
    <t>OIN</t>
  </si>
  <si>
    <t>hybrix</t>
  </si>
  <si>
    <t>HY</t>
  </si>
  <si>
    <t>Friendz</t>
  </si>
  <si>
    <t>FDZ</t>
  </si>
  <si>
    <t>ParkinGo</t>
  </si>
  <si>
    <t>GOT</t>
  </si>
  <si>
    <t>QANplatform</t>
  </si>
  <si>
    <t>QARK</t>
  </si>
  <si>
    <t>Freicoin</t>
  </si>
  <si>
    <t>FRC</t>
  </si>
  <si>
    <t>BUZZCoin</t>
  </si>
  <si>
    <t>BUZZ</t>
  </si>
  <si>
    <t>Pakcoin</t>
  </si>
  <si>
    <t>PAK</t>
  </si>
  <si>
    <t>GoWithMi</t>
  </si>
  <si>
    <t>GMAT</t>
  </si>
  <si>
    <t>Plair</t>
  </si>
  <si>
    <t>Matryx</t>
  </si>
  <si>
    <t>MTX</t>
  </si>
  <si>
    <t>AudioCoin</t>
  </si>
  <si>
    <t>ADC</t>
  </si>
  <si>
    <t>EchoLink</t>
  </si>
  <si>
    <t>EKO</t>
  </si>
  <si>
    <t>Cryptobuyer</t>
  </si>
  <si>
    <t>XPT</t>
  </si>
  <si>
    <t>BITTO</t>
  </si>
  <si>
    <t>Snetwork</t>
  </si>
  <si>
    <t>SNET</t>
  </si>
  <si>
    <t>ATLANT</t>
  </si>
  <si>
    <t>ATL</t>
  </si>
  <si>
    <t>Peerplays</t>
  </si>
  <si>
    <t>PPY</t>
  </si>
  <si>
    <t>Artfinity</t>
  </si>
  <si>
    <t>AT</t>
  </si>
  <si>
    <t>Origin Sport</t>
  </si>
  <si>
    <t>ORS</t>
  </si>
  <si>
    <t>Thugs Finance</t>
  </si>
  <si>
    <t>THUGS</t>
  </si>
  <si>
    <t>PetroDollar</t>
  </si>
  <si>
    <t>XPD</t>
  </si>
  <si>
    <t>AmonD</t>
  </si>
  <si>
    <t>AMON</t>
  </si>
  <si>
    <t>USDX [Lighthouse]</t>
  </si>
  <si>
    <t>Blue Protocol</t>
  </si>
  <si>
    <t>BLUE</t>
  </si>
  <si>
    <t>CrowdWiz</t>
  </si>
  <si>
    <t>WIZ</t>
  </si>
  <si>
    <t>Alphacat</t>
  </si>
  <si>
    <t>ACAT</t>
  </si>
  <si>
    <t>Uptrennd</t>
  </si>
  <si>
    <t>1UP</t>
  </si>
  <si>
    <t>Fountain</t>
  </si>
  <si>
    <t>FTN</t>
  </si>
  <si>
    <t>4THPILLAR TECHNOLOGIES</t>
  </si>
  <si>
    <t>FOUR</t>
  </si>
  <si>
    <t>Substratum</t>
  </si>
  <si>
    <t>SUB</t>
  </si>
  <si>
    <t>ZCore</t>
  </si>
  <si>
    <t>ZCR</t>
  </si>
  <si>
    <t>Power Index Pool Token</t>
  </si>
  <si>
    <t>PIPT</t>
  </si>
  <si>
    <t>Titan Coin</t>
  </si>
  <si>
    <t>TTN</t>
  </si>
  <si>
    <t>Project WITH</t>
  </si>
  <si>
    <t>WIKEN</t>
  </si>
  <si>
    <t>Cappasity</t>
  </si>
  <si>
    <t>CAPP</t>
  </si>
  <si>
    <t>ExclusiveCoin</t>
  </si>
  <si>
    <t>EXCL</t>
  </si>
  <si>
    <t>Karbo</t>
  </si>
  <si>
    <t>KRB</t>
  </si>
  <si>
    <t>BOScoin</t>
  </si>
  <si>
    <t>BOS</t>
  </si>
  <si>
    <t>Eden</t>
  </si>
  <si>
    <t>EDN</t>
  </si>
  <si>
    <t>ethArt</t>
  </si>
  <si>
    <t>ARTE</t>
  </si>
  <si>
    <t>Social Send</t>
  </si>
  <si>
    <t>SEND</t>
  </si>
  <si>
    <t>YGGDRASH</t>
  </si>
  <si>
    <t>YEED</t>
  </si>
  <si>
    <t>Zebi Token</t>
  </si>
  <si>
    <t>ZEBI</t>
  </si>
  <si>
    <t>BitcoinZ</t>
  </si>
  <si>
    <t>BTCZ</t>
  </si>
  <si>
    <t>TraDove B2BCoin</t>
  </si>
  <si>
    <t>BBC</t>
  </si>
  <si>
    <t>Insolar</t>
  </si>
  <si>
    <t>XNS</t>
  </si>
  <si>
    <t>TurtleNetwork</t>
  </si>
  <si>
    <t>TN</t>
  </si>
  <si>
    <t>SHAKE</t>
  </si>
  <si>
    <t>Transcodium</t>
  </si>
  <si>
    <t>TNS</t>
  </si>
  <si>
    <t>DubaiCoin</t>
  </si>
  <si>
    <t>DBIX</t>
  </si>
  <si>
    <t>Mcashchain</t>
  </si>
  <si>
    <t>MCASH</t>
  </si>
  <si>
    <t>WeTrust</t>
  </si>
  <si>
    <t>TRST</t>
  </si>
  <si>
    <t>Lead Wallet</t>
  </si>
  <si>
    <t>LEAD</t>
  </si>
  <si>
    <t>BOMB</t>
  </si>
  <si>
    <t>Xiotri</t>
  </si>
  <si>
    <t>XIOT</t>
  </si>
  <si>
    <t>RMPL</t>
  </si>
  <si>
    <t>FedoraCoin</t>
  </si>
  <si>
    <t>TIPS</t>
  </si>
  <si>
    <t>Shadow Token</t>
  </si>
  <si>
    <t>SHDW</t>
  </si>
  <si>
    <t>Curio</t>
  </si>
  <si>
    <t>CUR</t>
  </si>
  <si>
    <t>Golos Blockchain</t>
  </si>
  <si>
    <t>GLS</t>
  </si>
  <si>
    <t>HelloGold</t>
  </si>
  <si>
    <t>HGT</t>
  </si>
  <si>
    <t>LanaCoin</t>
  </si>
  <si>
    <t>LANA</t>
  </si>
  <si>
    <t>DPRating</t>
  </si>
  <si>
    <t>RATING</t>
  </si>
  <si>
    <t>BitcoinPoS</t>
  </si>
  <si>
    <t>BPS</t>
  </si>
  <si>
    <t>Pigeoncoin</t>
  </si>
  <si>
    <t>PGN</t>
  </si>
  <si>
    <t>uPlexa</t>
  </si>
  <si>
    <t>UPX</t>
  </si>
  <si>
    <t>Cashbery Coin</t>
  </si>
  <si>
    <t>MARK.SPACE</t>
  </si>
  <si>
    <t>MRK</t>
  </si>
  <si>
    <t>Dether</t>
  </si>
  <si>
    <t>DTH</t>
  </si>
  <si>
    <t>TouchCon</t>
  </si>
  <si>
    <t>TOC</t>
  </si>
  <si>
    <t>Scrypta</t>
  </si>
  <si>
    <t>LYRA</t>
  </si>
  <si>
    <t>Bounty0x</t>
  </si>
  <si>
    <t>BNTY</t>
  </si>
  <si>
    <t>Dovu</t>
  </si>
  <si>
    <t>DOV</t>
  </si>
  <si>
    <t>Stox</t>
  </si>
  <si>
    <t>Noir</t>
  </si>
  <si>
    <t>NOR</t>
  </si>
  <si>
    <t>VIG</t>
  </si>
  <si>
    <t>VegaWallet Token</t>
  </si>
  <si>
    <t>VGW</t>
  </si>
  <si>
    <t>Rate3</t>
  </si>
  <si>
    <t>RTE</t>
  </si>
  <si>
    <t>Stably USD</t>
  </si>
  <si>
    <t>USDS</t>
  </si>
  <si>
    <t>Banca</t>
  </si>
  <si>
    <t>BANCA</t>
  </si>
  <si>
    <t>SIBCoin</t>
  </si>
  <si>
    <t>SIB</t>
  </si>
  <si>
    <t>Qwertycoin</t>
  </si>
  <si>
    <t>QWC</t>
  </si>
  <si>
    <t>NeoWorld Cash</t>
  </si>
  <si>
    <t>NASH</t>
  </si>
  <si>
    <t>GokuMarket Credit</t>
  </si>
  <si>
    <t>GMC</t>
  </si>
  <si>
    <t>Bittwatt</t>
  </si>
  <si>
    <t>BWT</t>
  </si>
  <si>
    <t>COVA</t>
  </si>
  <si>
    <t>pEOS</t>
  </si>
  <si>
    <t>PEOS</t>
  </si>
  <si>
    <t>TrezarCoin</t>
  </si>
  <si>
    <t>TZC</t>
  </si>
  <si>
    <t>Master Contract Token</t>
  </si>
  <si>
    <t>MCT</t>
  </si>
  <si>
    <t>Garlicoin</t>
  </si>
  <si>
    <t>GRLC</t>
  </si>
  <si>
    <t>Fortuna</t>
  </si>
  <si>
    <t>FOTA</t>
  </si>
  <si>
    <t>NFX Coin</t>
  </si>
  <si>
    <t>NFXC</t>
  </si>
  <si>
    <t>LYNC Network</t>
  </si>
  <si>
    <t>LYNC</t>
  </si>
  <si>
    <t>MintMe.com Coin</t>
  </si>
  <si>
    <t>MINTME</t>
  </si>
  <si>
    <t>ZumCoin</t>
  </si>
  <si>
    <t>ZUM</t>
  </si>
  <si>
    <t>REAL</t>
  </si>
  <si>
    <t>Internet of People</t>
  </si>
  <si>
    <t>IOP</t>
  </si>
  <si>
    <t>The ChampCoin</t>
  </si>
  <si>
    <t>TCC</t>
  </si>
  <si>
    <t>GoldenPyrex</t>
  </si>
  <si>
    <t>GPYX</t>
  </si>
  <si>
    <t>TON Token</t>
  </si>
  <si>
    <t>Orbitcoin</t>
  </si>
  <si>
    <t>ORB</t>
  </si>
  <si>
    <t>iDealCash</t>
  </si>
  <si>
    <t>DEAL</t>
  </si>
  <si>
    <t>AidCoin</t>
  </si>
  <si>
    <t>AID</t>
  </si>
  <si>
    <t>AstroTools</t>
  </si>
  <si>
    <t>ASTRO</t>
  </si>
  <si>
    <t>Sharder</t>
  </si>
  <si>
    <t>SS</t>
  </si>
  <si>
    <t>Phantasma Energy</t>
  </si>
  <si>
    <t>KCAL</t>
  </si>
  <si>
    <t>Maecenas</t>
  </si>
  <si>
    <t>ART</t>
  </si>
  <si>
    <t>Rivetz</t>
  </si>
  <si>
    <t>RVT</t>
  </si>
  <si>
    <t>SoMee.Social</t>
  </si>
  <si>
    <t>ONG</t>
  </si>
  <si>
    <t>XcelToken Plus</t>
  </si>
  <si>
    <t>XLAB</t>
  </si>
  <si>
    <t>EnterCoin</t>
  </si>
  <si>
    <t>ENTRC</t>
  </si>
  <si>
    <t>Typerium</t>
  </si>
  <si>
    <t>TYPE</t>
  </si>
  <si>
    <t>Bitsdaq</t>
  </si>
  <si>
    <t>BQQQ</t>
  </si>
  <si>
    <t>Gravity</t>
  </si>
  <si>
    <t>GZRO</t>
  </si>
  <si>
    <t>DEXA COIN</t>
  </si>
  <si>
    <t>DEXA</t>
  </si>
  <si>
    <t>Spaceswap</t>
  </si>
  <si>
    <t>MILK2</t>
  </si>
  <si>
    <t>Debitum</t>
  </si>
  <si>
    <t>DEB</t>
  </si>
  <si>
    <t>Membrana</t>
  </si>
  <si>
    <t>BonFi</t>
  </si>
  <si>
    <t>BNF</t>
  </si>
  <si>
    <t>Thrive Token</t>
  </si>
  <si>
    <t>THRT</t>
  </si>
  <si>
    <t>Digital Insurance Token</t>
  </si>
  <si>
    <t>DIT</t>
  </si>
  <si>
    <t>HyperExchange</t>
  </si>
  <si>
    <t>HX</t>
  </si>
  <si>
    <t>BitNewChain</t>
  </si>
  <si>
    <t>BTN</t>
  </si>
  <si>
    <t>Pizza</t>
  </si>
  <si>
    <t>PIZZA</t>
  </si>
  <si>
    <t>Datamine</t>
  </si>
  <si>
    <t>DAM</t>
  </si>
  <si>
    <t>VikkyToken</t>
  </si>
  <si>
    <t>VIKKY</t>
  </si>
  <si>
    <t>HOQU</t>
  </si>
  <si>
    <t>HQX</t>
  </si>
  <si>
    <t>Limitless VIP</t>
  </si>
  <si>
    <t>VIP</t>
  </si>
  <si>
    <t>Alpha Token</t>
  </si>
  <si>
    <t>A</t>
  </si>
  <si>
    <t>nYFI</t>
  </si>
  <si>
    <t>N0031</t>
  </si>
  <si>
    <t>LunchMoney</t>
  </si>
  <si>
    <t>LMY</t>
  </si>
  <si>
    <t>IQ.cash</t>
  </si>
  <si>
    <t>ZeuxCoin</t>
  </si>
  <si>
    <t>ZUC</t>
  </si>
  <si>
    <t>FintruX Network</t>
  </si>
  <si>
    <t>FTX</t>
  </si>
  <si>
    <t>NPCoin</t>
  </si>
  <si>
    <t>NPC</t>
  </si>
  <si>
    <t>Conceal</t>
  </si>
  <si>
    <t>CCX</t>
  </si>
  <si>
    <t>ECOSC</t>
  </si>
  <si>
    <t>ECU</t>
  </si>
  <si>
    <t>Ubex</t>
  </si>
  <si>
    <t>UBEX</t>
  </si>
  <si>
    <t>Primalbase Token</t>
  </si>
  <si>
    <t>PBT</t>
  </si>
  <si>
    <t>DogeCash</t>
  </si>
  <si>
    <t>DOGEC</t>
  </si>
  <si>
    <t>BeatzCoin</t>
  </si>
  <si>
    <t>BTZC</t>
  </si>
  <si>
    <t>DECENT</t>
  </si>
  <si>
    <t>DCT</t>
  </si>
  <si>
    <t>extraDNA</t>
  </si>
  <si>
    <t>XDNA</t>
  </si>
  <si>
    <t>Posscoin</t>
  </si>
  <si>
    <t>POSS</t>
  </si>
  <si>
    <t>Vodi X</t>
  </si>
  <si>
    <t>VDX</t>
  </si>
  <si>
    <t>Edgeless</t>
  </si>
  <si>
    <t>DopeCoin</t>
  </si>
  <si>
    <t>DOPE</t>
  </si>
  <si>
    <t>MoonTools</t>
  </si>
  <si>
    <t>MOONS</t>
  </si>
  <si>
    <t>RED</t>
  </si>
  <si>
    <t>Terracoin</t>
  </si>
  <si>
    <t>TRC</t>
  </si>
  <si>
    <t>Solaris</t>
  </si>
  <si>
    <t>XLR</t>
  </si>
  <si>
    <t>Beer Money</t>
  </si>
  <si>
    <t>BEER</t>
  </si>
  <si>
    <t>ESBC</t>
  </si>
  <si>
    <t>UpToken</t>
  </si>
  <si>
    <t>UP</t>
  </si>
  <si>
    <t>Coinlancer</t>
  </si>
  <si>
    <t>CL</t>
  </si>
  <si>
    <t>Po.et</t>
  </si>
  <si>
    <t>POE</t>
  </si>
  <si>
    <t>BitDegree</t>
  </si>
  <si>
    <t>BDG</t>
  </si>
  <si>
    <t>X8X Token</t>
  </si>
  <si>
    <t>X8X</t>
  </si>
  <si>
    <t>Spectre.ai Utility Token</t>
  </si>
  <si>
    <t>SXUT</t>
  </si>
  <si>
    <t>Maverick Chain</t>
  </si>
  <si>
    <t>MVC</t>
  </si>
  <si>
    <t>Azbit</t>
  </si>
  <si>
    <t>AZ</t>
  </si>
  <si>
    <t>Masari</t>
  </si>
  <si>
    <t>MSR</t>
  </si>
  <si>
    <t>SPINDLE</t>
  </si>
  <si>
    <t>SPD</t>
  </si>
  <si>
    <t>DeFi Bids</t>
  </si>
  <si>
    <t>BID</t>
  </si>
  <si>
    <t>Castweet</t>
  </si>
  <si>
    <t>CTT</t>
  </si>
  <si>
    <t>Tornado</t>
  </si>
  <si>
    <t>TCORE</t>
  </si>
  <si>
    <t>TigerCash</t>
  </si>
  <si>
    <t>TCH</t>
  </si>
  <si>
    <t>Kuverit</t>
  </si>
  <si>
    <t>KUV</t>
  </si>
  <si>
    <t>Merebel</t>
  </si>
  <si>
    <t>MERI</t>
  </si>
  <si>
    <t>Giant</t>
  </si>
  <si>
    <t>GIC</t>
  </si>
  <si>
    <t>Lisk Machine Learning</t>
  </si>
  <si>
    <t>LML</t>
  </si>
  <si>
    <t>Bitblocks</t>
  </si>
  <si>
    <t>BBK</t>
  </si>
  <si>
    <t>Crypto Sports</t>
  </si>
  <si>
    <t>CSPN</t>
  </si>
  <si>
    <t>IXT</t>
  </si>
  <si>
    <t>Beetle Coin</t>
  </si>
  <si>
    <t>BEET</t>
  </si>
  <si>
    <t>ShipChain</t>
  </si>
  <si>
    <t>SHIP</t>
  </si>
  <si>
    <t>BillionHappiness</t>
  </si>
  <si>
    <t>BHC</t>
  </si>
  <si>
    <t>Zennies</t>
  </si>
  <si>
    <t>ZENI</t>
  </si>
  <si>
    <t>MIB Coin</t>
  </si>
  <si>
    <t>MIB</t>
  </si>
  <si>
    <t>Etherparty</t>
  </si>
  <si>
    <t>FUEL</t>
  </si>
  <si>
    <t>Jarvis+</t>
  </si>
  <si>
    <t>JAR</t>
  </si>
  <si>
    <t>WinCash</t>
  </si>
  <si>
    <t>WCC</t>
  </si>
  <si>
    <t>Electrify.Asia</t>
  </si>
  <si>
    <t>ELEC</t>
  </si>
  <si>
    <t>ChessCoin</t>
  </si>
  <si>
    <t>CHESS</t>
  </si>
  <si>
    <t>yTSLA Finance</t>
  </si>
  <si>
    <t>yTSLA</t>
  </si>
  <si>
    <t>SophiaTX</t>
  </si>
  <si>
    <t>SPHTX</t>
  </si>
  <si>
    <t>CRDT</t>
  </si>
  <si>
    <t>SovranoCoin</t>
  </si>
  <si>
    <t>SVR</t>
  </si>
  <si>
    <t>Cubiex</t>
  </si>
  <si>
    <t>CBIX</t>
  </si>
  <si>
    <t>NeuroChain</t>
  </si>
  <si>
    <t>NCC</t>
  </si>
  <si>
    <t>Essentia</t>
  </si>
  <si>
    <t>ESS</t>
  </si>
  <si>
    <t>Bob's Repair</t>
  </si>
  <si>
    <t>BOB</t>
  </si>
  <si>
    <t>EtherGem</t>
  </si>
  <si>
    <t>EGEM</t>
  </si>
  <si>
    <t>CoinDeal Token</t>
  </si>
  <si>
    <t>CDL</t>
  </si>
  <si>
    <t>Jetcoin</t>
  </si>
  <si>
    <t>JET</t>
  </si>
  <si>
    <t>Flixxo</t>
  </si>
  <si>
    <t>FLIXX</t>
  </si>
  <si>
    <t>Blocktix</t>
  </si>
  <si>
    <t>TIX</t>
  </si>
  <si>
    <t>Sakura Bloom</t>
  </si>
  <si>
    <t>SKB</t>
  </si>
  <si>
    <t>Yap Stone</t>
  </si>
  <si>
    <t>YAP</t>
  </si>
  <si>
    <t>DATx</t>
  </si>
  <si>
    <t>DATX</t>
  </si>
  <si>
    <t>Bonpay</t>
  </si>
  <si>
    <t>BON</t>
  </si>
  <si>
    <t>ChartEx</t>
  </si>
  <si>
    <t>CHART</t>
  </si>
  <si>
    <t>CorionX</t>
  </si>
  <si>
    <t>CORX</t>
  </si>
  <si>
    <t>Phoenixcoin</t>
  </si>
  <si>
    <t>PXC</t>
  </si>
  <si>
    <t>EventChain</t>
  </si>
  <si>
    <t>EVC</t>
  </si>
  <si>
    <t>Pylon Network</t>
  </si>
  <si>
    <t>PYLNT</t>
  </si>
  <si>
    <t>Ink</t>
  </si>
  <si>
    <t>INK</t>
  </si>
  <si>
    <t>IGToken</t>
  </si>
  <si>
    <t>IG</t>
  </si>
  <si>
    <t>MEET.ONE</t>
  </si>
  <si>
    <t>MEETONE</t>
  </si>
  <si>
    <t>Arbidex</t>
  </si>
  <si>
    <t>ABX</t>
  </si>
  <si>
    <t>CustomContractNetwork</t>
  </si>
  <si>
    <t>CCN</t>
  </si>
  <si>
    <t>AllSafe</t>
  </si>
  <si>
    <t>ASAFE</t>
  </si>
  <si>
    <t>SwiftCash</t>
  </si>
  <si>
    <t>SWIFT</t>
  </si>
  <si>
    <t>On.Live</t>
  </si>
  <si>
    <t>ONL</t>
  </si>
  <si>
    <t>FLIP</t>
  </si>
  <si>
    <t>FLP</t>
  </si>
  <si>
    <t>Alt.Estate token</t>
  </si>
  <si>
    <t>ALT</t>
  </si>
  <si>
    <t>ATC Coin</t>
  </si>
  <si>
    <t>ATCC</t>
  </si>
  <si>
    <t>PUBLYTO Token</t>
  </si>
  <si>
    <t>PUB</t>
  </si>
  <si>
    <t>BlitzPredict</t>
  </si>
  <si>
    <t>XBP</t>
  </si>
  <si>
    <t>Fire Lotto</t>
  </si>
  <si>
    <t>FLOT</t>
  </si>
  <si>
    <t>Indorse Token</t>
  </si>
  <si>
    <t>IND</t>
  </si>
  <si>
    <t>Zippie</t>
  </si>
  <si>
    <t>ZIPT</t>
  </si>
  <si>
    <t>Lunyr</t>
  </si>
  <si>
    <t>LUN</t>
  </si>
  <si>
    <t>Tokenbox</t>
  </si>
  <si>
    <t>TBX</t>
  </si>
  <si>
    <t>Lethean</t>
  </si>
  <si>
    <t>LTHN</t>
  </si>
  <si>
    <t>Delphy</t>
  </si>
  <si>
    <t>DPY</t>
  </si>
  <si>
    <t>StarDEX</t>
  </si>
  <si>
    <t>XSTAR</t>
  </si>
  <si>
    <t>Rotten</t>
  </si>
  <si>
    <t>ROT</t>
  </si>
  <si>
    <t>HashCoin</t>
  </si>
  <si>
    <t>HSC</t>
  </si>
  <si>
    <t>Nerva</t>
  </si>
  <si>
    <t>XNV</t>
  </si>
  <si>
    <t>Zeusshield</t>
  </si>
  <si>
    <t>ZSC</t>
  </si>
  <si>
    <t>PENG</t>
  </si>
  <si>
    <t>CVCoin</t>
  </si>
  <si>
    <t>CVN</t>
  </si>
  <si>
    <t>POPCHAIN</t>
  </si>
  <si>
    <t>PCH</t>
  </si>
  <si>
    <t>Kuende</t>
  </si>
  <si>
    <t>KUE</t>
  </si>
  <si>
    <t>QUINADS</t>
  </si>
  <si>
    <t>QUIN</t>
  </si>
  <si>
    <t>Decentralized Machine Learning</t>
  </si>
  <si>
    <t>DML</t>
  </si>
  <si>
    <t>DecentBet</t>
  </si>
  <si>
    <t>DBET</t>
  </si>
  <si>
    <t>Leadcoin</t>
  </si>
  <si>
    <t>LDC</t>
  </si>
  <si>
    <t>PolypuX</t>
  </si>
  <si>
    <t>PUX</t>
  </si>
  <si>
    <t>Bezop</t>
  </si>
  <si>
    <t>BEZ</t>
  </si>
  <si>
    <t>FortKnoxster</t>
  </si>
  <si>
    <t>FKX</t>
  </si>
  <si>
    <t>Bitstar</t>
  </si>
  <si>
    <t>Maxcoin</t>
  </si>
  <si>
    <t>MAX</t>
  </si>
  <si>
    <t>Faceter</t>
  </si>
  <si>
    <t>FACE</t>
  </si>
  <si>
    <t>Synergy</t>
  </si>
  <si>
    <t>SNRG</t>
  </si>
  <si>
    <t>Ethereum Gold</t>
  </si>
  <si>
    <t>ETG</t>
  </si>
  <si>
    <t>SHIELD</t>
  </si>
  <si>
    <t>XSH</t>
  </si>
  <si>
    <t>Utrum</t>
  </si>
  <si>
    <t>OOT</t>
  </si>
  <si>
    <t>JustBet</t>
  </si>
  <si>
    <t>WINR</t>
  </si>
  <si>
    <t>Q DAO Governance token v1.0</t>
  </si>
  <si>
    <t>QDAO</t>
  </si>
  <si>
    <t>Trinity Network Credit</t>
  </si>
  <si>
    <t>Stipend</t>
  </si>
  <si>
    <t>x42 Protocol</t>
  </si>
  <si>
    <t>X42</t>
  </si>
  <si>
    <t>Webflix Token</t>
  </si>
  <si>
    <t>WFX</t>
  </si>
  <si>
    <t>Cryptonite</t>
  </si>
  <si>
    <t>XCN</t>
  </si>
  <si>
    <t>DAV Coin</t>
  </si>
  <si>
    <t>DAV</t>
  </si>
  <si>
    <t>TOKPIE</t>
  </si>
  <si>
    <t>TKP</t>
  </si>
  <si>
    <t>NEXT.coin</t>
  </si>
  <si>
    <t>LHT</t>
  </si>
  <si>
    <t>OracleChain</t>
  </si>
  <si>
    <t>OCT</t>
  </si>
  <si>
    <t>Fera</t>
  </si>
  <si>
    <t>FERA</t>
  </si>
  <si>
    <t>AtromG8</t>
  </si>
  <si>
    <t>AG8</t>
  </si>
  <si>
    <t>Blockpass</t>
  </si>
  <si>
    <t>PASS</t>
  </si>
  <si>
    <t>Hush</t>
  </si>
  <si>
    <t>HUSH</t>
  </si>
  <si>
    <t>Carboncoin</t>
  </si>
  <si>
    <t>CARBON</t>
  </si>
  <si>
    <t>Starbase</t>
  </si>
  <si>
    <t>STAR</t>
  </si>
  <si>
    <t>Ellaism</t>
  </si>
  <si>
    <t>ELLA</t>
  </si>
  <si>
    <t>Ubricoin</t>
  </si>
  <si>
    <t>UBN</t>
  </si>
  <si>
    <t>adToken</t>
  </si>
  <si>
    <t>ADT</t>
  </si>
  <si>
    <t>Pyrk</t>
  </si>
  <si>
    <t>PYRK</t>
  </si>
  <si>
    <t>Axe</t>
  </si>
  <si>
    <t>AXE</t>
  </si>
  <si>
    <t>ImageCoin</t>
  </si>
  <si>
    <t>IMG</t>
  </si>
  <si>
    <t>Natmin Pure Escrow</t>
  </si>
  <si>
    <t>NAT</t>
  </si>
  <si>
    <t>MAX Exchange Token</t>
  </si>
  <si>
    <t>Alchemint Standards</t>
  </si>
  <si>
    <t>SDS</t>
  </si>
  <si>
    <t>MetaMorph</t>
  </si>
  <si>
    <t>METM</t>
  </si>
  <si>
    <t>DOGEFI</t>
  </si>
  <si>
    <t>GoldMint</t>
  </si>
  <si>
    <t>MNTP</t>
  </si>
  <si>
    <t>Cashhand</t>
  </si>
  <si>
    <t>CHND</t>
  </si>
  <si>
    <t>CoinFi</t>
  </si>
  <si>
    <t>COFI</t>
  </si>
  <si>
    <t>Kobocoin</t>
  </si>
  <si>
    <t>KOBO</t>
  </si>
  <si>
    <t>IONChain</t>
  </si>
  <si>
    <t>IONC</t>
  </si>
  <si>
    <t>Energycoin</t>
  </si>
  <si>
    <t>ENRG</t>
  </si>
  <si>
    <t>CyberFM</t>
  </si>
  <si>
    <t>CYFM</t>
  </si>
  <si>
    <t>Hashshare</t>
  </si>
  <si>
    <t>HSS</t>
  </si>
  <si>
    <t>Zeepin</t>
  </si>
  <si>
    <t>ZPT</t>
  </si>
  <si>
    <t>Nasdacoin</t>
  </si>
  <si>
    <t>NSD</t>
  </si>
  <si>
    <t>Ether Zero</t>
  </si>
  <si>
    <t>ETZ</t>
  </si>
  <si>
    <t>Ryo Currency</t>
  </si>
  <si>
    <t>RYO</t>
  </si>
  <si>
    <t>PTON</t>
  </si>
  <si>
    <t>Datawallet</t>
  </si>
  <si>
    <t>DXT</t>
  </si>
  <si>
    <t>Swap</t>
  </si>
  <si>
    <t>XWP</t>
  </si>
  <si>
    <t>BlueCoin</t>
  </si>
  <si>
    <t>BLU</t>
  </si>
  <si>
    <t>TrustDAO</t>
  </si>
  <si>
    <t>TRUST</t>
  </si>
  <si>
    <t>MyBit</t>
  </si>
  <si>
    <t>MYB</t>
  </si>
  <si>
    <t>Switch</t>
  </si>
  <si>
    <t>ESH</t>
  </si>
  <si>
    <t>CryptoCarbon</t>
  </si>
  <si>
    <t>CCRB</t>
  </si>
  <si>
    <t>Fivebalance</t>
  </si>
  <si>
    <t>FBN</t>
  </si>
  <si>
    <t>Bitether</t>
  </si>
  <si>
    <t>TENA</t>
  </si>
  <si>
    <t>Qbao</t>
  </si>
  <si>
    <t>QBT</t>
  </si>
  <si>
    <t>BidiPass</t>
  </si>
  <si>
    <t>BDP</t>
  </si>
  <si>
    <t>ZUM TOKEN</t>
  </si>
  <si>
    <t>Swing</t>
  </si>
  <si>
    <t>SWING</t>
  </si>
  <si>
    <t>Doge Token</t>
  </si>
  <si>
    <t>DOGET</t>
  </si>
  <si>
    <t>Niobium Coin</t>
  </si>
  <si>
    <t>NBC</t>
  </si>
  <si>
    <t>Sharpay</t>
  </si>
  <si>
    <t>S</t>
  </si>
  <si>
    <t>FLUX</t>
  </si>
  <si>
    <t>Bitnation</t>
  </si>
  <si>
    <t>XPAT</t>
  </si>
  <si>
    <t>MODEL-X-coin</t>
  </si>
  <si>
    <t>MODX</t>
  </si>
  <si>
    <t>Actinium</t>
  </si>
  <si>
    <t>ACM</t>
  </si>
  <si>
    <t>2GIVE</t>
  </si>
  <si>
    <t>Sociall</t>
  </si>
  <si>
    <t>SCL</t>
  </si>
  <si>
    <t>Zilla</t>
  </si>
  <si>
    <t>ZLA</t>
  </si>
  <si>
    <t>PAYCENT</t>
  </si>
  <si>
    <t>PYN</t>
  </si>
  <si>
    <t>Rublix</t>
  </si>
  <si>
    <t>RBLX</t>
  </si>
  <si>
    <t>MotaCoin</t>
  </si>
  <si>
    <t>MOTA</t>
  </si>
  <si>
    <t>ION</t>
  </si>
  <si>
    <t>Decentralized Crypto Token</t>
  </si>
  <si>
    <t>DCTO</t>
  </si>
  <si>
    <t>AAX Token</t>
  </si>
  <si>
    <t>AAB</t>
  </si>
  <si>
    <t xml:space="preserve">Gems </t>
  </si>
  <si>
    <t>GEM</t>
  </si>
  <si>
    <t>eBoost</t>
  </si>
  <si>
    <t>EBST</t>
  </si>
  <si>
    <t>Matrexcoin</t>
  </si>
  <si>
    <t>MAC</t>
  </si>
  <si>
    <t>DEEX</t>
  </si>
  <si>
    <t>BZEdge</t>
  </si>
  <si>
    <t>BZE</t>
  </si>
  <si>
    <t>Bidesk</t>
  </si>
  <si>
    <t>BDK</t>
  </si>
  <si>
    <t>Rebased</t>
  </si>
  <si>
    <t>REB2</t>
  </si>
  <si>
    <t>Bolivarcoin</t>
  </si>
  <si>
    <t>BOLI</t>
  </si>
  <si>
    <t>Startcoin</t>
  </si>
  <si>
    <t>START</t>
  </si>
  <si>
    <t>PopularCoin</t>
  </si>
  <si>
    <t>POP</t>
  </si>
  <si>
    <t>Scorum Coins</t>
  </si>
  <si>
    <t>SCR</t>
  </si>
  <si>
    <t>GoByte</t>
  </si>
  <si>
    <t>GBX</t>
  </si>
  <si>
    <t>AC3</t>
  </si>
  <si>
    <t>Pesetacoin</t>
  </si>
  <si>
    <t>PTC</t>
  </si>
  <si>
    <t>Civitas</t>
  </si>
  <si>
    <t>CIV</t>
  </si>
  <si>
    <t>PDATA</t>
  </si>
  <si>
    <t>TerraCredit</t>
  </si>
  <si>
    <t>CREDIT</t>
  </si>
  <si>
    <t>OptiToken</t>
  </si>
  <si>
    <t>OPTI</t>
  </si>
  <si>
    <t>PluraCoin</t>
  </si>
  <si>
    <t>PLURA</t>
  </si>
  <si>
    <t>MorCrypto Coin</t>
  </si>
  <si>
    <t>MOR</t>
  </si>
  <si>
    <t>Artis Turba</t>
  </si>
  <si>
    <t>ARTIS</t>
  </si>
  <si>
    <t>CryptoAds Marketplace</t>
  </si>
  <si>
    <t>CRAD</t>
  </si>
  <si>
    <t>Playkey</t>
  </si>
  <si>
    <t>PKT</t>
  </si>
  <si>
    <t>ROAD</t>
  </si>
  <si>
    <t>HollyWoodCoin</t>
  </si>
  <si>
    <t>HWC</t>
  </si>
  <si>
    <t>Graft</t>
  </si>
  <si>
    <t>GRFT</t>
  </si>
  <si>
    <t>Bitgesell</t>
  </si>
  <si>
    <t>BGL</t>
  </si>
  <si>
    <t>PoSW Coin</t>
  </si>
  <si>
    <t>POSW</t>
  </si>
  <si>
    <t>Rentberry</t>
  </si>
  <si>
    <t>BERRY</t>
  </si>
  <si>
    <t>ZelaaPayAE</t>
  </si>
  <si>
    <t>ZPAE</t>
  </si>
  <si>
    <t>Sentinel Chain</t>
  </si>
  <si>
    <t>SENC</t>
  </si>
  <si>
    <t>Advanced Technology Coin</t>
  </si>
  <si>
    <t>ARC</t>
  </si>
  <si>
    <t>YMPL</t>
  </si>
  <si>
    <t>Storiqa</t>
  </si>
  <si>
    <t>STQ</t>
  </si>
  <si>
    <t>Commercium</t>
  </si>
  <si>
    <t>CMM</t>
  </si>
  <si>
    <t>CROAT</t>
  </si>
  <si>
    <t>SafeInsure</t>
  </si>
  <si>
    <t>SINS</t>
  </si>
  <si>
    <t>Feellike</t>
  </si>
  <si>
    <t>FLL</t>
  </si>
  <si>
    <t>1Million Token</t>
  </si>
  <si>
    <t>1MT</t>
  </si>
  <si>
    <t>ParallelCoin</t>
  </si>
  <si>
    <t>DUO</t>
  </si>
  <si>
    <t>TEAM (TokenStars)</t>
  </si>
  <si>
    <t>TEAM</t>
  </si>
  <si>
    <t>PYRO Network</t>
  </si>
  <si>
    <t>PYRO</t>
  </si>
  <si>
    <t>imbrex</t>
  </si>
  <si>
    <t>REX</t>
  </si>
  <si>
    <t>MicroMoney</t>
  </si>
  <si>
    <t>AMM</t>
  </si>
  <si>
    <t>CommunityGeneration</t>
  </si>
  <si>
    <t>CGEN</t>
  </si>
  <si>
    <t>TagCoin</t>
  </si>
  <si>
    <t>TAG</t>
  </si>
  <si>
    <t>Era Swap</t>
  </si>
  <si>
    <t>ES</t>
  </si>
  <si>
    <t>Cobinhood</t>
  </si>
  <si>
    <t>COB</t>
  </si>
  <si>
    <t>MidasProtocol</t>
  </si>
  <si>
    <t>MAS</t>
  </si>
  <si>
    <t>Helix</t>
  </si>
  <si>
    <t>HLIX</t>
  </si>
  <si>
    <t>Cryptojacks</t>
  </si>
  <si>
    <t>CJ</t>
  </si>
  <si>
    <t>Donu</t>
  </si>
  <si>
    <t>DONU</t>
  </si>
  <si>
    <t>BiblePay</t>
  </si>
  <si>
    <t>BBP</t>
  </si>
  <si>
    <t>CryptoVerificationCoin</t>
  </si>
  <si>
    <t>CVCC</t>
  </si>
  <si>
    <t>CryptoSoul</t>
  </si>
  <si>
    <t>GoNetwork</t>
  </si>
  <si>
    <t>Energo</t>
  </si>
  <si>
    <t>TSL</t>
  </si>
  <si>
    <t>Centric Cash</t>
  </si>
  <si>
    <t>CNS</t>
  </si>
  <si>
    <t>Mining Core Coin</t>
  </si>
  <si>
    <t>MCC</t>
  </si>
  <si>
    <t>BBSCoin</t>
  </si>
  <si>
    <t>BBS</t>
  </si>
  <si>
    <t>Vidulum</t>
  </si>
  <si>
    <t>VDL</t>
  </si>
  <si>
    <t>MMOCoin</t>
  </si>
  <si>
    <t>MMO</t>
  </si>
  <si>
    <t>Bitcloud</t>
  </si>
  <si>
    <t>BTDX</t>
  </si>
  <si>
    <t>BitCash</t>
  </si>
  <si>
    <t>BITC</t>
  </si>
  <si>
    <t>VouchForMe</t>
  </si>
  <si>
    <t>IPL</t>
  </si>
  <si>
    <t>Insula</t>
  </si>
  <si>
    <t>ISLA</t>
  </si>
  <si>
    <t>MesChain</t>
  </si>
  <si>
    <t>MES</t>
  </si>
  <si>
    <t>AiLink Token</t>
  </si>
  <si>
    <t>ALI</t>
  </si>
  <si>
    <t>Zetacoin</t>
  </si>
  <si>
    <t>ZET</t>
  </si>
  <si>
    <t>Devery</t>
  </si>
  <si>
    <t>EVE</t>
  </si>
  <si>
    <t>Opus</t>
  </si>
  <si>
    <t>CryptoBonusMiles</t>
  </si>
  <si>
    <t>CBM</t>
  </si>
  <si>
    <t>MalwareChain</t>
  </si>
  <si>
    <t>MALW</t>
  </si>
  <si>
    <t>TCASH</t>
  </si>
  <si>
    <t>Eroscoin</t>
  </si>
  <si>
    <t>ERO</t>
  </si>
  <si>
    <t>InvestDigital</t>
  </si>
  <si>
    <t>IDT</t>
  </si>
  <si>
    <t>EtherInc</t>
  </si>
  <si>
    <t>ETI</t>
  </si>
  <si>
    <t>Rimbit</t>
  </si>
  <si>
    <t>RBT</t>
  </si>
  <si>
    <t>EXMR FDN</t>
  </si>
  <si>
    <t>EXMR</t>
  </si>
  <si>
    <t>ITO Utility Token</t>
  </si>
  <si>
    <t>IUT</t>
  </si>
  <si>
    <t>Fundamenta</t>
  </si>
  <si>
    <t>FMTA</t>
  </si>
  <si>
    <t>AMATEN</t>
  </si>
  <si>
    <t>AMA</t>
  </si>
  <si>
    <t>SteepCoin</t>
  </si>
  <si>
    <t>STEEP</t>
  </si>
  <si>
    <t>Eristica</t>
  </si>
  <si>
    <t>ERT</t>
  </si>
  <si>
    <t>Worldcore</t>
  </si>
  <si>
    <t>WRC</t>
  </si>
  <si>
    <t>Baguette Token</t>
  </si>
  <si>
    <t>BGTT</t>
  </si>
  <si>
    <t>TrueDeck</t>
  </si>
  <si>
    <t>TDP</t>
  </si>
  <si>
    <t>BTC Lite</t>
  </si>
  <si>
    <t>BTCL</t>
  </si>
  <si>
    <t>Coinsuper Ecosystem Network</t>
  </si>
  <si>
    <t>CEN</t>
  </si>
  <si>
    <t>Elysian</t>
  </si>
  <si>
    <t>ELY</t>
  </si>
  <si>
    <t>renDOGE</t>
  </si>
  <si>
    <t>RENDOGE</t>
  </si>
  <si>
    <t>True Seigniorage Dollar</t>
  </si>
  <si>
    <t>TSD</t>
  </si>
  <si>
    <t>PEPS Coin</t>
  </si>
  <si>
    <t>PEPS</t>
  </si>
  <si>
    <t>Aeron</t>
  </si>
  <si>
    <t>ARNX</t>
  </si>
  <si>
    <t>Motocoin</t>
  </si>
  <si>
    <t>MOTO</t>
  </si>
  <si>
    <t>vSlice</t>
  </si>
  <si>
    <t>VSL</t>
  </si>
  <si>
    <t>CryptoEnergy</t>
  </si>
  <si>
    <t>CNRG</t>
  </si>
  <si>
    <t>Universe</t>
  </si>
  <si>
    <t>ZINC</t>
  </si>
  <si>
    <t>EveriToken</t>
  </si>
  <si>
    <t>EVT</t>
  </si>
  <si>
    <t>Neutron</t>
  </si>
  <si>
    <t>NTRN</t>
  </si>
  <si>
    <t>Opal</t>
  </si>
  <si>
    <t>OPAL</t>
  </si>
  <si>
    <t>W Green Pay</t>
  </si>
  <si>
    <t>WGP</t>
  </si>
  <si>
    <t>DABANKING</t>
  </si>
  <si>
    <t>DAB</t>
  </si>
  <si>
    <t>FirstCoin</t>
  </si>
  <si>
    <t>FRST</t>
  </si>
  <si>
    <t>GoldFund</t>
  </si>
  <si>
    <t>GFUN</t>
  </si>
  <si>
    <t>BetterBetting</t>
  </si>
  <si>
    <t>BETR</t>
  </si>
  <si>
    <t>Semux</t>
  </si>
  <si>
    <t>SEM</t>
  </si>
  <si>
    <t>Equal</t>
  </si>
  <si>
    <t>EQL</t>
  </si>
  <si>
    <t>HeroNode</t>
  </si>
  <si>
    <t>HER</t>
  </si>
  <si>
    <t>Blur</t>
  </si>
  <si>
    <t>BLUR</t>
  </si>
  <si>
    <t>Agora</t>
  </si>
  <si>
    <t>VOTE</t>
  </si>
  <si>
    <t>Bigbom</t>
  </si>
  <si>
    <t>BBO</t>
  </si>
  <si>
    <t>WandX</t>
  </si>
  <si>
    <t>WAND</t>
  </si>
  <si>
    <t>DeltaChain</t>
  </si>
  <si>
    <t>DELTA</t>
  </si>
  <si>
    <t>Proton Token</t>
  </si>
  <si>
    <t>PTT</t>
  </si>
  <si>
    <t>Photon</t>
  </si>
  <si>
    <t>PHO</t>
  </si>
  <si>
    <t>Mainstream For The Underground</t>
  </si>
  <si>
    <t>MFTU</t>
  </si>
  <si>
    <t>SalmonSwap</t>
  </si>
  <si>
    <t>SAL</t>
  </si>
  <si>
    <t>SF Capital</t>
  </si>
  <si>
    <t>SFCP</t>
  </si>
  <si>
    <t>Cheesecoin</t>
  </si>
  <si>
    <t>CHEESE</t>
  </si>
  <si>
    <t>wave edu coin</t>
  </si>
  <si>
    <t>WEC</t>
  </si>
  <si>
    <t>Thingschain</t>
  </si>
  <si>
    <t>TIC</t>
  </si>
  <si>
    <t>FantasyGold</t>
  </si>
  <si>
    <t>FGC</t>
  </si>
  <si>
    <t>Swarm City</t>
  </si>
  <si>
    <t>SWT</t>
  </si>
  <si>
    <t>MESEFA</t>
  </si>
  <si>
    <t>SEFA</t>
  </si>
  <si>
    <t>FuzeX</t>
  </si>
  <si>
    <t>FXT</t>
  </si>
  <si>
    <t>Vanilla Network</t>
  </si>
  <si>
    <t>VNLA</t>
  </si>
  <si>
    <t>Aditus</t>
  </si>
  <si>
    <t>ADI</t>
  </si>
  <si>
    <t>CryptoFlow</t>
  </si>
  <si>
    <t>CFL</t>
  </si>
  <si>
    <t>Litecoin Plus</t>
  </si>
  <si>
    <t>LCP</t>
  </si>
  <si>
    <t>MFCoin</t>
  </si>
  <si>
    <t>MFC</t>
  </si>
  <si>
    <t>Phoneum</t>
  </si>
  <si>
    <t>BitSend</t>
  </si>
  <si>
    <t>BSD</t>
  </si>
  <si>
    <t>HeartBout</t>
  </si>
  <si>
    <t>HB</t>
  </si>
  <si>
    <t>GuccioneCoin</t>
  </si>
  <si>
    <t>Bitcoin Incognito</t>
  </si>
  <si>
    <t>XBI</t>
  </si>
  <si>
    <t>Gentarium</t>
  </si>
  <si>
    <t>GTM</t>
  </si>
  <si>
    <t>Eternity</t>
  </si>
  <si>
    <t>ENT</t>
  </si>
  <si>
    <t>Digitalcoin</t>
  </si>
  <si>
    <t>DGC</t>
  </si>
  <si>
    <t>GravityCoin</t>
  </si>
  <si>
    <t>GXX</t>
  </si>
  <si>
    <t>CBDAO</t>
  </si>
  <si>
    <t>BREE</t>
  </si>
  <si>
    <t>Jupiter</t>
  </si>
  <si>
    <t>JUP</t>
  </si>
  <si>
    <t>Truegame</t>
  </si>
  <si>
    <t>TGAME</t>
  </si>
  <si>
    <t>Acoin</t>
  </si>
  <si>
    <t>ACOIN</t>
  </si>
  <si>
    <t>Netrum</t>
  </si>
  <si>
    <t>NTR</t>
  </si>
  <si>
    <t>BoutsPro</t>
  </si>
  <si>
    <t>BOUTS</t>
  </si>
  <si>
    <t>HorusPay</t>
  </si>
  <si>
    <t>HORUS</t>
  </si>
  <si>
    <t>Emerald Crypto</t>
  </si>
  <si>
    <t>EMD</t>
  </si>
  <si>
    <t>Italian Lira</t>
  </si>
  <si>
    <t>ITL</t>
  </si>
  <si>
    <t>Bitcoin Token</t>
  </si>
  <si>
    <t>BTCT</t>
  </si>
  <si>
    <t>BitCoen</t>
  </si>
  <si>
    <t>BEN</t>
  </si>
  <si>
    <t>Cyber Movie Chain</t>
  </si>
  <si>
    <t>CMCT</t>
  </si>
  <si>
    <t>Ratecoin</t>
  </si>
  <si>
    <t>Yearn Finance Bit</t>
  </si>
  <si>
    <t>YFBT</t>
  </si>
  <si>
    <t>Bela</t>
  </si>
  <si>
    <t>BELA</t>
  </si>
  <si>
    <t>RealChain</t>
  </si>
  <si>
    <t>RCT</t>
  </si>
  <si>
    <t>VULCANO</t>
  </si>
  <si>
    <t>VULC</t>
  </si>
  <si>
    <t>Profile Utility Token</t>
  </si>
  <si>
    <t>PUT</t>
  </si>
  <si>
    <t>Simple Software Solutions</t>
  </si>
  <si>
    <t>SSS</t>
  </si>
  <si>
    <t>Lendingblock</t>
  </si>
  <si>
    <t>LND</t>
  </si>
  <si>
    <t>Evil Coin</t>
  </si>
  <si>
    <t>EVIL</t>
  </si>
  <si>
    <t>Bitcoin Free Cash</t>
  </si>
  <si>
    <t>BFC</t>
  </si>
  <si>
    <t>Neuromorphic.io</t>
  </si>
  <si>
    <t>NMP</t>
  </si>
  <si>
    <t>Yocoin</t>
  </si>
  <si>
    <t>YOC</t>
  </si>
  <si>
    <t>Bitzeny</t>
  </si>
  <si>
    <t>ZNY</t>
  </si>
  <si>
    <t>Monkey Project</t>
  </si>
  <si>
    <t>MONK</t>
  </si>
  <si>
    <t>Omnitude</t>
  </si>
  <si>
    <t>ECOM</t>
  </si>
  <si>
    <t>Chronologic</t>
  </si>
  <si>
    <t>DAY</t>
  </si>
  <si>
    <t>Kind Ads Token</t>
  </si>
  <si>
    <t>KIND</t>
  </si>
  <si>
    <t>STRAKS</t>
  </si>
  <si>
    <t>STAK</t>
  </si>
  <si>
    <t>Global Currency Reserve</t>
  </si>
  <si>
    <t>GCR</t>
  </si>
  <si>
    <t>Ouroboros</t>
  </si>
  <si>
    <t>OURO</t>
  </si>
  <si>
    <t>Hyper Speed Network</t>
  </si>
  <si>
    <t>HSN</t>
  </si>
  <si>
    <t>TrumpCoin</t>
  </si>
  <si>
    <t>TRUMP</t>
  </si>
  <si>
    <t>PengolinCoin</t>
  </si>
  <si>
    <t>PGO</t>
  </si>
  <si>
    <t>Bitcoin Zero</t>
  </si>
  <si>
    <t>BZX</t>
  </si>
  <si>
    <t>Aigang</t>
  </si>
  <si>
    <t>AIX</t>
  </si>
  <si>
    <t>Innova</t>
  </si>
  <si>
    <t>INN</t>
  </si>
  <si>
    <t>Martkist</t>
  </si>
  <si>
    <t>MARTK</t>
  </si>
  <si>
    <t>ETHplode</t>
  </si>
  <si>
    <t>ETHPLO</t>
  </si>
  <si>
    <t>Waletoken</t>
  </si>
  <si>
    <t>WTN</t>
  </si>
  <si>
    <t>ACE (TokenStars)</t>
  </si>
  <si>
    <t>ACE</t>
  </si>
  <si>
    <t>Ignition</t>
  </si>
  <si>
    <t>IC</t>
  </si>
  <si>
    <t>SafeCapital</t>
  </si>
  <si>
    <t>SCAP</t>
  </si>
  <si>
    <t>Bitradio</t>
  </si>
  <si>
    <t>BRO</t>
  </si>
  <si>
    <t>EthereumX</t>
  </si>
  <si>
    <t>ETX</t>
  </si>
  <si>
    <t>YFFII Finance</t>
  </si>
  <si>
    <t>YFFII</t>
  </si>
  <si>
    <t>Yfscience</t>
  </si>
  <si>
    <t>YFSI</t>
  </si>
  <si>
    <t>Freyrchain</t>
  </si>
  <si>
    <t>FREC</t>
  </si>
  <si>
    <t>SkinCoin</t>
  </si>
  <si>
    <t>SKIN</t>
  </si>
  <si>
    <t>OSA Token</t>
  </si>
  <si>
    <t>OSA</t>
  </si>
  <si>
    <t>Veles</t>
  </si>
  <si>
    <t>VLS</t>
  </si>
  <si>
    <t>Fiii</t>
  </si>
  <si>
    <t>FIII</t>
  </si>
  <si>
    <t>Zloadr</t>
  </si>
  <si>
    <t>ZDR</t>
  </si>
  <si>
    <t>Dynamite</t>
  </si>
  <si>
    <t>DYNMT</t>
  </si>
  <si>
    <t>InvestFeed</t>
  </si>
  <si>
    <t>IFT</t>
  </si>
  <si>
    <t>Micromines</t>
  </si>
  <si>
    <t>MICRO</t>
  </si>
  <si>
    <t>Fox Trading</t>
  </si>
  <si>
    <t>FOXT</t>
  </si>
  <si>
    <t>GCN Coin</t>
  </si>
  <si>
    <t>GCN</t>
  </si>
  <si>
    <t>InterValue</t>
  </si>
  <si>
    <t>INVE</t>
  </si>
  <si>
    <t>Kurrent</t>
  </si>
  <si>
    <t>KURT</t>
  </si>
  <si>
    <t>Crowd Machine</t>
  </si>
  <si>
    <t>Netkoin</t>
  </si>
  <si>
    <t>Paytomat</t>
  </si>
  <si>
    <t>PTI</t>
  </si>
  <si>
    <t>Bata</t>
  </si>
  <si>
    <t>BTA</t>
  </si>
  <si>
    <t>CoinUs</t>
  </si>
  <si>
    <t>CNUS</t>
  </si>
  <si>
    <t>Zuflo Coin</t>
  </si>
  <si>
    <t>ZFL</t>
  </si>
  <si>
    <t>AquariusCoin</t>
  </si>
  <si>
    <t>ARCO</t>
  </si>
  <si>
    <t>Arion</t>
  </si>
  <si>
    <t>ARION</t>
  </si>
  <si>
    <t>ProxyNode</t>
  </si>
  <si>
    <t>PRX</t>
  </si>
  <si>
    <t>PiplCoin</t>
  </si>
  <si>
    <t>PIPL</t>
  </si>
  <si>
    <t>YFIVE FINANCE</t>
  </si>
  <si>
    <t>YFIVE</t>
  </si>
  <si>
    <t>EvenCoin</t>
  </si>
  <si>
    <t>EVN</t>
  </si>
  <si>
    <t>Elementeum</t>
  </si>
  <si>
    <t>ELET</t>
  </si>
  <si>
    <t>ATBCoin</t>
  </si>
  <si>
    <t>ATB</t>
  </si>
  <si>
    <t>WeBlock</t>
  </si>
  <si>
    <t>WON</t>
  </si>
  <si>
    <t>Asura Coin</t>
  </si>
  <si>
    <t>ASA</t>
  </si>
  <si>
    <t>Jade Currency</t>
  </si>
  <si>
    <t>JADE</t>
  </si>
  <si>
    <t>Bionic</t>
  </si>
  <si>
    <t>BNC</t>
  </si>
  <si>
    <t>EUNOMIA</t>
  </si>
  <si>
    <t>ENTS</t>
  </si>
  <si>
    <t>Arionum</t>
  </si>
  <si>
    <t>ARO</t>
  </si>
  <si>
    <t>Peony</t>
  </si>
  <si>
    <t>PNY</t>
  </si>
  <si>
    <t>More Coin</t>
  </si>
  <si>
    <t>MORE</t>
  </si>
  <si>
    <t>BitWhite</t>
  </si>
  <si>
    <t>BTW</t>
  </si>
  <si>
    <t>Scanetchain</t>
  </si>
  <si>
    <t>SWC</t>
  </si>
  <si>
    <t>Bitcoin CZ</t>
  </si>
  <si>
    <t>BCZ</t>
  </si>
  <si>
    <t>ShowHand</t>
  </si>
  <si>
    <t>HAND</t>
  </si>
  <si>
    <t>Netko</t>
  </si>
  <si>
    <t>NETKO</t>
  </si>
  <si>
    <t>BitcoiNote</t>
  </si>
  <si>
    <t>BTCN</t>
  </si>
  <si>
    <t>Narrative</t>
  </si>
  <si>
    <t>NRVE</t>
  </si>
  <si>
    <t>SmartCoin</t>
  </si>
  <si>
    <t>SMC</t>
  </si>
  <si>
    <t>Obee Network</t>
  </si>
  <si>
    <t>OBEE</t>
  </si>
  <si>
    <t>BERNcash</t>
  </si>
  <si>
    <t>BERN</t>
  </si>
  <si>
    <t>BLAST</t>
  </si>
  <si>
    <t>Niobio Cash</t>
  </si>
  <si>
    <t>NBR</t>
  </si>
  <si>
    <t>BitGuild PLAT</t>
  </si>
  <si>
    <t>PLAT</t>
  </si>
  <si>
    <t>FSBT API Token</t>
  </si>
  <si>
    <t>FSBT</t>
  </si>
  <si>
    <t>Taklimakan Network</t>
  </si>
  <si>
    <t>TAN</t>
  </si>
  <si>
    <t>Defis</t>
  </si>
  <si>
    <t>XGM</t>
  </si>
  <si>
    <t>PlayGame</t>
  </si>
  <si>
    <t>PXG</t>
  </si>
  <si>
    <t>Squorum</t>
  </si>
  <si>
    <t>SQR</t>
  </si>
  <si>
    <t>MultiCoinCasino</t>
  </si>
  <si>
    <t>Bitcoiin</t>
  </si>
  <si>
    <t>B2G</t>
  </si>
  <si>
    <t>LuckySevenToken</t>
  </si>
  <si>
    <t>LST</t>
  </si>
  <si>
    <t>Biotron</t>
  </si>
  <si>
    <t>BTRN</t>
  </si>
  <si>
    <t>Rupee</t>
  </si>
  <si>
    <t>RUP</t>
  </si>
  <si>
    <t>Arqma</t>
  </si>
  <si>
    <t>ARQ</t>
  </si>
  <si>
    <t>EDRCoin</t>
  </si>
  <si>
    <t>EDRC</t>
  </si>
  <si>
    <t>Privatix</t>
  </si>
  <si>
    <t>PRIX</t>
  </si>
  <si>
    <t>Anoncoin</t>
  </si>
  <si>
    <t>ANC</t>
  </si>
  <si>
    <t>ELTCOIN</t>
  </si>
  <si>
    <t>StrongHands Masternode</t>
  </si>
  <si>
    <t>SHMN</t>
  </si>
  <si>
    <t>PureVidz</t>
  </si>
  <si>
    <t>VIDZ</t>
  </si>
  <si>
    <t>Rubies</t>
  </si>
  <si>
    <t>RBIES</t>
  </si>
  <si>
    <t>Kush Finance</t>
  </si>
  <si>
    <t>KSEED</t>
  </si>
  <si>
    <t>CPUchain</t>
  </si>
  <si>
    <t>CPU</t>
  </si>
  <si>
    <t>Business Credit Alliance Chain</t>
  </si>
  <si>
    <t>BCAC</t>
  </si>
  <si>
    <t>CFun</t>
  </si>
  <si>
    <t>CFUN</t>
  </si>
  <si>
    <t>Blocklancer</t>
  </si>
  <si>
    <t>LNC</t>
  </si>
  <si>
    <t>VoteCoin</t>
  </si>
  <si>
    <t>VOT</t>
  </si>
  <si>
    <t>PutinCoin</t>
  </si>
  <si>
    <t>Ethereum Gold Project</t>
  </si>
  <si>
    <t>ETGP</t>
  </si>
  <si>
    <t>GlobalToken</t>
  </si>
  <si>
    <t>GLT</t>
  </si>
  <si>
    <t>Suretly</t>
  </si>
  <si>
    <t>SUR</t>
  </si>
  <si>
    <t>BlockMesh</t>
  </si>
  <si>
    <t>BMH</t>
  </si>
  <si>
    <t>Raise</t>
  </si>
  <si>
    <t>RAISE</t>
  </si>
  <si>
    <t>ImageCash</t>
  </si>
  <si>
    <t>IMGC</t>
  </si>
  <si>
    <t>INDINODE</t>
  </si>
  <si>
    <t>XIND</t>
  </si>
  <si>
    <t>MojoCoin</t>
  </si>
  <si>
    <t>MOJO</t>
  </si>
  <si>
    <t>S.Finance</t>
  </si>
  <si>
    <t>SFG</t>
  </si>
  <si>
    <t>Tourist Token</t>
  </si>
  <si>
    <t>TOTO</t>
  </si>
  <si>
    <t>Impleum</t>
  </si>
  <si>
    <t>IMPL</t>
  </si>
  <si>
    <t>Onix</t>
  </si>
  <si>
    <t>ONX</t>
  </si>
  <si>
    <t>ICOBID</t>
  </si>
  <si>
    <t>ICOB</t>
  </si>
  <si>
    <t>MEXC Token</t>
  </si>
  <si>
    <t>MEXC</t>
  </si>
  <si>
    <t>Innovative Bioresearch Coin</t>
  </si>
  <si>
    <t>INNBC</t>
  </si>
  <si>
    <t>Digital Money Bits</t>
  </si>
  <si>
    <t>DMB</t>
  </si>
  <si>
    <t>DistX</t>
  </si>
  <si>
    <t>DISTX</t>
  </si>
  <si>
    <t>Bitcoin Adult</t>
  </si>
  <si>
    <t>BTAD</t>
  </si>
  <si>
    <t>Sparkle Loyalty</t>
  </si>
  <si>
    <t>SPRKL</t>
  </si>
  <si>
    <t>ArbitrageCT</t>
  </si>
  <si>
    <t>ARCT</t>
  </si>
  <si>
    <t>Datarius Credit</t>
  </si>
  <si>
    <t>DTRC</t>
  </si>
  <si>
    <t>Cream</t>
  </si>
  <si>
    <t>CRM</t>
  </si>
  <si>
    <t>NevaCoin</t>
  </si>
  <si>
    <t>NEVA</t>
  </si>
  <si>
    <t>SiaCashCoin</t>
  </si>
  <si>
    <t>Spectiv</t>
  </si>
  <si>
    <t>SIG</t>
  </si>
  <si>
    <t>SparksPay</t>
  </si>
  <si>
    <t>SPK</t>
  </si>
  <si>
    <t>Trexcoin</t>
  </si>
  <si>
    <t>TREX</t>
  </si>
  <si>
    <t>DraftCoin</t>
  </si>
  <si>
    <t>DFT</t>
  </si>
  <si>
    <t>INMAX</t>
  </si>
  <si>
    <t>Theresa May Coin</t>
  </si>
  <si>
    <t>MAY</t>
  </si>
  <si>
    <t>Adzcoin</t>
  </si>
  <si>
    <t>ADZ</t>
  </si>
  <si>
    <t>Mchain</t>
  </si>
  <si>
    <t>MAR</t>
  </si>
  <si>
    <t>Gossip Coin</t>
  </si>
  <si>
    <t>GOSS</t>
  </si>
  <si>
    <t>TRAXIA</t>
  </si>
  <si>
    <t>TM2</t>
  </si>
  <si>
    <t>FUZE Token</t>
  </si>
  <si>
    <t>FUZE</t>
  </si>
  <si>
    <t>Nekonium</t>
  </si>
  <si>
    <t>NUKO</t>
  </si>
  <si>
    <t>Universal Currency</t>
  </si>
  <si>
    <t>UNIT</t>
  </si>
  <si>
    <t>Fireball</t>
  </si>
  <si>
    <t>FIRE</t>
  </si>
  <si>
    <t>BitRewards</t>
  </si>
  <si>
    <t>BIT</t>
  </si>
  <si>
    <t>Digiwage</t>
  </si>
  <si>
    <t>WAGE</t>
  </si>
  <si>
    <t>MedicCoin</t>
  </si>
  <si>
    <t>MEDIC</t>
  </si>
  <si>
    <t>XGOX</t>
  </si>
  <si>
    <t>Kora Network Token</t>
  </si>
  <si>
    <t>KNT</t>
  </si>
  <si>
    <t>Kalkulus</t>
  </si>
  <si>
    <t>KLKS</t>
  </si>
  <si>
    <t>onLEXpa</t>
  </si>
  <si>
    <t>Celeum</t>
  </si>
  <si>
    <t>CLX</t>
  </si>
  <si>
    <t>Unify</t>
  </si>
  <si>
    <t>UNIFY</t>
  </si>
  <si>
    <t>Arepacoin</t>
  </si>
  <si>
    <t>AREPA</t>
  </si>
  <si>
    <t>Apollon</t>
  </si>
  <si>
    <t>XAP</t>
  </si>
  <si>
    <t>Blockburn</t>
  </si>
  <si>
    <t>BURN</t>
  </si>
  <si>
    <t>Zurcoin</t>
  </si>
  <si>
    <t>ZUR</t>
  </si>
  <si>
    <t>Blakecoin</t>
  </si>
  <si>
    <t>BLC</t>
  </si>
  <si>
    <t>PRiVCY</t>
  </si>
  <si>
    <t>PRIV</t>
  </si>
  <si>
    <t>X-Coin</t>
  </si>
  <si>
    <t>XCO</t>
  </si>
  <si>
    <t>SnodeCoin</t>
  </si>
  <si>
    <t>SND</t>
  </si>
  <si>
    <t>Plus-Coin</t>
  </si>
  <si>
    <t>NPLC</t>
  </si>
  <si>
    <t>Payfair</t>
  </si>
  <si>
    <t>PFR</t>
  </si>
  <si>
    <t>Ultragate</t>
  </si>
  <si>
    <t>ULG</t>
  </si>
  <si>
    <t>Paypex</t>
  </si>
  <si>
    <t>PAYX</t>
  </si>
  <si>
    <t>The Currency Analytics</t>
  </si>
  <si>
    <t>TCAT</t>
  </si>
  <si>
    <t>Halving Token</t>
  </si>
  <si>
    <t>HALV</t>
  </si>
  <si>
    <t>Peet DeFi</t>
  </si>
  <si>
    <t>PTE</t>
  </si>
  <si>
    <t>XOVBank</t>
  </si>
  <si>
    <t>XOV</t>
  </si>
  <si>
    <t>Italo</t>
  </si>
  <si>
    <t>XTA</t>
  </si>
  <si>
    <t>Joint Ventures</t>
  </si>
  <si>
    <t>JOINT</t>
  </si>
  <si>
    <t>ALL BEST ICO</t>
  </si>
  <si>
    <t>ALLBI</t>
  </si>
  <si>
    <t>FuzzBalls</t>
  </si>
  <si>
    <t>FUZZ</t>
  </si>
  <si>
    <t>Connect Coin</t>
  </si>
  <si>
    <t>XCON</t>
  </si>
  <si>
    <t>GeyserCoin</t>
  </si>
  <si>
    <t>GSR</t>
  </si>
  <si>
    <t>FidexToken</t>
  </si>
  <si>
    <t>FEX</t>
  </si>
  <si>
    <t>StarterCoin</t>
  </si>
  <si>
    <t>STAC</t>
  </si>
  <si>
    <t>ARAW</t>
  </si>
  <si>
    <t>Coin2.1</t>
  </si>
  <si>
    <t>C2</t>
  </si>
  <si>
    <t>Herbalist Token</t>
  </si>
  <si>
    <t>HERB</t>
  </si>
  <si>
    <t>Centurion</t>
  </si>
  <si>
    <t>CNT</t>
  </si>
  <si>
    <t>HyperQuant</t>
  </si>
  <si>
    <t>HQT</t>
  </si>
  <si>
    <t>Aeryus</t>
  </si>
  <si>
    <t>AER</t>
  </si>
  <si>
    <t>Mobile Crypto Pay Coin</t>
  </si>
  <si>
    <t>MCPC</t>
  </si>
  <si>
    <t>Dreamcoin</t>
  </si>
  <si>
    <t>DRM</t>
  </si>
  <si>
    <t>HashNet BitEco</t>
  </si>
  <si>
    <t>HNB</t>
  </si>
  <si>
    <t>KWHCoin</t>
  </si>
  <si>
    <t>KWH</t>
  </si>
  <si>
    <t>BitcoinV</t>
  </si>
  <si>
    <t>BTCV</t>
  </si>
  <si>
    <t>ZeusNetwork</t>
  </si>
  <si>
    <t>ZEUS</t>
  </si>
  <si>
    <t>Yield Stake Finance</t>
  </si>
  <si>
    <t>YI12</t>
  </si>
  <si>
    <t>MktCoin</t>
  </si>
  <si>
    <t>MLM</t>
  </si>
  <si>
    <t>MarteXcoin</t>
  </si>
  <si>
    <t>MXT</t>
  </si>
  <si>
    <t>BoatPilot Token</t>
  </si>
  <si>
    <t>NAVY</t>
  </si>
  <si>
    <t>UNICORN Token</t>
  </si>
  <si>
    <t>noob.finance</t>
  </si>
  <si>
    <t>$NOOB</t>
  </si>
  <si>
    <t>GoldBlocks</t>
  </si>
  <si>
    <t>GB</t>
  </si>
  <si>
    <t>Grimm</t>
  </si>
  <si>
    <t>GRIMM</t>
  </si>
  <si>
    <t>Guider</t>
  </si>
  <si>
    <t>GDR</t>
  </si>
  <si>
    <t>Iridium</t>
  </si>
  <si>
    <t>IRD</t>
  </si>
  <si>
    <t>PayCoin</t>
  </si>
  <si>
    <t>XPY</t>
  </si>
  <si>
    <t>SWYFT</t>
  </si>
  <si>
    <t>SWYFTT</t>
  </si>
  <si>
    <t>Kemacoin</t>
  </si>
  <si>
    <t>KEMA</t>
  </si>
  <si>
    <t>Galilel</t>
  </si>
  <si>
    <t>GALI</t>
  </si>
  <si>
    <t>ParkByte</t>
  </si>
  <si>
    <t>PKB</t>
  </si>
  <si>
    <t>Thore Cash</t>
  </si>
  <si>
    <t>CaluraCoin</t>
  </si>
  <si>
    <t>CLC</t>
  </si>
  <si>
    <t>Zayedcoin</t>
  </si>
  <si>
    <t>ZYD</t>
  </si>
  <si>
    <t>Xuez</t>
  </si>
  <si>
    <t>XUEZ</t>
  </si>
  <si>
    <t>Bitcoin Interest</t>
  </si>
  <si>
    <t>BCI</t>
  </si>
  <si>
    <t>Citadel</t>
  </si>
  <si>
    <t>CTL</t>
  </si>
  <si>
    <t>Shivers</t>
  </si>
  <si>
    <t>SHVR</t>
  </si>
  <si>
    <t>ARbit</t>
  </si>
  <si>
    <t>ARB</t>
  </si>
  <si>
    <t>Beacon</t>
  </si>
  <si>
    <t>BECN</t>
  </si>
  <si>
    <t>KUN</t>
  </si>
  <si>
    <t>Ccore</t>
  </si>
  <si>
    <t>CCO</t>
  </si>
  <si>
    <t>BLOC.MONEY</t>
  </si>
  <si>
    <t>BLOC</t>
  </si>
  <si>
    <t>ETHPlus</t>
  </si>
  <si>
    <t>ETHP</t>
  </si>
  <si>
    <t>Webcoin</t>
  </si>
  <si>
    <t>WEB</t>
  </si>
  <si>
    <t>TajCoin</t>
  </si>
  <si>
    <t>TAJ</t>
  </si>
  <si>
    <t>GoHelpFund</t>
  </si>
  <si>
    <t>HELP</t>
  </si>
  <si>
    <t>AmsterdamCoin</t>
  </si>
  <si>
    <t>AMS</t>
  </si>
  <si>
    <t>BowsCoin</t>
  </si>
  <si>
    <t>BSC</t>
  </si>
  <si>
    <t>Magic Cube Coin</t>
  </si>
  <si>
    <t>SCRIV NETWORK</t>
  </si>
  <si>
    <t>SCRIV</t>
  </si>
  <si>
    <t>Knekted</t>
  </si>
  <si>
    <t>YENTEN</t>
  </si>
  <si>
    <t>YTN</t>
  </si>
  <si>
    <t>ROIyal Coin</t>
  </si>
  <si>
    <t>ROCO</t>
  </si>
  <si>
    <t>UChain</t>
  </si>
  <si>
    <t>UCN</t>
  </si>
  <si>
    <t>High Voltage</t>
  </si>
  <si>
    <t>HVCO</t>
  </si>
  <si>
    <t>PostCoin</t>
  </si>
  <si>
    <t>POST</t>
  </si>
  <si>
    <t>Zealium</t>
  </si>
  <si>
    <t>NZL</t>
  </si>
  <si>
    <t>Quebecoin</t>
  </si>
  <si>
    <t>QBC</t>
  </si>
  <si>
    <t>Global Crypto Alliance</t>
  </si>
  <si>
    <t>CALL</t>
  </si>
  <si>
    <t>Ether Kingdoms Token</t>
  </si>
  <si>
    <t>IMP</t>
  </si>
  <si>
    <t>BitMoney</t>
  </si>
  <si>
    <t>SpreadCoin</t>
  </si>
  <si>
    <t>SPR</t>
  </si>
  <si>
    <t>Phantomx</t>
  </si>
  <si>
    <t>PNX</t>
  </si>
  <si>
    <t>Newton Coin Project</t>
  </si>
  <si>
    <t>NCP</t>
  </si>
  <si>
    <t>Exosis</t>
  </si>
  <si>
    <t>EXO</t>
  </si>
  <si>
    <t>SYB Coin</t>
  </si>
  <si>
    <t>SYBC</t>
  </si>
  <si>
    <t>Galactrum</t>
  </si>
  <si>
    <t>ORE</t>
  </si>
  <si>
    <t>Quantis Network</t>
  </si>
  <si>
    <t>QUAN</t>
  </si>
  <si>
    <t>Datacoin</t>
  </si>
  <si>
    <t>DTC</t>
  </si>
  <si>
    <t>Kabberry Coin</t>
  </si>
  <si>
    <t>KKC</t>
  </si>
  <si>
    <t>Abitshadow Token</t>
  </si>
  <si>
    <t>ABST</t>
  </si>
  <si>
    <t>Intelligent Trading Foundation</t>
  </si>
  <si>
    <t>ITT</t>
  </si>
  <si>
    <t>4NEW</t>
  </si>
  <si>
    <t>KWATT</t>
  </si>
  <si>
    <t>Vivid Coin</t>
  </si>
  <si>
    <t>VIVID</t>
  </si>
  <si>
    <t>GINcoin</t>
  </si>
  <si>
    <t>GIN</t>
  </si>
  <si>
    <t>Decentralized Asset Trading Platform</t>
  </si>
  <si>
    <t>DATP</t>
  </si>
  <si>
    <t>Helex</t>
  </si>
  <si>
    <t>HLX</t>
  </si>
  <si>
    <t>Atheios</t>
  </si>
  <si>
    <t>ATH</t>
  </si>
  <si>
    <t>Bitcoin 21</t>
  </si>
  <si>
    <t>XBTC21</t>
  </si>
  <si>
    <t>Flowchain</t>
  </si>
  <si>
    <t>FLC</t>
  </si>
  <si>
    <t>WABnetwork</t>
  </si>
  <si>
    <t>WAB</t>
  </si>
  <si>
    <t>iBTC</t>
  </si>
  <si>
    <t>IBTC</t>
  </si>
  <si>
    <t>Californium</t>
  </si>
  <si>
    <t>CF</t>
  </si>
  <si>
    <t>SpeedCash</t>
  </si>
  <si>
    <t>SCS</t>
  </si>
  <si>
    <t>MustangCoin</t>
  </si>
  <si>
    <t>MST</t>
  </si>
  <si>
    <t>CrevaCoin</t>
  </si>
  <si>
    <t>CREVA</t>
  </si>
  <si>
    <t>BitCoal</t>
  </si>
  <si>
    <t>COAL</t>
  </si>
  <si>
    <t>IFX24</t>
  </si>
  <si>
    <t>Escroco Emerald</t>
  </si>
  <si>
    <t>ESCE</t>
  </si>
  <si>
    <t>Spectrum</t>
  </si>
  <si>
    <t>SPT</t>
  </si>
  <si>
    <t>YoloCash</t>
  </si>
  <si>
    <t>YLC</t>
  </si>
  <si>
    <t>Fantasy Sports</t>
  </si>
  <si>
    <t>Klimatas</t>
  </si>
  <si>
    <t>KTS</t>
  </si>
  <si>
    <t>FUTURAX</t>
  </si>
  <si>
    <t>FTXT</t>
  </si>
  <si>
    <t>EagleX</t>
  </si>
  <si>
    <t>EGX</t>
  </si>
  <si>
    <t>GenesisX</t>
  </si>
  <si>
    <t>XGS</t>
  </si>
  <si>
    <t>Save Environment Token</t>
  </si>
  <si>
    <t>SET</t>
  </si>
  <si>
    <t>SongCoin</t>
  </si>
  <si>
    <t>SONG</t>
  </si>
  <si>
    <t>Neural Protocol</t>
  </si>
  <si>
    <t>NRP</t>
  </si>
  <si>
    <t>SkyHub Coin</t>
  </si>
  <si>
    <t>SHB</t>
  </si>
  <si>
    <t>Electrum Dark</t>
  </si>
  <si>
    <t>ELD</t>
  </si>
  <si>
    <t>Nyerium</t>
  </si>
  <si>
    <t>NYEX</t>
  </si>
  <si>
    <t>Carebit</t>
  </si>
  <si>
    <t>CARE</t>
  </si>
  <si>
    <t>Gold Poker</t>
  </si>
  <si>
    <t>GPKR</t>
  </si>
  <si>
    <t>Cabbage</t>
  </si>
  <si>
    <t>CAB</t>
  </si>
  <si>
    <t>XMCT</t>
  </si>
  <si>
    <t>CyberMusic</t>
  </si>
  <si>
    <t>CYMT</t>
  </si>
  <si>
    <t>Baz Token</t>
  </si>
  <si>
    <t>BAZT</t>
  </si>
  <si>
    <t>1X2 COIN</t>
  </si>
  <si>
    <t>1X2</t>
  </si>
  <si>
    <t>Litecred</t>
  </si>
  <si>
    <t>LTCR</t>
  </si>
  <si>
    <t>Provoco Token</t>
  </si>
  <si>
    <t>VOCO</t>
  </si>
  <si>
    <t>APR Coin</t>
  </si>
  <si>
    <t>APR</t>
  </si>
  <si>
    <t>Agrolot</t>
  </si>
  <si>
    <t>AGLT</t>
  </si>
  <si>
    <t>Eurocoin</t>
  </si>
  <si>
    <t>EUC</t>
  </si>
  <si>
    <t>Bulleon</t>
  </si>
  <si>
    <t>BUL</t>
  </si>
  <si>
    <t>BoostCoin</t>
  </si>
  <si>
    <t>BOST</t>
  </si>
  <si>
    <t>Zenswap Network Token</t>
  </si>
  <si>
    <t>ZNT</t>
  </si>
  <si>
    <t>DOWCOIN</t>
  </si>
  <si>
    <t>DOW</t>
  </si>
  <si>
    <t>Save and Gain</t>
  </si>
  <si>
    <t>SANDG</t>
  </si>
  <si>
    <t>ANON</t>
  </si>
  <si>
    <t>Silverway</t>
  </si>
  <si>
    <t>SLV</t>
  </si>
  <si>
    <t>BriaCoin</t>
  </si>
  <si>
    <t>BRIA</t>
  </si>
  <si>
    <t>Prime-XI</t>
  </si>
  <si>
    <t>PXI</t>
  </si>
  <si>
    <t>ebakus</t>
  </si>
  <si>
    <t>EBK</t>
  </si>
  <si>
    <t>IBStoken</t>
  </si>
  <si>
    <t>IBS</t>
  </si>
  <si>
    <t>TravelNote</t>
  </si>
  <si>
    <t>TVNT</t>
  </si>
  <si>
    <t>HEIDI</t>
  </si>
  <si>
    <t>HDI</t>
  </si>
  <si>
    <t>Castle</t>
  </si>
  <si>
    <t>CSTL</t>
  </si>
  <si>
    <t>Dash Green</t>
  </si>
  <si>
    <t>DASHG</t>
  </si>
  <si>
    <t>MDtoken</t>
  </si>
  <si>
    <t>MDTK</t>
  </si>
  <si>
    <t>Desire</t>
  </si>
  <si>
    <t>DSR</t>
  </si>
  <si>
    <t>PlatinumBAR</t>
  </si>
  <si>
    <t>XPTX</t>
  </si>
  <si>
    <t>Akroma</t>
  </si>
  <si>
    <t>AKA</t>
  </si>
  <si>
    <t>VectorAI</t>
  </si>
  <si>
    <t>VEC2</t>
  </si>
  <si>
    <t>Dollarcoin</t>
  </si>
  <si>
    <t>DLC</t>
  </si>
  <si>
    <t>Paparazzi</t>
  </si>
  <si>
    <t>PAZZI</t>
  </si>
  <si>
    <t>Bitcoin Classic</t>
  </si>
  <si>
    <t>Coinonat</t>
  </si>
  <si>
    <t>CXT</t>
  </si>
  <si>
    <t>PLNcoin</t>
  </si>
  <si>
    <t>PLNC</t>
  </si>
  <si>
    <t>WXCOINS</t>
  </si>
  <si>
    <t>WXC</t>
  </si>
  <si>
    <t>Streamit Coin</t>
  </si>
  <si>
    <t>STREAM</t>
  </si>
  <si>
    <t>Bitvolt</t>
  </si>
  <si>
    <t>VOLT</t>
  </si>
  <si>
    <t>Ragnarok</t>
  </si>
  <si>
    <t>RAGNA</t>
  </si>
  <si>
    <t>DNotes</t>
  </si>
  <si>
    <t>NOTE</t>
  </si>
  <si>
    <t>Soverain</t>
  </si>
  <si>
    <t>SOVE</t>
  </si>
  <si>
    <t>Luna Coin</t>
  </si>
  <si>
    <t>JavaScript Token</t>
  </si>
  <si>
    <t>JS</t>
  </si>
  <si>
    <t>Qbic</t>
  </si>
  <si>
    <t>QBIC</t>
  </si>
  <si>
    <t>Comet</t>
  </si>
  <si>
    <t>Crystal Token</t>
  </si>
  <si>
    <t>CYL</t>
  </si>
  <si>
    <t>Mirai</t>
  </si>
  <si>
    <t>MRI</t>
  </si>
  <si>
    <t>Cannation</t>
  </si>
  <si>
    <t>CNNC</t>
  </si>
  <si>
    <t>PAXEX</t>
  </si>
  <si>
    <t>Storeum</t>
  </si>
  <si>
    <t>STO</t>
  </si>
  <si>
    <t>MiloCoin</t>
  </si>
  <si>
    <t>MILO</t>
  </si>
  <si>
    <t>Independent Money System</t>
  </si>
  <si>
    <t>IMS</t>
  </si>
  <si>
    <t>Alpha Coin</t>
  </si>
  <si>
    <t>APC</t>
  </si>
  <si>
    <t>Bitcoinus</t>
  </si>
  <si>
    <t>Pamp Network</t>
  </si>
  <si>
    <t>PAMP</t>
  </si>
  <si>
    <t>CCUniverse</t>
  </si>
  <si>
    <t>UVU</t>
  </si>
  <si>
    <t>Veltor</t>
  </si>
  <si>
    <t>VLT</t>
  </si>
  <si>
    <t>SocialCoin</t>
  </si>
  <si>
    <t>SOCC</t>
  </si>
  <si>
    <t>PosEx</t>
  </si>
  <si>
    <t>PEX</t>
  </si>
  <si>
    <t>Wild Beast Block</t>
  </si>
  <si>
    <t>WBB</t>
  </si>
  <si>
    <t>LiteCoin Ultra</t>
  </si>
  <si>
    <t>LTCU</t>
  </si>
  <si>
    <t xml:space="preserve">MoneroV </t>
  </si>
  <si>
    <t>XMV</t>
  </si>
  <si>
    <t>iBank</t>
  </si>
  <si>
    <t>IBANK</t>
  </si>
  <si>
    <t>Flit Token</t>
  </si>
  <si>
    <t>FLT</t>
  </si>
  <si>
    <t>LitecoinToken</t>
  </si>
  <si>
    <t>LTK</t>
  </si>
  <si>
    <t>Abulaba</t>
  </si>
  <si>
    <t>AAA</t>
  </si>
  <si>
    <t>Iconic</t>
  </si>
  <si>
    <t>Dinero</t>
  </si>
  <si>
    <t>DIN</t>
  </si>
  <si>
    <t>Compound Coin</t>
  </si>
  <si>
    <t>KZ Cash</t>
  </si>
  <si>
    <t>KZC</t>
  </si>
  <si>
    <t>Basis Cash</t>
  </si>
  <si>
    <t>BAC</t>
  </si>
  <si>
    <t>MoX</t>
  </si>
  <si>
    <t>MOX</t>
  </si>
  <si>
    <t>Staker</t>
  </si>
  <si>
    <t>STR</t>
  </si>
  <si>
    <t>Concoin</t>
  </si>
  <si>
    <t>CONX</t>
  </si>
  <si>
    <t>MNPCoin</t>
  </si>
  <si>
    <t>MNP</t>
  </si>
  <si>
    <t>Helpico</t>
  </si>
  <si>
    <t>Nibble</t>
  </si>
  <si>
    <t>NBXC</t>
  </si>
  <si>
    <t>Benz</t>
  </si>
  <si>
    <t>BENZ</t>
  </si>
  <si>
    <t>Money Plant Token</t>
  </si>
  <si>
    <t>MPT</t>
  </si>
  <si>
    <t>Project-X</t>
  </si>
  <si>
    <t>NANOX</t>
  </si>
  <si>
    <t>Stakinglab</t>
  </si>
  <si>
    <t>LABX</t>
  </si>
  <si>
    <t>Argus</t>
  </si>
  <si>
    <t>ARGUS</t>
  </si>
  <si>
    <t>Diligence</t>
  </si>
  <si>
    <t>IRA</t>
  </si>
  <si>
    <t>PonziCoin</t>
  </si>
  <si>
    <t>PONZI</t>
  </si>
  <si>
    <t>Innovative Bioresearch Classic</t>
  </si>
  <si>
    <t>INNBCL</t>
  </si>
  <si>
    <t>WETH</t>
  </si>
  <si>
    <t>eToro Euro</t>
  </si>
  <si>
    <t>EURX</t>
  </si>
  <si>
    <t>XRPUP</t>
  </si>
  <si>
    <t>eToro Pound Sterling</t>
  </si>
  <si>
    <t>GBPX</t>
  </si>
  <si>
    <t>XRPDOWN</t>
  </si>
  <si>
    <t>Interest Bearing ETH</t>
  </si>
  <si>
    <t>ibETH</t>
  </si>
  <si>
    <t>STING</t>
  </si>
  <si>
    <t>STN</t>
  </si>
  <si>
    <t>Beacon ETH</t>
  </si>
  <si>
    <t>BETH</t>
  </si>
  <si>
    <t>Mdex</t>
  </si>
  <si>
    <t>MDX</t>
  </si>
  <si>
    <t>YAMv2</t>
  </si>
  <si>
    <t>YAMV2</t>
  </si>
  <si>
    <t>SHIBA INU</t>
  </si>
  <si>
    <t>SHIB</t>
  </si>
  <si>
    <t>Global Utility Smart Digital Token</t>
  </si>
  <si>
    <t>GUSDT</t>
  </si>
  <si>
    <t>BTCUP</t>
  </si>
  <si>
    <t>Compound Dai</t>
  </si>
  <si>
    <t>CDAI</t>
  </si>
  <si>
    <t>SXPUP</t>
  </si>
  <si>
    <t>XLMUP</t>
  </si>
  <si>
    <t>Compound USD Coin</t>
  </si>
  <si>
    <t>CUSDC</t>
  </si>
  <si>
    <t>Bintex Futures</t>
  </si>
  <si>
    <t>BNTX</t>
  </si>
  <si>
    <t>Poolz Finance</t>
  </si>
  <si>
    <t>POOLZ</t>
  </si>
  <si>
    <t>HollyGold</t>
  </si>
  <si>
    <t>HGOLD</t>
  </si>
  <si>
    <t>OKExChain</t>
  </si>
  <si>
    <t>OKT</t>
  </si>
  <si>
    <t>Amun Bitcoin 3x Daily Long</t>
  </si>
  <si>
    <t>BTC3L</t>
  </si>
  <si>
    <t>ETHUP</t>
  </si>
  <si>
    <t>BTCDOWN</t>
  </si>
  <si>
    <t>Value Liquidity</t>
  </si>
  <si>
    <t>VALUE</t>
  </si>
  <si>
    <t>Bitcoin Standard Hashrate Token</t>
  </si>
  <si>
    <t>BTCST</t>
  </si>
  <si>
    <t>MAPS</t>
  </si>
  <si>
    <t>Amun Ether 3x Daily Long</t>
  </si>
  <si>
    <t>ETH3L</t>
  </si>
  <si>
    <t>Basis Gold Share</t>
  </si>
  <si>
    <t>BAGS</t>
  </si>
  <si>
    <t>Pokeball</t>
  </si>
  <si>
    <t>POKE</t>
  </si>
  <si>
    <t>SUSHIUP</t>
  </si>
  <si>
    <t>Klaytn</t>
  </si>
  <si>
    <t>KLAY</t>
  </si>
  <si>
    <t>UNIUP</t>
  </si>
  <si>
    <t>3x Short XRP Token</t>
  </si>
  <si>
    <t>XRPBEAR</t>
  </si>
  <si>
    <t>ETHDOWN</t>
  </si>
  <si>
    <t>Amun Bitcoin 3x Daily Short</t>
  </si>
  <si>
    <t>BTC3S</t>
  </si>
  <si>
    <t>LTCUP</t>
  </si>
  <si>
    <t>Amun Ether 3x Daily Short</t>
  </si>
  <si>
    <t>ETH3S</t>
  </si>
  <si>
    <t>Basis Share</t>
  </si>
  <si>
    <t>BAS</t>
  </si>
  <si>
    <t>BNBUP</t>
  </si>
  <si>
    <t>Gera Coin</t>
  </si>
  <si>
    <t>GERA</t>
  </si>
  <si>
    <t>XTZUP</t>
  </si>
  <si>
    <t>Bridge Mutual</t>
  </si>
  <si>
    <t>BMI</t>
  </si>
  <si>
    <t>FILUP</t>
  </si>
  <si>
    <t>POC Blockchain</t>
  </si>
  <si>
    <t>POC</t>
  </si>
  <si>
    <t>DOTUP</t>
  </si>
  <si>
    <t>Australian Dollar Token</t>
  </si>
  <si>
    <t>AUDT</t>
  </si>
  <si>
    <t>EduMetrix Coin</t>
  </si>
  <si>
    <t>DeFi Pulse Index</t>
  </si>
  <si>
    <t>DPI</t>
  </si>
  <si>
    <t>Pearl</t>
  </si>
  <si>
    <t>PEARL</t>
  </si>
  <si>
    <t>EOSDOWN</t>
  </si>
  <si>
    <t>3X Long Bitcoin Token</t>
  </si>
  <si>
    <t>Yobit Token</t>
  </si>
  <si>
    <t>YO</t>
  </si>
  <si>
    <t>XLMDOWN</t>
  </si>
  <si>
    <t>3x Long XRP Token</t>
  </si>
  <si>
    <t>XRPBULL</t>
  </si>
  <si>
    <t>TRXUP</t>
  </si>
  <si>
    <t>Hive Dollar</t>
  </si>
  <si>
    <t>HBD</t>
  </si>
  <si>
    <t>3X Long Ethereum Token</t>
  </si>
  <si>
    <t>ETHBULL</t>
  </si>
  <si>
    <t>Bitcoin Vault</t>
  </si>
  <si>
    <t>UNIDOWN</t>
  </si>
  <si>
    <t>New BitShares</t>
  </si>
  <si>
    <t>NBS</t>
  </si>
  <si>
    <t>Gold Coin Reserve</t>
  </si>
  <si>
    <t>Ontology Gas</t>
  </si>
  <si>
    <t>YFIUP</t>
  </si>
  <si>
    <t>Dragon Token</t>
  </si>
  <si>
    <t>DT</t>
  </si>
  <si>
    <t>ADAUP</t>
  </si>
  <si>
    <t>KOK</t>
  </si>
  <si>
    <t>Kebab Token</t>
  </si>
  <si>
    <t>KEBAB</t>
  </si>
  <si>
    <t>Golff</t>
  </si>
  <si>
    <t>GOF</t>
  </si>
  <si>
    <t>Bitcoin God</t>
  </si>
  <si>
    <t>GOD</t>
  </si>
  <si>
    <t>yAxis</t>
  </si>
  <si>
    <t>YAX</t>
  </si>
  <si>
    <t>sBTC</t>
  </si>
  <si>
    <t>SBTC</t>
  </si>
  <si>
    <t>PAID Network</t>
  </si>
  <si>
    <t>PAID</t>
  </si>
  <si>
    <t>Wifi Coin</t>
  </si>
  <si>
    <t>WIFI</t>
  </si>
  <si>
    <t>AAVEUP</t>
  </si>
  <si>
    <t>FinexboxToken</t>
  </si>
  <si>
    <t>Compound USDT</t>
  </si>
  <si>
    <t>CUSDT</t>
  </si>
  <si>
    <t>LINKUP</t>
  </si>
  <si>
    <t>World Token</t>
  </si>
  <si>
    <t>WORLD</t>
  </si>
  <si>
    <t>Name Changing Token</t>
  </si>
  <si>
    <t>Jubi Token</t>
  </si>
  <si>
    <t>JT</t>
  </si>
  <si>
    <t>GameStop tokenized stock FTX</t>
  </si>
  <si>
    <t>GME</t>
  </si>
  <si>
    <t>The Tokenized Bitcoin</t>
  </si>
  <si>
    <t>imBTC</t>
  </si>
  <si>
    <t>Lien</t>
  </si>
  <si>
    <t>LIEN</t>
  </si>
  <si>
    <t>BKEX Token</t>
  </si>
  <si>
    <t>BKK</t>
  </si>
  <si>
    <t>WEMIX</t>
  </si>
  <si>
    <t>FUTUREXCRYPTO</t>
  </si>
  <si>
    <t>FXC</t>
  </si>
  <si>
    <t>BNBDOWN</t>
  </si>
  <si>
    <t>MinePlex</t>
  </si>
  <si>
    <t>PLEX</t>
  </si>
  <si>
    <t>bDollar</t>
  </si>
  <si>
    <t>BDO</t>
  </si>
  <si>
    <t>MeconCash</t>
  </si>
  <si>
    <t>MCH</t>
  </si>
  <si>
    <t>UniCrypt</t>
  </si>
  <si>
    <t>UNCX</t>
  </si>
  <si>
    <t>3X Long Cardano Token</t>
  </si>
  <si>
    <t>ADABULL</t>
  </si>
  <si>
    <t>TRXDOWN</t>
  </si>
  <si>
    <t>DigiFinexToken</t>
  </si>
  <si>
    <t>Wise</t>
  </si>
  <si>
    <t>WISE</t>
  </si>
  <si>
    <t>OnX Finance</t>
  </si>
  <si>
    <t>AOS</t>
  </si>
  <si>
    <t>Rubic</t>
  </si>
  <si>
    <t>RBC</t>
  </si>
  <si>
    <t>bDollar Share</t>
  </si>
  <si>
    <t>SBDO</t>
  </si>
  <si>
    <t>Cat Token</t>
  </si>
  <si>
    <t>CAT</t>
  </si>
  <si>
    <t>Loon Network</t>
  </si>
  <si>
    <t>LOON</t>
  </si>
  <si>
    <t>Brother Music Platform</t>
  </si>
  <si>
    <t>BMP</t>
  </si>
  <si>
    <t>BDCC Bitica COIN</t>
  </si>
  <si>
    <t>BDCC</t>
  </si>
  <si>
    <t>BSCEX</t>
  </si>
  <si>
    <t>BSCX</t>
  </si>
  <si>
    <t>Polaris Share</t>
  </si>
  <si>
    <t>POLA</t>
  </si>
  <si>
    <t>THORChain (ERC20)</t>
  </si>
  <si>
    <t>TosDis</t>
  </si>
  <si>
    <t>DIS</t>
  </si>
  <si>
    <t>Union Fair Coin</t>
  </si>
  <si>
    <t>UFC</t>
  </si>
  <si>
    <t>Whole Network</t>
  </si>
  <si>
    <t>NODE</t>
  </si>
  <si>
    <t>3x Long EOS Token</t>
  </si>
  <si>
    <t>EOSBULL</t>
  </si>
  <si>
    <t>FILDOWN</t>
  </si>
  <si>
    <t>Fromm Car</t>
  </si>
  <si>
    <t>FCR</t>
  </si>
  <si>
    <t>Dfinity (IOU)</t>
  </si>
  <si>
    <t>ICP</t>
  </si>
  <si>
    <t>Trabzonspor Fan Token</t>
  </si>
  <si>
    <t>TRA</t>
  </si>
  <si>
    <t>Golden Goose</t>
  </si>
  <si>
    <t>Compound Wrapped BTC</t>
  </si>
  <si>
    <t>CWBTC</t>
  </si>
  <si>
    <t>HBTC Captain Token</t>
  </si>
  <si>
    <t>HBC</t>
  </si>
  <si>
    <t>PicaArtMoney</t>
  </si>
  <si>
    <t>PICA</t>
  </si>
  <si>
    <t>PayProtocol</t>
  </si>
  <si>
    <t>PCI</t>
  </si>
  <si>
    <t>CyberFi Token</t>
  </si>
  <si>
    <t>CFi</t>
  </si>
  <si>
    <t>FairGame</t>
  </si>
  <si>
    <t>FAIR</t>
  </si>
  <si>
    <t>DEUS Finance</t>
  </si>
  <si>
    <t>DEUS</t>
  </si>
  <si>
    <t>Bondly</t>
  </si>
  <si>
    <t>BONDLY</t>
  </si>
  <si>
    <t>VEROX</t>
  </si>
  <si>
    <t>VRX</t>
  </si>
  <si>
    <t>Polkacover</t>
  </si>
  <si>
    <t>CVR</t>
  </si>
  <si>
    <t>Terra Virtua Kolect</t>
  </si>
  <si>
    <t>TVK</t>
  </si>
  <si>
    <t>UnFederalReserve</t>
  </si>
  <si>
    <t>ERSDL</t>
  </si>
  <si>
    <t>Soda Coin</t>
  </si>
  <si>
    <t>DEUS Finance DEA</t>
  </si>
  <si>
    <t>DEA</t>
  </si>
  <si>
    <t>Doki Doki Finance</t>
  </si>
  <si>
    <t>DOKI</t>
  </si>
  <si>
    <t>LTCDOWN</t>
  </si>
  <si>
    <t>QUEENBEE</t>
  </si>
  <si>
    <t>QBZ</t>
  </si>
  <si>
    <t>CircleSwap</t>
  </si>
  <si>
    <t>CIR</t>
  </si>
  <si>
    <t>3X Long Sushi Token</t>
  </si>
  <si>
    <t>SUSHIBULL</t>
  </si>
  <si>
    <t>Helmet.insure</t>
  </si>
  <si>
    <t>HELMET</t>
  </si>
  <si>
    <t>King Swap</t>
  </si>
  <si>
    <t>$KING</t>
  </si>
  <si>
    <t>XTZDOWN</t>
  </si>
  <si>
    <t>Rio DeFi</t>
  </si>
  <si>
    <t>RFUEL</t>
  </si>
  <si>
    <t>The Luxury Coin</t>
  </si>
  <si>
    <t>TLB</t>
  </si>
  <si>
    <t>Tcbcoin</t>
  </si>
  <si>
    <t>TCFX</t>
  </si>
  <si>
    <t>LinkToken</t>
  </si>
  <si>
    <t>Ethereum Lightning</t>
  </si>
  <si>
    <t>ETLT</t>
  </si>
  <si>
    <t>WaykiChain Governance Coin</t>
  </si>
  <si>
    <t>WGRT</t>
  </si>
  <si>
    <t>Insured Finance</t>
  </si>
  <si>
    <t>INFI</t>
  </si>
  <si>
    <t>UBU</t>
  </si>
  <si>
    <t>ALP Coin</t>
  </si>
  <si>
    <t>ALP</t>
  </si>
  <si>
    <t>SXPDOWN</t>
  </si>
  <si>
    <t>LINKDOWN</t>
  </si>
  <si>
    <t>Exeedme</t>
  </si>
  <si>
    <t>XED</t>
  </si>
  <si>
    <t>LBK</t>
  </si>
  <si>
    <t>Falconswap</t>
  </si>
  <si>
    <t>FSW</t>
  </si>
  <si>
    <t>3X Long Chainlink Token</t>
  </si>
  <si>
    <t>LINKBULL</t>
  </si>
  <si>
    <t>Mithril Share</t>
  </si>
  <si>
    <t>MIS</t>
  </si>
  <si>
    <t>Fuse Network</t>
  </si>
  <si>
    <t>FUSE</t>
  </si>
  <si>
    <t>SOAR.FI</t>
  </si>
  <si>
    <t>SOAR</t>
  </si>
  <si>
    <t>DefiCliq</t>
  </si>
  <si>
    <t>CLIQ</t>
  </si>
  <si>
    <t>Dego Finance</t>
  </si>
  <si>
    <t>DEGO</t>
  </si>
  <si>
    <t>AAVEDOWN</t>
  </si>
  <si>
    <t>Dextoken</t>
  </si>
  <si>
    <t>DEXG</t>
  </si>
  <si>
    <t>PlayDapp</t>
  </si>
  <si>
    <t>pBTC35A</t>
  </si>
  <si>
    <t>GRAP</t>
  </si>
  <si>
    <t>FolgoryUSD</t>
  </si>
  <si>
    <t>USDF</t>
  </si>
  <si>
    <t>PROXI</t>
  </si>
  <si>
    <t>KittenFinance</t>
  </si>
  <si>
    <t>KIF</t>
  </si>
  <si>
    <t>3X Short Bitcoin Token</t>
  </si>
  <si>
    <t>BEAR</t>
  </si>
  <si>
    <t>BigBang Core</t>
  </si>
  <si>
    <t>Zoracles</t>
  </si>
  <si>
    <t>ZORA</t>
  </si>
  <si>
    <t>MobileCoin</t>
  </si>
  <si>
    <t>MOB</t>
  </si>
  <si>
    <t>DOTDOWN</t>
  </si>
  <si>
    <t>CoinHe Token</t>
  </si>
  <si>
    <t>CHT</t>
  </si>
  <si>
    <t>NIX Bridge Token</t>
  </si>
  <si>
    <t>NBT</t>
  </si>
  <si>
    <t>SmartKey</t>
  </si>
  <si>
    <t>SKEY</t>
  </si>
  <si>
    <t>Medium</t>
  </si>
  <si>
    <t>MDM</t>
  </si>
  <si>
    <t>Capital.Finance</t>
  </si>
  <si>
    <t>CAP</t>
  </si>
  <si>
    <t>Decentr</t>
  </si>
  <si>
    <t>DEC</t>
  </si>
  <si>
    <t>Conflux Network</t>
  </si>
  <si>
    <t>CFX</t>
  </si>
  <si>
    <t>Bonded Finance</t>
  </si>
  <si>
    <t>Mineral</t>
  </si>
  <si>
    <t>MNR</t>
  </si>
  <si>
    <t>Mars</t>
  </si>
  <si>
    <t>Furucombo</t>
  </si>
  <si>
    <t>COMBO</t>
  </si>
  <si>
    <t>Decentral Games</t>
  </si>
  <si>
    <t>DG</t>
  </si>
  <si>
    <t>TON Crystal</t>
  </si>
  <si>
    <t>Zero Exchange</t>
  </si>
  <si>
    <t>ZERO</t>
  </si>
  <si>
    <t>UniMex Network</t>
  </si>
  <si>
    <t>UMX</t>
  </si>
  <si>
    <t>MITH Cash</t>
  </si>
  <si>
    <t>MIC</t>
  </si>
  <si>
    <t>Bilaxy Token</t>
  </si>
  <si>
    <t>BIA</t>
  </si>
  <si>
    <t>Fisco Coin</t>
  </si>
  <si>
    <t>FSCC</t>
  </si>
  <si>
    <t>HAPY Coin</t>
  </si>
  <si>
    <t>HAPY</t>
  </si>
  <si>
    <t>YAM v3</t>
  </si>
  <si>
    <t>YAM</t>
  </si>
  <si>
    <t>Lux Bio Cell</t>
  </si>
  <si>
    <t>LBXC</t>
  </si>
  <si>
    <t>Exchange Union</t>
  </si>
  <si>
    <t>XUC</t>
  </si>
  <si>
    <t>ADADOWN</t>
  </si>
  <si>
    <t>Unicrypt</t>
  </si>
  <si>
    <t>UNC</t>
  </si>
  <si>
    <t>UNION Protocol Governance Token</t>
  </si>
  <si>
    <t>UNN</t>
  </si>
  <si>
    <t>Axion</t>
  </si>
  <si>
    <t>AXN</t>
  </si>
  <si>
    <t>ITAM Games</t>
  </si>
  <si>
    <t>ITAM</t>
  </si>
  <si>
    <t>OASISBloc</t>
  </si>
  <si>
    <t>OSB</t>
  </si>
  <si>
    <t>BitDNS</t>
  </si>
  <si>
    <t>DNS</t>
  </si>
  <si>
    <t>Hathor</t>
  </si>
  <si>
    <t>HTR</t>
  </si>
  <si>
    <t>3X Short Ethereum Token</t>
  </si>
  <si>
    <t>ETHBEAR</t>
  </si>
  <si>
    <t>Duck DAO</t>
  </si>
  <si>
    <t>DUCK</t>
  </si>
  <si>
    <t>UniversalEnergyChain</t>
  </si>
  <si>
    <t>UENC</t>
  </si>
  <si>
    <t>ViteX Coin</t>
  </si>
  <si>
    <t>VX</t>
  </si>
  <si>
    <t>Panda Yield</t>
  </si>
  <si>
    <t>BAMBOO</t>
  </si>
  <si>
    <t>BiLira</t>
  </si>
  <si>
    <t>TRYB</t>
  </si>
  <si>
    <t>YFIDOWN</t>
  </si>
  <si>
    <t>ORO</t>
  </si>
  <si>
    <t>Radix</t>
  </si>
  <si>
    <t>EXRD</t>
  </si>
  <si>
    <t>Tessla Coin</t>
  </si>
  <si>
    <t>TSLA</t>
  </si>
  <si>
    <t>Bitcoiva</t>
  </si>
  <si>
    <t>Velo</t>
  </si>
  <si>
    <t>VELO</t>
  </si>
  <si>
    <t>7up Finance</t>
  </si>
  <si>
    <t>7UP</t>
  </si>
  <si>
    <t>xFund</t>
  </si>
  <si>
    <t>XFUND</t>
  </si>
  <si>
    <t>3X Short Dogecoin Token</t>
  </si>
  <si>
    <t>DOGEBEAR</t>
  </si>
  <si>
    <t>Bifrost</t>
  </si>
  <si>
    <t>Coinzo Token</t>
  </si>
  <si>
    <t>CNZ</t>
  </si>
  <si>
    <t>Kaleido</t>
  </si>
  <si>
    <t>KAL</t>
  </si>
  <si>
    <t>MobiePay</t>
  </si>
  <si>
    <t>MBX</t>
  </si>
  <si>
    <t>Apiary Fund Coin</t>
  </si>
  <si>
    <t>AFC</t>
  </si>
  <si>
    <t>Compound 0x</t>
  </si>
  <si>
    <t>CZRX</t>
  </si>
  <si>
    <t>YottaChain</t>
  </si>
  <si>
    <t>YTA</t>
  </si>
  <si>
    <t>XVIX</t>
  </si>
  <si>
    <t>Libartysharetoken</t>
  </si>
  <si>
    <t>Wrapped CrescoFin</t>
  </si>
  <si>
    <t>wCRES</t>
  </si>
  <si>
    <t>Bit World Token</t>
  </si>
  <si>
    <t>BWB</t>
  </si>
  <si>
    <t>Crypto Holding Frank Token</t>
  </si>
  <si>
    <t>CHFT</t>
  </si>
  <si>
    <t>3X Long Dogecoin Token</t>
  </si>
  <si>
    <t>DOGEBULL</t>
  </si>
  <si>
    <t>Barkis Network</t>
  </si>
  <si>
    <t>BKS</t>
  </si>
  <si>
    <t>Curate</t>
  </si>
  <si>
    <t>XCUR</t>
  </si>
  <si>
    <t>MCDEX</t>
  </si>
  <si>
    <t>MCB</t>
  </si>
  <si>
    <t>VARC</t>
  </si>
  <si>
    <t>Swapfolio</t>
  </si>
  <si>
    <t>SWFL</t>
  </si>
  <si>
    <t>Tesra</t>
  </si>
  <si>
    <t>TSR</t>
  </si>
  <si>
    <t>BUILD Finance</t>
  </si>
  <si>
    <t>BUILD</t>
  </si>
  <si>
    <t>3x Long Bitcoin Cash Token</t>
  </si>
  <si>
    <t>BCHBULL</t>
  </si>
  <si>
    <t>TopChain</t>
  </si>
  <si>
    <t>TOPC</t>
  </si>
  <si>
    <t>DigiCol</t>
  </si>
  <si>
    <t>DGCL</t>
  </si>
  <si>
    <t>Bidao</t>
  </si>
  <si>
    <t>Index Cooperative</t>
  </si>
  <si>
    <t>INDEX</t>
  </si>
  <si>
    <t>e-Money</t>
  </si>
  <si>
    <t>NGM</t>
  </si>
  <si>
    <t>Plasma Finance</t>
  </si>
  <si>
    <t>PPAY</t>
  </si>
  <si>
    <t>JackPool.finance</t>
  </si>
  <si>
    <t>JFI</t>
  </si>
  <si>
    <t>PieDAO DEFI Large Cap</t>
  </si>
  <si>
    <t>DEFI+L</t>
  </si>
  <si>
    <t>Daiquilibrium</t>
  </si>
  <si>
    <t>DAIQ</t>
  </si>
  <si>
    <t>CoFiX</t>
  </si>
  <si>
    <t>RAKUN</t>
  </si>
  <si>
    <t>RAKU</t>
  </si>
  <si>
    <t>Dynamic Set Dollar</t>
  </si>
  <si>
    <t>DSD</t>
  </si>
  <si>
    <t>JulSwap</t>
  </si>
  <si>
    <t>JULD</t>
  </si>
  <si>
    <t>YfDFI Finance</t>
  </si>
  <si>
    <t>YFD</t>
  </si>
  <si>
    <t>Misbloc</t>
  </si>
  <si>
    <t>MSB</t>
  </si>
  <si>
    <t>Gold BCR</t>
  </si>
  <si>
    <t>GBCR</t>
  </si>
  <si>
    <t>Gameswap</t>
  </si>
  <si>
    <t>GSWAP</t>
  </si>
  <si>
    <t>Zyro</t>
  </si>
  <si>
    <t>ZYRO</t>
  </si>
  <si>
    <t>3X Short Sushi Token</t>
  </si>
  <si>
    <t>SUSHIBEAR</t>
  </si>
  <si>
    <t>Proof Of Liquidity</t>
  </si>
  <si>
    <t>POL</t>
  </si>
  <si>
    <t>FNK wallet</t>
  </si>
  <si>
    <t>FNK</t>
  </si>
  <si>
    <t>QuiverX</t>
  </si>
  <si>
    <t>QRX</t>
  </si>
  <si>
    <t>FINANCIAL INVESTMENT TOKEN</t>
  </si>
  <si>
    <t>FIT</t>
  </si>
  <si>
    <t>StakeHound Staked Ether</t>
  </si>
  <si>
    <t>Yield</t>
  </si>
  <si>
    <t>Universal Dollar</t>
  </si>
  <si>
    <t>U8D</t>
  </si>
  <si>
    <t>Connect Financial</t>
  </si>
  <si>
    <t>CNFI</t>
  </si>
  <si>
    <t>LinkArt</t>
  </si>
  <si>
    <t>LAR</t>
  </si>
  <si>
    <t>WiBX</t>
  </si>
  <si>
    <t>WBX</t>
  </si>
  <si>
    <t>Cometh</t>
  </si>
  <si>
    <t>MUST</t>
  </si>
  <si>
    <t>Spockchain Network</t>
  </si>
  <si>
    <t>SPOK</t>
  </si>
  <si>
    <t>All.me</t>
  </si>
  <si>
    <t>ME</t>
  </si>
  <si>
    <t>YFTether</t>
  </si>
  <si>
    <t>YFTE</t>
  </si>
  <si>
    <t>Debase</t>
  </si>
  <si>
    <t>DEBASE</t>
  </si>
  <si>
    <t>Intelligent Investment Chain</t>
  </si>
  <si>
    <t>IIC</t>
  </si>
  <si>
    <t>Armor NXM</t>
  </si>
  <si>
    <t>arNXM</t>
  </si>
  <si>
    <t>Shroom.Finance</t>
  </si>
  <si>
    <t>SHROOM</t>
  </si>
  <si>
    <t>Block Duelers NFT Battles</t>
  </si>
  <si>
    <t>BDT</t>
  </si>
  <si>
    <t>WHALE</t>
  </si>
  <si>
    <t>Router Protocol</t>
  </si>
  <si>
    <t>ROUTE</t>
  </si>
  <si>
    <t>3X Long Algorand Token</t>
  </si>
  <si>
    <t>ALGOBULL</t>
  </si>
  <si>
    <t>Yfi.mobi</t>
  </si>
  <si>
    <t>YFIM</t>
  </si>
  <si>
    <t>Upper Pound</t>
  </si>
  <si>
    <t>GBPU</t>
  </si>
  <si>
    <t>3x Long Bitcoin SV Token</t>
  </si>
  <si>
    <t>BSVBULL</t>
  </si>
  <si>
    <t>Upper Euro</t>
  </si>
  <si>
    <t>EURU</t>
  </si>
  <si>
    <t>Deipool</t>
  </si>
  <si>
    <t>Yuan Chain Coin</t>
  </si>
  <si>
    <t>YCC</t>
  </si>
  <si>
    <t>Mars Network</t>
  </si>
  <si>
    <t>Metis</t>
  </si>
  <si>
    <t>MTS</t>
  </si>
  <si>
    <t>3x Long Litecoin Token</t>
  </si>
  <si>
    <t>LTCBULL</t>
  </si>
  <si>
    <t>nHBTC</t>
  </si>
  <si>
    <t>N0001</t>
  </si>
  <si>
    <t>3x Short EOS Token</t>
  </si>
  <si>
    <t>EOSBEAR</t>
  </si>
  <si>
    <t>Fire Protocol</t>
  </si>
  <si>
    <t>OVR</t>
  </si>
  <si>
    <t>Buy-Sell</t>
  </si>
  <si>
    <t>BSE</t>
  </si>
  <si>
    <t>CY Finance</t>
  </si>
  <si>
    <t>CYF</t>
  </si>
  <si>
    <t>3X Long Cosmos Token</t>
  </si>
  <si>
    <t>ATOMBULL</t>
  </si>
  <si>
    <t>Zeedex</t>
  </si>
  <si>
    <t>ZDEX</t>
  </si>
  <si>
    <t>ARTH</t>
  </si>
  <si>
    <t>DMScript</t>
  </si>
  <si>
    <t>DMST</t>
  </si>
  <si>
    <t>Samurai</t>
  </si>
  <si>
    <t>SAM</t>
  </si>
  <si>
    <t>GrafSound</t>
  </si>
  <si>
    <t>GSMT</t>
  </si>
  <si>
    <t>Xrpalike Gene</t>
  </si>
  <si>
    <t>XAG</t>
  </si>
  <si>
    <t>Natural Farm Union Protocol</t>
  </si>
  <si>
    <t>NFUP</t>
  </si>
  <si>
    <t>Tenet</t>
  </si>
  <si>
    <t>Bonk</t>
  </si>
  <si>
    <t>BONK</t>
  </si>
  <si>
    <t>Glitch</t>
  </si>
  <si>
    <t>GLCH</t>
  </si>
  <si>
    <t>Vectorspace AI</t>
  </si>
  <si>
    <t>VXV</t>
  </si>
  <si>
    <t>PayAccept</t>
  </si>
  <si>
    <t>PAYT</t>
  </si>
  <si>
    <t>AMEPAY</t>
  </si>
  <si>
    <t>AME</t>
  </si>
  <si>
    <t>sETH</t>
  </si>
  <si>
    <t>SETH</t>
  </si>
  <si>
    <t>Brazilian Digital Token</t>
  </si>
  <si>
    <t>BRZ</t>
  </si>
  <si>
    <t>ATTN</t>
  </si>
  <si>
    <t>Cap</t>
  </si>
  <si>
    <t>NNB Token</t>
  </si>
  <si>
    <t>NNB</t>
  </si>
  <si>
    <t>RedFOX Labs</t>
  </si>
  <si>
    <t>RFOX</t>
  </si>
  <si>
    <t>Elxis</t>
  </si>
  <si>
    <t>LEX</t>
  </si>
  <si>
    <t>Hdac</t>
  </si>
  <si>
    <t>HDAC</t>
  </si>
  <si>
    <t>CNNS</t>
  </si>
  <si>
    <t>Burency</t>
  </si>
  <si>
    <t>BUY</t>
  </si>
  <si>
    <t>3X Long TRX Token</t>
  </si>
  <si>
    <t>TRXBULL</t>
  </si>
  <si>
    <t>Bitbot Protocol</t>
  </si>
  <si>
    <t>BuildUp</t>
  </si>
  <si>
    <t>BUP</t>
  </si>
  <si>
    <t>Social Rocket</t>
  </si>
  <si>
    <t>ROCKS</t>
  </si>
  <si>
    <t>SUP</t>
  </si>
  <si>
    <t>MM Token</t>
  </si>
  <si>
    <t>MM</t>
  </si>
  <si>
    <t>DXdao</t>
  </si>
  <si>
    <t>DXD</t>
  </si>
  <si>
    <t>BitOnyx</t>
  </si>
  <si>
    <t>BTNYX</t>
  </si>
  <si>
    <t>Latamcash</t>
  </si>
  <si>
    <t>LMCH</t>
  </si>
  <si>
    <t>Echoin</t>
  </si>
  <si>
    <t>EC</t>
  </si>
  <si>
    <t>Oikos</t>
  </si>
  <si>
    <t>COIN</t>
  </si>
  <si>
    <t>$COIN</t>
  </si>
  <si>
    <t>ProBit Token</t>
  </si>
  <si>
    <t>PROB</t>
  </si>
  <si>
    <t>MOTIV Protocol</t>
  </si>
  <si>
    <t>MOV</t>
  </si>
  <si>
    <t>Yeld Finance</t>
  </si>
  <si>
    <t>YELD</t>
  </si>
  <si>
    <t>Blockchain Exchange Alliance</t>
  </si>
  <si>
    <t>BXA</t>
  </si>
  <si>
    <t>EMOGI Network</t>
  </si>
  <si>
    <t>Engine</t>
  </si>
  <si>
    <t>EGCC</t>
  </si>
  <si>
    <t>MiraQle</t>
  </si>
  <si>
    <t>MQL</t>
  </si>
  <si>
    <t>ShineChain</t>
  </si>
  <si>
    <t>SHE</t>
  </si>
  <si>
    <t>Lung Protocol</t>
  </si>
  <si>
    <t>L2P</t>
  </si>
  <si>
    <t>Chonk</t>
  </si>
  <si>
    <t>CHONK</t>
  </si>
  <si>
    <t>MilliMeter</t>
  </si>
  <si>
    <t>Innovation Blockchain Payment</t>
  </si>
  <si>
    <t>IBP</t>
  </si>
  <si>
    <t>Dvision Network</t>
  </si>
  <si>
    <t>DVI</t>
  </si>
  <si>
    <t>My Crypto Play</t>
  </si>
  <si>
    <t>MCP</t>
  </si>
  <si>
    <t>Handy</t>
  </si>
  <si>
    <t>HANDY</t>
  </si>
  <si>
    <t>tBTC</t>
  </si>
  <si>
    <t>TBTC</t>
  </si>
  <si>
    <t>Upper Dollar</t>
  </si>
  <si>
    <t>USDU</t>
  </si>
  <si>
    <t>Unifty</t>
  </si>
  <si>
    <t>NIF</t>
  </si>
  <si>
    <t>Moderna tokenized stock FTX</t>
  </si>
  <si>
    <t>MRNA</t>
  </si>
  <si>
    <t>Elite Swap</t>
  </si>
  <si>
    <t>ELT</t>
  </si>
  <si>
    <t>TecraCoin</t>
  </si>
  <si>
    <t>TCR</t>
  </si>
  <si>
    <t>3X Long BNB Token</t>
  </si>
  <si>
    <t>BNBBULL</t>
  </si>
  <si>
    <t>Satopay Network</t>
  </si>
  <si>
    <t>STOP</t>
  </si>
  <si>
    <t>Binance VND</t>
  </si>
  <si>
    <t>BVND</t>
  </si>
  <si>
    <t>PancakeBunny</t>
  </si>
  <si>
    <t>BUNNY</t>
  </si>
  <si>
    <t>Tokemon</t>
  </si>
  <si>
    <t>TKMN</t>
  </si>
  <si>
    <t>Axial Entertainment Digital Asset</t>
  </si>
  <si>
    <t>AXL</t>
  </si>
  <si>
    <t>CryptoBank</t>
  </si>
  <si>
    <t>CBANK</t>
  </si>
  <si>
    <t>ReapChain</t>
  </si>
  <si>
    <t>REAP</t>
  </si>
  <si>
    <t>VinDax Coin</t>
  </si>
  <si>
    <t>VD</t>
  </si>
  <si>
    <t>Paypolitan Token</t>
  </si>
  <si>
    <t>EPAN</t>
  </si>
  <si>
    <t>Rake Finance</t>
  </si>
  <si>
    <t>RAK</t>
  </si>
  <si>
    <t>QURAS</t>
  </si>
  <si>
    <t>XQC</t>
  </si>
  <si>
    <t>Mogu</t>
  </si>
  <si>
    <t>MOGX</t>
  </si>
  <si>
    <t>ARCS</t>
  </si>
  <si>
    <t>ARX</t>
  </si>
  <si>
    <t>Cipher</t>
  </si>
  <si>
    <t>CPR</t>
  </si>
  <si>
    <t>Bispex</t>
  </si>
  <si>
    <t>BPX</t>
  </si>
  <si>
    <t>Itchiro Games</t>
  </si>
  <si>
    <t>JEM</t>
  </si>
  <si>
    <t>Sogur</t>
  </si>
  <si>
    <t>SGR</t>
  </si>
  <si>
    <t>PolkaBridge</t>
  </si>
  <si>
    <t>PBR</t>
  </si>
  <si>
    <t>Tacos</t>
  </si>
  <si>
    <t>TACO</t>
  </si>
  <si>
    <t>Farmland Protocol</t>
  </si>
  <si>
    <t>FAR</t>
  </si>
  <si>
    <t>Shardus</t>
  </si>
  <si>
    <t>Mantis</t>
  </si>
  <si>
    <t>MNTIS</t>
  </si>
  <si>
    <t>Yearn Classic Finance</t>
  </si>
  <si>
    <t>EARN</t>
  </si>
  <si>
    <t>Interop</t>
  </si>
  <si>
    <t>TROP</t>
  </si>
  <si>
    <t>Glox Finance</t>
  </si>
  <si>
    <t>GLOX</t>
  </si>
  <si>
    <t>Pteria</t>
  </si>
  <si>
    <t>PTERIA</t>
  </si>
  <si>
    <t>Ditto</t>
  </si>
  <si>
    <t>DITTO</t>
  </si>
  <si>
    <t>Pluto</t>
  </si>
  <si>
    <t>PLUT</t>
  </si>
  <si>
    <t>CryptoKek</t>
  </si>
  <si>
    <t>KEK</t>
  </si>
  <si>
    <t>Yearn Finance Passive Income</t>
  </si>
  <si>
    <t>YFPI</t>
  </si>
  <si>
    <t>TOM Finance</t>
  </si>
  <si>
    <t>TOM</t>
  </si>
  <si>
    <t>Tronx Coin</t>
  </si>
  <si>
    <t>TRONX</t>
  </si>
  <si>
    <t>Compound Basic Attention Token</t>
  </si>
  <si>
    <t>CBAT</t>
  </si>
  <si>
    <t>AMC Entertainment Holdings tokenized stock FTX</t>
  </si>
  <si>
    <t>AMC</t>
  </si>
  <si>
    <t>UniDex</t>
  </si>
  <si>
    <t>UNIDX</t>
  </si>
  <si>
    <t>MiniSwap</t>
  </si>
  <si>
    <t>MINI</t>
  </si>
  <si>
    <t>BUMO</t>
  </si>
  <si>
    <t>BU</t>
  </si>
  <si>
    <t>Assemble Protocol</t>
  </si>
  <si>
    <t>ASM</t>
  </si>
  <si>
    <t>STK Coin</t>
  </si>
  <si>
    <t>Electric Vehicle Zone</t>
  </si>
  <si>
    <t>EVZ</t>
  </si>
  <si>
    <t>CSP DAO</t>
  </si>
  <si>
    <t>NEBO</t>
  </si>
  <si>
    <t>JBOX</t>
  </si>
  <si>
    <t>JBX</t>
  </si>
  <si>
    <t>Maxonrow</t>
  </si>
  <si>
    <t>MXW</t>
  </si>
  <si>
    <t>Bitpower</t>
  </si>
  <si>
    <t>BPP</t>
  </si>
  <si>
    <t>Basis Gold</t>
  </si>
  <si>
    <t>BAG</t>
  </si>
  <si>
    <t>UniFi Protocol</t>
  </si>
  <si>
    <t>Swirge</t>
  </si>
  <si>
    <t>SWG</t>
  </si>
  <si>
    <t>UNCL</t>
  </si>
  <si>
    <t>Sora Validator Token</t>
  </si>
  <si>
    <t>BSYS</t>
  </si>
  <si>
    <t>HRDCOIN</t>
  </si>
  <si>
    <t>HRD</t>
  </si>
  <si>
    <t>ACoconut</t>
  </si>
  <si>
    <t>AC</t>
  </si>
  <si>
    <t>Unisocks</t>
  </si>
  <si>
    <t>SOCKS</t>
  </si>
  <si>
    <t>REALPAY</t>
  </si>
  <si>
    <t>RAP</t>
  </si>
  <si>
    <t>Unit Protocol Duck</t>
  </si>
  <si>
    <t>YouLive Coin</t>
  </si>
  <si>
    <t>UC</t>
  </si>
  <si>
    <t>DefiDollar</t>
  </si>
  <si>
    <t>DUSD</t>
  </si>
  <si>
    <t>BitUP Token</t>
  </si>
  <si>
    <t>BUT</t>
  </si>
  <si>
    <t>Oracle System</t>
  </si>
  <si>
    <t>Firdaos</t>
  </si>
  <si>
    <t>FDO</t>
  </si>
  <si>
    <t>Ludos Protocol</t>
  </si>
  <si>
    <t>LUD</t>
  </si>
  <si>
    <t>BNS Token</t>
  </si>
  <si>
    <t>BNS</t>
  </si>
  <si>
    <t>AnRKey X</t>
  </si>
  <si>
    <t>$ANRX</t>
  </si>
  <si>
    <t>Blockchain Quotations Index Token</t>
  </si>
  <si>
    <t>ACryptoS</t>
  </si>
  <si>
    <t>ACS</t>
  </si>
  <si>
    <t>Yearn Ecosystem Token Index</t>
  </si>
  <si>
    <t>YETI</t>
  </si>
  <si>
    <t>Kulupu</t>
  </si>
  <si>
    <t>KLP</t>
  </si>
  <si>
    <t>Port of DeFi Network</t>
  </si>
  <si>
    <t>PDF</t>
  </si>
  <si>
    <t>Natus Vincere Fan Token</t>
  </si>
  <si>
    <t>NAVI</t>
  </si>
  <si>
    <t>EA Token</t>
  </si>
  <si>
    <t>EA</t>
  </si>
  <si>
    <t>Unknown Fair Object</t>
  </si>
  <si>
    <t>Muse</t>
  </si>
  <si>
    <t>MUSE</t>
  </si>
  <si>
    <t>Dexfin</t>
  </si>
  <si>
    <t>DXF</t>
  </si>
  <si>
    <t>Alpaca City</t>
  </si>
  <si>
    <t>ALPA</t>
  </si>
  <si>
    <t>Black Diamond Rating</t>
  </si>
  <si>
    <t>HZT</t>
  </si>
  <si>
    <t>3X Short Chainlink Token</t>
  </si>
  <si>
    <t>LINKBEAR</t>
  </si>
  <si>
    <t>unilock.network</t>
  </si>
  <si>
    <t>UNL</t>
  </si>
  <si>
    <t>One Cash</t>
  </si>
  <si>
    <t>ONC</t>
  </si>
  <si>
    <t>Gather</t>
  </si>
  <si>
    <t>GTH</t>
  </si>
  <si>
    <t>Starname</t>
  </si>
  <si>
    <t>IOV</t>
  </si>
  <si>
    <t>One Share</t>
  </si>
  <si>
    <t>ONS</t>
  </si>
  <si>
    <t>UniWorld</t>
  </si>
  <si>
    <t>UNW</t>
  </si>
  <si>
    <t>MixTrust</t>
  </si>
  <si>
    <t>Quantbook</t>
  </si>
  <si>
    <t>QTBK</t>
  </si>
  <si>
    <t>CEDARS</t>
  </si>
  <si>
    <t>CEDS</t>
  </si>
  <si>
    <t>IDK</t>
  </si>
  <si>
    <t>Student Coin</t>
  </si>
  <si>
    <t>STC</t>
  </si>
  <si>
    <t>BlackDragon</t>
  </si>
  <si>
    <t>Bankcoin</t>
  </si>
  <si>
    <t>BANK</t>
  </si>
  <si>
    <t>MangoChain</t>
  </si>
  <si>
    <t>MGP</t>
  </si>
  <si>
    <t>Index Chain</t>
  </si>
  <si>
    <t>IDX</t>
  </si>
  <si>
    <t>Global Human Trust</t>
  </si>
  <si>
    <t>GHT</t>
  </si>
  <si>
    <t>Rivex</t>
  </si>
  <si>
    <t>RVX</t>
  </si>
  <si>
    <t>Vox.Finance</t>
  </si>
  <si>
    <t>VOX</t>
  </si>
  <si>
    <t>Young Boys Fan Token</t>
  </si>
  <si>
    <t>YBO</t>
  </si>
  <si>
    <t>Puriever</t>
  </si>
  <si>
    <t>PURE</t>
  </si>
  <si>
    <t>YFi Management</t>
  </si>
  <si>
    <t>YEFIM</t>
  </si>
  <si>
    <t>The Hash Speed</t>
  </si>
  <si>
    <t>THS</t>
  </si>
  <si>
    <t>Libfx</t>
  </si>
  <si>
    <t>LIBFX</t>
  </si>
  <si>
    <t>LCG</t>
  </si>
  <si>
    <t>DFOhub</t>
  </si>
  <si>
    <t>BUIDL</t>
  </si>
  <si>
    <t>Katalyo</t>
  </si>
  <si>
    <t>KTLYO</t>
  </si>
  <si>
    <t>EIDOS</t>
  </si>
  <si>
    <t>CoinMeet</t>
  </si>
  <si>
    <t>MEET</t>
  </si>
  <si>
    <t>PieDAO DEFI Small Cap</t>
  </si>
  <si>
    <t>DEFI+S</t>
  </si>
  <si>
    <t>Pofid Dao</t>
  </si>
  <si>
    <t>PFID</t>
  </si>
  <si>
    <t>Keep3r BSC Network</t>
  </si>
  <si>
    <t>KP3RB</t>
  </si>
  <si>
    <t>Sperax</t>
  </si>
  <si>
    <t>SPA</t>
  </si>
  <si>
    <t>Dogz</t>
  </si>
  <si>
    <t>DOGZ</t>
  </si>
  <si>
    <t>Shabu Shabu Finance</t>
  </si>
  <si>
    <t>KOBE</t>
  </si>
  <si>
    <t>Basis Dollar</t>
  </si>
  <si>
    <t>DeltaHub Community</t>
  </si>
  <si>
    <t>DHC</t>
  </si>
  <si>
    <t>PHILLIPS PAY COIN</t>
  </si>
  <si>
    <t>Azuki</t>
  </si>
  <si>
    <t>AZUKI</t>
  </si>
  <si>
    <t>XT.com Token</t>
  </si>
  <si>
    <t>XT</t>
  </si>
  <si>
    <t>BELIEVER</t>
  </si>
  <si>
    <t>BLVR</t>
  </si>
  <si>
    <t>Dragonbit</t>
  </si>
  <si>
    <t>DRGB</t>
  </si>
  <si>
    <t>TAI</t>
  </si>
  <si>
    <t>3x Long Tezos Token</t>
  </si>
  <si>
    <t>XTZBULL</t>
  </si>
  <si>
    <t>Basiscoin Share</t>
  </si>
  <si>
    <t>BCS</t>
  </si>
  <si>
    <t>Zugacoin</t>
  </si>
  <si>
    <t>SZC</t>
  </si>
  <si>
    <t>Dipper Network</t>
  </si>
  <si>
    <t>Blockcloud</t>
  </si>
  <si>
    <t>Tether Gold</t>
  </si>
  <si>
    <t>XAUT</t>
  </si>
  <si>
    <t>Nio tokenized stock FTX</t>
  </si>
  <si>
    <t>NIO</t>
  </si>
  <si>
    <t>CoinLoan</t>
  </si>
  <si>
    <t>CLT</t>
  </si>
  <si>
    <t>Imsmart</t>
  </si>
  <si>
    <t>Portal</t>
  </si>
  <si>
    <t>PORTAL</t>
  </si>
  <si>
    <t>Mirrored Google</t>
  </si>
  <si>
    <t>mGOOGL</t>
  </si>
  <si>
    <t>JUST NETWORK</t>
  </si>
  <si>
    <t>JUS</t>
  </si>
  <si>
    <t>V-Dimension</t>
  </si>
  <si>
    <t>VOLLAR</t>
  </si>
  <si>
    <t>BlockNoteX</t>
  </si>
  <si>
    <t>BNOX</t>
  </si>
  <si>
    <t>BeeKan</t>
  </si>
  <si>
    <t>BKBT</t>
  </si>
  <si>
    <t>Adappter Token</t>
  </si>
  <si>
    <t>ADP</t>
  </si>
  <si>
    <t>Tsunami finance</t>
  </si>
  <si>
    <t>NAMI</t>
  </si>
  <si>
    <t>Cross Finance</t>
  </si>
  <si>
    <t>Consensus Cell Network</t>
  </si>
  <si>
    <t>ECELL</t>
  </si>
  <si>
    <t>Earn Defi Coin</t>
  </si>
  <si>
    <t>stakedXEM</t>
  </si>
  <si>
    <t>STXEM</t>
  </si>
  <si>
    <t>FOMPOUND</t>
  </si>
  <si>
    <t>FOMP</t>
  </si>
  <si>
    <t>VKF Platform</t>
  </si>
  <si>
    <t>VKF</t>
  </si>
  <si>
    <t>Typhoon Cash</t>
  </si>
  <si>
    <t>PHOON</t>
  </si>
  <si>
    <t>Alaya</t>
  </si>
  <si>
    <t>Galaxy Pool Coin</t>
  </si>
  <si>
    <t>GPO</t>
  </si>
  <si>
    <t>YFII Gold</t>
  </si>
  <si>
    <t>YFIIG</t>
  </si>
  <si>
    <t>Trading Membership Community</t>
  </si>
  <si>
    <t>TMC</t>
  </si>
  <si>
    <t>Ti-Value</t>
  </si>
  <si>
    <t>TV</t>
  </si>
  <si>
    <t>Jinbi Token</t>
  </si>
  <si>
    <t>JNB</t>
  </si>
  <si>
    <t>UpBots</t>
  </si>
  <si>
    <t>UBXT</t>
  </si>
  <si>
    <t>SparkPoint Fuel</t>
  </si>
  <si>
    <t>SFUEL</t>
  </si>
  <si>
    <t>1x Short Bitcoin Token</t>
  </si>
  <si>
    <t>HEDGE</t>
  </si>
  <si>
    <t>SatoExchange Token</t>
  </si>
  <si>
    <t>SATX</t>
  </si>
  <si>
    <t>HLand Token</t>
  </si>
  <si>
    <t>HLAND</t>
  </si>
  <si>
    <t>ExNetwork Token</t>
  </si>
  <si>
    <t>EXNT</t>
  </si>
  <si>
    <t>MoneySwap</t>
  </si>
  <si>
    <t>MSWAP</t>
  </si>
  <si>
    <t>TOKOK</t>
  </si>
  <si>
    <t>TOK</t>
  </si>
  <si>
    <t>Nyan V2</t>
  </si>
  <si>
    <t>NYAN-2</t>
  </si>
  <si>
    <t>SpiderDAO</t>
  </si>
  <si>
    <t>SPDR</t>
  </si>
  <si>
    <t>Ternio-ERC20</t>
  </si>
  <si>
    <t>BULLS</t>
  </si>
  <si>
    <t>Toshify.finance</t>
  </si>
  <si>
    <t>YFT</t>
  </si>
  <si>
    <t>DePay</t>
  </si>
  <si>
    <t>DEPAY</t>
  </si>
  <si>
    <t>Super Bitcoin</t>
  </si>
  <si>
    <t>Passive Income</t>
  </si>
  <si>
    <t>PSI</t>
  </si>
  <si>
    <t>Balloon-X</t>
  </si>
  <si>
    <t>BLX</t>
  </si>
  <si>
    <t>Hydra</t>
  </si>
  <si>
    <t>HYDRA</t>
  </si>
  <si>
    <t>Akropolis Delphi</t>
  </si>
  <si>
    <t>ADEL</t>
  </si>
  <si>
    <t>DefiDollar DAO</t>
  </si>
  <si>
    <t>DFD</t>
  </si>
  <si>
    <t>Freecash</t>
  </si>
  <si>
    <t>FCH</t>
  </si>
  <si>
    <t>YFOX FINANCE</t>
  </si>
  <si>
    <t>YFOX</t>
  </si>
  <si>
    <t>1irstGold</t>
  </si>
  <si>
    <t>1GOLD</t>
  </si>
  <si>
    <t>Web Coin Pay</t>
  </si>
  <si>
    <t>DxSale Network</t>
  </si>
  <si>
    <t>SALE</t>
  </si>
  <si>
    <t>SYNC Network</t>
  </si>
  <si>
    <t>SYNC</t>
  </si>
  <si>
    <t>Basis Dollar Share</t>
  </si>
  <si>
    <t>BSDS</t>
  </si>
  <si>
    <t>Rootkit Finance</t>
  </si>
  <si>
    <t>ROOT</t>
  </si>
  <si>
    <t>FastSwap</t>
  </si>
  <si>
    <t>FAST</t>
  </si>
  <si>
    <t>1X Short Ethereum Token</t>
  </si>
  <si>
    <t>ETHHEDGE</t>
  </si>
  <si>
    <t>MyToken</t>
  </si>
  <si>
    <t>MT</t>
  </si>
  <si>
    <t>Monavale</t>
  </si>
  <si>
    <t>Greenheart Punt</t>
  </si>
  <si>
    <t>PUNT</t>
  </si>
  <si>
    <t>ModiHost</t>
  </si>
  <si>
    <t>AIM</t>
  </si>
  <si>
    <t>Nyan Finance</t>
  </si>
  <si>
    <t>NYAN</t>
  </si>
  <si>
    <t>Sashimi</t>
  </si>
  <si>
    <t>SASHIMI</t>
  </si>
  <si>
    <t>Akoin</t>
  </si>
  <si>
    <t>AKN</t>
  </si>
  <si>
    <t>BITCOINHEDGE</t>
  </si>
  <si>
    <t>BTCHG</t>
  </si>
  <si>
    <t>VROOMGO</t>
  </si>
  <si>
    <t>VRGX</t>
  </si>
  <si>
    <t>MDUKEY</t>
  </si>
  <si>
    <t>MDU</t>
  </si>
  <si>
    <t>YAS</t>
  </si>
  <si>
    <t>Promotion Coin</t>
  </si>
  <si>
    <t>PC</t>
  </si>
  <si>
    <t>Lukki Operating Token</t>
  </si>
  <si>
    <t>LOT</t>
  </si>
  <si>
    <t>UltrAlpha</t>
  </si>
  <si>
    <t>UAT</t>
  </si>
  <si>
    <t>Xstable.Protocol</t>
  </si>
  <si>
    <t>Polkainsure Finance</t>
  </si>
  <si>
    <t>PIS</t>
  </si>
  <si>
    <t>EduCoin</t>
  </si>
  <si>
    <t>EDU</t>
  </si>
  <si>
    <t>3X Long Matic Token</t>
  </si>
  <si>
    <t>MATICBULL</t>
  </si>
  <si>
    <t>ClinTex CTi</t>
  </si>
  <si>
    <t>CTI</t>
  </si>
  <si>
    <t>PayYoda</t>
  </si>
  <si>
    <t>YOT</t>
  </si>
  <si>
    <t>Temtum</t>
  </si>
  <si>
    <t>TEM</t>
  </si>
  <si>
    <t>Gstcoin</t>
  </si>
  <si>
    <t>GST</t>
  </si>
  <si>
    <t>Bitcoin File</t>
  </si>
  <si>
    <t>CAT.trade Protocol</t>
  </si>
  <si>
    <t>CATX</t>
  </si>
  <si>
    <t>Gbrick</t>
  </si>
  <si>
    <t>CSPC</t>
  </si>
  <si>
    <t>UTU Protocol</t>
  </si>
  <si>
    <t>UTU</t>
  </si>
  <si>
    <t>Stream Protocol</t>
  </si>
  <si>
    <t>STPL</t>
  </si>
  <si>
    <t>BonezYard</t>
  </si>
  <si>
    <t>BNZ</t>
  </si>
  <si>
    <t>Cybereits</t>
  </si>
  <si>
    <t>DefiBox</t>
  </si>
  <si>
    <t>DeFiSocial Gaming</t>
  </si>
  <si>
    <t>DFSOCIAL</t>
  </si>
  <si>
    <t>Yearn Shark Finance</t>
  </si>
  <si>
    <t>YSKF</t>
  </si>
  <si>
    <t>Tamy Token</t>
  </si>
  <si>
    <t>TMT</t>
  </si>
  <si>
    <t>sKLAY</t>
  </si>
  <si>
    <t>SKLAY</t>
  </si>
  <si>
    <t>Degov</t>
  </si>
  <si>
    <t>DEGOV</t>
  </si>
  <si>
    <t>yffi finance</t>
  </si>
  <si>
    <t>YFFI</t>
  </si>
  <si>
    <t>FRMx Token</t>
  </si>
  <si>
    <t>FRMX</t>
  </si>
  <si>
    <t>B21 Invest</t>
  </si>
  <si>
    <t>B21</t>
  </si>
  <si>
    <t>Divert Finance</t>
  </si>
  <si>
    <t>DEVE</t>
  </si>
  <si>
    <t>renFIL</t>
  </si>
  <si>
    <t>RENFIL</t>
  </si>
  <si>
    <t>3X Short TRX Token</t>
  </si>
  <si>
    <t>TRXBEAR</t>
  </si>
  <si>
    <t>Baroin</t>
  </si>
  <si>
    <t>BRI</t>
  </si>
  <si>
    <t>DRC mobility</t>
  </si>
  <si>
    <t>Markaccy</t>
  </si>
  <si>
    <t>MKCY</t>
  </si>
  <si>
    <t>YFST.Protocol</t>
  </si>
  <si>
    <t>YFST</t>
  </si>
  <si>
    <t>JFIN</t>
  </si>
  <si>
    <t>JFC</t>
  </si>
  <si>
    <t>Order of the Black Rose</t>
  </si>
  <si>
    <t>OBR</t>
  </si>
  <si>
    <t>Yearn Loans Finance</t>
  </si>
  <si>
    <t>YLFI</t>
  </si>
  <si>
    <t>DUO Network Token</t>
  </si>
  <si>
    <t>MGC Token</t>
  </si>
  <si>
    <t>MGC</t>
  </si>
  <si>
    <t>Stobox Token</t>
  </si>
  <si>
    <t>STBU</t>
  </si>
  <si>
    <t>BitcoinX</t>
  </si>
  <si>
    <t>BCX</t>
  </si>
  <si>
    <t>Entherfound</t>
  </si>
  <si>
    <t>ETF</t>
  </si>
  <si>
    <t>Dapp Token</t>
  </si>
  <si>
    <t>DAPPT</t>
  </si>
  <si>
    <t>LONG COIN</t>
  </si>
  <si>
    <t>LONG</t>
  </si>
  <si>
    <t>PegsShares</t>
  </si>
  <si>
    <t>PEGS</t>
  </si>
  <si>
    <t>MEME CASH</t>
  </si>
  <si>
    <t>Zer-Dex</t>
  </si>
  <si>
    <t>ZDX</t>
  </si>
  <si>
    <t>Combo</t>
  </si>
  <si>
    <t>COMB</t>
  </si>
  <si>
    <t>TEAL</t>
  </si>
  <si>
    <t>TEAT</t>
  </si>
  <si>
    <t>Secret (ERC20)</t>
  </si>
  <si>
    <t>WSCRT</t>
  </si>
  <si>
    <t>Hiblocks</t>
  </si>
  <si>
    <t>HIBS</t>
  </si>
  <si>
    <t>ETG Finance</t>
  </si>
  <si>
    <t>ETGF</t>
  </si>
  <si>
    <t>fry.world</t>
  </si>
  <si>
    <t>FRIES</t>
  </si>
  <si>
    <t>Meter Stable</t>
  </si>
  <si>
    <t>MTR</t>
  </si>
  <si>
    <t>Interfinex</t>
  </si>
  <si>
    <t>IFEX</t>
  </si>
  <si>
    <t>Lattice Token</t>
  </si>
  <si>
    <t>LTX</t>
  </si>
  <si>
    <t>ISTARDUST</t>
  </si>
  <si>
    <t>ISDT</t>
  </si>
  <si>
    <t>JSB FOUNDATION</t>
  </si>
  <si>
    <t>JSB</t>
  </si>
  <si>
    <t>X-Block</t>
  </si>
  <si>
    <t>IX</t>
  </si>
  <si>
    <t>Receive Access Ecosystem</t>
  </si>
  <si>
    <t>RAE</t>
  </si>
  <si>
    <t>Dcoin Token</t>
  </si>
  <si>
    <t>YFIX Finance</t>
  </si>
  <si>
    <t>YFIX</t>
  </si>
  <si>
    <t>Eight Hours</t>
  </si>
  <si>
    <t>EHRT</t>
  </si>
  <si>
    <t>Reserve</t>
  </si>
  <si>
    <t>RSV</t>
  </si>
  <si>
    <t>APEcoin</t>
  </si>
  <si>
    <t>APE</t>
  </si>
  <si>
    <t>PieDAO Yearn Ecosystem Pie</t>
  </si>
  <si>
    <t>YPIE</t>
  </si>
  <si>
    <t>ESR Coin</t>
  </si>
  <si>
    <t>ESRC</t>
  </si>
  <si>
    <t>Nilu</t>
  </si>
  <si>
    <t>NILU</t>
  </si>
  <si>
    <t>Coinbase Pre-IPO tokenized stock FTX</t>
  </si>
  <si>
    <t>CBSE</t>
  </si>
  <si>
    <t>DefHold</t>
  </si>
  <si>
    <t>DEFO</t>
  </si>
  <si>
    <t>Unicap.finance</t>
  </si>
  <si>
    <t>UCAP</t>
  </si>
  <si>
    <t>Hintchain</t>
  </si>
  <si>
    <t>HINT</t>
  </si>
  <si>
    <t>IYF.finance</t>
  </si>
  <si>
    <t>IYF</t>
  </si>
  <si>
    <t>WingShop</t>
  </si>
  <si>
    <t>Wrapped Celo</t>
  </si>
  <si>
    <t>WCELO</t>
  </si>
  <si>
    <t>SEEN</t>
  </si>
  <si>
    <t>3x Short Bitcoin SV Token</t>
  </si>
  <si>
    <t>BSVBEAR</t>
  </si>
  <si>
    <t>BitCherry</t>
  </si>
  <si>
    <t>BCHC</t>
  </si>
  <si>
    <t>Liquidity Dividends Protocol</t>
  </si>
  <si>
    <t>LID</t>
  </si>
  <si>
    <t>Force For Fast</t>
  </si>
  <si>
    <t>FFF</t>
  </si>
  <si>
    <t>United Bitcoin</t>
  </si>
  <si>
    <t>UBTC</t>
  </si>
  <si>
    <t>Governor DAO</t>
  </si>
  <si>
    <t>GDAO</t>
  </si>
  <si>
    <t>DoDreamChain</t>
  </si>
  <si>
    <t>NanTrade</t>
  </si>
  <si>
    <t>NAN</t>
  </si>
  <si>
    <t>Smol</t>
  </si>
  <si>
    <t>SMOL</t>
  </si>
  <si>
    <t>intexcoin</t>
  </si>
  <si>
    <t>INTX</t>
  </si>
  <si>
    <t>GALAXY NETWORK</t>
  </si>
  <si>
    <t>GNC</t>
  </si>
  <si>
    <t>Golden Token</t>
  </si>
  <si>
    <t>HubDao</t>
  </si>
  <si>
    <t>HD</t>
  </si>
  <si>
    <t>zzz.finance v2</t>
  </si>
  <si>
    <t>ZZZV2</t>
  </si>
  <si>
    <t>Cryptoindex.com 100</t>
  </si>
  <si>
    <t>CIX100</t>
  </si>
  <si>
    <t>Rozeus</t>
  </si>
  <si>
    <t>ROZ</t>
  </si>
  <si>
    <t>3X Long TomoChain Token</t>
  </si>
  <si>
    <t>TOMOBULL</t>
  </si>
  <si>
    <t>Binance KRW</t>
  </si>
  <si>
    <t>BKRW</t>
  </si>
  <si>
    <t>Tutor's Diary</t>
  </si>
  <si>
    <t>TUDA</t>
  </si>
  <si>
    <t>Daikicoin</t>
  </si>
  <si>
    <t>DIC</t>
  </si>
  <si>
    <t>CheeseSwap</t>
  </si>
  <si>
    <t>CHS</t>
  </si>
  <si>
    <t>Defi Shopping Stake</t>
  </si>
  <si>
    <t>DSS</t>
  </si>
  <si>
    <t>OpenAlexa Protocol</t>
  </si>
  <si>
    <t>OAP</t>
  </si>
  <si>
    <t>StaysBASE</t>
  </si>
  <si>
    <t>SBS</t>
  </si>
  <si>
    <t>Berry</t>
  </si>
  <si>
    <t>Goldblock</t>
  </si>
  <si>
    <t>GBK</t>
  </si>
  <si>
    <t>Dymmax</t>
  </si>
  <si>
    <t>DMX</t>
  </si>
  <si>
    <t>DegenVC</t>
  </si>
  <si>
    <t>DGVC</t>
  </si>
  <si>
    <t>DeFiPie</t>
  </si>
  <si>
    <t>PIE</t>
  </si>
  <si>
    <t>UBIX.Network</t>
  </si>
  <si>
    <t>UBX</t>
  </si>
  <si>
    <t>Buzzshow</t>
  </si>
  <si>
    <t>GLDY</t>
  </si>
  <si>
    <t>Trade Butler Bot</t>
  </si>
  <si>
    <t>TBB</t>
  </si>
  <si>
    <t>YearnAgnostic Finance</t>
  </si>
  <si>
    <t>YFIAG</t>
  </si>
  <si>
    <t>Definitex</t>
  </si>
  <si>
    <t>DFX</t>
  </si>
  <si>
    <t>AICON</t>
  </si>
  <si>
    <t>AICO</t>
  </si>
  <si>
    <t>Psychic</t>
  </si>
  <si>
    <t>PSY</t>
  </si>
  <si>
    <t>CashBackPro</t>
  </si>
  <si>
    <t>CBP</t>
  </si>
  <si>
    <t>Prophecy</t>
  </si>
  <si>
    <t>PRY</t>
  </si>
  <si>
    <t>KING OF DEFI</t>
  </si>
  <si>
    <t>KODX</t>
  </si>
  <si>
    <t>AC eXchange Token</t>
  </si>
  <si>
    <t>ACXT</t>
  </si>
  <si>
    <t>FunKeyPay</t>
  </si>
  <si>
    <t>Mochimo</t>
  </si>
  <si>
    <t>MCM</t>
  </si>
  <si>
    <t>Neeva Defi</t>
  </si>
  <si>
    <t>NVA</t>
  </si>
  <si>
    <t>ECOC Financial Growth</t>
  </si>
  <si>
    <t>EFG</t>
  </si>
  <si>
    <t>CAPITAL X CELL</t>
  </si>
  <si>
    <t>CXC</t>
  </si>
  <si>
    <t>Ethanol</t>
  </si>
  <si>
    <t>ENOL</t>
  </si>
  <si>
    <t>BitDEFi</t>
  </si>
  <si>
    <t>BFI</t>
  </si>
  <si>
    <t>Treecle</t>
  </si>
  <si>
    <t>TRCL</t>
  </si>
  <si>
    <t>Cryptochrome</t>
  </si>
  <si>
    <t>CHM</t>
  </si>
  <si>
    <t>KP2R.Network</t>
  </si>
  <si>
    <t>KP2R</t>
  </si>
  <si>
    <t>PRIA</t>
  </si>
  <si>
    <t>Betherchip</t>
  </si>
  <si>
    <t>BEC</t>
  </si>
  <si>
    <t>SURF Finance</t>
  </si>
  <si>
    <t>SURF</t>
  </si>
  <si>
    <t>ThingsOperatingSystem</t>
  </si>
  <si>
    <t>TOS</t>
  </si>
  <si>
    <t>BitoPro Exchange Token</t>
  </si>
  <si>
    <t>BITO</t>
  </si>
  <si>
    <t>UNIFI DeFi</t>
  </si>
  <si>
    <t>UNIFI</t>
  </si>
  <si>
    <t>Mandi Token</t>
  </si>
  <si>
    <t>MANDI</t>
  </si>
  <si>
    <t>LYFE</t>
  </si>
  <si>
    <t>Building Cities Beyond Blockchain</t>
  </si>
  <si>
    <t>BCB</t>
  </si>
  <si>
    <t>Bananatok</t>
  </si>
  <si>
    <t>BNA</t>
  </si>
  <si>
    <t>3x Short Bitcoin Cash Token</t>
  </si>
  <si>
    <t>BCHBEAR</t>
  </si>
  <si>
    <t>FOCV</t>
  </si>
  <si>
    <t>Camp</t>
  </si>
  <si>
    <t>CAMP</t>
  </si>
  <si>
    <t>X Infinity</t>
  </si>
  <si>
    <t>XIF</t>
  </si>
  <si>
    <t>TokenAsset</t>
  </si>
  <si>
    <t>NTB</t>
  </si>
  <si>
    <t>Bit Financial</t>
  </si>
  <si>
    <t>AGOV (ANSWER Governance)</t>
  </si>
  <si>
    <t>AGOV</t>
  </si>
  <si>
    <t>VersoView</t>
  </si>
  <si>
    <t>VVT</t>
  </si>
  <si>
    <t>DACC</t>
  </si>
  <si>
    <t>ARK Innovation ETF tokenized stock FTX</t>
  </si>
  <si>
    <t>ARKK</t>
  </si>
  <si>
    <t>Galaxy Wallet</t>
  </si>
  <si>
    <t>GC</t>
  </si>
  <si>
    <t>JD Coin</t>
  </si>
  <si>
    <t>JDC</t>
  </si>
  <si>
    <t>DeCash</t>
  </si>
  <si>
    <t>DESH</t>
  </si>
  <si>
    <t>YMAX</t>
  </si>
  <si>
    <t>APY Vision</t>
  </si>
  <si>
    <t>VISION</t>
  </si>
  <si>
    <t>YVS.Finance</t>
  </si>
  <si>
    <t>YVS</t>
  </si>
  <si>
    <t>3X Short BNB Token</t>
  </si>
  <si>
    <t>BNBBEAR</t>
  </si>
  <si>
    <t>3X Long Altcoin Index Token</t>
  </si>
  <si>
    <t>ALTBULL</t>
  </si>
  <si>
    <t>FOX Token</t>
  </si>
  <si>
    <t>FOX</t>
  </si>
  <si>
    <t>Gasgains</t>
  </si>
  <si>
    <t>GASG</t>
  </si>
  <si>
    <t>Securypto</t>
  </si>
  <si>
    <t>SCU</t>
  </si>
  <si>
    <t>Banana.finance</t>
  </si>
  <si>
    <t>BANANA</t>
  </si>
  <si>
    <t>COST COIN+</t>
  </si>
  <si>
    <t>AKM</t>
  </si>
  <si>
    <t>Grace Period Token</t>
  </si>
  <si>
    <t>GPT</t>
  </si>
  <si>
    <t>Experty Wisdom Token</t>
  </si>
  <si>
    <t>WIS</t>
  </si>
  <si>
    <t>KYSC Token</t>
  </si>
  <si>
    <t>KYSC</t>
  </si>
  <si>
    <t>4ART Coin</t>
  </si>
  <si>
    <t>4ART</t>
  </si>
  <si>
    <t>Chicken</t>
  </si>
  <si>
    <t>KFC</t>
  </si>
  <si>
    <t>Portion</t>
  </si>
  <si>
    <t>PRT</t>
  </si>
  <si>
    <t>Potentiam</t>
  </si>
  <si>
    <t>PTM</t>
  </si>
  <si>
    <t>yRise Finance</t>
  </si>
  <si>
    <t>YRISE</t>
  </si>
  <si>
    <t>XPToken.io</t>
  </si>
  <si>
    <t>BSC FARM</t>
  </si>
  <si>
    <t>CURE Farm</t>
  </si>
  <si>
    <t>Chainpay</t>
  </si>
  <si>
    <t>3X Short Algorand Token</t>
  </si>
  <si>
    <t>ALGOBEAR</t>
  </si>
  <si>
    <t>Astosch</t>
  </si>
  <si>
    <t>ATC</t>
  </si>
  <si>
    <t>Koinos</t>
  </si>
  <si>
    <t>KOIN</t>
  </si>
  <si>
    <t>Digital Reserve Currency</t>
  </si>
  <si>
    <t>Simbcoin Swap</t>
  </si>
  <si>
    <t>SMBSWAP</t>
  </si>
  <si>
    <t>Morpher</t>
  </si>
  <si>
    <t>DTOP Token</t>
  </si>
  <si>
    <t>DTOP</t>
  </si>
  <si>
    <t>Carrot</t>
  </si>
  <si>
    <t>CRT</t>
  </si>
  <si>
    <t>NTON</t>
  </si>
  <si>
    <t>FANBI TOKEN</t>
  </si>
  <si>
    <t>FBT</t>
  </si>
  <si>
    <t>Joys Digital</t>
  </si>
  <si>
    <t>JOYS</t>
  </si>
  <si>
    <t>Bullswap Exchange</t>
  </si>
  <si>
    <t>BVL</t>
  </si>
  <si>
    <t>IOEX</t>
  </si>
  <si>
    <t>Spice</t>
  </si>
  <si>
    <t>SPICE</t>
  </si>
  <si>
    <t>r3fi.finance</t>
  </si>
  <si>
    <t>R3FI</t>
  </si>
  <si>
    <t>Multicoin</t>
  </si>
  <si>
    <t>MTCN</t>
  </si>
  <si>
    <t>LemoChain</t>
  </si>
  <si>
    <t>LEMO</t>
  </si>
  <si>
    <t>D Community</t>
  </si>
  <si>
    <t>DILI</t>
  </si>
  <si>
    <t>bitCEO</t>
  </si>
  <si>
    <t>BCEO</t>
  </si>
  <si>
    <t>Xank</t>
  </si>
  <si>
    <t>XANK</t>
  </si>
  <si>
    <t>EtherBone</t>
  </si>
  <si>
    <t>ETHBN</t>
  </si>
  <si>
    <t>Unique One</t>
  </si>
  <si>
    <t>RARE</t>
  </si>
  <si>
    <t>Limestone Network</t>
  </si>
  <si>
    <t>LIMEX</t>
  </si>
  <si>
    <t>3x Short Litecoin Token</t>
  </si>
  <si>
    <t>LTCBEAR</t>
  </si>
  <si>
    <t>MDsquare</t>
  </si>
  <si>
    <t>TMED</t>
  </si>
  <si>
    <t>Va Na Su</t>
  </si>
  <si>
    <t>VNS</t>
  </si>
  <si>
    <t>GYSR</t>
  </si>
  <si>
    <t>SeChain</t>
  </si>
  <si>
    <t>SNN</t>
  </si>
  <si>
    <t>Krypton Galaxy Coin</t>
  </si>
  <si>
    <t>KGC</t>
  </si>
  <si>
    <t>AllWin DeFi</t>
  </si>
  <si>
    <t>ALLWIN</t>
  </si>
  <si>
    <t>Dark</t>
  </si>
  <si>
    <t>D4RK</t>
  </si>
  <si>
    <t>Bitcicoin</t>
  </si>
  <si>
    <t>BITCI</t>
  </si>
  <si>
    <t>GOT Token</t>
  </si>
  <si>
    <t>3X Long Midcap Index Token</t>
  </si>
  <si>
    <t>MIDBULL</t>
  </si>
  <si>
    <t>Tesla tokenized stock FTX</t>
  </si>
  <si>
    <t>Uniris</t>
  </si>
  <si>
    <t>UCO</t>
  </si>
  <si>
    <t>Polybius</t>
  </si>
  <si>
    <t>PLBT</t>
  </si>
  <si>
    <t>Komet</t>
  </si>
  <si>
    <t>KOMET</t>
  </si>
  <si>
    <t>Unistake</t>
  </si>
  <si>
    <t>UNISTAKE</t>
  </si>
  <si>
    <t>Ztranzit Coin</t>
  </si>
  <si>
    <t>ZTNZ</t>
  </si>
  <si>
    <t>Dfinance</t>
  </si>
  <si>
    <t>OWL Token (StealthSwap)</t>
  </si>
  <si>
    <t>OWL</t>
  </si>
  <si>
    <t>VidyX</t>
  </si>
  <si>
    <t>VIDYX</t>
  </si>
  <si>
    <t>Fashion Coin</t>
  </si>
  <si>
    <t>FSHN</t>
  </si>
  <si>
    <t>Bincentive</t>
  </si>
  <si>
    <t>BCNT</t>
  </si>
  <si>
    <t>Chain Games</t>
  </si>
  <si>
    <t>CHAIN</t>
  </si>
  <si>
    <t>EOX</t>
  </si>
  <si>
    <t>Ystar</t>
  </si>
  <si>
    <t>YSR</t>
  </si>
  <si>
    <t>Rope</t>
  </si>
  <si>
    <t>$ROPE</t>
  </si>
  <si>
    <t>Serum Ecosystem Token</t>
  </si>
  <si>
    <t>SECO</t>
  </si>
  <si>
    <t>TTCRYPTO</t>
  </si>
  <si>
    <t>TTC</t>
  </si>
  <si>
    <t>Tratok</t>
  </si>
  <si>
    <t>TRAT</t>
  </si>
  <si>
    <t>iOWN Token</t>
  </si>
  <si>
    <t>iOWN</t>
  </si>
  <si>
    <t>DoYourTip</t>
  </si>
  <si>
    <t>DYT</t>
  </si>
  <si>
    <t>Keysians Network</t>
  </si>
  <si>
    <t>KEN</t>
  </si>
  <si>
    <t>Ulgen Hash Power</t>
  </si>
  <si>
    <t>UHP</t>
  </si>
  <si>
    <t>ROONEX</t>
  </si>
  <si>
    <t>RNX</t>
  </si>
  <si>
    <t>Kauri</t>
  </si>
  <si>
    <t>KAU</t>
  </si>
  <si>
    <t>SIMBA Storage Token</t>
  </si>
  <si>
    <t>SST</t>
  </si>
  <si>
    <t>United Token</t>
  </si>
  <si>
    <t>UTED</t>
  </si>
  <si>
    <t>LEVELG</t>
  </si>
  <si>
    <t>Solomon Defi</t>
  </si>
  <si>
    <t>SLM</t>
  </si>
  <si>
    <t>Global Gaming</t>
  </si>
  <si>
    <t>GMNG</t>
  </si>
  <si>
    <t>Waifu Token</t>
  </si>
  <si>
    <t>WAIF</t>
  </si>
  <si>
    <t>PieDAO Balanced Crypto Pie</t>
  </si>
  <si>
    <t>BCP</t>
  </si>
  <si>
    <t>CENTERCOIN</t>
  </si>
  <si>
    <t>CENT</t>
  </si>
  <si>
    <t>Easticoin</t>
  </si>
  <si>
    <t>ESTI</t>
  </si>
  <si>
    <t>YFFS Finance</t>
  </si>
  <si>
    <t>YFFS</t>
  </si>
  <si>
    <t>Almace Shards</t>
  </si>
  <si>
    <t>ALMX</t>
  </si>
  <si>
    <t>Filenet</t>
  </si>
  <si>
    <t>FN</t>
  </si>
  <si>
    <t>MEX</t>
  </si>
  <si>
    <t>N3RD Finance</t>
  </si>
  <si>
    <t>N3RDz</t>
  </si>
  <si>
    <t>Mandala Exchange Token</t>
  </si>
  <si>
    <t>GGDApp</t>
  </si>
  <si>
    <t>GGTK</t>
  </si>
  <si>
    <t>BNSD Finance</t>
  </si>
  <si>
    <t>BNSD</t>
  </si>
  <si>
    <t>ROCKI</t>
  </si>
  <si>
    <t>Khipu Token</t>
  </si>
  <si>
    <t>KIP</t>
  </si>
  <si>
    <t>Coral Swap</t>
  </si>
  <si>
    <t>CORAL</t>
  </si>
  <si>
    <t>WallStreet.Finance</t>
  </si>
  <si>
    <t>WSF</t>
  </si>
  <si>
    <t>zHEGIC</t>
  </si>
  <si>
    <t>ZHEGIC</t>
  </si>
  <si>
    <t>Gomics</t>
  </si>
  <si>
    <t>GOM</t>
  </si>
  <si>
    <t>Rowan Token</t>
  </si>
  <si>
    <t>RWN</t>
  </si>
  <si>
    <t>NOIZ</t>
  </si>
  <si>
    <t>Bytus</t>
  </si>
  <si>
    <t>BYTS</t>
  </si>
  <si>
    <t>Dice</t>
  </si>
  <si>
    <t>DICE</t>
  </si>
  <si>
    <t>PeerEx</t>
  </si>
  <si>
    <t>PERX</t>
  </si>
  <si>
    <t>Ndau</t>
  </si>
  <si>
    <t>NDAU</t>
  </si>
  <si>
    <t>SimpleChain</t>
  </si>
  <si>
    <t>SIMPLE</t>
  </si>
  <si>
    <t>OTCBTC Token</t>
  </si>
  <si>
    <t>OTB</t>
  </si>
  <si>
    <t>Stacy</t>
  </si>
  <si>
    <t>STACY</t>
  </si>
  <si>
    <t>swiss.finance</t>
  </si>
  <si>
    <t>SWISS</t>
  </si>
  <si>
    <t>Tesla tokenized stock Bittrex</t>
  </si>
  <si>
    <t>snglsDAO</t>
  </si>
  <si>
    <t>SGT</t>
  </si>
  <si>
    <t>Globalvillage Ecosystem</t>
  </si>
  <si>
    <t>GVE</t>
  </si>
  <si>
    <t>Leading Coin 4 Entrepreneurs</t>
  </si>
  <si>
    <t>LC4</t>
  </si>
  <si>
    <t>Crypto Cricket Club</t>
  </si>
  <si>
    <t>3Cs</t>
  </si>
  <si>
    <t>Moonday Finance</t>
  </si>
  <si>
    <t>MOONDAY</t>
  </si>
  <si>
    <t>R34P</t>
  </si>
  <si>
    <t>Future1coin</t>
  </si>
  <si>
    <t>F1C</t>
  </si>
  <si>
    <t>Sav3Token</t>
  </si>
  <si>
    <t>SAV3</t>
  </si>
  <si>
    <t>Bitsonic</t>
  </si>
  <si>
    <t>CPUcoin</t>
  </si>
  <si>
    <t>Digex</t>
  </si>
  <si>
    <t>DIGEX</t>
  </si>
  <si>
    <t>Freight Trust &amp; Clearing Network</t>
  </si>
  <si>
    <t>EDI</t>
  </si>
  <si>
    <t>Zero Utility Token</t>
  </si>
  <si>
    <t>ZUT</t>
  </si>
  <si>
    <t>Yearn Finance DOT</t>
  </si>
  <si>
    <t>YFDOT</t>
  </si>
  <si>
    <t>NewsToken</t>
  </si>
  <si>
    <t>NEWOS</t>
  </si>
  <si>
    <t>Wisdom Chain</t>
  </si>
  <si>
    <t>WDC</t>
  </si>
  <si>
    <t>DOOS TOKEN</t>
  </si>
  <si>
    <t>DOOS</t>
  </si>
  <si>
    <t>DSYS</t>
  </si>
  <si>
    <t>Utopia Genesis Foundation</t>
  </si>
  <si>
    <t>UOP</t>
  </si>
  <si>
    <t>Fridn</t>
  </si>
  <si>
    <t>EFAR</t>
  </si>
  <si>
    <t>Bali Coin</t>
  </si>
  <si>
    <t>BALI</t>
  </si>
  <si>
    <t>Deflect</t>
  </si>
  <si>
    <t>DEFLCT</t>
  </si>
  <si>
    <t>BitcoinRegular</t>
  </si>
  <si>
    <t>BTRL</t>
  </si>
  <si>
    <t>Reflector.Finance</t>
  </si>
  <si>
    <t>RFCTR</t>
  </si>
  <si>
    <t>AK12</t>
  </si>
  <si>
    <t>Mazzuma</t>
  </si>
  <si>
    <t>MAZ</t>
  </si>
  <si>
    <t>REBIT</t>
  </si>
  <si>
    <t>KEYT</t>
  </si>
  <si>
    <t>Opennity</t>
  </si>
  <si>
    <t>OPNN</t>
  </si>
  <si>
    <t>Davincij15 Token</t>
  </si>
  <si>
    <t>DJ15</t>
  </si>
  <si>
    <t>Buxcoin</t>
  </si>
  <si>
    <t>AgaveCoin</t>
  </si>
  <si>
    <t>AGVC</t>
  </si>
  <si>
    <t>Ludena Protocol</t>
  </si>
  <si>
    <t>LDN</t>
  </si>
  <si>
    <t>Hybrid Bank Cash</t>
  </si>
  <si>
    <t>LifetionCoin</t>
  </si>
  <si>
    <t>LTP</t>
  </si>
  <si>
    <t>Lottonation</t>
  </si>
  <si>
    <t>LNT</t>
  </si>
  <si>
    <t>Davion</t>
  </si>
  <si>
    <t>DAVP</t>
  </si>
  <si>
    <t>eosBLACK</t>
  </si>
  <si>
    <t>BLACK</t>
  </si>
  <si>
    <t>Advanced Micro Devices tokenized stock FTX</t>
  </si>
  <si>
    <t>AMD</t>
  </si>
  <si>
    <t>MIKS COIN</t>
  </si>
  <si>
    <t>MIKS</t>
  </si>
  <si>
    <t>Emanate</t>
  </si>
  <si>
    <t>EMT</t>
  </si>
  <si>
    <t>Modex</t>
  </si>
  <si>
    <t>MODEX</t>
  </si>
  <si>
    <t>xscoin</t>
  </si>
  <si>
    <t>XSC</t>
  </si>
  <si>
    <t>Apple Finance</t>
  </si>
  <si>
    <t>APLP</t>
  </si>
  <si>
    <t>ReFork</t>
  </si>
  <si>
    <t>EFK</t>
  </si>
  <si>
    <t>PalletOne</t>
  </si>
  <si>
    <t>PTN</t>
  </si>
  <si>
    <t>Freedom Reserve</t>
  </si>
  <si>
    <t>FR</t>
  </si>
  <si>
    <t>CARAT</t>
  </si>
  <si>
    <t>USDEX</t>
  </si>
  <si>
    <t>Culture Ticket Chain</t>
  </si>
  <si>
    <t>DEONEX COIN</t>
  </si>
  <si>
    <t>DON</t>
  </si>
  <si>
    <t>Taiwan Semiconductor Mfg tokenized stock FTX</t>
  </si>
  <si>
    <t>TSM</t>
  </si>
  <si>
    <t>FIRST INTERCHANGEABLE TOKEN</t>
  </si>
  <si>
    <t>Predictz</t>
  </si>
  <si>
    <t>PRDZ</t>
  </si>
  <si>
    <t>KVI</t>
  </si>
  <si>
    <t>GM Holding</t>
  </si>
  <si>
    <t>GM</t>
  </si>
  <si>
    <t>MERCI</t>
  </si>
  <si>
    <t>Coupon Chain</t>
  </si>
  <si>
    <t>CCT</t>
  </si>
  <si>
    <t>Based Money</t>
  </si>
  <si>
    <t>$BASED</t>
  </si>
  <si>
    <t>Yoink</t>
  </si>
  <si>
    <t>YNK</t>
  </si>
  <si>
    <t>Vinci</t>
  </si>
  <si>
    <t>VINCI</t>
  </si>
  <si>
    <t>CITEX Token</t>
  </si>
  <si>
    <t>FUD.finance</t>
  </si>
  <si>
    <t>FUD</t>
  </si>
  <si>
    <t>Scifi Finance</t>
  </si>
  <si>
    <t>SocialGood</t>
  </si>
  <si>
    <t>SG</t>
  </si>
  <si>
    <t>DeFiat</t>
  </si>
  <si>
    <t>ASYAGRO</t>
  </si>
  <si>
    <t>ASY</t>
  </si>
  <si>
    <t>VeriBlock</t>
  </si>
  <si>
    <t>VBK</t>
  </si>
  <si>
    <t>SPACE-iZ</t>
  </si>
  <si>
    <t>SPIZ</t>
  </si>
  <si>
    <t>TheOvOrideA</t>
  </si>
  <si>
    <t>OVOA</t>
  </si>
  <si>
    <t>Intelligence Quickly Chain</t>
  </si>
  <si>
    <t>IQC</t>
  </si>
  <si>
    <t>LOA Protocol</t>
  </si>
  <si>
    <t>LOA</t>
  </si>
  <si>
    <t>QOOBER</t>
  </si>
  <si>
    <t>QOOB</t>
  </si>
  <si>
    <t>UniWhales</t>
  </si>
  <si>
    <t>UWL</t>
  </si>
  <si>
    <t>EYES Protocol</t>
  </si>
  <si>
    <t>EYES</t>
  </si>
  <si>
    <t>VeraOne</t>
  </si>
  <si>
    <t>VRO</t>
  </si>
  <si>
    <t>Bundles Finance</t>
  </si>
  <si>
    <t>BUND</t>
  </si>
  <si>
    <t>Beyond Meat tokenized stock FTX</t>
  </si>
  <si>
    <t>BYND</t>
  </si>
  <si>
    <t>Free Tool Box Coin</t>
  </si>
  <si>
    <t>FTB</t>
  </si>
  <si>
    <t>Earnbase</t>
  </si>
  <si>
    <t>ENB</t>
  </si>
  <si>
    <t>3X Short Cardano Token</t>
  </si>
  <si>
    <t>ADABEAR</t>
  </si>
  <si>
    <t>YieldWars</t>
  </si>
  <si>
    <t>WAR</t>
  </si>
  <si>
    <t>Lua Token</t>
  </si>
  <si>
    <t>LUA</t>
  </si>
  <si>
    <t>Roti Bank Coin</t>
  </si>
  <si>
    <t>HebeBlock</t>
  </si>
  <si>
    <t>HEBE</t>
  </si>
  <si>
    <t>Skillchain</t>
  </si>
  <si>
    <t>SKI</t>
  </si>
  <si>
    <t>Trade.win</t>
  </si>
  <si>
    <t>TWI</t>
  </si>
  <si>
    <t>EncrypGen</t>
  </si>
  <si>
    <t>Asian-African Capital Chain</t>
  </si>
  <si>
    <t>ACC</t>
  </si>
  <si>
    <t>Crypto Price Index</t>
  </si>
  <si>
    <t>CPI</t>
  </si>
  <si>
    <t>3X Long Ethereum Classic Token</t>
  </si>
  <si>
    <t>ETCBULL</t>
  </si>
  <si>
    <t>Definex</t>
  </si>
  <si>
    <t>DSWAP</t>
  </si>
  <si>
    <t>Alchemy</t>
  </si>
  <si>
    <t>TideBit Token</t>
  </si>
  <si>
    <t>TBT</t>
  </si>
  <si>
    <t>OneSwap DAO Token</t>
  </si>
  <si>
    <t>ONES</t>
  </si>
  <si>
    <t>IDL Token</t>
  </si>
  <si>
    <t>IDL</t>
  </si>
  <si>
    <t>Big Bang Game Coin</t>
  </si>
  <si>
    <t>BBGC</t>
  </si>
  <si>
    <t>MONEY PARTY</t>
  </si>
  <si>
    <t>PARTY</t>
  </si>
  <si>
    <t>WHEN Token</t>
  </si>
  <si>
    <t>WHEN</t>
  </si>
  <si>
    <t>FLAMA</t>
  </si>
  <si>
    <t>FMA</t>
  </si>
  <si>
    <t>BitherCash</t>
  </si>
  <si>
    <t>BICAS</t>
  </si>
  <si>
    <t>Mega Lottery Services Global</t>
  </si>
  <si>
    <t>MLR</t>
  </si>
  <si>
    <t>Wrapped Virgin Gen-0 CryptoKitties</t>
  </si>
  <si>
    <t>WVG0</t>
  </si>
  <si>
    <t>AEN Smart Token</t>
  </si>
  <si>
    <t>AENS</t>
  </si>
  <si>
    <t>EurocoinToken</t>
  </si>
  <si>
    <t>ECTE</t>
  </si>
  <si>
    <t>stakedFIRO</t>
  </si>
  <si>
    <t>stFIRO</t>
  </si>
  <si>
    <t>Gladius Finance</t>
  </si>
  <si>
    <t>GLAD</t>
  </si>
  <si>
    <t>Bankcoin Reserve</t>
  </si>
  <si>
    <t>BCR</t>
  </si>
  <si>
    <t>The LoveChain</t>
  </si>
  <si>
    <t>LOV</t>
  </si>
  <si>
    <t>Apple tokenized stock Bittrex</t>
  </si>
  <si>
    <t>AAPL</t>
  </si>
  <si>
    <t>Love Coin</t>
  </si>
  <si>
    <t>LOVE</t>
  </si>
  <si>
    <t>Wrapped Origin Axie</t>
  </si>
  <si>
    <t>WOA</t>
  </si>
  <si>
    <t>EarnBet</t>
  </si>
  <si>
    <t>TUNE TOKEN</t>
  </si>
  <si>
    <t>TUNE</t>
  </si>
  <si>
    <t>Apple tokenized stock FTX</t>
  </si>
  <si>
    <t>SUP8EME</t>
  </si>
  <si>
    <t>IDall</t>
  </si>
  <si>
    <t>IDALL</t>
  </si>
  <si>
    <t>Exchange Payment Coin</t>
  </si>
  <si>
    <t>STONK</t>
  </si>
  <si>
    <t>Etherpay</t>
  </si>
  <si>
    <t>ETHPY</t>
  </si>
  <si>
    <t>3X Long BitMax Token Token</t>
  </si>
  <si>
    <t>BTMXBULL</t>
  </si>
  <si>
    <t>KVANT</t>
  </si>
  <si>
    <t>KVNT</t>
  </si>
  <si>
    <t>TokenPocket</t>
  </si>
  <si>
    <t>TPT</t>
  </si>
  <si>
    <t>Bitalgo</t>
  </si>
  <si>
    <t>ALG</t>
  </si>
  <si>
    <t>Arianee</t>
  </si>
  <si>
    <t>ARIA20</t>
  </si>
  <si>
    <t>Equilibria</t>
  </si>
  <si>
    <t>XEQ</t>
  </si>
  <si>
    <t>SaveToken</t>
  </si>
  <si>
    <t>SAVE</t>
  </si>
  <si>
    <t>Grom</t>
  </si>
  <si>
    <t>GR</t>
  </si>
  <si>
    <t>DMme</t>
  </si>
  <si>
    <t>DMME</t>
  </si>
  <si>
    <t>AGAr</t>
  </si>
  <si>
    <t>AGAR</t>
  </si>
  <si>
    <t>Emrals</t>
  </si>
  <si>
    <t>EMRALS</t>
  </si>
  <si>
    <t>Narwhale.finance</t>
  </si>
  <si>
    <t>NAWA</t>
  </si>
  <si>
    <t>Groovy Finance</t>
  </si>
  <si>
    <t>GVY</t>
  </si>
  <si>
    <t>BioNTech tokenized stock Bittrex</t>
  </si>
  <si>
    <t>XDAG</t>
  </si>
  <si>
    <t>808TA</t>
  </si>
  <si>
    <t>Aspire</t>
  </si>
  <si>
    <t>ASP</t>
  </si>
  <si>
    <t>Flits</t>
  </si>
  <si>
    <t>FLS</t>
  </si>
  <si>
    <t>Meter Governance mapped by Meter.io</t>
  </si>
  <si>
    <t>eMTRG</t>
  </si>
  <si>
    <t>LeLeFoodChain</t>
  </si>
  <si>
    <t>LELE</t>
  </si>
  <si>
    <t>BeeEx</t>
  </si>
  <si>
    <t>BEE</t>
  </si>
  <si>
    <t>GSENetwork</t>
  </si>
  <si>
    <t>GSE</t>
  </si>
  <si>
    <t>Excavo Finance</t>
  </si>
  <si>
    <t>CAVO</t>
  </si>
  <si>
    <t>YAM v1</t>
  </si>
  <si>
    <t>Hiz Finance</t>
  </si>
  <si>
    <t>HIZ</t>
  </si>
  <si>
    <t>3X Short Cosmos Token</t>
  </si>
  <si>
    <t>ATOMBEAR</t>
  </si>
  <si>
    <t>Decurian</t>
  </si>
  <si>
    <t>CHADS VC</t>
  </si>
  <si>
    <t>CHADS</t>
  </si>
  <si>
    <t>MegaCryptoPolis</t>
  </si>
  <si>
    <t>MEGA</t>
  </si>
  <si>
    <t>Grain</t>
  </si>
  <si>
    <t>GRAIN</t>
  </si>
  <si>
    <t>FANZY</t>
  </si>
  <si>
    <t>FX1</t>
  </si>
  <si>
    <t>YUI Token</t>
  </si>
  <si>
    <t>YUI</t>
  </si>
  <si>
    <t>Coinwaycoin</t>
  </si>
  <si>
    <t>3X Long Shitcoin Index Token</t>
  </si>
  <si>
    <t>BULLSHIT</t>
  </si>
  <si>
    <t>Talent Token</t>
  </si>
  <si>
    <t>TTX</t>
  </si>
  <si>
    <t>YFMoonBeam</t>
  </si>
  <si>
    <t>YFMB</t>
  </si>
  <si>
    <t>NVIDIA tokenized stock FTX</t>
  </si>
  <si>
    <t>NVDA</t>
  </si>
  <si>
    <t>Hauteclere Shards</t>
  </si>
  <si>
    <t>HAUT</t>
  </si>
  <si>
    <t>CloudCoin</t>
  </si>
  <si>
    <t>CCE</t>
  </si>
  <si>
    <t>Xdef Finance</t>
  </si>
  <si>
    <t>XDEF2</t>
  </si>
  <si>
    <t>gAsp</t>
  </si>
  <si>
    <t>GASP</t>
  </si>
  <si>
    <t>FME</t>
  </si>
  <si>
    <t>Advanced Internet Blocks</t>
  </si>
  <si>
    <t>AIB</t>
  </si>
  <si>
    <t>BlackBerry tokenized stock FTX</t>
  </si>
  <si>
    <t>BB</t>
  </si>
  <si>
    <t>Ecoreal Estate</t>
  </si>
  <si>
    <t>ECOREAL</t>
  </si>
  <si>
    <t>WaterDrop</t>
  </si>
  <si>
    <t>WDP</t>
  </si>
  <si>
    <t>IterationSyndicate</t>
  </si>
  <si>
    <t>ITS</t>
  </si>
  <si>
    <t>Dionpay</t>
  </si>
  <si>
    <t>DION</t>
  </si>
  <si>
    <t>governance ZIL</t>
  </si>
  <si>
    <t>GZIL</t>
  </si>
  <si>
    <t>Wrapped Gen-0 CryptoKitties</t>
  </si>
  <si>
    <t>WG0</t>
  </si>
  <si>
    <t>STPAY</t>
  </si>
  <si>
    <t>STP</t>
  </si>
  <si>
    <t>Davies</t>
  </si>
  <si>
    <t>DVS</t>
  </si>
  <si>
    <t>AurusGOLD</t>
  </si>
  <si>
    <t>AWG</t>
  </si>
  <si>
    <t>Delphi Chain Link</t>
  </si>
  <si>
    <t>DCL</t>
  </si>
  <si>
    <t>Friends With Benefits</t>
  </si>
  <si>
    <t>FWB</t>
  </si>
  <si>
    <t>UCX FOUNDATION</t>
  </si>
  <si>
    <t>UCX</t>
  </si>
  <si>
    <t>Robonomics Web Services</t>
  </si>
  <si>
    <t>RWS</t>
  </si>
  <si>
    <t>YFIEXCHANGE.FINANCE</t>
  </si>
  <si>
    <t>YFIE</t>
  </si>
  <si>
    <t>Jackpot</t>
  </si>
  <si>
    <t>777</t>
  </si>
  <si>
    <t>CRYPTO20</t>
  </si>
  <si>
    <t>C20</t>
  </si>
  <si>
    <t>City Coin</t>
  </si>
  <si>
    <t>CITY</t>
  </si>
  <si>
    <t>ZYX</t>
  </si>
  <si>
    <t>LimitSwap</t>
  </si>
  <si>
    <t>LIMIT</t>
  </si>
  <si>
    <t>Dinastycoin</t>
  </si>
  <si>
    <t>DCY</t>
  </si>
  <si>
    <t>Nectar</t>
  </si>
  <si>
    <t>NEC</t>
  </si>
  <si>
    <t>RUSH</t>
  </si>
  <si>
    <t>RUC</t>
  </si>
  <si>
    <t>Buccaneer V2</t>
  </si>
  <si>
    <t>BUCC</t>
  </si>
  <si>
    <t>BenePit Protocol</t>
  </si>
  <si>
    <t>BNP</t>
  </si>
  <si>
    <t>3X Long Dragon Index Token</t>
  </si>
  <si>
    <t>DRGNBULL</t>
  </si>
  <si>
    <t>Foresight</t>
  </si>
  <si>
    <t>FORS</t>
  </si>
  <si>
    <t>VOMER</t>
  </si>
  <si>
    <t>VMR</t>
  </si>
  <si>
    <t>Bitsten Token</t>
  </si>
  <si>
    <t>BlockCDN</t>
  </si>
  <si>
    <t>BCDN</t>
  </si>
  <si>
    <t>Everyonescrypto</t>
  </si>
  <si>
    <t>EOC</t>
  </si>
  <si>
    <t>Pollux Coin</t>
  </si>
  <si>
    <t>POX</t>
  </si>
  <si>
    <t>XSwap</t>
  </si>
  <si>
    <t>XSP</t>
  </si>
  <si>
    <t>ENTONE</t>
  </si>
  <si>
    <t>BitCanna</t>
  </si>
  <si>
    <t>BCNA</t>
  </si>
  <si>
    <t>Empow</t>
  </si>
  <si>
    <t>Yearn Finance Network</t>
  </si>
  <si>
    <t>YFN</t>
  </si>
  <si>
    <t>YFISCURITY</t>
  </si>
  <si>
    <t>YFIS</t>
  </si>
  <si>
    <t>NDN Link</t>
  </si>
  <si>
    <t>NDN</t>
  </si>
  <si>
    <t>Bone</t>
  </si>
  <si>
    <t>BONE</t>
  </si>
  <si>
    <t>The global index chain</t>
  </si>
  <si>
    <t>TGIC</t>
  </si>
  <si>
    <t>Cyber Network Token</t>
  </si>
  <si>
    <t>Dark.Build</t>
  </si>
  <si>
    <t>DARK</t>
  </si>
  <si>
    <t>ISALCOIN</t>
  </si>
  <si>
    <t>ISAL</t>
  </si>
  <si>
    <t>KingMoney</t>
  </si>
  <si>
    <t>KIM</t>
  </si>
  <si>
    <t>Giftedhands</t>
  </si>
  <si>
    <t>GHD</t>
  </si>
  <si>
    <t>XFUEL</t>
  </si>
  <si>
    <t>Unobtanium</t>
  </si>
  <si>
    <t>UNO</t>
  </si>
  <si>
    <t>Bonorum</t>
  </si>
  <si>
    <t>BONO</t>
  </si>
  <si>
    <t>Rank Token</t>
  </si>
  <si>
    <t>RANK</t>
  </si>
  <si>
    <t>Non-Fungible Yearn</t>
  </si>
  <si>
    <t>NFY</t>
  </si>
  <si>
    <t>RoboCalls</t>
  </si>
  <si>
    <t>RC20</t>
  </si>
  <si>
    <t>Tradebitpay</t>
  </si>
  <si>
    <t>TBP</t>
  </si>
  <si>
    <t>DWS</t>
  </si>
  <si>
    <t>MicroBitcoin</t>
  </si>
  <si>
    <t>MBC</t>
  </si>
  <si>
    <t>LinkCoin Token</t>
  </si>
  <si>
    <t>LKN</t>
  </si>
  <si>
    <t>DeFi Omega</t>
  </si>
  <si>
    <t>DFIO</t>
  </si>
  <si>
    <t>Bitbook Gambling</t>
  </si>
  <si>
    <t>BXK</t>
  </si>
  <si>
    <t>Momentum</t>
  </si>
  <si>
    <t>XMM</t>
  </si>
  <si>
    <t>Relevant</t>
  </si>
  <si>
    <t>REL</t>
  </si>
  <si>
    <t>Consentium</t>
  </si>
  <si>
    <t>CSM</t>
  </si>
  <si>
    <t>Guapcoin</t>
  </si>
  <si>
    <t>GUAP</t>
  </si>
  <si>
    <t>Ziktalk</t>
  </si>
  <si>
    <t>ZIK</t>
  </si>
  <si>
    <t>Bat True Dollar</t>
  </si>
  <si>
    <t>BTD</t>
  </si>
  <si>
    <t>VNDC</t>
  </si>
  <si>
    <t>Wixlar</t>
  </si>
  <si>
    <t>WIX</t>
  </si>
  <si>
    <t>ECOChain</t>
  </si>
  <si>
    <t>ECOC</t>
  </si>
  <si>
    <t>Amazon tokenized stock Bittrex</t>
  </si>
  <si>
    <t>AMZN</t>
  </si>
  <si>
    <t>Alibaba tokenized stock FTX</t>
  </si>
  <si>
    <t>BABA</t>
  </si>
  <si>
    <t>Amazon tokenized stock FTX</t>
  </si>
  <si>
    <t>Tadpole Finance</t>
  </si>
  <si>
    <t>TAD</t>
  </si>
  <si>
    <t>Ecoin</t>
  </si>
  <si>
    <t>ECOIN</t>
  </si>
  <si>
    <t>QUSD</t>
  </si>
  <si>
    <t>LIQUID</t>
  </si>
  <si>
    <t>MediconnectUk</t>
  </si>
  <si>
    <t>MEDI</t>
  </si>
  <si>
    <t>PUML Better Health</t>
  </si>
  <si>
    <t>PUML</t>
  </si>
  <si>
    <t>Combine.finance</t>
  </si>
  <si>
    <t>Zero Collateral Dai</t>
  </si>
  <si>
    <t>ZAI</t>
  </si>
  <si>
    <t>UCROWDME</t>
  </si>
  <si>
    <t>UCM</t>
  </si>
  <si>
    <t>Inverse Bitcoin Volatility Token</t>
  </si>
  <si>
    <t>IBVOL</t>
  </si>
  <si>
    <t>CXN Network</t>
  </si>
  <si>
    <t>CXN</t>
  </si>
  <si>
    <t>YFWorld</t>
  </si>
  <si>
    <t>YFW</t>
  </si>
  <si>
    <t>Facebook tokenized stock Bittrex</t>
  </si>
  <si>
    <t>FB</t>
  </si>
  <si>
    <t>MileVerse</t>
  </si>
  <si>
    <t>DeFi Firefly</t>
  </si>
  <si>
    <t>DFF</t>
  </si>
  <si>
    <t>Braziliex Token</t>
  </si>
  <si>
    <t>BRZX</t>
  </si>
  <si>
    <t>Bitgrin</t>
  </si>
  <si>
    <t>XBG</t>
  </si>
  <si>
    <t>Sergey Save Link</t>
  </si>
  <si>
    <t>SSL</t>
  </si>
  <si>
    <t>Billibilli Inc tokenized stock FTX</t>
  </si>
  <si>
    <t>BILI</t>
  </si>
  <si>
    <t>Hub - Human Trust Protocol</t>
  </si>
  <si>
    <t>HUB</t>
  </si>
  <si>
    <t>YFIDapp</t>
  </si>
  <si>
    <t>YFID</t>
  </si>
  <si>
    <t>DGPayment</t>
  </si>
  <si>
    <t>DGP</t>
  </si>
  <si>
    <t>DeFi Gold</t>
  </si>
  <si>
    <t>DFGL</t>
  </si>
  <si>
    <t>SoPay</t>
  </si>
  <si>
    <t>SOP</t>
  </si>
  <si>
    <t>BananoDOS</t>
  </si>
  <si>
    <t>yBAN</t>
  </si>
  <si>
    <t>Yearn4 Finance</t>
  </si>
  <si>
    <t>YF4</t>
  </si>
  <si>
    <t>Essek Tov</t>
  </si>
  <si>
    <t>ETO</t>
  </si>
  <si>
    <t>YFI CREDITS GROUP</t>
  </si>
  <si>
    <t>YFICG</t>
  </si>
  <si>
    <t>WAXE</t>
  </si>
  <si>
    <t>Axioms</t>
  </si>
  <si>
    <t>AXI</t>
  </si>
  <si>
    <t>PrimeFinance</t>
  </si>
  <si>
    <t>PFI</t>
  </si>
  <si>
    <t>BlackPearl Token</t>
  </si>
  <si>
    <t>BPLC</t>
  </si>
  <si>
    <t>Adelphoi</t>
  </si>
  <si>
    <t>ADL</t>
  </si>
  <si>
    <t>Prophet</t>
  </si>
  <si>
    <t>PROPHET</t>
  </si>
  <si>
    <t>Twitter tokenized stock FTX</t>
  </si>
  <si>
    <t>TWTR</t>
  </si>
  <si>
    <t>Trinity Protocol</t>
  </si>
  <si>
    <t>TRI</t>
  </si>
  <si>
    <t>TILWIKI</t>
  </si>
  <si>
    <t>TLW</t>
  </si>
  <si>
    <t>yfBeta</t>
  </si>
  <si>
    <t>YFBETA</t>
  </si>
  <si>
    <t>Billibilli tokenized stock Bittrex</t>
  </si>
  <si>
    <t>Hithotx</t>
  </si>
  <si>
    <t>HITX</t>
  </si>
  <si>
    <t>pTokens BTC</t>
  </si>
  <si>
    <t>PBTC</t>
  </si>
  <si>
    <t>IDCM Token</t>
  </si>
  <si>
    <t>IT</t>
  </si>
  <si>
    <t>Yearn Finance Ecosystem</t>
  </si>
  <si>
    <t>YFIEC</t>
  </si>
  <si>
    <t>AI Network</t>
  </si>
  <si>
    <t>AIN</t>
  </si>
  <si>
    <t>Auric Network</t>
  </si>
  <si>
    <t>AUSCM</t>
  </si>
  <si>
    <t>Asac Coin</t>
  </si>
  <si>
    <t>ASAC</t>
  </si>
  <si>
    <t>Bast</t>
  </si>
  <si>
    <t>BAST</t>
  </si>
  <si>
    <t>Blue Baikal</t>
  </si>
  <si>
    <t>Uranus</t>
  </si>
  <si>
    <t>URAC</t>
  </si>
  <si>
    <t>GoldFinX</t>
  </si>
  <si>
    <t>GIX</t>
  </si>
  <si>
    <t>Bestay</t>
  </si>
  <si>
    <t>BSY</t>
  </si>
  <si>
    <t>LivenPay</t>
  </si>
  <si>
    <t>LVN</t>
  </si>
  <si>
    <t>MicroStrategy tokenized stock FTX</t>
  </si>
  <si>
    <t>MSTR</t>
  </si>
  <si>
    <t>Yearn Secure</t>
  </si>
  <si>
    <t>YSEC</t>
  </si>
  <si>
    <t>Infinity Economics</t>
  </si>
  <si>
    <t>3X Short TomoChain Token</t>
  </si>
  <si>
    <t>TOMOBEAR</t>
  </si>
  <si>
    <t>Alibaba tokenized stock Bittrex</t>
  </si>
  <si>
    <t>YFIA</t>
  </si>
  <si>
    <t>Atlantis Token</t>
  </si>
  <si>
    <t>ATIS</t>
  </si>
  <si>
    <t>pulltherug.finance</t>
  </si>
  <si>
    <t>RUGZ</t>
  </si>
  <si>
    <t>Aureus Nummus Gold</t>
  </si>
  <si>
    <t>ANG</t>
  </si>
  <si>
    <t>3X Short Matic Token</t>
  </si>
  <si>
    <t>MATICBEAR</t>
  </si>
  <si>
    <t>3X Long Huobi Token Token</t>
  </si>
  <si>
    <t>HTBULL</t>
  </si>
  <si>
    <t>NEOBITCOIN</t>
  </si>
  <si>
    <t>NBTC</t>
  </si>
  <si>
    <t>weBloc</t>
  </si>
  <si>
    <t>WOK</t>
  </si>
  <si>
    <t>Electra</t>
  </si>
  <si>
    <t>ECA</t>
  </si>
  <si>
    <t>Uber tokenized stock FTX</t>
  </si>
  <si>
    <t>UBER</t>
  </si>
  <si>
    <t>Historia</t>
  </si>
  <si>
    <t>HTA</t>
  </si>
  <si>
    <t>LegalBlock</t>
  </si>
  <si>
    <t>DeFi Insurance Protocol</t>
  </si>
  <si>
    <t>DFIP</t>
  </si>
  <si>
    <t>EcoG9coin</t>
  </si>
  <si>
    <t>EGC</t>
  </si>
  <si>
    <t>YFUEL</t>
  </si>
  <si>
    <t>INLOCK</t>
  </si>
  <si>
    <t>ILK</t>
  </si>
  <si>
    <t>SPDR S&amp;P 500 ETF tokenized stock FTX</t>
  </si>
  <si>
    <t>SPY</t>
  </si>
  <si>
    <t>Basiscoin Cash</t>
  </si>
  <si>
    <t>BCC</t>
  </si>
  <si>
    <t>ZOM</t>
  </si>
  <si>
    <t>PayPal tokenized stock FTX</t>
  </si>
  <si>
    <t>PYPL</t>
  </si>
  <si>
    <t>ECC</t>
  </si>
  <si>
    <t>Eco Value Coin</t>
  </si>
  <si>
    <t>ORS Group</t>
  </si>
  <si>
    <t>Pledge Coin</t>
  </si>
  <si>
    <t>PLG</t>
  </si>
  <si>
    <t>SWAG Finance</t>
  </si>
  <si>
    <t>SWAG</t>
  </si>
  <si>
    <t>Native Utility Token</t>
  </si>
  <si>
    <t>NUT</t>
  </si>
  <si>
    <t>Defi</t>
  </si>
  <si>
    <t>DEFI</t>
  </si>
  <si>
    <t>Kompass</t>
  </si>
  <si>
    <t>KOMP</t>
  </si>
  <si>
    <t>Electra Protocol</t>
  </si>
  <si>
    <t>XEP</t>
  </si>
  <si>
    <t>Tepleton</t>
  </si>
  <si>
    <t>TEP</t>
  </si>
  <si>
    <t>The Hustle App</t>
  </si>
  <si>
    <t>HUSL</t>
  </si>
  <si>
    <t>Cyclops Treasure</t>
  </si>
  <si>
    <t>CYTR</t>
  </si>
  <si>
    <t>Tokens of Babel</t>
  </si>
  <si>
    <t>TOB</t>
  </si>
  <si>
    <t>Popcorn</t>
  </si>
  <si>
    <t>Taxi</t>
  </si>
  <si>
    <t>TAXI</t>
  </si>
  <si>
    <t>Wrapped Monero</t>
  </si>
  <si>
    <t>WXMR</t>
  </si>
  <si>
    <t>Marblecoin</t>
  </si>
  <si>
    <t>Electronero Pulse</t>
  </si>
  <si>
    <t>ETNXP</t>
  </si>
  <si>
    <t>HeartBout Pay</t>
  </si>
  <si>
    <t>HP</t>
  </si>
  <si>
    <t>NestEGG Coin</t>
  </si>
  <si>
    <t>Compound Augur</t>
  </si>
  <si>
    <t>CREP</t>
  </si>
  <si>
    <t>TokenBacon</t>
  </si>
  <si>
    <t>BAK</t>
  </si>
  <si>
    <t>Documentchain</t>
  </si>
  <si>
    <t>DMS</t>
  </si>
  <si>
    <t>junca Cash</t>
  </si>
  <si>
    <t>JCC</t>
  </si>
  <si>
    <t>XUSD Stable</t>
  </si>
  <si>
    <t>XUSD</t>
  </si>
  <si>
    <t>Pfizer tokenized stock Bittrex</t>
  </si>
  <si>
    <t>PFE</t>
  </si>
  <si>
    <t>Ultra Clear</t>
  </si>
  <si>
    <t>UCR</t>
  </si>
  <si>
    <t>UnityDAO</t>
  </si>
  <si>
    <t>UTY</t>
  </si>
  <si>
    <t>RIFT Token</t>
  </si>
  <si>
    <t>RIFT</t>
  </si>
  <si>
    <t>Vanywhere</t>
  </si>
  <si>
    <t>VANY</t>
  </si>
  <si>
    <t>GermanCoin</t>
  </si>
  <si>
    <t>GCX</t>
  </si>
  <si>
    <t>Nokencoin</t>
  </si>
  <si>
    <t>NOKN</t>
  </si>
  <si>
    <t>AVCCOIN</t>
  </si>
  <si>
    <t>AVC</t>
  </si>
  <si>
    <t>USDA</t>
  </si>
  <si>
    <t>Global Reserve System</t>
  </si>
  <si>
    <t>GLOB</t>
  </si>
  <si>
    <t>Oracolxor</t>
  </si>
  <si>
    <t>Grayscale Bitcoin Trust tokenized stock FTX</t>
  </si>
  <si>
    <t>GBTC</t>
  </si>
  <si>
    <t>i9 Coin</t>
  </si>
  <si>
    <t>I9C</t>
  </si>
  <si>
    <t>Square tokenized stock FTX</t>
  </si>
  <si>
    <t>SQ</t>
  </si>
  <si>
    <t>MACH Project</t>
  </si>
  <si>
    <t>MACH</t>
  </si>
  <si>
    <t>Aunite</t>
  </si>
  <si>
    <t>AUNIT</t>
  </si>
  <si>
    <t>Crex Token</t>
  </si>
  <si>
    <t>CREX</t>
  </si>
  <si>
    <t>Dequant</t>
  </si>
  <si>
    <t>DEQ</t>
  </si>
  <si>
    <t>Global Game Coin</t>
  </si>
  <si>
    <t>GGC</t>
  </si>
  <si>
    <t>BuckHathCoin</t>
  </si>
  <si>
    <t>BHIG</t>
  </si>
  <si>
    <t>Endorsit</t>
  </si>
  <si>
    <t>EDS</t>
  </si>
  <si>
    <t>Beyond Meat Inc tokenized stock Bittrex</t>
  </si>
  <si>
    <t>Timers</t>
  </si>
  <si>
    <t>IPM</t>
  </si>
  <si>
    <t>ValueChain</t>
  </si>
  <si>
    <t>VLC</t>
  </si>
  <si>
    <t>Cicoin</t>
  </si>
  <si>
    <t>CICX</t>
  </si>
  <si>
    <t>Experience Token</t>
  </si>
  <si>
    <t>EXT</t>
  </si>
  <si>
    <t>Bit Trust System</t>
  </si>
  <si>
    <t>BIUT</t>
  </si>
  <si>
    <t>Rivermount</t>
  </si>
  <si>
    <t>RM</t>
  </si>
  <si>
    <t>SaluS</t>
  </si>
  <si>
    <t>SLS</t>
  </si>
  <si>
    <t>3X Long OKB Token</t>
  </si>
  <si>
    <t>OKBBULL</t>
  </si>
  <si>
    <t>BIOKKOIN</t>
  </si>
  <si>
    <t>BKKG</t>
  </si>
  <si>
    <t>Cybercoin</t>
  </si>
  <si>
    <t>CBR</t>
  </si>
  <si>
    <t>PIRANHAS</t>
  </si>
  <si>
    <t>$PIR</t>
  </si>
  <si>
    <t>Dextrust</t>
  </si>
  <si>
    <t>DETS</t>
  </si>
  <si>
    <t>cherry</t>
  </si>
  <si>
    <t>CHERRY</t>
  </si>
  <si>
    <t>Universal Protocol Token</t>
  </si>
  <si>
    <t>UPT</t>
  </si>
  <si>
    <t>Volt</t>
  </si>
  <si>
    <t>ACDC</t>
  </si>
  <si>
    <t>Facebook tokenized stock FTX</t>
  </si>
  <si>
    <t>QFinance</t>
  </si>
  <si>
    <t>QFI</t>
  </si>
  <si>
    <t>Ubique Chain Of Things</t>
  </si>
  <si>
    <t>UCT</t>
  </si>
  <si>
    <t>Bat True Share</t>
  </si>
  <si>
    <t>VELO Token</t>
  </si>
  <si>
    <t>VLO</t>
  </si>
  <si>
    <t>YFOS.finance</t>
  </si>
  <si>
    <t>YFOS</t>
  </si>
  <si>
    <t>Fiscus.fyi</t>
  </si>
  <si>
    <t>FFYI</t>
  </si>
  <si>
    <t>DigiDinar</t>
  </si>
  <si>
    <t>DDR</t>
  </si>
  <si>
    <t>Netflix tokenized stock FTX</t>
  </si>
  <si>
    <t>NFLX</t>
  </si>
  <si>
    <t>POP Network Token</t>
  </si>
  <si>
    <t>ITEN</t>
  </si>
  <si>
    <t>Terra SDT</t>
  </si>
  <si>
    <t>Jewel</t>
  </si>
  <si>
    <t>JWL</t>
  </si>
  <si>
    <t>UnoSwap</t>
  </si>
  <si>
    <t>UNOS</t>
  </si>
  <si>
    <t>Lyra</t>
  </si>
  <si>
    <t>LYR</t>
  </si>
  <si>
    <t>McNetworkDefi</t>
  </si>
  <si>
    <t>MCN</t>
  </si>
  <si>
    <t>Blockmason Link</t>
  </si>
  <si>
    <t>Google tokenized stock Bittrex</t>
  </si>
  <si>
    <t>GOOGL</t>
  </si>
  <si>
    <t>Kryptofranc</t>
  </si>
  <si>
    <t>KYF</t>
  </si>
  <si>
    <t>AC Index</t>
  </si>
  <si>
    <t>ACX</t>
  </si>
  <si>
    <t>SKINCHAIN</t>
  </si>
  <si>
    <t>SKC</t>
  </si>
  <si>
    <t>Richlab Token</t>
  </si>
  <si>
    <t>RLE</t>
  </si>
  <si>
    <t>Medicalveda</t>
  </si>
  <si>
    <t>MVEDA</t>
  </si>
  <si>
    <t>Zuplo</t>
  </si>
  <si>
    <t>ZLP</t>
  </si>
  <si>
    <t>En-Tan-Mo</t>
  </si>
  <si>
    <t>ETM</t>
  </si>
  <si>
    <t>Yearn Finance Protocol</t>
  </si>
  <si>
    <t>YFP</t>
  </si>
  <si>
    <t>Pfizer tokenized stock FTX</t>
  </si>
  <si>
    <t>Zoom Protocol</t>
  </si>
  <si>
    <t>STABLE ASSET</t>
  </si>
  <si>
    <t>Bitpumps Token</t>
  </si>
  <si>
    <t>BPT</t>
  </si>
  <si>
    <t>ZenSports</t>
  </si>
  <si>
    <t>SPORTS</t>
  </si>
  <si>
    <t>Money of Tomorrow, Today</t>
  </si>
  <si>
    <t>MTTCOIN</t>
  </si>
  <si>
    <t>The Universal Settlement Coin</t>
  </si>
  <si>
    <t>TUSC</t>
  </si>
  <si>
    <t>1x Long Bitcoin Implied Volatility Token</t>
  </si>
  <si>
    <t>BVOL</t>
  </si>
  <si>
    <t>Release Project</t>
  </si>
  <si>
    <t>Bitpayer Token</t>
  </si>
  <si>
    <t>Newsolution</t>
  </si>
  <si>
    <t>NST</t>
  </si>
  <si>
    <t>KONJUNGATE</t>
  </si>
  <si>
    <t>KONJ</t>
  </si>
  <si>
    <t>Demeter Chain</t>
  </si>
  <si>
    <t>DMTC</t>
  </si>
  <si>
    <t>Kepler Network</t>
  </si>
  <si>
    <t>KMW</t>
  </si>
  <si>
    <t>BLOCKIDCOIN</t>
  </si>
  <si>
    <t>Ubiner</t>
  </si>
  <si>
    <t>UBIN</t>
  </si>
  <si>
    <t>Wiki Token</t>
  </si>
  <si>
    <t>WIKI</t>
  </si>
  <si>
    <t>Trendering</t>
  </si>
  <si>
    <t>TRND</t>
  </si>
  <si>
    <t>BioNTech tokenized stock FTX</t>
  </si>
  <si>
    <t>Torex</t>
  </si>
  <si>
    <t>TOR</t>
  </si>
  <si>
    <t>Google tokenized stock FTX</t>
  </si>
  <si>
    <t>Ripple Alpha</t>
  </si>
  <si>
    <t>Blood</t>
  </si>
  <si>
    <t>BLOOD</t>
  </si>
  <si>
    <t>Five Star Coin</t>
  </si>
  <si>
    <t>FSC</t>
  </si>
  <si>
    <t>DeFi of Thrones</t>
  </si>
  <si>
    <t>DOTX</t>
  </si>
  <si>
    <t>CryptoBharatCoin</t>
  </si>
  <si>
    <t>Bankroll Vault</t>
  </si>
  <si>
    <t>SPDR S&amp;P 500 ETF tokenized stock Bittrex</t>
  </si>
  <si>
    <t>3x Short Tezos Token</t>
  </si>
  <si>
    <t>XTZBEAR</t>
  </si>
  <si>
    <t>CelCoin</t>
  </si>
  <si>
    <t>CELC</t>
  </si>
  <si>
    <t>TenUp</t>
  </si>
  <si>
    <t>TUP</t>
  </si>
  <si>
    <t>French Digital Reserve</t>
  </si>
  <si>
    <t>FDR</t>
  </si>
  <si>
    <t>01coin</t>
  </si>
  <si>
    <t>ZOC</t>
  </si>
  <si>
    <t>DigiDinar Token</t>
  </si>
  <si>
    <t>DDRT</t>
  </si>
  <si>
    <t>Sparkster</t>
  </si>
  <si>
    <t>SPRK</t>
  </si>
  <si>
    <t>YUKI</t>
  </si>
  <si>
    <t>YFIBusiness</t>
  </si>
  <si>
    <t>YFIB</t>
  </si>
  <si>
    <t>MYX Network</t>
  </si>
  <si>
    <t>MYX</t>
  </si>
  <si>
    <t>Diagon</t>
  </si>
  <si>
    <t>DGN</t>
  </si>
  <si>
    <t>Derivex</t>
  </si>
  <si>
    <t>DVX</t>
  </si>
  <si>
    <t>Kanva</t>
  </si>
  <si>
    <t>KNV</t>
  </si>
  <si>
    <t>Eska</t>
  </si>
  <si>
    <t>ESK</t>
  </si>
  <si>
    <t>Yearn Finance Red Moon</t>
  </si>
  <si>
    <t>YFRM</t>
  </si>
  <si>
    <t>XTRM COIN</t>
  </si>
  <si>
    <t>XTRM</t>
  </si>
  <si>
    <t>Omega Protocol Money</t>
  </si>
  <si>
    <t>OPM</t>
  </si>
  <si>
    <t>Ethereum Vault</t>
  </si>
  <si>
    <t>Hatch DAO</t>
  </si>
  <si>
    <t>HATCH</t>
  </si>
  <si>
    <t>Contribute</t>
  </si>
  <si>
    <t>TRIB</t>
  </si>
  <si>
    <t>ErcauX</t>
  </si>
  <si>
    <t>RAUX</t>
  </si>
  <si>
    <t>Yearn Finance Bit2</t>
  </si>
  <si>
    <t>YFB2</t>
  </si>
  <si>
    <t>Diffract Finance</t>
  </si>
  <si>
    <t>DFR</t>
  </si>
  <si>
    <t xml:space="preserve">Boltt Coin </t>
  </si>
  <si>
    <t>BOLTT</t>
  </si>
  <si>
    <t>Jointer</t>
  </si>
  <si>
    <t>JNTR</t>
  </si>
  <si>
    <t>BOSCore</t>
  </si>
  <si>
    <t>PlayChip</t>
  </si>
  <si>
    <t>SHENG</t>
  </si>
  <si>
    <t>THENODE</t>
  </si>
  <si>
    <t>THE</t>
  </si>
  <si>
    <t>Hey Bitcoin</t>
  </si>
  <si>
    <t>HYBN</t>
  </si>
  <si>
    <t>Maggie</t>
  </si>
  <si>
    <t>MAG</t>
  </si>
  <si>
    <t>SuperEdge</t>
  </si>
  <si>
    <t>ECT</t>
  </si>
  <si>
    <t>EzyStayz</t>
  </si>
  <si>
    <t>EZY</t>
  </si>
  <si>
    <t>WeSing Coin</t>
  </si>
  <si>
    <t>WSC</t>
  </si>
  <si>
    <t>AurusCOIN</t>
  </si>
  <si>
    <t>AWX</t>
  </si>
  <si>
    <t>NaPoleonX</t>
  </si>
  <si>
    <t>NPX</t>
  </si>
  <si>
    <t>DogDeFiCoin</t>
  </si>
  <si>
    <t>DOGDEFI</t>
  </si>
  <si>
    <t>LinkBased</t>
  </si>
  <si>
    <t>LBD</t>
  </si>
  <si>
    <t>Litecoin SV</t>
  </si>
  <si>
    <t>LSV</t>
  </si>
  <si>
    <t>ShareAt</t>
  </si>
  <si>
    <t>XAT</t>
  </si>
  <si>
    <t>Moozicore</t>
  </si>
  <si>
    <t>MZG</t>
  </si>
  <si>
    <t>Hubii Network</t>
  </si>
  <si>
    <t>HBT</t>
  </si>
  <si>
    <t>Codex</t>
  </si>
  <si>
    <t>CDEX</t>
  </si>
  <si>
    <t>Wallet Plus X</t>
  </si>
  <si>
    <t>WPX</t>
  </si>
  <si>
    <t>Schilling-Coin</t>
  </si>
  <si>
    <t>SCH</t>
  </si>
  <si>
    <t>PlusOneCoin</t>
  </si>
  <si>
    <t>PLUS1</t>
  </si>
  <si>
    <t>TKN Token</t>
  </si>
  <si>
    <t>TKNT</t>
  </si>
  <si>
    <t>Resistance</t>
  </si>
  <si>
    <t>RES</t>
  </si>
  <si>
    <t>Airbnb tokenized stock FTX</t>
  </si>
  <si>
    <t>ABNB</t>
  </si>
  <si>
    <t>GLOBALTRUSTFUND TOKEN</t>
  </si>
  <si>
    <t>GTF</t>
  </si>
  <si>
    <t>WhiteRockCasino</t>
  </si>
  <si>
    <t>3X Long Tether Gold Token</t>
  </si>
  <si>
    <t>XAUTBULL</t>
  </si>
  <si>
    <t>TranslateMe Network Token</t>
  </si>
  <si>
    <t>TMN</t>
  </si>
  <si>
    <t>LUCY</t>
  </si>
  <si>
    <t>Maya Preferred 223</t>
  </si>
  <si>
    <t>MAPR</t>
  </si>
  <si>
    <t>MONNOS</t>
  </si>
  <si>
    <t>MNS</t>
  </si>
  <si>
    <t>Trism</t>
  </si>
  <si>
    <t>TRISM</t>
  </si>
  <si>
    <t>FirstBlood</t>
  </si>
  <si>
    <t>1ST</t>
  </si>
  <si>
    <t>Tronipay</t>
  </si>
  <si>
    <t>TRP</t>
  </si>
  <si>
    <t>Netflix tokenized stock Bittrex</t>
  </si>
  <si>
    <t>0cash</t>
  </si>
  <si>
    <t>ZCH</t>
  </si>
  <si>
    <t>Curio Governance</t>
  </si>
  <si>
    <t>Lock3r Network</t>
  </si>
  <si>
    <t>LK3R</t>
  </si>
  <si>
    <t>WEBN token</t>
  </si>
  <si>
    <t>WEBN</t>
  </si>
  <si>
    <t>Semitoken</t>
  </si>
  <si>
    <t>SEMI</t>
  </si>
  <si>
    <t>ZCore Token</t>
  </si>
  <si>
    <t>ZCRT</t>
  </si>
  <si>
    <t>BigdataCash</t>
  </si>
  <si>
    <t>BDCASH</t>
  </si>
  <si>
    <t>Stellar Gold</t>
  </si>
  <si>
    <t>XLMG</t>
  </si>
  <si>
    <t>Fission Cash</t>
  </si>
  <si>
    <t>FCX</t>
  </si>
  <si>
    <t>Sombe</t>
  </si>
  <si>
    <t>SBE</t>
  </si>
  <si>
    <t>YFI3.money</t>
  </si>
  <si>
    <t>YFI3</t>
  </si>
  <si>
    <t>7Eleven</t>
  </si>
  <si>
    <t>7E</t>
  </si>
  <si>
    <t>OceanChain</t>
  </si>
  <si>
    <t>OC</t>
  </si>
  <si>
    <t>AlphaLink</t>
  </si>
  <si>
    <t>ANK</t>
  </si>
  <si>
    <t>Epanus</t>
  </si>
  <si>
    <t>EPS</t>
  </si>
  <si>
    <t>Enzo</t>
  </si>
  <si>
    <t>NZO</t>
  </si>
  <si>
    <t>BPOP</t>
  </si>
  <si>
    <t>Voltz</t>
  </si>
  <si>
    <t>VOLTZ</t>
  </si>
  <si>
    <t>Gric Coin</t>
  </si>
  <si>
    <t>PeepCoin</t>
  </si>
  <si>
    <t>PCN</t>
  </si>
  <si>
    <t>Bitcurate</t>
  </si>
  <si>
    <t>BTCR</t>
  </si>
  <si>
    <t>Junsonmingchncoin</t>
  </si>
  <si>
    <t>JMC</t>
  </si>
  <si>
    <t>EcoDollar</t>
  </si>
  <si>
    <t>ECOS</t>
  </si>
  <si>
    <t>StellarPayGlobal</t>
  </si>
  <si>
    <t>XLPG</t>
  </si>
  <si>
    <t>Ladder Network Token</t>
  </si>
  <si>
    <t>LAD</t>
  </si>
  <si>
    <t>Golden Ratio Coin</t>
  </si>
  <si>
    <t>GOLDR</t>
  </si>
  <si>
    <t>BitKAM</t>
  </si>
  <si>
    <t>KAM</t>
  </si>
  <si>
    <t>SorachanCoin</t>
  </si>
  <si>
    <t>SORA</t>
  </si>
  <si>
    <t>Aerotoken</t>
  </si>
  <si>
    <t>AET</t>
  </si>
  <si>
    <t>Shift</t>
  </si>
  <si>
    <t>SHIFT</t>
  </si>
  <si>
    <t>HOMT</t>
  </si>
  <si>
    <t>PocketNode</t>
  </si>
  <si>
    <t>Ymen.Finance</t>
  </si>
  <si>
    <t>YMEN</t>
  </si>
  <si>
    <t>Dragon Ball</t>
  </si>
  <si>
    <t>DRAGON</t>
  </si>
  <si>
    <t>GIVLY Coin</t>
  </si>
  <si>
    <t>GIV</t>
  </si>
  <si>
    <t>ChallengeDac</t>
  </si>
  <si>
    <t>CHL</t>
  </si>
  <si>
    <t>Axia Protocol</t>
  </si>
  <si>
    <t>AXIA</t>
  </si>
  <si>
    <t>Pilnette</t>
  </si>
  <si>
    <t>PVG</t>
  </si>
  <si>
    <t>PROUD Money</t>
  </si>
  <si>
    <t>PROUD</t>
  </si>
  <si>
    <t>VN Token</t>
  </si>
  <si>
    <t>VN</t>
  </si>
  <si>
    <t>happy birthday coin</t>
  </si>
  <si>
    <t>HBDC</t>
  </si>
  <si>
    <t>Resoper</t>
  </si>
  <si>
    <t>RSP</t>
  </si>
  <si>
    <t>XCredit</t>
  </si>
  <si>
    <t>XFYI</t>
  </si>
  <si>
    <t>Fanaticos Cash</t>
  </si>
  <si>
    <t>Valuto</t>
  </si>
  <si>
    <t>VLU</t>
  </si>
  <si>
    <t>Hanacoin</t>
  </si>
  <si>
    <t>HANA</t>
  </si>
  <si>
    <t>Secure Cash</t>
  </si>
  <si>
    <t>SCSX</t>
  </si>
  <si>
    <t>THECASH</t>
  </si>
  <si>
    <t>3X Short Ethereum Classic Token</t>
  </si>
  <si>
    <t>ETCBEAR</t>
  </si>
  <si>
    <t>FlashSwap</t>
  </si>
  <si>
    <t>FSP</t>
  </si>
  <si>
    <t>Sudan Gold Coin</t>
  </si>
  <si>
    <t>SGC</t>
  </si>
  <si>
    <t>DEMOS</t>
  </si>
  <si>
    <t>CitiOs</t>
  </si>
  <si>
    <t>R2R</t>
  </si>
  <si>
    <t>Litecash</t>
  </si>
  <si>
    <t>CASH</t>
  </si>
  <si>
    <t>USDQ</t>
  </si>
  <si>
    <t>SpectreSecurityCoin</t>
  </si>
  <si>
    <t>XSPC</t>
  </si>
  <si>
    <t>AladiEx</t>
  </si>
  <si>
    <t>ALA</t>
  </si>
  <si>
    <t>HondaisCoin</t>
  </si>
  <si>
    <t>HNDC</t>
  </si>
  <si>
    <t>Blurt</t>
  </si>
  <si>
    <t>BLURT</t>
  </si>
  <si>
    <t>LibreFreelencer</t>
  </si>
  <si>
    <t>LIBREF</t>
  </si>
  <si>
    <t>FXPay</t>
  </si>
  <si>
    <t>FXP</t>
  </si>
  <si>
    <t>BLOCKCLOUT</t>
  </si>
  <si>
    <t>CLOUT</t>
  </si>
  <si>
    <t>Colletrix</t>
  </si>
  <si>
    <t>CIPX</t>
  </si>
  <si>
    <t>StockChain</t>
  </si>
  <si>
    <t>GoalTime N</t>
  </si>
  <si>
    <t>GTX</t>
  </si>
  <si>
    <t>Wallabee</t>
  </si>
  <si>
    <t>WLB</t>
  </si>
  <si>
    <t>BITFXT COIN</t>
  </si>
  <si>
    <t>BXT</t>
  </si>
  <si>
    <t>Altbet</t>
  </si>
  <si>
    <t>ABET</t>
  </si>
  <si>
    <t>Candela Coin</t>
  </si>
  <si>
    <t>CLA</t>
  </si>
  <si>
    <t>Thorium</t>
  </si>
  <si>
    <t>TORM</t>
  </si>
  <si>
    <t>Orient</t>
  </si>
  <si>
    <t>OFT</t>
  </si>
  <si>
    <t>ChainZ Arena</t>
  </si>
  <si>
    <t>ORBYT Token</t>
  </si>
  <si>
    <t>ORBYT</t>
  </si>
  <si>
    <t>Infinite Ricks</t>
  </si>
  <si>
    <t>RICK</t>
  </si>
  <si>
    <t>Xeonbit Token</t>
  </si>
  <si>
    <t>GazeCoin</t>
  </si>
  <si>
    <t>GZE</t>
  </si>
  <si>
    <t>Bitcoin &amp; Company Network</t>
  </si>
  <si>
    <t>BITN</t>
  </si>
  <si>
    <t>YFA Finance</t>
  </si>
  <si>
    <t>YFA</t>
  </si>
  <si>
    <t>LOOPREX</t>
  </si>
  <si>
    <t>LOOP</t>
  </si>
  <si>
    <t>INRToken</t>
  </si>
  <si>
    <t>INRT</t>
  </si>
  <si>
    <t>Usechain Token</t>
  </si>
  <si>
    <t>USE</t>
  </si>
  <si>
    <t>Xenon</t>
  </si>
  <si>
    <t>XEN</t>
  </si>
  <si>
    <t>HoboNickels</t>
  </si>
  <si>
    <t>HBN</t>
  </si>
  <si>
    <t>Custody Token</t>
  </si>
  <si>
    <t>CUST</t>
  </si>
  <si>
    <t>Everus</t>
  </si>
  <si>
    <t>EVR</t>
  </si>
  <si>
    <t>Codeo Token</t>
  </si>
  <si>
    <t>CODEO</t>
  </si>
  <si>
    <t>P2P</t>
  </si>
  <si>
    <t>Colibri Protocol</t>
  </si>
  <si>
    <t>CLBR</t>
  </si>
  <si>
    <t>Bitcoffeen</t>
  </si>
  <si>
    <t>BFF</t>
  </si>
  <si>
    <t>Lapis Chain</t>
  </si>
  <si>
    <t>LPS</t>
  </si>
  <si>
    <t>Healing Plus</t>
  </si>
  <si>
    <t>OBIC</t>
  </si>
  <si>
    <t>IOV BlockChain</t>
  </si>
  <si>
    <t>Master Coin Point</t>
  </si>
  <si>
    <t>MACPO</t>
  </si>
  <si>
    <t>Tchain</t>
  </si>
  <si>
    <t>B ONE PAYMENT</t>
  </si>
  <si>
    <t>B1P</t>
  </si>
  <si>
    <t>Global X Change Token</t>
  </si>
  <si>
    <t>Bitcoin True</t>
  </si>
  <si>
    <t>ROS Coin</t>
  </si>
  <si>
    <t>ROS</t>
  </si>
  <si>
    <t>Etheroll</t>
  </si>
  <si>
    <t>DACC2</t>
  </si>
  <si>
    <t>FuturoCoin</t>
  </si>
  <si>
    <t>FTO</t>
  </si>
  <si>
    <t>Ethereum eRush</t>
  </si>
  <si>
    <t>EER</t>
  </si>
  <si>
    <t>Xtock</t>
  </si>
  <si>
    <t>XTX</t>
  </si>
  <si>
    <t>MYCE</t>
  </si>
  <si>
    <t>YCE</t>
  </si>
  <si>
    <t>One DEX</t>
  </si>
  <si>
    <t>ODEX</t>
  </si>
  <si>
    <t>SafePost</t>
  </si>
  <si>
    <t>STAMP</t>
  </si>
  <si>
    <t>BEAR Coin</t>
  </si>
  <si>
    <t>Loanburst</t>
  </si>
  <si>
    <t>Lburst</t>
  </si>
  <si>
    <t>Kublaicoin</t>
  </si>
  <si>
    <t>KUB</t>
  </si>
  <si>
    <t>SpokLottery</t>
  </si>
  <si>
    <t>SPKL</t>
  </si>
  <si>
    <t>Azzure</t>
  </si>
  <si>
    <t>AZZR</t>
  </si>
  <si>
    <t>Touch Social</t>
  </si>
  <si>
    <t>TST</t>
  </si>
  <si>
    <t>Sumcoin</t>
  </si>
  <si>
    <t>SUM</t>
  </si>
  <si>
    <t>CryptoBossCoin</t>
  </si>
  <si>
    <t>BTS Coin</t>
  </si>
  <si>
    <t>BTSC</t>
  </si>
  <si>
    <t>Dash Cash</t>
  </si>
  <si>
    <t>DSC</t>
  </si>
  <si>
    <t>Rubycoin</t>
  </si>
  <si>
    <t>RBY</t>
  </si>
  <si>
    <t>AvatarCoin</t>
  </si>
  <si>
    <t>AV</t>
  </si>
  <si>
    <t>RabbitCoin</t>
  </si>
  <si>
    <t>RBBT</t>
  </si>
  <si>
    <t>Karatgold Coin</t>
  </si>
  <si>
    <t>KBC</t>
  </si>
  <si>
    <t>Bubble</t>
  </si>
  <si>
    <t>BUB</t>
  </si>
  <si>
    <t>Clams</t>
  </si>
  <si>
    <t>CLAM</t>
  </si>
  <si>
    <t>Quotient</t>
  </si>
  <si>
    <t>XQN</t>
  </si>
  <si>
    <t>Axiom</t>
  </si>
  <si>
    <t>AXIOM</t>
  </si>
  <si>
    <t>Agoras Tokens</t>
  </si>
  <si>
    <t>AGRS</t>
  </si>
  <si>
    <t>ClubCoin</t>
  </si>
  <si>
    <t>CLUB</t>
  </si>
  <si>
    <t>Francs</t>
  </si>
  <si>
    <t>FRN</t>
  </si>
  <si>
    <t>Aces</t>
  </si>
  <si>
    <t>ACES</t>
  </si>
  <si>
    <t>InflationCoin</t>
  </si>
  <si>
    <t>IFLT</t>
  </si>
  <si>
    <t>Mavro</t>
  </si>
  <si>
    <t>MAVRO</t>
  </si>
  <si>
    <t>BlazerCoin</t>
  </si>
  <si>
    <t>BLAZR</t>
  </si>
  <si>
    <t>Moving Cloud Coin</t>
  </si>
  <si>
    <t>XPA</t>
  </si>
  <si>
    <t>MSD</t>
  </si>
  <si>
    <t>Hyper Pay</t>
  </si>
  <si>
    <t>HPY</t>
  </si>
  <si>
    <t>MOAC</t>
  </si>
  <si>
    <t>Qube</t>
  </si>
  <si>
    <t>QUBE</t>
  </si>
  <si>
    <t>IDEX Membership</t>
  </si>
  <si>
    <t>IDXM</t>
  </si>
  <si>
    <t>JET8</t>
  </si>
  <si>
    <t>J8T</t>
  </si>
  <si>
    <t>Pixie Coin</t>
  </si>
  <si>
    <t>REPO</t>
  </si>
  <si>
    <t>Coni</t>
  </si>
  <si>
    <t>CONI</t>
  </si>
  <si>
    <t>Social Lending Token</t>
  </si>
  <si>
    <t>Obitan Chain</t>
  </si>
  <si>
    <t>OBTC</t>
  </si>
  <si>
    <t>Twinkle</t>
  </si>
  <si>
    <t>TKT</t>
  </si>
  <si>
    <t>KNOW</t>
  </si>
  <si>
    <t>KingXChain</t>
  </si>
  <si>
    <t>KXC</t>
  </si>
  <si>
    <t>Centaure</t>
  </si>
  <si>
    <t>ABCC Token</t>
  </si>
  <si>
    <t>SaveNode</t>
  </si>
  <si>
    <t>SNO</t>
  </si>
  <si>
    <t>MobilinkToken</t>
  </si>
  <si>
    <t>MOLK</t>
  </si>
  <si>
    <t>CMITCOIN</t>
  </si>
  <si>
    <t>CMIT</t>
  </si>
  <si>
    <t>TRONCLASSIC</t>
  </si>
  <si>
    <t>TRXC</t>
  </si>
  <si>
    <t>Digital Asset Guarantee Token</t>
  </si>
  <si>
    <t>DAGT</t>
  </si>
  <si>
    <t>Ondori</t>
  </si>
  <si>
    <t>RSTR</t>
  </si>
  <si>
    <t>SHPING</t>
  </si>
  <si>
    <t>Commerce Data Connection</t>
  </si>
  <si>
    <t>CDC</t>
  </si>
  <si>
    <t>MediBit</t>
  </si>
  <si>
    <t>MEDIBIT</t>
  </si>
  <si>
    <t>Bgogo Token</t>
  </si>
  <si>
    <t>BGG</t>
  </si>
  <si>
    <t>Baer Chain</t>
  </si>
  <si>
    <t>BRC</t>
  </si>
  <si>
    <t>ROMToken</t>
  </si>
  <si>
    <t>ROM</t>
  </si>
  <si>
    <t>1SG</t>
  </si>
  <si>
    <t>Esportbits</t>
  </si>
  <si>
    <t>HLT</t>
  </si>
  <si>
    <t>OOOBTC TOKEN</t>
  </si>
  <si>
    <t>OBX</t>
  </si>
  <si>
    <t>BIZKEY</t>
  </si>
  <si>
    <t>BZKY</t>
  </si>
  <si>
    <t>VENJOCOIN</t>
  </si>
  <si>
    <t>VJC</t>
  </si>
  <si>
    <t>Atlas Token</t>
  </si>
  <si>
    <t>ATLS</t>
  </si>
  <si>
    <t>Tratin</t>
  </si>
  <si>
    <t>B91</t>
  </si>
  <si>
    <t>SPIN Protocol</t>
  </si>
  <si>
    <t>SPIN</t>
  </si>
  <si>
    <t>EXOR</t>
  </si>
  <si>
    <t>GLOBEX</t>
  </si>
  <si>
    <t>GEX</t>
  </si>
  <si>
    <t>Volume Network</t>
  </si>
  <si>
    <t>VOL</t>
  </si>
  <si>
    <t>Xenoverse</t>
  </si>
  <si>
    <t>XENO</t>
  </si>
  <si>
    <t>DeepCloud AI</t>
  </si>
  <si>
    <t>DEEP</t>
  </si>
  <si>
    <t>Aitheon</t>
  </si>
  <si>
    <t>ACU</t>
  </si>
  <si>
    <t>Ritocoin</t>
  </si>
  <si>
    <t>RITO</t>
  </si>
  <si>
    <t>BitcoinSoV</t>
  </si>
  <si>
    <t>BSOV</t>
  </si>
  <si>
    <t>Bitscoin</t>
  </si>
  <si>
    <t>BTCX</t>
  </si>
  <si>
    <t>Korbot</t>
  </si>
  <si>
    <t>KBOT</t>
  </si>
  <si>
    <t>Electronero</t>
  </si>
  <si>
    <t>ETNX</t>
  </si>
  <si>
    <t>VENA</t>
  </si>
  <si>
    <t>LN</t>
  </si>
  <si>
    <t>Sierracoin</t>
  </si>
  <si>
    <t>SIERRA</t>
  </si>
  <si>
    <t>Tokenize Xchange</t>
  </si>
  <si>
    <t>TKX</t>
  </si>
  <si>
    <t>Versess Coin</t>
  </si>
  <si>
    <t>VERS</t>
  </si>
  <si>
    <t>QPay</t>
  </si>
  <si>
    <t>QPY</t>
  </si>
  <si>
    <t>VERA</t>
  </si>
  <si>
    <t>NOVA</t>
  </si>
  <si>
    <t>Marshal Lion Group Coin</t>
  </si>
  <si>
    <t>MLGC</t>
  </si>
  <si>
    <t>SOLBIT</t>
  </si>
  <si>
    <t>SBT</t>
  </si>
  <si>
    <t>Bankroll Network</t>
  </si>
  <si>
    <t>BNKR</t>
  </si>
  <si>
    <t>NairaX</t>
  </si>
  <si>
    <t>NIRX</t>
  </si>
  <si>
    <t>Sesameseed</t>
  </si>
  <si>
    <t>SEED</t>
  </si>
  <si>
    <t>HGH Token</t>
  </si>
  <si>
    <t>HGH</t>
  </si>
  <si>
    <t>Tradeplus</t>
  </si>
  <si>
    <t>TDPS</t>
  </si>
  <si>
    <t>Harcomia</t>
  </si>
  <si>
    <t>HCA</t>
  </si>
  <si>
    <t>Apple Network</t>
  </si>
  <si>
    <t>CRYPTOBUCKS</t>
  </si>
  <si>
    <t>CBUCKS</t>
  </si>
  <si>
    <t>1AI Token</t>
  </si>
  <si>
    <t>1AI</t>
  </si>
  <si>
    <t>FRED Energy</t>
  </si>
  <si>
    <t>FRED</t>
  </si>
  <si>
    <t>AfroDex</t>
  </si>
  <si>
    <t>AfroX</t>
  </si>
  <si>
    <t>ExtStock Token</t>
  </si>
  <si>
    <t>FLEX</t>
  </si>
  <si>
    <t>Kratscoin</t>
  </si>
  <si>
    <t>KTC</t>
  </si>
  <si>
    <t>Compound SAI</t>
  </si>
  <si>
    <t>CSAI</t>
  </si>
  <si>
    <t>SuperSkynet</t>
  </si>
  <si>
    <t>SSN</t>
  </si>
  <si>
    <t>Cofinex Coin</t>
  </si>
  <si>
    <t>CNX</t>
  </si>
  <si>
    <t>SappChain</t>
  </si>
  <si>
    <t>Charg Coin</t>
  </si>
  <si>
    <t>CHG</t>
  </si>
  <si>
    <t>MyTVchain</t>
  </si>
  <si>
    <t>MYTV</t>
  </si>
  <si>
    <t>Swapzilla</t>
  </si>
  <si>
    <t>SWZL</t>
  </si>
  <si>
    <t>Metaprediction</t>
  </si>
  <si>
    <t>METP</t>
  </si>
  <si>
    <t>Two Prime FF1 Token</t>
  </si>
  <si>
    <t>FF1</t>
  </si>
  <si>
    <t>eToro New Zealand Dollar</t>
  </si>
  <si>
    <t>NZDX</t>
  </si>
  <si>
    <t>Becaz</t>
  </si>
  <si>
    <t>ARMTOKEN</t>
  </si>
  <si>
    <t>TARM</t>
  </si>
  <si>
    <t>VEHICLE DATA ARTIFICIAL INTELLIGENCE PLATFORM</t>
  </si>
  <si>
    <t>VAIP</t>
  </si>
  <si>
    <t>CryptoBet</t>
  </si>
  <si>
    <t>CBET</t>
  </si>
  <si>
    <t>UniPower</t>
  </si>
  <si>
    <t>POWER</t>
  </si>
  <si>
    <t>UniDollar</t>
  </si>
  <si>
    <t>UNIUSD</t>
  </si>
  <si>
    <t>Quish Coin</t>
  </si>
  <si>
    <t>QTV</t>
  </si>
  <si>
    <t>Golden Ratio Token</t>
  </si>
  <si>
    <t>PieDAO BTC++</t>
  </si>
  <si>
    <t>BTC++</t>
  </si>
  <si>
    <t>IOOX System</t>
  </si>
  <si>
    <t>IOOX</t>
  </si>
  <si>
    <t>sADA</t>
  </si>
  <si>
    <t>SADA</t>
  </si>
  <si>
    <t>HelixNetwork</t>
  </si>
  <si>
    <t>MHLX</t>
  </si>
  <si>
    <t>AntiscamToken</t>
  </si>
  <si>
    <t>sDEFI</t>
  </si>
  <si>
    <t>SDEFI</t>
  </si>
  <si>
    <t>sXAG</t>
  </si>
  <si>
    <t>SXAG</t>
  </si>
  <si>
    <t>Originate Coin</t>
  </si>
  <si>
    <t>bZx Vesting Token</t>
  </si>
  <si>
    <t>VBZRX</t>
  </si>
  <si>
    <t>Unit Protocol</t>
  </si>
  <si>
    <t>COL</t>
  </si>
  <si>
    <t>Crypto User Base</t>
  </si>
  <si>
    <t>CUB</t>
  </si>
  <si>
    <t>CoinZoom</t>
  </si>
  <si>
    <t>ZOOM</t>
  </si>
  <si>
    <t>DeFi Nation Signals DAO</t>
  </si>
  <si>
    <t>PayFrequent USD</t>
  </si>
  <si>
    <t>PUSD</t>
  </si>
  <si>
    <t>PowerBalt</t>
  </si>
  <si>
    <t>PWRB</t>
  </si>
  <si>
    <t>Vision Network</t>
  </si>
  <si>
    <t>VSN</t>
  </si>
  <si>
    <t>Kids Cash</t>
  </si>
  <si>
    <t>KASH</t>
  </si>
  <si>
    <t>FEX Token</t>
  </si>
  <si>
    <t>DigiMax DGMT</t>
  </si>
  <si>
    <t>DGMT</t>
  </si>
  <si>
    <t>TOPBTC Token</t>
  </si>
  <si>
    <t>TOPB</t>
  </si>
  <si>
    <t>LP-yCurve</t>
  </si>
  <si>
    <t>YDAI+YUSDC+YUSDT+YTUSD</t>
  </si>
  <si>
    <t>888tron</t>
  </si>
  <si>
    <t>888</t>
  </si>
  <si>
    <t>Chess Coin</t>
  </si>
  <si>
    <t>BTC Network Demand Set II</t>
  </si>
  <si>
    <t>BYTE</t>
  </si>
  <si>
    <t>Chad Link Set</t>
  </si>
  <si>
    <t>CHADLINK</t>
  </si>
  <si>
    <t>ETH 20 Day MA Crossover Set</t>
  </si>
  <si>
    <t>ETH20SMACO</t>
  </si>
  <si>
    <t>ETH 20 Day MA Crossover Yield Set</t>
  </si>
  <si>
    <t>ETHMACOAPY</t>
  </si>
  <si>
    <t>ETH 26 EMA Crossover Yield II</t>
  </si>
  <si>
    <t>ETHEMAAPY</t>
  </si>
  <si>
    <t>ETH/BTC RSI Ratio Trading Set</t>
  </si>
  <si>
    <t>ETHBTCRSI</t>
  </si>
  <si>
    <t>ETH/LINK Price Action Candlestick Set</t>
  </si>
  <si>
    <t>LINKETHPA</t>
  </si>
  <si>
    <t>ETH Price Action Candlestick Set</t>
  </si>
  <si>
    <t>ETHPA</t>
  </si>
  <si>
    <t>ETH RSI 60/40 Crossover Set</t>
  </si>
  <si>
    <t>ETHRSI6040</t>
  </si>
  <si>
    <t>ETH RSI 60/40 Yield Set</t>
  </si>
  <si>
    <t>ETHRSIAPY</t>
  </si>
  <si>
    <t>FlexETH/BTC Set</t>
  </si>
  <si>
    <t>FLEXETHBTC</t>
  </si>
  <si>
    <t>Intelligent Ratio Set</t>
  </si>
  <si>
    <t>INTRATIO</t>
  </si>
  <si>
    <t>LINK/ETH RSI Ratio Trading Set</t>
  </si>
  <si>
    <t>LINKETHRSI</t>
  </si>
  <si>
    <t>LINK Profit Taker Set</t>
  </si>
  <si>
    <t>LINKPT</t>
  </si>
  <si>
    <t>iETH</t>
  </si>
  <si>
    <t>sLINK</t>
  </si>
  <si>
    <t>sXAU</t>
  </si>
  <si>
    <t>SXAU</t>
  </si>
  <si>
    <t>sXTZ</t>
  </si>
  <si>
    <t>SXTZ</t>
  </si>
  <si>
    <t>iBTC (Synthetix)</t>
  </si>
  <si>
    <t>sBNB</t>
  </si>
  <si>
    <t>SBNB</t>
  </si>
  <si>
    <t>Bityuan</t>
  </si>
  <si>
    <t>BTY</t>
  </si>
  <si>
    <t>Diamond Voucher</t>
  </si>
  <si>
    <t>3X Short Tether Gold Token</t>
  </si>
  <si>
    <t>XAUTBEAR</t>
  </si>
  <si>
    <t>Yield Farming Token</t>
  </si>
  <si>
    <t>HL Chain</t>
  </si>
  <si>
    <t>HL</t>
  </si>
  <si>
    <t>DApp Evolution</t>
  </si>
  <si>
    <t>EVO</t>
  </si>
  <si>
    <t>Dark Energy Crystals</t>
  </si>
  <si>
    <t>Play Royal</t>
  </si>
  <si>
    <t>SCC DIGforIT</t>
  </si>
  <si>
    <t>Decentralized Data Assets Management</t>
  </si>
  <si>
    <t>DDAM</t>
  </si>
  <si>
    <t>Cherry Token</t>
  </si>
  <si>
    <t>YT</t>
  </si>
  <si>
    <t>Digital Rand</t>
  </si>
  <si>
    <t>DZAR</t>
  </si>
  <si>
    <t>Distributed Energy Coin</t>
  </si>
  <si>
    <t>EasySwap</t>
  </si>
  <si>
    <t>ESWA</t>
  </si>
  <si>
    <t>Super Running Coin</t>
  </si>
  <si>
    <t>SRC</t>
  </si>
  <si>
    <t>Hemelios</t>
  </si>
  <si>
    <t>HEM</t>
  </si>
  <si>
    <t>LoveHearts</t>
  </si>
  <si>
    <t>LVH</t>
  </si>
  <si>
    <t>TRONbetDice</t>
  </si>
  <si>
    <t>Aludra Network</t>
  </si>
  <si>
    <t>ALD</t>
  </si>
  <si>
    <t>Frens Community</t>
  </si>
  <si>
    <t>FRENS</t>
  </si>
  <si>
    <t>Equus Mining Token</t>
  </si>
  <si>
    <t>EQMT</t>
  </si>
  <si>
    <t>Trump Wins Token</t>
  </si>
  <si>
    <t>TRUMPWIN</t>
  </si>
  <si>
    <t>Sendvibe</t>
  </si>
  <si>
    <t>SVB</t>
  </si>
  <si>
    <t>Schain Wallet</t>
  </si>
  <si>
    <t>SCHA</t>
  </si>
  <si>
    <t>Community Token</t>
  </si>
  <si>
    <t>COM</t>
  </si>
  <si>
    <t>Porkchop</t>
  </si>
  <si>
    <t>CHOP</t>
  </si>
  <si>
    <t>Camouflage.eth</t>
  </si>
  <si>
    <t>CAMO</t>
  </si>
  <si>
    <t>COIL</t>
  </si>
  <si>
    <t>Krosscoin</t>
  </si>
  <si>
    <t>KSS</t>
  </si>
  <si>
    <t>Orbicular</t>
  </si>
  <si>
    <t>ORBI</t>
  </si>
  <si>
    <t>Newtonium</t>
  </si>
  <si>
    <t>NEWTON</t>
  </si>
  <si>
    <t>OC Protocol</t>
  </si>
  <si>
    <t>OCP</t>
  </si>
  <si>
    <t>Libera</t>
  </si>
  <si>
    <t>LIB</t>
  </si>
  <si>
    <t>Blaze Network</t>
  </si>
  <si>
    <t>BLZN</t>
  </si>
  <si>
    <t>Wenburn</t>
  </si>
  <si>
    <t>WENB</t>
  </si>
  <si>
    <t>Vision</t>
  </si>
  <si>
    <t>Hands of Steel</t>
  </si>
  <si>
    <t>STEEL</t>
  </si>
  <si>
    <t>YEP COIN</t>
  </si>
  <si>
    <t>YEP</t>
  </si>
  <si>
    <t>Fee Active Collateral Token</t>
  </si>
  <si>
    <t>FACT</t>
  </si>
  <si>
    <t>AmazonasCoin</t>
  </si>
  <si>
    <t>AMZ</t>
  </si>
  <si>
    <t>Social Finance</t>
  </si>
  <si>
    <t>SOFI</t>
  </si>
  <si>
    <t>Walnut.finance</t>
  </si>
  <si>
    <t>WTF</t>
  </si>
  <si>
    <t>BLOCKMAX</t>
  </si>
  <si>
    <t>OCB</t>
  </si>
  <si>
    <t>TRONbetLive</t>
  </si>
  <si>
    <t>LIVE</t>
  </si>
  <si>
    <t>SSS Finance</t>
  </si>
  <si>
    <t>The Forms</t>
  </si>
  <si>
    <t>FRMS</t>
  </si>
  <si>
    <t>Coin Artist</t>
  </si>
  <si>
    <t>Token CashPay</t>
  </si>
  <si>
    <t>TCP</t>
  </si>
  <si>
    <t>GOD KIMCHI</t>
  </si>
  <si>
    <t>gKIMCHI</t>
  </si>
  <si>
    <t>Enceladus Network</t>
  </si>
  <si>
    <t>ENCX</t>
  </si>
  <si>
    <t>YFIKING,FINANCE</t>
  </si>
  <si>
    <t>YFIKING</t>
  </si>
  <si>
    <t>Mafia.Network</t>
  </si>
  <si>
    <t>MAFI</t>
  </si>
  <si>
    <t>Maki Finance</t>
  </si>
  <si>
    <t>MAKI</t>
  </si>
  <si>
    <t>Predix Network</t>
  </si>
  <si>
    <t>PRDX</t>
  </si>
  <si>
    <t>YEARN2.FINANCE</t>
  </si>
  <si>
    <t>YFI2</t>
  </si>
  <si>
    <t>Farm House Finance</t>
  </si>
  <si>
    <t>FHSE</t>
  </si>
  <si>
    <t>New Year Bull</t>
  </si>
  <si>
    <t>NYB</t>
  </si>
  <si>
    <t>Squirrel Finance</t>
  </si>
  <si>
    <t>NUTS</t>
  </si>
  <si>
    <t>SherLOCK Security</t>
  </si>
  <si>
    <t>OFIN Token</t>
  </si>
  <si>
    <t>ON</t>
  </si>
  <si>
    <t>Vybe</t>
  </si>
  <si>
    <t>VYBE</t>
  </si>
  <si>
    <t>Yield Farming Known as Ash</t>
  </si>
  <si>
    <t>YFKA</t>
  </si>
  <si>
    <t>Tribute</t>
  </si>
  <si>
    <t>TRBT</t>
  </si>
  <si>
    <t>bXIOT</t>
  </si>
  <si>
    <t>BXIOT</t>
  </si>
  <si>
    <t>YFarmLand Token</t>
  </si>
  <si>
    <t>YFARMER</t>
  </si>
  <si>
    <t>Fame</t>
  </si>
  <si>
    <t>FAME</t>
  </si>
  <si>
    <t>Moon YFI</t>
  </si>
  <si>
    <t>MYFI</t>
  </si>
  <si>
    <t>YFMoonshot</t>
  </si>
  <si>
    <t>YFMS</t>
  </si>
  <si>
    <t>ETF Dao</t>
  </si>
  <si>
    <t>TFD</t>
  </si>
  <si>
    <t>Shill &amp; Win</t>
  </si>
  <si>
    <t>PoSH</t>
  </si>
  <si>
    <t>Livenodes Token</t>
  </si>
  <si>
    <t>LNOT</t>
  </si>
  <si>
    <t>RI Token</t>
  </si>
  <si>
    <t>RI</t>
  </si>
  <si>
    <t>Finswap</t>
  </si>
  <si>
    <t>FNSP</t>
  </si>
  <si>
    <t>Digital Currency Daily</t>
  </si>
  <si>
    <t>DCD</t>
  </si>
  <si>
    <t>Gire Token</t>
  </si>
  <si>
    <t>iCherry Finance</t>
  </si>
  <si>
    <t>Moon Juice</t>
  </si>
  <si>
    <t>JUICE</t>
  </si>
  <si>
    <t>Acuity Token</t>
  </si>
  <si>
    <t>SwapShip</t>
  </si>
  <si>
    <t>SWSH</t>
  </si>
  <si>
    <t>Safari</t>
  </si>
  <si>
    <t>SFR</t>
  </si>
  <si>
    <t>UNII Finance</t>
  </si>
  <si>
    <t>UNII</t>
  </si>
  <si>
    <t>CryptoWater</t>
  </si>
  <si>
    <t>C2O</t>
  </si>
  <si>
    <t>Wrapped LEO</t>
  </si>
  <si>
    <t>WLEO</t>
  </si>
  <si>
    <t>Yearn Land</t>
  </si>
  <si>
    <t>YLAND</t>
  </si>
  <si>
    <t>AmericanHorror.Finance</t>
  </si>
  <si>
    <t>AHF</t>
  </si>
  <si>
    <t>QChi Chain</t>
  </si>
  <si>
    <t>QHC</t>
  </si>
  <si>
    <t>YFE Money</t>
  </si>
  <si>
    <t>YFE</t>
  </si>
  <si>
    <t>Pajama.Finance</t>
  </si>
  <si>
    <t>PJM</t>
  </si>
  <si>
    <t>YFET</t>
  </si>
  <si>
    <t>ZAC Finance</t>
  </si>
  <si>
    <t>ZAC</t>
  </si>
  <si>
    <t>Bellevue Network</t>
  </si>
  <si>
    <t>BLV</t>
  </si>
  <si>
    <t>Novo</t>
  </si>
  <si>
    <t>NOVO</t>
  </si>
  <si>
    <t>YeaFinance</t>
  </si>
  <si>
    <t>YEA</t>
  </si>
  <si>
    <t>YFPRO Finance</t>
  </si>
  <si>
    <t>YFPRO</t>
  </si>
  <si>
    <t>Crypxie</t>
  </si>
  <si>
    <t>Jiviz</t>
  </si>
  <si>
    <t>JVZ</t>
  </si>
  <si>
    <t>YFED.Finance</t>
  </si>
  <si>
    <t>YFED</t>
  </si>
  <si>
    <t>deCraft Finance</t>
  </si>
  <si>
    <t>CRAFT</t>
  </si>
  <si>
    <t>Tavittcoin</t>
  </si>
  <si>
    <t>TAVITT</t>
  </si>
  <si>
    <t>Load Network</t>
  </si>
  <si>
    <t>LOAD</t>
  </si>
  <si>
    <t>Payship</t>
  </si>
  <si>
    <t>PSHP</t>
  </si>
  <si>
    <t>Behodler</t>
  </si>
  <si>
    <t>EYE</t>
  </si>
  <si>
    <t>Bitfinex Bitcoin Dominance Perps</t>
  </si>
  <si>
    <t>BTCDOM</t>
  </si>
  <si>
    <t>dXIOT</t>
  </si>
  <si>
    <t>DXIOT</t>
  </si>
  <si>
    <t>PayUSD</t>
  </si>
  <si>
    <t>DigiDinar Stable Token</t>
  </si>
  <si>
    <t>DDRST</t>
  </si>
  <si>
    <t>Payou Finance</t>
  </si>
  <si>
    <t>PAYOU</t>
  </si>
  <si>
    <t>Spore Finance</t>
  </si>
  <si>
    <t>SPORE</t>
  </si>
  <si>
    <t>Naz Coin</t>
  </si>
  <si>
    <t>NAZ</t>
  </si>
  <si>
    <t>Lumos</t>
  </si>
  <si>
    <t>LMS</t>
  </si>
  <si>
    <t>pxUSD Synthetic USD Expiring 1 April 2021</t>
  </si>
  <si>
    <t>PXUSD_MAR2021</t>
  </si>
  <si>
    <t>Bloody Token</t>
  </si>
  <si>
    <t>BLOODY</t>
  </si>
  <si>
    <t>Hoo Token</t>
  </si>
  <si>
    <t>HOO</t>
  </si>
  <si>
    <t>YYFI.Protocol</t>
  </si>
  <si>
    <t>YYFI</t>
  </si>
  <si>
    <t>DotBased</t>
  </si>
  <si>
    <t>xDOT</t>
  </si>
  <si>
    <t>$YEET</t>
  </si>
  <si>
    <t>YEET</t>
  </si>
  <si>
    <t>Smpl foundation</t>
  </si>
  <si>
    <t>SMPL</t>
  </si>
  <si>
    <t>SERGS</t>
  </si>
  <si>
    <t>Wrapped Conceal</t>
  </si>
  <si>
    <t>WCCX</t>
  </si>
  <si>
    <t>zLOT Finance</t>
  </si>
  <si>
    <t>ZLOT</t>
  </si>
  <si>
    <t>Fiola</t>
  </si>
  <si>
    <t>FLA</t>
  </si>
  <si>
    <t>MTI Finance</t>
  </si>
  <si>
    <t>MTI</t>
  </si>
  <si>
    <t>wormhole.finance</t>
  </si>
  <si>
    <t>WHOLE</t>
  </si>
  <si>
    <t>Future-Cash Digital</t>
  </si>
  <si>
    <t>FCD</t>
  </si>
  <si>
    <t>XFII</t>
  </si>
  <si>
    <t>BAEPAY</t>
  </si>
  <si>
    <t>7Finance</t>
  </si>
  <si>
    <t>SVN</t>
  </si>
  <si>
    <t>Blueshare Token</t>
  </si>
  <si>
    <t>BST1</t>
  </si>
  <si>
    <t>Volts.Finance</t>
  </si>
  <si>
    <t>VOLTS</t>
  </si>
  <si>
    <t>PBS Chain</t>
  </si>
  <si>
    <t>PBS</t>
  </si>
  <si>
    <t>Wish Coin</t>
  </si>
  <si>
    <t>Light Coin Exchange Token</t>
  </si>
  <si>
    <t>LCT</t>
  </si>
  <si>
    <t>Felixo Coin</t>
  </si>
  <si>
    <t>FLX</t>
  </si>
  <si>
    <t>Wrapped ZEC</t>
  </si>
  <si>
    <t>WZEC</t>
  </si>
  <si>
    <t>HoldToWin</t>
  </si>
  <si>
    <t>7ADD</t>
  </si>
  <si>
    <t>CORD.Finance</t>
  </si>
  <si>
    <t>CORD</t>
  </si>
  <si>
    <t>STVKE</t>
  </si>
  <si>
    <t>STV</t>
  </si>
  <si>
    <t>PiSwap Token</t>
  </si>
  <si>
    <t>PoolStake</t>
  </si>
  <si>
    <t>PSK</t>
  </si>
  <si>
    <t>WELL</t>
  </si>
  <si>
    <t>WAV3</t>
  </si>
  <si>
    <t>Elynet</t>
  </si>
  <si>
    <t>ELYX</t>
  </si>
  <si>
    <t>Alpha5</t>
  </si>
  <si>
    <t>A5T</t>
  </si>
  <si>
    <t>ARVO</t>
  </si>
  <si>
    <t>502 Bad Gateway Token</t>
  </si>
  <si>
    <t>Z502</t>
  </si>
  <si>
    <t>Venus USDC</t>
  </si>
  <si>
    <t>vUSDC</t>
  </si>
  <si>
    <t>Venus BUSD</t>
  </si>
  <si>
    <t>vBUSD</t>
  </si>
  <si>
    <t>Venus XRP</t>
  </si>
  <si>
    <t>vXRP</t>
  </si>
  <si>
    <t>yplutus</t>
  </si>
  <si>
    <t>YPLT</t>
  </si>
  <si>
    <t>Blaze DeFi</t>
  </si>
  <si>
    <t>BNFI</t>
  </si>
  <si>
    <t>DeFiato</t>
  </si>
  <si>
    <t>DFO</t>
  </si>
  <si>
    <t>Refract</t>
  </si>
  <si>
    <t>Golden Ratio Per Liquidity</t>
  </si>
  <si>
    <t>GRPL</t>
  </si>
  <si>
    <t>xETH-G</t>
  </si>
  <si>
    <t>XETH-G</t>
  </si>
  <si>
    <t>3XT TOKEN</t>
  </si>
  <si>
    <t>3XT</t>
  </si>
  <si>
    <t>TokenSwap</t>
  </si>
  <si>
    <t>Hype</t>
  </si>
  <si>
    <t>HYPE</t>
  </si>
  <si>
    <t>Zipmex</t>
  </si>
  <si>
    <t>ZMT</t>
  </si>
  <si>
    <t>Space Dollar</t>
  </si>
  <si>
    <t>SPAD</t>
  </si>
  <si>
    <t>PlayAndLike</t>
  </si>
  <si>
    <t>PAL</t>
  </si>
  <si>
    <t>Venus Filecoin</t>
  </si>
  <si>
    <t>vFIL</t>
  </si>
  <si>
    <t>Venus DAI</t>
  </si>
  <si>
    <t>vDAI</t>
  </si>
  <si>
    <t>Vaultz</t>
  </si>
  <si>
    <t>VAULTZ</t>
  </si>
  <si>
    <t>Dynamic Supply Tracker</t>
  </si>
  <si>
    <t>DSTR</t>
  </si>
  <si>
    <t>Dynamic Supply</t>
  </si>
  <si>
    <t>DST</t>
  </si>
  <si>
    <t>PegsUSD</t>
  </si>
  <si>
    <t>PRICE</t>
  </si>
  <si>
    <t>VOL 24H</t>
  </si>
  <si>
    <t>Change 1 H</t>
  </si>
  <si>
    <t>Change 24H</t>
  </si>
  <si>
    <t>Change 7D</t>
  </si>
  <si>
    <t>Market Cap</t>
  </si>
  <si>
    <t>Symbol</t>
  </si>
  <si>
    <t>Price</t>
  </si>
  <si>
    <t>Volume</t>
  </si>
  <si>
    <t>Change 1H</t>
  </si>
  <si>
    <t>Marketcap</t>
  </si>
  <si>
    <t>Price In USD</t>
  </si>
  <si>
    <t>PRICE in BTC</t>
  </si>
  <si>
    <t>USD TO INR</t>
  </si>
  <si>
    <t>% Change 1H BTC</t>
  </si>
  <si>
    <t>% Change 1H USD</t>
  </si>
  <si>
    <t>% Change 24H BTC</t>
  </si>
  <si>
    <t>% Change 24H USD</t>
  </si>
  <si>
    <t>% Change 7D BTC</t>
  </si>
  <si>
    <t>% Change 7D USD</t>
  </si>
  <si>
    <t>Price In INR</t>
  </si>
  <si>
    <t>Target 1</t>
  </si>
  <si>
    <t>Target 2</t>
  </si>
  <si>
    <t>Target 3</t>
  </si>
  <si>
    <t>Target 4</t>
  </si>
  <si>
    <t>Target 5</t>
  </si>
  <si>
    <t>Entry Price</t>
  </si>
  <si>
    <t>XNO</t>
  </si>
  <si>
    <t>Xeno Token</t>
  </si>
  <si>
    <t>Trading Investment Amount</t>
  </si>
  <si>
    <t>%age Gain</t>
  </si>
  <si>
    <t>BULL RUN STRATEGY 2021</t>
  </si>
  <si>
    <t>Holding 80-90</t>
  </si>
  <si>
    <t>50% in Bitcoin</t>
  </si>
  <si>
    <t>Very Small Risk</t>
  </si>
  <si>
    <t>Stable Reward</t>
  </si>
  <si>
    <t>8x to 10x</t>
  </si>
  <si>
    <t>10%-20% in Ethereum for mid to long term</t>
  </si>
  <si>
    <t>Small Risk</t>
  </si>
  <si>
    <t>Medium Reward</t>
  </si>
  <si>
    <t>10x to 20x</t>
  </si>
  <si>
    <t>10%-20%  in Different potential altcoin for mid to long term</t>
  </si>
  <si>
    <t>Medium Risk</t>
  </si>
  <si>
    <t>Good Reward</t>
  </si>
  <si>
    <t>20x to 100x</t>
  </si>
  <si>
    <t>TRADING 10-20</t>
  </si>
  <si>
    <t>10% - 20% For short term trading</t>
  </si>
  <si>
    <t xml:space="preserve">High Risk </t>
  </si>
  <si>
    <t>High Reward</t>
  </si>
  <si>
    <t>Unlimited</t>
  </si>
  <si>
    <t>My Recommendation</t>
  </si>
  <si>
    <t>Day</t>
  </si>
  <si>
    <t>Initial Amount</t>
  </si>
  <si>
    <t xml:space="preserve"> I Sum</t>
  </si>
  <si>
    <t>Total TI S</t>
  </si>
  <si>
    <t>Compound Amount</t>
  </si>
  <si>
    <t>%age Gain C</t>
  </si>
  <si>
    <t>Total C Sum</t>
  </si>
  <si>
    <t>Withdraw</t>
  </si>
  <si>
    <t>Recommendation</t>
  </si>
  <si>
    <t>Strategy 1</t>
  </si>
  <si>
    <t>Strategy 2</t>
  </si>
  <si>
    <t>On every 30 days withdraw your initial amount if you are using Compouding Strategy i.e Strategy 2
If you are using strategy 1, don't withdraw any amount as you are keep profit in your wallet. So allow your initial amount grow till you are satisfied</t>
  </si>
  <si>
    <t>BitBNS</t>
  </si>
  <si>
    <t>Other</t>
  </si>
  <si>
    <t>Exchange</t>
  </si>
  <si>
    <t>Fee</t>
  </si>
  <si>
    <t>Other 2</t>
  </si>
  <si>
    <t>Other 3</t>
  </si>
  <si>
    <t>Other 4</t>
  </si>
  <si>
    <t>Type</t>
  </si>
  <si>
    <t>Duration</t>
  </si>
  <si>
    <t>Short term</t>
  </si>
  <si>
    <t>Mid Term</t>
  </si>
  <si>
    <t>Intraday</t>
  </si>
  <si>
    <t>1hour to 24 hour</t>
  </si>
  <si>
    <t>Long Term</t>
  </si>
  <si>
    <t>1 Month week to 12 Month</t>
  </si>
  <si>
    <t>1 day to 4 week</t>
  </si>
  <si>
    <t>Over 1 Year</t>
  </si>
  <si>
    <t>Date</t>
  </si>
  <si>
    <t>No</t>
  </si>
  <si>
    <t>BTC Rate</t>
  </si>
  <si>
    <t>Buy</t>
  </si>
  <si>
    <t>Amount</t>
  </si>
  <si>
    <t>Purchased</t>
  </si>
  <si>
    <t>Sell</t>
  </si>
  <si>
    <t>ELE</t>
  </si>
  <si>
    <t>Elevate</t>
  </si>
  <si>
    <t>XNODE</t>
  </si>
  <si>
    <t>BNB Std</t>
  </si>
  <si>
    <t>EXC Fee</t>
  </si>
  <si>
    <t>Go</t>
  </si>
  <si>
    <t>Amount BTC</t>
  </si>
  <si>
    <t>Token Sold</t>
  </si>
  <si>
    <t>BTC Value</t>
  </si>
  <si>
    <t>Actual BTC</t>
  </si>
  <si>
    <t>Profit</t>
  </si>
  <si>
    <t xml:space="preserve"> </t>
  </si>
  <si>
    <t>protocol finance</t>
  </si>
  <si>
    <t>Civitas Protocol</t>
  </si>
  <si>
    <t>Received</t>
  </si>
  <si>
    <t>Currnt Rate</t>
  </si>
  <si>
    <t>Trade Status</t>
  </si>
  <si>
    <t>Open</t>
  </si>
  <si>
    <t>Closed</t>
  </si>
  <si>
    <t xml:space="preserve">Target </t>
  </si>
  <si>
    <t>Actual</t>
  </si>
  <si>
    <t>Investment</t>
  </si>
  <si>
    <t>Trade Open</t>
  </si>
  <si>
    <t>Trade Closed</t>
  </si>
  <si>
    <t>Total Return</t>
  </si>
  <si>
    <t>%age</t>
  </si>
  <si>
    <t>MASQ</t>
  </si>
  <si>
    <t>SX</t>
  </si>
  <si>
    <t>SportX</t>
  </si>
  <si>
    <t>Investment Type</t>
  </si>
  <si>
    <t>Current Value</t>
  </si>
  <si>
    <t>S.No</t>
  </si>
  <si>
    <t>Total Value=</t>
  </si>
  <si>
    <t>AKITA</t>
  </si>
  <si>
    <t>Akita Inu</t>
  </si>
  <si>
    <t>Phoswap</t>
  </si>
  <si>
    <t>https://pro.coinmarketcap.com/account</t>
  </si>
  <si>
    <t>Activate your account by verifying your email id</t>
  </si>
  <si>
    <t>Register to website for free account</t>
  </si>
  <si>
    <t>Now login &amp; check your account page</t>
  </si>
  <si>
    <t>Copy Your API Key</t>
  </si>
  <si>
    <t>Paste your api key on conf tab of this sheet</t>
  </si>
  <si>
    <t>You can refresh whole data any time manually by clicking Data &gt; Refresh All to update price &amp; sync the current price from internet</t>
  </si>
  <si>
    <t>https://cryptoinsiderta.blogspot.com/p/donation-accepted.html</t>
  </si>
  <si>
    <t>Again copy your api Key on your clipboard and go to Data &gt;Queries &amp; Connection &gt; Right click on 1st query and click edit</t>
  </si>
  <si>
    <t xml:space="preserve">Now once query editor window open click "Data Source settings" then select url and click change soruce and place your api key in the highlited part of text box in screenshot and click ok. </t>
  </si>
  <si>
    <t>Now repeat same step for 2nd query as shown in step 6</t>
  </si>
  <si>
    <t>By default after every 30 minutes data will automatically refereshed you can change it but keep remember your free account have limit to access api call. So keep it same to get benefit freely</t>
  </si>
  <si>
    <t>This CryptoCurrency Portfolio tool is developed by Sanjay Mishra(owner of CryptoInsiderTA). If you appritiate my work you can contirbute a small donation by visiting below official website of CryptoInsiderTA</t>
  </si>
  <si>
    <t>WSOTE</t>
  </si>
  <si>
    <t>Soteria</t>
  </si>
  <si>
    <t>PTA</t>
  </si>
  <si>
    <t>Petrachor</t>
  </si>
  <si>
    <t>VBETH</t>
  </si>
  <si>
    <t>Venus BETH</t>
  </si>
  <si>
    <t>GUM</t>
  </si>
  <si>
    <t>Gourmet Galaxy</t>
  </si>
  <si>
    <t>FIC</t>
  </si>
  <si>
    <t>Filecash</t>
  </si>
  <si>
    <t>Auto</t>
  </si>
  <si>
    <t>CETH</t>
  </si>
  <si>
    <t>Compound Ether</t>
  </si>
  <si>
    <t>Litentry</t>
  </si>
  <si>
    <t>$TRDL</t>
  </si>
  <si>
    <t>Strudel Finance</t>
  </si>
  <si>
    <t>GST2</t>
  </si>
  <si>
    <t>Gas Token Two</t>
  </si>
  <si>
    <t>BambooDeFi</t>
  </si>
  <si>
    <t>GOGO</t>
  </si>
  <si>
    <t>GOGO.finance</t>
  </si>
  <si>
    <t>The Famous Token</t>
  </si>
  <si>
    <t>REDI</t>
  </si>
  <si>
    <t>REDi</t>
  </si>
  <si>
    <t>How To activate API</t>
  </si>
  <si>
    <t>49c55c19-a805-466a-95cf-3b5320afcddd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</si>
</sst>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0000"/>
    <numFmt numFmtId="165" formatCode="&quot;₹&quot;\ #,##0.00"/>
    <numFmt numFmtId="166" formatCode="[$USD]\ #,##0.00"/>
    <numFmt numFmtId="167" formatCode="0.000%"/>
    <numFmt numFmtId="168" formatCode="[$₿]\ #,##0.000000" x16r2:formatCode16="[$₿-x-xbt2]\ #,##0.0000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b/>
      <sz val="11"/>
      <color theme="9"/>
      <name val="Calibri"/>
      <family val="2"/>
      <scheme val="minor"/>
    </font>
    <font>
      <sz val="11"/>
      <color rgb="FF00B050"/>
      <name val="Calibri"/>
      <family val="2"/>
      <scheme val="minor"/>
    </font>
    <font>
      <b/>
      <sz val="11"/>
      <color rgb="FF00B050"/>
      <name val="Calibri"/>
      <family val="2"/>
      <scheme val="minor"/>
    </font>
    <font>
      <b/>
      <sz val="11"/>
      <name val="Calibri"/>
      <family val="2"/>
      <scheme val="minor"/>
    </font>
    <font>
      <b/>
      <sz val="11"/>
      <color theme="9" tint="-0.249977111117893"/>
      <name val="Calibri"/>
      <family val="2"/>
      <scheme val="minor"/>
    </font>
    <font>
      <b/>
      <sz val="11"/>
      <color theme="7" tint="-0.249977111117893"/>
      <name val="Calibri"/>
      <family val="2"/>
      <scheme val="minor"/>
    </font>
    <font>
      <b/>
      <sz val="11"/>
      <color theme="4"/>
      <name val="Calibri"/>
      <family val="2"/>
      <scheme val="minor"/>
    </font>
    <font>
      <b/>
      <sz val="18"/>
      <color theme="1"/>
      <name val="Calibri"/>
      <family val="2"/>
      <scheme val="minor"/>
    </font>
  </fonts>
  <fills count="13">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209">
    <xf numFmtId="0" fontId="0" fillId="0" borderId="0" xfId="0"/>
    <xf numFmtId="0" fontId="2" fillId="0" borderId="0" xfId="1"/>
    <xf numFmtId="0" fontId="1" fillId="2" borderId="0" xfId="0" applyFont="1" applyFill="1"/>
    <xf numFmtId="0" fontId="1" fillId="2" borderId="2" xfId="0" applyFont="1" applyFill="1" applyBorder="1"/>
    <xf numFmtId="0" fontId="1" fillId="2" borderId="3" xfId="0" applyFont="1" applyFill="1" applyBorder="1"/>
    <xf numFmtId="0" fontId="1" fillId="2" borderId="1" xfId="0" applyFont="1" applyFill="1" applyBorder="1"/>
    <xf numFmtId="164" fontId="0" fillId="0" borderId="0" xfId="0" applyNumberFormat="1"/>
    <xf numFmtId="166" fontId="1" fillId="2" borderId="1" xfId="0" applyNumberFormat="1" applyFont="1" applyFill="1" applyBorder="1"/>
    <xf numFmtId="10" fontId="0" fillId="0" borderId="0" xfId="0" applyNumberFormat="1"/>
    <xf numFmtId="2" fontId="1" fillId="2" borderId="1" xfId="0" applyNumberFormat="1" applyFont="1" applyFill="1" applyBorder="1"/>
    <xf numFmtId="0" fontId="1" fillId="2" borderId="12" xfId="0" applyFont="1" applyFill="1" applyBorder="1"/>
    <xf numFmtId="0" fontId="1" fillId="2" borderId="14" xfId="0" applyFont="1" applyFill="1" applyBorder="1"/>
    <xf numFmtId="0" fontId="0" fillId="0" borderId="3" xfId="0" applyBorder="1"/>
    <xf numFmtId="0" fontId="0" fillId="2" borderId="3" xfId="0" applyFill="1" applyBorder="1"/>
    <xf numFmtId="0" fontId="0" fillId="2" borderId="15" xfId="0" applyFill="1" applyBorder="1"/>
    <xf numFmtId="0" fontId="0" fillId="0" borderId="10" xfId="0" applyBorder="1"/>
    <xf numFmtId="0" fontId="0" fillId="2" borderId="10" xfId="0" applyFill="1" applyBorder="1"/>
    <xf numFmtId="0" fontId="0" fillId="0" borderId="0" xfId="0" applyBorder="1"/>
    <xf numFmtId="0" fontId="0" fillId="2" borderId="5" xfId="0" applyFill="1" applyBorder="1"/>
    <xf numFmtId="0" fontId="0" fillId="2" borderId="6" xfId="0" applyFill="1" applyBorder="1"/>
    <xf numFmtId="0" fontId="0" fillId="0" borderId="15" xfId="0" applyBorder="1"/>
    <xf numFmtId="0" fontId="0" fillId="0" borderId="1" xfId="0" applyBorder="1"/>
    <xf numFmtId="0" fontId="0" fillId="0" borderId="13" xfId="0" applyBorder="1"/>
    <xf numFmtId="0" fontId="0" fillId="0" borderId="14" xfId="0" applyBorder="1"/>
    <xf numFmtId="164" fontId="0" fillId="5" borderId="0" xfId="0" applyNumberFormat="1" applyFill="1"/>
    <xf numFmtId="0" fontId="1" fillId="6" borderId="2" xfId="0" applyFont="1" applyFill="1" applyBorder="1"/>
    <xf numFmtId="9" fontId="1" fillId="6" borderId="3" xfId="0" applyNumberFormat="1" applyFont="1" applyFill="1" applyBorder="1"/>
    <xf numFmtId="0" fontId="1" fillId="6" borderId="3" xfId="0" applyFont="1" applyFill="1" applyBorder="1"/>
    <xf numFmtId="0" fontId="0" fillId="6" borderId="13" xfId="0" applyFill="1" applyBorder="1"/>
    <xf numFmtId="0" fontId="0" fillId="6" borderId="1" xfId="0" applyFill="1" applyBorder="1"/>
    <xf numFmtId="10" fontId="0" fillId="5" borderId="1" xfId="0" applyNumberFormat="1" applyFill="1" applyBorder="1"/>
    <xf numFmtId="164" fontId="0" fillId="4" borderId="0" xfId="0" applyNumberFormat="1" applyFill="1"/>
    <xf numFmtId="2" fontId="0" fillId="0" borderId="7" xfId="0" applyNumberFormat="1" applyBorder="1"/>
    <xf numFmtId="2" fontId="0" fillId="0" borderId="8" xfId="0" applyNumberFormat="1" applyBorder="1"/>
    <xf numFmtId="0" fontId="1" fillId="2" borderId="15" xfId="0" applyFont="1" applyFill="1" applyBorder="1"/>
    <xf numFmtId="0" fontId="0" fillId="0" borderId="8" xfId="0" applyBorder="1"/>
    <xf numFmtId="164" fontId="1" fillId="2" borderId="2" xfId="0" applyNumberFormat="1" applyFont="1" applyFill="1" applyBorder="1"/>
    <xf numFmtId="0" fontId="0" fillId="0" borderId="5" xfId="0" applyBorder="1"/>
    <xf numFmtId="0" fontId="0" fillId="0" borderId="6" xfId="0" applyBorder="1"/>
    <xf numFmtId="0" fontId="0" fillId="0" borderId="11" xfId="0" applyBorder="1"/>
    <xf numFmtId="0" fontId="0" fillId="8" borderId="1" xfId="0" applyFill="1" applyBorder="1" applyAlignment="1">
      <alignment horizontal="center" vertical="center"/>
    </xf>
    <xf numFmtId="164" fontId="4" fillId="4" borderId="0" xfId="0" applyNumberFormat="1" applyFont="1" applyFill="1"/>
    <xf numFmtId="0" fontId="1" fillId="9" borderId="1" xfId="0" applyFont="1" applyFill="1" applyBorder="1"/>
    <xf numFmtId="0" fontId="1" fillId="10" borderId="1" xfId="0" applyFont="1" applyFill="1" applyBorder="1"/>
    <xf numFmtId="164" fontId="1" fillId="4" borderId="15"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164" fontId="1" fillId="4"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164" fontId="1" fillId="11" borderId="2" xfId="0" applyNumberFormat="1" applyFont="1" applyFill="1" applyBorder="1" applyAlignment="1">
      <alignment horizontal="center" vertical="center"/>
    </xf>
    <xf numFmtId="164" fontId="1" fillId="11" borderId="1" xfId="0" applyNumberFormat="1" applyFont="1" applyFill="1" applyBorder="1" applyAlignment="1">
      <alignment horizontal="center" vertical="center"/>
    </xf>
    <xf numFmtId="164" fontId="1" fillId="11" borderId="15" xfId="0" applyNumberFormat="1" applyFont="1" applyFill="1" applyBorder="1" applyAlignment="1">
      <alignment horizontal="center" vertical="center"/>
    </xf>
    <xf numFmtId="164" fontId="0" fillId="11" borderId="7" xfId="0" applyNumberFormat="1" applyFill="1" applyBorder="1"/>
    <xf numFmtId="164" fontId="0" fillId="11" borderId="0" xfId="0" applyNumberFormat="1" applyFill="1" applyBorder="1"/>
    <xf numFmtId="164" fontId="4" fillId="11" borderId="8" xfId="0" applyNumberFormat="1" applyFont="1" applyFill="1" applyBorder="1"/>
    <xf numFmtId="0" fontId="1" fillId="3" borderId="1" xfId="0" applyFont="1" applyFill="1" applyBorder="1"/>
    <xf numFmtId="164" fontId="1" fillId="3" borderId="3" xfId="0" applyNumberFormat="1" applyFont="1" applyFill="1" applyBorder="1"/>
    <xf numFmtId="164" fontId="1" fillId="3" borderId="2" xfId="0" applyNumberFormat="1" applyFont="1" applyFill="1" applyBorder="1"/>
    <xf numFmtId="164" fontId="5" fillId="3" borderId="15" xfId="0" applyNumberFormat="1" applyFont="1" applyFill="1" applyBorder="1"/>
    <xf numFmtId="164" fontId="5" fillId="3" borderId="3" xfId="0" applyNumberFormat="1" applyFont="1" applyFill="1" applyBorder="1"/>
    <xf numFmtId="0" fontId="1" fillId="3" borderId="3" xfId="0" applyFont="1" applyFill="1" applyBorder="1"/>
    <xf numFmtId="0" fontId="1" fillId="3" borderId="13" xfId="0" applyFont="1" applyFill="1" applyBorder="1"/>
    <xf numFmtId="164" fontId="1" fillId="3" borderId="0" xfId="0" applyNumberFormat="1" applyFont="1" applyFill="1"/>
    <xf numFmtId="164" fontId="1" fillId="3" borderId="7" xfId="0" applyNumberFormat="1" applyFont="1" applyFill="1" applyBorder="1"/>
    <xf numFmtId="164" fontId="1" fillId="3" borderId="0" xfId="0" applyNumberFormat="1" applyFont="1" applyFill="1" applyBorder="1"/>
    <xf numFmtId="164" fontId="5" fillId="3" borderId="8" xfId="0" applyNumberFormat="1" applyFont="1" applyFill="1" applyBorder="1"/>
    <xf numFmtId="164" fontId="5" fillId="3" borderId="0" xfId="0" applyNumberFormat="1" applyFont="1" applyFill="1"/>
    <xf numFmtId="0" fontId="1" fillId="3" borderId="0" xfId="0" applyFont="1" applyFill="1"/>
    <xf numFmtId="164" fontId="1" fillId="9" borderId="3" xfId="0" applyNumberFormat="1" applyFont="1" applyFill="1" applyBorder="1"/>
    <xf numFmtId="164" fontId="1" fillId="9" borderId="2" xfId="0" applyNumberFormat="1" applyFont="1" applyFill="1" applyBorder="1"/>
    <xf numFmtId="164" fontId="5" fillId="9" borderId="15" xfId="0" applyNumberFormat="1" applyFont="1" applyFill="1" applyBorder="1"/>
    <xf numFmtId="164" fontId="5" fillId="9" borderId="3" xfId="0" applyNumberFormat="1" applyFont="1" applyFill="1" applyBorder="1"/>
    <xf numFmtId="0" fontId="1" fillId="9" borderId="3" xfId="0" applyFont="1" applyFill="1" applyBorder="1"/>
    <xf numFmtId="0" fontId="0" fillId="0" borderId="7" xfId="0" applyBorder="1"/>
    <xf numFmtId="166" fontId="1" fillId="0" borderId="13" xfId="0" applyNumberFormat="1" applyFont="1" applyBorder="1"/>
    <xf numFmtId="165" fontId="3" fillId="0" borderId="8" xfId="0" applyNumberFormat="1" applyFont="1" applyBorder="1"/>
    <xf numFmtId="0" fontId="3" fillId="0" borderId="8" xfId="0" applyFont="1" applyBorder="1"/>
    <xf numFmtId="0" fontId="6" fillId="2" borderId="15" xfId="0" applyFont="1" applyFill="1" applyBorder="1" applyAlignment="1">
      <alignment horizontal="center" vertical="center"/>
    </xf>
    <xf numFmtId="164" fontId="0" fillId="0" borderId="7" xfId="0" applyNumberFormat="1" applyFont="1" applyBorder="1"/>
    <xf numFmtId="0" fontId="0" fillId="0" borderId="0" xfId="0" applyFont="1"/>
    <xf numFmtId="0" fontId="1" fillId="7" borderId="1" xfId="0" applyFont="1" applyFill="1" applyBorder="1"/>
    <xf numFmtId="0" fontId="1" fillId="0" borderId="15" xfId="0" applyFont="1" applyBorder="1"/>
    <xf numFmtId="0" fontId="1" fillId="0" borderId="1" xfId="0" applyFont="1" applyBorder="1"/>
    <xf numFmtId="0" fontId="1" fillId="2" borderId="1" xfId="0" applyFont="1" applyFill="1" applyBorder="1" applyAlignment="1">
      <alignment horizontal="center"/>
    </xf>
    <xf numFmtId="0" fontId="1" fillId="6" borderId="0" xfId="0" applyFont="1" applyFill="1"/>
    <xf numFmtId="0" fontId="0" fillId="0" borderId="14" xfId="0" applyFill="1" applyBorder="1"/>
    <xf numFmtId="0" fontId="1" fillId="12" borderId="1" xfId="0" applyFont="1" applyFill="1" applyBorder="1"/>
    <xf numFmtId="164" fontId="1" fillId="9" borderId="1" xfId="0" applyNumberFormat="1" applyFont="1" applyFill="1" applyBorder="1"/>
    <xf numFmtId="0" fontId="1" fillId="2" borderId="2" xfId="0" applyFont="1" applyFill="1" applyBorder="1" applyAlignment="1"/>
    <xf numFmtId="168" fontId="8" fillId="2" borderId="1" xfId="0" applyNumberFormat="1" applyFont="1" applyFill="1" applyBorder="1"/>
    <xf numFmtId="166" fontId="9" fillId="2" borderId="1" xfId="0" applyNumberFormat="1" applyFont="1" applyFill="1" applyBorder="1"/>
    <xf numFmtId="165" fontId="7" fillId="2" borderId="1" xfId="0" applyNumberFormat="1" applyFont="1" applyFill="1" applyBorder="1"/>
    <xf numFmtId="0" fontId="1" fillId="2" borderId="15" xfId="0" applyFont="1" applyFill="1" applyBorder="1" applyAlignment="1">
      <alignment horizontal="center"/>
    </xf>
    <xf numFmtId="165" fontId="7" fillId="0" borderId="0" xfId="0" applyNumberFormat="1" applyFont="1" applyBorder="1"/>
    <xf numFmtId="0" fontId="0" fillId="0" borderId="0" xfId="0" applyAlignment="1">
      <alignment horizontal="center" vertical="center"/>
    </xf>
    <xf numFmtId="0" fontId="0" fillId="0" borderId="0" xfId="0" applyAlignment="1">
      <alignment horizontal="center" vertical="center" wrapText="1"/>
    </xf>
    <xf numFmtId="0" fontId="1" fillId="2" borderId="3" xfId="0" applyFont="1" applyFill="1" applyBorder="1" applyAlignment="1">
      <alignment horizontal="center"/>
    </xf>
    <xf numFmtId="0" fontId="1" fillId="2" borderId="15" xfId="0" applyFont="1" applyFill="1" applyBorder="1" applyAlignment="1">
      <alignment horizontal="center"/>
    </xf>
    <xf numFmtId="0" fontId="1" fillId="6" borderId="12" xfId="0" applyFont="1" applyFill="1" applyBorder="1" applyAlignment="1">
      <alignment horizontal="center"/>
    </xf>
    <xf numFmtId="0" fontId="1" fillId="6" borderId="14" xfId="0" applyFont="1" applyFill="1" applyBorder="1" applyAlignment="1">
      <alignment horizontal="center"/>
    </xf>
    <xf numFmtId="0" fontId="1" fillId="9" borderId="2" xfId="0" applyFont="1" applyFill="1" applyBorder="1" applyAlignment="1">
      <alignment horizontal="center"/>
    </xf>
    <xf numFmtId="0" fontId="1" fillId="9" borderId="3" xfId="0" applyFont="1" applyFill="1" applyBorder="1" applyAlignment="1">
      <alignment horizontal="center"/>
    </xf>
    <xf numFmtId="0" fontId="1" fillId="9" borderId="15" xfId="0" applyFont="1" applyFill="1" applyBorder="1" applyAlignment="1">
      <alignment horizontal="center"/>
    </xf>
    <xf numFmtId="0" fontId="1" fillId="10" borderId="2" xfId="0" applyFont="1" applyFill="1" applyBorder="1" applyAlignment="1">
      <alignment horizontal="center"/>
    </xf>
    <xf numFmtId="0" fontId="1" fillId="10" borderId="15" xfId="0" applyFont="1" applyFill="1" applyBorder="1" applyAlignment="1">
      <alignment horizontal="center"/>
    </xf>
    <xf numFmtId="0" fontId="1" fillId="0" borderId="4"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0"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164" fontId="1" fillId="11" borderId="9" xfId="0" applyNumberFormat="1" applyFont="1" applyFill="1" applyBorder="1" applyAlignment="1">
      <alignment horizontal="center"/>
    </xf>
    <xf numFmtId="164" fontId="1" fillId="11" borderId="10" xfId="0" applyNumberFormat="1" applyFont="1" applyFill="1" applyBorder="1" applyAlignment="1">
      <alignment horizontal="center"/>
    </xf>
    <xf numFmtId="164" fontId="1" fillId="11" borderId="11" xfId="0" applyNumberFormat="1" applyFont="1" applyFill="1" applyBorder="1" applyAlignment="1">
      <alignment horizontal="center"/>
    </xf>
    <xf numFmtId="164" fontId="1" fillId="4" borderId="9" xfId="0" applyNumberFormat="1" applyFont="1" applyFill="1" applyBorder="1" applyAlignment="1">
      <alignment horizontal="center"/>
    </xf>
    <xf numFmtId="164" fontId="1" fillId="4" borderId="10" xfId="0" applyNumberFormat="1" applyFont="1" applyFill="1" applyBorder="1" applyAlignment="1">
      <alignment horizontal="center"/>
    </xf>
    <xf numFmtId="164" fontId="1" fillId="4" borderId="11" xfId="0" applyNumberFormat="1" applyFont="1" applyFill="1" applyBorder="1" applyAlignment="1">
      <alignment horizontal="center"/>
    </xf>
    <xf numFmtId="0" fontId="1" fillId="6" borderId="13" xfId="0" applyFont="1" applyFill="1" applyBorder="1" applyAlignment="1">
      <alignment horizontal="center" vertical="center"/>
    </xf>
    <xf numFmtId="0" fontId="1" fillId="6" borderId="14" xfId="0" applyFont="1" applyFill="1" applyBorder="1" applyAlignment="1">
      <alignment horizontal="center" vertical="center"/>
    </xf>
    <xf numFmtId="164" fontId="1" fillId="5" borderId="13" xfId="0" applyNumberFormat="1" applyFont="1" applyFill="1" applyBorder="1" applyAlignment="1">
      <alignment horizontal="center" vertical="center"/>
    </xf>
    <xf numFmtId="164" fontId="1" fillId="5" borderId="14" xfId="0" applyNumberFormat="1"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0" fillId="0" borderId="3" xfId="0"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15" xfId="0" applyFont="1" applyBorder="1" applyAlignment="1">
      <alignment horizont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0" xfId="0" applyBorder="1" applyAlignment="1">
      <alignment horizontal="center"/>
    </xf>
    <xf numFmtId="0" fontId="2" fillId="2" borderId="2" xfId="1" applyFill="1" applyBorder="1" applyAlignment="1">
      <alignment horizontal="center"/>
    </xf>
    <xf numFmtId="0" fontId="2" fillId="2" borderId="3" xfId="1" applyFill="1" applyBorder="1" applyAlignment="1">
      <alignment horizontal="center"/>
    </xf>
    <xf numFmtId="0" fontId="2" fillId="2" borderId="4" xfId="1" applyFill="1" applyBorder="1" applyAlignment="1">
      <alignment horizontal="center"/>
    </xf>
    <xf numFmtId="0" fontId="2" fillId="2" borderId="5" xfId="1" applyFill="1" applyBorder="1" applyAlignment="1">
      <alignment horizontal="center"/>
    </xf>
    <xf numFmtId="0" fontId="0" fillId="2" borderId="9" xfId="0" applyFill="1" applyBorder="1" applyAlignment="1">
      <alignment horizontal="center"/>
    </xf>
    <xf numFmtId="0" fontId="0" fillId="2" borderId="10" xfId="0" applyFill="1" applyBorder="1" applyAlignment="1">
      <alignment horizontal="center"/>
    </xf>
    <xf numFmtId="0" fontId="0" fillId="2" borderId="11" xfId="0"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right" vertical="center"/>
    </xf>
    <xf numFmtId="0" fontId="1" fillId="0" borderId="0" xfId="0" applyFont="1" applyAlignment="1">
      <alignment horizontal="center" vertical="center" wrapText="1"/>
    </xf>
    <xf numFmtId="0" fontId="2" fillId="0" borderId="0" xfId="1" applyAlignment="1">
      <alignment horizontal="center"/>
    </xf>
    <xf numFmtId="0" fontId="1" fillId="2" borderId="1" xfId="0" applyFont="1" applyFill="1" applyBorder="1" applyAlignment="1" applyProtection="1">
      <protection locked="0"/>
    </xf>
    <xf numFmtId="0" fontId="0" fillId="0" borderId="0" xfId="0" applyBorder="1" applyProtection="1">
      <protection locked="0"/>
    </xf>
    <xf numFmtId="168" fontId="8" fillId="0" borderId="7" xfId="0" applyNumberFormat="1" applyFont="1" applyBorder="1" applyProtection="1"/>
    <xf numFmtId="166" fontId="9" fillId="0" borderId="0" xfId="0" applyNumberFormat="1" applyFont="1" applyBorder="1" applyProtection="1"/>
    <xf numFmtId="165" fontId="7" fillId="0" borderId="8" xfId="0" applyNumberFormat="1" applyFont="1" applyBorder="1" applyProtection="1"/>
    <xf numFmtId="0" fontId="1" fillId="2" borderId="1" xfId="0" applyFont="1" applyFill="1" applyBorder="1" applyAlignment="1" applyProtection="1"/>
    <xf numFmtId="0" fontId="0" fillId="0" borderId="0" xfId="0" applyBorder="1" applyProtection="1"/>
    <xf numFmtId="0" fontId="6" fillId="2" borderId="1" xfId="0" applyFont="1" applyFill="1" applyBorder="1" applyAlignment="1" applyProtection="1">
      <protection locked="0"/>
    </xf>
    <xf numFmtId="14" fontId="0" fillId="0" borderId="7" xfId="0" applyNumberFormat="1" applyBorder="1" applyProtection="1">
      <protection locked="0"/>
    </xf>
    <xf numFmtId="0" fontId="0" fillId="0" borderId="0" xfId="0" applyFill="1" applyBorder="1" applyProtection="1">
      <protection locked="0"/>
    </xf>
    <xf numFmtId="0" fontId="0" fillId="0" borderId="7" xfId="0" applyBorder="1" applyProtection="1">
      <protection locked="0"/>
    </xf>
    <xf numFmtId="164" fontId="1" fillId="2" borderId="1" xfId="0" applyNumberFormat="1" applyFont="1" applyFill="1" applyBorder="1" applyAlignment="1" applyProtection="1">
      <protection locked="0"/>
    </xf>
    <xf numFmtId="164" fontId="0" fillId="0" borderId="8" xfId="0" applyNumberFormat="1" applyBorder="1" applyProtection="1">
      <protection locked="0"/>
    </xf>
    <xf numFmtId="0" fontId="1" fillId="2" borderId="2" xfId="0" applyFont="1" applyFill="1" applyBorder="1" applyAlignment="1" applyProtection="1">
      <alignment horizontal="center"/>
    </xf>
    <xf numFmtId="0" fontId="1" fillId="2" borderId="3" xfId="0" applyFont="1" applyFill="1" applyBorder="1" applyAlignment="1" applyProtection="1">
      <alignment horizontal="center"/>
    </xf>
    <xf numFmtId="0" fontId="1" fillId="2" borderId="15" xfId="0" applyFont="1" applyFill="1" applyBorder="1" applyAlignment="1" applyProtection="1">
      <alignment horizontal="center"/>
    </xf>
    <xf numFmtId="164" fontId="1" fillId="2" borderId="3" xfId="0" applyNumberFormat="1" applyFont="1" applyFill="1" applyBorder="1" applyProtection="1">
      <protection locked="0"/>
    </xf>
    <xf numFmtId="164" fontId="1" fillId="0" borderId="0" xfId="0" applyNumberFormat="1" applyFont="1" applyProtection="1">
      <protection locked="0"/>
    </xf>
    <xf numFmtId="0" fontId="1" fillId="2" borderId="3" xfId="0" applyFont="1" applyFill="1" applyBorder="1" applyProtection="1">
      <protection locked="0"/>
    </xf>
    <xf numFmtId="0" fontId="0" fillId="0" borderId="0" xfId="0" applyProtection="1">
      <protection locked="0"/>
    </xf>
    <xf numFmtId="0" fontId="1" fillId="2" borderId="1" xfId="0" applyFont="1" applyFill="1" applyBorder="1" applyProtection="1">
      <protection locked="0"/>
    </xf>
    <xf numFmtId="14" fontId="0" fillId="0" borderId="0" xfId="0" applyNumberFormat="1" applyProtection="1">
      <protection locked="0"/>
    </xf>
    <xf numFmtId="0" fontId="10" fillId="0" borderId="0" xfId="0" applyFont="1" applyAlignment="1">
      <alignment horizontal="center"/>
    </xf>
    <xf numFmtId="167" fontId="0" fillId="4" borderId="1" xfId="0" applyNumberFormat="1" applyFill="1" applyBorder="1" applyProtection="1">
      <protection locked="0"/>
    </xf>
    <xf numFmtId="0" fontId="0" fillId="4" borderId="15" xfId="0" applyFill="1" applyBorder="1" applyProtection="1">
      <protection locked="0"/>
    </xf>
    <xf numFmtId="0" fontId="1" fillId="2" borderId="12" xfId="0" applyFont="1" applyFill="1" applyBorder="1" applyProtection="1">
      <protection locked="0"/>
    </xf>
    <xf numFmtId="0" fontId="0" fillId="4" borderId="2"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15" xfId="0" applyFill="1" applyBorder="1" applyAlignment="1" applyProtection="1">
      <alignment horizontal="center"/>
      <protection locked="0"/>
    </xf>
    <xf numFmtId="164" fontId="0" fillId="4" borderId="3" xfId="0" applyNumberFormat="1" applyFill="1" applyBorder="1" applyProtection="1">
      <protection locked="0"/>
    </xf>
    <xf numFmtId="164" fontId="0" fillId="4" borderId="0" xfId="0" applyNumberFormat="1" applyFill="1" applyProtection="1">
      <protection locked="0"/>
    </xf>
    <xf numFmtId="0" fontId="1" fillId="0" borderId="2" xfId="0" applyFont="1" applyBorder="1" applyProtection="1">
      <protection locked="0"/>
    </xf>
    <xf numFmtId="0" fontId="1" fillId="0" borderId="1" xfId="0" applyFont="1" applyBorder="1" applyProtection="1">
      <protection locked="0"/>
    </xf>
    <xf numFmtId="164" fontId="0" fillId="0" borderId="1" xfId="0" applyNumberFormat="1" applyBorder="1" applyProtection="1">
      <protection locked="0"/>
    </xf>
    <xf numFmtId="0" fontId="0" fillId="0" borderId="15" xfId="0" applyBorder="1" applyProtection="1">
      <protection locked="0"/>
    </xf>
    <xf numFmtId="0" fontId="1" fillId="10" borderId="13" xfId="0" applyFont="1" applyFill="1" applyBorder="1" applyAlignment="1" applyProtection="1">
      <alignment horizontal="center" vertical="center"/>
      <protection locked="0"/>
    </xf>
    <xf numFmtId="0" fontId="1" fillId="10" borderId="14" xfId="0" applyFont="1" applyFill="1" applyBorder="1" applyAlignment="1" applyProtection="1">
      <alignment horizontal="center" vertical="center"/>
      <protection locked="0"/>
    </xf>
    <xf numFmtId="0" fontId="0" fillId="10" borderId="13" xfId="0" applyFill="1" applyBorder="1" applyProtection="1">
      <protection locked="0"/>
    </xf>
    <xf numFmtId="0" fontId="1" fillId="3" borderId="1" xfId="0" applyFont="1" applyFill="1" applyBorder="1" applyProtection="1">
      <protection locked="0"/>
    </xf>
    <xf numFmtId="0" fontId="1" fillId="3" borderId="13" xfId="0" applyFont="1" applyFill="1" applyBorder="1" applyProtection="1">
      <protection locked="0"/>
    </xf>
    <xf numFmtId="0" fontId="1" fillId="9" borderId="1" xfId="0" applyFont="1" applyFill="1" applyBorder="1" applyProtection="1">
      <protection locked="0"/>
    </xf>
    <xf numFmtId="0" fontId="1" fillId="12" borderId="1" xfId="0" applyFont="1" applyFill="1" applyBorder="1" applyProtection="1">
      <protection locked="0"/>
    </xf>
    <xf numFmtId="0" fontId="1" fillId="12" borderId="10" xfId="0" applyFont="1" applyFill="1" applyBorder="1" applyProtection="1">
      <protection locked="0"/>
    </xf>
    <xf numFmtId="164" fontId="1" fillId="12" borderId="1" xfId="0" applyNumberFormat="1" applyFont="1" applyFill="1" applyBorder="1" applyProtection="1">
      <protection locked="0"/>
    </xf>
    <xf numFmtId="164" fontId="0" fillId="0" borderId="0" xfId="0" applyNumberFormat="1" applyProtection="1">
      <protection locked="0"/>
    </xf>
    <xf numFmtId="0" fontId="1" fillId="6" borderId="12" xfId="0" applyFont="1" applyFill="1" applyBorder="1" applyAlignment="1" applyProtection="1">
      <alignment horizontal="center"/>
      <protection locked="0"/>
    </xf>
    <xf numFmtId="0" fontId="1" fillId="6" borderId="12" xfId="0" applyFont="1" applyFill="1" applyBorder="1" applyAlignment="1" applyProtection="1">
      <alignment horizontal="center" wrapText="1"/>
      <protection locked="0"/>
    </xf>
    <xf numFmtId="0" fontId="1" fillId="6" borderId="14" xfId="0" applyFont="1" applyFill="1" applyBorder="1" applyAlignment="1" applyProtection="1">
      <alignment horizontal="center"/>
      <protection locked="0"/>
    </xf>
    <xf numFmtId="0" fontId="1" fillId="6" borderId="14" xfId="0" applyFont="1" applyFill="1" applyBorder="1" applyAlignment="1" applyProtection="1">
      <alignment horizontal="center" wrapText="1"/>
      <protection locked="0"/>
    </xf>
    <xf numFmtId="0" fontId="1" fillId="12" borderId="2" xfId="0" applyFont="1" applyFill="1" applyBorder="1" applyAlignment="1" applyProtection="1">
      <alignment horizontal="center"/>
      <protection locked="0"/>
    </xf>
    <xf numFmtId="0" fontId="1" fillId="12" borderId="3" xfId="0" applyFont="1" applyFill="1" applyBorder="1" applyAlignment="1" applyProtection="1">
      <alignment horizontal="center"/>
      <protection locked="0"/>
    </xf>
    <xf numFmtId="0" fontId="1" fillId="12" borderId="15" xfId="0" applyFont="1" applyFill="1" applyBorder="1" applyAlignment="1" applyProtection="1">
      <alignment horizontal="center"/>
      <protection locked="0"/>
    </xf>
  </cellXfs>
  <cellStyles count="2">
    <cellStyle name="Hyperlink" xfId="1" builtinId="8"/>
    <cellStyle name="Normal" xfId="0" builtinId="0"/>
  </cellStyles>
  <dxfs count="11">
    <dxf>
      <fill>
        <patternFill>
          <bgColor theme="9" tint="0.79998168889431442"/>
        </patternFill>
      </fill>
    </dxf>
    <dxf>
      <fill>
        <patternFill>
          <bgColor rgb="FFFFFF00"/>
        </patternFill>
      </fill>
    </dxf>
    <dxf>
      <font>
        <color auto="1"/>
      </font>
      <fill>
        <patternFill>
          <bgColor theme="9" tint="0.79998168889431442"/>
        </patternFill>
      </fill>
    </dxf>
    <dxf>
      <fill>
        <patternFill>
          <fgColor rgb="FFFFFF00"/>
          <bgColor rgb="FFFFFF00"/>
        </patternFill>
      </fill>
    </dxf>
    <dxf>
      <font>
        <b/>
        <i val="0"/>
        <color rgb="FFFF0000"/>
      </font>
    </dxf>
    <dxf>
      <font>
        <b/>
        <i val="0"/>
        <color theme="9" tint="-0.24994659260841701"/>
      </font>
    </dxf>
    <dxf>
      <font>
        <b/>
        <i val="0"/>
        <color rgb="FFFF0000"/>
      </font>
    </dxf>
    <dxf>
      <font>
        <b/>
        <i val="0"/>
        <color theme="9" tint="-0.24994659260841701"/>
      </font>
    </dxf>
    <dxf>
      <font>
        <b/>
        <i val="0"/>
        <color theme="9" tint="-0.24994659260841701"/>
      </font>
    </dxf>
    <dxf>
      <font>
        <color theme="9"/>
      </font>
    </dxf>
    <dxf>
      <font>
        <b val="0"/>
        <i val="0"/>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xdr:col>
      <xdr:colOff>128644</xdr:colOff>
      <xdr:row>17</xdr:row>
      <xdr:rowOff>2669</xdr:rowOff>
    </xdr:to>
    <xdr:pic>
      <xdr:nvPicPr>
        <xdr:cNvPr id="2" name="Picture 1">
          <a:extLst>
            <a:ext uri="{FF2B5EF4-FFF2-40B4-BE49-F238E27FC236}">
              <a16:creationId xmlns:a16="http://schemas.microsoft.com/office/drawing/2014/main" id="{E01BEF94-04F6-42BF-8E72-70FD044C9A4D}"/>
            </a:ext>
          </a:extLst>
        </xdr:cNvPr>
        <xdr:cNvPicPr>
          <a:picLocks noChangeAspect="1"/>
        </xdr:cNvPicPr>
      </xdr:nvPicPr>
      <xdr:blipFill>
        <a:blip xmlns:r="http://schemas.openxmlformats.org/officeDocument/2006/relationships" r:embed="rId1"/>
        <a:stretch>
          <a:fillRect/>
        </a:stretch>
      </xdr:blipFill>
      <xdr:spPr>
        <a:xfrm>
          <a:off x="4000500" y="1463040"/>
          <a:ext cx="3284220" cy="2193643"/>
        </a:xfrm>
        <a:prstGeom prst="rect">
          <a:avLst/>
        </a:prstGeom>
      </xdr:spPr>
    </xdr:pic>
    <xdr:clientData/>
  </xdr:twoCellAnchor>
  <xdr:twoCellAnchor editAs="oneCell">
    <xdr:from>
      <xdr:col>2</xdr:col>
      <xdr:colOff>2760133</xdr:colOff>
      <xdr:row>17</xdr:row>
      <xdr:rowOff>0</xdr:rowOff>
    </xdr:from>
    <xdr:to>
      <xdr:col>13</xdr:col>
      <xdr:colOff>471544</xdr:colOff>
      <xdr:row>34</xdr:row>
      <xdr:rowOff>7620</xdr:rowOff>
    </xdr:to>
    <xdr:pic>
      <xdr:nvPicPr>
        <xdr:cNvPr id="3" name="Picture 2">
          <a:extLst>
            <a:ext uri="{FF2B5EF4-FFF2-40B4-BE49-F238E27FC236}">
              <a16:creationId xmlns:a16="http://schemas.microsoft.com/office/drawing/2014/main" id="{B0E06972-336B-4A9C-BE9D-A3F9BEE7759D}"/>
            </a:ext>
          </a:extLst>
        </xdr:cNvPr>
        <xdr:cNvPicPr>
          <a:picLocks noChangeAspect="1"/>
        </xdr:cNvPicPr>
      </xdr:nvPicPr>
      <xdr:blipFill>
        <a:blip xmlns:r="http://schemas.openxmlformats.org/officeDocument/2006/relationships" r:embed="rId2"/>
        <a:stretch>
          <a:fillRect/>
        </a:stretch>
      </xdr:blipFill>
      <xdr:spPr>
        <a:xfrm>
          <a:off x="3979333" y="3166533"/>
          <a:ext cx="8529320" cy="3174154"/>
        </a:xfrm>
        <a:prstGeom prst="rect">
          <a:avLst/>
        </a:prstGeom>
      </xdr:spPr>
    </xdr:pic>
    <xdr:clientData/>
  </xdr:twoCellAnchor>
  <xdr:twoCellAnchor editAs="oneCell">
    <xdr:from>
      <xdr:col>3</xdr:col>
      <xdr:colOff>0</xdr:colOff>
      <xdr:row>82</xdr:row>
      <xdr:rowOff>0</xdr:rowOff>
    </xdr:from>
    <xdr:to>
      <xdr:col>6</xdr:col>
      <xdr:colOff>21964</xdr:colOff>
      <xdr:row>98</xdr:row>
      <xdr:rowOff>111387</xdr:rowOff>
    </xdr:to>
    <xdr:pic>
      <xdr:nvPicPr>
        <xdr:cNvPr id="5" name="Picture 4">
          <a:extLst>
            <a:ext uri="{FF2B5EF4-FFF2-40B4-BE49-F238E27FC236}">
              <a16:creationId xmlns:a16="http://schemas.microsoft.com/office/drawing/2014/main" id="{52D63B5F-29BF-4014-80A4-27CC8C322D2C}"/>
            </a:ext>
          </a:extLst>
        </xdr:cNvPr>
        <xdr:cNvPicPr>
          <a:picLocks noChangeAspect="1"/>
        </xdr:cNvPicPr>
      </xdr:nvPicPr>
      <xdr:blipFill>
        <a:blip xmlns:r="http://schemas.openxmlformats.org/officeDocument/2006/relationships" r:embed="rId3"/>
        <a:stretch>
          <a:fillRect/>
        </a:stretch>
      </xdr:blipFill>
      <xdr:spPr>
        <a:xfrm>
          <a:off x="4000500" y="10607040"/>
          <a:ext cx="3787140" cy="3037467"/>
        </a:xfrm>
        <a:prstGeom prst="rect">
          <a:avLst/>
        </a:prstGeom>
      </xdr:spPr>
    </xdr:pic>
    <xdr:clientData/>
  </xdr:twoCellAnchor>
  <xdr:twoCellAnchor editAs="oneCell">
    <xdr:from>
      <xdr:col>3</xdr:col>
      <xdr:colOff>0</xdr:colOff>
      <xdr:row>82</xdr:row>
      <xdr:rowOff>1</xdr:rowOff>
    </xdr:from>
    <xdr:to>
      <xdr:col>6</xdr:col>
      <xdr:colOff>563324</xdr:colOff>
      <xdr:row>103</xdr:row>
      <xdr:rowOff>16934</xdr:rowOff>
    </xdr:to>
    <xdr:pic>
      <xdr:nvPicPr>
        <xdr:cNvPr id="6" name="Picture 5">
          <a:extLst>
            <a:ext uri="{FF2B5EF4-FFF2-40B4-BE49-F238E27FC236}">
              <a16:creationId xmlns:a16="http://schemas.microsoft.com/office/drawing/2014/main" id="{A0927AA4-C8E4-40DD-88C5-151203626E22}"/>
            </a:ext>
          </a:extLst>
        </xdr:cNvPr>
        <xdr:cNvPicPr>
          <a:picLocks noChangeAspect="1"/>
        </xdr:cNvPicPr>
      </xdr:nvPicPr>
      <xdr:blipFill>
        <a:blip xmlns:r="http://schemas.openxmlformats.org/officeDocument/2006/relationships" r:embed="rId4"/>
        <a:stretch>
          <a:fillRect/>
        </a:stretch>
      </xdr:blipFill>
      <xdr:spPr>
        <a:xfrm>
          <a:off x="4004733" y="13970001"/>
          <a:ext cx="4328500" cy="3928532"/>
        </a:xfrm>
        <a:prstGeom prst="rect">
          <a:avLst/>
        </a:prstGeom>
      </xdr:spPr>
    </xdr:pic>
    <xdr:clientData/>
  </xdr:twoCellAnchor>
  <xdr:twoCellAnchor editAs="oneCell">
    <xdr:from>
      <xdr:col>2</xdr:col>
      <xdr:colOff>0</xdr:colOff>
      <xdr:row>107</xdr:row>
      <xdr:rowOff>0</xdr:rowOff>
    </xdr:from>
    <xdr:to>
      <xdr:col>22</xdr:col>
      <xdr:colOff>48072</xdr:colOff>
      <xdr:row>116</xdr:row>
      <xdr:rowOff>47410</xdr:rowOff>
    </xdr:to>
    <xdr:pic>
      <xdr:nvPicPr>
        <xdr:cNvPr id="11" name="Picture 10">
          <a:extLst>
            <a:ext uri="{FF2B5EF4-FFF2-40B4-BE49-F238E27FC236}">
              <a16:creationId xmlns:a16="http://schemas.microsoft.com/office/drawing/2014/main" id="{9F1535D5-277B-4919-AE7B-441C0F01668D}"/>
            </a:ext>
          </a:extLst>
        </xdr:cNvPr>
        <xdr:cNvPicPr>
          <a:picLocks noChangeAspect="1"/>
        </xdr:cNvPicPr>
      </xdr:nvPicPr>
      <xdr:blipFill>
        <a:blip xmlns:r="http://schemas.openxmlformats.org/officeDocument/2006/relationships" r:embed="rId5"/>
        <a:stretch>
          <a:fillRect/>
        </a:stretch>
      </xdr:blipFill>
      <xdr:spPr>
        <a:xfrm>
          <a:off x="1219200" y="22165733"/>
          <a:ext cx="16352381" cy="1723810"/>
        </a:xfrm>
        <a:prstGeom prst="rect">
          <a:avLst/>
        </a:prstGeom>
      </xdr:spPr>
    </xdr:pic>
    <xdr:clientData/>
  </xdr:twoCellAnchor>
  <xdr:twoCellAnchor editAs="oneCell">
    <xdr:from>
      <xdr:col>3</xdr:col>
      <xdr:colOff>0</xdr:colOff>
      <xdr:row>34</xdr:row>
      <xdr:rowOff>0</xdr:rowOff>
    </xdr:from>
    <xdr:to>
      <xdr:col>13</xdr:col>
      <xdr:colOff>33938</xdr:colOff>
      <xdr:row>56</xdr:row>
      <xdr:rowOff>101600</xdr:rowOff>
    </xdr:to>
    <xdr:pic>
      <xdr:nvPicPr>
        <xdr:cNvPr id="12" name="Picture 11">
          <a:extLst>
            <a:ext uri="{FF2B5EF4-FFF2-40B4-BE49-F238E27FC236}">
              <a16:creationId xmlns:a16="http://schemas.microsoft.com/office/drawing/2014/main" id="{77152394-20F1-41C3-84A2-30C6C0C65716}"/>
            </a:ext>
          </a:extLst>
        </xdr:cNvPr>
        <xdr:cNvPicPr>
          <a:picLocks noChangeAspect="1"/>
        </xdr:cNvPicPr>
      </xdr:nvPicPr>
      <xdr:blipFill>
        <a:blip xmlns:r="http://schemas.openxmlformats.org/officeDocument/2006/relationships" r:embed="rId6"/>
        <a:stretch>
          <a:fillRect/>
        </a:stretch>
      </xdr:blipFill>
      <xdr:spPr>
        <a:xfrm>
          <a:off x="4005943" y="6291943"/>
          <a:ext cx="8066314" cy="4172857"/>
        </a:xfrm>
        <a:prstGeom prst="rect">
          <a:avLst/>
        </a:prstGeom>
      </xdr:spPr>
    </xdr:pic>
    <xdr:clientData/>
  </xdr:twoCellAnchor>
  <xdr:twoCellAnchor editAs="oneCell">
    <xdr:from>
      <xdr:col>3</xdr:col>
      <xdr:colOff>0</xdr:colOff>
      <xdr:row>57</xdr:row>
      <xdr:rowOff>0</xdr:rowOff>
    </xdr:from>
    <xdr:to>
      <xdr:col>15</xdr:col>
      <xdr:colOff>218995</xdr:colOff>
      <xdr:row>80</xdr:row>
      <xdr:rowOff>-1</xdr:rowOff>
    </xdr:to>
    <xdr:pic>
      <xdr:nvPicPr>
        <xdr:cNvPr id="13" name="Picture 12">
          <a:extLst>
            <a:ext uri="{FF2B5EF4-FFF2-40B4-BE49-F238E27FC236}">
              <a16:creationId xmlns:a16="http://schemas.microsoft.com/office/drawing/2014/main" id="{0F3A31B1-9BCE-451D-A882-AF5BD579B322}"/>
            </a:ext>
          </a:extLst>
        </xdr:cNvPr>
        <xdr:cNvPicPr>
          <a:picLocks noChangeAspect="1"/>
        </xdr:cNvPicPr>
      </xdr:nvPicPr>
      <xdr:blipFill>
        <a:blip xmlns:r="http://schemas.openxmlformats.org/officeDocument/2006/relationships" r:embed="rId7"/>
        <a:stretch>
          <a:fillRect/>
        </a:stretch>
      </xdr:blipFill>
      <xdr:spPr>
        <a:xfrm>
          <a:off x="4005943" y="10548257"/>
          <a:ext cx="9470571" cy="425631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97BA4E2-24B0-46A8-9C91-359AFC22871F}" autoFormatId="16" applyNumberFormats="0" applyBorderFormats="0" applyFontFormats="0" applyPatternFormats="0" applyAlignmentFormats="0" applyWidthHeightFormats="0">
  <queryTableRefresh nextId="33">
    <queryTableFields count="8">
      <queryTableField id="31" name="Symbol" tableColumnId="31"/>
      <queryTableField id="23" name="Name" tableColumnId="23"/>
      <queryTableField id="25" name="PRICE" tableColumnId="25"/>
      <queryTableField id="26" name="VOL 24H" tableColumnId="26"/>
      <queryTableField id="27" name="Change 1 H" tableColumnId="27"/>
      <queryTableField id="28" name="Change 24H" tableColumnId="28"/>
      <queryTableField id="29" name="Change 7D" tableColumnId="29"/>
      <queryTableField id="30" name="Market Cap" tableColumnId="3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19C56D9-1105-42F0-947E-44BA4EB913E5}" autoFormatId="16" applyNumberFormats="0" applyBorderFormats="0" applyFontFormats="0" applyPatternFormats="0" applyAlignmentFormats="0" applyWidthHeightFormats="0">
  <queryTableRefresh nextId="19">
    <queryTableFields count="8">
      <queryTableField id="11" name="Symbol" tableColumnId="11"/>
      <queryTableField id="10" name="Name" tableColumnId="10"/>
      <queryTableField id="12" name="Price" tableColumnId="12"/>
      <queryTableField id="13" name="Volume" tableColumnId="13"/>
      <queryTableField id="14" name="Change 1H" tableColumnId="14"/>
      <queryTableField id="15" name="Change 24H" tableColumnId="15"/>
      <queryTableField id="16" name="Change 7D" tableColumnId="16"/>
      <queryTableField id="17" name="Marketcap"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8B14BE-F0DA-4169-B02C-FD4AAC75BB05}" name="latest_start_1_limit_5000_convert_BTC_CMC_PRO_API_KEY_49c55c19_a805_466a_95cf_3c" displayName="latest_start_1_limit_5000_convert_BTC_CMC_PRO_API_KEY_49c55c19_a805_466a_95cf_3c" ref="A1:H4011" tableType="queryTable" totalsRowShown="0">
  <autoFilter ref="A1:H4011" xr:uid="{AE601C14-6119-44E1-9C73-0B0DD22D7946}"/>
  <tableColumns count="8">
    <tableColumn id="31" xr3:uid="{D1EE81C5-05DC-4AA0-830B-3EABDA2E9F5C}" uniqueName="31" name="Symbol" queryTableFieldId="31"/>
    <tableColumn id="23" xr3:uid="{8E7570E8-9700-4385-984B-54EAA30FD0A7}" uniqueName="23" name="Name" queryTableFieldId="23"/>
    <tableColumn id="25" xr3:uid="{0423FE95-5D68-4C39-88D1-6E2438485D5D}" uniqueName="25" name="PRICE" queryTableFieldId="25"/>
    <tableColumn id="26" xr3:uid="{7CB12442-6A55-4F51-8B05-52B8D3BBB89F}" uniqueName="26" name="VOL 24H" queryTableFieldId="26"/>
    <tableColumn id="27" xr3:uid="{5B2672F3-BCC4-4283-8D01-7A63DAC75266}" uniqueName="27" name="Change 1 H" queryTableFieldId="27"/>
    <tableColumn id="28" xr3:uid="{FA742E3D-4506-4585-9E5E-F930C87160B4}" uniqueName="28" name="Change 24H" queryTableFieldId="28"/>
    <tableColumn id="29" xr3:uid="{A358F207-1BBD-4F09-8225-655959BBBC5B}" uniqueName="29" name="Change 7D" queryTableFieldId="29"/>
    <tableColumn id="30" xr3:uid="{55ED489F-3A63-4221-8888-A3061F837217}" uniqueName="30" name="Market Cap"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165B68-8D4C-429E-B344-0D169BB1E67B}" name="latest_start_1_limit_5000_convert_USD_CMC_PRO_API_KEY_49c55c19_a805_466a_95cf_3c" displayName="latest_start_1_limit_5000_convert_USD_CMC_PRO_API_KEY_49c55c19_a805_466a_95cf_3c" ref="A1:H4011" tableType="queryTable" totalsRowShown="0">
  <autoFilter ref="A1:H4011" xr:uid="{E1D62AC0-0116-4FF4-AFE3-18B5936B351E}"/>
  <tableColumns count="8">
    <tableColumn id="11" xr3:uid="{799878C1-4789-4570-BD9E-5E416E6BEE22}" uniqueName="11" name="Symbol" queryTableFieldId="11"/>
    <tableColumn id="10" xr3:uid="{DBB67C05-6C3C-496F-968B-D763704AA626}" uniqueName="10" name="Name" queryTableFieldId="10"/>
    <tableColumn id="12" xr3:uid="{4976DB5B-CCD2-414C-92AC-7A510F98317C}" uniqueName="12" name="Price" queryTableFieldId="12"/>
    <tableColumn id="13" xr3:uid="{69F63EB6-962F-42AA-85F0-6B09158E68AC}" uniqueName="13" name="Volume" queryTableFieldId="13"/>
    <tableColumn id="14" xr3:uid="{DF547B3C-DFFD-4292-BF03-6F8F718FD947}" uniqueName="14" name="Change 1H" queryTableFieldId="14"/>
    <tableColumn id="15" xr3:uid="{77E7D320-4F6D-4937-B61C-244647369399}" uniqueName="15" name="Change 24H" queryTableFieldId="15"/>
    <tableColumn id="16" xr3:uid="{CB1862FC-4F49-4707-977C-70A79B17FECF}" uniqueName="16" name="Change 7D" queryTableFieldId="16"/>
    <tableColumn id="17" xr3:uid="{17CAFCA1-5A5B-4875-9A1A-222C360CF1AD}" uniqueName="17" name="Marketcap"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pro-api.coinmarketcap.com/v1/cryptocurrency/listings/latest?start=1&amp;limit=5000&amp;convert=BTC&amp;CMC_PRO_API_KEY=" TargetMode="External"/><Relationship Id="rId1" Type="http://schemas.openxmlformats.org/officeDocument/2006/relationships/hyperlink" Target="https://pro-api.coinmarketcap.com/v1/cryptocurrency/listings/latest?start=1&amp;limit=5000&amp;convert=USD&amp;CMC_PRO_API_KE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pro.coinmarketcap.com/accoun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ryptoinsiderta.blogspot.com/p/donation-accepte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8597-FCA7-4F38-8147-59C0B148528A}">
  <dimension ref="A1:K3988"/>
  <sheetViews>
    <sheetView tabSelected="1" workbookViewId="0">
      <pane xSplit="5" ySplit="1" topLeftCell="F2" activePane="bottomRight" state="frozen"/>
      <selection pane="topRight" activeCell="F1" sqref="F1"/>
      <selection pane="bottomLeft" activeCell="A2" sqref="A2"/>
      <selection pane="bottomRight" activeCell="F14" sqref="F14"/>
    </sheetView>
  </sheetViews>
  <sheetFormatPr defaultRowHeight="14.4" x14ac:dyDescent="0.3"/>
  <cols>
    <col min="1" max="1" width="13.44140625" style="78" customWidth="1"/>
    <col min="2" max="2" width="21.21875" style="22" customWidth="1"/>
    <col min="3" max="3" width="17.33203125" style="77" customWidth="1"/>
    <col min="4" max="4" width="20.6640625" style="73" customWidth="1"/>
    <col min="5" max="5" width="23.21875" style="75" customWidth="1"/>
    <col min="6" max="6" width="17.109375" style="32" customWidth="1"/>
    <col min="7" max="7" width="16.77734375" style="33" customWidth="1"/>
    <col min="8" max="8" width="19.88671875" style="32" customWidth="1"/>
    <col min="9" max="9" width="20.33203125" style="35" customWidth="1"/>
    <col min="10" max="10" width="17.88671875" style="32" customWidth="1"/>
    <col min="11" max="11" width="18.88671875" style="35" customWidth="1"/>
  </cols>
  <sheetData>
    <row r="1" spans="1:11" s="4" customFormat="1" ht="15" thickBot="1" x14ac:dyDescent="0.35">
      <c r="A1" s="3" t="s">
        <v>7429</v>
      </c>
      <c r="B1" s="5" t="s">
        <v>7</v>
      </c>
      <c r="C1" s="36" t="s">
        <v>7435</v>
      </c>
      <c r="D1" s="7" t="s">
        <v>7434</v>
      </c>
      <c r="E1" s="76" t="s">
        <v>7443</v>
      </c>
      <c r="F1" s="9" t="s">
        <v>7437</v>
      </c>
      <c r="G1" s="9" t="s">
        <v>7438</v>
      </c>
      <c r="H1" s="9" t="s">
        <v>7439</v>
      </c>
      <c r="I1" s="34" t="s">
        <v>7440</v>
      </c>
      <c r="J1" s="9" t="s">
        <v>7441</v>
      </c>
      <c r="K1" s="5" t="s">
        <v>7442</v>
      </c>
    </row>
    <row r="2" spans="1:11" x14ac:dyDescent="0.3">
      <c r="A2" s="78" t="str">
        <f>latest_start_1_limit_5000_convert_BTC_CMC_PRO_API_KEY_49c55c19_a805_466a_95cf_3c[[#This Row],[Symbol]]</f>
        <v>BTC</v>
      </c>
      <c r="B2" s="22" t="str">
        <f t="shared" ref="B2:B65" si="0">VLOOKUP(A2,BTCTABLE,2,FALSE)</f>
        <v>Bitcoin</v>
      </c>
      <c r="C2" s="77">
        <f t="shared" ref="C2:C65" si="1">VLOOKUP(A2,BTCTABLE,3,FALSE)</f>
        <v>1</v>
      </c>
      <c r="D2" s="73">
        <f t="shared" ref="D2:D65" si="2">VLOOKUP(A2,USDTABLE,3,FALSE)</f>
        <v>37440.994921868019</v>
      </c>
      <c r="E2" s="74">
        <f>D2*conf!B$7</f>
        <v>2738434.3685854268</v>
      </c>
      <c r="F2" s="32">
        <f t="shared" ref="F2:F65" si="3">VLOOKUP(A2,BTCTABLE,5,FALSE)</f>
        <v>0</v>
      </c>
      <c r="G2" s="33">
        <f t="shared" ref="G2:G65" si="4">VLOOKUP(A2,USDTABLE,5,FALSE)</f>
        <v>0.17205802000000001</v>
      </c>
      <c r="H2" s="32">
        <f t="shared" ref="H2:H65" si="5">VLOOKUP(A2,BTCTABLE,6,FALSE)</f>
        <v>0</v>
      </c>
      <c r="I2" s="33">
        <f t="shared" ref="I2:I65" si="6">VLOOKUP(A2,USDTABLE,6,FALSE)</f>
        <v>3.8831873300000002</v>
      </c>
      <c r="J2" s="32">
        <f t="shared" ref="J2:J65" si="7">VLOOKUP(A2,BTCTABLE,6,FALSE)</f>
        <v>0</v>
      </c>
      <c r="K2" s="33">
        <f t="shared" ref="K2:K65" si="8">VLOOKUP(A2,USDTABLE,7,FALSE)</f>
        <v>18.275800530000001</v>
      </c>
    </row>
    <row r="3" spans="1:11" x14ac:dyDescent="0.3">
      <c r="A3" s="78" t="str">
        <f>latest_start_1_limit_5000_convert_BTC_CMC_PRO_API_KEY_49c55c19_a805_466a_95cf_3c[[#This Row],[Symbol]]</f>
        <v>ETH</v>
      </c>
      <c r="B3" s="22" t="str">
        <f t="shared" si="0"/>
        <v>Ethereum</v>
      </c>
      <c r="C3" s="77">
        <f t="shared" si="1"/>
        <v>4.3505895724804726E-2</v>
      </c>
      <c r="D3" s="73">
        <f t="shared" si="2"/>
        <v>1628.9040209037332</v>
      </c>
      <c r="E3" s="74">
        <f>D3*conf!B$7</f>
        <v>119138.04008889906</v>
      </c>
      <c r="F3" s="32">
        <f t="shared" si="3"/>
        <v>-0.93691946000000004</v>
      </c>
      <c r="G3" s="33">
        <f t="shared" si="4"/>
        <v>-0.76647348999999998</v>
      </c>
      <c r="H3" s="32">
        <f t="shared" si="5"/>
        <v>1.0131111800000001</v>
      </c>
      <c r="I3" s="33">
        <f t="shared" si="6"/>
        <v>4.9356395099999997</v>
      </c>
      <c r="J3" s="32">
        <f t="shared" si="7"/>
        <v>1.0131111800000001</v>
      </c>
      <c r="K3" s="33">
        <f t="shared" si="8"/>
        <v>25.304753590000001</v>
      </c>
    </row>
    <row r="4" spans="1:11" x14ac:dyDescent="0.3">
      <c r="A4" s="78" t="str">
        <f>latest_start_1_limit_5000_convert_BTC_CMC_PRO_API_KEY_49c55c19_a805_466a_95cf_3c[[#This Row],[Symbol]]</f>
        <v>USDT</v>
      </c>
      <c r="B4" s="22" t="str">
        <f t="shared" si="0"/>
        <v>Tether</v>
      </c>
      <c r="C4" s="77">
        <f t="shared" si="1"/>
        <v>2.6732068795577935E-5</v>
      </c>
      <c r="D4" s="73">
        <f t="shared" si="2"/>
        <v>1.00087525202626</v>
      </c>
      <c r="E4" s="74">
        <f>D4*conf!B$7</f>
        <v>73.204015933200665</v>
      </c>
      <c r="F4" s="32">
        <f t="shared" si="3"/>
        <v>-0.16145825</v>
      </c>
      <c r="G4" s="33">
        <f t="shared" si="4"/>
        <v>1.032197E-2</v>
      </c>
      <c r="H4" s="32">
        <f t="shared" si="5"/>
        <v>-3.80780275</v>
      </c>
      <c r="I4" s="33">
        <f t="shared" si="6"/>
        <v>-7.247953E-2</v>
      </c>
      <c r="J4" s="32">
        <f t="shared" si="7"/>
        <v>-3.80780275</v>
      </c>
      <c r="K4" s="33">
        <f t="shared" si="8"/>
        <v>-2.0694750000000001E-2</v>
      </c>
    </row>
    <row r="5" spans="1:11" x14ac:dyDescent="0.3">
      <c r="A5" s="78" t="str">
        <f>latest_start_1_limit_5000_convert_BTC_CMC_PRO_API_KEY_49c55c19_a805_466a_95cf_3c[[#This Row],[Symbol]]</f>
        <v>DOT</v>
      </c>
      <c r="B5" s="22" t="str">
        <f t="shared" si="0"/>
        <v>Polkadot</v>
      </c>
      <c r="C5" s="77">
        <f t="shared" si="1"/>
        <v>5.3873205675739663E-4</v>
      </c>
      <c r="D5" s="73">
        <f t="shared" si="2"/>
        <v>20.1706642013012</v>
      </c>
      <c r="E5" s="74">
        <f>D5*conf!B$7</f>
        <v>1475.2823796831699</v>
      </c>
      <c r="F5" s="32">
        <f t="shared" si="3"/>
        <v>-0.60095843000000004</v>
      </c>
      <c r="G5" s="33">
        <f t="shared" si="4"/>
        <v>-0.42993440999999999</v>
      </c>
      <c r="H5" s="32">
        <f t="shared" si="5"/>
        <v>7.5182775099999999</v>
      </c>
      <c r="I5" s="33">
        <f t="shared" si="6"/>
        <v>11.693413639999999</v>
      </c>
      <c r="J5" s="32">
        <f t="shared" si="7"/>
        <v>7.5182775099999999</v>
      </c>
      <c r="K5" s="33">
        <f t="shared" si="8"/>
        <v>18.826370529999998</v>
      </c>
    </row>
    <row r="6" spans="1:11" x14ac:dyDescent="0.3">
      <c r="A6" s="78" t="str">
        <f>latest_start_1_limit_5000_convert_BTC_CMC_PRO_API_KEY_49c55c19_a805_466a_95cf_3c[[#This Row],[Symbol]]</f>
        <v>XRP</v>
      </c>
      <c r="B6" s="22" t="str">
        <f t="shared" si="0"/>
        <v>XRP</v>
      </c>
      <c r="C6" s="77">
        <f t="shared" si="1"/>
        <v>1.0344298489980316E-5</v>
      </c>
      <c r="D6" s="73">
        <f t="shared" si="2"/>
        <v>0.38730082723364001</v>
      </c>
      <c r="E6" s="74">
        <f>D6*conf!B$7</f>
        <v>28.327182503868432</v>
      </c>
      <c r="F6" s="32">
        <f t="shared" si="3"/>
        <v>0.2568069</v>
      </c>
      <c r="G6" s="33">
        <f t="shared" si="4"/>
        <v>0.42930678</v>
      </c>
      <c r="H6" s="32">
        <f t="shared" si="5"/>
        <v>-0.79673119000000003</v>
      </c>
      <c r="I6" s="33">
        <f t="shared" si="6"/>
        <v>3.0555175800000001</v>
      </c>
      <c r="J6" s="32">
        <f t="shared" si="7"/>
        <v>-0.79673119000000003</v>
      </c>
      <c r="K6" s="33">
        <f t="shared" si="8"/>
        <v>50.699915660000002</v>
      </c>
    </row>
    <row r="7" spans="1:11" x14ac:dyDescent="0.3">
      <c r="A7" s="78" t="str">
        <f>latest_start_1_limit_5000_convert_BTC_CMC_PRO_API_KEY_49c55c19_a805_466a_95cf_3c[[#This Row],[Symbol]]</f>
        <v>ADA</v>
      </c>
      <c r="B7" s="22" t="str">
        <f t="shared" si="0"/>
        <v>Cardano</v>
      </c>
      <c r="C7" s="77">
        <f t="shared" si="1"/>
        <v>1.1469894024946867E-5</v>
      </c>
      <c r="D7" s="73">
        <f t="shared" si="2"/>
        <v>0.42944424394239999</v>
      </c>
      <c r="E7" s="74">
        <f>D7*conf!B$7</f>
        <v>31.409552001947137</v>
      </c>
      <c r="F7" s="32">
        <f t="shared" si="3"/>
        <v>0.78410972999999995</v>
      </c>
      <c r="G7" s="33">
        <f t="shared" si="4"/>
        <v>0.95751686999999996</v>
      </c>
      <c r="H7" s="32">
        <f t="shared" si="5"/>
        <v>-2.0630440000000001</v>
      </c>
      <c r="I7" s="33">
        <f t="shared" si="6"/>
        <v>1.7400314699999999</v>
      </c>
      <c r="J7" s="32">
        <f t="shared" si="7"/>
        <v>-2.0630440000000001</v>
      </c>
      <c r="K7" s="33">
        <f t="shared" si="8"/>
        <v>29.484026920000002</v>
      </c>
    </row>
    <row r="8" spans="1:11" x14ac:dyDescent="0.3">
      <c r="A8" s="78" t="str">
        <f>latest_start_1_limit_5000_convert_BTC_CMC_PRO_API_KEY_49c55c19_a805_466a_95cf_3c[[#This Row],[Symbol]]</f>
        <v>LTC</v>
      </c>
      <c r="B8" s="22" t="str">
        <f t="shared" si="0"/>
        <v>Litecoin</v>
      </c>
      <c r="C8" s="77">
        <f t="shared" si="1"/>
        <v>3.950608811700786E-3</v>
      </c>
      <c r="D8" s="73">
        <f t="shared" si="2"/>
        <v>147.91472445717616</v>
      </c>
      <c r="E8" s="74">
        <f>D8*conf!B$7</f>
        <v>10818.482946797865</v>
      </c>
      <c r="F8" s="32">
        <f t="shared" si="3"/>
        <v>-0.51819252999999998</v>
      </c>
      <c r="G8" s="33">
        <f t="shared" si="4"/>
        <v>-0.3470261</v>
      </c>
      <c r="H8" s="32">
        <f t="shared" si="5"/>
        <v>-6.4233702700000004</v>
      </c>
      <c r="I8" s="33">
        <f t="shared" si="6"/>
        <v>-2.7896144399999998</v>
      </c>
      <c r="J8" s="32">
        <f t="shared" si="7"/>
        <v>-6.4233702700000004</v>
      </c>
      <c r="K8" s="33">
        <f t="shared" si="8"/>
        <v>13.976126389999999</v>
      </c>
    </row>
    <row r="9" spans="1:11" x14ac:dyDescent="0.3">
      <c r="A9" s="78" t="str">
        <f>latest_start_1_limit_5000_convert_BTC_CMC_PRO_API_KEY_49c55c19_a805_466a_95cf_3c[[#This Row],[Symbol]]</f>
        <v>LINK</v>
      </c>
      <c r="B9" s="22" t="str">
        <f t="shared" si="0"/>
        <v>Chainlink</v>
      </c>
      <c r="C9" s="77">
        <f t="shared" si="1"/>
        <v>6.3963151687926952E-4</v>
      </c>
      <c r="D9" s="73">
        <f t="shared" si="2"/>
        <v>23.94844037534347</v>
      </c>
      <c r="E9" s="74">
        <f>D9*conf!B$7</f>
        <v>1751.5889290526213</v>
      </c>
      <c r="F9" s="32">
        <f t="shared" si="3"/>
        <v>-0.16172074</v>
      </c>
      <c r="G9" s="33">
        <f t="shared" si="4"/>
        <v>1.005903E-2</v>
      </c>
      <c r="H9" s="32">
        <f t="shared" si="5"/>
        <v>-6.7513581900000004</v>
      </c>
      <c r="I9" s="33">
        <f t="shared" si="6"/>
        <v>-3.1303387499999999</v>
      </c>
      <c r="J9" s="32">
        <f t="shared" si="7"/>
        <v>-6.7513581900000004</v>
      </c>
      <c r="K9" s="33">
        <f t="shared" si="8"/>
        <v>-0.90198416999999997</v>
      </c>
    </row>
    <row r="10" spans="1:11" x14ac:dyDescent="0.3">
      <c r="A10" s="78" t="str">
        <f>latest_start_1_limit_5000_convert_BTC_CMC_PRO_API_KEY_49c55c19_a805_466a_95cf_3c[[#This Row],[Symbol]]</f>
        <v>BNB</v>
      </c>
      <c r="B10" s="22" t="str">
        <f t="shared" si="0"/>
        <v>Binance Coin</v>
      </c>
      <c r="C10" s="77">
        <f t="shared" si="1"/>
        <v>1.4221268754000854E-3</v>
      </c>
      <c r="D10" s="73">
        <f t="shared" si="2"/>
        <v>53.24584512010663</v>
      </c>
      <c r="E10" s="74">
        <f>D10*conf!B$7</f>
        <v>3894.4011120845989</v>
      </c>
      <c r="F10" s="32">
        <f t="shared" si="3"/>
        <v>1.2836894299999999</v>
      </c>
      <c r="G10" s="33">
        <f t="shared" si="4"/>
        <v>1.4579561400000001</v>
      </c>
      <c r="H10" s="32">
        <f t="shared" si="5"/>
        <v>-7.5869599999999995E-2</v>
      </c>
      <c r="I10" s="33">
        <f t="shared" si="6"/>
        <v>3.8043715699999998</v>
      </c>
      <c r="J10" s="32">
        <f t="shared" si="7"/>
        <v>-7.5869599999999995E-2</v>
      </c>
      <c r="K10" s="33">
        <f t="shared" si="8"/>
        <v>25.68378701</v>
      </c>
    </row>
    <row r="11" spans="1:11" x14ac:dyDescent="0.3">
      <c r="A11" s="78" t="str">
        <f>latest_start_1_limit_5000_convert_BTC_CMC_PRO_API_KEY_49c55c19_a805_466a_95cf_3c[[#This Row],[Symbol]]</f>
        <v>BCH</v>
      </c>
      <c r="B11" s="22" t="str">
        <f t="shared" si="0"/>
        <v>Bitcoin Cash</v>
      </c>
      <c r="C11" s="77">
        <f t="shared" si="1"/>
        <v>1.1367879451894941E-2</v>
      </c>
      <c r="D11" s="73">
        <f t="shared" si="2"/>
        <v>425.62471683080628</v>
      </c>
      <c r="E11" s="74">
        <f>D11*conf!B$7</f>
        <v>31130.19178900517</v>
      </c>
      <c r="F11" s="32">
        <f t="shared" si="3"/>
        <v>-0.56872487000000005</v>
      </c>
      <c r="G11" s="33">
        <f t="shared" si="4"/>
        <v>-0.39764538999999999</v>
      </c>
      <c r="H11" s="32">
        <f t="shared" si="5"/>
        <v>-6.361713</v>
      </c>
      <c r="I11" s="33">
        <f t="shared" si="6"/>
        <v>-2.7255628999999999</v>
      </c>
      <c r="J11" s="32">
        <f t="shared" si="7"/>
        <v>-6.361713</v>
      </c>
      <c r="K11" s="33">
        <f t="shared" si="8"/>
        <v>8.5904255200000001</v>
      </c>
    </row>
    <row r="12" spans="1:11" x14ac:dyDescent="0.3">
      <c r="A12" s="78" t="str">
        <f>latest_start_1_limit_5000_convert_BTC_CMC_PRO_API_KEY_49c55c19_a805_466a_95cf_3c[[#This Row],[Symbol]]</f>
        <v>XLM</v>
      </c>
      <c r="B12" s="22" t="str">
        <f t="shared" si="0"/>
        <v>Stellar</v>
      </c>
      <c r="C12" s="77">
        <f t="shared" si="1"/>
        <v>8.6072840855202742E-6</v>
      </c>
      <c r="D12" s="73">
        <f t="shared" si="2"/>
        <v>0.32226527973704</v>
      </c>
      <c r="E12" s="74">
        <f>D12*conf!B$7</f>
        <v>23.570482559967108</v>
      </c>
      <c r="F12" s="32">
        <f t="shared" si="3"/>
        <v>-1.0919652</v>
      </c>
      <c r="G12" s="33">
        <f t="shared" si="4"/>
        <v>-0.92178599000000006</v>
      </c>
      <c r="H12" s="32">
        <f t="shared" si="5"/>
        <v>-7.47075931</v>
      </c>
      <c r="I12" s="33">
        <f t="shared" si="6"/>
        <v>-3.8776755600000001</v>
      </c>
      <c r="J12" s="32">
        <f t="shared" si="7"/>
        <v>-7.47075931</v>
      </c>
      <c r="K12" s="33">
        <f t="shared" si="8"/>
        <v>27.375768300000001</v>
      </c>
    </row>
    <row r="13" spans="1:11" x14ac:dyDescent="0.3">
      <c r="A13" s="78" t="str">
        <f>latest_start_1_limit_5000_convert_BTC_CMC_PRO_API_KEY_49c55c19_a805_466a_95cf_3c[[#This Row],[Symbol]]</f>
        <v>DOGE</v>
      </c>
      <c r="B13" s="22" t="str">
        <f t="shared" si="0"/>
        <v>Dogecoin</v>
      </c>
      <c r="C13" s="77">
        <f t="shared" si="1"/>
        <v>1.3195396697758231E-6</v>
      </c>
      <c r="D13" s="73">
        <f t="shared" si="2"/>
        <v>4.9404878075279997E-2</v>
      </c>
      <c r="E13" s="74">
        <f>D13*conf!B$7</f>
        <v>3.6134727824259789</v>
      </c>
      <c r="F13" s="32">
        <f t="shared" si="3"/>
        <v>-0.15001817000000001</v>
      </c>
      <c r="G13" s="33">
        <f t="shared" si="4"/>
        <v>2.1781729999999999E-2</v>
      </c>
      <c r="H13" s="32">
        <f t="shared" si="5"/>
        <v>45.911508689999998</v>
      </c>
      <c r="I13" s="33">
        <f t="shared" si="6"/>
        <v>51.577525909999999</v>
      </c>
      <c r="J13" s="32">
        <f t="shared" si="7"/>
        <v>45.911508689999998</v>
      </c>
      <c r="K13" s="33">
        <f t="shared" si="8"/>
        <v>285.27774066000001</v>
      </c>
    </row>
    <row r="14" spans="1:11" x14ac:dyDescent="0.3">
      <c r="A14" s="78" t="str">
        <f>latest_start_1_limit_5000_convert_BTC_CMC_PRO_API_KEY_49c55c19_a805_466a_95cf_3c[[#This Row],[Symbol]]</f>
        <v>USDC</v>
      </c>
      <c r="B14" s="22" t="str">
        <f t="shared" si="0"/>
        <v>USD Coin</v>
      </c>
      <c r="C14" s="77">
        <f t="shared" si="1"/>
        <v>2.6706129250210972E-5</v>
      </c>
      <c r="D14" s="73">
        <f t="shared" si="2"/>
        <v>0.99990404963989998</v>
      </c>
      <c r="E14" s="74">
        <f>D14*conf!B$7</f>
        <v>73.13298219066229</v>
      </c>
      <c r="F14" s="32">
        <f t="shared" si="3"/>
        <v>-0.18366352</v>
      </c>
      <c r="G14" s="33">
        <f t="shared" si="4"/>
        <v>-1.192151E-2</v>
      </c>
      <c r="H14" s="32">
        <f t="shared" si="5"/>
        <v>-3.7639197499999999</v>
      </c>
      <c r="I14" s="33">
        <f t="shared" si="6"/>
        <v>-2.689248E-2</v>
      </c>
      <c r="J14" s="32">
        <f t="shared" si="7"/>
        <v>-3.7639197499999999</v>
      </c>
      <c r="K14" s="33">
        <f t="shared" si="8"/>
        <v>-1.8516709999999999E-2</v>
      </c>
    </row>
    <row r="15" spans="1:11" x14ac:dyDescent="0.3">
      <c r="A15" s="78" t="str">
        <f>latest_start_1_limit_5000_convert_BTC_CMC_PRO_API_KEY_49c55c19_a805_466a_95cf_3c[[#This Row],[Symbol]]</f>
        <v>UNI</v>
      </c>
      <c r="B15" s="22" t="str">
        <f t="shared" si="0"/>
        <v>Uniswap</v>
      </c>
      <c r="C15" s="77">
        <f t="shared" si="1"/>
        <v>5.3740774308835869E-4</v>
      </c>
      <c r="D15" s="73">
        <f t="shared" si="2"/>
        <v>20.12108057994379</v>
      </c>
      <c r="E15" s="74">
        <f>D15*conf!B$7</f>
        <v>1471.6558336170888</v>
      </c>
      <c r="F15" s="32">
        <f t="shared" si="3"/>
        <v>-2.41242248</v>
      </c>
      <c r="G15" s="33">
        <f t="shared" si="4"/>
        <v>-2.2445152300000002</v>
      </c>
      <c r="H15" s="32">
        <f t="shared" si="5"/>
        <v>-3.0360790799999999</v>
      </c>
      <c r="I15" s="33">
        <f t="shared" si="6"/>
        <v>0.72921161000000001</v>
      </c>
      <c r="J15" s="32">
        <f t="shared" si="7"/>
        <v>-3.0360790799999999</v>
      </c>
      <c r="K15" s="33">
        <f t="shared" si="8"/>
        <v>45.85977381</v>
      </c>
    </row>
    <row r="16" spans="1:11" x14ac:dyDescent="0.3">
      <c r="A16" s="78" t="str">
        <f>latest_start_1_limit_5000_convert_BTC_CMC_PRO_API_KEY_49c55c19_a805_466a_95cf_3c[[#This Row],[Symbol]]</f>
        <v>AAVE</v>
      </c>
      <c r="B16" s="22" t="str">
        <f t="shared" si="0"/>
        <v>Aave</v>
      </c>
      <c r="C16" s="77">
        <f t="shared" si="1"/>
        <v>1.1417859604001032E-2</v>
      </c>
      <c r="D16" s="73">
        <f t="shared" si="2"/>
        <v>427.49602345200464</v>
      </c>
      <c r="E16" s="74">
        <f>D16*conf!B$7</f>
        <v>31267.059155279618</v>
      </c>
      <c r="F16" s="32">
        <f t="shared" si="3"/>
        <v>-1.0368698999999999</v>
      </c>
      <c r="G16" s="33">
        <f t="shared" si="4"/>
        <v>-0.86659589999999997</v>
      </c>
      <c r="H16" s="32">
        <f t="shared" si="5"/>
        <v>31.204733409999999</v>
      </c>
      <c r="I16" s="33">
        <f t="shared" si="6"/>
        <v>36.299658989999998</v>
      </c>
      <c r="J16" s="32">
        <f t="shared" si="7"/>
        <v>31.204733409999999</v>
      </c>
      <c r="K16" s="33">
        <f t="shared" si="8"/>
        <v>53.526069659999997</v>
      </c>
    </row>
    <row r="17" spans="1:11" x14ac:dyDescent="0.3">
      <c r="A17" s="78" t="str">
        <f>latest_start_1_limit_5000_convert_BTC_CMC_PRO_API_KEY_49c55c19_a805_466a_95cf_3c[[#This Row],[Symbol]]</f>
        <v>WBTC</v>
      </c>
      <c r="B17" s="22" t="str">
        <f t="shared" si="0"/>
        <v>Wrapped Bitcoin</v>
      </c>
      <c r="C17" s="77">
        <f t="shared" si="1"/>
        <v>1.0015380851831126</v>
      </c>
      <c r="D17" s="73">
        <f t="shared" si="2"/>
        <v>37498.582361398338</v>
      </c>
      <c r="E17" s="74">
        <f>D17*conf!B$7</f>
        <v>2742646.3139126743</v>
      </c>
      <c r="F17" s="32">
        <f t="shared" si="3"/>
        <v>4.1725760000000001E-2</v>
      </c>
      <c r="G17" s="33">
        <f t="shared" si="4"/>
        <v>0.21385556999999999</v>
      </c>
      <c r="H17" s="32">
        <f t="shared" si="5"/>
        <v>9.2541590000000007E-2</v>
      </c>
      <c r="I17" s="33">
        <f t="shared" si="6"/>
        <v>3.97932248</v>
      </c>
      <c r="J17" s="32">
        <f t="shared" si="7"/>
        <v>9.2541590000000007E-2</v>
      </c>
      <c r="K17" s="33">
        <f t="shared" si="8"/>
        <v>19.166734000000002</v>
      </c>
    </row>
    <row r="18" spans="1:11" x14ac:dyDescent="0.3">
      <c r="A18" s="78" t="str">
        <f>latest_start_1_limit_5000_convert_BTC_CMC_PRO_API_KEY_49c55c19_a805_466a_95cf_3c[[#This Row],[Symbol]]</f>
        <v>BSV</v>
      </c>
      <c r="B18" s="22" t="str">
        <f t="shared" si="0"/>
        <v>Bitcoin SV</v>
      </c>
      <c r="C18" s="77">
        <f t="shared" si="1"/>
        <v>4.8061418297659989E-3</v>
      </c>
      <c r="D18" s="73">
        <f t="shared" si="2"/>
        <v>179.94673184204623</v>
      </c>
      <c r="E18" s="74">
        <f>D18*conf!B$7</f>
        <v>13161.303966927262</v>
      </c>
      <c r="F18" s="32">
        <f t="shared" si="3"/>
        <v>-0.25616628000000002</v>
      </c>
      <c r="G18" s="33">
        <f t="shared" si="4"/>
        <v>-8.4549009999999994E-2</v>
      </c>
      <c r="H18" s="32">
        <f t="shared" si="5"/>
        <v>-4.9189239999999996</v>
      </c>
      <c r="I18" s="33">
        <f t="shared" si="6"/>
        <v>-1.2267477</v>
      </c>
      <c r="J18" s="32">
        <f t="shared" si="7"/>
        <v>-4.9189239999999996</v>
      </c>
      <c r="K18" s="33">
        <f t="shared" si="8"/>
        <v>9.4958193099999999</v>
      </c>
    </row>
    <row r="19" spans="1:11" x14ac:dyDescent="0.3">
      <c r="A19" s="78" t="str">
        <f>latest_start_1_limit_5000_convert_BTC_CMC_PRO_API_KEY_49c55c19_a805_466a_95cf_3c[[#This Row],[Symbol]]</f>
        <v>EOS</v>
      </c>
      <c r="B19" s="22" t="str">
        <f t="shared" si="0"/>
        <v>EOS</v>
      </c>
      <c r="C19" s="77">
        <f t="shared" si="1"/>
        <v>8.0545041090506373E-5</v>
      </c>
      <c r="D19" s="73">
        <f t="shared" si="2"/>
        <v>3.0156864744513001</v>
      </c>
      <c r="E19" s="74">
        <f>D19*conf!B$7</f>
        <v>220.56730874136809</v>
      </c>
      <c r="F19" s="32">
        <f t="shared" si="3"/>
        <v>-0.21101021</v>
      </c>
      <c r="G19" s="33">
        <f t="shared" si="4"/>
        <v>-3.9315250000000003E-2</v>
      </c>
      <c r="H19" s="32">
        <f t="shared" si="5"/>
        <v>-3.6495108100000002</v>
      </c>
      <c r="I19" s="33">
        <f t="shared" si="6"/>
        <v>9.1959180000000001E-2</v>
      </c>
      <c r="J19" s="32">
        <f t="shared" si="7"/>
        <v>-3.6495108100000002</v>
      </c>
      <c r="K19" s="33">
        <f t="shared" si="8"/>
        <v>17.543205369999999</v>
      </c>
    </row>
    <row r="20" spans="1:11" x14ac:dyDescent="0.3">
      <c r="A20" s="78" t="str">
        <f>latest_start_1_limit_5000_convert_BTC_CMC_PRO_API_KEY_49c55c19_a805_466a_95cf_3c[[#This Row],[Symbol]]</f>
        <v>XMR</v>
      </c>
      <c r="B20" s="22" t="str">
        <f t="shared" si="0"/>
        <v>Monero</v>
      </c>
      <c r="C20" s="77">
        <f t="shared" si="1"/>
        <v>4.0384745723245248E-3</v>
      </c>
      <c r="D20" s="73">
        <f t="shared" si="2"/>
        <v>151.20450595449566</v>
      </c>
      <c r="E20" s="74">
        <f>D20*conf!B$7</f>
        <v>11059.097565511813</v>
      </c>
      <c r="F20" s="32">
        <f t="shared" si="3"/>
        <v>-0.41308004999999998</v>
      </c>
      <c r="G20" s="33">
        <f t="shared" si="4"/>
        <v>-0.24173277000000001</v>
      </c>
      <c r="H20" s="32">
        <f t="shared" si="5"/>
        <v>-5.2829054600000003</v>
      </c>
      <c r="I20" s="33">
        <f t="shared" si="6"/>
        <v>-1.60486325</v>
      </c>
      <c r="J20" s="32">
        <f t="shared" si="7"/>
        <v>-5.2829054600000003</v>
      </c>
      <c r="K20" s="33">
        <f t="shared" si="8"/>
        <v>17.019697919999999</v>
      </c>
    </row>
    <row r="21" spans="1:11" x14ac:dyDescent="0.3">
      <c r="A21" s="78" t="str">
        <f>latest_start_1_limit_5000_convert_BTC_CMC_PRO_API_KEY_49c55c19_a805_466a_95cf_3c[[#This Row],[Symbol]]</f>
        <v>XEM</v>
      </c>
      <c r="B21" s="22" t="str">
        <f t="shared" si="0"/>
        <v>NEM</v>
      </c>
      <c r="C21" s="77">
        <f t="shared" si="1"/>
        <v>7.1582897963411853E-6</v>
      </c>
      <c r="D21" s="73">
        <f t="shared" si="2"/>
        <v>0.26801349191406998</v>
      </c>
      <c r="E21" s="74">
        <f>D21*conf!B$7</f>
        <v>19.60250679859508</v>
      </c>
      <c r="F21" s="32">
        <f t="shared" si="3"/>
        <v>-1.56525004</v>
      </c>
      <c r="G21" s="33">
        <f t="shared" si="4"/>
        <v>-1.39588516</v>
      </c>
      <c r="H21" s="32">
        <f t="shared" si="5"/>
        <v>-6.56370348</v>
      </c>
      <c r="I21" s="33">
        <f t="shared" si="6"/>
        <v>-2.9353970500000002</v>
      </c>
      <c r="J21" s="32">
        <f t="shared" si="7"/>
        <v>-6.56370348</v>
      </c>
      <c r="K21" s="33">
        <f t="shared" si="8"/>
        <v>16.337403269999999</v>
      </c>
    </row>
    <row r="22" spans="1:11" x14ac:dyDescent="0.3">
      <c r="A22" s="78" t="str">
        <f>latest_start_1_limit_5000_convert_BTC_CMC_PRO_API_KEY_49c55c19_a805_466a_95cf_3c[[#This Row],[Symbol]]</f>
        <v>TRX</v>
      </c>
      <c r="B22" s="22" t="str">
        <f t="shared" si="0"/>
        <v>TRON</v>
      </c>
      <c r="C22" s="77">
        <f t="shared" si="1"/>
        <v>8.8509053347310556E-7</v>
      </c>
      <c r="D22" s="73">
        <f t="shared" si="2"/>
        <v>3.3138670169160001E-2</v>
      </c>
      <c r="E22" s="74">
        <f>D22*conf!B$7</f>
        <v>2.4237623361723624</v>
      </c>
      <c r="F22" s="32">
        <f t="shared" si="3"/>
        <v>-0.31705519999999998</v>
      </c>
      <c r="G22" s="33">
        <f t="shared" si="4"/>
        <v>-0.1455427</v>
      </c>
      <c r="H22" s="32">
        <f t="shared" si="5"/>
        <v>-5.7410577099999998</v>
      </c>
      <c r="I22" s="33">
        <f t="shared" si="6"/>
        <v>-2.0808064100000001</v>
      </c>
      <c r="J22" s="32">
        <f t="shared" si="7"/>
        <v>-5.7410577099999998</v>
      </c>
      <c r="K22" s="33">
        <f t="shared" si="8"/>
        <v>14.30004052</v>
      </c>
    </row>
    <row r="23" spans="1:11" x14ac:dyDescent="0.3">
      <c r="A23" s="78" t="str">
        <f>latest_start_1_limit_5000_convert_BTC_CMC_PRO_API_KEY_49c55c19_a805_466a_95cf_3c[[#This Row],[Symbol]]</f>
        <v>UMA</v>
      </c>
      <c r="B23" s="22" t="str">
        <f t="shared" si="0"/>
        <v>UMA</v>
      </c>
      <c r="C23" s="77">
        <f t="shared" si="1"/>
        <v>1.1015105552217223E-3</v>
      </c>
      <c r="D23" s="73">
        <f t="shared" si="2"/>
        <v>41.241651104440528</v>
      </c>
      <c r="E23" s="74">
        <f>D23*conf!B$7</f>
        <v>3016.4143617787804</v>
      </c>
      <c r="F23" s="32">
        <f t="shared" si="3"/>
        <v>11.77907675</v>
      </c>
      <c r="G23" s="33">
        <f t="shared" si="4"/>
        <v>11.97140162</v>
      </c>
      <c r="H23" s="32">
        <f t="shared" si="5"/>
        <v>154.96621268999999</v>
      </c>
      <c r="I23" s="33">
        <f t="shared" si="6"/>
        <v>164.86702836000001</v>
      </c>
      <c r="J23" s="32">
        <f t="shared" si="7"/>
        <v>154.96621268999999</v>
      </c>
      <c r="K23" s="33">
        <f t="shared" si="8"/>
        <v>301.13766222999999</v>
      </c>
    </row>
    <row r="24" spans="1:11" x14ac:dyDescent="0.3">
      <c r="A24" s="78" t="str">
        <f>latest_start_1_limit_5000_convert_BTC_CMC_PRO_API_KEY_49c55c19_a805_466a_95cf_3c[[#This Row],[Symbol]]</f>
        <v>XTZ</v>
      </c>
      <c r="B24" s="22" t="str">
        <f t="shared" si="0"/>
        <v>Tezos</v>
      </c>
      <c r="C24" s="77">
        <f t="shared" si="1"/>
        <v>7.9853195754040943E-5</v>
      </c>
      <c r="D24" s="73">
        <f t="shared" si="2"/>
        <v>2.9897830967219798</v>
      </c>
      <c r="E24" s="74">
        <f>D24*conf!B$7</f>
        <v>218.6727356942456</v>
      </c>
      <c r="F24" s="32">
        <f t="shared" si="3"/>
        <v>-0.59160354000000004</v>
      </c>
      <c r="G24" s="33">
        <f t="shared" si="4"/>
        <v>-0.42056342000000002</v>
      </c>
      <c r="H24" s="32">
        <f t="shared" si="5"/>
        <v>-4.6144710099999999</v>
      </c>
      <c r="I24" s="33">
        <f t="shared" si="6"/>
        <v>-0.91047222999999999</v>
      </c>
      <c r="J24" s="32">
        <f t="shared" si="7"/>
        <v>-4.6144710099999999</v>
      </c>
      <c r="K24" s="33">
        <f t="shared" si="8"/>
        <v>1.11096689</v>
      </c>
    </row>
    <row r="25" spans="1:11" x14ac:dyDescent="0.3">
      <c r="A25" s="78" t="str">
        <f>latest_start_1_limit_5000_convert_BTC_CMC_PRO_API_KEY_49c55c19_a805_466a_95cf_3c[[#This Row],[Symbol]]</f>
        <v>THETA</v>
      </c>
      <c r="B25" s="22" t="str">
        <f t="shared" si="0"/>
        <v>THETA</v>
      </c>
      <c r="C25" s="77">
        <f t="shared" si="1"/>
        <v>5.6957435299192962E-5</v>
      </c>
      <c r="D25" s="73">
        <f t="shared" si="2"/>
        <v>2.1325430457997099</v>
      </c>
      <c r="E25" s="74">
        <f>D25*conf!B$7</f>
        <v>155.97419836979077</v>
      </c>
      <c r="F25" s="32">
        <f t="shared" si="3"/>
        <v>-0.52460896000000001</v>
      </c>
      <c r="G25" s="33">
        <f t="shared" si="4"/>
        <v>-0.35345356999999999</v>
      </c>
      <c r="H25" s="32">
        <f t="shared" si="5"/>
        <v>-6.9412880799999996</v>
      </c>
      <c r="I25" s="33">
        <f t="shared" si="6"/>
        <v>-3.32764397</v>
      </c>
      <c r="J25" s="32">
        <f t="shared" si="7"/>
        <v>-6.9412880799999996</v>
      </c>
      <c r="K25" s="33">
        <f t="shared" si="8"/>
        <v>5.2212734100000002</v>
      </c>
    </row>
    <row r="26" spans="1:11" x14ac:dyDescent="0.3">
      <c r="A26" s="78" t="str">
        <f>latest_start_1_limit_5000_convert_BTC_CMC_PRO_API_KEY_49c55c19_a805_466a_95cf_3c[[#This Row],[Symbol]]</f>
        <v>SNX</v>
      </c>
      <c r="B26" s="22" t="str">
        <f t="shared" si="0"/>
        <v>Synthetix</v>
      </c>
      <c r="C26" s="77">
        <f t="shared" si="1"/>
        <v>4.9275146661294147E-4</v>
      </c>
      <c r="D26" s="73">
        <f t="shared" si="2"/>
        <v>18.449105159198162</v>
      </c>
      <c r="E26" s="74">
        <f>D26*conf!B$7</f>
        <v>1349.3675513437536</v>
      </c>
      <c r="F26" s="32">
        <f t="shared" si="3"/>
        <v>-0.23243788000000001</v>
      </c>
      <c r="G26" s="33">
        <f t="shared" si="4"/>
        <v>-6.077979E-2</v>
      </c>
      <c r="H26" s="32">
        <f t="shared" si="5"/>
        <v>2.1099070900000001</v>
      </c>
      <c r="I26" s="33">
        <f t="shared" si="6"/>
        <v>6.0750260599999999</v>
      </c>
      <c r="J26" s="32">
        <f t="shared" si="7"/>
        <v>2.1099070900000001</v>
      </c>
      <c r="K26" s="33">
        <f t="shared" si="8"/>
        <v>15.40885963</v>
      </c>
    </row>
    <row r="27" spans="1:11" x14ac:dyDescent="0.3">
      <c r="A27" s="78" t="str">
        <f>latest_start_1_limit_5000_convert_BTC_CMC_PRO_API_KEY_49c55c19_a805_466a_95cf_3c[[#This Row],[Symbol]]</f>
        <v>SUSHI</v>
      </c>
      <c r="B27" s="22" t="str">
        <f t="shared" si="0"/>
        <v>SushiSwap</v>
      </c>
      <c r="C27" s="77">
        <f t="shared" si="1"/>
        <v>4.142102227239037E-4</v>
      </c>
      <c r="D27" s="73">
        <f t="shared" si="2"/>
        <v>15.5084428455915</v>
      </c>
      <c r="E27" s="74">
        <f>D27*conf!B$7</f>
        <v>1134.2875097265623</v>
      </c>
      <c r="F27" s="32">
        <f t="shared" si="3"/>
        <v>-5.6653741200000001</v>
      </c>
      <c r="G27" s="33">
        <f t="shared" si="4"/>
        <v>-5.5030638300000003</v>
      </c>
      <c r="H27" s="32">
        <f t="shared" si="5"/>
        <v>6.6093885200000004</v>
      </c>
      <c r="I27" s="33">
        <f t="shared" si="6"/>
        <v>10.74923079</v>
      </c>
      <c r="J27" s="32">
        <f t="shared" si="7"/>
        <v>6.6093885200000004</v>
      </c>
      <c r="K27" s="33">
        <f t="shared" si="8"/>
        <v>109.69198591</v>
      </c>
    </row>
    <row r="28" spans="1:11" x14ac:dyDescent="0.3">
      <c r="A28" s="78" t="str">
        <f>latest_start_1_limit_5000_convert_BTC_CMC_PRO_API_KEY_49c55c19_a805_466a_95cf_3c[[#This Row],[Symbol]]</f>
        <v>COMP</v>
      </c>
      <c r="B28" s="22" t="str">
        <f t="shared" si="0"/>
        <v>Compound</v>
      </c>
      <c r="C28" s="77">
        <f t="shared" si="1"/>
        <v>1.147688836083764E-2</v>
      </c>
      <c r="D28" s="73">
        <f t="shared" si="2"/>
        <v>429.70611883696819</v>
      </c>
      <c r="E28" s="74">
        <f>D28*conf!B$7</f>
        <v>31428.705531735854</v>
      </c>
      <c r="F28" s="32">
        <f t="shared" si="3"/>
        <v>4.1510055399999999</v>
      </c>
      <c r="G28" s="33">
        <f t="shared" si="4"/>
        <v>4.3302056999999996</v>
      </c>
      <c r="H28" s="32">
        <f t="shared" si="5"/>
        <v>16.707668909999999</v>
      </c>
      <c r="I28" s="33">
        <f t="shared" si="6"/>
        <v>21.239646319999999</v>
      </c>
      <c r="J28" s="32">
        <f t="shared" si="7"/>
        <v>16.707668909999999</v>
      </c>
      <c r="K28" s="33">
        <f t="shared" si="8"/>
        <v>81.012119339999998</v>
      </c>
    </row>
    <row r="29" spans="1:11" x14ac:dyDescent="0.3">
      <c r="A29" s="78" t="str">
        <f>latest_start_1_limit_5000_convert_BTC_CMC_PRO_API_KEY_49c55c19_a805_466a_95cf_3c[[#This Row],[Symbol]]</f>
        <v>ATOM</v>
      </c>
      <c r="B29" s="22" t="str">
        <f t="shared" si="0"/>
        <v>Cosmos</v>
      </c>
      <c r="C29" s="77">
        <f t="shared" si="1"/>
        <v>2.4126636344800985E-4</v>
      </c>
      <c r="D29" s="73">
        <f t="shared" si="2"/>
        <v>9.0332526886744997</v>
      </c>
      <c r="E29" s="74">
        <f>D29*conf!B$7</f>
        <v>660.69210164965295</v>
      </c>
      <c r="F29" s="32">
        <f t="shared" si="3"/>
        <v>-0.53443434000000001</v>
      </c>
      <c r="G29" s="33">
        <f t="shared" si="4"/>
        <v>-0.36329586000000003</v>
      </c>
      <c r="H29" s="32">
        <f t="shared" si="5"/>
        <v>-3.7006290800000001</v>
      </c>
      <c r="I29" s="33">
        <f t="shared" si="6"/>
        <v>3.8855889999999997E-2</v>
      </c>
      <c r="J29" s="32">
        <f t="shared" si="7"/>
        <v>-3.7006290800000001</v>
      </c>
      <c r="K29" s="33">
        <f t="shared" si="8"/>
        <v>16.222456609999998</v>
      </c>
    </row>
    <row r="30" spans="1:11" x14ac:dyDescent="0.3">
      <c r="A30" s="78" t="str">
        <f>latest_start_1_limit_5000_convert_BTC_CMC_PRO_API_KEY_49c55c19_a805_466a_95cf_3c[[#This Row],[Symbol]]</f>
        <v>VET</v>
      </c>
      <c r="B30" s="22" t="str">
        <f t="shared" si="0"/>
        <v>VeChain</v>
      </c>
      <c r="C30" s="77">
        <f t="shared" si="1"/>
        <v>7.4578413508293762E-7</v>
      </c>
      <c r="D30" s="73">
        <f t="shared" si="2"/>
        <v>2.7922900014450001E-2</v>
      </c>
      <c r="E30" s="74">
        <f>D30*conf!B$7</f>
        <v>2.042280907056873</v>
      </c>
      <c r="F30" s="32">
        <f t="shared" si="3"/>
        <v>-0.82027877000000005</v>
      </c>
      <c r="G30" s="33">
        <f t="shared" si="4"/>
        <v>-0.64963210999999998</v>
      </c>
      <c r="H30" s="32">
        <f t="shared" si="5"/>
        <v>-7.2169308000000001</v>
      </c>
      <c r="I30" s="33">
        <f t="shared" si="6"/>
        <v>-3.61399041</v>
      </c>
      <c r="J30" s="32">
        <f t="shared" si="7"/>
        <v>-7.2169308000000001</v>
      </c>
      <c r="K30" s="33">
        <f t="shared" si="8"/>
        <v>-1.23084232</v>
      </c>
    </row>
    <row r="31" spans="1:11" x14ac:dyDescent="0.3">
      <c r="A31" s="78" t="str">
        <f>latest_start_1_limit_5000_convert_BTC_CMC_PRO_API_KEY_49c55c19_a805_466a_95cf_3c[[#This Row],[Symbol]]</f>
        <v>DAI</v>
      </c>
      <c r="B31" s="22" t="str">
        <f t="shared" si="0"/>
        <v>Dai</v>
      </c>
      <c r="C31" s="77">
        <f t="shared" si="1"/>
        <v>2.6727351408715793E-5</v>
      </c>
      <c r="D31" s="73">
        <f t="shared" si="2"/>
        <v>1.00069862836871</v>
      </c>
      <c r="E31" s="74">
        <f>D31*conf!B$7</f>
        <v>73.191097678887459</v>
      </c>
      <c r="F31" s="32">
        <f t="shared" si="3"/>
        <v>-9.323418E-2</v>
      </c>
      <c r="G31" s="33">
        <f t="shared" si="4"/>
        <v>7.8663419999999998E-2</v>
      </c>
      <c r="H31" s="32">
        <f t="shared" si="5"/>
        <v>-3.7999475199999999</v>
      </c>
      <c r="I31" s="33">
        <f t="shared" si="6"/>
        <v>-6.4319269999999998E-2</v>
      </c>
      <c r="J31" s="32">
        <f t="shared" si="7"/>
        <v>-3.7999475199999999</v>
      </c>
      <c r="K31" s="33">
        <f t="shared" si="8"/>
        <v>1.6624670000000001E-2</v>
      </c>
    </row>
    <row r="32" spans="1:11" x14ac:dyDescent="0.3">
      <c r="A32" s="78" t="str">
        <f>latest_start_1_limit_5000_convert_BTC_CMC_PRO_API_KEY_49c55c19_a805_466a_95cf_3c[[#This Row],[Symbol]]</f>
        <v>MKR</v>
      </c>
      <c r="B32" s="22" t="str">
        <f t="shared" si="0"/>
        <v>Maker</v>
      </c>
      <c r="C32" s="77">
        <f t="shared" si="1"/>
        <v>4.5482693863295426E-2</v>
      </c>
      <c r="D32" s="73">
        <f t="shared" si="2"/>
        <v>1702.9173099685215</v>
      </c>
      <c r="E32" s="74">
        <f>D32*conf!B$7</f>
        <v>124551.37205109767</v>
      </c>
      <c r="F32" s="32">
        <f t="shared" si="3"/>
        <v>-2.3418151900000002</v>
      </c>
      <c r="G32" s="33">
        <f t="shared" si="4"/>
        <v>-2.1737864500000001</v>
      </c>
      <c r="H32" s="32">
        <f t="shared" si="5"/>
        <v>-3.4184746600000002</v>
      </c>
      <c r="I32" s="33">
        <f t="shared" si="6"/>
        <v>0.33196689000000001</v>
      </c>
      <c r="J32" s="32">
        <f t="shared" si="7"/>
        <v>-3.4184746600000002</v>
      </c>
      <c r="K32" s="33">
        <f t="shared" si="8"/>
        <v>22.822033210000001</v>
      </c>
    </row>
    <row r="33" spans="1:11" x14ac:dyDescent="0.3">
      <c r="A33" s="78" t="str">
        <f>latest_start_1_limit_5000_convert_BTC_CMC_PRO_API_KEY_49c55c19_a805_466a_95cf_3c[[#This Row],[Symbol]]</f>
        <v>NEO</v>
      </c>
      <c r="B33" s="22" t="str">
        <f t="shared" si="0"/>
        <v>Neo</v>
      </c>
      <c r="C33" s="77">
        <f t="shared" si="1"/>
        <v>6.3630896375221143E-4</v>
      </c>
      <c r="D33" s="73">
        <f t="shared" si="2"/>
        <v>23.82404068058565</v>
      </c>
      <c r="E33" s="74">
        <f>D33*conf!B$7</f>
        <v>1742.4903353780344</v>
      </c>
      <c r="F33" s="32">
        <f t="shared" si="3"/>
        <v>0.63606452000000002</v>
      </c>
      <c r="G33" s="33">
        <f t="shared" si="4"/>
        <v>0.80921694</v>
      </c>
      <c r="H33" s="32">
        <f t="shared" si="5"/>
        <v>-5.4350059000000002</v>
      </c>
      <c r="I33" s="33">
        <f t="shared" si="6"/>
        <v>-1.76287003</v>
      </c>
      <c r="J33" s="32">
        <f t="shared" si="7"/>
        <v>-5.4350059000000002</v>
      </c>
      <c r="K33" s="33">
        <f t="shared" si="8"/>
        <v>6.4374236199999997</v>
      </c>
    </row>
    <row r="34" spans="1:11" x14ac:dyDescent="0.3">
      <c r="A34" s="78" t="str">
        <f>latest_start_1_limit_5000_convert_BTC_CMC_PRO_API_KEY_49c55c19_a805_466a_95cf_3c[[#This Row],[Symbol]]</f>
        <v>SOL</v>
      </c>
      <c r="B34" s="22" t="str">
        <f t="shared" si="0"/>
        <v>Solana</v>
      </c>
      <c r="C34" s="77">
        <f t="shared" si="1"/>
        <v>1.5654540718704945E-4</v>
      </c>
      <c r="D34" s="73">
        <f t="shared" si="2"/>
        <v>5.8612157955320798</v>
      </c>
      <c r="E34" s="74">
        <f>D34*conf!B$7</f>
        <v>428.68932328521635</v>
      </c>
      <c r="F34" s="32">
        <f t="shared" si="3"/>
        <v>1.52476502</v>
      </c>
      <c r="G34" s="33">
        <f t="shared" si="4"/>
        <v>1.69944652</v>
      </c>
      <c r="H34" s="32">
        <f t="shared" si="5"/>
        <v>8.1232764199999998</v>
      </c>
      <c r="I34" s="33">
        <f t="shared" si="6"/>
        <v>12.321905790000001</v>
      </c>
      <c r="J34" s="32">
        <f t="shared" si="7"/>
        <v>8.1232764199999998</v>
      </c>
      <c r="K34" s="33">
        <f t="shared" si="8"/>
        <v>52.968524700000003</v>
      </c>
    </row>
    <row r="35" spans="1:11" x14ac:dyDescent="0.3">
      <c r="A35" s="78" t="str">
        <f>latest_start_1_limit_5000_convert_BTC_CMC_PRO_API_KEY_49c55c19_a805_466a_95cf_3c[[#This Row],[Symbol]]</f>
        <v>HT</v>
      </c>
      <c r="B35" s="22" t="str">
        <f t="shared" si="0"/>
        <v>Huobi Token</v>
      </c>
      <c r="C35" s="77">
        <f t="shared" si="1"/>
        <v>2.0367130021231732E-4</v>
      </c>
      <c r="D35" s="73">
        <f t="shared" si="2"/>
        <v>7.6256561169796298</v>
      </c>
      <c r="E35" s="74">
        <f>D35*conf!B$7</f>
        <v>557.74048839589011</v>
      </c>
      <c r="F35" s="32">
        <f t="shared" si="3"/>
        <v>-0.97945755000000001</v>
      </c>
      <c r="G35" s="33">
        <f t="shared" si="4"/>
        <v>-0.80908477000000001</v>
      </c>
      <c r="H35" s="32">
        <f t="shared" si="5"/>
        <v>2.5060331499999999</v>
      </c>
      <c r="I35" s="33">
        <f t="shared" si="6"/>
        <v>6.4865344399999998</v>
      </c>
      <c r="J35" s="32">
        <f t="shared" si="7"/>
        <v>2.5060331499999999</v>
      </c>
      <c r="K35" s="33">
        <f t="shared" si="8"/>
        <v>35.092954900000002</v>
      </c>
    </row>
    <row r="36" spans="1:11" x14ac:dyDescent="0.3">
      <c r="A36" s="78" t="str">
        <f>latest_start_1_limit_5000_convert_BTC_CMC_PRO_API_KEY_49c55c19_a805_466a_95cf_3c[[#This Row],[Symbol]]</f>
        <v>CRO</v>
      </c>
      <c r="B36" s="22" t="str">
        <f t="shared" si="0"/>
        <v>Crypto.com Coin</v>
      </c>
      <c r="C36" s="77">
        <f t="shared" si="1"/>
        <v>1.7179954469682331E-6</v>
      </c>
      <c r="D36" s="73">
        <f t="shared" si="2"/>
        <v>6.4323458805729997E-2</v>
      </c>
      <c r="E36" s="74">
        <f>D36*conf!B$7</f>
        <v>4.7046177770510917</v>
      </c>
      <c r="F36" s="32">
        <f t="shared" si="3"/>
        <v>-0.10175546000000001</v>
      </c>
      <c r="G36" s="33">
        <f t="shared" si="4"/>
        <v>7.0127480000000006E-2</v>
      </c>
      <c r="H36" s="32">
        <f t="shared" si="5"/>
        <v>-5.0955107399999999</v>
      </c>
      <c r="I36" s="33">
        <f t="shared" si="6"/>
        <v>-1.4101916400000001</v>
      </c>
      <c r="J36" s="32">
        <f t="shared" si="7"/>
        <v>-5.0955107399999999</v>
      </c>
      <c r="K36" s="33">
        <f t="shared" si="8"/>
        <v>-4.5889215200000004</v>
      </c>
    </row>
    <row r="37" spans="1:11" x14ac:dyDescent="0.3">
      <c r="A37" s="78" t="str">
        <f>latest_start_1_limit_5000_convert_BTC_CMC_PRO_API_KEY_49c55c19_a805_466a_95cf_3c[[#This Row],[Symbol]]</f>
        <v>BUSD</v>
      </c>
      <c r="B37" s="22" t="str">
        <f t="shared" si="0"/>
        <v>Binance USD</v>
      </c>
      <c r="C37" s="77">
        <f t="shared" si="1"/>
        <v>2.6711362828018104E-5</v>
      </c>
      <c r="D37" s="73">
        <f t="shared" si="2"/>
        <v>1.0001</v>
      </c>
      <c r="E37" s="74">
        <f>D37*conf!B$7</f>
        <v>73.147313999999994</v>
      </c>
      <c r="F37" s="32">
        <f t="shared" si="3"/>
        <v>-0.17176248999999999</v>
      </c>
      <c r="G37" s="33">
        <f t="shared" si="4"/>
        <v>0</v>
      </c>
      <c r="H37" s="32">
        <f t="shared" si="5"/>
        <v>-3.71877821</v>
      </c>
      <c r="I37" s="33">
        <f t="shared" si="6"/>
        <v>2.0001999999999999E-2</v>
      </c>
      <c r="J37" s="32">
        <f t="shared" si="7"/>
        <v>-3.71877821</v>
      </c>
      <c r="K37" s="33">
        <f t="shared" si="8"/>
        <v>2.0001999999999999E-2</v>
      </c>
    </row>
    <row r="38" spans="1:11" x14ac:dyDescent="0.3">
      <c r="A38" s="78" t="str">
        <f>latest_start_1_limit_5000_convert_BTC_CMC_PRO_API_KEY_49c55c19_a805_466a_95cf_3c[[#This Row],[Symbol]]</f>
        <v>LEO</v>
      </c>
      <c r="B38" s="22" t="str">
        <f t="shared" si="0"/>
        <v>UNUS SED LEO</v>
      </c>
      <c r="C38" s="77">
        <f t="shared" si="1"/>
        <v>3.4766787726216354E-5</v>
      </c>
      <c r="D38" s="73">
        <f t="shared" si="2"/>
        <v>1.30170312270693</v>
      </c>
      <c r="E38" s="74">
        <f>D38*conf!B$7</f>
        <v>95.206566394784858</v>
      </c>
      <c r="F38" s="32">
        <f t="shared" si="3"/>
        <v>-0.11671584</v>
      </c>
      <c r="G38" s="33">
        <f t="shared" si="4"/>
        <v>5.514136E-2</v>
      </c>
      <c r="H38" s="32">
        <f t="shared" si="5"/>
        <v>-4.1847044200000001</v>
      </c>
      <c r="I38" s="33">
        <f t="shared" si="6"/>
        <v>-0.46401700000000001</v>
      </c>
      <c r="J38" s="32">
        <f t="shared" si="7"/>
        <v>-4.1847044200000001</v>
      </c>
      <c r="K38" s="33">
        <f t="shared" si="8"/>
        <v>-1.1322123799999999</v>
      </c>
    </row>
    <row r="39" spans="1:11" x14ac:dyDescent="0.3">
      <c r="A39" s="78" t="str">
        <f>latest_start_1_limit_5000_convert_BTC_CMC_PRO_API_KEY_49c55c19_a805_466a_95cf_3c[[#This Row],[Symbol]]</f>
        <v>FTT</v>
      </c>
      <c r="B39" s="22" t="str">
        <f t="shared" si="0"/>
        <v>FTX Token</v>
      </c>
      <c r="C39" s="77">
        <f t="shared" si="1"/>
        <v>3.5514915415116012E-4</v>
      </c>
      <c r="D39" s="73">
        <f t="shared" si="2"/>
        <v>13.297137677079309</v>
      </c>
      <c r="E39" s="74">
        <f>D39*conf!B$7</f>
        <v>972.55264970158066</v>
      </c>
      <c r="F39" s="32">
        <f t="shared" si="3"/>
        <v>-7.1340070000000005E-2</v>
      </c>
      <c r="G39" s="33">
        <f t="shared" si="4"/>
        <v>0.1005952</v>
      </c>
      <c r="H39" s="32">
        <f t="shared" si="5"/>
        <v>-2.1835089000000001</v>
      </c>
      <c r="I39" s="33">
        <f t="shared" si="6"/>
        <v>1.6148886899999999</v>
      </c>
      <c r="J39" s="32">
        <f t="shared" si="7"/>
        <v>-2.1835089000000001</v>
      </c>
      <c r="K39" s="33">
        <f t="shared" si="8"/>
        <v>35.125607189999997</v>
      </c>
    </row>
    <row r="40" spans="1:11" x14ac:dyDescent="0.3">
      <c r="A40" s="78" t="str">
        <f>latest_start_1_limit_5000_convert_BTC_CMC_PRO_API_KEY_49c55c19_a805_466a_95cf_3c[[#This Row],[Symbol]]</f>
        <v>MIOTA</v>
      </c>
      <c r="B40" s="22" t="str">
        <f t="shared" si="0"/>
        <v>IOTA</v>
      </c>
      <c r="C40" s="77">
        <f t="shared" si="1"/>
        <v>1.1425452477949457E-5</v>
      </c>
      <c r="D40" s="73">
        <f t="shared" si="2"/>
        <v>0.42778030820695001</v>
      </c>
      <c r="E40" s="74">
        <f>D40*conf!B$7</f>
        <v>31.287851742256326</v>
      </c>
      <c r="F40" s="32">
        <f t="shared" si="3"/>
        <v>-1.33386904</v>
      </c>
      <c r="G40" s="33">
        <f t="shared" si="4"/>
        <v>-1.16410605</v>
      </c>
      <c r="H40" s="32">
        <f t="shared" si="5"/>
        <v>-7.3273098299999999</v>
      </c>
      <c r="I40" s="33">
        <f t="shared" si="6"/>
        <v>-3.7286556700000002</v>
      </c>
      <c r="J40" s="32">
        <f t="shared" si="7"/>
        <v>-7.3273098299999999</v>
      </c>
      <c r="K40" s="33">
        <f t="shared" si="8"/>
        <v>5.1842930300000001</v>
      </c>
    </row>
    <row r="41" spans="1:11" x14ac:dyDescent="0.3">
      <c r="A41" s="78" t="str">
        <f>latest_start_1_limit_5000_convert_BTC_CMC_PRO_API_KEY_49c55c19_a805_466a_95cf_3c[[#This Row],[Symbol]]</f>
        <v>CEL</v>
      </c>
      <c r="B41" s="22" t="str">
        <f t="shared" si="0"/>
        <v>Celsius</v>
      </c>
      <c r="C41" s="77">
        <f t="shared" si="1"/>
        <v>1.3142192514584925E-4</v>
      </c>
      <c r="D41" s="73">
        <f t="shared" si="2"/>
        <v>4.9205676320078604</v>
      </c>
      <c r="E41" s="74">
        <f>D41*conf!B$7</f>
        <v>359.89031660505492</v>
      </c>
      <c r="F41" s="32">
        <f t="shared" si="3"/>
        <v>-1.73006342</v>
      </c>
      <c r="G41" s="33">
        <f t="shared" si="4"/>
        <v>-1.5609821100000001</v>
      </c>
      <c r="H41" s="32">
        <f t="shared" si="5"/>
        <v>-4.2297129</v>
      </c>
      <c r="I41" s="33">
        <f t="shared" si="6"/>
        <v>-0.51077324999999996</v>
      </c>
      <c r="J41" s="32">
        <f t="shared" si="7"/>
        <v>-4.2297129</v>
      </c>
      <c r="K41" s="33">
        <f t="shared" si="8"/>
        <v>3.8510081</v>
      </c>
    </row>
    <row r="42" spans="1:11" x14ac:dyDescent="0.3">
      <c r="A42" s="78" t="str">
        <f>latest_start_1_limit_5000_convert_BTC_CMC_PRO_API_KEY_49c55c19_a805_466a_95cf_3c[[#This Row],[Symbol]]</f>
        <v>EGLD</v>
      </c>
      <c r="B42" s="22" t="str">
        <f t="shared" si="0"/>
        <v>Elrond</v>
      </c>
      <c r="C42" s="77">
        <f t="shared" si="1"/>
        <v>1.8539041037005091E-3</v>
      </c>
      <c r="D42" s="73">
        <f t="shared" si="2"/>
        <v>69.412014132281044</v>
      </c>
      <c r="E42" s="74">
        <f>D42*conf!B$7</f>
        <v>5076.7947136350358</v>
      </c>
      <c r="F42" s="32">
        <f t="shared" si="3"/>
        <v>1.6953973499999999</v>
      </c>
      <c r="G42" s="33">
        <f t="shared" si="4"/>
        <v>1.8703724399999999</v>
      </c>
      <c r="H42" s="32">
        <f t="shared" si="5"/>
        <v>1.3287569400000001</v>
      </c>
      <c r="I42" s="33">
        <f t="shared" si="6"/>
        <v>5.2635423899999996</v>
      </c>
      <c r="J42" s="32">
        <f t="shared" si="7"/>
        <v>1.3287569400000001</v>
      </c>
      <c r="K42" s="33">
        <f t="shared" si="8"/>
        <v>17.42644147</v>
      </c>
    </row>
    <row r="43" spans="1:11" x14ac:dyDescent="0.3">
      <c r="A43" s="78" t="str">
        <f>latest_start_1_limit_5000_convert_BTC_CMC_PRO_API_KEY_49c55c19_a805_466a_95cf_3c[[#This Row],[Symbol]]</f>
        <v>AVAX</v>
      </c>
      <c r="B43" s="22" t="str">
        <f t="shared" si="0"/>
        <v>Avalanche</v>
      </c>
      <c r="C43" s="77">
        <f t="shared" si="1"/>
        <v>4.0068391293354374E-4</v>
      </c>
      <c r="D43" s="73">
        <f t="shared" si="2"/>
        <v>15.002004349419019</v>
      </c>
      <c r="E43" s="74">
        <f>D43*conf!B$7</f>
        <v>1097.2465981165071</v>
      </c>
      <c r="F43" s="32">
        <f t="shared" si="3"/>
        <v>0.35294869000000001</v>
      </c>
      <c r="G43" s="33">
        <f t="shared" si="4"/>
        <v>0.52561398999999998</v>
      </c>
      <c r="H43" s="32">
        <f t="shared" si="5"/>
        <v>3.9907782599999999</v>
      </c>
      <c r="I43" s="33">
        <f t="shared" si="6"/>
        <v>8.0289349899999998</v>
      </c>
      <c r="J43" s="32">
        <f t="shared" si="7"/>
        <v>3.9907782599999999</v>
      </c>
      <c r="K43" s="33">
        <f t="shared" si="8"/>
        <v>25.83259704</v>
      </c>
    </row>
    <row r="44" spans="1:11" x14ac:dyDescent="0.3">
      <c r="A44" s="78" t="str">
        <f>latest_start_1_limit_5000_convert_BTC_CMC_PRO_API_KEY_49c55c19_a805_466a_95cf_3c[[#This Row],[Symbol]]</f>
        <v>DASH</v>
      </c>
      <c r="B44" s="22" t="str">
        <f t="shared" si="0"/>
        <v>Dash</v>
      </c>
      <c r="C44" s="77">
        <f t="shared" si="1"/>
        <v>3.0073922936030895E-3</v>
      </c>
      <c r="D44" s="73">
        <f t="shared" si="2"/>
        <v>112.59975959285828</v>
      </c>
      <c r="E44" s="74">
        <f>D44*conf!B$7</f>
        <v>8235.5464166216552</v>
      </c>
      <c r="F44" s="32">
        <f t="shared" si="3"/>
        <v>-0.56717854999999995</v>
      </c>
      <c r="G44" s="33">
        <f t="shared" si="4"/>
        <v>-0.39609641000000001</v>
      </c>
      <c r="H44" s="32">
        <f t="shared" si="5"/>
        <v>-7.6521319400000003</v>
      </c>
      <c r="I44" s="33">
        <f t="shared" si="6"/>
        <v>-4.0660912299999996</v>
      </c>
      <c r="J44" s="32">
        <f t="shared" si="7"/>
        <v>-7.6521319400000003</v>
      </c>
      <c r="K44" s="33">
        <f t="shared" si="8"/>
        <v>10.816042830000001</v>
      </c>
    </row>
    <row r="45" spans="1:11" x14ac:dyDescent="0.3">
      <c r="A45" s="78" t="str">
        <f>latest_start_1_limit_5000_convert_BTC_CMC_PRO_API_KEY_49c55c19_a805_466a_95cf_3c[[#This Row],[Symbol]]</f>
        <v>FIL</v>
      </c>
      <c r="B45" s="22" t="str">
        <f t="shared" si="0"/>
        <v>Filecoin</v>
      </c>
      <c r="C45" s="77">
        <f t="shared" si="1"/>
        <v>6.1432216834350129E-4</v>
      </c>
      <c r="D45" s="73">
        <f t="shared" si="2"/>
        <v>23.000833185339982</v>
      </c>
      <c r="E45" s="74">
        <f>D45*conf!B$7</f>
        <v>1682.2809391757662</v>
      </c>
      <c r="F45" s="32">
        <f t="shared" si="3"/>
        <v>-0.22274387000000001</v>
      </c>
      <c r="G45" s="33">
        <f t="shared" si="4"/>
        <v>-5.1069099999999999E-2</v>
      </c>
      <c r="H45" s="32">
        <f t="shared" si="5"/>
        <v>-2.6660285699999999</v>
      </c>
      <c r="I45" s="33">
        <f t="shared" si="6"/>
        <v>1.11363188</v>
      </c>
      <c r="J45" s="32">
        <f t="shared" si="7"/>
        <v>-2.6660285699999999</v>
      </c>
      <c r="K45" s="33">
        <f t="shared" si="8"/>
        <v>5.04073305</v>
      </c>
    </row>
    <row r="46" spans="1:11" x14ac:dyDescent="0.3">
      <c r="A46" s="78" t="str">
        <f>latest_start_1_limit_5000_convert_BTC_CMC_PRO_API_KEY_49c55c19_a805_466a_95cf_3c[[#This Row],[Symbol]]</f>
        <v>ZEC</v>
      </c>
      <c r="B46" s="22" t="str">
        <f t="shared" si="0"/>
        <v>Zcash</v>
      </c>
      <c r="C46" s="77">
        <f t="shared" si="1"/>
        <v>2.4735610844398214E-3</v>
      </c>
      <c r="D46" s="73">
        <f t="shared" si="2"/>
        <v>92.612588001441722</v>
      </c>
      <c r="E46" s="74">
        <f>D46*conf!B$7</f>
        <v>6773.6846864254476</v>
      </c>
      <c r="F46" s="32">
        <f t="shared" si="3"/>
        <v>-0.34836584999999998</v>
      </c>
      <c r="G46" s="33">
        <f t="shared" si="4"/>
        <v>-0.17690722</v>
      </c>
      <c r="H46" s="32">
        <f t="shared" si="5"/>
        <v>-6.9500700200000001</v>
      </c>
      <c r="I46" s="33">
        <f t="shared" si="6"/>
        <v>-3.33676693</v>
      </c>
      <c r="J46" s="32">
        <f t="shared" si="7"/>
        <v>-6.9500700200000001</v>
      </c>
      <c r="K46" s="33">
        <f t="shared" si="8"/>
        <v>13.89529273</v>
      </c>
    </row>
    <row r="47" spans="1:11" x14ac:dyDescent="0.3">
      <c r="A47" s="78" t="str">
        <f>latest_start_1_limit_5000_convert_BTC_CMC_PRO_API_KEY_49c55c19_a805_466a_95cf_3c[[#This Row],[Symbol]]</f>
        <v>GRT</v>
      </c>
      <c r="B47" s="22" t="str">
        <f t="shared" si="0"/>
        <v>The Graph</v>
      </c>
      <c r="C47" s="77">
        <f t="shared" si="1"/>
        <v>2.1474633121534713E-5</v>
      </c>
      <c r="D47" s="73">
        <f t="shared" si="2"/>
        <v>0.80403162965235997</v>
      </c>
      <c r="E47" s="74">
        <f>D47*conf!B$7</f>
        <v>58.80687339277361</v>
      </c>
      <c r="F47" s="32">
        <f t="shared" si="3"/>
        <v>-1.89410525</v>
      </c>
      <c r="G47" s="33">
        <f t="shared" si="4"/>
        <v>-1.72530619</v>
      </c>
      <c r="H47" s="32">
        <f t="shared" si="5"/>
        <v>-0.62134184999999997</v>
      </c>
      <c r="I47" s="33">
        <f t="shared" si="6"/>
        <v>3.2377176099999998</v>
      </c>
      <c r="J47" s="32">
        <f t="shared" si="7"/>
        <v>-0.62134184999999997</v>
      </c>
      <c r="K47" s="33">
        <f t="shared" si="8"/>
        <v>51.058840320000002</v>
      </c>
    </row>
    <row r="48" spans="1:11" x14ac:dyDescent="0.3">
      <c r="A48" s="78" t="str">
        <f>latest_start_1_limit_5000_convert_BTC_CMC_PRO_API_KEY_49c55c19_a805_466a_95cf_3c[[#This Row],[Symbol]]</f>
        <v>REV</v>
      </c>
      <c r="B48" s="22" t="str">
        <f t="shared" si="0"/>
        <v>Revain</v>
      </c>
      <c r="C48" s="77">
        <f t="shared" si="1"/>
        <v>3.1145781333949098E-7</v>
      </c>
      <c r="D48" s="73">
        <f t="shared" si="2"/>
        <v>1.166129040762E-2</v>
      </c>
      <c r="E48" s="74">
        <f>D48*conf!B$7</f>
        <v>0.85290678041332679</v>
      </c>
      <c r="F48" s="32">
        <f t="shared" si="3"/>
        <v>-0.20417026999999999</v>
      </c>
      <c r="G48" s="33">
        <f t="shared" si="4"/>
        <v>-3.2463539999999999E-2</v>
      </c>
      <c r="H48" s="32">
        <f t="shared" si="5"/>
        <v>-3.8303885499999999</v>
      </c>
      <c r="I48" s="33">
        <f t="shared" si="6"/>
        <v>-9.5942379999999994E-2</v>
      </c>
      <c r="J48" s="32">
        <f t="shared" si="7"/>
        <v>-3.8303885499999999</v>
      </c>
      <c r="K48" s="33">
        <f t="shared" si="8"/>
        <v>-5.6387060000000003E-2</v>
      </c>
    </row>
    <row r="49" spans="1:11" x14ac:dyDescent="0.3">
      <c r="A49" s="78" t="str">
        <f>latest_start_1_limit_5000_convert_BTC_CMC_PRO_API_KEY_49c55c19_a805_466a_95cf_3c[[#This Row],[Symbol]]</f>
        <v>YFI</v>
      </c>
      <c r="B49" s="22" t="str">
        <f t="shared" si="0"/>
        <v>yearn.finance</v>
      </c>
      <c r="C49" s="77">
        <f t="shared" si="1"/>
        <v>0.87760725980032384</v>
      </c>
      <c r="D49" s="73">
        <f t="shared" si="2"/>
        <v>32858.488957578433</v>
      </c>
      <c r="E49" s="74">
        <f>D49*conf!B$7</f>
        <v>2403269.8823572868</v>
      </c>
      <c r="F49" s="32">
        <f t="shared" si="3"/>
        <v>-0.40641574000000003</v>
      </c>
      <c r="G49" s="33">
        <f t="shared" si="4"/>
        <v>-0.23505698999999999</v>
      </c>
      <c r="H49" s="32">
        <f t="shared" si="5"/>
        <v>-5.8485635199999999</v>
      </c>
      <c r="I49" s="33">
        <f t="shared" si="6"/>
        <v>-2.1924868700000002</v>
      </c>
      <c r="J49" s="32">
        <f t="shared" si="7"/>
        <v>-5.8485635199999999</v>
      </c>
      <c r="K49" s="33">
        <f t="shared" si="8"/>
        <v>13.86070307</v>
      </c>
    </row>
    <row r="50" spans="1:11" x14ac:dyDescent="0.3">
      <c r="A50" s="78" t="str">
        <f>latest_start_1_limit_5000_convert_BTC_CMC_PRO_API_KEY_49c55c19_a805_466a_95cf_3c[[#This Row],[Symbol]]</f>
        <v>LUNA</v>
      </c>
      <c r="B50" s="22" t="str">
        <f t="shared" si="0"/>
        <v>Terra</v>
      </c>
      <c r="C50" s="77">
        <f t="shared" si="1"/>
        <v>5.3507350796475501E-5</v>
      </c>
      <c r="D50" s="73">
        <f t="shared" si="2"/>
        <v>2.0033684494534501</v>
      </c>
      <c r="E50" s="74">
        <f>D50*conf!B$7</f>
        <v>146.52636839302534</v>
      </c>
      <c r="F50" s="32">
        <f t="shared" si="3"/>
        <v>-0.43529263000000001</v>
      </c>
      <c r="G50" s="33">
        <f t="shared" si="4"/>
        <v>-0.26398357</v>
      </c>
      <c r="H50" s="32">
        <f t="shared" si="5"/>
        <v>-10.629719010000001</v>
      </c>
      <c r="I50" s="33">
        <f t="shared" si="6"/>
        <v>-7.1593035800000004</v>
      </c>
      <c r="J50" s="32">
        <f t="shared" si="7"/>
        <v>-10.629719010000001</v>
      </c>
      <c r="K50" s="33">
        <f t="shared" si="8"/>
        <v>31.669577069999999</v>
      </c>
    </row>
    <row r="51" spans="1:11" x14ac:dyDescent="0.3">
      <c r="A51" s="78" t="str">
        <f>latest_start_1_limit_5000_convert_BTC_CMC_PRO_API_KEY_49c55c19_a805_466a_95cf_3c[[#This Row],[Symbol]]</f>
        <v>DCR</v>
      </c>
      <c r="B51" s="22" t="str">
        <f t="shared" si="0"/>
        <v>Decred</v>
      </c>
      <c r="C51" s="77">
        <f t="shared" si="1"/>
        <v>2.061178030894431E-3</v>
      </c>
      <c r="D51" s="73">
        <f t="shared" si="2"/>
        <v>77.172556187784323</v>
      </c>
      <c r="E51" s="74">
        <f>D51*conf!B$7</f>
        <v>5644.4007595745452</v>
      </c>
      <c r="F51" s="32">
        <f t="shared" si="3"/>
        <v>0.41022090999999999</v>
      </c>
      <c r="G51" s="33">
        <f t="shared" si="4"/>
        <v>0.58298475000000005</v>
      </c>
      <c r="H51" s="32">
        <f t="shared" si="5"/>
        <v>9.0307419800000002</v>
      </c>
      <c r="I51" s="33">
        <f t="shared" si="6"/>
        <v>13.26460994</v>
      </c>
      <c r="J51" s="32">
        <f t="shared" si="7"/>
        <v>9.0307419800000002</v>
      </c>
      <c r="K51" s="33">
        <f t="shared" si="8"/>
        <v>32.56084645</v>
      </c>
    </row>
    <row r="52" spans="1:11" x14ac:dyDescent="0.3">
      <c r="A52" s="78" t="str">
        <f>latest_start_1_limit_5000_convert_BTC_CMC_PRO_API_KEY_49c55c19_a805_466a_95cf_3c[[#This Row],[Symbol]]</f>
        <v>KSM</v>
      </c>
      <c r="B52" s="22" t="str">
        <f t="shared" si="0"/>
        <v>Kusama</v>
      </c>
      <c r="C52" s="77">
        <f t="shared" si="1"/>
        <v>3.0168091811355298E-3</v>
      </c>
      <c r="D52" s="73">
        <f t="shared" si="2"/>
        <v>112.95233723114021</v>
      </c>
      <c r="E52" s="74">
        <f>D52*conf!B$7</f>
        <v>8261.3339450855947</v>
      </c>
      <c r="F52" s="32">
        <f t="shared" si="3"/>
        <v>-2.2900348799999999</v>
      </c>
      <c r="G52" s="33">
        <f t="shared" si="4"/>
        <v>-2.12191705</v>
      </c>
      <c r="H52" s="32">
        <f t="shared" si="5"/>
        <v>-0.38291231999999997</v>
      </c>
      <c r="I52" s="33">
        <f t="shared" si="6"/>
        <v>3.48540581</v>
      </c>
      <c r="J52" s="32">
        <f t="shared" si="7"/>
        <v>-0.38291231999999997</v>
      </c>
      <c r="K52" s="33">
        <f t="shared" si="8"/>
        <v>2.5423455399999999</v>
      </c>
    </row>
    <row r="53" spans="1:11" x14ac:dyDescent="0.3">
      <c r="A53" s="78" t="str">
        <f>latest_start_1_limit_5000_convert_BTC_CMC_PRO_API_KEY_49c55c19_a805_466a_95cf_3c[[#This Row],[Symbol]]</f>
        <v>ETC</v>
      </c>
      <c r="B53" s="22" t="str">
        <f t="shared" si="0"/>
        <v>Ethereum Classic</v>
      </c>
      <c r="C53" s="77">
        <f t="shared" si="1"/>
        <v>2.061313960402875E-4</v>
      </c>
      <c r="D53" s="73">
        <f t="shared" si="2"/>
        <v>7.7177645523819702</v>
      </c>
      <c r="E53" s="74">
        <f>D53*conf!B$7</f>
        <v>564.47729936121732</v>
      </c>
      <c r="F53" s="32">
        <f t="shared" si="3"/>
        <v>-0.40342969000000001</v>
      </c>
      <c r="G53" s="33">
        <f t="shared" si="4"/>
        <v>-0.23206579999999999</v>
      </c>
      <c r="H53" s="32">
        <f t="shared" si="5"/>
        <v>-4.8481832499999999</v>
      </c>
      <c r="I53" s="33">
        <f t="shared" si="6"/>
        <v>-1.15325996</v>
      </c>
      <c r="J53" s="32">
        <f t="shared" si="7"/>
        <v>-4.8481832499999999</v>
      </c>
      <c r="K53" s="33">
        <f t="shared" si="8"/>
        <v>6.1948651000000003</v>
      </c>
    </row>
    <row r="54" spans="1:11" x14ac:dyDescent="0.3">
      <c r="A54" s="78" t="str">
        <f>latest_start_1_limit_5000_convert_BTC_CMC_PRO_API_KEY_49c55c19_a805_466a_95cf_3c[[#This Row],[Symbol]]</f>
        <v>ALGO</v>
      </c>
      <c r="B54" s="22" t="str">
        <f t="shared" si="0"/>
        <v>Algorand</v>
      </c>
      <c r="C54" s="77">
        <f t="shared" si="1"/>
        <v>1.8854544909084359E-5</v>
      </c>
      <c r="D54" s="73">
        <f t="shared" si="2"/>
        <v>0.70593292019515996</v>
      </c>
      <c r="E54" s="74">
        <f>D54*conf!B$7</f>
        <v>51.631933783073997</v>
      </c>
      <c r="F54" s="32">
        <f t="shared" si="3"/>
        <v>0.40988574999999999</v>
      </c>
      <c r="G54" s="33">
        <f t="shared" si="4"/>
        <v>0.58264901000000002</v>
      </c>
      <c r="H54" s="32">
        <f t="shared" si="5"/>
        <v>0.72408748999999994</v>
      </c>
      <c r="I54" s="33">
        <f t="shared" si="6"/>
        <v>4.6353924900000001</v>
      </c>
      <c r="J54" s="32">
        <f t="shared" si="7"/>
        <v>0.72408748999999994</v>
      </c>
      <c r="K54" s="33">
        <f t="shared" si="8"/>
        <v>26.06121473</v>
      </c>
    </row>
    <row r="55" spans="1:11" x14ac:dyDescent="0.3">
      <c r="A55" s="78" t="str">
        <f>latest_start_1_limit_5000_convert_BTC_CMC_PRO_API_KEY_49c55c19_a805_466a_95cf_3c[[#This Row],[Symbol]]</f>
        <v>CHSB</v>
      </c>
      <c r="B55" s="22" t="str">
        <f t="shared" si="0"/>
        <v>SwissBorg</v>
      </c>
      <c r="C55" s="77">
        <f t="shared" si="1"/>
        <v>2.5061263072118305E-5</v>
      </c>
      <c r="D55" s="73">
        <f t="shared" si="2"/>
        <v>0.93831862341878003</v>
      </c>
      <c r="E55" s="74">
        <f>D55*conf!B$7</f>
        <v>68.628624116849565</v>
      </c>
      <c r="F55" s="32">
        <f t="shared" si="3"/>
        <v>0.82345142000000005</v>
      </c>
      <c r="G55" s="33">
        <f t="shared" si="4"/>
        <v>0.99692625000000001</v>
      </c>
      <c r="H55" s="32">
        <f t="shared" si="5"/>
        <v>35.293478</v>
      </c>
      <c r="I55" s="33">
        <f t="shared" si="6"/>
        <v>40.5471772</v>
      </c>
      <c r="J55" s="32">
        <f t="shared" si="7"/>
        <v>35.293478</v>
      </c>
      <c r="K55" s="33">
        <f t="shared" si="8"/>
        <v>89.199784789999995</v>
      </c>
    </row>
    <row r="56" spans="1:11" x14ac:dyDescent="0.3">
      <c r="A56" s="78" t="str">
        <f>latest_start_1_limit_5000_convert_BTC_CMC_PRO_API_KEY_49c55c19_a805_466a_95cf_3c[[#This Row],[Symbol]]</f>
        <v>ZIL</v>
      </c>
      <c r="B56" s="22" t="str">
        <f t="shared" si="0"/>
        <v>Zilliqa</v>
      </c>
      <c r="C56" s="77">
        <f t="shared" si="1"/>
        <v>2.02404767842796E-6</v>
      </c>
      <c r="D56" s="73">
        <f t="shared" si="2"/>
        <v>7.5782358849640005E-2</v>
      </c>
      <c r="E56" s="74">
        <f>D56*conf!B$7</f>
        <v>5.5427217262626698</v>
      </c>
      <c r="F56" s="32">
        <f t="shared" si="3"/>
        <v>0.79737111999999999</v>
      </c>
      <c r="G56" s="33">
        <f t="shared" si="4"/>
        <v>0.97080107999999998</v>
      </c>
      <c r="H56" s="32">
        <f t="shared" si="5"/>
        <v>-7.3456863999999999</v>
      </c>
      <c r="I56" s="33">
        <f t="shared" si="6"/>
        <v>-3.7477458299999999</v>
      </c>
      <c r="J56" s="32">
        <f t="shared" si="7"/>
        <v>-7.3456863999999999</v>
      </c>
      <c r="K56" s="33">
        <f t="shared" si="8"/>
        <v>14.531707369999999</v>
      </c>
    </row>
    <row r="57" spans="1:11" x14ac:dyDescent="0.3">
      <c r="A57" s="78" t="str">
        <f>latest_start_1_limit_5000_convert_BTC_CMC_PRO_API_KEY_49c55c19_a805_466a_95cf_3c[[#This Row],[Symbol]]</f>
        <v>WAVES</v>
      </c>
      <c r="B57" s="22" t="str">
        <f t="shared" si="0"/>
        <v>Waves</v>
      </c>
      <c r="C57" s="77">
        <f t="shared" si="1"/>
        <v>1.875130891013067E-4</v>
      </c>
      <c r="D57" s="73">
        <f t="shared" si="2"/>
        <v>7.0206766168258099</v>
      </c>
      <c r="E57" s="74">
        <f>D57*conf!B$7</f>
        <v>513.49228775463973</v>
      </c>
      <c r="F57" s="32">
        <f t="shared" si="3"/>
        <v>1.00436119</v>
      </c>
      <c r="G57" s="33">
        <f t="shared" si="4"/>
        <v>1.1781472900000001</v>
      </c>
      <c r="H57" s="32">
        <f t="shared" si="5"/>
        <v>-2.4909912699999999</v>
      </c>
      <c r="I57" s="33">
        <f t="shared" si="6"/>
        <v>1.2954661999999999</v>
      </c>
      <c r="J57" s="32">
        <f t="shared" si="7"/>
        <v>-2.4909912699999999</v>
      </c>
      <c r="K57" s="33">
        <f t="shared" si="8"/>
        <v>9.8699027600000004</v>
      </c>
    </row>
    <row r="58" spans="1:11" x14ac:dyDescent="0.3">
      <c r="A58" s="78" t="str">
        <f>latest_start_1_limit_5000_convert_BTC_CMC_PRO_API_KEY_49c55c19_a805_466a_95cf_3c[[#This Row],[Symbol]]</f>
        <v>NEXO</v>
      </c>
      <c r="B58" s="22" t="str">
        <f t="shared" si="0"/>
        <v>Nexo</v>
      </c>
      <c r="C58" s="77">
        <f t="shared" si="1"/>
        <v>3.3620222898914265E-5</v>
      </c>
      <c r="D58" s="73">
        <f t="shared" si="2"/>
        <v>1.2587745948303199</v>
      </c>
      <c r="E58" s="74">
        <f>D58*conf!B$7</f>
        <v>92.066773865889601</v>
      </c>
      <c r="F58" s="32">
        <f t="shared" si="3"/>
        <v>1.50160286</v>
      </c>
      <c r="G58" s="33">
        <f t="shared" si="4"/>
        <v>1.6762445100000001</v>
      </c>
      <c r="H58" s="32">
        <f t="shared" si="5"/>
        <v>25.492874090000001</v>
      </c>
      <c r="I58" s="33">
        <f t="shared" si="6"/>
        <v>30.365997480000001</v>
      </c>
      <c r="J58" s="32">
        <f t="shared" si="7"/>
        <v>25.492874090000001</v>
      </c>
      <c r="K58" s="33">
        <f t="shared" si="8"/>
        <v>67.648819990000007</v>
      </c>
    </row>
    <row r="59" spans="1:11" x14ac:dyDescent="0.3">
      <c r="A59" s="78" t="str">
        <f>latest_start_1_limit_5000_convert_BTC_CMC_PRO_API_KEY_49c55c19_a805_466a_95cf_3c[[#This Row],[Symbol]]</f>
        <v>REN</v>
      </c>
      <c r="B59" s="22" t="str">
        <f t="shared" si="0"/>
        <v>Ren</v>
      </c>
      <c r="C59" s="77">
        <f t="shared" si="1"/>
        <v>1.8705582166195213E-5</v>
      </c>
      <c r="D59" s="73">
        <f t="shared" si="2"/>
        <v>0.70035560689510001</v>
      </c>
      <c r="E59" s="74">
        <f>D59*conf!B$7</f>
        <v>51.224009088307618</v>
      </c>
      <c r="F59" s="32">
        <f t="shared" si="3"/>
        <v>-1.36562742</v>
      </c>
      <c r="G59" s="33">
        <f t="shared" si="4"/>
        <v>-1.19591907</v>
      </c>
      <c r="H59" s="32">
        <f t="shared" si="5"/>
        <v>-0.33645385</v>
      </c>
      <c r="I59" s="33">
        <f t="shared" si="6"/>
        <v>3.5336683500000001</v>
      </c>
      <c r="J59" s="32">
        <f t="shared" si="7"/>
        <v>-0.33645385</v>
      </c>
      <c r="K59" s="33">
        <f t="shared" si="8"/>
        <v>22.432814109999999</v>
      </c>
    </row>
    <row r="60" spans="1:11" x14ac:dyDescent="0.3">
      <c r="A60" s="78" t="str">
        <f>latest_start_1_limit_5000_convert_BTC_CMC_PRO_API_KEY_49c55c19_a805_466a_95cf_3c[[#This Row],[Symbol]]</f>
        <v>NEAR</v>
      </c>
      <c r="B60" s="22" t="str">
        <f t="shared" si="0"/>
        <v>NEAR Protocol</v>
      </c>
      <c r="C60" s="77">
        <f t="shared" si="1"/>
        <v>6.6845957598045064E-5</v>
      </c>
      <c r="D60" s="73">
        <f t="shared" si="2"/>
        <v>2.5027791589758102</v>
      </c>
      <c r="E60" s="74">
        <f>D60*conf!B$7</f>
        <v>183.05326768749075</v>
      </c>
      <c r="F60" s="32">
        <f t="shared" si="3"/>
        <v>-0.31339250000000002</v>
      </c>
      <c r="G60" s="33">
        <f t="shared" si="4"/>
        <v>-0.14187369999999999</v>
      </c>
      <c r="H60" s="32">
        <f t="shared" si="5"/>
        <v>-7.6168127099999996</v>
      </c>
      <c r="I60" s="33">
        <f t="shared" si="6"/>
        <v>-4.0294004899999996</v>
      </c>
      <c r="J60" s="32">
        <f t="shared" si="7"/>
        <v>-7.6168127099999996</v>
      </c>
      <c r="K60" s="33">
        <f t="shared" si="8"/>
        <v>11.36612145</v>
      </c>
    </row>
    <row r="61" spans="1:11" x14ac:dyDescent="0.3">
      <c r="A61" s="78" t="str">
        <f>latest_start_1_limit_5000_convert_BTC_CMC_PRO_API_KEY_49c55c19_a805_466a_95cf_3c[[#This Row],[Symbol]]</f>
        <v>LRC</v>
      </c>
      <c r="B61" s="22" t="str">
        <f t="shared" si="0"/>
        <v>Loopring</v>
      </c>
      <c r="C61" s="77">
        <f t="shared" si="1"/>
        <v>1.4614304393078884E-5</v>
      </c>
      <c r="D61" s="73">
        <f t="shared" si="2"/>
        <v>0.54717409656789995</v>
      </c>
      <c r="E61" s="74">
        <f>D61*conf!B$7</f>
        <v>40.020313422976201</v>
      </c>
      <c r="F61" s="32">
        <f t="shared" si="3"/>
        <v>-0.76423436</v>
      </c>
      <c r="G61" s="33">
        <f t="shared" si="4"/>
        <v>-0.59349127000000002</v>
      </c>
      <c r="H61" s="32">
        <f t="shared" si="5"/>
        <v>-0.98716733999999995</v>
      </c>
      <c r="I61" s="33">
        <f t="shared" si="6"/>
        <v>2.8576864300000002</v>
      </c>
      <c r="J61" s="32">
        <f t="shared" si="7"/>
        <v>-0.98716733999999995</v>
      </c>
      <c r="K61" s="33">
        <f t="shared" si="8"/>
        <v>31.16806747</v>
      </c>
    </row>
    <row r="62" spans="1:11" x14ac:dyDescent="0.3">
      <c r="A62" s="78" t="str">
        <f>latest_start_1_limit_5000_convert_BTC_CMC_PRO_API_KEY_49c55c19_a805_466a_95cf_3c[[#This Row],[Symbol]]</f>
        <v>HBAR</v>
      </c>
      <c r="B62" s="22" t="str">
        <f t="shared" si="0"/>
        <v>Hedera Hashgraph</v>
      </c>
      <c r="C62" s="77">
        <f t="shared" si="1"/>
        <v>2.4111664062405182E-6</v>
      </c>
      <c r="D62" s="73">
        <f t="shared" si="2"/>
        <v>9.0276469171830007E-2</v>
      </c>
      <c r="E62" s="74">
        <f>D62*conf!B$7</f>
        <v>6.6028209552276467</v>
      </c>
      <c r="F62" s="32">
        <f t="shared" si="3"/>
        <v>0.27890641999999999</v>
      </c>
      <c r="G62" s="33">
        <f t="shared" si="4"/>
        <v>0.45144432000000001</v>
      </c>
      <c r="H62" s="32">
        <f t="shared" si="5"/>
        <v>-3.8986055400000001</v>
      </c>
      <c r="I62" s="33">
        <f t="shared" si="6"/>
        <v>-0.16680837000000001</v>
      </c>
      <c r="J62" s="32">
        <f t="shared" si="7"/>
        <v>-3.8986055400000001</v>
      </c>
      <c r="K62" s="33">
        <f t="shared" si="8"/>
        <v>5.5298785199999996</v>
      </c>
    </row>
    <row r="63" spans="1:11" x14ac:dyDescent="0.3">
      <c r="A63" s="78" t="str">
        <f>latest_start_1_limit_5000_convert_BTC_CMC_PRO_API_KEY_49c55c19_a805_466a_95cf_3c[[#This Row],[Symbol]]</f>
        <v>RUNE</v>
      </c>
      <c r="B63" s="22" t="str">
        <f t="shared" si="0"/>
        <v>THORChain</v>
      </c>
      <c r="C63" s="77">
        <f t="shared" si="1"/>
        <v>1.050006492992456E-4</v>
      </c>
      <c r="D63" s="73">
        <f t="shared" si="2"/>
        <v>3.9313287772058998</v>
      </c>
      <c r="E63" s="74">
        <f>D63*conf!B$7</f>
        <v>287.53738676483954</v>
      </c>
      <c r="F63" s="32">
        <f t="shared" si="3"/>
        <v>2.5403160499999999</v>
      </c>
      <c r="G63" s="33">
        <f t="shared" si="4"/>
        <v>2.7167448900000002</v>
      </c>
      <c r="H63" s="32">
        <f t="shared" si="5"/>
        <v>0.43479972</v>
      </c>
      <c r="I63" s="33">
        <f t="shared" si="6"/>
        <v>4.3348711399999997</v>
      </c>
      <c r="J63" s="32">
        <f t="shared" si="7"/>
        <v>0.43479972</v>
      </c>
      <c r="K63" s="33">
        <f t="shared" si="8"/>
        <v>39.487874779999999</v>
      </c>
    </row>
    <row r="64" spans="1:11" x14ac:dyDescent="0.3">
      <c r="A64" s="78" t="str">
        <f>latest_start_1_limit_5000_convert_BTC_CMC_PRO_API_KEY_49c55c19_a805_466a_95cf_3c[[#This Row],[Symbol]]</f>
        <v>RENBTC</v>
      </c>
      <c r="B64" s="22" t="str">
        <f t="shared" si="0"/>
        <v>renBTC</v>
      </c>
      <c r="C64" s="77">
        <f t="shared" si="1"/>
        <v>1.0008298938758546</v>
      </c>
      <c r="D64" s="73">
        <f t="shared" si="2"/>
        <v>37472.066974259578</v>
      </c>
      <c r="E64" s="74">
        <f>D64*conf!B$7</f>
        <v>2740706.9784973455</v>
      </c>
      <c r="F64" s="32">
        <f t="shared" si="3"/>
        <v>-6.9863640000000005E-2</v>
      </c>
      <c r="G64" s="33">
        <f t="shared" si="4"/>
        <v>0.10207417000000001</v>
      </c>
      <c r="H64" s="32">
        <f t="shared" si="5"/>
        <v>-2.9994920000000001E-2</v>
      </c>
      <c r="I64" s="33">
        <f t="shared" si="6"/>
        <v>3.8520276500000001</v>
      </c>
      <c r="J64" s="32">
        <f t="shared" si="7"/>
        <v>-2.9994920000000001E-2</v>
      </c>
      <c r="K64" s="33">
        <f t="shared" si="8"/>
        <v>19.05488514</v>
      </c>
    </row>
    <row r="65" spans="1:11" x14ac:dyDescent="0.3">
      <c r="A65" s="78" t="str">
        <f>latest_start_1_limit_5000_convert_BTC_CMC_PRO_API_KEY_49c55c19_a805_466a_95cf_3c[[#This Row],[Symbol]]</f>
        <v>OMG</v>
      </c>
      <c r="B65" s="22" t="str">
        <f t="shared" si="0"/>
        <v>OMG Network</v>
      </c>
      <c r="C65" s="77">
        <f t="shared" si="1"/>
        <v>1.1667454030149716E-4</v>
      </c>
      <c r="D65" s="73">
        <f t="shared" si="2"/>
        <v>4.3684108709396403</v>
      </c>
      <c r="E65" s="74">
        <f>D65*conf!B$7</f>
        <v>319.50557110052529</v>
      </c>
      <c r="F65" s="32">
        <f t="shared" si="3"/>
        <v>0.65346877999999997</v>
      </c>
      <c r="G65" s="33">
        <f t="shared" si="4"/>
        <v>0.82665115</v>
      </c>
      <c r="H65" s="32">
        <f t="shared" si="5"/>
        <v>0.24323272000000001</v>
      </c>
      <c r="I65" s="33">
        <f t="shared" si="6"/>
        <v>4.1358652300000003</v>
      </c>
      <c r="J65" s="32">
        <f t="shared" si="7"/>
        <v>0.24323272000000001</v>
      </c>
      <c r="K65" s="33">
        <f t="shared" si="8"/>
        <v>32.91459725</v>
      </c>
    </row>
    <row r="66" spans="1:11" x14ac:dyDescent="0.3">
      <c r="A66" s="78" t="str">
        <f>latest_start_1_limit_5000_convert_BTC_CMC_PRO_API_KEY_49c55c19_a805_466a_95cf_3c[[#This Row],[Symbol]]</f>
        <v>CRV</v>
      </c>
      <c r="B66" s="22" t="str">
        <f t="shared" ref="B66:B129" si="9">VLOOKUP(A66,BTCTABLE,2,FALSE)</f>
        <v>Curve DAO Token</v>
      </c>
      <c r="C66" s="77">
        <f t="shared" ref="C66:C129" si="10">VLOOKUP(A66,BTCTABLE,3,FALSE)</f>
        <v>7.4413193349812161E-5</v>
      </c>
      <c r="D66" s="73">
        <f t="shared" ref="D66:D129" si="11">VLOOKUP(A66,USDTABLE,3,FALSE)</f>
        <v>2.7861039943303001</v>
      </c>
      <c r="E66" s="74">
        <f>D66*conf!B$7</f>
        <v>203.77564614531815</v>
      </c>
      <c r="F66" s="32">
        <f t="shared" ref="F66:F129" si="12">VLOOKUP(A66,BTCTABLE,5,FALSE)</f>
        <v>-0.57845460000000004</v>
      </c>
      <c r="G66" s="33">
        <f t="shared" ref="G66:G129" si="13">VLOOKUP(A66,USDTABLE,5,FALSE)</f>
        <v>-0.40739185999999999</v>
      </c>
      <c r="H66" s="32">
        <f t="shared" ref="H66:H129" si="14">VLOOKUP(A66,BTCTABLE,6,FALSE)</f>
        <v>2.9832131500000001</v>
      </c>
      <c r="I66" s="33">
        <f t="shared" ref="I66:I129" si="15">VLOOKUP(A66,USDTABLE,6,FALSE)</f>
        <v>6.98224424</v>
      </c>
      <c r="J66" s="32">
        <f t="shared" ref="J66:J129" si="16">VLOOKUP(A66,BTCTABLE,6,FALSE)</f>
        <v>2.9832131500000001</v>
      </c>
      <c r="K66" s="33">
        <f t="shared" ref="K66:K129" si="17">VLOOKUP(A66,USDTABLE,7,FALSE)</f>
        <v>45.474055499999999</v>
      </c>
    </row>
    <row r="67" spans="1:11" x14ac:dyDescent="0.3">
      <c r="A67" s="78" t="str">
        <f>latest_start_1_limit_5000_convert_BTC_CMC_PRO_API_KEY_49c55c19_a805_466a_95cf_3c[[#This Row],[Symbol]]</f>
        <v>ZRX</v>
      </c>
      <c r="B67" s="22" t="str">
        <f t="shared" si="9"/>
        <v>0x</v>
      </c>
      <c r="C67" s="77">
        <f t="shared" si="10"/>
        <v>2.1140882036236991E-5</v>
      </c>
      <c r="D67" s="73">
        <f t="shared" si="11"/>
        <v>0.79153565696256001</v>
      </c>
      <c r="E67" s="74">
        <f>D67*conf!B$7</f>
        <v>57.892917950241639</v>
      </c>
      <c r="F67" s="32">
        <f t="shared" si="12"/>
        <v>3.6633063799999999</v>
      </c>
      <c r="G67" s="33">
        <f t="shared" si="13"/>
        <v>3.8416674099999999</v>
      </c>
      <c r="H67" s="32">
        <f t="shared" si="14"/>
        <v>6.9849694299999996</v>
      </c>
      <c r="I67" s="33">
        <f t="shared" si="15"/>
        <v>11.139396209999999</v>
      </c>
      <c r="J67" s="32">
        <f t="shared" si="16"/>
        <v>6.9849694299999996</v>
      </c>
      <c r="K67" s="33">
        <f t="shared" si="17"/>
        <v>33.146893140000003</v>
      </c>
    </row>
    <row r="68" spans="1:11" x14ac:dyDescent="0.3">
      <c r="A68" s="78" t="str">
        <f>latest_start_1_limit_5000_convert_BTC_CMC_PRO_API_KEY_49c55c19_a805_466a_95cf_3c[[#This Row],[Symbol]]</f>
        <v>CELO</v>
      </c>
      <c r="B68" s="22" t="str">
        <f t="shared" si="9"/>
        <v>Celo</v>
      </c>
      <c r="C68" s="77">
        <f t="shared" si="10"/>
        <v>8.0135639679445648E-5</v>
      </c>
      <c r="D68" s="73">
        <f t="shared" si="11"/>
        <v>3.00035807829877</v>
      </c>
      <c r="E68" s="74">
        <f>D68*conf!B$7</f>
        <v>219.44618984677203</v>
      </c>
      <c r="F68" s="32">
        <f t="shared" si="12"/>
        <v>0.75391786000000005</v>
      </c>
      <c r="G68" s="33">
        <f t="shared" si="13"/>
        <v>0.92727305999999998</v>
      </c>
      <c r="H68" s="32">
        <f t="shared" si="14"/>
        <v>-2.3948501000000002</v>
      </c>
      <c r="I68" s="33">
        <f t="shared" si="15"/>
        <v>1.3953407099999999</v>
      </c>
      <c r="J68" s="32">
        <f t="shared" si="16"/>
        <v>-2.3948501000000002</v>
      </c>
      <c r="K68" s="33">
        <f t="shared" si="17"/>
        <v>2.6560263900000001</v>
      </c>
    </row>
    <row r="69" spans="1:11" x14ac:dyDescent="0.3">
      <c r="A69" s="78" t="str">
        <f>latest_start_1_limit_5000_convert_BTC_CMC_PRO_API_KEY_49c55c19_a805_466a_95cf_3c[[#This Row],[Symbol]]</f>
        <v>VGX</v>
      </c>
      <c r="B69" s="22" t="str">
        <f t="shared" si="9"/>
        <v>Voyager Token</v>
      </c>
      <c r="C69" s="77">
        <f t="shared" si="10"/>
        <v>6.2040116715302756E-5</v>
      </c>
      <c r="D69" s="73">
        <f t="shared" si="11"/>
        <v>2.32284369488975</v>
      </c>
      <c r="E69" s="74">
        <f>D69*conf!B$7</f>
        <v>169.89278784423632</v>
      </c>
      <c r="F69" s="32">
        <f t="shared" si="12"/>
        <v>-0.68664747000000004</v>
      </c>
      <c r="G69" s="33">
        <f t="shared" si="13"/>
        <v>-0.51577088000000004</v>
      </c>
      <c r="H69" s="32">
        <f t="shared" si="14"/>
        <v>-16.68310344</v>
      </c>
      <c r="I69" s="33">
        <f t="shared" si="15"/>
        <v>-13.447752270000001</v>
      </c>
      <c r="J69" s="32">
        <f t="shared" si="16"/>
        <v>-16.68310344</v>
      </c>
      <c r="K69" s="33">
        <f t="shared" si="17"/>
        <v>122.37178359000001</v>
      </c>
    </row>
    <row r="70" spans="1:11" x14ac:dyDescent="0.3">
      <c r="A70" s="78" t="str">
        <f>latest_start_1_limit_5000_convert_BTC_CMC_PRO_API_KEY_49c55c19_a805_466a_95cf_3c[[#This Row],[Symbol]]</f>
        <v>1INCH</v>
      </c>
      <c r="B70" s="22" t="str">
        <f t="shared" si="9"/>
        <v>1inch</v>
      </c>
      <c r="C70" s="77">
        <f t="shared" si="10"/>
        <v>1.3064733137702121E-4</v>
      </c>
      <c r="D70" s="73">
        <f t="shared" si="11"/>
        <v>4.8915660706426598</v>
      </c>
      <c r="E70" s="74">
        <f>D70*conf!B$7</f>
        <v>357.76914240680412</v>
      </c>
      <c r="F70" s="32">
        <f t="shared" si="12"/>
        <v>-1.34314344</v>
      </c>
      <c r="G70" s="33">
        <f t="shared" si="13"/>
        <v>-1.1733964100000001</v>
      </c>
      <c r="H70" s="32">
        <f t="shared" si="14"/>
        <v>-3.57899966</v>
      </c>
      <c r="I70" s="33">
        <f t="shared" si="15"/>
        <v>0.16520841</v>
      </c>
      <c r="J70" s="32">
        <f t="shared" si="16"/>
        <v>-3.57899966</v>
      </c>
      <c r="K70" s="33">
        <f t="shared" si="17"/>
        <v>53.000088230000003</v>
      </c>
    </row>
    <row r="71" spans="1:11" x14ac:dyDescent="0.3">
      <c r="A71" s="78" t="str">
        <f>latest_start_1_limit_5000_convert_BTC_CMC_PRO_API_KEY_49c55c19_a805_466a_95cf_3c[[#This Row],[Symbol]]</f>
        <v>HEDG</v>
      </c>
      <c r="B71" s="22" t="str">
        <f t="shared" si="9"/>
        <v>HedgeTrade</v>
      </c>
      <c r="C71" s="77">
        <f t="shared" si="10"/>
        <v>3.7382318717963949E-5</v>
      </c>
      <c r="D71" s="73">
        <f t="shared" si="11"/>
        <v>1.39963120528694</v>
      </c>
      <c r="E71" s="74">
        <f>D71*conf!B$7</f>
        <v>102.3690263546868</v>
      </c>
      <c r="F71" s="32">
        <f t="shared" si="12"/>
        <v>-3.9354877199999998</v>
      </c>
      <c r="G71" s="33">
        <f t="shared" si="13"/>
        <v>-3.77020102</v>
      </c>
      <c r="H71" s="32">
        <f t="shared" si="14"/>
        <v>-17.64402978</v>
      </c>
      <c r="I71" s="33">
        <f t="shared" si="15"/>
        <v>-14.44599318</v>
      </c>
      <c r="J71" s="32">
        <f t="shared" si="16"/>
        <v>-17.64402978</v>
      </c>
      <c r="K71" s="33">
        <f t="shared" si="17"/>
        <v>-8.0047976399999996</v>
      </c>
    </row>
    <row r="72" spans="1:11" x14ac:dyDescent="0.3">
      <c r="A72" s="78" t="str">
        <f>latest_start_1_limit_5000_convert_BTC_CMC_PRO_API_KEY_49c55c19_a805_466a_95cf_3c[[#This Row],[Symbol]]</f>
        <v>ONT</v>
      </c>
      <c r="B72" s="22" t="str">
        <f t="shared" si="9"/>
        <v>Ontology</v>
      </c>
      <c r="C72" s="77">
        <f t="shared" si="10"/>
        <v>1.6050213055531642E-5</v>
      </c>
      <c r="D72" s="73">
        <f t="shared" si="11"/>
        <v>0.60093594550705998</v>
      </c>
      <c r="E72" s="74">
        <f>D72*conf!B$7</f>
        <v>43.95245505438637</v>
      </c>
      <c r="F72" s="32">
        <f t="shared" si="12"/>
        <v>0.17563459000000001</v>
      </c>
      <c r="G72" s="33">
        <f t="shared" si="13"/>
        <v>0.34799479999999999</v>
      </c>
      <c r="H72" s="32">
        <f t="shared" si="14"/>
        <v>-6.2865489600000002</v>
      </c>
      <c r="I72" s="33">
        <f t="shared" si="15"/>
        <v>-2.6474801000000001</v>
      </c>
      <c r="J72" s="32">
        <f t="shared" si="16"/>
        <v>-6.2865489600000002</v>
      </c>
      <c r="K72" s="33">
        <f t="shared" si="17"/>
        <v>7.2832289899999996</v>
      </c>
    </row>
    <row r="73" spans="1:11" x14ac:dyDescent="0.3">
      <c r="A73" s="78" t="str">
        <f>latest_start_1_limit_5000_convert_BTC_CMC_PRO_API_KEY_49c55c19_a805_466a_95cf_3c[[#This Row],[Symbol]]</f>
        <v>HUSD</v>
      </c>
      <c r="B73" s="22" t="str">
        <f t="shared" si="9"/>
        <v>HUSD</v>
      </c>
      <c r="C73" s="77">
        <f t="shared" si="10"/>
        <v>2.6699940334014071E-5</v>
      </c>
      <c r="D73" s="73">
        <f t="shared" si="11"/>
        <v>0.99967233046000004</v>
      </c>
      <c r="E73" s="74">
        <f>D73*conf!B$7</f>
        <v>73.116034249844404</v>
      </c>
      <c r="F73" s="32">
        <f t="shared" si="12"/>
        <v>-5.8477220000000003E-2</v>
      </c>
      <c r="G73" s="33">
        <f t="shared" si="13"/>
        <v>0.11348018999999999</v>
      </c>
      <c r="H73" s="32">
        <f t="shared" si="14"/>
        <v>-3.6759042100000001</v>
      </c>
      <c r="I73" s="33">
        <f t="shared" si="15"/>
        <v>6.454087E-2</v>
      </c>
      <c r="J73" s="32">
        <f t="shared" si="16"/>
        <v>-3.6759042100000001</v>
      </c>
      <c r="K73" s="33">
        <f t="shared" si="17"/>
        <v>-0.21854309</v>
      </c>
    </row>
    <row r="74" spans="1:11" x14ac:dyDescent="0.3">
      <c r="A74" s="78" t="str">
        <f>latest_start_1_limit_5000_convert_BTC_CMC_PRO_API_KEY_49c55c19_a805_466a_95cf_3c[[#This Row],[Symbol]]</f>
        <v>NANO</v>
      </c>
      <c r="B74" s="22" t="str">
        <f t="shared" si="9"/>
        <v>Nano</v>
      </c>
      <c r="C74" s="77">
        <f t="shared" si="10"/>
        <v>9.3685892705198237E-5</v>
      </c>
      <c r="D74" s="73">
        <f t="shared" si="11"/>
        <v>3.5076930330259999</v>
      </c>
      <c r="E74" s="74">
        <f>D74*conf!B$7</f>
        <v>256.55266843552164</v>
      </c>
      <c r="F74" s="32">
        <f t="shared" si="12"/>
        <v>-0.66264126000000001</v>
      </c>
      <c r="G74" s="33">
        <f t="shared" si="13"/>
        <v>-0.49172336999999999</v>
      </c>
      <c r="H74" s="32">
        <f t="shared" si="14"/>
        <v>-7.0802649799999999</v>
      </c>
      <c r="I74" s="33">
        <f t="shared" si="15"/>
        <v>-3.4720176</v>
      </c>
      <c r="J74" s="32">
        <f t="shared" si="16"/>
        <v>-7.0802649799999999</v>
      </c>
      <c r="K74" s="33">
        <f t="shared" si="17"/>
        <v>15.640425459999999</v>
      </c>
    </row>
    <row r="75" spans="1:11" x14ac:dyDescent="0.3">
      <c r="A75" s="78" t="str">
        <f>latest_start_1_limit_5000_convert_BTC_CMC_PRO_API_KEY_49c55c19_a805_466a_95cf_3c[[#This Row],[Symbol]]</f>
        <v>BAT</v>
      </c>
      <c r="B75" s="22" t="str">
        <f t="shared" si="9"/>
        <v>Basic Attention Token</v>
      </c>
      <c r="C75" s="77">
        <f t="shared" si="10"/>
        <v>8.2869621826000287E-6</v>
      </c>
      <c r="D75" s="73">
        <f t="shared" si="11"/>
        <v>0.31027210899643998</v>
      </c>
      <c r="E75" s="74">
        <f>D75*conf!B$7</f>
        <v>22.69330205199962</v>
      </c>
      <c r="F75" s="32">
        <f t="shared" si="12"/>
        <v>-5.5488549999999998E-2</v>
      </c>
      <c r="G75" s="33">
        <f t="shared" si="13"/>
        <v>0.11647399999999999</v>
      </c>
      <c r="H75" s="32">
        <f t="shared" si="14"/>
        <v>-6.8206301399999996</v>
      </c>
      <c r="I75" s="33">
        <f t="shared" si="15"/>
        <v>-3.2023006600000001</v>
      </c>
      <c r="J75" s="32">
        <f t="shared" si="16"/>
        <v>-6.8206301399999996</v>
      </c>
      <c r="K75" s="33">
        <f t="shared" si="17"/>
        <v>0.80953812999999997</v>
      </c>
    </row>
    <row r="76" spans="1:11" x14ac:dyDescent="0.3">
      <c r="A76" s="78" t="str">
        <f>latest_start_1_limit_5000_convert_BTC_CMC_PRO_API_KEY_49c55c19_a805_466a_95cf_3c[[#This Row],[Symbol]]</f>
        <v>QNT</v>
      </c>
      <c r="B76" s="22" t="str">
        <f t="shared" si="9"/>
        <v>Quant</v>
      </c>
      <c r="C76" s="77">
        <f t="shared" si="10"/>
        <v>9.9397829768455861E-4</v>
      </c>
      <c r="D76" s="73">
        <f t="shared" si="11"/>
        <v>37.215536396054581</v>
      </c>
      <c r="E76" s="74">
        <f>D76*conf!B$7</f>
        <v>2721.944332007432</v>
      </c>
      <c r="F76" s="32">
        <f t="shared" si="12"/>
        <v>1.3008350200000001</v>
      </c>
      <c r="G76" s="33">
        <f t="shared" si="13"/>
        <v>1.4751312299999999</v>
      </c>
      <c r="H76" s="32">
        <f t="shared" si="14"/>
        <v>-4.7879228899999999</v>
      </c>
      <c r="I76" s="33">
        <f t="shared" si="15"/>
        <v>-1.0906595800000001</v>
      </c>
      <c r="J76" s="32">
        <f t="shared" si="16"/>
        <v>-4.7879228899999999</v>
      </c>
      <c r="K76" s="33">
        <f t="shared" si="17"/>
        <v>55.646098930000001</v>
      </c>
    </row>
    <row r="77" spans="1:11" x14ac:dyDescent="0.3">
      <c r="A77" s="78" t="str">
        <f>latest_start_1_limit_5000_convert_BTC_CMC_PRO_API_KEY_49c55c19_a805_466a_95cf_3c[[#This Row],[Symbol]]</f>
        <v>ICX</v>
      </c>
      <c r="B77" s="22" t="str">
        <f t="shared" si="9"/>
        <v>ICON</v>
      </c>
      <c r="C77" s="77">
        <f t="shared" si="10"/>
        <v>2.0180330380610321E-5</v>
      </c>
      <c r="D77" s="73">
        <f t="shared" si="11"/>
        <v>0.75557164730204995</v>
      </c>
      <c r="E77" s="74">
        <f>D77*conf!B$7</f>
        <v>55.262510283671936</v>
      </c>
      <c r="F77" s="32">
        <f t="shared" si="12"/>
        <v>-0.87735372</v>
      </c>
      <c r="G77" s="33">
        <f t="shared" si="13"/>
        <v>-0.70680525999999999</v>
      </c>
      <c r="H77" s="32">
        <f t="shared" si="14"/>
        <v>-9.1974240399999996</v>
      </c>
      <c r="I77" s="33">
        <f t="shared" si="15"/>
        <v>-5.6713899100000003</v>
      </c>
      <c r="J77" s="32">
        <f t="shared" si="16"/>
        <v>-9.1974240399999996</v>
      </c>
      <c r="K77" s="33">
        <f t="shared" si="17"/>
        <v>-10.81967203</v>
      </c>
    </row>
    <row r="78" spans="1:11" x14ac:dyDescent="0.3">
      <c r="A78" s="78" t="str">
        <f>latest_start_1_limit_5000_convert_BTC_CMC_PRO_API_KEY_49c55c19_a805_466a_95cf_3c[[#This Row],[Symbol]]</f>
        <v>BTT</v>
      </c>
      <c r="B78" s="22" t="str">
        <f t="shared" si="9"/>
        <v>BitTorrent</v>
      </c>
      <c r="C78" s="77">
        <f t="shared" si="10"/>
        <v>1.1827873962594616E-8</v>
      </c>
      <c r="D78" s="73">
        <f t="shared" si="11"/>
        <v>4.4284736897000002E-4</v>
      </c>
      <c r="E78" s="74">
        <f>D78*conf!B$7</f>
        <v>3.2389856566465799E-2</v>
      </c>
      <c r="F78" s="32">
        <f t="shared" si="12"/>
        <v>1.53416799</v>
      </c>
      <c r="G78" s="33">
        <f t="shared" si="13"/>
        <v>1.70886567</v>
      </c>
      <c r="H78" s="32">
        <f t="shared" si="14"/>
        <v>0.54973324000000001</v>
      </c>
      <c r="I78" s="33">
        <f t="shared" si="15"/>
        <v>4.4542677399999997</v>
      </c>
      <c r="J78" s="32">
        <f t="shared" si="16"/>
        <v>0.54973324000000001</v>
      </c>
      <c r="K78" s="33">
        <f t="shared" si="17"/>
        <v>24.49620066</v>
      </c>
    </row>
    <row r="79" spans="1:11" x14ac:dyDescent="0.3">
      <c r="A79" s="78" t="str">
        <f>latest_start_1_limit_5000_convert_BTC_CMC_PRO_API_KEY_49c55c19_a805_466a_95cf_3c[[#This Row],[Symbol]]</f>
        <v>DGB</v>
      </c>
      <c r="B79" s="22" t="str">
        <f t="shared" si="9"/>
        <v>DigiByte</v>
      </c>
      <c r="C79" s="77">
        <f t="shared" si="10"/>
        <v>8.2762835319291712E-7</v>
      </c>
      <c r="D79" s="73">
        <f t="shared" si="11"/>
        <v>3.0987228969090001E-2</v>
      </c>
      <c r="E79" s="74">
        <f>D79*conf!B$7</f>
        <v>2.2664059267992429</v>
      </c>
      <c r="F79" s="32">
        <f t="shared" si="12"/>
        <v>-0.22938581999999999</v>
      </c>
      <c r="G79" s="33">
        <f t="shared" si="13"/>
        <v>-5.772248E-2</v>
      </c>
      <c r="H79" s="32">
        <f t="shared" si="14"/>
        <v>-4.8504099800000002</v>
      </c>
      <c r="I79" s="33">
        <f t="shared" si="15"/>
        <v>-1.1555731600000001</v>
      </c>
      <c r="J79" s="32">
        <f t="shared" si="16"/>
        <v>-4.8504099800000002</v>
      </c>
      <c r="K79" s="33">
        <f t="shared" si="17"/>
        <v>30.38249442</v>
      </c>
    </row>
    <row r="80" spans="1:11" x14ac:dyDescent="0.3">
      <c r="A80" s="78" t="str">
        <f>latest_start_1_limit_5000_convert_BTC_CMC_PRO_API_KEY_49c55c19_a805_466a_95cf_3c[[#This Row],[Symbol]]</f>
        <v>SC</v>
      </c>
      <c r="B80" s="22" t="str">
        <f t="shared" si="9"/>
        <v>Siacoin</v>
      </c>
      <c r="C80" s="77">
        <f t="shared" si="10"/>
        <v>2.2448659740745626E-7</v>
      </c>
      <c r="D80" s="73">
        <f t="shared" si="11"/>
        <v>8.4050015535600004E-3</v>
      </c>
      <c r="E80" s="74">
        <f>D80*conf!B$7</f>
        <v>0.61474181362737845</v>
      </c>
      <c r="F80" s="32">
        <f t="shared" si="12"/>
        <v>-1.21957615</v>
      </c>
      <c r="G80" s="33">
        <f t="shared" si="13"/>
        <v>-1.0496165099999999</v>
      </c>
      <c r="H80" s="32">
        <f t="shared" si="14"/>
        <v>-7.5222163000000002</v>
      </c>
      <c r="I80" s="33">
        <f t="shared" si="15"/>
        <v>-3.9311307200000001</v>
      </c>
      <c r="J80" s="32">
        <f t="shared" si="16"/>
        <v>-7.5222163000000002</v>
      </c>
      <c r="K80" s="33">
        <f t="shared" si="17"/>
        <v>72.499666649999995</v>
      </c>
    </row>
    <row r="81" spans="1:11" x14ac:dyDescent="0.3">
      <c r="A81" s="78" t="str">
        <f>latest_start_1_limit_5000_convert_BTC_CMC_PRO_API_KEY_49c55c19_a805_466a_95cf_3c[[#This Row],[Symbol]]</f>
        <v>ZEN</v>
      </c>
      <c r="B81" s="22" t="str">
        <f t="shared" si="9"/>
        <v>Horizen</v>
      </c>
      <c r="C81" s="77">
        <f t="shared" si="10"/>
        <v>9.6160901426246923E-4</v>
      </c>
      <c r="D81" s="73">
        <f t="shared" si="11"/>
        <v>36.003598219823623</v>
      </c>
      <c r="E81" s="74">
        <f>D81*conf!B$7</f>
        <v>2633.3031737978999</v>
      </c>
      <c r="F81" s="32">
        <f t="shared" si="12"/>
        <v>-0.35729896</v>
      </c>
      <c r="G81" s="33">
        <f t="shared" si="13"/>
        <v>-0.18585570000000001</v>
      </c>
      <c r="H81" s="32">
        <f t="shared" si="14"/>
        <v>-0.2308336</v>
      </c>
      <c r="I81" s="33">
        <f t="shared" si="15"/>
        <v>3.6433900299999999</v>
      </c>
      <c r="J81" s="32">
        <f t="shared" si="16"/>
        <v>-0.2308336</v>
      </c>
      <c r="K81" s="33">
        <f t="shared" si="17"/>
        <v>0.30756974999999998</v>
      </c>
    </row>
    <row r="82" spans="1:11" x14ac:dyDescent="0.3">
      <c r="A82" s="78" t="str">
        <f>latest_start_1_limit_5000_convert_BTC_CMC_PRO_API_KEY_49c55c19_a805_466a_95cf_3c[[#This Row],[Symbol]]</f>
        <v>ALPHA</v>
      </c>
      <c r="B82" s="22" t="str">
        <f t="shared" si="9"/>
        <v>Alpha Finance Lab</v>
      </c>
      <c r="C82" s="77">
        <f t="shared" si="10"/>
        <v>5.8765210436909926E-5</v>
      </c>
      <c r="D82" s="73">
        <f t="shared" si="11"/>
        <v>2.20022794555085</v>
      </c>
      <c r="E82" s="74">
        <f>D82*conf!B$7</f>
        <v>160.92467193758918</v>
      </c>
      <c r="F82" s="32">
        <f t="shared" si="12"/>
        <v>1.7791827899999999</v>
      </c>
      <c r="G82" s="33">
        <f t="shared" si="13"/>
        <v>1.95430204</v>
      </c>
      <c r="H82" s="32">
        <f t="shared" si="14"/>
        <v>9.8581631299999994</v>
      </c>
      <c r="I82" s="33">
        <f t="shared" si="15"/>
        <v>14.1241614</v>
      </c>
      <c r="J82" s="32">
        <f t="shared" si="16"/>
        <v>9.8581631299999994</v>
      </c>
      <c r="K82" s="33">
        <f t="shared" si="17"/>
        <v>27.629480449999999</v>
      </c>
    </row>
    <row r="83" spans="1:11" x14ac:dyDescent="0.3">
      <c r="A83" s="78" t="str">
        <f>latest_start_1_limit_5000_convert_BTC_CMC_PRO_API_KEY_49c55c19_a805_466a_95cf_3c[[#This Row],[Symbol]]</f>
        <v>TUSD</v>
      </c>
      <c r="B83" s="22" t="str">
        <f t="shared" si="9"/>
        <v>TrueUSD</v>
      </c>
      <c r="C83" s="77">
        <f t="shared" si="10"/>
        <v>2.6704918929628561E-5</v>
      </c>
      <c r="D83" s="73">
        <f t="shared" si="11"/>
        <v>0.99985873403311998</v>
      </c>
      <c r="E83" s="74">
        <f>D83*conf!B$7</f>
        <v>73.1296678071824</v>
      </c>
      <c r="F83" s="32">
        <f t="shared" si="12"/>
        <v>-0.13232979</v>
      </c>
      <c r="G83" s="33">
        <f t="shared" si="13"/>
        <v>3.9500550000000002E-2</v>
      </c>
      <c r="H83" s="32">
        <f t="shared" si="14"/>
        <v>-3.7205733200000002</v>
      </c>
      <c r="I83" s="33">
        <f t="shared" si="15"/>
        <v>1.8137179999999999E-2</v>
      </c>
      <c r="J83" s="32">
        <f t="shared" si="16"/>
        <v>-3.7205733200000002</v>
      </c>
      <c r="K83" s="33">
        <f t="shared" si="17"/>
        <v>-5.2492829999999997E-2</v>
      </c>
    </row>
    <row r="84" spans="1:11" x14ac:dyDescent="0.3">
      <c r="A84" s="78" t="str">
        <f>latest_start_1_limit_5000_convert_BTC_CMC_PRO_API_KEY_49c55c19_a805_466a_95cf_3c[[#This Row],[Symbol]]</f>
        <v>OKB</v>
      </c>
      <c r="B84" s="22" t="str">
        <f t="shared" si="9"/>
        <v>OKB</v>
      </c>
      <c r="C84" s="77">
        <f t="shared" si="10"/>
        <v>1.6144625952312048E-4</v>
      </c>
      <c r="D84" s="73">
        <f t="shared" si="11"/>
        <v>6.04470858295974</v>
      </c>
      <c r="E84" s="74">
        <f>D84*conf!B$7</f>
        <v>442.10998575767536</v>
      </c>
      <c r="F84" s="32">
        <f t="shared" si="12"/>
        <v>-0.82443186999999996</v>
      </c>
      <c r="G84" s="33">
        <f t="shared" si="13"/>
        <v>-0.65379235000000002</v>
      </c>
      <c r="H84" s="32">
        <f t="shared" si="14"/>
        <v>-3.3993243299999998</v>
      </c>
      <c r="I84" s="33">
        <f t="shared" si="15"/>
        <v>0.35186086999999999</v>
      </c>
      <c r="J84" s="32">
        <f t="shared" si="16"/>
        <v>-3.3993243299999998</v>
      </c>
      <c r="K84" s="33">
        <f t="shared" si="17"/>
        <v>9.7778379700000002</v>
      </c>
    </row>
    <row r="85" spans="1:11" x14ac:dyDescent="0.3">
      <c r="A85" s="78" t="str">
        <f>latest_start_1_limit_5000_convert_BTC_CMC_PRO_API_KEY_49c55c19_a805_466a_95cf_3c[[#This Row],[Symbol]]</f>
        <v>RSR</v>
      </c>
      <c r="B85" s="22" t="str">
        <f t="shared" si="9"/>
        <v>Reserve Rights</v>
      </c>
      <c r="C85" s="77">
        <f t="shared" si="10"/>
        <v>9.9408719000096017E-7</v>
      </c>
      <c r="D85" s="73">
        <f t="shared" si="11"/>
        <v>3.7219613432719997E-2</v>
      </c>
      <c r="E85" s="74">
        <f>D85*conf!B$7</f>
        <v>2.7222425264691408</v>
      </c>
      <c r="F85" s="32">
        <f t="shared" si="12"/>
        <v>-1.3380878599999999</v>
      </c>
      <c r="G85" s="33">
        <f t="shared" si="13"/>
        <v>-1.16833213</v>
      </c>
      <c r="H85" s="32">
        <f t="shared" si="14"/>
        <v>-8.9352917000000005</v>
      </c>
      <c r="I85" s="33">
        <f t="shared" si="15"/>
        <v>-5.39907849</v>
      </c>
      <c r="J85" s="32">
        <f t="shared" si="16"/>
        <v>-8.9352917000000005</v>
      </c>
      <c r="K85" s="33">
        <f t="shared" si="17"/>
        <v>5.6619518800000002</v>
      </c>
    </row>
    <row r="86" spans="1:11" x14ac:dyDescent="0.3">
      <c r="A86" s="78" t="str">
        <f>latest_start_1_limit_5000_convert_BTC_CMC_PRO_API_KEY_49c55c19_a805_466a_95cf_3c[[#This Row],[Symbol]]</f>
        <v>QTUM</v>
      </c>
      <c r="B86" s="22" t="str">
        <f t="shared" si="9"/>
        <v>Qtum</v>
      </c>
      <c r="C86" s="77">
        <f t="shared" si="10"/>
        <v>9.3469368948115761E-5</v>
      </c>
      <c r="D86" s="73">
        <f t="shared" si="11"/>
        <v>3.4995861681366098</v>
      </c>
      <c r="E86" s="74">
        <f>D86*conf!B$7</f>
        <v>255.95973233751164</v>
      </c>
      <c r="F86" s="32">
        <f t="shared" si="12"/>
        <v>-0.29824856999999999</v>
      </c>
      <c r="G86" s="33">
        <f t="shared" si="13"/>
        <v>-0.12670371</v>
      </c>
      <c r="H86" s="32">
        <f t="shared" si="14"/>
        <v>-4.2793539000000003</v>
      </c>
      <c r="I86" s="33">
        <f t="shared" si="15"/>
        <v>-0.56234189999999995</v>
      </c>
      <c r="J86" s="32">
        <f t="shared" si="16"/>
        <v>-4.2793539000000003</v>
      </c>
      <c r="K86" s="33">
        <f t="shared" si="17"/>
        <v>6.4443525499999996</v>
      </c>
    </row>
    <row r="87" spans="1:11" x14ac:dyDescent="0.3">
      <c r="A87" s="78" t="str">
        <f>latest_start_1_limit_5000_convert_BTC_CMC_PRO_API_KEY_49c55c19_a805_466a_95cf_3c[[#This Row],[Symbol]]</f>
        <v>FTM</v>
      </c>
      <c r="B87" s="22" t="str">
        <f t="shared" si="9"/>
        <v>Fantom</v>
      </c>
      <c r="C87" s="77">
        <f t="shared" si="10"/>
        <v>3.5829789324809674E-6</v>
      </c>
      <c r="D87" s="73">
        <f t="shared" si="11"/>
        <v>0.13415029601618</v>
      </c>
      <c r="E87" s="74">
        <f>D87*conf!B$7</f>
        <v>9.8117526506234061</v>
      </c>
      <c r="F87" s="32">
        <f t="shared" si="12"/>
        <v>-2.5416633700000002</v>
      </c>
      <c r="G87" s="33">
        <f t="shared" si="13"/>
        <v>-2.3739784899999998</v>
      </c>
      <c r="H87" s="32">
        <f t="shared" si="14"/>
        <v>-12.708126160000001</v>
      </c>
      <c r="I87" s="33">
        <f t="shared" si="15"/>
        <v>-9.3184191799999994</v>
      </c>
      <c r="J87" s="32">
        <f t="shared" si="16"/>
        <v>-12.708126160000001</v>
      </c>
      <c r="K87" s="33">
        <f t="shared" si="17"/>
        <v>49.229887480000002</v>
      </c>
    </row>
    <row r="88" spans="1:11" x14ac:dyDescent="0.3">
      <c r="A88" s="78" t="str">
        <f>latest_start_1_limit_5000_convert_BTC_CMC_PRO_API_KEY_49c55c19_a805_466a_95cf_3c[[#This Row],[Symbol]]</f>
        <v>STX</v>
      </c>
      <c r="B88" s="22" t="str">
        <f t="shared" si="9"/>
        <v>Stacks</v>
      </c>
      <c r="C88" s="77">
        <f t="shared" si="10"/>
        <v>1.1957690819353173E-5</v>
      </c>
      <c r="D88" s="73">
        <f t="shared" si="11"/>
        <v>0.44770784124467</v>
      </c>
      <c r="E88" s="74">
        <f>D88*conf!B$7</f>
        <v>32.745351508635167</v>
      </c>
      <c r="F88" s="32">
        <f t="shared" si="12"/>
        <v>0.68796732999999999</v>
      </c>
      <c r="G88" s="33">
        <f t="shared" si="13"/>
        <v>0.86120905000000003</v>
      </c>
      <c r="H88" s="32">
        <f t="shared" si="14"/>
        <v>-7.8309381399999998</v>
      </c>
      <c r="I88" s="33">
        <f t="shared" si="15"/>
        <v>-4.25184081</v>
      </c>
      <c r="J88" s="32">
        <f t="shared" si="16"/>
        <v>-7.8309381399999998</v>
      </c>
      <c r="K88" s="33">
        <f t="shared" si="17"/>
        <v>-6.6919510000000001E-2</v>
      </c>
    </row>
    <row r="89" spans="1:11" x14ac:dyDescent="0.3">
      <c r="A89" s="78" t="str">
        <f>latest_start_1_limit_5000_convert_BTC_CMC_PRO_API_KEY_49c55c19_a805_466a_95cf_3c[[#This Row],[Symbol]]</f>
        <v>AMPL</v>
      </c>
      <c r="B89" s="22" t="str">
        <f t="shared" si="9"/>
        <v>Ampleforth</v>
      </c>
      <c r="C89" s="77">
        <f t="shared" si="10"/>
        <v>3.8564171027769833E-5</v>
      </c>
      <c r="D89" s="73">
        <f t="shared" si="11"/>
        <v>1.44388093161678</v>
      </c>
      <c r="E89" s="74">
        <f>D89*conf!B$7</f>
        <v>105.60545133845129</v>
      </c>
      <c r="F89" s="32">
        <f t="shared" si="12"/>
        <v>-0.14167602000000001</v>
      </c>
      <c r="G89" s="33">
        <f t="shared" si="13"/>
        <v>3.013824E-2</v>
      </c>
      <c r="H89" s="32">
        <f t="shared" si="14"/>
        <v>3.78271465</v>
      </c>
      <c r="I89" s="33">
        <f t="shared" si="15"/>
        <v>7.8127918799999998</v>
      </c>
      <c r="J89" s="32">
        <f t="shared" si="16"/>
        <v>3.78271465</v>
      </c>
      <c r="K89" s="33">
        <f t="shared" si="17"/>
        <v>40.218743600000003</v>
      </c>
    </row>
    <row r="90" spans="1:11" x14ac:dyDescent="0.3">
      <c r="A90" s="78" t="str">
        <f>latest_start_1_limit_5000_convert_BTC_CMC_PRO_API_KEY_49c55c19_a805_466a_95cf_3c[[#This Row],[Symbol]]</f>
        <v>ENJ</v>
      </c>
      <c r="B90" s="22" t="str">
        <f t="shared" si="9"/>
        <v>Enjin Coin</v>
      </c>
      <c r="C90" s="77">
        <f t="shared" si="10"/>
        <v>9.3385235467157675E-6</v>
      </c>
      <c r="D90" s="73">
        <f t="shared" si="11"/>
        <v>0.34964361269033001</v>
      </c>
      <c r="E90" s="74">
        <f>D90*conf!B$7</f>
        <v>25.572933832170737</v>
      </c>
      <c r="F90" s="32">
        <f t="shared" si="12"/>
        <v>-0.82846476000000002</v>
      </c>
      <c r="G90" s="33">
        <f t="shared" si="13"/>
        <v>-0.65783217999999999</v>
      </c>
      <c r="H90" s="32">
        <f t="shared" si="14"/>
        <v>-7.24490766</v>
      </c>
      <c r="I90" s="33">
        <f t="shared" si="15"/>
        <v>-3.64305367</v>
      </c>
      <c r="J90" s="32">
        <f t="shared" si="16"/>
        <v>-7.24490766</v>
      </c>
      <c r="K90" s="33">
        <f t="shared" si="17"/>
        <v>-7.6228851799999999</v>
      </c>
    </row>
    <row r="91" spans="1:11" x14ac:dyDescent="0.3">
      <c r="A91" s="78" t="str">
        <f>latest_start_1_limit_5000_convert_BTC_CMC_PRO_API_KEY_49c55c19_a805_466a_95cf_3c[[#This Row],[Symbol]]</f>
        <v>KNC</v>
      </c>
      <c r="B91" s="22" t="str">
        <f t="shared" si="9"/>
        <v>Kyber Network</v>
      </c>
      <c r="C91" s="77">
        <f t="shared" si="10"/>
        <v>3.7744669390943957E-5</v>
      </c>
      <c r="D91" s="73">
        <f t="shared" si="11"/>
        <v>1.4131979749939201</v>
      </c>
      <c r="E91" s="74">
        <f>D91*conf!B$7</f>
        <v>103.36129989105531</v>
      </c>
      <c r="F91" s="32">
        <f t="shared" si="12"/>
        <v>-0.50514543999999995</v>
      </c>
      <c r="G91" s="33">
        <f t="shared" si="13"/>
        <v>-0.33395656000000001</v>
      </c>
      <c r="H91" s="32">
        <f t="shared" si="14"/>
        <v>-3.9687870200000002</v>
      </c>
      <c r="I91" s="33">
        <f t="shared" si="15"/>
        <v>-0.23971512</v>
      </c>
      <c r="J91" s="32">
        <f t="shared" si="16"/>
        <v>-3.9687870200000002</v>
      </c>
      <c r="K91" s="33">
        <f t="shared" si="17"/>
        <v>6.9303718300000003</v>
      </c>
    </row>
    <row r="92" spans="1:11" x14ac:dyDescent="0.3">
      <c r="A92" s="78" t="str">
        <f>latest_start_1_limit_5000_convert_BTC_CMC_PRO_API_KEY_49c55c19_a805_466a_95cf_3c[[#This Row],[Symbol]]</f>
        <v>FUN</v>
      </c>
      <c r="B92" s="22" t="str">
        <f t="shared" si="9"/>
        <v>FunFair</v>
      </c>
      <c r="C92" s="77">
        <f t="shared" si="10"/>
        <v>1.1930126554690236E-6</v>
      </c>
      <c r="D92" s="73">
        <f t="shared" si="11"/>
        <v>4.4667580775139999E-2</v>
      </c>
      <c r="E92" s="74">
        <f>D92*conf!B$7</f>
        <v>3.2669868578937398</v>
      </c>
      <c r="F92" s="32">
        <f t="shared" si="12"/>
        <v>1.4412270599999999</v>
      </c>
      <c r="G92" s="33">
        <f t="shared" si="13"/>
        <v>1.61576483</v>
      </c>
      <c r="H92" s="32">
        <f t="shared" si="14"/>
        <v>-1.23664581</v>
      </c>
      <c r="I92" s="33">
        <f t="shared" si="15"/>
        <v>2.59852025</v>
      </c>
      <c r="J92" s="32">
        <f t="shared" si="16"/>
        <v>-1.23664581</v>
      </c>
      <c r="K92" s="33">
        <f t="shared" si="17"/>
        <v>152.35882176000001</v>
      </c>
    </row>
    <row r="93" spans="1:11" x14ac:dyDescent="0.3">
      <c r="A93" s="78" t="str">
        <f>latest_start_1_limit_5000_convert_BTC_CMC_PRO_API_KEY_49c55c19_a805_466a_95cf_3c[[#This Row],[Symbol]]</f>
        <v>XVG</v>
      </c>
      <c r="B93" s="22" t="str">
        <f t="shared" si="9"/>
        <v>Verge</v>
      </c>
      <c r="C93" s="77">
        <f t="shared" si="10"/>
        <v>4.5432833927110039E-7</v>
      </c>
      <c r="D93" s="73">
        <f t="shared" si="11"/>
        <v>1.701050504351E-2</v>
      </c>
      <c r="E93" s="74">
        <f>D93*conf!B$7</f>
        <v>1.2441483388823213</v>
      </c>
      <c r="F93" s="32">
        <f t="shared" si="12"/>
        <v>0.92768797999999997</v>
      </c>
      <c r="G93" s="33">
        <f t="shared" si="13"/>
        <v>1.10134216</v>
      </c>
      <c r="H93" s="32">
        <f t="shared" si="14"/>
        <v>0.53820900000000005</v>
      </c>
      <c r="I93" s="33">
        <f t="shared" si="15"/>
        <v>4.4422959899999999</v>
      </c>
      <c r="J93" s="32">
        <f t="shared" si="16"/>
        <v>0.53820900000000005</v>
      </c>
      <c r="K93" s="33">
        <f t="shared" si="17"/>
        <v>44.322586139999999</v>
      </c>
    </row>
    <row r="94" spans="1:11" x14ac:dyDescent="0.3">
      <c r="A94" s="78" t="str">
        <f>latest_start_1_limit_5000_convert_BTC_CMC_PRO_API_KEY_49c55c19_a805_466a_95cf_3c[[#This Row],[Symbol]]</f>
        <v>IOST</v>
      </c>
      <c r="B94" s="22" t="str">
        <f t="shared" si="9"/>
        <v>IOST</v>
      </c>
      <c r="C94" s="77">
        <f t="shared" si="10"/>
        <v>4.356369502871699E-7</v>
      </c>
      <c r="D94" s="73">
        <f t="shared" si="11"/>
        <v>1.6310680843479999E-2</v>
      </c>
      <c r="E94" s="74">
        <f>D94*conf!B$7</f>
        <v>1.192963196892127</v>
      </c>
      <c r="F94" s="32">
        <f t="shared" si="12"/>
        <v>-1.60034235</v>
      </c>
      <c r="G94" s="33">
        <f t="shared" si="13"/>
        <v>-1.4310378500000001</v>
      </c>
      <c r="H94" s="32">
        <f t="shared" si="14"/>
        <v>-5.7079025899999998</v>
      </c>
      <c r="I94" s="33">
        <f t="shared" si="15"/>
        <v>-2.0463638099999999</v>
      </c>
      <c r="J94" s="32">
        <f t="shared" si="16"/>
        <v>-5.7079025899999998</v>
      </c>
      <c r="K94" s="33">
        <f t="shared" si="17"/>
        <v>-4.8336946000000003</v>
      </c>
    </row>
    <row r="95" spans="1:11" x14ac:dyDescent="0.3">
      <c r="A95" s="78" t="str">
        <f>latest_start_1_limit_5000_convert_BTC_CMC_PRO_API_KEY_49c55c19_a805_466a_95cf_3c[[#This Row],[Symbol]]</f>
        <v>UST</v>
      </c>
      <c r="B95" s="22" t="str">
        <f t="shared" si="9"/>
        <v>TerraUSD</v>
      </c>
      <c r="C95" s="77">
        <f t="shared" si="10"/>
        <v>2.7004885183045618E-5</v>
      </c>
      <c r="D95" s="73">
        <f t="shared" si="11"/>
        <v>1.0110897690040399</v>
      </c>
      <c r="E95" s="74">
        <f>D95*conf!B$7</f>
        <v>73.951105704955481</v>
      </c>
      <c r="F95" s="32">
        <f t="shared" si="12"/>
        <v>-0.48822200999999998</v>
      </c>
      <c r="G95" s="33">
        <f t="shared" si="13"/>
        <v>-0.31700402</v>
      </c>
      <c r="H95" s="32">
        <f t="shared" si="14"/>
        <v>-4.0469167600000002</v>
      </c>
      <c r="I95" s="33">
        <f t="shared" si="15"/>
        <v>-0.32087879000000002</v>
      </c>
      <c r="J95" s="32">
        <f t="shared" si="16"/>
        <v>-4.0469167600000002</v>
      </c>
      <c r="K95" s="33">
        <f t="shared" si="17"/>
        <v>1.17818694</v>
      </c>
    </row>
    <row r="96" spans="1:11" x14ac:dyDescent="0.3">
      <c r="A96" s="78" t="str">
        <f>latest_start_1_limit_5000_convert_BTC_CMC_PRO_API_KEY_49c55c19_a805_466a_95cf_3c[[#This Row],[Symbol]]</f>
        <v>MANA</v>
      </c>
      <c r="B96" s="22" t="str">
        <f t="shared" si="9"/>
        <v>Decentraland</v>
      </c>
      <c r="C96" s="77">
        <f t="shared" si="10"/>
        <v>4.5125761065288596E-6</v>
      </c>
      <c r="D96" s="73">
        <f t="shared" si="11"/>
        <v>0.16895533908909</v>
      </c>
      <c r="E96" s="74">
        <f>D96*conf!B$7</f>
        <v>12.357393500976043</v>
      </c>
      <c r="F96" s="32">
        <f t="shared" si="12"/>
        <v>4.7181880000000002E-2</v>
      </c>
      <c r="G96" s="33">
        <f t="shared" si="13"/>
        <v>0.21932108</v>
      </c>
      <c r="H96" s="32">
        <f t="shared" si="14"/>
        <v>-7.1470180900000004</v>
      </c>
      <c r="I96" s="33">
        <f t="shared" si="15"/>
        <v>-3.54136286</v>
      </c>
      <c r="J96" s="32">
        <f t="shared" si="16"/>
        <v>-7.1470180900000004</v>
      </c>
      <c r="K96" s="33">
        <f t="shared" si="17"/>
        <v>8.9774888599999993</v>
      </c>
    </row>
    <row r="97" spans="1:11" x14ac:dyDescent="0.3">
      <c r="A97" s="78" t="str">
        <f>latest_start_1_limit_5000_convert_BTC_CMC_PRO_API_KEY_49c55c19_a805_466a_95cf_3c[[#This Row],[Symbol]]</f>
        <v>BNT</v>
      </c>
      <c r="B97" s="22" t="str">
        <f t="shared" si="9"/>
        <v>Bancor</v>
      </c>
      <c r="C97" s="77">
        <f t="shared" si="10"/>
        <v>5.8045856490709123E-5</v>
      </c>
      <c r="D97" s="73">
        <f t="shared" si="11"/>
        <v>2.1732946181041202</v>
      </c>
      <c r="E97" s="74">
        <f>D97*conf!B$7</f>
        <v>158.95476836813535</v>
      </c>
      <c r="F97" s="32">
        <f t="shared" si="12"/>
        <v>0.12319387</v>
      </c>
      <c r="G97" s="33">
        <f t="shared" si="13"/>
        <v>0.29546384999999997</v>
      </c>
      <c r="H97" s="32">
        <f t="shared" si="14"/>
        <v>2.1943203599999999</v>
      </c>
      <c r="I97" s="33">
        <f t="shared" si="15"/>
        <v>6.16271726</v>
      </c>
      <c r="J97" s="32">
        <f t="shared" si="16"/>
        <v>2.1943203599999999</v>
      </c>
      <c r="K97" s="33">
        <f t="shared" si="17"/>
        <v>13.419724090000001</v>
      </c>
    </row>
    <row r="98" spans="1:11" x14ac:dyDescent="0.3">
      <c r="A98" s="78" t="str">
        <f>latest_start_1_limit_5000_convert_BTC_CMC_PRO_API_KEY_49c55c19_a805_466a_95cf_3c[[#This Row],[Symbol]]</f>
        <v>BTCB</v>
      </c>
      <c r="B98" s="22" t="str">
        <f t="shared" si="9"/>
        <v>Bitcoin BEP2</v>
      </c>
      <c r="C98" s="77">
        <f t="shared" si="10"/>
        <v>0.99130410250622158</v>
      </c>
      <c r="D98" s="73">
        <f t="shared" si="11"/>
        <v>37115.411867962379</v>
      </c>
      <c r="E98" s="74">
        <f>D98*conf!B$7</f>
        <v>2714621.2240227684</v>
      </c>
      <c r="F98" s="32">
        <f t="shared" si="12"/>
        <v>0.31306427999999997</v>
      </c>
      <c r="G98" s="33">
        <f t="shared" si="13"/>
        <v>0.48566094999999998</v>
      </c>
      <c r="H98" s="32">
        <f t="shared" si="14"/>
        <v>-0.44464749999999997</v>
      </c>
      <c r="I98" s="33">
        <f t="shared" si="15"/>
        <v>3.42127333</v>
      </c>
      <c r="J98" s="32">
        <f t="shared" si="16"/>
        <v>-0.44464749999999997</v>
      </c>
      <c r="K98" s="33">
        <f t="shared" si="17"/>
        <v>17.87786547</v>
      </c>
    </row>
    <row r="99" spans="1:11" x14ac:dyDescent="0.3">
      <c r="A99" s="78" t="str">
        <f>latest_start_1_limit_5000_convert_BTC_CMC_PRO_API_KEY_49c55c19_a805_466a_95cf_3c[[#This Row],[Symbol]]</f>
        <v>CAKE</v>
      </c>
      <c r="B99" s="22" t="str">
        <f t="shared" si="9"/>
        <v>PancakeSwap</v>
      </c>
      <c r="C99" s="77">
        <f t="shared" si="10"/>
        <v>6.1029506660316486E-5</v>
      </c>
      <c r="D99" s="73">
        <f t="shared" si="11"/>
        <v>2.28500544895302</v>
      </c>
      <c r="E99" s="74">
        <f>D99*conf!B$7</f>
        <v>167.12529853642388</v>
      </c>
      <c r="F99" s="32">
        <f t="shared" si="12"/>
        <v>3.9582240400000002</v>
      </c>
      <c r="G99" s="33">
        <f t="shared" si="13"/>
        <v>4.1370924999999996</v>
      </c>
      <c r="H99" s="32">
        <f t="shared" si="14"/>
        <v>-6.1626130100000003</v>
      </c>
      <c r="I99" s="33">
        <f t="shared" si="15"/>
        <v>-2.51873149</v>
      </c>
      <c r="J99" s="32">
        <f t="shared" si="16"/>
        <v>-6.1626130100000003</v>
      </c>
      <c r="K99" s="33">
        <f t="shared" si="17"/>
        <v>52.74389171</v>
      </c>
    </row>
    <row r="100" spans="1:11" x14ac:dyDescent="0.3">
      <c r="A100" s="78" t="str">
        <f>latest_start_1_limit_5000_convert_BTC_CMC_PRO_API_KEY_49c55c19_a805_466a_95cf_3c[[#This Row],[Symbol]]</f>
        <v>OCEAN</v>
      </c>
      <c r="B100" s="22" t="str">
        <f t="shared" si="9"/>
        <v>Ocean Protocol</v>
      </c>
      <c r="C100" s="77">
        <f t="shared" si="10"/>
        <v>1.5705629869262877E-5</v>
      </c>
      <c r="D100" s="73">
        <f t="shared" si="11"/>
        <v>0.58803440817981001</v>
      </c>
      <c r="E100" s="74">
        <f>D100*conf!B$7</f>
        <v>43.008836614271303</v>
      </c>
      <c r="F100" s="32">
        <f t="shared" si="12"/>
        <v>1.33824637</v>
      </c>
      <c r="G100" s="33">
        <f t="shared" si="13"/>
        <v>1.5126069499999999</v>
      </c>
      <c r="H100" s="32">
        <f t="shared" si="14"/>
        <v>-0.56646244999999995</v>
      </c>
      <c r="I100" s="33">
        <f t="shared" si="15"/>
        <v>3.2947280800000001</v>
      </c>
      <c r="J100" s="32">
        <f t="shared" si="16"/>
        <v>-0.56646244999999995</v>
      </c>
      <c r="K100" s="33">
        <f t="shared" si="17"/>
        <v>3.7817680400000002</v>
      </c>
    </row>
    <row r="101" spans="1:11" x14ac:dyDescent="0.3">
      <c r="A101" s="78" t="str">
        <f>latest_start_1_limit_5000_convert_BTC_CMC_PRO_API_KEY_49c55c19_a805_466a_95cf_3c[[#This Row],[Symbol]]</f>
        <v>PAX</v>
      </c>
      <c r="B101" s="22" t="str">
        <f t="shared" si="9"/>
        <v>Paxos Standard</v>
      </c>
      <c r="C101" s="77">
        <f t="shared" si="10"/>
        <v>2.6783052129765061E-5</v>
      </c>
      <c r="D101" s="73">
        <f t="shared" si="11"/>
        <v>1.00278411878266</v>
      </c>
      <c r="E101" s="74">
        <f>D101*conf!B$7</f>
        <v>73.343630447763758</v>
      </c>
      <c r="F101" s="32">
        <f t="shared" si="12"/>
        <v>0.18957293</v>
      </c>
      <c r="G101" s="33">
        <f t="shared" si="13"/>
        <v>0.36195713000000002</v>
      </c>
      <c r="H101" s="32">
        <f t="shared" si="14"/>
        <v>-3.85246523</v>
      </c>
      <c r="I101" s="33">
        <f t="shared" si="15"/>
        <v>-0.11887634</v>
      </c>
      <c r="J101" s="32">
        <f t="shared" si="16"/>
        <v>-3.85246523</v>
      </c>
      <c r="K101" s="33">
        <f t="shared" si="17"/>
        <v>0.15115238</v>
      </c>
    </row>
    <row r="102" spans="1:11" x14ac:dyDescent="0.3">
      <c r="A102" s="78" t="str">
        <f>latest_start_1_limit_5000_convert_BTC_CMC_PRO_API_KEY_49c55c19_a805_466a_95cf_3c[[#This Row],[Symbol]]</f>
        <v>BAND</v>
      </c>
      <c r="B102" s="22" t="str">
        <f t="shared" si="9"/>
        <v>Band Protocol</v>
      </c>
      <c r="C102" s="77">
        <f t="shared" si="10"/>
        <v>3.0697290362083351E-4</v>
      </c>
      <c r="D102" s="73">
        <f t="shared" si="11"/>
        <v>11.493370925618709</v>
      </c>
      <c r="E102" s="74">
        <f>D102*conf!B$7</f>
        <v>840.62514949975241</v>
      </c>
      <c r="F102" s="32">
        <f t="shared" si="12"/>
        <v>8.0417130000000003E-2</v>
      </c>
      <c r="G102" s="33">
        <f t="shared" si="13"/>
        <v>0.25261350999999999</v>
      </c>
      <c r="H102" s="32">
        <f t="shared" si="14"/>
        <v>-9.8270020900000006</v>
      </c>
      <c r="I102" s="33">
        <f t="shared" si="15"/>
        <v>-6.32541566</v>
      </c>
      <c r="J102" s="32">
        <f t="shared" si="16"/>
        <v>-9.8270020900000006</v>
      </c>
      <c r="K102" s="33">
        <f t="shared" si="17"/>
        <v>27.17699387</v>
      </c>
    </row>
    <row r="103" spans="1:11" x14ac:dyDescent="0.3">
      <c r="A103" s="78" t="str">
        <f>latest_start_1_limit_5000_convert_BTC_CMC_PRO_API_KEY_49c55c19_a805_466a_95cf_3c[[#This Row],[Symbol]]</f>
        <v>BAL</v>
      </c>
      <c r="B103" s="22" t="str">
        <f t="shared" si="9"/>
        <v>Balancer</v>
      </c>
      <c r="C103" s="77">
        <f t="shared" si="10"/>
        <v>8.9679260362250668E-4</v>
      </c>
      <c r="D103" s="73">
        <f t="shared" si="11"/>
        <v>33.576807318199073</v>
      </c>
      <c r="E103" s="74">
        <f>D103*conf!B$7</f>
        <v>2455.8076872530801</v>
      </c>
      <c r="F103" s="32">
        <f t="shared" si="12"/>
        <v>-0.70637614000000004</v>
      </c>
      <c r="G103" s="33">
        <f t="shared" si="13"/>
        <v>-0.5355335</v>
      </c>
      <c r="H103" s="32">
        <f t="shared" si="14"/>
        <v>-5.8184920000000001E-2</v>
      </c>
      <c r="I103" s="33">
        <f t="shared" si="15"/>
        <v>3.8227429800000001</v>
      </c>
      <c r="J103" s="32">
        <f t="shared" si="16"/>
        <v>-5.8184920000000001E-2</v>
      </c>
      <c r="K103" s="33">
        <f t="shared" si="17"/>
        <v>66.315465149999994</v>
      </c>
    </row>
    <row r="104" spans="1:11" x14ac:dyDescent="0.3">
      <c r="A104" s="78" t="str">
        <f>latest_start_1_limit_5000_convert_BTC_CMC_PRO_API_KEY_49c55c19_a805_466a_95cf_3c[[#This Row],[Symbol]]</f>
        <v>EWT</v>
      </c>
      <c r="B104" s="22" t="str">
        <f t="shared" si="9"/>
        <v>Energy Web Token</v>
      </c>
      <c r="C104" s="77">
        <f t="shared" si="10"/>
        <v>1.9452441867412652E-4</v>
      </c>
      <c r="D104" s="73">
        <f t="shared" si="11"/>
        <v>7.2831877717572997</v>
      </c>
      <c r="E104" s="74">
        <f>D104*conf!B$7</f>
        <v>532.6923536263289</v>
      </c>
      <c r="F104" s="32">
        <f t="shared" si="12"/>
        <v>-0.64243404999999998</v>
      </c>
      <c r="G104" s="33">
        <f t="shared" si="13"/>
        <v>-0.47148139</v>
      </c>
      <c r="H104" s="32">
        <f t="shared" si="14"/>
        <v>-7.8934289900000003</v>
      </c>
      <c r="I104" s="33">
        <f t="shared" si="15"/>
        <v>-4.3167582900000001</v>
      </c>
      <c r="J104" s="32">
        <f t="shared" si="16"/>
        <v>-7.8934289900000003</v>
      </c>
      <c r="K104" s="33">
        <f t="shared" si="17"/>
        <v>-5.9906086700000003</v>
      </c>
    </row>
    <row r="105" spans="1:11" x14ac:dyDescent="0.3">
      <c r="A105" s="78" t="str">
        <f>latest_start_1_limit_5000_convert_BTC_CMC_PRO_API_KEY_49c55c19_a805_466a_95cf_3c[[#This Row],[Symbol]]</f>
        <v>REP</v>
      </c>
      <c r="B105" s="22" t="str">
        <f t="shared" si="9"/>
        <v>Augur</v>
      </c>
      <c r="C105" s="77">
        <f t="shared" si="10"/>
        <v>5.1728842259071185E-4</v>
      </c>
      <c r="D105" s="73">
        <f t="shared" si="11"/>
        <v>19.367793203359959</v>
      </c>
      <c r="E105" s="74">
        <f>D105*conf!B$7</f>
        <v>1416.5603948937473</v>
      </c>
      <c r="F105" s="32">
        <f t="shared" si="12"/>
        <v>0.34066883999999997</v>
      </c>
      <c r="G105" s="33">
        <f t="shared" si="13"/>
        <v>0.51331300999999996</v>
      </c>
      <c r="H105" s="32">
        <f t="shared" si="14"/>
        <v>0.62862947999999996</v>
      </c>
      <c r="I105" s="33">
        <f t="shared" si="15"/>
        <v>4.5362276699999997</v>
      </c>
      <c r="J105" s="32">
        <f t="shared" si="16"/>
        <v>0.62862947999999996</v>
      </c>
      <c r="K105" s="33">
        <f t="shared" si="17"/>
        <v>13.76068901</v>
      </c>
    </row>
    <row r="106" spans="1:11" x14ac:dyDescent="0.3">
      <c r="A106" s="78" t="str">
        <f>latest_start_1_limit_5000_convert_BTC_CMC_PRO_API_KEY_49c55c19_a805_466a_95cf_3c[[#This Row],[Symbol]]</f>
        <v>GNO</v>
      </c>
      <c r="B106" s="22" t="str">
        <f t="shared" si="9"/>
        <v>Gnosis</v>
      </c>
      <c r="C106" s="77">
        <f t="shared" si="10"/>
        <v>3.7657120521567122E-3</v>
      </c>
      <c r="D106" s="73">
        <f t="shared" si="11"/>
        <v>140.99200582201664</v>
      </c>
      <c r="E106" s="74">
        <f>D106*conf!B$7</f>
        <v>10312.155305822296</v>
      </c>
      <c r="F106" s="32">
        <f t="shared" si="12"/>
        <v>-0.62231720000000001</v>
      </c>
      <c r="G106" s="33">
        <f t="shared" si="13"/>
        <v>-0.45132992999999999</v>
      </c>
      <c r="H106" s="32">
        <f t="shared" si="14"/>
        <v>8.1474973500000001</v>
      </c>
      <c r="I106" s="33">
        <f t="shared" si="15"/>
        <v>12.347067259999999</v>
      </c>
      <c r="J106" s="32">
        <f t="shared" si="16"/>
        <v>8.1474973500000001</v>
      </c>
      <c r="K106" s="33">
        <f t="shared" si="17"/>
        <v>26.586910719999999</v>
      </c>
    </row>
    <row r="107" spans="1:11" x14ac:dyDescent="0.3">
      <c r="A107" s="78" t="str">
        <f>latest_start_1_limit_5000_convert_BTC_CMC_PRO_API_KEY_49c55c19_a805_466a_95cf_3c[[#This Row],[Symbol]]</f>
        <v>RVN</v>
      </c>
      <c r="B107" s="22" t="str">
        <f t="shared" si="9"/>
        <v>Ravencoin</v>
      </c>
      <c r="C107" s="77">
        <f t="shared" si="10"/>
        <v>6.8642660537979481E-7</v>
      </c>
      <c r="D107" s="73">
        <f t="shared" si="11"/>
        <v>2.570049504626E-2</v>
      </c>
      <c r="E107" s="74">
        <f>D107*conf!B$7</f>
        <v>1.8797342076834564</v>
      </c>
      <c r="F107" s="32">
        <f t="shared" si="12"/>
        <v>-1.3973327799999999</v>
      </c>
      <c r="G107" s="33">
        <f t="shared" si="13"/>
        <v>-1.2276789800000001</v>
      </c>
      <c r="H107" s="32">
        <f t="shared" si="14"/>
        <v>0.90355514000000003</v>
      </c>
      <c r="I107" s="33">
        <f t="shared" si="15"/>
        <v>4.8218292099999998</v>
      </c>
      <c r="J107" s="32">
        <f t="shared" si="16"/>
        <v>0.90355514000000003</v>
      </c>
      <c r="K107" s="33">
        <f t="shared" si="17"/>
        <v>61.522348809999997</v>
      </c>
    </row>
    <row r="108" spans="1:11" x14ac:dyDescent="0.3">
      <c r="A108" s="78" t="str">
        <f>latest_start_1_limit_5000_convert_BTC_CMC_PRO_API_KEY_49c55c19_a805_466a_95cf_3c[[#This Row],[Symbol]]</f>
        <v>MATIC</v>
      </c>
      <c r="B108" s="22" t="str">
        <f t="shared" si="9"/>
        <v>Matic Network</v>
      </c>
      <c r="C108" s="77">
        <f t="shared" si="10"/>
        <v>1.1005566523432048E-6</v>
      </c>
      <c r="D108" s="73">
        <f t="shared" si="11"/>
        <v>4.1205936031609998E-2</v>
      </c>
      <c r="E108" s="74">
        <f>D108*conf!B$7</f>
        <v>3.0138021613519554</v>
      </c>
      <c r="F108" s="32">
        <f t="shared" si="12"/>
        <v>-0.41840182999999997</v>
      </c>
      <c r="G108" s="33">
        <f t="shared" si="13"/>
        <v>-0.2470637</v>
      </c>
      <c r="H108" s="32">
        <f t="shared" si="14"/>
        <v>-1.96197719</v>
      </c>
      <c r="I108" s="33">
        <f t="shared" si="15"/>
        <v>1.8450228900000001</v>
      </c>
      <c r="J108" s="32">
        <f t="shared" si="16"/>
        <v>-1.96197719</v>
      </c>
      <c r="K108" s="33">
        <f t="shared" si="17"/>
        <v>-4.2516075000000004</v>
      </c>
    </row>
    <row r="109" spans="1:11" x14ac:dyDescent="0.3">
      <c r="A109" s="78" t="str">
        <f>latest_start_1_limit_5000_convert_BTC_CMC_PRO_API_KEY_49c55c19_a805_466a_95cf_3c[[#This Row],[Symbol]]</f>
        <v>INJ</v>
      </c>
      <c r="B109" s="22" t="str">
        <f t="shared" si="9"/>
        <v>Injective Protocol</v>
      </c>
      <c r="C109" s="77">
        <f t="shared" si="10"/>
        <v>3.3829278438630105E-4</v>
      </c>
      <c r="D109" s="73">
        <f t="shared" si="11"/>
        <v>12.66601842231209</v>
      </c>
      <c r="E109" s="74">
        <f>D109*conf!B$7</f>
        <v>926.39258740790626</v>
      </c>
      <c r="F109" s="32">
        <f t="shared" si="12"/>
        <v>1.4706511600000001</v>
      </c>
      <c r="G109" s="33">
        <f t="shared" si="13"/>
        <v>1.6452395500000001</v>
      </c>
      <c r="H109" s="32">
        <f t="shared" si="14"/>
        <v>3.7145701099999999</v>
      </c>
      <c r="I109" s="33">
        <f t="shared" si="15"/>
        <v>7.74200116</v>
      </c>
      <c r="J109" s="32">
        <f t="shared" si="16"/>
        <v>3.7145701099999999</v>
      </c>
      <c r="K109" s="33">
        <f t="shared" si="17"/>
        <v>47.293767369999998</v>
      </c>
    </row>
    <row r="110" spans="1:11" x14ac:dyDescent="0.3">
      <c r="A110" s="78" t="str">
        <f>latest_start_1_limit_5000_convert_BTC_CMC_PRO_API_KEY_49c55c19_a805_466a_95cf_3c[[#This Row],[Symbol]]</f>
        <v>FLOW</v>
      </c>
      <c r="B110" s="22" t="str">
        <f t="shared" si="9"/>
        <v>Flow (Dapper Labs)</v>
      </c>
      <c r="C110" s="77">
        <f t="shared" si="10"/>
        <v>2.2327436531460791E-4</v>
      </c>
      <c r="D110" s="73">
        <f t="shared" si="11"/>
        <v>8.3596143779275405</v>
      </c>
      <c r="E110" s="74">
        <f>D110*conf!B$7</f>
        <v>611.42219560162027</v>
      </c>
      <c r="F110" s="32">
        <f t="shared" si="12"/>
        <v>1.7475850399999999</v>
      </c>
      <c r="G110" s="33">
        <f t="shared" si="13"/>
        <v>1.92264992</v>
      </c>
      <c r="H110" s="32">
        <f t="shared" si="14"/>
        <v>-12.515901599999999</v>
      </c>
      <c r="I110" s="33">
        <f t="shared" si="15"/>
        <v>-9.1187301699999992</v>
      </c>
      <c r="J110" s="32">
        <f t="shared" si="16"/>
        <v>-12.515901599999999</v>
      </c>
      <c r="K110" s="33">
        <f t="shared" si="17"/>
        <v>15.08464262</v>
      </c>
    </row>
    <row r="111" spans="1:11" x14ac:dyDescent="0.3">
      <c r="A111" s="78" t="str">
        <f>latest_start_1_limit_5000_convert_BTC_CMC_PRO_API_KEY_49c55c19_a805_466a_95cf_3c[[#This Row],[Symbol]]</f>
        <v>BTG</v>
      </c>
      <c r="B111" s="22" t="str">
        <f t="shared" si="9"/>
        <v>Bitcoin Gold</v>
      </c>
      <c r="C111" s="77">
        <f t="shared" si="10"/>
        <v>2.8964991584730219E-4</v>
      </c>
      <c r="D111" s="73">
        <f t="shared" si="11"/>
        <v>10.844781028358341</v>
      </c>
      <c r="E111" s="74">
        <f>D111*conf!B$7</f>
        <v>793.18728441412907</v>
      </c>
      <c r="F111" s="32">
        <f t="shared" si="12"/>
        <v>-8.1774199999999995E-3</v>
      </c>
      <c r="G111" s="33">
        <f t="shared" si="13"/>
        <v>0.16386653000000001</v>
      </c>
      <c r="H111" s="32">
        <f t="shared" si="14"/>
        <v>-4.86479325</v>
      </c>
      <c r="I111" s="33">
        <f t="shared" si="15"/>
        <v>-1.17051496</v>
      </c>
      <c r="J111" s="32">
        <f t="shared" si="16"/>
        <v>-4.86479325</v>
      </c>
      <c r="K111" s="33">
        <f t="shared" si="17"/>
        <v>9.4011958199999999</v>
      </c>
    </row>
    <row r="112" spans="1:11" x14ac:dyDescent="0.3">
      <c r="A112" s="78" t="str">
        <f>latest_start_1_limit_5000_convert_BTC_CMC_PRO_API_KEY_49c55c19_a805_466a_95cf_3c[[#This Row],[Symbol]]</f>
        <v>AR</v>
      </c>
      <c r="B112" s="22" t="str">
        <f t="shared" si="9"/>
        <v>Arweave</v>
      </c>
      <c r="C112" s="77">
        <f t="shared" si="10"/>
        <v>1.5090697057475771E-4</v>
      </c>
      <c r="D112" s="73">
        <f t="shared" si="11"/>
        <v>5.65010711896399</v>
      </c>
      <c r="E112" s="74">
        <f>D112*conf!B$7</f>
        <v>413.24883468102621</v>
      </c>
      <c r="F112" s="32">
        <f t="shared" si="12"/>
        <v>-2.6838787900000001</v>
      </c>
      <c r="G112" s="33">
        <f t="shared" si="13"/>
        <v>-2.5164385999999999</v>
      </c>
      <c r="H112" s="32">
        <f t="shared" si="14"/>
        <v>-2.30078717</v>
      </c>
      <c r="I112" s="33">
        <f t="shared" si="15"/>
        <v>1.49305628</v>
      </c>
      <c r="J112" s="32">
        <f t="shared" si="16"/>
        <v>-2.30078717</v>
      </c>
      <c r="K112" s="33">
        <f t="shared" si="17"/>
        <v>-0.89976089000000004</v>
      </c>
    </row>
    <row r="113" spans="1:11" x14ac:dyDescent="0.3">
      <c r="A113" s="78" t="str">
        <f>latest_start_1_limit_5000_convert_BTC_CMC_PRO_API_KEY_49c55c19_a805_466a_95cf_3c[[#This Row],[Symbol]]</f>
        <v>SNT</v>
      </c>
      <c r="B113" s="22" t="str">
        <f t="shared" si="9"/>
        <v>Status</v>
      </c>
      <c r="C113" s="77">
        <f t="shared" si="10"/>
        <v>1.3759141498900576E-6</v>
      </c>
      <c r="D113" s="73">
        <f t="shared" si="11"/>
        <v>5.1515594698959999E-2</v>
      </c>
      <c r="E113" s="74">
        <f>D113*conf!B$7</f>
        <v>3.7678505962819342</v>
      </c>
      <c r="F113" s="32">
        <f t="shared" si="12"/>
        <v>-0.36418833</v>
      </c>
      <c r="G113" s="33">
        <f t="shared" si="13"/>
        <v>-0.19275692999999999</v>
      </c>
      <c r="H113" s="32">
        <f t="shared" si="14"/>
        <v>-5.8615819399999998</v>
      </c>
      <c r="I113" s="33">
        <f t="shared" si="15"/>
        <v>-2.2060108199999999</v>
      </c>
      <c r="J113" s="32">
        <f t="shared" si="16"/>
        <v>-5.8615819399999998</v>
      </c>
      <c r="K113" s="33">
        <f t="shared" si="17"/>
        <v>15.80514354</v>
      </c>
    </row>
    <row r="114" spans="1:11" x14ac:dyDescent="0.3">
      <c r="A114" s="78" t="str">
        <f>latest_start_1_limit_5000_convert_BTC_CMC_PRO_API_KEY_49c55c19_a805_466a_95cf_3c[[#This Row],[Symbol]]</f>
        <v>MAID</v>
      </c>
      <c r="B114" s="22" t="str">
        <f t="shared" si="9"/>
        <v>MaidSafeCoin</v>
      </c>
      <c r="C114" s="77">
        <f t="shared" si="10"/>
        <v>1.0483299805477684E-5</v>
      </c>
      <c r="D114" s="73">
        <f t="shared" si="11"/>
        <v>0.39250517478130997</v>
      </c>
      <c r="E114" s="74">
        <f>D114*conf!B$7</f>
        <v>28.707828483505011</v>
      </c>
      <c r="F114" s="32">
        <f t="shared" si="12"/>
        <v>-11.05292906</v>
      </c>
      <c r="G114" s="33">
        <f t="shared" si="13"/>
        <v>-10.89988849</v>
      </c>
      <c r="H114" s="32">
        <f t="shared" si="14"/>
        <v>-1.5732336499999999</v>
      </c>
      <c r="I114" s="33">
        <f t="shared" si="15"/>
        <v>2.2488620699999999</v>
      </c>
      <c r="J114" s="32">
        <f t="shared" si="16"/>
        <v>-1.5732336499999999</v>
      </c>
      <c r="K114" s="33">
        <f t="shared" si="17"/>
        <v>20.304257809999999</v>
      </c>
    </row>
    <row r="115" spans="1:11" x14ac:dyDescent="0.3">
      <c r="A115" s="78" t="str">
        <f>latest_start_1_limit_5000_convert_BTC_CMC_PRO_API_KEY_49c55c19_a805_466a_95cf_3c[[#This Row],[Symbol]]</f>
        <v>LSK</v>
      </c>
      <c r="B115" s="22" t="str">
        <f t="shared" si="9"/>
        <v>Lisk</v>
      </c>
      <c r="C115" s="77">
        <f t="shared" si="10"/>
        <v>3.6772755293591376E-5</v>
      </c>
      <c r="D115" s="73">
        <f t="shared" si="11"/>
        <v>1.3768085442104501</v>
      </c>
      <c r="E115" s="74">
        <f>D115*conf!B$7</f>
        <v>100.69977692355232</v>
      </c>
      <c r="F115" s="32">
        <f t="shared" si="12"/>
        <v>-1.5100878600000001</v>
      </c>
      <c r="G115" s="33">
        <f t="shared" si="13"/>
        <v>-1.3406280699999999</v>
      </c>
      <c r="H115" s="32">
        <f t="shared" si="14"/>
        <v>-6.8968892799999999</v>
      </c>
      <c r="I115" s="33">
        <f t="shared" si="15"/>
        <v>-3.2815210800000001</v>
      </c>
      <c r="J115" s="32">
        <f t="shared" si="16"/>
        <v>-6.8968892799999999</v>
      </c>
      <c r="K115" s="33">
        <f t="shared" si="17"/>
        <v>9.0518612600000008</v>
      </c>
    </row>
    <row r="116" spans="1:11" x14ac:dyDescent="0.3">
      <c r="A116" s="78" t="str">
        <f>latest_start_1_limit_5000_convert_BTC_CMC_PRO_API_KEY_49c55c19_a805_466a_95cf_3c[[#This Row],[Symbol]]</f>
        <v>ANT</v>
      </c>
      <c r="B116" s="22" t="str">
        <f t="shared" si="9"/>
        <v>Aragon</v>
      </c>
      <c r="C116" s="77">
        <f t="shared" si="10"/>
        <v>1.1820996792188906E-4</v>
      </c>
      <c r="D116" s="73">
        <f t="shared" si="11"/>
        <v>4.4258988086776299</v>
      </c>
      <c r="E116" s="74">
        <f>D116*conf!B$7</f>
        <v>323.71023886668183</v>
      </c>
      <c r="F116" s="32">
        <f t="shared" si="12"/>
        <v>0.88342516000000004</v>
      </c>
      <c r="G116" s="33">
        <f t="shared" si="13"/>
        <v>1.0570031799999999</v>
      </c>
      <c r="H116" s="32">
        <f t="shared" si="14"/>
        <v>4.34873653</v>
      </c>
      <c r="I116" s="33">
        <f t="shared" si="15"/>
        <v>8.4007934500000001</v>
      </c>
      <c r="J116" s="32">
        <f t="shared" si="16"/>
        <v>4.34873653</v>
      </c>
      <c r="K116" s="33">
        <f t="shared" si="17"/>
        <v>19.472187380000001</v>
      </c>
    </row>
    <row r="117" spans="1:11" x14ac:dyDescent="0.3">
      <c r="A117" s="78" t="str">
        <f>latest_start_1_limit_5000_convert_BTC_CMC_PRO_API_KEY_49c55c19_a805_466a_95cf_3c[[#This Row],[Symbol]]</f>
        <v>HNT</v>
      </c>
      <c r="B117" s="22" t="str">
        <f t="shared" si="9"/>
        <v>Helium</v>
      </c>
      <c r="C117" s="77">
        <f t="shared" si="10"/>
        <v>6.7631146601992959E-5</v>
      </c>
      <c r="D117" s="73">
        <f t="shared" si="11"/>
        <v>2.5321774164853301</v>
      </c>
      <c r="E117" s="74">
        <f>D117*conf!B$7</f>
        <v>185.20345624173706</v>
      </c>
      <c r="F117" s="32">
        <f t="shared" si="12"/>
        <v>-1.23062673</v>
      </c>
      <c r="G117" s="33">
        <f t="shared" si="13"/>
        <v>-1.0606861000000001</v>
      </c>
      <c r="H117" s="32">
        <f t="shared" si="14"/>
        <v>-2.7245264599999999</v>
      </c>
      <c r="I117" s="33">
        <f t="shared" si="15"/>
        <v>1.0528624</v>
      </c>
      <c r="J117" s="32">
        <f t="shared" si="16"/>
        <v>-2.7245264599999999</v>
      </c>
      <c r="K117" s="33">
        <f t="shared" si="17"/>
        <v>6.6945545400000004</v>
      </c>
    </row>
    <row r="118" spans="1:11" x14ac:dyDescent="0.3">
      <c r="A118" s="78" t="str">
        <f>latest_start_1_limit_5000_convert_BTC_CMC_PRO_API_KEY_49c55c19_a805_466a_95cf_3c[[#This Row],[Symbol]]</f>
        <v>TFUEL</v>
      </c>
      <c r="B118" s="22" t="str">
        <f t="shared" si="9"/>
        <v>Theta Fuel</v>
      </c>
      <c r="C118" s="77">
        <f t="shared" si="10"/>
        <v>8.2238937831125778E-7</v>
      </c>
      <c r="D118" s="73">
        <f t="shared" si="11"/>
        <v>3.0791076537149999E-2</v>
      </c>
      <c r="E118" s="74">
        <f>D118*conf!B$7</f>
        <v>2.2520593379271507</v>
      </c>
      <c r="F118" s="32">
        <f t="shared" si="12"/>
        <v>-1.6475573699999999</v>
      </c>
      <c r="G118" s="33">
        <f t="shared" si="13"/>
        <v>-1.4783341000000001</v>
      </c>
      <c r="H118" s="32">
        <f t="shared" si="14"/>
        <v>-5.9292357200000003</v>
      </c>
      <c r="I118" s="33">
        <f t="shared" si="15"/>
        <v>-2.2762917200000001</v>
      </c>
      <c r="J118" s="32">
        <f t="shared" si="16"/>
        <v>-5.9292357200000003</v>
      </c>
      <c r="K118" s="33">
        <f t="shared" si="17"/>
        <v>2.8507222400000001</v>
      </c>
    </row>
    <row r="119" spans="1:11" x14ac:dyDescent="0.3">
      <c r="A119" s="78" t="str">
        <f>latest_start_1_limit_5000_convert_BTC_CMC_PRO_API_KEY_49c55c19_a805_466a_95cf_3c[[#This Row],[Symbol]]</f>
        <v>ABBC</v>
      </c>
      <c r="B119" s="22" t="str">
        <f t="shared" si="9"/>
        <v>ABBC Coin</v>
      </c>
      <c r="C119" s="77">
        <f t="shared" si="10"/>
        <v>5.0966954957718115E-6</v>
      </c>
      <c r="D119" s="73">
        <f t="shared" si="11"/>
        <v>0.19082535017550001</v>
      </c>
      <c r="E119" s="74">
        <f>D119*conf!B$7</f>
        <v>13.956966111836071</v>
      </c>
      <c r="F119" s="32">
        <f t="shared" si="12"/>
        <v>-0.35338559000000003</v>
      </c>
      <c r="G119" s="33">
        <f t="shared" si="13"/>
        <v>-0.1819356</v>
      </c>
      <c r="H119" s="32">
        <f t="shared" si="14"/>
        <v>-3.1260099800000001</v>
      </c>
      <c r="I119" s="33">
        <f t="shared" si="15"/>
        <v>0.63578853000000002</v>
      </c>
      <c r="J119" s="32">
        <f t="shared" si="16"/>
        <v>-3.1260099800000001</v>
      </c>
      <c r="K119" s="33">
        <f t="shared" si="17"/>
        <v>-0.16007922999999999</v>
      </c>
    </row>
    <row r="120" spans="1:11" x14ac:dyDescent="0.3">
      <c r="A120" s="78" t="str">
        <f>latest_start_1_limit_5000_convert_BTC_CMC_PRO_API_KEY_49c55c19_a805_466a_95cf_3c[[#This Row],[Symbol]]</f>
        <v>CKB</v>
      </c>
      <c r="B120" s="22" t="str">
        <f t="shared" si="9"/>
        <v>Nervos Network</v>
      </c>
      <c r="C120" s="77">
        <f t="shared" si="10"/>
        <v>1.6355079556348724E-7</v>
      </c>
      <c r="D120" s="73">
        <f t="shared" si="11"/>
        <v>6.1235045061600003E-3</v>
      </c>
      <c r="E120" s="74">
        <f>D120*conf!B$7</f>
        <v>0.44787311958054243</v>
      </c>
      <c r="F120" s="32">
        <f t="shared" si="12"/>
        <v>0.37655253999999999</v>
      </c>
      <c r="G120" s="33">
        <f t="shared" si="13"/>
        <v>0.54925844999999995</v>
      </c>
      <c r="H120" s="32">
        <f t="shared" si="14"/>
        <v>-7.0785757</v>
      </c>
      <c r="I120" s="33">
        <f t="shared" si="15"/>
        <v>-3.47026272</v>
      </c>
      <c r="J120" s="32">
        <f t="shared" si="16"/>
        <v>-7.0785757</v>
      </c>
      <c r="K120" s="33">
        <f t="shared" si="17"/>
        <v>12.78850913</v>
      </c>
    </row>
    <row r="121" spans="1:11" x14ac:dyDescent="0.3">
      <c r="A121" s="78" t="str">
        <f>latest_start_1_limit_5000_convert_BTC_CMC_PRO_API_KEY_49c55c19_a805_466a_95cf_3c[[#This Row],[Symbol]]</f>
        <v>SXP</v>
      </c>
      <c r="B121" s="22" t="str">
        <f t="shared" si="9"/>
        <v>Swipe</v>
      </c>
      <c r="C121" s="77">
        <f t="shared" si="10"/>
        <v>4.520376843133976E-5</v>
      </c>
      <c r="D121" s="73">
        <f t="shared" si="11"/>
        <v>1.6924740642870899</v>
      </c>
      <c r="E121" s="74">
        <f>D121*conf!B$7</f>
        <v>123.78755306195775</v>
      </c>
      <c r="F121" s="32">
        <f t="shared" si="12"/>
        <v>15.39044108</v>
      </c>
      <c r="G121" s="33">
        <f t="shared" si="13"/>
        <v>15.588979589999999</v>
      </c>
      <c r="H121" s="32">
        <f t="shared" si="14"/>
        <v>10.50995159</v>
      </c>
      <c r="I121" s="33">
        <f t="shared" si="15"/>
        <v>14.80126003</v>
      </c>
      <c r="J121" s="32">
        <f t="shared" si="16"/>
        <v>10.50995159</v>
      </c>
      <c r="K121" s="33">
        <f t="shared" si="17"/>
        <v>29.414348610000001</v>
      </c>
    </row>
    <row r="122" spans="1:11" x14ac:dyDescent="0.3">
      <c r="A122" s="78" t="str">
        <f>latest_start_1_limit_5000_convert_BTC_CMC_PRO_API_KEY_49c55c19_a805_466a_95cf_3c[[#This Row],[Symbol]]</f>
        <v>NMR</v>
      </c>
      <c r="B122" s="22" t="str">
        <f t="shared" si="9"/>
        <v>Numeraire</v>
      </c>
      <c r="C122" s="77">
        <f t="shared" si="10"/>
        <v>8.6105371623060539E-4</v>
      </c>
      <c r="D122" s="73">
        <f t="shared" si="11"/>
        <v>32.238707816845682</v>
      </c>
      <c r="E122" s="74">
        <f>D122*conf!B$7</f>
        <v>2357.9390897240933</v>
      </c>
      <c r="F122" s="32">
        <f t="shared" si="12"/>
        <v>7.4505572899999999</v>
      </c>
      <c r="G122" s="33">
        <f t="shared" si="13"/>
        <v>7.63543459</v>
      </c>
      <c r="H122" s="32">
        <f t="shared" si="14"/>
        <v>12.771461260000001</v>
      </c>
      <c r="I122" s="33">
        <f t="shared" si="15"/>
        <v>17.15058836</v>
      </c>
      <c r="J122" s="32">
        <f t="shared" si="16"/>
        <v>12.771461260000001</v>
      </c>
      <c r="K122" s="33">
        <f t="shared" si="17"/>
        <v>25.788343149999999</v>
      </c>
    </row>
    <row r="123" spans="1:11" x14ac:dyDescent="0.3">
      <c r="A123" s="78" t="str">
        <f>latest_start_1_limit_5000_convert_BTC_CMC_PRO_API_KEY_49c55c19_a805_466a_95cf_3c[[#This Row],[Symbol]]</f>
        <v>UBT</v>
      </c>
      <c r="B123" s="22" t="str">
        <f t="shared" si="9"/>
        <v>Unibright</v>
      </c>
      <c r="C123" s="77">
        <f t="shared" si="10"/>
        <v>2.5275774869723315E-5</v>
      </c>
      <c r="D123" s="73">
        <f t="shared" si="11"/>
        <v>0.94635015854358995</v>
      </c>
      <c r="E123" s="74">
        <f>D123*conf!B$7</f>
        <v>69.216050595878173</v>
      </c>
      <c r="F123" s="32">
        <f t="shared" si="12"/>
        <v>1.18980522</v>
      </c>
      <c r="G123" s="33">
        <f t="shared" si="13"/>
        <v>1.3639104</v>
      </c>
      <c r="H123" s="32">
        <f t="shared" si="14"/>
        <v>-3.7667572499999999</v>
      </c>
      <c r="I123" s="33">
        <f t="shared" si="15"/>
        <v>-2.9840160000000001E-2</v>
      </c>
      <c r="J123" s="32">
        <f t="shared" si="16"/>
        <v>-3.7667572499999999</v>
      </c>
      <c r="K123" s="33">
        <f t="shared" si="17"/>
        <v>47.072648190000002</v>
      </c>
    </row>
    <row r="124" spans="1:11" x14ac:dyDescent="0.3">
      <c r="A124" s="78" t="str">
        <f>latest_start_1_limit_5000_convert_BTC_CMC_PRO_API_KEY_49c55c19_a805_466a_95cf_3c[[#This Row],[Symbol]]</f>
        <v>UTK</v>
      </c>
      <c r="B124" s="22" t="str">
        <f t="shared" si="9"/>
        <v>Utrust</v>
      </c>
      <c r="C124" s="77">
        <f t="shared" si="10"/>
        <v>8.1961694381405447E-6</v>
      </c>
      <c r="D124" s="73">
        <f t="shared" si="11"/>
        <v>0.30687273831218997</v>
      </c>
      <c r="E124" s="74">
        <f>D124*conf!B$7</f>
        <v>22.444672080153573</v>
      </c>
      <c r="F124" s="32">
        <f t="shared" si="12"/>
        <v>3.2255599400000001</v>
      </c>
      <c r="G124" s="33">
        <f t="shared" si="13"/>
        <v>3.4031677899999999</v>
      </c>
      <c r="H124" s="32">
        <f t="shared" si="14"/>
        <v>-6.1186990200000002</v>
      </c>
      <c r="I124" s="33">
        <f t="shared" si="15"/>
        <v>-2.4731122299999999</v>
      </c>
      <c r="J124" s="32">
        <f t="shared" si="16"/>
        <v>-6.1186990200000002</v>
      </c>
      <c r="K124" s="33">
        <f t="shared" si="17"/>
        <v>34.015336869999999</v>
      </c>
    </row>
    <row r="125" spans="1:11" x14ac:dyDescent="0.3">
      <c r="A125" s="78" t="str">
        <f>latest_start_1_limit_5000_convert_BTC_CMC_PRO_API_KEY_49c55c19_a805_466a_95cf_3c[[#This Row],[Symbol]]</f>
        <v>ZB</v>
      </c>
      <c r="B125" s="22" t="str">
        <f t="shared" si="9"/>
        <v>ZB Token</v>
      </c>
      <c r="C125" s="77">
        <f t="shared" si="10"/>
        <v>7.7399384037172826E-6</v>
      </c>
      <c r="D125" s="73">
        <f t="shared" si="11"/>
        <v>0.28979099446915002</v>
      </c>
      <c r="E125" s="74">
        <f>D125*conf!B$7</f>
        <v>21.195313335473632</v>
      </c>
      <c r="F125" s="32">
        <f t="shared" si="12"/>
        <v>-0.29162322000000002</v>
      </c>
      <c r="G125" s="33">
        <f t="shared" si="13"/>
        <v>-0.12006696</v>
      </c>
      <c r="H125" s="32">
        <f t="shared" si="14"/>
        <v>-4.6195353199999998</v>
      </c>
      <c r="I125" s="33">
        <f t="shared" si="15"/>
        <v>-0.91573320000000002</v>
      </c>
      <c r="J125" s="32">
        <f t="shared" si="16"/>
        <v>-4.6195353199999998</v>
      </c>
      <c r="K125" s="33">
        <f t="shared" si="17"/>
        <v>7.9532938199999998</v>
      </c>
    </row>
    <row r="126" spans="1:11" x14ac:dyDescent="0.3">
      <c r="A126" s="78" t="str">
        <f>latest_start_1_limit_5000_convert_BTC_CMC_PRO_API_KEY_49c55c19_a805_466a_95cf_3c[[#This Row],[Symbol]]</f>
        <v>SRM</v>
      </c>
      <c r="B126" s="22" t="str">
        <f t="shared" si="9"/>
        <v>Serum</v>
      </c>
      <c r="C126" s="77">
        <f t="shared" si="10"/>
        <v>7.2149683810434996E-5</v>
      </c>
      <c r="D126" s="73">
        <f t="shared" si="11"/>
        <v>2.7013559451608802</v>
      </c>
      <c r="E126" s="74">
        <f>D126*conf!B$7</f>
        <v>197.57717382906677</v>
      </c>
      <c r="F126" s="32">
        <f t="shared" si="12"/>
        <v>-1.4173032400000001</v>
      </c>
      <c r="G126" s="33">
        <f t="shared" si="13"/>
        <v>-1.2476837999999999</v>
      </c>
      <c r="H126" s="32">
        <f t="shared" si="14"/>
        <v>-6.8515518599999998</v>
      </c>
      <c r="I126" s="33">
        <f t="shared" si="15"/>
        <v>-3.2344231200000002</v>
      </c>
      <c r="J126" s="32">
        <f t="shared" si="16"/>
        <v>-6.8515518599999998</v>
      </c>
      <c r="K126" s="33">
        <f t="shared" si="17"/>
        <v>37.825757799999998</v>
      </c>
    </row>
    <row r="127" spans="1:11" x14ac:dyDescent="0.3">
      <c r="A127" s="78" t="str">
        <f>latest_start_1_limit_5000_convert_BTC_CMC_PRO_API_KEY_49c55c19_a805_466a_95cf_3c[[#This Row],[Symbol]]</f>
        <v>OXT</v>
      </c>
      <c r="B127" s="22" t="str">
        <f t="shared" si="9"/>
        <v>Orchid</v>
      </c>
      <c r="C127" s="77">
        <f t="shared" si="10"/>
        <v>9.7341578951160073E-6</v>
      </c>
      <c r="D127" s="73">
        <f t="shared" si="11"/>
        <v>0.36445655631969998</v>
      </c>
      <c r="E127" s="74">
        <f>D127*conf!B$7</f>
        <v>26.656352529222858</v>
      </c>
      <c r="F127" s="32">
        <f t="shared" si="12"/>
        <v>2.2257604600000001</v>
      </c>
      <c r="G127" s="33">
        <f t="shared" si="13"/>
        <v>2.4016480800000002</v>
      </c>
      <c r="H127" s="32">
        <f t="shared" si="14"/>
        <v>2.79445941</v>
      </c>
      <c r="I127" s="33">
        <f t="shared" si="15"/>
        <v>6.78616083</v>
      </c>
      <c r="J127" s="32">
        <f t="shared" si="16"/>
        <v>2.79445941</v>
      </c>
      <c r="K127" s="33">
        <f t="shared" si="17"/>
        <v>31.69847961</v>
      </c>
    </row>
    <row r="128" spans="1:11" x14ac:dyDescent="0.3">
      <c r="A128" s="78" t="str">
        <f>latest_start_1_limit_5000_convert_BTC_CMC_PRO_API_KEY_49c55c19_a805_466a_95cf_3c[[#This Row],[Symbol]]</f>
        <v>HOT</v>
      </c>
      <c r="B128" s="22" t="str">
        <f t="shared" si="9"/>
        <v>Holo</v>
      </c>
      <c r="C128" s="77">
        <f t="shared" si="10"/>
        <v>2.0888164280677735E-8</v>
      </c>
      <c r="D128" s="73">
        <f t="shared" si="11"/>
        <v>7.8207365276000002E-4</v>
      </c>
      <c r="E128" s="74">
        <f>D128*conf!B$7</f>
        <v>5.7200866962866401E-2</v>
      </c>
      <c r="F128" s="32">
        <f t="shared" si="12"/>
        <v>-0.2075833</v>
      </c>
      <c r="G128" s="33">
        <f t="shared" si="13"/>
        <v>-3.5882440000000002E-2</v>
      </c>
      <c r="H128" s="32">
        <f t="shared" si="14"/>
        <v>-5.3335629000000004</v>
      </c>
      <c r="I128" s="33">
        <f t="shared" si="15"/>
        <v>-1.6574878099999999</v>
      </c>
      <c r="J128" s="32">
        <f t="shared" si="16"/>
        <v>-5.3335629000000004</v>
      </c>
      <c r="K128" s="33">
        <f t="shared" si="17"/>
        <v>11.79301077</v>
      </c>
    </row>
    <row r="129" spans="1:11" x14ac:dyDescent="0.3">
      <c r="A129" s="78" t="str">
        <f>latest_start_1_limit_5000_convert_BTC_CMC_PRO_API_KEY_49c55c19_a805_466a_95cf_3c[[#This Row],[Symbol]]</f>
        <v>RIF</v>
      </c>
      <c r="B129" s="22" t="str">
        <f t="shared" si="9"/>
        <v>RSK Infrastructure Framework</v>
      </c>
      <c r="C129" s="77">
        <f t="shared" si="10"/>
        <v>4.9665029205554692E-6</v>
      </c>
      <c r="D129" s="73">
        <f t="shared" si="11"/>
        <v>0.18595081062796001</v>
      </c>
      <c r="E129" s="74">
        <f>D129*conf!B$7</f>
        <v>13.600442289328996</v>
      </c>
      <c r="F129" s="32">
        <f t="shared" si="12"/>
        <v>3.7118595999999999</v>
      </c>
      <c r="G129" s="33">
        <f t="shared" si="13"/>
        <v>3.8903041699999998</v>
      </c>
      <c r="H129" s="32">
        <f t="shared" si="14"/>
        <v>1.19919982</v>
      </c>
      <c r="I129" s="33">
        <f t="shared" si="15"/>
        <v>5.12895433</v>
      </c>
      <c r="J129" s="32">
        <f t="shared" si="16"/>
        <v>1.19919982</v>
      </c>
      <c r="K129" s="33">
        <f t="shared" si="17"/>
        <v>17.393823099999999</v>
      </c>
    </row>
    <row r="130" spans="1:11" x14ac:dyDescent="0.3">
      <c r="A130" s="78" t="str">
        <f>latest_start_1_limit_5000_convert_BTC_CMC_PRO_API_KEY_49c55c19_a805_466a_95cf_3c[[#This Row],[Symbol]]</f>
        <v>BCD</v>
      </c>
      <c r="B130" s="22" t="str">
        <f t="shared" ref="B130:B193" si="18">VLOOKUP(A130,BTCTABLE,2,FALSE)</f>
        <v>Bitcoin Diamond</v>
      </c>
      <c r="C130" s="77">
        <f t="shared" ref="C130:C193" si="19">VLOOKUP(A130,BTCTABLE,3,FALSE)</f>
        <v>1.8136954957255708E-5</v>
      </c>
      <c r="D130" s="73">
        <f t="shared" ref="D130:D193" si="20">VLOOKUP(A130,USDTABLE,3,FALSE)</f>
        <v>0.67906563845276002</v>
      </c>
      <c r="E130" s="74">
        <f>D130*conf!B$7</f>
        <v>49.666860796434868</v>
      </c>
      <c r="F130" s="32">
        <f t="shared" ref="F130:F193" si="21">VLOOKUP(A130,BTCTABLE,5,FALSE)</f>
        <v>-0.53675311999999997</v>
      </c>
      <c r="G130" s="33">
        <f t="shared" ref="G130:G193" si="22">VLOOKUP(A130,USDTABLE,5,FALSE)</f>
        <v>-0.36561863</v>
      </c>
      <c r="H130" s="32">
        <f t="shared" ref="H130:H193" si="23">VLOOKUP(A130,BTCTABLE,6,FALSE)</f>
        <v>-2.71029162</v>
      </c>
      <c r="I130" s="33">
        <f t="shared" ref="I130:I193" si="24">VLOOKUP(A130,USDTABLE,6,FALSE)</f>
        <v>1.0676500099999999</v>
      </c>
      <c r="J130" s="32">
        <f t="shared" ref="J130:J193" si="25">VLOOKUP(A130,BTCTABLE,6,FALSE)</f>
        <v>-2.71029162</v>
      </c>
      <c r="K130" s="33">
        <f t="shared" ref="K130:K193" si="26">VLOOKUP(A130,USDTABLE,7,FALSE)</f>
        <v>7.75975269</v>
      </c>
    </row>
    <row r="131" spans="1:11" x14ac:dyDescent="0.3">
      <c r="A131" s="78" t="str">
        <f>latest_start_1_limit_5000_convert_BTC_CMC_PRO_API_KEY_49c55c19_a805_466a_95cf_3c[[#This Row],[Symbol]]</f>
        <v>GLM</v>
      </c>
      <c r="B131" s="22" t="str">
        <f t="shared" si="18"/>
        <v>Golem</v>
      </c>
      <c r="C131" s="77">
        <f t="shared" si="19"/>
        <v>3.3970103786730337E-6</v>
      </c>
      <c r="D131" s="73">
        <f t="shared" si="20"/>
        <v>0.12718744833743001</v>
      </c>
      <c r="E131" s="74">
        <f>D131*conf!B$7</f>
        <v>9.3024899713996305</v>
      </c>
      <c r="F131" s="32">
        <f t="shared" si="21"/>
        <v>1.08791529</v>
      </c>
      <c r="G131" s="33">
        <f t="shared" si="22"/>
        <v>1.26184516</v>
      </c>
      <c r="H131" s="32">
        <f t="shared" si="23"/>
        <v>-3.3457159399999998</v>
      </c>
      <c r="I131" s="33">
        <f t="shared" si="24"/>
        <v>0.40755097000000001</v>
      </c>
      <c r="J131" s="32">
        <f t="shared" si="25"/>
        <v>-3.3457159399999998</v>
      </c>
      <c r="K131" s="33">
        <f t="shared" si="26"/>
        <v>6.0829732600000002</v>
      </c>
    </row>
    <row r="132" spans="1:11" x14ac:dyDescent="0.3">
      <c r="A132" s="78" t="str">
        <f>latest_start_1_limit_5000_convert_BTC_CMC_PRO_API_KEY_49c55c19_a805_466a_95cf_3c[[#This Row],[Symbol]]</f>
        <v>MRPH</v>
      </c>
      <c r="B132" s="22" t="str">
        <f t="shared" si="18"/>
        <v>Morpheus.Network</v>
      </c>
      <c r="C132" s="77">
        <f t="shared" si="19"/>
        <v>7.2012868198878744E-5</v>
      </c>
      <c r="D132" s="73">
        <f t="shared" si="20"/>
        <v>2.6962334325433699</v>
      </c>
      <c r="E132" s="74">
        <f>D132*conf!B$7</f>
        <v>197.20251325622206</v>
      </c>
      <c r="F132" s="32">
        <f t="shared" si="21"/>
        <v>-2.6666683999999998</v>
      </c>
      <c r="G132" s="33">
        <f t="shared" si="22"/>
        <v>-2.4991986000000002</v>
      </c>
      <c r="H132" s="32">
        <f t="shared" si="23"/>
        <v>3.7711601199999998</v>
      </c>
      <c r="I132" s="33">
        <f t="shared" si="24"/>
        <v>7.8007886600000003</v>
      </c>
      <c r="J132" s="32">
        <f t="shared" si="25"/>
        <v>3.7711601199999998</v>
      </c>
      <c r="K132" s="33">
        <f t="shared" si="26"/>
        <v>91.197279649999999</v>
      </c>
    </row>
    <row r="133" spans="1:11" x14ac:dyDescent="0.3">
      <c r="A133" s="78" t="str">
        <f>latest_start_1_limit_5000_convert_BTC_CMC_PRO_API_KEY_49c55c19_a805_466a_95cf_3c[[#This Row],[Symbol]]</f>
        <v>BTS</v>
      </c>
      <c r="B133" s="22" t="str">
        <f t="shared" si="18"/>
        <v>BitShares</v>
      </c>
      <c r="C133" s="77">
        <f t="shared" si="19"/>
        <v>1.1258791919476811E-6</v>
      </c>
      <c r="D133" s="73">
        <f t="shared" si="20"/>
        <v>4.2154037108350001E-2</v>
      </c>
      <c r="E133" s="74">
        <f>D133*conf!B$7</f>
        <v>3.0831462741047191</v>
      </c>
      <c r="F133" s="32">
        <f t="shared" si="21"/>
        <v>-1.53766987</v>
      </c>
      <c r="G133" s="33">
        <f t="shared" si="22"/>
        <v>-1.3682575299999999</v>
      </c>
      <c r="H133" s="32">
        <f t="shared" si="23"/>
        <v>-4.4914804899999998</v>
      </c>
      <c r="I133" s="33">
        <f t="shared" si="24"/>
        <v>-0.78270576000000003</v>
      </c>
      <c r="J133" s="32">
        <f t="shared" si="25"/>
        <v>-4.4914804899999998</v>
      </c>
      <c r="K133" s="33">
        <f t="shared" si="26"/>
        <v>85.083825399999995</v>
      </c>
    </row>
    <row r="134" spans="1:11" x14ac:dyDescent="0.3">
      <c r="A134" s="78" t="str">
        <f>latest_start_1_limit_5000_convert_BTC_CMC_PRO_API_KEY_49c55c19_a805_466a_95cf_3c[[#This Row],[Symbol]]</f>
        <v>TOMO</v>
      </c>
      <c r="B134" s="22" t="str">
        <f t="shared" si="18"/>
        <v>TomoChain</v>
      </c>
      <c r="C134" s="77">
        <f t="shared" si="19"/>
        <v>4.1085404083168304E-5</v>
      </c>
      <c r="D134" s="73">
        <f t="shared" si="20"/>
        <v>1.5382784056408001</v>
      </c>
      <c r="E134" s="74">
        <f>D134*conf!B$7</f>
        <v>112.50968258856813</v>
      </c>
      <c r="F134" s="32">
        <f t="shared" si="21"/>
        <v>3.07860596</v>
      </c>
      <c r="G134" s="33">
        <f t="shared" si="22"/>
        <v>3.2559609699999998</v>
      </c>
      <c r="H134" s="32">
        <f t="shared" si="23"/>
        <v>1.39226794</v>
      </c>
      <c r="I134" s="33">
        <f t="shared" si="24"/>
        <v>5.32951964</v>
      </c>
      <c r="J134" s="32">
        <f t="shared" si="25"/>
        <v>1.39226794</v>
      </c>
      <c r="K134" s="33">
        <f t="shared" si="26"/>
        <v>24.822437239999999</v>
      </c>
    </row>
    <row r="135" spans="1:11" x14ac:dyDescent="0.3">
      <c r="A135" s="78" t="str">
        <f>latest_start_1_limit_5000_convert_BTC_CMC_PRO_API_KEY_49c55c19_a805_466a_95cf_3c[[#This Row],[Symbol]]</f>
        <v>NU</v>
      </c>
      <c r="B135" s="22" t="str">
        <f t="shared" si="18"/>
        <v>NuCypher</v>
      </c>
      <c r="C135" s="77">
        <f t="shared" si="19"/>
        <v>8.3177084288309923E-6</v>
      </c>
      <c r="D135" s="73">
        <f t="shared" si="20"/>
        <v>0.31142327904543998</v>
      </c>
      <c r="E135" s="74">
        <f>D135*conf!B$7</f>
        <v>22.77749862938348</v>
      </c>
      <c r="F135" s="32">
        <f t="shared" si="21"/>
        <v>2.0085523300000001</v>
      </c>
      <c r="G135" s="33">
        <f t="shared" si="22"/>
        <v>2.18406623</v>
      </c>
      <c r="H135" s="32">
        <f t="shared" si="23"/>
        <v>6.07943341</v>
      </c>
      <c r="I135" s="33">
        <f t="shared" si="24"/>
        <v>10.198696529999999</v>
      </c>
      <c r="J135" s="32">
        <f t="shared" si="25"/>
        <v>6.07943341</v>
      </c>
      <c r="K135" s="33">
        <f t="shared" si="26"/>
        <v>46.679188709999998</v>
      </c>
    </row>
    <row r="136" spans="1:11" x14ac:dyDescent="0.3">
      <c r="A136" s="78" t="str">
        <f>latest_start_1_limit_5000_convert_BTC_CMC_PRO_API_KEY_49c55c19_a805_466a_95cf_3c[[#This Row],[Symbol]]</f>
        <v>CHZ</v>
      </c>
      <c r="B136" s="22" t="str">
        <f t="shared" si="18"/>
        <v>Chiliz</v>
      </c>
      <c r="C136" s="77">
        <f t="shared" si="19"/>
        <v>5.9620707790839535E-7</v>
      </c>
      <c r="D136" s="73">
        <f t="shared" si="20"/>
        <v>2.2322586176349999E-2</v>
      </c>
      <c r="E136" s="74">
        <f>D136*conf!B$7</f>
        <v>1.632673952938239</v>
      </c>
      <c r="F136" s="32">
        <f t="shared" si="21"/>
        <v>-0.56545498999999999</v>
      </c>
      <c r="G136" s="33">
        <f t="shared" si="22"/>
        <v>-0.39436988000000001</v>
      </c>
      <c r="H136" s="32">
        <f t="shared" si="23"/>
        <v>-5.3553057300000004</v>
      </c>
      <c r="I136" s="33">
        <f t="shared" si="24"/>
        <v>-1.6800749500000001</v>
      </c>
      <c r="J136" s="32">
        <f t="shared" si="25"/>
        <v>-5.3553057300000004</v>
      </c>
      <c r="K136" s="33">
        <f t="shared" si="26"/>
        <v>13.98077161</v>
      </c>
    </row>
    <row r="137" spans="1:11" x14ac:dyDescent="0.3">
      <c r="A137" s="78" t="str">
        <f>latest_start_1_limit_5000_convert_BTC_CMC_PRO_API_KEY_49c55c19_a805_466a_95cf_3c[[#This Row],[Symbol]]</f>
        <v>KAVA</v>
      </c>
      <c r="B137" s="22" t="str">
        <f t="shared" si="18"/>
        <v>Kava.io</v>
      </c>
      <c r="C137" s="77">
        <f t="shared" si="19"/>
        <v>6.6066335423699437E-5</v>
      </c>
      <c r="D137" s="73">
        <f t="shared" si="20"/>
        <v>2.4735893291051601</v>
      </c>
      <c r="E137" s="74">
        <f>D137*conf!B$7</f>
        <v>180.91832353075139</v>
      </c>
      <c r="F137" s="32">
        <f t="shared" si="21"/>
        <v>-0.96356635999999996</v>
      </c>
      <c r="G137" s="33">
        <f t="shared" si="22"/>
        <v>-0.79316622999999997</v>
      </c>
      <c r="H137" s="32">
        <f t="shared" si="23"/>
        <v>-1.1308240199999999</v>
      </c>
      <c r="I137" s="33">
        <f t="shared" si="24"/>
        <v>2.7084512900000002</v>
      </c>
      <c r="J137" s="32">
        <f t="shared" si="25"/>
        <v>-1.1308240199999999</v>
      </c>
      <c r="K137" s="33">
        <f t="shared" si="26"/>
        <v>7.52678067</v>
      </c>
    </row>
    <row r="138" spans="1:11" x14ac:dyDescent="0.3">
      <c r="A138" s="78" t="str">
        <f>latest_start_1_limit_5000_convert_BTC_CMC_PRO_API_KEY_49c55c19_a805_466a_95cf_3c[[#This Row],[Symbol]]</f>
        <v>CVC</v>
      </c>
      <c r="B138" s="22" t="str">
        <f t="shared" si="18"/>
        <v>Civic</v>
      </c>
      <c r="C138" s="77">
        <f t="shared" si="19"/>
        <v>4.5608455520946463E-6</v>
      </c>
      <c r="D138" s="73">
        <f t="shared" si="20"/>
        <v>0.17076259515539999</v>
      </c>
      <c r="E138" s="74">
        <f>D138*conf!B$7</f>
        <v>12.489576209665955</v>
      </c>
      <c r="F138" s="32">
        <f t="shared" si="21"/>
        <v>-2.4876780100000002</v>
      </c>
      <c r="G138" s="33">
        <f t="shared" si="22"/>
        <v>-2.3199002399999999</v>
      </c>
      <c r="H138" s="32">
        <f t="shared" si="23"/>
        <v>-1.8207005700000001</v>
      </c>
      <c r="I138" s="33">
        <f t="shared" si="24"/>
        <v>1.9917855499999999</v>
      </c>
      <c r="J138" s="32">
        <f t="shared" si="25"/>
        <v>-1.8207005700000001</v>
      </c>
      <c r="K138" s="33">
        <f t="shared" si="26"/>
        <v>10.84439744</v>
      </c>
    </row>
    <row r="139" spans="1:11" x14ac:dyDescent="0.3">
      <c r="A139" s="78" t="str">
        <f>latest_start_1_limit_5000_convert_BTC_CMC_PRO_API_KEY_49c55c19_a805_466a_95cf_3c[[#This Row],[Symbol]]</f>
        <v>PAXG</v>
      </c>
      <c r="B139" s="22" t="str">
        <f t="shared" si="18"/>
        <v>PAX Gold</v>
      </c>
      <c r="C139" s="77">
        <f t="shared" si="19"/>
        <v>4.885604761161326E-2</v>
      </c>
      <c r="D139" s="73">
        <f t="shared" si="20"/>
        <v>1829.2190305289539</v>
      </c>
      <c r="E139" s="74">
        <f>D139*conf!B$7</f>
        <v>133789.07989288768</v>
      </c>
      <c r="F139" s="32">
        <f t="shared" si="21"/>
        <v>-0.16131393999999999</v>
      </c>
      <c r="G139" s="33">
        <f t="shared" si="22"/>
        <v>1.046653E-2</v>
      </c>
      <c r="H139" s="32">
        <f t="shared" si="23"/>
        <v>-4.76314861</v>
      </c>
      <c r="I139" s="33">
        <f t="shared" si="24"/>
        <v>-1.06492326</v>
      </c>
      <c r="J139" s="32">
        <f t="shared" si="25"/>
        <v>-4.76314861</v>
      </c>
      <c r="K139" s="33">
        <f t="shared" si="26"/>
        <v>-1.1097855299999999</v>
      </c>
    </row>
    <row r="140" spans="1:11" x14ac:dyDescent="0.3">
      <c r="A140" s="78" t="str">
        <f>latest_start_1_limit_5000_convert_BTC_CMC_PRO_API_KEY_49c55c19_a805_466a_95cf_3c[[#This Row],[Symbol]]</f>
        <v>IOTX</v>
      </c>
      <c r="B140" s="22" t="str">
        <f t="shared" si="18"/>
        <v>IoTeX</v>
      </c>
      <c r="C140" s="77">
        <f t="shared" si="19"/>
        <v>3.1375624533067029E-7</v>
      </c>
      <c r="D140" s="73">
        <f t="shared" si="20"/>
        <v>1.1747345988130001E-2</v>
      </c>
      <c r="E140" s="74">
        <f>D140*conf!B$7</f>
        <v>0.85920088557182828</v>
      </c>
      <c r="F140" s="32">
        <f t="shared" si="21"/>
        <v>1.1244971800000001</v>
      </c>
      <c r="G140" s="33">
        <f t="shared" si="22"/>
        <v>1.29848999</v>
      </c>
      <c r="H140" s="32">
        <f t="shared" si="23"/>
        <v>-6.7931124199999999</v>
      </c>
      <c r="I140" s="33">
        <f t="shared" si="24"/>
        <v>-3.1737143699999999</v>
      </c>
      <c r="J140" s="32">
        <f t="shared" si="25"/>
        <v>-6.7931124199999999</v>
      </c>
      <c r="K140" s="33">
        <f t="shared" si="26"/>
        <v>-8.1098107899999992</v>
      </c>
    </row>
    <row r="141" spans="1:11" x14ac:dyDescent="0.3">
      <c r="A141" s="78" t="str">
        <f>latest_start_1_limit_5000_convert_BTC_CMC_PRO_API_KEY_49c55c19_a805_466a_95cf_3c[[#This Row],[Symbol]]</f>
        <v>RLC</v>
      </c>
      <c r="B141" s="22" t="str">
        <f t="shared" si="18"/>
        <v>iExec RLC</v>
      </c>
      <c r="C141" s="77">
        <f t="shared" si="19"/>
        <v>3.7089862775262099E-5</v>
      </c>
      <c r="D141" s="73">
        <f t="shared" si="20"/>
        <v>1.38868136382137</v>
      </c>
      <c r="E141" s="74">
        <f>D141*conf!B$7</f>
        <v>101.568154949895</v>
      </c>
      <c r="F141" s="32">
        <f t="shared" si="21"/>
        <v>2.5473322899999999</v>
      </c>
      <c r="G141" s="33">
        <f t="shared" si="22"/>
        <v>2.7237732000000001</v>
      </c>
      <c r="H141" s="32">
        <f t="shared" si="23"/>
        <v>2.2548768699999999</v>
      </c>
      <c r="I141" s="33">
        <f t="shared" si="24"/>
        <v>6.22562529</v>
      </c>
      <c r="J141" s="32">
        <f t="shared" si="25"/>
        <v>2.2548768699999999</v>
      </c>
      <c r="K141" s="33">
        <f t="shared" si="26"/>
        <v>12.300416090000001</v>
      </c>
    </row>
    <row r="142" spans="1:11" x14ac:dyDescent="0.3">
      <c r="A142" s="78" t="str">
        <f>latest_start_1_limit_5000_convert_BTC_CMC_PRO_API_KEY_49c55c19_a805_466a_95cf_3c[[#This Row],[Symbol]]</f>
        <v>XVS</v>
      </c>
      <c r="B142" s="22" t="str">
        <f t="shared" si="18"/>
        <v>Venus</v>
      </c>
      <c r="C142" s="77">
        <f t="shared" si="19"/>
        <v>3.6251370975367978E-4</v>
      </c>
      <c r="D142" s="73">
        <f t="shared" si="20"/>
        <v>13.572873965995059</v>
      </c>
      <c r="E142" s="74">
        <f>D142*conf!B$7</f>
        <v>992.7200018728787</v>
      </c>
      <c r="F142" s="32">
        <f t="shared" si="21"/>
        <v>4.1298545200000003</v>
      </c>
      <c r="G142" s="33">
        <f t="shared" si="22"/>
        <v>4.30901829</v>
      </c>
      <c r="H142" s="32">
        <f t="shared" si="23"/>
        <v>21.981336710000001</v>
      </c>
      <c r="I142" s="33">
        <f t="shared" si="24"/>
        <v>26.71810052</v>
      </c>
      <c r="J142" s="32">
        <f t="shared" si="25"/>
        <v>21.981336710000001</v>
      </c>
      <c r="K142" s="33">
        <f t="shared" si="26"/>
        <v>64.329709750000006</v>
      </c>
    </row>
    <row r="143" spans="1:11" x14ac:dyDescent="0.3">
      <c r="A143" s="78" t="str">
        <f>latest_start_1_limit_5000_convert_BTC_CMC_PRO_API_KEY_49c55c19_a805_466a_95cf_3c[[#This Row],[Symbol]]</f>
        <v>STORJ</v>
      </c>
      <c r="B143" s="22" t="str">
        <f t="shared" si="18"/>
        <v>Storj</v>
      </c>
      <c r="C143" s="77">
        <f t="shared" si="19"/>
        <v>1.1716341013379613E-5</v>
      </c>
      <c r="D143" s="73">
        <f t="shared" si="20"/>
        <v>0.43867146438482002</v>
      </c>
      <c r="E143" s="74">
        <f>D143*conf!B$7</f>
        <v>32.084430905105734</v>
      </c>
      <c r="F143" s="32">
        <f t="shared" si="21"/>
        <v>-0.49245179</v>
      </c>
      <c r="G143" s="33">
        <f t="shared" si="22"/>
        <v>-0.32124107000000002</v>
      </c>
      <c r="H143" s="32">
        <f t="shared" si="23"/>
        <v>-7.4838160199999999</v>
      </c>
      <c r="I143" s="33">
        <f t="shared" si="24"/>
        <v>-3.8912392900000001</v>
      </c>
      <c r="J143" s="32">
        <f t="shared" si="25"/>
        <v>-7.4838160199999999</v>
      </c>
      <c r="K143" s="33">
        <f t="shared" si="26"/>
        <v>11.458162570000001</v>
      </c>
    </row>
    <row r="144" spans="1:11" x14ac:dyDescent="0.3">
      <c r="A144" s="78" t="str">
        <f>latest_start_1_limit_5000_convert_BTC_CMC_PRO_API_KEY_49c55c19_a805_466a_95cf_3c[[#This Row],[Symbol]]</f>
        <v>FET</v>
      </c>
      <c r="B144" s="22" t="str">
        <f t="shared" si="18"/>
        <v>Fetch.ai</v>
      </c>
      <c r="C144" s="77">
        <f t="shared" si="19"/>
        <v>3.8537924198594199E-6</v>
      </c>
      <c r="D144" s="73">
        <f t="shared" si="20"/>
        <v>0.14428982242189001</v>
      </c>
      <c r="E144" s="74">
        <f>D144*conf!B$7</f>
        <v>10.553357611937034</v>
      </c>
      <c r="F144" s="32">
        <f t="shared" si="21"/>
        <v>1.1001201599999999</v>
      </c>
      <c r="G144" s="33">
        <f t="shared" si="22"/>
        <v>1.2740710200000001</v>
      </c>
      <c r="H144" s="32">
        <f t="shared" si="23"/>
        <v>9.8242660799999992</v>
      </c>
      <c r="I144" s="33">
        <f t="shared" si="24"/>
        <v>14.088948070000001</v>
      </c>
      <c r="J144" s="32">
        <f t="shared" si="25"/>
        <v>9.8242660799999992</v>
      </c>
      <c r="K144" s="33">
        <f t="shared" si="26"/>
        <v>52.69886735</v>
      </c>
    </row>
    <row r="145" spans="1:11" x14ac:dyDescent="0.3">
      <c r="A145" s="78" t="str">
        <f>latest_start_1_limit_5000_convert_BTC_CMC_PRO_API_KEY_49c55c19_a805_466a_95cf_3c[[#This Row],[Symbol]]</f>
        <v>MFT</v>
      </c>
      <c r="B145" s="22" t="str">
        <f t="shared" si="18"/>
        <v>Mainframe</v>
      </c>
      <c r="C145" s="77">
        <f t="shared" si="19"/>
        <v>2.8739569823597899E-7</v>
      </c>
      <c r="D145" s="73">
        <f t="shared" si="20"/>
        <v>1.076038087822E-2</v>
      </c>
      <c r="E145" s="74">
        <f>D145*conf!B$7</f>
        <v>0.78701425743301079</v>
      </c>
      <c r="F145" s="32">
        <f t="shared" si="21"/>
        <v>-0.65159612</v>
      </c>
      <c r="G145" s="33">
        <f t="shared" si="22"/>
        <v>-0.48065922</v>
      </c>
      <c r="H145" s="32">
        <f t="shared" si="23"/>
        <v>28.12651507</v>
      </c>
      <c r="I145" s="33">
        <f t="shared" si="24"/>
        <v>33.101907670000003</v>
      </c>
      <c r="J145" s="32">
        <f t="shared" si="25"/>
        <v>28.12651507</v>
      </c>
      <c r="K145" s="33">
        <f t="shared" si="26"/>
        <v>93.423773780000005</v>
      </c>
    </row>
    <row r="146" spans="1:11" x14ac:dyDescent="0.3">
      <c r="A146" s="78" t="str">
        <f>latest_start_1_limit_5000_convert_BTC_CMC_PRO_API_KEY_49c55c19_a805_466a_95cf_3c[[#This Row],[Symbol]]</f>
        <v>MONA</v>
      </c>
      <c r="B146" s="22" t="str">
        <f t="shared" si="18"/>
        <v>MonaCoin</v>
      </c>
      <c r="C146" s="77">
        <f t="shared" si="19"/>
        <v>4.2890588446342215E-5</v>
      </c>
      <c r="D146" s="73">
        <f t="shared" si="20"/>
        <v>1.60586630421543</v>
      </c>
      <c r="E146" s="74">
        <f>D146*conf!B$7</f>
        <v>117.45306149031654</v>
      </c>
      <c r="F146" s="32">
        <f t="shared" si="21"/>
        <v>-1.0780752600000001</v>
      </c>
      <c r="G146" s="33">
        <f t="shared" si="22"/>
        <v>-0.90787214999999999</v>
      </c>
      <c r="H146" s="32">
        <f t="shared" si="23"/>
        <v>-4.4359367399999998</v>
      </c>
      <c r="I146" s="33">
        <f t="shared" si="24"/>
        <v>-0.72500514000000005</v>
      </c>
      <c r="J146" s="32">
        <f t="shared" si="25"/>
        <v>-4.4359367399999998</v>
      </c>
      <c r="K146" s="33">
        <f t="shared" si="26"/>
        <v>4.9650695200000001</v>
      </c>
    </row>
    <row r="147" spans="1:11" x14ac:dyDescent="0.3">
      <c r="A147" s="78" t="str">
        <f>latest_start_1_limit_5000_convert_BTC_CMC_PRO_API_KEY_49c55c19_a805_466a_95cf_3c[[#This Row],[Symbol]]</f>
        <v>ANKR</v>
      </c>
      <c r="B147" s="22" t="str">
        <f t="shared" si="18"/>
        <v>Ankr</v>
      </c>
      <c r="C147" s="77">
        <f t="shared" si="19"/>
        <v>4.255893197545134E-7</v>
      </c>
      <c r="D147" s="73">
        <f t="shared" si="20"/>
        <v>1.5934487559729999E-2</v>
      </c>
      <c r="E147" s="74">
        <f>D147*conf!B$7</f>
        <v>1.1654484201186521</v>
      </c>
      <c r="F147" s="32">
        <f t="shared" si="21"/>
        <v>2.3659590599999998</v>
      </c>
      <c r="G147" s="33">
        <f t="shared" si="22"/>
        <v>2.5420878999999998</v>
      </c>
      <c r="H147" s="32">
        <f t="shared" si="23"/>
        <v>14.979706849999999</v>
      </c>
      <c r="I147" s="33">
        <f t="shared" si="24"/>
        <v>19.444584259999999</v>
      </c>
      <c r="J147" s="32">
        <f t="shared" si="25"/>
        <v>14.979706849999999</v>
      </c>
      <c r="K147" s="33">
        <f t="shared" si="26"/>
        <v>46.555337250000001</v>
      </c>
    </row>
    <row r="148" spans="1:11" x14ac:dyDescent="0.3">
      <c r="A148" s="78" t="str">
        <f>latest_start_1_limit_5000_convert_BTC_CMC_PRO_API_KEY_49c55c19_a805_466a_95cf_3c[[#This Row],[Symbol]]</f>
        <v>NPXS</v>
      </c>
      <c r="B148" s="22" t="str">
        <f t="shared" si="18"/>
        <v>Pundi X</v>
      </c>
      <c r="C148" s="77">
        <f t="shared" si="19"/>
        <v>1.1621619413907671E-8</v>
      </c>
      <c r="D148" s="73">
        <f t="shared" si="20"/>
        <v>4.3512499345999998E-4</v>
      </c>
      <c r="E148" s="74">
        <f>D148*conf!B$7</f>
        <v>3.1825042021664397E-2</v>
      </c>
      <c r="F148" s="32">
        <f t="shared" si="21"/>
        <v>0.21271672</v>
      </c>
      <c r="G148" s="33">
        <f t="shared" si="22"/>
        <v>0.38514073999999998</v>
      </c>
      <c r="H148" s="32">
        <f t="shared" si="23"/>
        <v>-4.3665672999999998</v>
      </c>
      <c r="I148" s="33">
        <f t="shared" si="24"/>
        <v>-0.65294196000000004</v>
      </c>
      <c r="J148" s="32">
        <f t="shared" si="25"/>
        <v>-4.3665672999999998</v>
      </c>
      <c r="K148" s="33">
        <f t="shared" si="26"/>
        <v>3.2918780399999998</v>
      </c>
    </row>
    <row r="149" spans="1:11" x14ac:dyDescent="0.3">
      <c r="A149" s="78" t="str">
        <f>latest_start_1_limit_5000_convert_BTC_CMC_PRO_API_KEY_49c55c19_a805_466a_95cf_3c[[#This Row],[Symbol]]</f>
        <v>WNXM</v>
      </c>
      <c r="B149" s="22" t="str">
        <f t="shared" si="18"/>
        <v>Wrapped NXM</v>
      </c>
      <c r="C149" s="77">
        <f t="shared" si="19"/>
        <v>1.6416285025959423E-3</v>
      </c>
      <c r="D149" s="73">
        <f t="shared" si="20"/>
        <v>61.464204429288479</v>
      </c>
      <c r="E149" s="74">
        <f>D149*conf!B$7</f>
        <v>4495.4919119581591</v>
      </c>
      <c r="F149" s="32">
        <f t="shared" si="21"/>
        <v>2.9350757500000002</v>
      </c>
      <c r="G149" s="33">
        <f t="shared" si="22"/>
        <v>3.1121837999999999</v>
      </c>
      <c r="H149" s="32">
        <f t="shared" si="23"/>
        <v>22.009898490000001</v>
      </c>
      <c r="I149" s="33">
        <f t="shared" si="24"/>
        <v>26.747771409999999</v>
      </c>
      <c r="J149" s="32">
        <f t="shared" si="25"/>
        <v>22.009898490000001</v>
      </c>
      <c r="K149" s="33">
        <f t="shared" si="26"/>
        <v>0</v>
      </c>
    </row>
    <row r="150" spans="1:11" x14ac:dyDescent="0.3">
      <c r="A150" s="78" t="str">
        <f>latest_start_1_limit_5000_convert_BTC_CMC_PRO_API_KEY_49c55c19_a805_466a_95cf_3c[[#This Row],[Symbol]]</f>
        <v>KCS</v>
      </c>
      <c r="B150" s="22" t="str">
        <f t="shared" si="18"/>
        <v>KuCoin Token</v>
      </c>
      <c r="C150" s="77">
        <f t="shared" si="19"/>
        <v>3.4219651576304242E-5</v>
      </c>
      <c r="D150" s="73">
        <f t="shared" si="20"/>
        <v>1.2812178008965001</v>
      </c>
      <c r="E150" s="74">
        <f>D150*conf!B$7</f>
        <v>93.70826995757001</v>
      </c>
      <c r="F150" s="32">
        <f t="shared" si="21"/>
        <v>-1.1318872799999999</v>
      </c>
      <c r="G150" s="33">
        <f t="shared" si="22"/>
        <v>-0.96177676000000001</v>
      </c>
      <c r="H150" s="32">
        <f t="shared" si="23"/>
        <v>1.60633684</v>
      </c>
      <c r="I150" s="33">
        <f t="shared" si="24"/>
        <v>5.5519012400000003</v>
      </c>
      <c r="J150" s="32">
        <f t="shared" si="25"/>
        <v>1.60633684</v>
      </c>
      <c r="K150" s="33">
        <f t="shared" si="26"/>
        <v>10.44813645</v>
      </c>
    </row>
    <row r="151" spans="1:11" x14ac:dyDescent="0.3">
      <c r="A151" s="78" t="str">
        <f>latest_start_1_limit_5000_convert_BTC_CMC_PRO_API_KEY_49c55c19_a805_466a_95cf_3c[[#This Row],[Symbol]]</f>
        <v>ONE</v>
      </c>
      <c r="B151" s="22" t="str">
        <f t="shared" si="18"/>
        <v>Harmony</v>
      </c>
      <c r="C151" s="77">
        <f t="shared" si="19"/>
        <v>2.8849562217913108E-7</v>
      </c>
      <c r="D151" s="73">
        <f t="shared" si="20"/>
        <v>1.0801563124989999E-2</v>
      </c>
      <c r="E151" s="74">
        <f>D151*conf!B$7</f>
        <v>0.79002632696176855</v>
      </c>
      <c r="F151" s="32">
        <f t="shared" si="21"/>
        <v>-4.0027807900000001</v>
      </c>
      <c r="G151" s="33">
        <f t="shared" si="22"/>
        <v>-3.83760988</v>
      </c>
      <c r="H151" s="32">
        <f t="shared" si="23"/>
        <v>9.0557058700000006</v>
      </c>
      <c r="I151" s="33">
        <f t="shared" si="24"/>
        <v>13.29054322</v>
      </c>
      <c r="J151" s="32">
        <f t="shared" si="25"/>
        <v>9.0557058700000006</v>
      </c>
      <c r="K151" s="33">
        <f t="shared" si="26"/>
        <v>43.309538920000001</v>
      </c>
    </row>
    <row r="152" spans="1:11" x14ac:dyDescent="0.3">
      <c r="A152" s="78" t="str">
        <f>latest_start_1_limit_5000_convert_BTC_CMC_PRO_API_KEY_49c55c19_a805_466a_95cf_3c[[#This Row],[Symbol]]</f>
        <v>SFI</v>
      </c>
      <c r="B152" s="22" t="str">
        <f t="shared" si="18"/>
        <v>saffron.finance</v>
      </c>
      <c r="C152" s="77">
        <f t="shared" si="19"/>
        <v>3.6337400491656714E-2</v>
      </c>
      <c r="D152" s="73">
        <f t="shared" si="20"/>
        <v>1360.5084272820036</v>
      </c>
      <c r="E152" s="74">
        <f>D152*conf!B$7</f>
        <v>99507.586371405749</v>
      </c>
      <c r="F152" s="32">
        <f t="shared" si="21"/>
        <v>-0.82777909999999999</v>
      </c>
      <c r="G152" s="33">
        <f t="shared" si="22"/>
        <v>-0.65714534000000002</v>
      </c>
      <c r="H152" s="32">
        <f t="shared" si="23"/>
        <v>7.2725030899999998</v>
      </c>
      <c r="I152" s="33">
        <f t="shared" si="24"/>
        <v>11.43809534</v>
      </c>
      <c r="J152" s="32">
        <f t="shared" si="25"/>
        <v>7.2725030899999998</v>
      </c>
      <c r="K152" s="33">
        <f t="shared" si="26"/>
        <v>91.758821789999999</v>
      </c>
    </row>
    <row r="153" spans="1:11" x14ac:dyDescent="0.3">
      <c r="A153" s="78" t="str">
        <f>latest_start_1_limit_5000_convert_BTC_CMC_PRO_API_KEY_49c55c19_a805_466a_95cf_3c[[#This Row],[Symbol]]</f>
        <v>ROSE</v>
      </c>
      <c r="B153" s="22" t="str">
        <f t="shared" si="18"/>
        <v>Oasis Network</v>
      </c>
      <c r="C153" s="77">
        <f t="shared" si="19"/>
        <v>1.7672648786921903E-6</v>
      </c>
      <c r="D153" s="73">
        <f t="shared" si="20"/>
        <v>6.6168155348709998E-2</v>
      </c>
      <c r="E153" s="74">
        <f>D153*conf!B$7</f>
        <v>4.839538882204649</v>
      </c>
      <c r="F153" s="32">
        <f t="shared" si="21"/>
        <v>-0.75702775</v>
      </c>
      <c r="G153" s="33">
        <f t="shared" si="22"/>
        <v>-0.58627225999999999</v>
      </c>
      <c r="H153" s="32">
        <f t="shared" si="23"/>
        <v>-5.0830325199999997</v>
      </c>
      <c r="I153" s="33">
        <f t="shared" si="24"/>
        <v>-1.39722886</v>
      </c>
      <c r="J153" s="32">
        <f t="shared" si="25"/>
        <v>-5.0830325199999997</v>
      </c>
      <c r="K153" s="33">
        <f t="shared" si="26"/>
        <v>14.68737097</v>
      </c>
    </row>
    <row r="154" spans="1:11" x14ac:dyDescent="0.3">
      <c r="A154" s="78" t="str">
        <f>latest_start_1_limit_5000_convert_BTC_CMC_PRO_API_KEY_49c55c19_a805_466a_95cf_3c[[#This Row],[Symbol]]</f>
        <v>BTM</v>
      </c>
      <c r="B154" s="22" t="str">
        <f t="shared" si="18"/>
        <v>Bytom</v>
      </c>
      <c r="C154" s="77">
        <f t="shared" si="19"/>
        <v>1.8906765709584456E-6</v>
      </c>
      <c r="D154" s="73">
        <f t="shared" si="20"/>
        <v>7.078881189215E-2</v>
      </c>
      <c r="E154" s="74">
        <f>D154*conf!B$7</f>
        <v>5.1774937017918514</v>
      </c>
      <c r="F154" s="32">
        <f t="shared" si="21"/>
        <v>1.5486161199999999</v>
      </c>
      <c r="G154" s="33">
        <f t="shared" si="22"/>
        <v>1.72333866</v>
      </c>
      <c r="H154" s="32">
        <f t="shared" si="23"/>
        <v>-7.4336696199999999</v>
      </c>
      <c r="I154" s="33">
        <f t="shared" si="24"/>
        <v>-3.8391456100000001</v>
      </c>
      <c r="J154" s="32">
        <f t="shared" si="25"/>
        <v>-7.4336696199999999</v>
      </c>
      <c r="K154" s="33">
        <f t="shared" si="26"/>
        <v>15.003192</v>
      </c>
    </row>
    <row r="155" spans="1:11" x14ac:dyDescent="0.3">
      <c r="A155" s="78" t="str">
        <f>latest_start_1_limit_5000_convert_BTC_CMC_PRO_API_KEY_49c55c19_a805_466a_95cf_3c[[#This Row],[Symbol]]</f>
        <v>CVT</v>
      </c>
      <c r="B155" s="22" t="str">
        <f t="shared" si="18"/>
        <v>CyberVein</v>
      </c>
      <c r="C155" s="77">
        <f t="shared" si="19"/>
        <v>2.4790114956528288E-6</v>
      </c>
      <c r="D155" s="73">
        <f t="shared" si="20"/>
        <v>9.2816656819990004E-2</v>
      </c>
      <c r="E155" s="74">
        <f>D155*conf!B$7</f>
        <v>6.7886102798140691</v>
      </c>
      <c r="F155" s="32">
        <f t="shared" si="21"/>
        <v>0.76076765000000002</v>
      </c>
      <c r="G155" s="33">
        <f t="shared" si="22"/>
        <v>0.93413462999999997</v>
      </c>
      <c r="H155" s="32">
        <f t="shared" si="23"/>
        <v>-0.90944378000000003</v>
      </c>
      <c r="I155" s="33">
        <f t="shared" si="24"/>
        <v>2.9384281400000001</v>
      </c>
      <c r="J155" s="32">
        <f t="shared" si="25"/>
        <v>-0.90944378000000003</v>
      </c>
      <c r="K155" s="33">
        <f t="shared" si="26"/>
        <v>3.3311983700000001</v>
      </c>
    </row>
    <row r="156" spans="1:11" x14ac:dyDescent="0.3">
      <c r="A156" s="78" t="str">
        <f>latest_start_1_limit_5000_convert_BTC_CMC_PRO_API_KEY_49c55c19_a805_466a_95cf_3c[[#This Row],[Symbol]]</f>
        <v>PPT</v>
      </c>
      <c r="B156" s="22" t="str">
        <f t="shared" si="18"/>
        <v>Populous</v>
      </c>
      <c r="C156" s="77">
        <f t="shared" si="19"/>
        <v>4.7750788074278038E-5</v>
      </c>
      <c r="D156" s="73">
        <f t="shared" si="20"/>
        <v>1.7878370138042401</v>
      </c>
      <c r="E156" s="74">
        <f>D156*conf!B$7</f>
        <v>130.76239918964211</v>
      </c>
      <c r="F156" s="32">
        <f t="shared" si="21"/>
        <v>0.74855495000000005</v>
      </c>
      <c r="G156" s="33">
        <f t="shared" si="22"/>
        <v>0.92190092000000001</v>
      </c>
      <c r="H156" s="32">
        <f t="shared" si="23"/>
        <v>-4.7880944000000003</v>
      </c>
      <c r="I156" s="33">
        <f t="shared" si="24"/>
        <v>-1.0908377499999999</v>
      </c>
      <c r="J156" s="32">
        <f t="shared" si="25"/>
        <v>-4.7880944000000003</v>
      </c>
      <c r="K156" s="33">
        <f t="shared" si="26"/>
        <v>51.648061949999999</v>
      </c>
    </row>
    <row r="157" spans="1:11" x14ac:dyDescent="0.3">
      <c r="A157" s="78" t="str">
        <f>latest_start_1_limit_5000_convert_BTC_CMC_PRO_API_KEY_49c55c19_a805_466a_95cf_3c[[#This Row],[Symbol]]</f>
        <v>VLX</v>
      </c>
      <c r="B157" s="22" t="str">
        <f t="shared" si="18"/>
        <v>Velas</v>
      </c>
      <c r="C157" s="77">
        <f t="shared" si="19"/>
        <v>1.1140034869647377E-6</v>
      </c>
      <c r="D157" s="73">
        <f t="shared" si="20"/>
        <v>4.1709398898390003E-2</v>
      </c>
      <c r="E157" s="74">
        <f>D157*conf!B$7</f>
        <v>3.0506254354282447</v>
      </c>
      <c r="F157" s="32">
        <f t="shared" si="21"/>
        <v>-0.20631168999999999</v>
      </c>
      <c r="G157" s="33">
        <f t="shared" si="22"/>
        <v>-3.4608649999999998E-2</v>
      </c>
      <c r="H157" s="32">
        <f t="shared" si="23"/>
        <v>-5.57686014</v>
      </c>
      <c r="I157" s="33">
        <f t="shared" si="24"/>
        <v>-1.9102327400000001</v>
      </c>
      <c r="J157" s="32">
        <f t="shared" si="25"/>
        <v>-5.57686014</v>
      </c>
      <c r="K157" s="33">
        <f t="shared" si="26"/>
        <v>2.5410700899999998</v>
      </c>
    </row>
    <row r="158" spans="1:11" x14ac:dyDescent="0.3">
      <c r="A158" s="78" t="str">
        <f>latest_start_1_limit_5000_convert_BTC_CMC_PRO_API_KEY_49c55c19_a805_466a_95cf_3c[[#This Row],[Symbol]]</f>
        <v>STAKE</v>
      </c>
      <c r="B158" s="22" t="str">
        <f t="shared" si="18"/>
        <v>xDai</v>
      </c>
      <c r="C158" s="77">
        <f t="shared" si="19"/>
        <v>5.7961332287055503E-4</v>
      </c>
      <c r="D158" s="73">
        <f t="shared" si="20"/>
        <v>21.701299478243499</v>
      </c>
      <c r="E158" s="74">
        <f>D158*conf!B$7</f>
        <v>1587.2330438387296</v>
      </c>
      <c r="F158" s="32">
        <f t="shared" si="21"/>
        <v>-1.93006225</v>
      </c>
      <c r="G158" s="33">
        <f t="shared" si="22"/>
        <v>-1.7613250600000001</v>
      </c>
      <c r="H158" s="32">
        <f t="shared" si="23"/>
        <v>4.77517017</v>
      </c>
      <c r="I158" s="33">
        <f t="shared" si="24"/>
        <v>8.8437862999999997</v>
      </c>
      <c r="J158" s="32">
        <f t="shared" si="25"/>
        <v>4.77517017</v>
      </c>
      <c r="K158" s="33">
        <f t="shared" si="26"/>
        <v>47.814087450000002</v>
      </c>
    </row>
    <row r="159" spans="1:11" x14ac:dyDescent="0.3">
      <c r="A159" s="78" t="str">
        <f>latest_start_1_limit_5000_convert_BTC_CMC_PRO_API_KEY_49c55c19_a805_466a_95cf_3c[[#This Row],[Symbol]]</f>
        <v>RDD</v>
      </c>
      <c r="B159" s="22" t="str">
        <f t="shared" si="18"/>
        <v>ReddCoin</v>
      </c>
      <c r="C159" s="77">
        <f t="shared" si="19"/>
        <v>7.4087214851223394E-8</v>
      </c>
      <c r="D159" s="73">
        <f t="shared" si="20"/>
        <v>2.7738990350200002E-3</v>
      </c>
      <c r="E159" s="74">
        <f>D159*conf!B$7</f>
        <v>0.20288297542136283</v>
      </c>
      <c r="F159" s="32">
        <f t="shared" si="21"/>
        <v>-1.8853350099999999</v>
      </c>
      <c r="G159" s="33">
        <f t="shared" si="22"/>
        <v>-1.7165208599999999</v>
      </c>
      <c r="H159" s="32">
        <f t="shared" si="23"/>
        <v>-16.001171930000002</v>
      </c>
      <c r="I159" s="33">
        <f t="shared" si="24"/>
        <v>-12.73934008</v>
      </c>
      <c r="J159" s="32">
        <f t="shared" si="25"/>
        <v>-16.001171930000002</v>
      </c>
      <c r="K159" s="33">
        <f t="shared" si="26"/>
        <v>123.53905376</v>
      </c>
    </row>
    <row r="160" spans="1:11" x14ac:dyDescent="0.3">
      <c r="A160" s="78" t="str">
        <f>latest_start_1_limit_5000_convert_BTC_CMC_PRO_API_KEY_49c55c19_a805_466a_95cf_3c[[#This Row],[Symbol]]</f>
        <v>ARDR</v>
      </c>
      <c r="B160" s="22" t="str">
        <f t="shared" si="18"/>
        <v>Ardor</v>
      </c>
      <c r="C160" s="77">
        <f t="shared" si="19"/>
        <v>2.2365998142009843E-6</v>
      </c>
      <c r="D160" s="73">
        <f t="shared" si="20"/>
        <v>8.3740522285750005E-2</v>
      </c>
      <c r="E160" s="74">
        <f>D160*conf!B$7</f>
        <v>6.1247817999797558</v>
      </c>
      <c r="F160" s="32">
        <f t="shared" si="21"/>
        <v>0.99587314999999998</v>
      </c>
      <c r="G160" s="33">
        <f t="shared" si="22"/>
        <v>1.16964465</v>
      </c>
      <c r="H160" s="32">
        <f t="shared" si="23"/>
        <v>-4.8843243899999997</v>
      </c>
      <c r="I160" s="33">
        <f t="shared" si="24"/>
        <v>-1.1908045300000001</v>
      </c>
      <c r="J160" s="32">
        <f t="shared" si="25"/>
        <v>-4.8843243899999997</v>
      </c>
      <c r="K160" s="33">
        <f t="shared" si="26"/>
        <v>10.278734269999999</v>
      </c>
    </row>
    <row r="161" spans="1:11" x14ac:dyDescent="0.3">
      <c r="A161" s="78" t="str">
        <f>latest_start_1_limit_5000_convert_BTC_CMC_PRO_API_KEY_49c55c19_a805_466a_95cf_3c[[#This Row],[Symbol]]</f>
        <v>KMD</v>
      </c>
      <c r="B161" s="22" t="str">
        <f t="shared" si="18"/>
        <v>Komodo</v>
      </c>
      <c r="C161" s="77">
        <f t="shared" si="19"/>
        <v>1.8232036135328004E-5</v>
      </c>
      <c r="D161" s="73">
        <f t="shared" si="20"/>
        <v>0.68262557235813004</v>
      </c>
      <c r="E161" s="74">
        <f>D161*conf!B$7</f>
        <v>49.92723436227363</v>
      </c>
      <c r="F161" s="32">
        <f t="shared" si="21"/>
        <v>0.85738323000000005</v>
      </c>
      <c r="G161" s="33">
        <f t="shared" si="22"/>
        <v>1.0309164500000001</v>
      </c>
      <c r="H161" s="32">
        <f t="shared" si="23"/>
        <v>-7.3251462500000004</v>
      </c>
      <c r="I161" s="33">
        <f t="shared" si="24"/>
        <v>-3.7264080700000002</v>
      </c>
      <c r="J161" s="32">
        <f t="shared" si="25"/>
        <v>-7.3251462500000004</v>
      </c>
      <c r="K161" s="33">
        <f t="shared" si="26"/>
        <v>19.537600680000001</v>
      </c>
    </row>
    <row r="162" spans="1:11" x14ac:dyDescent="0.3">
      <c r="A162" s="78" t="str">
        <f>latest_start_1_limit_5000_convert_BTC_CMC_PRO_API_KEY_49c55c19_a805_466a_95cf_3c[[#This Row],[Symbol]]</f>
        <v>ELF</v>
      </c>
      <c r="B162" s="22" t="str">
        <f t="shared" si="18"/>
        <v>aelf</v>
      </c>
      <c r="C162" s="77">
        <f t="shared" si="19"/>
        <v>4.0968231578664752E-6</v>
      </c>
      <c r="D162" s="73">
        <f t="shared" si="20"/>
        <v>0.15338913504946999</v>
      </c>
      <c r="E162" s="74">
        <f>D162*conf!B$7</f>
        <v>11.218881337518235</v>
      </c>
      <c r="F162" s="32">
        <f t="shared" si="21"/>
        <v>0.56240782</v>
      </c>
      <c r="G162" s="33">
        <f t="shared" si="22"/>
        <v>0.73543351000000001</v>
      </c>
      <c r="H162" s="32">
        <f t="shared" si="23"/>
        <v>-1.5088178000000001</v>
      </c>
      <c r="I162" s="33">
        <f t="shared" si="24"/>
        <v>2.3157793099999999</v>
      </c>
      <c r="J162" s="32">
        <f t="shared" si="25"/>
        <v>-1.5088178000000001</v>
      </c>
      <c r="K162" s="33">
        <f t="shared" si="26"/>
        <v>11.731496249999999</v>
      </c>
    </row>
    <row r="163" spans="1:11" x14ac:dyDescent="0.3">
      <c r="A163" s="78" t="str">
        <f>latest_start_1_limit_5000_convert_BTC_CMC_PRO_API_KEY_49c55c19_a805_466a_95cf_3c[[#This Row],[Symbol]]</f>
        <v>AGI</v>
      </c>
      <c r="B163" s="22" t="str">
        <f t="shared" si="18"/>
        <v>SingularityNET</v>
      </c>
      <c r="C163" s="77">
        <f t="shared" si="19"/>
        <v>2.5901037673787768E-6</v>
      </c>
      <c r="D163" s="73">
        <f t="shared" si="20"/>
        <v>9.6976062001540006E-2</v>
      </c>
      <c r="E163" s="74">
        <f>D163*conf!B$7</f>
        <v>7.0928291747926364</v>
      </c>
      <c r="F163" s="32">
        <f t="shared" si="21"/>
        <v>-1.6613861700000001</v>
      </c>
      <c r="G163" s="33">
        <f t="shared" si="22"/>
        <v>-1.4921867</v>
      </c>
      <c r="H163" s="32">
        <f t="shared" si="23"/>
        <v>2.9176662200000001</v>
      </c>
      <c r="I163" s="33">
        <f t="shared" si="24"/>
        <v>6.9141519899999997</v>
      </c>
      <c r="J163" s="32">
        <f t="shared" si="25"/>
        <v>2.9176662200000001</v>
      </c>
      <c r="K163" s="33">
        <f t="shared" si="26"/>
        <v>23.447410680000001</v>
      </c>
    </row>
    <row r="164" spans="1:11" x14ac:dyDescent="0.3">
      <c r="A164" s="78" t="str">
        <f>latest_start_1_limit_5000_convert_BTC_CMC_PRO_API_KEY_49c55c19_a805_466a_95cf_3c[[#This Row],[Symbol]]</f>
        <v>REEF</v>
      </c>
      <c r="B164" s="22" t="str">
        <f t="shared" si="18"/>
        <v>Reef</v>
      </c>
      <c r="C164" s="77">
        <f t="shared" si="19"/>
        <v>7.3725114591113009E-7</v>
      </c>
      <c r="D164" s="73">
        <f t="shared" si="20"/>
        <v>2.7603416410200001E-2</v>
      </c>
      <c r="E164" s="74">
        <f>D164*conf!B$7</f>
        <v>2.0189138762420282</v>
      </c>
      <c r="F164" s="32">
        <f t="shared" si="21"/>
        <v>0.58012520000000001</v>
      </c>
      <c r="G164" s="33">
        <f t="shared" si="22"/>
        <v>0.75318136999999996</v>
      </c>
      <c r="H164" s="32">
        <f t="shared" si="23"/>
        <v>-8.4007444699999994</v>
      </c>
      <c r="I164" s="33">
        <f t="shared" si="24"/>
        <v>-4.8437737900000002</v>
      </c>
      <c r="J164" s="32">
        <f t="shared" si="25"/>
        <v>-8.4007444699999994</v>
      </c>
      <c r="K164" s="33">
        <f t="shared" si="26"/>
        <v>46.519852950000001</v>
      </c>
    </row>
    <row r="165" spans="1:11" x14ac:dyDescent="0.3">
      <c r="A165" s="78" t="str">
        <f>latest_start_1_limit_5000_convert_BTC_CMC_PRO_API_KEY_49c55c19_a805_466a_95cf_3c[[#This Row],[Symbol]]</f>
        <v>AVA</v>
      </c>
      <c r="B165" s="22" t="str">
        <f t="shared" si="18"/>
        <v>Travala.com</v>
      </c>
      <c r="C165" s="77">
        <f t="shared" si="19"/>
        <v>4.7536506953718818E-5</v>
      </c>
      <c r="D165" s="73">
        <f t="shared" si="20"/>
        <v>1.77981411545753</v>
      </c>
      <c r="E165" s="74">
        <f>D165*conf!B$7</f>
        <v>130.17560440456376</v>
      </c>
      <c r="F165" s="32">
        <f t="shared" si="21"/>
        <v>-1.55683379</v>
      </c>
      <c r="G165" s="33">
        <f t="shared" si="22"/>
        <v>-1.38745443</v>
      </c>
      <c r="H165" s="32">
        <f t="shared" si="23"/>
        <v>-7.2358481299999999</v>
      </c>
      <c r="I165" s="33">
        <f t="shared" si="24"/>
        <v>-3.6336423400000002</v>
      </c>
      <c r="J165" s="32">
        <f t="shared" si="25"/>
        <v>-7.2358481299999999</v>
      </c>
      <c r="K165" s="33">
        <f t="shared" si="26"/>
        <v>4.4876272999999998</v>
      </c>
    </row>
    <row r="166" spans="1:11" x14ac:dyDescent="0.3">
      <c r="A166" s="78" t="str">
        <f>latest_start_1_limit_5000_convert_BTC_CMC_PRO_API_KEY_49c55c19_a805_466a_95cf_3c[[#This Row],[Symbol]]</f>
        <v>OPIUM</v>
      </c>
      <c r="B166" s="22" t="str">
        <f t="shared" si="18"/>
        <v>Opium</v>
      </c>
      <c r="C166" s="77">
        <f t="shared" si="19"/>
        <v>5.2665816331449132E-4</v>
      </c>
      <c r="D166" s="73">
        <f t="shared" si="20"/>
        <v>19.718605618218209</v>
      </c>
      <c r="E166" s="74">
        <f>D166*conf!B$7</f>
        <v>1442.2188149164799</v>
      </c>
      <c r="F166" s="32">
        <f t="shared" si="21"/>
        <v>-1.7640923900000001</v>
      </c>
      <c r="G166" s="33">
        <f t="shared" si="22"/>
        <v>-1.59506963</v>
      </c>
      <c r="H166" s="32">
        <f t="shared" si="23"/>
        <v>-2.4969142299999998</v>
      </c>
      <c r="I166" s="33">
        <f t="shared" si="24"/>
        <v>1.28931324</v>
      </c>
      <c r="J166" s="32">
        <f t="shared" si="25"/>
        <v>-2.4969142299999998</v>
      </c>
      <c r="K166" s="33">
        <f t="shared" si="26"/>
        <v>371.55766609</v>
      </c>
    </row>
    <row r="167" spans="1:11" x14ac:dyDescent="0.3">
      <c r="A167" s="78" t="str">
        <f>latest_start_1_limit_5000_convert_BTC_CMC_PRO_API_KEY_49c55c19_a805_466a_95cf_3c[[#This Row],[Symbol]]</f>
        <v>KP3R</v>
      </c>
      <c r="B167" s="22" t="str">
        <f t="shared" si="18"/>
        <v>Keep3rV1</v>
      </c>
      <c r="C167" s="77">
        <f t="shared" si="19"/>
        <v>1.068326866530043E-2</v>
      </c>
      <c r="D167" s="73">
        <f t="shared" si="20"/>
        <v>399.99220784646513</v>
      </c>
      <c r="E167" s="74">
        <f>D167*conf!B$7</f>
        <v>29255.430081890459</v>
      </c>
      <c r="F167" s="32">
        <f t="shared" si="21"/>
        <v>-2.87294326</v>
      </c>
      <c r="G167" s="33">
        <f t="shared" si="22"/>
        <v>-2.7058283699999999</v>
      </c>
      <c r="H167" s="32">
        <f t="shared" si="23"/>
        <v>-4.78444643</v>
      </c>
      <c r="I167" s="33">
        <f t="shared" si="24"/>
        <v>-1.08704812</v>
      </c>
      <c r="J167" s="32">
        <f t="shared" si="25"/>
        <v>-4.78444643</v>
      </c>
      <c r="K167" s="33">
        <f t="shared" si="26"/>
        <v>34.369928340000001</v>
      </c>
    </row>
    <row r="168" spans="1:11" x14ac:dyDescent="0.3">
      <c r="A168" s="78" t="str">
        <f>latest_start_1_limit_5000_convert_BTC_CMC_PRO_API_KEY_49c55c19_a805_466a_95cf_3c[[#This Row],[Symbol]]</f>
        <v>STMX</v>
      </c>
      <c r="B168" s="22" t="str">
        <f t="shared" si="18"/>
        <v>StormX</v>
      </c>
      <c r="C168" s="77">
        <f t="shared" si="19"/>
        <v>2.6675922229129931E-7</v>
      </c>
      <c r="D168" s="73">
        <f t="shared" si="20"/>
        <v>9.9877306871699999E-3</v>
      </c>
      <c r="E168" s="74">
        <f>D168*conf!B$7</f>
        <v>0.73050262245961384</v>
      </c>
      <c r="F168" s="32">
        <f t="shared" si="21"/>
        <v>-5.3633162800000003</v>
      </c>
      <c r="G168" s="33">
        <f t="shared" si="22"/>
        <v>-5.2004862799999998</v>
      </c>
      <c r="H168" s="32">
        <f t="shared" si="23"/>
        <v>7.2387400399999997</v>
      </c>
      <c r="I168" s="33">
        <f t="shared" si="24"/>
        <v>11.40302121</v>
      </c>
      <c r="J168" s="32">
        <f t="shared" si="25"/>
        <v>7.2387400399999997</v>
      </c>
      <c r="K168" s="33">
        <f t="shared" si="26"/>
        <v>274.77740220999999</v>
      </c>
    </row>
    <row r="169" spans="1:11" x14ac:dyDescent="0.3">
      <c r="A169" s="78" t="str">
        <f>latest_start_1_limit_5000_convert_BTC_CMC_PRO_API_KEY_49c55c19_a805_466a_95cf_3c[[#This Row],[Symbol]]</f>
        <v>SCRT</v>
      </c>
      <c r="B169" s="22" t="str">
        <f t="shared" si="18"/>
        <v>Secret</v>
      </c>
      <c r="C169" s="77">
        <f t="shared" si="19"/>
        <v>3.0469420265248728E-5</v>
      </c>
      <c r="D169" s="73">
        <f t="shared" si="20"/>
        <v>1.1408054094234401</v>
      </c>
      <c r="E169" s="74">
        <f>D169*conf!B$7</f>
        <v>83.438507645230416</v>
      </c>
      <c r="F169" s="32">
        <f t="shared" si="21"/>
        <v>1.0958052599999999</v>
      </c>
      <c r="G169" s="33">
        <f t="shared" si="22"/>
        <v>1.2697487000000001</v>
      </c>
      <c r="H169" s="32">
        <f t="shared" si="23"/>
        <v>-5.9558113300000004</v>
      </c>
      <c r="I169" s="33">
        <f t="shared" si="24"/>
        <v>-2.3038993099999998</v>
      </c>
      <c r="J169" s="32">
        <f t="shared" si="25"/>
        <v>-5.9558113300000004</v>
      </c>
      <c r="K169" s="33">
        <f t="shared" si="26"/>
        <v>-6.7371303100000004</v>
      </c>
    </row>
    <row r="170" spans="1:11" x14ac:dyDescent="0.3">
      <c r="A170" s="78" t="str">
        <f>latest_start_1_limit_5000_convert_BTC_CMC_PRO_API_KEY_49c55c19_a805_466a_95cf_3c[[#This Row],[Symbol]]</f>
        <v>WAN</v>
      </c>
      <c r="B170" s="22" t="str">
        <f t="shared" si="18"/>
        <v>Wanchain</v>
      </c>
      <c r="C170" s="77">
        <f t="shared" si="19"/>
        <v>1.2380734895940168E-5</v>
      </c>
      <c r="D170" s="73">
        <f t="shared" si="20"/>
        <v>0.46354703236789002</v>
      </c>
      <c r="E170" s="74">
        <f>D170*conf!B$7</f>
        <v>33.903829947387479</v>
      </c>
      <c r="F170" s="32">
        <f t="shared" si="21"/>
        <v>-0.77451482000000005</v>
      </c>
      <c r="G170" s="33">
        <f t="shared" si="22"/>
        <v>-0.60378940999999997</v>
      </c>
      <c r="H170" s="32">
        <f t="shared" si="23"/>
        <v>0.22727000999999999</v>
      </c>
      <c r="I170" s="33">
        <f t="shared" si="24"/>
        <v>4.1192826599999997</v>
      </c>
      <c r="J170" s="32">
        <f t="shared" si="25"/>
        <v>0.22727000999999999</v>
      </c>
      <c r="K170" s="33">
        <f t="shared" si="26"/>
        <v>19.86265925</v>
      </c>
    </row>
    <row r="171" spans="1:11" x14ac:dyDescent="0.3">
      <c r="A171" s="78" t="str">
        <f>latest_start_1_limit_5000_convert_BTC_CMC_PRO_API_KEY_49c55c19_a805_466a_95cf_3c[[#This Row],[Symbol]]</f>
        <v>DNT</v>
      </c>
      <c r="B171" s="22" t="str">
        <f t="shared" si="18"/>
        <v>district0x</v>
      </c>
      <c r="C171" s="77">
        <f t="shared" si="19"/>
        <v>3.4226977720763607E-6</v>
      </c>
      <c r="D171" s="73">
        <f t="shared" si="20"/>
        <v>0.12814920990340001</v>
      </c>
      <c r="E171" s="74">
        <f>D171*conf!B$7</f>
        <v>9.372833212334676</v>
      </c>
      <c r="F171" s="32">
        <f t="shared" si="21"/>
        <v>-0.11889848</v>
      </c>
      <c r="G171" s="33">
        <f t="shared" si="22"/>
        <v>5.2954969999999997E-2</v>
      </c>
      <c r="H171" s="32">
        <f t="shared" si="23"/>
        <v>-7.1158111000000002</v>
      </c>
      <c r="I171" s="33">
        <f t="shared" si="24"/>
        <v>-3.5089440500000002</v>
      </c>
      <c r="J171" s="32">
        <f t="shared" si="25"/>
        <v>-7.1158111000000002</v>
      </c>
      <c r="K171" s="33">
        <f t="shared" si="26"/>
        <v>16.056958030000001</v>
      </c>
    </row>
    <row r="172" spans="1:11" x14ac:dyDescent="0.3">
      <c r="A172" s="78" t="str">
        <f>latest_start_1_limit_5000_convert_BTC_CMC_PRO_API_KEY_49c55c19_a805_466a_95cf_3c[[#This Row],[Symbol]]</f>
        <v>JST</v>
      </c>
      <c r="B172" s="22" t="str">
        <f t="shared" si="18"/>
        <v>JUST</v>
      </c>
      <c r="C172" s="77">
        <f t="shared" si="19"/>
        <v>9.0385433512143381E-7</v>
      </c>
      <c r="D172" s="73">
        <f t="shared" si="20"/>
        <v>3.3841205571389997E-2</v>
      </c>
      <c r="E172" s="74">
        <f>D172*conf!B$7</f>
        <v>2.4751457754914643</v>
      </c>
      <c r="F172" s="32">
        <f t="shared" si="21"/>
        <v>0.80707724000000003</v>
      </c>
      <c r="G172" s="33">
        <f t="shared" si="22"/>
        <v>0.9805239</v>
      </c>
      <c r="H172" s="32">
        <f t="shared" si="23"/>
        <v>-8.2061461399999995</v>
      </c>
      <c r="I172" s="33">
        <f t="shared" si="24"/>
        <v>-4.6416188399999996</v>
      </c>
      <c r="J172" s="32">
        <f t="shared" si="25"/>
        <v>-8.2061461399999995</v>
      </c>
      <c r="K172" s="33">
        <f t="shared" si="26"/>
        <v>14.87746308</v>
      </c>
    </row>
    <row r="173" spans="1:11" x14ac:dyDescent="0.3">
      <c r="A173" s="78" t="str">
        <f>latest_start_1_limit_5000_convert_BTC_CMC_PRO_API_KEY_49c55c19_a805_466a_95cf_3c[[#This Row],[Symbol]]</f>
        <v>STEEM</v>
      </c>
      <c r="B173" s="22" t="str">
        <f t="shared" si="18"/>
        <v>Steem</v>
      </c>
      <c r="C173" s="77">
        <f t="shared" si="19"/>
        <v>5.2296395420165014E-6</v>
      </c>
      <c r="D173" s="73">
        <f t="shared" si="20"/>
        <v>0.19580290753584001</v>
      </c>
      <c r="E173" s="74">
        <f>D173*conf!B$7</f>
        <v>14.321024657171339</v>
      </c>
      <c r="F173" s="32">
        <f t="shared" si="21"/>
        <v>-0.42991680999999998</v>
      </c>
      <c r="G173" s="33">
        <f t="shared" si="22"/>
        <v>-0.25859850000000001</v>
      </c>
      <c r="H173" s="32">
        <f t="shared" si="23"/>
        <v>-4.6808120400000002</v>
      </c>
      <c r="I173" s="33">
        <f t="shared" si="24"/>
        <v>-0.97938941000000002</v>
      </c>
      <c r="J173" s="32">
        <f t="shared" si="25"/>
        <v>-4.6808120400000002</v>
      </c>
      <c r="K173" s="33">
        <f t="shared" si="26"/>
        <v>12.030201509999999</v>
      </c>
    </row>
    <row r="174" spans="1:11" x14ac:dyDescent="0.3">
      <c r="A174" s="78" t="str">
        <f>latest_start_1_limit_5000_convert_BTC_CMC_PRO_API_KEY_49c55c19_a805_466a_95cf_3c[[#This Row],[Symbol]]</f>
        <v>KIN</v>
      </c>
      <c r="B174" s="22" t="str">
        <f t="shared" si="18"/>
        <v>Kin</v>
      </c>
      <c r="C174" s="77">
        <f t="shared" si="19"/>
        <v>1E-8</v>
      </c>
      <c r="D174" s="73">
        <f t="shared" si="20"/>
        <v>4.7053658390000002E-5</v>
      </c>
      <c r="E174" s="74">
        <f>D174*conf!B$7</f>
        <v>3.4415045746446003E-3</v>
      </c>
      <c r="F174" s="32">
        <f t="shared" si="21"/>
        <v>-6.7231943899999997</v>
      </c>
      <c r="G174" s="33">
        <f t="shared" si="22"/>
        <v>-6.5627041699999999</v>
      </c>
      <c r="H174" s="32">
        <f t="shared" si="23"/>
        <v>-20.135498399999999</v>
      </c>
      <c r="I174" s="33">
        <f t="shared" si="24"/>
        <v>-17.03421019</v>
      </c>
      <c r="J174" s="32">
        <f t="shared" si="25"/>
        <v>-20.135498399999999</v>
      </c>
      <c r="K174" s="33">
        <f t="shared" si="26"/>
        <v>15.855007369999999</v>
      </c>
    </row>
    <row r="175" spans="1:11" x14ac:dyDescent="0.3">
      <c r="A175" s="78" t="str">
        <f>latest_start_1_limit_5000_convert_BTC_CMC_PRO_API_KEY_49c55c19_a805_466a_95cf_3c[[#This Row],[Symbol]]</f>
        <v>NRG</v>
      </c>
      <c r="B175" s="22" t="str">
        <f t="shared" si="18"/>
        <v>Energi</v>
      </c>
      <c r="C175" s="77">
        <f t="shared" si="19"/>
        <v>5.2399493428082137E-5</v>
      </c>
      <c r="D175" s="73">
        <f t="shared" si="20"/>
        <v>1.96188916734928</v>
      </c>
      <c r="E175" s="74">
        <f>D175*conf!B$7</f>
        <v>143.49257369992634</v>
      </c>
      <c r="F175" s="32">
        <f t="shared" si="21"/>
        <v>0.52400431000000003</v>
      </c>
      <c r="G175" s="33">
        <f t="shared" si="22"/>
        <v>0.69696391999999996</v>
      </c>
      <c r="H175" s="32">
        <f t="shared" si="23"/>
        <v>-2.7078538399999998</v>
      </c>
      <c r="I175" s="33">
        <f t="shared" si="24"/>
        <v>1.0701824499999999</v>
      </c>
      <c r="J175" s="32">
        <f t="shared" si="25"/>
        <v>-2.7078538399999998</v>
      </c>
      <c r="K175" s="33">
        <f t="shared" si="26"/>
        <v>20.777962339999998</v>
      </c>
    </row>
    <row r="176" spans="1:11" x14ac:dyDescent="0.3">
      <c r="A176" s="78" t="str">
        <f>latest_start_1_limit_5000_convert_BTC_CMC_PRO_API_KEY_49c55c19_a805_466a_95cf_3c[[#This Row],[Symbol]]</f>
        <v>YFII</v>
      </c>
      <c r="B176" s="22" t="str">
        <f t="shared" si="18"/>
        <v>DFI.Money</v>
      </c>
      <c r="C176" s="77">
        <f t="shared" si="19"/>
        <v>5.0879452755594239E-2</v>
      </c>
      <c r="D176" s="73">
        <f t="shared" si="20"/>
        <v>1904.977332249628</v>
      </c>
      <c r="E176" s="74">
        <f>D176*conf!B$7</f>
        <v>139330.0420807378</v>
      </c>
      <c r="F176" s="32">
        <f t="shared" si="21"/>
        <v>-0.16052520000000001</v>
      </c>
      <c r="G176" s="33">
        <f t="shared" si="22"/>
        <v>1.125662E-2</v>
      </c>
      <c r="H176" s="32">
        <f t="shared" si="23"/>
        <v>-2.2415909799999998</v>
      </c>
      <c r="I176" s="33">
        <f t="shared" si="24"/>
        <v>1.5545511700000001</v>
      </c>
      <c r="J176" s="32">
        <f t="shared" si="25"/>
        <v>-2.2415909799999998</v>
      </c>
      <c r="K176" s="33">
        <f t="shared" si="26"/>
        <v>11.79174239</v>
      </c>
    </row>
    <row r="177" spans="1:11" x14ac:dyDescent="0.3">
      <c r="A177" s="78" t="str">
        <f>latest_start_1_limit_5000_convert_BTC_CMC_PRO_API_KEY_49c55c19_a805_466a_95cf_3c[[#This Row],[Symbol]]</f>
        <v>ADX</v>
      </c>
      <c r="B177" s="22" t="str">
        <f t="shared" si="18"/>
        <v>AdEx Network</v>
      </c>
      <c r="C177" s="77">
        <f t="shared" si="19"/>
        <v>1.7155487651870691E-5</v>
      </c>
      <c r="D177" s="73">
        <f t="shared" si="20"/>
        <v>0.64231852605586004</v>
      </c>
      <c r="E177" s="74">
        <f>D177*conf!B$7</f>
        <v>46.979176995725602</v>
      </c>
      <c r="F177" s="32">
        <f t="shared" si="21"/>
        <v>-3.7562611299999999</v>
      </c>
      <c r="G177" s="33">
        <f t="shared" si="22"/>
        <v>-3.5906660600000002</v>
      </c>
      <c r="H177" s="32">
        <f t="shared" si="23"/>
        <v>24.698270610000002</v>
      </c>
      <c r="I177" s="33">
        <f t="shared" si="24"/>
        <v>29.540538059999999</v>
      </c>
      <c r="J177" s="32">
        <f t="shared" si="25"/>
        <v>24.698270610000002</v>
      </c>
      <c r="K177" s="33">
        <f t="shared" si="26"/>
        <v>55.590661869999998</v>
      </c>
    </row>
    <row r="178" spans="1:11" x14ac:dyDescent="0.3">
      <c r="A178" s="78" t="str">
        <f>latest_start_1_limit_5000_convert_BTC_CMC_PRO_API_KEY_49c55c19_a805_466a_95cf_3c[[#This Row],[Symbol]]</f>
        <v>STRAX</v>
      </c>
      <c r="B178" s="22" t="str">
        <f t="shared" si="18"/>
        <v>Stratis</v>
      </c>
      <c r="C178" s="77">
        <f t="shared" si="19"/>
        <v>1.8894958486836435E-5</v>
      </c>
      <c r="D178" s="73">
        <f t="shared" si="20"/>
        <v>0.70744604475454997</v>
      </c>
      <c r="E178" s="74">
        <f>D178*conf!B$7</f>
        <v>51.742603713347783</v>
      </c>
      <c r="F178" s="32">
        <f t="shared" si="21"/>
        <v>-0.13748236999999999</v>
      </c>
      <c r="G178" s="33">
        <f t="shared" si="22"/>
        <v>3.4339099999999997E-2</v>
      </c>
      <c r="H178" s="32">
        <f t="shared" si="23"/>
        <v>-5.7668837999999996</v>
      </c>
      <c r="I178" s="33">
        <f t="shared" si="24"/>
        <v>-2.1076353700000001</v>
      </c>
      <c r="J178" s="32">
        <f t="shared" si="25"/>
        <v>-5.7668837999999996</v>
      </c>
      <c r="K178" s="33">
        <f t="shared" si="26"/>
        <v>18.806407849999999</v>
      </c>
    </row>
    <row r="179" spans="1:11" x14ac:dyDescent="0.3">
      <c r="A179" s="78" t="str">
        <f>latest_start_1_limit_5000_convert_BTC_CMC_PRO_API_KEY_49c55c19_a805_466a_95cf_3c[[#This Row],[Symbol]]</f>
        <v>SYS</v>
      </c>
      <c r="B179" s="22" t="str">
        <f t="shared" si="18"/>
        <v>Syscoin</v>
      </c>
      <c r="C179" s="77">
        <f t="shared" si="19"/>
        <v>3.0953023134748984E-6</v>
      </c>
      <c r="D179" s="73">
        <f t="shared" si="20"/>
        <v>0.11589119820046</v>
      </c>
      <c r="E179" s="74">
        <f>D179*conf!B$7</f>
        <v>8.4762822363816444</v>
      </c>
      <c r="F179" s="32">
        <f t="shared" si="21"/>
        <v>0.49845318</v>
      </c>
      <c r="G179" s="33">
        <f t="shared" si="22"/>
        <v>0.67136883000000003</v>
      </c>
      <c r="H179" s="32">
        <f t="shared" si="23"/>
        <v>7.1827065399999999</v>
      </c>
      <c r="I179" s="33">
        <f t="shared" si="24"/>
        <v>11.34481182</v>
      </c>
      <c r="J179" s="32">
        <f t="shared" si="25"/>
        <v>7.1827065399999999</v>
      </c>
      <c r="K179" s="33">
        <f t="shared" si="26"/>
        <v>19.279999029999999</v>
      </c>
    </row>
    <row r="180" spans="1:11" x14ac:dyDescent="0.3">
      <c r="A180" s="78" t="str">
        <f>latest_start_1_limit_5000_convert_BTC_CMC_PRO_API_KEY_49c55c19_a805_466a_95cf_3c[[#This Row],[Symbol]]</f>
        <v>IRIS</v>
      </c>
      <c r="B180" s="22" t="str">
        <f t="shared" si="18"/>
        <v>IRISnet</v>
      </c>
      <c r="C180" s="77">
        <f t="shared" si="19"/>
        <v>1.9316231887430221E-6</v>
      </c>
      <c r="D180" s="73">
        <f t="shared" si="20"/>
        <v>7.2321894000690001E-2</v>
      </c>
      <c r="E180" s="74">
        <f>D180*conf!B$7</f>
        <v>5.2896233272104665</v>
      </c>
      <c r="F180" s="32">
        <f t="shared" si="21"/>
        <v>1.0592410299999999</v>
      </c>
      <c r="G180" s="33">
        <f t="shared" si="22"/>
        <v>1.2331215600000001</v>
      </c>
      <c r="H180" s="32">
        <f t="shared" si="23"/>
        <v>2.6496780800000002</v>
      </c>
      <c r="I180" s="33">
        <f t="shared" si="24"/>
        <v>6.6357573700000003</v>
      </c>
      <c r="J180" s="32">
        <f t="shared" si="25"/>
        <v>2.6496780800000002</v>
      </c>
      <c r="K180" s="33">
        <f t="shared" si="26"/>
        <v>6.1319410599999999</v>
      </c>
    </row>
    <row r="181" spans="1:11" x14ac:dyDescent="0.3">
      <c r="A181" s="78" t="str">
        <f>latest_start_1_limit_5000_convert_BTC_CMC_PRO_API_KEY_49c55c19_a805_466a_95cf_3c[[#This Row],[Symbol]]</f>
        <v>NOIA</v>
      </c>
      <c r="B181" s="22" t="str">
        <f t="shared" si="18"/>
        <v>Syntropy</v>
      </c>
      <c r="C181" s="77">
        <f t="shared" si="19"/>
        <v>5.5890193925829469E-6</v>
      </c>
      <c r="D181" s="73">
        <f t="shared" si="20"/>
        <v>0.20925844669592</v>
      </c>
      <c r="E181" s="74">
        <f>D181*conf!B$7</f>
        <v>15.305162791339589</v>
      </c>
      <c r="F181" s="32">
        <f t="shared" si="21"/>
        <v>-2.0334056999999999</v>
      </c>
      <c r="G181" s="33">
        <f t="shared" si="22"/>
        <v>-1.8648463200000001</v>
      </c>
      <c r="H181" s="32">
        <f t="shared" si="23"/>
        <v>-8.0045041099999992</v>
      </c>
      <c r="I181" s="33">
        <f t="shared" si="24"/>
        <v>-4.4321466699999998</v>
      </c>
      <c r="J181" s="32">
        <f t="shared" si="25"/>
        <v>-8.0045041099999992</v>
      </c>
      <c r="K181" s="33">
        <f t="shared" si="26"/>
        <v>-17.01991151</v>
      </c>
    </row>
    <row r="182" spans="1:11" x14ac:dyDescent="0.3">
      <c r="A182" s="78" t="str">
        <f>latest_start_1_limit_5000_convert_BTC_CMC_PRO_API_KEY_49c55c19_a805_466a_95cf_3c[[#This Row],[Symbol]]</f>
        <v>IQ</v>
      </c>
      <c r="B182" s="22" t="str">
        <f t="shared" si="18"/>
        <v>Everipedia</v>
      </c>
      <c r="C182" s="77">
        <f t="shared" si="19"/>
        <v>1.7820380772314989E-7</v>
      </c>
      <c r="D182" s="73">
        <f t="shared" si="20"/>
        <v>6.6721278600199996E-3</v>
      </c>
      <c r="E182" s="74">
        <f>D182*conf!B$7</f>
        <v>0.48799943168186277</v>
      </c>
      <c r="F182" s="32">
        <f t="shared" si="21"/>
        <v>-10.55581274</v>
      </c>
      <c r="G182" s="33">
        <f t="shared" si="22"/>
        <v>-10.40191684</v>
      </c>
      <c r="H182" s="32">
        <f t="shared" si="23"/>
        <v>34.5875421</v>
      </c>
      <c r="I182" s="33">
        <f t="shared" si="24"/>
        <v>39.813828479999998</v>
      </c>
      <c r="J182" s="32">
        <f t="shared" si="25"/>
        <v>34.5875421</v>
      </c>
      <c r="K182" s="33">
        <f t="shared" si="26"/>
        <v>78.458518560000002</v>
      </c>
    </row>
    <row r="183" spans="1:11" x14ac:dyDescent="0.3">
      <c r="A183" s="78" t="str">
        <f>latest_start_1_limit_5000_convert_BTC_CMC_PRO_API_KEY_49c55c19_a805_466a_95cf_3c[[#This Row],[Symbol]]</f>
        <v>ARK</v>
      </c>
      <c r="B183" s="22" t="str">
        <f t="shared" si="18"/>
        <v>Ark</v>
      </c>
      <c r="C183" s="77">
        <f t="shared" si="19"/>
        <v>1.3699804885833909E-5</v>
      </c>
      <c r="D183" s="73">
        <f t="shared" si="20"/>
        <v>0.51293432516109005</v>
      </c>
      <c r="E183" s="74">
        <f>D183*conf!B$7</f>
        <v>37.516016542282124</v>
      </c>
      <c r="F183" s="32">
        <f t="shared" si="21"/>
        <v>1.89300555</v>
      </c>
      <c r="G183" s="33">
        <f t="shared" si="22"/>
        <v>2.06832064</v>
      </c>
      <c r="H183" s="32">
        <f t="shared" si="23"/>
        <v>0.89313111999999995</v>
      </c>
      <c r="I183" s="33">
        <f t="shared" si="24"/>
        <v>4.8110004000000002</v>
      </c>
      <c r="J183" s="32">
        <f t="shared" si="25"/>
        <v>0.89313111999999995</v>
      </c>
      <c r="K183" s="33">
        <f t="shared" si="26"/>
        <v>27.860229159999999</v>
      </c>
    </row>
    <row r="184" spans="1:11" x14ac:dyDescent="0.3">
      <c r="A184" s="78" t="str">
        <f>latest_start_1_limit_5000_convert_BTC_CMC_PRO_API_KEY_49c55c19_a805_466a_95cf_3c[[#This Row],[Symbol]]</f>
        <v>DX</v>
      </c>
      <c r="B184" s="22" t="str">
        <f t="shared" si="18"/>
        <v>DxChain Token</v>
      </c>
      <c r="C184" s="77">
        <f t="shared" si="19"/>
        <v>3.4628320832167506E-8</v>
      </c>
      <c r="D184" s="73">
        <f t="shared" si="20"/>
        <v>1.2965187844300001E-3</v>
      </c>
      <c r="E184" s="74">
        <f>D184*conf!B$7</f>
        <v>9.4827383893210201E-2</v>
      </c>
      <c r="F184" s="32">
        <f t="shared" si="21"/>
        <v>1.7596553100000001</v>
      </c>
      <c r="G184" s="33">
        <f t="shared" si="22"/>
        <v>1.9347409600000001</v>
      </c>
      <c r="H184" s="32">
        <f t="shared" si="23"/>
        <v>-4.8289308399999999</v>
      </c>
      <c r="I184" s="33">
        <f t="shared" si="24"/>
        <v>-1.1332599400000001</v>
      </c>
      <c r="J184" s="32">
        <f t="shared" si="25"/>
        <v>-4.8289308399999999</v>
      </c>
      <c r="K184" s="33">
        <f t="shared" si="26"/>
        <v>-3.3664748100000002</v>
      </c>
    </row>
    <row r="185" spans="1:11" x14ac:dyDescent="0.3">
      <c r="A185" s="78" t="str">
        <f>latest_start_1_limit_5000_convert_BTC_CMC_PRO_API_KEY_49c55c19_a805_466a_95cf_3c[[#This Row],[Symbol]]</f>
        <v>AKRO</v>
      </c>
      <c r="B185" s="22" t="str">
        <f t="shared" si="18"/>
        <v>Akropolis</v>
      </c>
      <c r="C185" s="77">
        <f t="shared" si="19"/>
        <v>6.6888187238269346E-7</v>
      </c>
      <c r="D185" s="73">
        <f t="shared" si="20"/>
        <v>2.504360278721E-2</v>
      </c>
      <c r="E185" s="74">
        <f>D185*conf!B$7</f>
        <v>1.8316891078565394</v>
      </c>
      <c r="F185" s="32">
        <f t="shared" si="21"/>
        <v>-2.1227116399999999</v>
      </c>
      <c r="G185" s="33">
        <f t="shared" si="22"/>
        <v>-1.9543059199999999</v>
      </c>
      <c r="H185" s="32">
        <f t="shared" si="23"/>
        <v>17.910063059999999</v>
      </c>
      <c r="I185" s="33">
        <f t="shared" si="24"/>
        <v>22.488731690000002</v>
      </c>
      <c r="J185" s="32">
        <f t="shared" si="25"/>
        <v>17.910063059999999</v>
      </c>
      <c r="K185" s="33">
        <f t="shared" si="26"/>
        <v>22.381073870000002</v>
      </c>
    </row>
    <row r="186" spans="1:11" x14ac:dyDescent="0.3">
      <c r="A186" s="78" t="str">
        <f>latest_start_1_limit_5000_convert_BTC_CMC_PRO_API_KEY_49c55c19_a805_466a_95cf_3c[[#This Row],[Symbol]]</f>
        <v>LTO</v>
      </c>
      <c r="B186" s="22" t="str">
        <f t="shared" si="18"/>
        <v>LTO Network</v>
      </c>
      <c r="C186" s="77">
        <f t="shared" si="19"/>
        <v>6.2543634168423091E-6</v>
      </c>
      <c r="D186" s="73">
        <f t="shared" si="20"/>
        <v>0.23416958892951001</v>
      </c>
      <c r="E186" s="74">
        <f>D186*conf!B$7</f>
        <v>17.127163734304361</v>
      </c>
      <c r="F186" s="32">
        <f t="shared" si="21"/>
        <v>0.99607661999999997</v>
      </c>
      <c r="G186" s="33">
        <f t="shared" si="22"/>
        <v>1.16984847</v>
      </c>
      <c r="H186" s="32">
        <f t="shared" si="23"/>
        <v>3.1546341299999998</v>
      </c>
      <c r="I186" s="33">
        <f t="shared" si="24"/>
        <v>7.1603218100000001</v>
      </c>
      <c r="J186" s="32">
        <f t="shared" si="25"/>
        <v>3.1546341299999998</v>
      </c>
      <c r="K186" s="33">
        <f t="shared" si="26"/>
        <v>9.2022778899999995</v>
      </c>
    </row>
    <row r="187" spans="1:11" x14ac:dyDescent="0.3">
      <c r="A187" s="78" t="str">
        <f>latest_start_1_limit_5000_convert_BTC_CMC_PRO_API_KEY_49c55c19_a805_466a_95cf_3c[[#This Row],[Symbol]]</f>
        <v>SWAP</v>
      </c>
      <c r="B187" s="22" t="str">
        <f t="shared" si="18"/>
        <v>TrustSwap</v>
      </c>
      <c r="C187" s="77">
        <f t="shared" si="19"/>
        <v>2.3273789024331679E-5</v>
      </c>
      <c r="D187" s="73">
        <f t="shared" si="20"/>
        <v>0.87139381667263005</v>
      </c>
      <c r="E187" s="74">
        <f>D187*conf!B$7</f>
        <v>63.733743751436165</v>
      </c>
      <c r="F187" s="32">
        <f t="shared" si="21"/>
        <v>-2.49675862</v>
      </c>
      <c r="G187" s="33">
        <f t="shared" si="22"/>
        <v>-2.3289964699999999</v>
      </c>
      <c r="H187" s="32">
        <f t="shared" si="23"/>
        <v>-3.8813512800000001</v>
      </c>
      <c r="I187" s="33">
        <f t="shared" si="24"/>
        <v>-0.14888409</v>
      </c>
      <c r="J187" s="32">
        <f t="shared" si="25"/>
        <v>-3.8813512800000001</v>
      </c>
      <c r="K187" s="33">
        <f t="shared" si="26"/>
        <v>61.862723770000002</v>
      </c>
    </row>
    <row r="188" spans="1:11" x14ac:dyDescent="0.3">
      <c r="A188" s="78" t="str">
        <f>latest_start_1_limit_5000_convert_BTC_CMC_PRO_API_KEY_49c55c19_a805_466a_95cf_3c[[#This Row],[Symbol]]</f>
        <v>WAXP</v>
      </c>
      <c r="B188" s="22" t="str">
        <f t="shared" si="18"/>
        <v>WAX</v>
      </c>
      <c r="C188" s="77">
        <f t="shared" si="19"/>
        <v>1.11807576282568E-6</v>
      </c>
      <c r="D188" s="73">
        <f t="shared" si="20"/>
        <v>4.186186895822E-2</v>
      </c>
      <c r="E188" s="74">
        <f>D188*conf!B$7</f>
        <v>3.061777095604211</v>
      </c>
      <c r="F188" s="32">
        <f t="shared" si="21"/>
        <v>-0.11929225</v>
      </c>
      <c r="G188" s="33">
        <f t="shared" si="22"/>
        <v>5.2560519999999999E-2</v>
      </c>
      <c r="H188" s="32">
        <f t="shared" si="23"/>
        <v>-5.0255353500000002</v>
      </c>
      <c r="I188" s="33">
        <f t="shared" si="24"/>
        <v>-1.33749897</v>
      </c>
      <c r="J188" s="32">
        <f t="shared" si="25"/>
        <v>-5.0255353500000002</v>
      </c>
      <c r="K188" s="33">
        <f t="shared" si="26"/>
        <v>3.0364714899999998</v>
      </c>
    </row>
    <row r="189" spans="1:11" x14ac:dyDescent="0.3">
      <c r="A189" s="78" t="str">
        <f>latest_start_1_limit_5000_convert_BTC_CMC_PRO_API_KEY_49c55c19_a805_466a_95cf_3c[[#This Row],[Symbol]]</f>
        <v>POLY</v>
      </c>
      <c r="B189" s="22" t="str">
        <f t="shared" si="18"/>
        <v>Polymath</v>
      </c>
      <c r="C189" s="77">
        <f t="shared" si="19"/>
        <v>2.8384322996256467E-6</v>
      </c>
      <c r="D189" s="73">
        <f t="shared" si="20"/>
        <v>0.10627372931635</v>
      </c>
      <c r="E189" s="74">
        <f>D189*conf!B$7</f>
        <v>7.7728605621978391</v>
      </c>
      <c r="F189" s="32">
        <f t="shared" si="21"/>
        <v>-0.80114775999999999</v>
      </c>
      <c r="G189" s="33">
        <f t="shared" si="22"/>
        <v>-0.63046818000000004</v>
      </c>
      <c r="H189" s="32">
        <f t="shared" si="23"/>
        <v>2.4393137299999998</v>
      </c>
      <c r="I189" s="33">
        <f t="shared" si="24"/>
        <v>6.4172241799999998</v>
      </c>
      <c r="J189" s="32">
        <f t="shared" si="25"/>
        <v>2.4393137299999998</v>
      </c>
      <c r="K189" s="33">
        <f t="shared" si="26"/>
        <v>16.538767140000001</v>
      </c>
    </row>
    <row r="190" spans="1:11" x14ac:dyDescent="0.3">
      <c r="A190" s="78" t="str">
        <f>latest_start_1_limit_5000_convert_BTC_CMC_PRO_API_KEY_49c55c19_a805_466a_95cf_3c[[#This Row],[Symbol]]</f>
        <v>ADK</v>
      </c>
      <c r="B190" s="22" t="str">
        <f t="shared" si="18"/>
        <v>Aidos Kuneen</v>
      </c>
      <c r="C190" s="77">
        <f t="shared" si="19"/>
        <v>6.6346112950242195E-5</v>
      </c>
      <c r="D190" s="73">
        <f t="shared" si="20"/>
        <v>2.4840644780557</v>
      </c>
      <c r="E190" s="74">
        <f>D190*conf!B$7</f>
        <v>181.6844759249939</v>
      </c>
      <c r="F190" s="32">
        <f t="shared" si="21"/>
        <v>0.72385915000000001</v>
      </c>
      <c r="G190" s="33">
        <f t="shared" si="22"/>
        <v>0.89716262999999996</v>
      </c>
      <c r="H190" s="32">
        <f t="shared" si="23"/>
        <v>-2.3644849799999998</v>
      </c>
      <c r="I190" s="33">
        <f t="shared" si="24"/>
        <v>1.4268849699999999</v>
      </c>
      <c r="J190" s="32">
        <f t="shared" si="25"/>
        <v>-2.3644849799999998</v>
      </c>
      <c r="K190" s="33">
        <f t="shared" si="26"/>
        <v>43.92524444</v>
      </c>
    </row>
    <row r="191" spans="1:11" x14ac:dyDescent="0.3">
      <c r="A191" s="78" t="str">
        <f>latest_start_1_limit_5000_convert_BTC_CMC_PRO_API_KEY_49c55c19_a805_466a_95cf_3c[[#This Row],[Symbol]]</f>
        <v>HIVE</v>
      </c>
      <c r="B191" s="22" t="str">
        <f t="shared" si="18"/>
        <v>Hive</v>
      </c>
      <c r="C191" s="77">
        <f t="shared" si="19"/>
        <v>3.9747227105514411E-6</v>
      </c>
      <c r="D191" s="73">
        <f t="shared" si="20"/>
        <v>0.14881757282159</v>
      </c>
      <c r="E191" s="74">
        <f>D191*conf!B$7</f>
        <v>10.884517276171092</v>
      </c>
      <c r="F191" s="32">
        <f t="shared" si="21"/>
        <v>-0.26956778999999997</v>
      </c>
      <c r="G191" s="33">
        <f t="shared" si="22"/>
        <v>-9.7973580000000005E-2</v>
      </c>
      <c r="H191" s="32">
        <f t="shared" si="23"/>
        <v>-1.8253138499999999</v>
      </c>
      <c r="I191" s="33">
        <f t="shared" si="24"/>
        <v>1.9869931199999999</v>
      </c>
      <c r="J191" s="32">
        <f t="shared" si="25"/>
        <v>-1.8253138499999999</v>
      </c>
      <c r="K191" s="33">
        <f t="shared" si="26"/>
        <v>10.57294604</v>
      </c>
    </row>
    <row r="192" spans="1:11" x14ac:dyDescent="0.3">
      <c r="A192" s="78" t="str">
        <f>latest_start_1_limit_5000_convert_BTC_CMC_PRO_API_KEY_49c55c19_a805_466a_95cf_3c[[#This Row],[Symbol]]</f>
        <v>PNK</v>
      </c>
      <c r="B192" s="22" t="str">
        <f t="shared" si="18"/>
        <v>Kleros</v>
      </c>
      <c r="C192" s="77">
        <f t="shared" si="19"/>
        <v>2.7302807754295056E-6</v>
      </c>
      <c r="D192" s="73">
        <f t="shared" si="20"/>
        <v>0.10222442864813</v>
      </c>
      <c r="E192" s="74">
        <f>D192*conf!B$7</f>
        <v>7.4766947113242281</v>
      </c>
      <c r="F192" s="32">
        <f t="shared" si="21"/>
        <v>-0.46588320999999999</v>
      </c>
      <c r="G192" s="33">
        <f t="shared" si="22"/>
        <v>-0.29462677999999998</v>
      </c>
      <c r="H192" s="32">
        <f t="shared" si="23"/>
        <v>-5.2234004499999998</v>
      </c>
      <c r="I192" s="33">
        <f t="shared" si="24"/>
        <v>-1.5430475400000001</v>
      </c>
      <c r="J192" s="32">
        <f t="shared" si="25"/>
        <v>-5.2234004499999998</v>
      </c>
      <c r="K192" s="33">
        <f t="shared" si="26"/>
        <v>-12.04714648</v>
      </c>
    </row>
    <row r="193" spans="1:11" x14ac:dyDescent="0.3">
      <c r="A193" s="78" t="str">
        <f>latest_start_1_limit_5000_convert_BTC_CMC_PRO_API_KEY_49c55c19_a805_466a_95cf_3c[[#This Row],[Symbol]]</f>
        <v>MLN</v>
      </c>
      <c r="B193" s="22" t="str">
        <f t="shared" si="18"/>
        <v>Enzyme</v>
      </c>
      <c r="C193" s="77">
        <f t="shared" si="19"/>
        <v>1.1038846683918964E-3</v>
      </c>
      <c r="D193" s="73">
        <f t="shared" si="20"/>
        <v>41.330540263588951</v>
      </c>
      <c r="E193" s="74">
        <f>D193*conf!B$7</f>
        <v>3022.9157148788959</v>
      </c>
      <c r="F193" s="32">
        <f t="shared" si="21"/>
        <v>3.0731169199999999</v>
      </c>
      <c r="G193" s="33">
        <f t="shared" si="22"/>
        <v>3.2504624799999999</v>
      </c>
      <c r="H193" s="32">
        <f t="shared" si="23"/>
        <v>0.48393691</v>
      </c>
      <c r="I193" s="33">
        <f t="shared" si="24"/>
        <v>4.38591642</v>
      </c>
      <c r="J193" s="32">
        <f t="shared" si="25"/>
        <v>0.48393691</v>
      </c>
      <c r="K193" s="33">
        <f t="shared" si="26"/>
        <v>20.15250223</v>
      </c>
    </row>
    <row r="194" spans="1:11" x14ac:dyDescent="0.3">
      <c r="A194" s="78" t="str">
        <f>latest_start_1_limit_5000_convert_BTC_CMC_PRO_API_KEY_49c55c19_a805_466a_95cf_3c[[#This Row],[Symbol]]</f>
        <v>XHV</v>
      </c>
      <c r="B194" s="22" t="str">
        <f t="shared" ref="B194:B257" si="27">VLOOKUP(A194,BTCTABLE,2,FALSE)</f>
        <v>Haven Protocol</v>
      </c>
      <c r="C194" s="77">
        <f t="shared" ref="C194:C257" si="28">VLOOKUP(A194,BTCTABLE,3,FALSE)</f>
        <v>1.1205411922779269E-4</v>
      </c>
      <c r="D194" s="73">
        <f t="shared" ref="D194:D257" si="29">VLOOKUP(A194,USDTABLE,3,FALSE)</f>
        <v>4.1954177089821796</v>
      </c>
      <c r="E194" s="74">
        <f>D194*conf!B$7</f>
        <v>306.85285123495663</v>
      </c>
      <c r="F194" s="32">
        <f t="shared" ref="F194:F257" si="30">VLOOKUP(A194,BTCTABLE,5,FALSE)</f>
        <v>2.1375852000000002</v>
      </c>
      <c r="G194" s="33">
        <f t="shared" ref="G194:G257" si="31">VLOOKUP(A194,USDTABLE,5,FALSE)</f>
        <v>2.31332111</v>
      </c>
      <c r="H194" s="32">
        <f t="shared" ref="H194:H257" si="32">VLOOKUP(A194,BTCTABLE,6,FALSE)</f>
        <v>5.5401554900000001</v>
      </c>
      <c r="I194" s="33">
        <f t="shared" ref="I194:I257" si="33">VLOOKUP(A194,USDTABLE,6,FALSE)</f>
        <v>9.6384774400000008</v>
      </c>
      <c r="J194" s="32">
        <f t="shared" ref="J194:J257" si="34">VLOOKUP(A194,BTCTABLE,6,FALSE)</f>
        <v>5.5401554900000001</v>
      </c>
      <c r="K194" s="33">
        <f t="shared" ref="K194:K257" si="35">VLOOKUP(A194,USDTABLE,7,FALSE)</f>
        <v>44.380179040000002</v>
      </c>
    </row>
    <row r="195" spans="1:11" x14ac:dyDescent="0.3">
      <c r="A195" s="78" t="str">
        <f>latest_start_1_limit_5000_convert_BTC_CMC_PRO_API_KEY_49c55c19_a805_466a_95cf_3c[[#This Row],[Symbol]]</f>
        <v>LOOM</v>
      </c>
      <c r="B195" s="22" t="str">
        <f t="shared" si="27"/>
        <v>Loom Network</v>
      </c>
      <c r="C195" s="77">
        <f t="shared" si="28"/>
        <v>1.6399637921797649E-6</v>
      </c>
      <c r="D195" s="73">
        <f t="shared" si="29"/>
        <v>6.1401876015049997E-2</v>
      </c>
      <c r="E195" s="74">
        <f>D195*conf!B$7</f>
        <v>4.4909332117407565</v>
      </c>
      <c r="F195" s="32">
        <f t="shared" si="30"/>
        <v>0.30954051999999999</v>
      </c>
      <c r="G195" s="33">
        <f t="shared" si="31"/>
        <v>0.48213113000000002</v>
      </c>
      <c r="H195" s="32">
        <f t="shared" si="32"/>
        <v>-7.23170219</v>
      </c>
      <c r="I195" s="33">
        <f t="shared" si="33"/>
        <v>-3.6293354</v>
      </c>
      <c r="J195" s="32">
        <f t="shared" si="34"/>
        <v>-7.23170219</v>
      </c>
      <c r="K195" s="33">
        <f t="shared" si="35"/>
        <v>-2.5011604099999998</v>
      </c>
    </row>
    <row r="196" spans="1:11" x14ac:dyDescent="0.3">
      <c r="A196" s="78" t="str">
        <f>latest_start_1_limit_5000_convert_BTC_CMC_PRO_API_KEY_49c55c19_a805_466a_95cf_3c[[#This Row],[Symbol]]</f>
        <v>TRB</v>
      </c>
      <c r="B196" s="22" t="str">
        <f t="shared" si="27"/>
        <v>Tellor</v>
      </c>
      <c r="C196" s="77">
        <f t="shared" si="28"/>
        <v>9.4524422241740061E-4</v>
      </c>
      <c r="D196" s="73">
        <f t="shared" si="29"/>
        <v>35.390884131454982</v>
      </c>
      <c r="E196" s="74">
        <f>D196*conf!B$7</f>
        <v>2588.4892653746174</v>
      </c>
      <c r="F196" s="32">
        <f t="shared" si="30"/>
        <v>0.45533304000000002</v>
      </c>
      <c r="G196" s="33">
        <f t="shared" si="31"/>
        <v>0.62817449999999997</v>
      </c>
      <c r="H196" s="32">
        <f t="shared" si="32"/>
        <v>-2.4265955099999998</v>
      </c>
      <c r="I196" s="33">
        <f t="shared" si="33"/>
        <v>1.3623625699999999</v>
      </c>
      <c r="J196" s="32">
        <f t="shared" si="34"/>
        <v>-2.4265955099999998</v>
      </c>
      <c r="K196" s="33">
        <f t="shared" si="35"/>
        <v>1.82964423</v>
      </c>
    </row>
    <row r="197" spans="1:11" x14ac:dyDescent="0.3">
      <c r="A197" s="78" t="str">
        <f>latest_start_1_limit_5000_convert_BTC_CMC_PRO_API_KEY_49c55c19_a805_466a_95cf_3c[[#This Row],[Symbol]]</f>
        <v>LBC</v>
      </c>
      <c r="B197" s="22" t="str">
        <f t="shared" si="27"/>
        <v>LBRY Credits</v>
      </c>
      <c r="C197" s="77">
        <f t="shared" si="28"/>
        <v>3.0027763127869024E-6</v>
      </c>
      <c r="D197" s="73">
        <f t="shared" si="29"/>
        <v>0.11242693267855999</v>
      </c>
      <c r="E197" s="74">
        <f>D197*conf!B$7</f>
        <v>8.2229058561098771</v>
      </c>
      <c r="F197" s="32">
        <f t="shared" si="30"/>
        <v>-0.84996627999999996</v>
      </c>
      <c r="G197" s="33">
        <f t="shared" si="31"/>
        <v>-0.67937069999999999</v>
      </c>
      <c r="H197" s="32">
        <f t="shared" si="32"/>
        <v>-2.6178155799999998</v>
      </c>
      <c r="I197" s="33">
        <f t="shared" si="33"/>
        <v>1.1637170699999999</v>
      </c>
      <c r="J197" s="32">
        <f t="shared" si="34"/>
        <v>-2.6178155799999998</v>
      </c>
      <c r="K197" s="33">
        <f t="shared" si="35"/>
        <v>6.6193774799999998</v>
      </c>
    </row>
    <row r="198" spans="1:11" x14ac:dyDescent="0.3">
      <c r="A198" s="78" t="str">
        <f>latest_start_1_limit_5000_convert_BTC_CMC_PRO_API_KEY_49c55c19_a805_466a_95cf_3c[[#This Row],[Symbol]]</f>
        <v>CELR</v>
      </c>
      <c r="B198" s="22" t="str">
        <f t="shared" si="27"/>
        <v>Celer Network</v>
      </c>
      <c r="C198" s="77">
        <f t="shared" si="28"/>
        <v>2.8961830943297453E-7</v>
      </c>
      <c r="D198" s="73">
        <f t="shared" si="29"/>
        <v>1.0843597652760001E-2</v>
      </c>
      <c r="E198" s="74">
        <f>D198*conf!B$7</f>
        <v>0.79310073232286649</v>
      </c>
      <c r="F198" s="32">
        <f t="shared" si="30"/>
        <v>-4.1455800000000001E-2</v>
      </c>
      <c r="G198" s="33">
        <f t="shared" si="31"/>
        <v>0.13053089000000001</v>
      </c>
      <c r="H198" s="32">
        <f t="shared" si="32"/>
        <v>11.34665229</v>
      </c>
      <c r="I198" s="33">
        <f t="shared" si="33"/>
        <v>15.670451379999999</v>
      </c>
      <c r="J198" s="32">
        <f t="shared" si="34"/>
        <v>11.34665229</v>
      </c>
      <c r="K198" s="33">
        <f t="shared" si="35"/>
        <v>39.995419830000003</v>
      </c>
    </row>
    <row r="199" spans="1:11" x14ac:dyDescent="0.3">
      <c r="A199" s="78" t="str">
        <f>latest_start_1_limit_5000_convert_BTC_CMC_PRO_API_KEY_49c55c19_a805_466a_95cf_3c[[#This Row],[Symbol]]</f>
        <v>TMTG</v>
      </c>
      <c r="B199" s="22" t="str">
        <f t="shared" si="27"/>
        <v>The Midas Touch Gold</v>
      </c>
      <c r="C199" s="77">
        <f t="shared" si="28"/>
        <v>2.1486936217181651E-7</v>
      </c>
      <c r="D199" s="73">
        <f t="shared" si="29"/>
        <v>8.0449226979400004E-3</v>
      </c>
      <c r="E199" s="74">
        <f>D199*conf!B$7</f>
        <v>0.58840564612733159</v>
      </c>
      <c r="F199" s="32">
        <f t="shared" si="30"/>
        <v>8.8662498000000003</v>
      </c>
      <c r="G199" s="33">
        <f t="shared" si="31"/>
        <v>9.0535629100000001</v>
      </c>
      <c r="H199" s="32">
        <f t="shared" si="32"/>
        <v>65.004970889999996</v>
      </c>
      <c r="I199" s="33">
        <f t="shared" si="33"/>
        <v>71.412423009999998</v>
      </c>
      <c r="J199" s="32">
        <f t="shared" si="34"/>
        <v>65.004970889999996</v>
      </c>
      <c r="K199" s="33">
        <f t="shared" si="35"/>
        <v>90.714202979999996</v>
      </c>
    </row>
    <row r="200" spans="1:11" x14ac:dyDescent="0.3">
      <c r="A200" s="78" t="str">
        <f>latest_start_1_limit_5000_convert_BTC_CMC_PRO_API_KEY_49c55c19_a805_466a_95cf_3c[[#This Row],[Symbol]]</f>
        <v>DIA</v>
      </c>
      <c r="B200" s="22" t="str">
        <f t="shared" si="27"/>
        <v>DIA</v>
      </c>
      <c r="C200" s="77">
        <f t="shared" si="28"/>
        <v>5.4078968234115754E-5</v>
      </c>
      <c r="D200" s="73">
        <f t="shared" si="29"/>
        <v>2.0247703750333899</v>
      </c>
      <c r="E200" s="74">
        <f>D200*conf!B$7</f>
        <v>148.09170522994214</v>
      </c>
      <c r="F200" s="32">
        <f t="shared" si="30"/>
        <v>-0.39608367999999999</v>
      </c>
      <c r="G200" s="33">
        <f t="shared" si="31"/>
        <v>-0.22470714999999999</v>
      </c>
      <c r="H200" s="32">
        <f t="shared" si="32"/>
        <v>-5.0094484000000001</v>
      </c>
      <c r="I200" s="33">
        <f t="shared" si="33"/>
        <v>-1.3207873400000001</v>
      </c>
      <c r="J200" s="32">
        <f t="shared" si="34"/>
        <v>-5.0094484000000001</v>
      </c>
      <c r="K200" s="33">
        <f t="shared" si="35"/>
        <v>7.2151622299999998</v>
      </c>
    </row>
    <row r="201" spans="1:11" x14ac:dyDescent="0.3">
      <c r="A201" s="78" t="str">
        <f>latest_start_1_limit_5000_convert_BTC_CMC_PRO_API_KEY_49c55c19_a805_466a_95cf_3c[[#This Row],[Symbol]]</f>
        <v>TRAC</v>
      </c>
      <c r="B201" s="22" t="str">
        <f t="shared" si="27"/>
        <v>OriginTrail</v>
      </c>
      <c r="C201" s="77">
        <f t="shared" si="28"/>
        <v>4.4458264023696805E-6</v>
      </c>
      <c r="D201" s="73">
        <f t="shared" si="29"/>
        <v>0.16645616375462999</v>
      </c>
      <c r="E201" s="74">
        <f>D201*conf!B$7</f>
        <v>12.174603817013637</v>
      </c>
      <c r="F201" s="32">
        <f t="shared" si="30"/>
        <v>1.15716584</v>
      </c>
      <c r="G201" s="33">
        <f t="shared" si="31"/>
        <v>1.33121486</v>
      </c>
      <c r="H201" s="32">
        <f t="shared" si="32"/>
        <v>-1.81275776</v>
      </c>
      <c r="I201" s="33">
        <f t="shared" si="33"/>
        <v>2.0000367899999998</v>
      </c>
      <c r="J201" s="32">
        <f t="shared" si="34"/>
        <v>-1.81275776</v>
      </c>
      <c r="K201" s="33">
        <f t="shared" si="35"/>
        <v>-12.19016792</v>
      </c>
    </row>
    <row r="202" spans="1:11" x14ac:dyDescent="0.3">
      <c r="A202" s="78" t="str">
        <f>latest_start_1_limit_5000_convert_BTC_CMC_PRO_API_KEY_49c55c19_a805_466a_95cf_3c[[#This Row],[Symbol]]</f>
        <v>HEX</v>
      </c>
      <c r="B202" s="22" t="str">
        <f t="shared" si="27"/>
        <v>HEX</v>
      </c>
      <c r="C202" s="77">
        <f t="shared" si="28"/>
        <v>2.55304345844907E-7</v>
      </c>
      <c r="D202" s="73">
        <f t="shared" si="29"/>
        <v>9.5588487163099992E-3</v>
      </c>
      <c r="E202" s="74">
        <f>D202*conf!B$7</f>
        <v>0.69913419511091335</v>
      </c>
      <c r="F202" s="32">
        <f t="shared" si="30"/>
        <v>-1.24653188</v>
      </c>
      <c r="G202" s="33">
        <f t="shared" si="31"/>
        <v>-1.0766186200000001</v>
      </c>
      <c r="H202" s="32">
        <f t="shared" si="32"/>
        <v>3.3231388399999999</v>
      </c>
      <c r="I202" s="33">
        <f t="shared" si="33"/>
        <v>7.33536988</v>
      </c>
      <c r="J202" s="32">
        <f t="shared" si="34"/>
        <v>3.3231388399999999</v>
      </c>
      <c r="K202" s="33">
        <f t="shared" si="35"/>
        <v>23.35400374</v>
      </c>
    </row>
    <row r="203" spans="1:11" x14ac:dyDescent="0.3">
      <c r="A203" s="78" t="str">
        <f>latest_start_1_limit_5000_convert_BTC_CMC_PRO_API_KEY_49c55c19_a805_466a_95cf_3c[[#This Row],[Symbol]]</f>
        <v>CCXX</v>
      </c>
      <c r="B203" s="22" t="str">
        <f t="shared" si="27"/>
        <v>Counos X</v>
      </c>
      <c r="C203" s="77">
        <f t="shared" si="28"/>
        <v>2.3984589872742064E-3</v>
      </c>
      <c r="D203" s="73">
        <f t="shared" si="29"/>
        <v>89.800690762842279</v>
      </c>
      <c r="E203" s="74">
        <f>D203*conf!B$7</f>
        <v>6568.0225223942844</v>
      </c>
      <c r="F203" s="32">
        <f t="shared" si="30"/>
        <v>-0.22097037999999999</v>
      </c>
      <c r="G203" s="33">
        <f t="shared" si="31"/>
        <v>-4.9292559999999999E-2</v>
      </c>
      <c r="H203" s="32">
        <f t="shared" si="32"/>
        <v>-4.2683437199999998</v>
      </c>
      <c r="I203" s="33">
        <f t="shared" si="33"/>
        <v>-0.55090417000000003</v>
      </c>
      <c r="J203" s="32">
        <f t="shared" si="34"/>
        <v>-4.2683437199999998</v>
      </c>
      <c r="K203" s="33">
        <f t="shared" si="35"/>
        <v>0.12610257999999999</v>
      </c>
    </row>
    <row r="204" spans="1:11" x14ac:dyDescent="0.3">
      <c r="A204" s="78" t="str">
        <f>latest_start_1_limit_5000_convert_BTC_CMC_PRO_API_KEY_49c55c19_a805_466a_95cf_3c[[#This Row],[Symbol]]</f>
        <v>INO</v>
      </c>
      <c r="B204" s="22" t="str">
        <f t="shared" si="27"/>
        <v>INO COIN</v>
      </c>
      <c r="C204" s="77">
        <f t="shared" si="28"/>
        <v>1.7746745754760934E-4</v>
      </c>
      <c r="D204" s="73">
        <f t="shared" si="29"/>
        <v>6.6445581768368704</v>
      </c>
      <c r="E204" s="74">
        <f>D204*conf!B$7</f>
        <v>485.98298505384872</v>
      </c>
      <c r="F204" s="32">
        <f t="shared" si="30"/>
        <v>-7.5832860000000002E-2</v>
      </c>
      <c r="G204" s="33">
        <f t="shared" si="31"/>
        <v>9.6094680000000002E-2</v>
      </c>
      <c r="H204" s="32">
        <f t="shared" si="32"/>
        <v>0.13766804999999999</v>
      </c>
      <c r="I204" s="33">
        <f t="shared" si="33"/>
        <v>4.0262012900000004</v>
      </c>
      <c r="J204" s="32">
        <f t="shared" si="34"/>
        <v>0.13766804999999999</v>
      </c>
      <c r="K204" s="33">
        <f t="shared" si="35"/>
        <v>18.453401790000001</v>
      </c>
    </row>
    <row r="205" spans="1:11" x14ac:dyDescent="0.3">
      <c r="A205" s="78" t="str">
        <f>latest_start_1_limit_5000_convert_BTC_CMC_PRO_API_KEY_49c55c19_a805_466a_95cf_3c[[#This Row],[Symbol]]</f>
        <v>DFI</v>
      </c>
      <c r="B205" s="22" t="str">
        <f t="shared" si="27"/>
        <v>DeFiChain</v>
      </c>
      <c r="C205" s="77">
        <f t="shared" si="28"/>
        <v>7.9528054604355585E-5</v>
      </c>
      <c r="D205" s="73">
        <f t="shared" si="29"/>
        <v>2.9776094885877198</v>
      </c>
      <c r="E205" s="74">
        <f>D205*conf!B$7</f>
        <v>217.78235799530583</v>
      </c>
      <c r="F205" s="32">
        <f t="shared" si="30"/>
        <v>0.54653339999999995</v>
      </c>
      <c r="G205" s="33">
        <f t="shared" si="31"/>
        <v>0.71953177000000001</v>
      </c>
      <c r="H205" s="32">
        <f t="shared" si="32"/>
        <v>2.39725323</v>
      </c>
      <c r="I205" s="33">
        <f t="shared" si="33"/>
        <v>6.37353039</v>
      </c>
      <c r="J205" s="32">
        <f t="shared" si="34"/>
        <v>2.39725323</v>
      </c>
      <c r="K205" s="33">
        <f t="shared" si="35"/>
        <v>23.06344679</v>
      </c>
    </row>
    <row r="206" spans="1:11" x14ac:dyDescent="0.3">
      <c r="A206" s="78" t="str">
        <f>latest_start_1_limit_5000_convert_BTC_CMC_PRO_API_KEY_49c55c19_a805_466a_95cf_3c[[#This Row],[Symbol]]</f>
        <v>THR</v>
      </c>
      <c r="B206" s="22" t="str">
        <f t="shared" si="27"/>
        <v>ThoreCoin</v>
      </c>
      <c r="C206" s="77">
        <f t="shared" si="28"/>
        <v>0.19369861756827661</v>
      </c>
      <c r="D206" s="73">
        <f t="shared" si="29"/>
        <v>7252.2689567466996</v>
      </c>
      <c r="E206" s="74">
        <f>D206*conf!B$7</f>
        <v>530430.95149645361</v>
      </c>
      <c r="F206" s="32">
        <f t="shared" si="30"/>
        <v>0.37081764</v>
      </c>
      <c r="G206" s="33">
        <f t="shared" si="31"/>
        <v>0.54351368</v>
      </c>
      <c r="H206" s="32">
        <f t="shared" si="32"/>
        <v>5.2505410000000002E-2</v>
      </c>
      <c r="I206" s="33">
        <f t="shared" si="33"/>
        <v>3.9377316200000001</v>
      </c>
      <c r="J206" s="32">
        <f t="shared" si="34"/>
        <v>5.2505410000000002E-2</v>
      </c>
      <c r="K206" s="33">
        <f t="shared" si="35"/>
        <v>17.486456690000001</v>
      </c>
    </row>
    <row r="207" spans="1:11" x14ac:dyDescent="0.3">
      <c r="A207" s="78" t="str">
        <f>latest_start_1_limit_5000_convert_BTC_CMC_PRO_API_KEY_49c55c19_a805_466a_95cf_3c[[#This Row],[Symbol]]</f>
        <v>INB</v>
      </c>
      <c r="B207" s="22" t="str">
        <f t="shared" si="27"/>
        <v>Insight Chain</v>
      </c>
      <c r="C207" s="77">
        <f t="shared" si="28"/>
        <v>4.310813413974906E-5</v>
      </c>
      <c r="D207" s="73">
        <f t="shared" si="29"/>
        <v>1.61401143141755</v>
      </c>
      <c r="E207" s="74">
        <f>D207*conf!B$7</f>
        <v>118.0487960938796</v>
      </c>
      <c r="F207" s="32">
        <f t="shared" si="30"/>
        <v>-0.88670744999999995</v>
      </c>
      <c r="G207" s="33">
        <f t="shared" si="31"/>
        <v>-0.71617507999999996</v>
      </c>
      <c r="H207" s="32">
        <f t="shared" si="32"/>
        <v>-2.05863285</v>
      </c>
      <c r="I207" s="33">
        <f t="shared" si="33"/>
        <v>1.74461391</v>
      </c>
      <c r="J207" s="32">
        <f t="shared" si="34"/>
        <v>-2.05863285</v>
      </c>
      <c r="K207" s="33">
        <f t="shared" si="35"/>
        <v>9.4034395800000006</v>
      </c>
    </row>
    <row r="208" spans="1:11" x14ac:dyDescent="0.3">
      <c r="A208" s="78" t="str">
        <f>latest_start_1_limit_5000_convert_BTC_CMC_PRO_API_KEY_49c55c19_a805_466a_95cf_3c[[#This Row],[Symbol]]</f>
        <v>BASID</v>
      </c>
      <c r="B208" s="22" t="str">
        <f t="shared" si="27"/>
        <v>Basid Coin</v>
      </c>
      <c r="C208" s="77">
        <f t="shared" si="28"/>
        <v>2.2706655398151836E-5</v>
      </c>
      <c r="D208" s="73">
        <f t="shared" si="29"/>
        <v>0.85015976945480998</v>
      </c>
      <c r="E208" s="74">
        <f>D208*conf!B$7</f>
        <v>62.180685537924802</v>
      </c>
      <c r="F208" s="32">
        <f t="shared" si="30"/>
        <v>-0.89208566</v>
      </c>
      <c r="G208" s="33">
        <f t="shared" si="31"/>
        <v>-0.72156253999999997</v>
      </c>
      <c r="H208" s="32">
        <f t="shared" si="32"/>
        <v>-5.5384521600000003</v>
      </c>
      <c r="I208" s="33">
        <f t="shared" si="33"/>
        <v>-1.8703333</v>
      </c>
      <c r="J208" s="32">
        <f t="shared" si="34"/>
        <v>-5.5384521600000003</v>
      </c>
      <c r="K208" s="33">
        <f t="shared" si="35"/>
        <v>-32.059053779999999</v>
      </c>
    </row>
    <row r="209" spans="1:11" x14ac:dyDescent="0.3">
      <c r="A209" s="78" t="str">
        <f>latest_start_1_limit_5000_convert_BTC_CMC_PRO_API_KEY_49c55c19_a805_466a_95cf_3c[[#This Row],[Symbol]]</f>
        <v>CTC</v>
      </c>
      <c r="B209" s="22" t="str">
        <f t="shared" si="27"/>
        <v>Creditcoin</v>
      </c>
      <c r="C209" s="77">
        <f t="shared" si="28"/>
        <v>2.2062776379552105E-5</v>
      </c>
      <c r="D209" s="73">
        <f t="shared" si="29"/>
        <v>0.82605229838911998</v>
      </c>
      <c r="E209" s="74">
        <f>D209*conf!B$7</f>
        <v>60.417465104180238</v>
      </c>
      <c r="F209" s="32">
        <f t="shared" si="30"/>
        <v>0.3988738</v>
      </c>
      <c r="G209" s="33">
        <f t="shared" si="31"/>
        <v>0.57161810999999996</v>
      </c>
      <c r="H209" s="32">
        <f t="shared" si="32"/>
        <v>-3.00923535</v>
      </c>
      <c r="I209" s="33">
        <f t="shared" si="33"/>
        <v>0.75709773000000002</v>
      </c>
      <c r="J209" s="32">
        <f t="shared" si="34"/>
        <v>-3.00923535</v>
      </c>
      <c r="K209" s="33">
        <f t="shared" si="35"/>
        <v>1.6471245699999999</v>
      </c>
    </row>
    <row r="210" spans="1:11" x14ac:dyDescent="0.3">
      <c r="A210" s="78" t="str">
        <f>latest_start_1_limit_5000_convert_BTC_CMC_PRO_API_KEY_49c55c19_a805_466a_95cf_3c[[#This Row],[Symbol]]</f>
        <v>IZE</v>
      </c>
      <c r="B210" s="22" t="str">
        <f t="shared" si="27"/>
        <v>IZE</v>
      </c>
      <c r="C210" s="77">
        <f t="shared" si="28"/>
        <v>2.899360181568432E-6</v>
      </c>
      <c r="D210" s="73">
        <f t="shared" si="29"/>
        <v>0.10855492983477</v>
      </c>
      <c r="E210" s="74">
        <f>D210*conf!B$7</f>
        <v>7.9397075681150779</v>
      </c>
      <c r="F210" s="32">
        <f t="shared" si="30"/>
        <v>0.81561850000000002</v>
      </c>
      <c r="G210" s="33">
        <f t="shared" si="31"/>
        <v>0.98907986000000003</v>
      </c>
      <c r="H210" s="32">
        <f t="shared" si="32"/>
        <v>-10.430157250000001</v>
      </c>
      <c r="I210" s="33">
        <f t="shared" si="33"/>
        <v>-6.9519924599999996</v>
      </c>
      <c r="J210" s="32">
        <f t="shared" si="34"/>
        <v>-10.430157250000001</v>
      </c>
      <c r="K210" s="33">
        <f t="shared" si="35"/>
        <v>-12.29076826</v>
      </c>
    </row>
    <row r="211" spans="1:11" x14ac:dyDescent="0.3">
      <c r="A211" s="78" t="str">
        <f>latest_start_1_limit_5000_convert_BTC_CMC_PRO_API_KEY_49c55c19_a805_466a_95cf_3c[[#This Row],[Symbol]]</f>
        <v>BOTX</v>
      </c>
      <c r="B211" s="22" t="str">
        <f t="shared" si="27"/>
        <v>botXcoin</v>
      </c>
      <c r="C211" s="77">
        <f t="shared" si="28"/>
        <v>6.7434694113615475E-6</v>
      </c>
      <c r="D211" s="73">
        <f t="shared" si="29"/>
        <v>0.25248220398656002</v>
      </c>
      <c r="E211" s="74">
        <f>D211*conf!B$7</f>
        <v>18.466548399577</v>
      </c>
      <c r="F211" s="32">
        <f t="shared" si="30"/>
        <v>0.13947791000000001</v>
      </c>
      <c r="G211" s="33">
        <f t="shared" si="31"/>
        <v>0.31177590999999999</v>
      </c>
      <c r="H211" s="32">
        <f t="shared" si="32"/>
        <v>0.23254406</v>
      </c>
      <c r="I211" s="33">
        <f t="shared" si="33"/>
        <v>4.1247615099999999</v>
      </c>
      <c r="J211" s="32">
        <f t="shared" si="34"/>
        <v>0.23254406</v>
      </c>
      <c r="K211" s="33">
        <f t="shared" si="35"/>
        <v>14.46090356</v>
      </c>
    </row>
    <row r="212" spans="1:11" x14ac:dyDescent="0.3">
      <c r="A212" s="78" t="str">
        <f>latest_start_1_limit_5000_convert_BTC_CMC_PRO_API_KEY_49c55c19_a805_466a_95cf_3c[[#This Row],[Symbol]]</f>
        <v>GNY</v>
      </c>
      <c r="B212" s="22" t="str">
        <f t="shared" si="27"/>
        <v>GNY</v>
      </c>
      <c r="C212" s="77">
        <f t="shared" si="28"/>
        <v>5.4432835921751154E-5</v>
      </c>
      <c r="D212" s="73">
        <f t="shared" si="29"/>
        <v>2.0380195333291602</v>
      </c>
      <c r="E212" s="74">
        <f>D212*conf!B$7</f>
        <v>149.06074866769478</v>
      </c>
      <c r="F212" s="32">
        <f t="shared" si="30"/>
        <v>2.1267506799999998</v>
      </c>
      <c r="G212" s="33">
        <f t="shared" si="31"/>
        <v>2.30246795</v>
      </c>
      <c r="H212" s="32">
        <f t="shared" si="32"/>
        <v>-13.95164879</v>
      </c>
      <c r="I212" s="33">
        <f t="shared" si="33"/>
        <v>-10.610230120000001</v>
      </c>
      <c r="J212" s="32">
        <f t="shared" si="34"/>
        <v>-13.95164879</v>
      </c>
      <c r="K212" s="33">
        <f t="shared" si="35"/>
        <v>-0.82759426999999997</v>
      </c>
    </row>
    <row r="213" spans="1:11" x14ac:dyDescent="0.3">
      <c r="A213" s="78" t="str">
        <f>latest_start_1_limit_5000_convert_BTC_CMC_PRO_API_KEY_49c55c19_a805_466a_95cf_3c[[#This Row],[Symbol]]</f>
        <v>NXM</v>
      </c>
      <c r="B213" s="22" t="str">
        <f t="shared" si="27"/>
        <v>NXM</v>
      </c>
      <c r="C213" s="77">
        <f t="shared" si="28"/>
        <v>1.6695660923962256E-3</v>
      </c>
      <c r="D213" s="73">
        <f t="shared" si="29"/>
        <v>62.510215587130112</v>
      </c>
      <c r="E213" s="74">
        <f>D213*conf!B$7</f>
        <v>4571.9971680426961</v>
      </c>
      <c r="F213" s="32">
        <f t="shared" si="30"/>
        <v>-0.69346311999999999</v>
      </c>
      <c r="G213" s="33">
        <f t="shared" si="31"/>
        <v>-0.52259825999999998</v>
      </c>
      <c r="H213" s="32">
        <f t="shared" si="32"/>
        <v>1.2591989400000001</v>
      </c>
      <c r="I213" s="33">
        <f t="shared" si="33"/>
        <v>5.1912833200000001</v>
      </c>
      <c r="J213" s="32">
        <f t="shared" si="34"/>
        <v>1.2591989400000001</v>
      </c>
      <c r="K213" s="33">
        <f t="shared" si="35"/>
        <v>44.415052490000001</v>
      </c>
    </row>
    <row r="214" spans="1:11" x14ac:dyDescent="0.3">
      <c r="A214" s="78" t="str">
        <f>latest_start_1_limit_5000_convert_BTC_CMC_PRO_API_KEY_49c55c19_a805_466a_95cf_3c[[#This Row],[Symbol]]</f>
        <v>ZLW</v>
      </c>
      <c r="B214" s="22" t="str">
        <f t="shared" si="27"/>
        <v>Zelwin</v>
      </c>
      <c r="C214" s="77">
        <f t="shared" si="28"/>
        <v>1.2377796134657097E-4</v>
      </c>
      <c r="D214" s="73">
        <f t="shared" si="29"/>
        <v>4.6343700222161397</v>
      </c>
      <c r="E214" s="74">
        <f>D214*conf!B$7</f>
        <v>338.95782342488849</v>
      </c>
      <c r="F214" s="32">
        <f t="shared" si="30"/>
        <v>-0.78931340000000005</v>
      </c>
      <c r="G214" s="33">
        <f t="shared" si="31"/>
        <v>-0.61861345999999995</v>
      </c>
      <c r="H214" s="32">
        <f t="shared" si="32"/>
        <v>-3.3492686699999998</v>
      </c>
      <c r="I214" s="33">
        <f t="shared" si="33"/>
        <v>0.40386028000000002</v>
      </c>
      <c r="J214" s="32">
        <f t="shared" si="34"/>
        <v>-3.3492686699999998</v>
      </c>
      <c r="K214" s="33">
        <f t="shared" si="35"/>
        <v>5.3994822400000002</v>
      </c>
    </row>
    <row r="215" spans="1:11" x14ac:dyDescent="0.3">
      <c r="A215" s="78" t="str">
        <f>latest_start_1_limit_5000_convert_BTC_CMC_PRO_API_KEY_49c55c19_a805_466a_95cf_3c[[#This Row],[Symbol]]</f>
        <v>BCHA</v>
      </c>
      <c r="B215" s="22" t="str">
        <f t="shared" si="27"/>
        <v>Bitcoin Cash ABC</v>
      </c>
      <c r="C215" s="77">
        <f t="shared" si="28"/>
        <v>3.8228078104649688E-4</v>
      </c>
      <c r="D215" s="73">
        <f t="shared" si="29"/>
        <v>14.312972781889631</v>
      </c>
      <c r="E215" s="74">
        <f>D215*conf!B$7</f>
        <v>1046.8508292674076</v>
      </c>
      <c r="F215" s="32">
        <f t="shared" si="30"/>
        <v>-5.2807710000000001E-2</v>
      </c>
      <c r="G215" s="33">
        <f t="shared" si="31"/>
        <v>0.11915945</v>
      </c>
      <c r="H215" s="32">
        <f t="shared" si="32"/>
        <v>-1.62121245</v>
      </c>
      <c r="I215" s="33">
        <f t="shared" si="33"/>
        <v>2.1990201599999999</v>
      </c>
      <c r="J215" s="32">
        <f t="shared" si="34"/>
        <v>-1.62121245</v>
      </c>
      <c r="K215" s="33">
        <f t="shared" si="35"/>
        <v>2.1445584499999999</v>
      </c>
    </row>
    <row r="216" spans="1:11" x14ac:dyDescent="0.3">
      <c r="A216" s="78" t="str">
        <f>latest_start_1_limit_5000_convert_BTC_CMC_PRO_API_KEY_49c55c19_a805_466a_95cf_3c[[#This Row],[Symbol]]</f>
        <v>DDX</v>
      </c>
      <c r="B216" s="22" t="str">
        <f t="shared" si="27"/>
        <v>DerivaDAO</v>
      </c>
      <c r="C216" s="77">
        <f t="shared" si="28"/>
        <v>2.5765816639367712E-4</v>
      </c>
      <c r="D216" s="73">
        <f t="shared" si="29"/>
        <v>9.6469780995234906</v>
      </c>
      <c r="E216" s="74">
        <f>D216*conf!B$7</f>
        <v>705.57997819914806</v>
      </c>
      <c r="F216" s="32">
        <f t="shared" si="30"/>
        <v>1.3659511900000001</v>
      </c>
      <c r="G216" s="33">
        <f t="shared" si="31"/>
        <v>1.54035944</v>
      </c>
      <c r="H216" s="32">
        <f t="shared" si="32"/>
        <v>7.7544559800000004</v>
      </c>
      <c r="I216" s="33">
        <f t="shared" si="33"/>
        <v>11.938763359999999</v>
      </c>
      <c r="J216" s="32">
        <f t="shared" si="34"/>
        <v>7.7544559800000004</v>
      </c>
      <c r="K216" s="33">
        <f t="shared" si="35"/>
        <v>5.06843646</v>
      </c>
    </row>
    <row r="217" spans="1:11" x14ac:dyDescent="0.3">
      <c r="A217" s="78" t="str">
        <f>latest_start_1_limit_5000_convert_BTC_CMC_PRO_API_KEY_49c55c19_a805_466a_95cf_3c[[#This Row],[Symbol]]</f>
        <v>CIPHC</v>
      </c>
      <c r="B217" s="22" t="str">
        <f t="shared" si="27"/>
        <v>Cipher Core Token</v>
      </c>
      <c r="C217" s="77">
        <f t="shared" si="28"/>
        <v>9.0038809303971386E-4</v>
      </c>
      <c r="D217" s="73">
        <f t="shared" si="29"/>
        <v>33.711426019210357</v>
      </c>
      <c r="E217" s="74">
        <f>D217*conf!B$7</f>
        <v>2465.6536990450454</v>
      </c>
      <c r="F217" s="32">
        <f t="shared" si="30"/>
        <v>0.37081764</v>
      </c>
      <c r="G217" s="33">
        <f t="shared" si="31"/>
        <v>0.54351368</v>
      </c>
      <c r="H217" s="32">
        <f t="shared" si="32"/>
        <v>0.15440412000000001</v>
      </c>
      <c r="I217" s="33">
        <f t="shared" si="33"/>
        <v>4.0435872499999999</v>
      </c>
      <c r="J217" s="32">
        <f t="shared" si="34"/>
        <v>0.15440412000000001</v>
      </c>
      <c r="K217" s="33">
        <f t="shared" si="35"/>
        <v>25.434773249999999</v>
      </c>
    </row>
    <row r="218" spans="1:11" x14ac:dyDescent="0.3">
      <c r="A218" s="78" t="str">
        <f>latest_start_1_limit_5000_convert_BTC_CMC_PRO_API_KEY_49c55c19_a805_466a_95cf_3c[[#This Row],[Symbol]]</f>
        <v>BRG</v>
      </c>
      <c r="B218" s="22" t="str">
        <f t="shared" si="27"/>
        <v>Bridge Oracle</v>
      </c>
      <c r="C218" s="77">
        <f t="shared" si="28"/>
        <v>6.7270683424198307E-7</v>
      </c>
      <c r="D218" s="73">
        <f t="shared" si="29"/>
        <v>2.518681316476E-2</v>
      </c>
      <c r="E218" s="74">
        <f>D218*conf!B$7</f>
        <v>1.8421635148705464</v>
      </c>
      <c r="F218" s="32">
        <f t="shared" si="30"/>
        <v>-3.4329201600000001</v>
      </c>
      <c r="G218" s="33">
        <f t="shared" si="31"/>
        <v>-3.2667687500000002</v>
      </c>
      <c r="H218" s="32">
        <f t="shared" si="32"/>
        <v>6.3443391199999999</v>
      </c>
      <c r="I218" s="33">
        <f t="shared" si="33"/>
        <v>10.47388902</v>
      </c>
      <c r="J218" s="32">
        <f t="shared" si="34"/>
        <v>6.3443391199999999</v>
      </c>
      <c r="K218" s="33">
        <f t="shared" si="35"/>
        <v>28.378199859999999</v>
      </c>
    </row>
    <row r="219" spans="1:11" x14ac:dyDescent="0.3">
      <c r="A219" s="78" t="str">
        <f>latest_start_1_limit_5000_convert_BTC_CMC_PRO_API_KEY_49c55c19_a805_466a_95cf_3c[[#This Row],[Symbol]]</f>
        <v>HBTC</v>
      </c>
      <c r="B219" s="22" t="str">
        <f t="shared" si="27"/>
        <v>Huobi BTC</v>
      </c>
      <c r="C219" s="77">
        <f t="shared" si="28"/>
        <v>0.97811221679761717</v>
      </c>
      <c r="D219" s="73">
        <f t="shared" si="29"/>
        <v>36621.494542136657</v>
      </c>
      <c r="E219" s="74">
        <f>D219*conf!B$7</f>
        <v>2678496.1108118752</v>
      </c>
      <c r="F219" s="32">
        <f t="shared" si="30"/>
        <v>-2.83702041</v>
      </c>
      <c r="G219" s="33">
        <f t="shared" si="31"/>
        <v>-2.6698437099999999</v>
      </c>
      <c r="H219" s="32">
        <f t="shared" si="32"/>
        <v>-5.1281830299999998</v>
      </c>
      <c r="I219" s="33">
        <f t="shared" si="33"/>
        <v>-1.44413265</v>
      </c>
      <c r="J219" s="32">
        <f t="shared" si="34"/>
        <v>-5.1281830299999998</v>
      </c>
      <c r="K219" s="33">
        <f t="shared" si="35"/>
        <v>14.807052000000001</v>
      </c>
    </row>
    <row r="220" spans="1:11" x14ac:dyDescent="0.3">
      <c r="A220" s="78" t="str">
        <f>latest_start_1_limit_5000_convert_BTC_CMC_PRO_API_KEY_49c55c19_a805_466a_95cf_3c[[#This Row],[Symbol]]</f>
        <v>LRG</v>
      </c>
      <c r="B220" s="22" t="str">
        <f t="shared" si="27"/>
        <v>Largo Coin</v>
      </c>
      <c r="C220" s="77">
        <f t="shared" si="28"/>
        <v>2.6148413622941092E-4</v>
      </c>
      <c r="D220" s="73">
        <f t="shared" si="29"/>
        <v>9.7902262167144194</v>
      </c>
      <c r="E220" s="74">
        <f>D220*conf!B$7</f>
        <v>716.05714549049264</v>
      </c>
      <c r="F220" s="32">
        <f t="shared" si="30"/>
        <v>-1.47098463</v>
      </c>
      <c r="G220" s="33">
        <f t="shared" si="31"/>
        <v>-1.30145756</v>
      </c>
      <c r="H220" s="32">
        <f t="shared" si="32"/>
        <v>-3.52931544</v>
      </c>
      <c r="I220" s="33">
        <f t="shared" si="33"/>
        <v>0.21682196000000001</v>
      </c>
      <c r="J220" s="32">
        <f t="shared" si="34"/>
        <v>-3.52931544</v>
      </c>
      <c r="K220" s="33">
        <f t="shared" si="35"/>
        <v>-0.45894765999999998</v>
      </c>
    </row>
    <row r="221" spans="1:11" x14ac:dyDescent="0.3">
      <c r="A221" s="78" t="str">
        <f>latest_start_1_limit_5000_convert_BTC_CMC_PRO_API_KEY_49c55c19_a805_466a_95cf_3c[[#This Row],[Symbol]]</f>
        <v>BEST</v>
      </c>
      <c r="B221" s="22" t="str">
        <f t="shared" si="27"/>
        <v>Bitpanda Ecosystem Token</v>
      </c>
      <c r="C221" s="77">
        <f t="shared" si="28"/>
        <v>1.1268097746908405E-5</v>
      </c>
      <c r="D221" s="73">
        <f t="shared" si="29"/>
        <v>0.42188879052111</v>
      </c>
      <c r="E221" s="74">
        <f>D221*conf!B$7</f>
        <v>30.856946138713987</v>
      </c>
      <c r="F221" s="32">
        <f t="shared" si="30"/>
        <v>-0.42018749999999999</v>
      </c>
      <c r="G221" s="33">
        <f t="shared" si="31"/>
        <v>-0.24885245</v>
      </c>
      <c r="H221" s="32">
        <f t="shared" si="32"/>
        <v>3.8359998700000002</v>
      </c>
      <c r="I221" s="33">
        <f t="shared" si="33"/>
        <v>7.8681462599999996</v>
      </c>
      <c r="J221" s="32">
        <f t="shared" si="34"/>
        <v>3.8359998700000002</v>
      </c>
      <c r="K221" s="33">
        <f t="shared" si="35"/>
        <v>4.7319179399999998</v>
      </c>
    </row>
    <row r="222" spans="1:11" x14ac:dyDescent="0.3">
      <c r="A222" s="78" t="str">
        <f>latest_start_1_limit_5000_convert_BTC_CMC_PRO_API_KEY_49c55c19_a805_466a_95cf_3c[[#This Row],[Symbol]]</f>
        <v>PERP</v>
      </c>
      <c r="B222" s="22" t="str">
        <f t="shared" si="27"/>
        <v>Perpetual Protocol</v>
      </c>
      <c r="C222" s="77">
        <f t="shared" si="28"/>
        <v>2.0158943754365537E-4</v>
      </c>
      <c r="D222" s="73">
        <f t="shared" si="29"/>
        <v>7.5477091073742297</v>
      </c>
      <c r="E222" s="74">
        <f>D222*conf!B$7</f>
        <v>552.03944411335112</v>
      </c>
      <c r="F222" s="32">
        <f t="shared" si="30"/>
        <v>-0.99022153000000002</v>
      </c>
      <c r="G222" s="33">
        <f t="shared" si="31"/>
        <v>-0.81986727000000004</v>
      </c>
      <c r="H222" s="32">
        <f t="shared" si="32"/>
        <v>-3.3693490599999998</v>
      </c>
      <c r="I222" s="33">
        <f t="shared" si="33"/>
        <v>0.38300012999999999</v>
      </c>
      <c r="J222" s="32">
        <f t="shared" si="34"/>
        <v>-3.3693490599999998</v>
      </c>
      <c r="K222" s="33">
        <f t="shared" si="35"/>
        <v>35.556148100000001</v>
      </c>
    </row>
    <row r="223" spans="1:11" x14ac:dyDescent="0.3">
      <c r="A223" s="78" t="str">
        <f>latest_start_1_limit_5000_convert_BTC_CMC_PRO_API_KEY_49c55c19_a805_466a_95cf_3c[[#This Row],[Symbol]]</f>
        <v>MIR</v>
      </c>
      <c r="B223" s="22" t="str">
        <f t="shared" si="27"/>
        <v>Mirror Protocol</v>
      </c>
      <c r="C223" s="77">
        <f t="shared" si="28"/>
        <v>1.4157899979253056E-4</v>
      </c>
      <c r="D223" s="73">
        <f t="shared" si="29"/>
        <v>5.3008586122752899</v>
      </c>
      <c r="E223" s="74">
        <f>D223*conf!B$7</f>
        <v>387.70479890181468</v>
      </c>
      <c r="F223" s="32">
        <f t="shared" si="30"/>
        <v>-2.2417077000000001</v>
      </c>
      <c r="G223" s="33">
        <f t="shared" si="31"/>
        <v>-2.0735067200000001</v>
      </c>
      <c r="H223" s="32">
        <f t="shared" si="32"/>
        <v>-5.6180575900000003</v>
      </c>
      <c r="I223" s="33">
        <f t="shared" si="33"/>
        <v>-1.9530299600000001</v>
      </c>
      <c r="J223" s="32">
        <f t="shared" si="34"/>
        <v>-5.6180575900000003</v>
      </c>
      <c r="K223" s="33">
        <f t="shared" si="35"/>
        <v>52.525336799999998</v>
      </c>
    </row>
    <row r="224" spans="1:11" x14ac:dyDescent="0.3">
      <c r="A224" s="78" t="str">
        <f>latest_start_1_limit_5000_convert_BTC_CMC_PRO_API_KEY_49c55c19_a805_466a_95cf_3c[[#This Row],[Symbol]]</f>
        <v>STRONG</v>
      </c>
      <c r="B224" s="22" t="str">
        <f t="shared" si="27"/>
        <v>Strong</v>
      </c>
      <c r="C224" s="77">
        <f t="shared" si="28"/>
        <v>1.2862068724141917E-3</v>
      </c>
      <c r="D224" s="73">
        <f t="shared" si="29"/>
        <v>48.156864978531488</v>
      </c>
      <c r="E224" s="74">
        <f>D224*conf!B$7</f>
        <v>3522.1931045297929</v>
      </c>
      <c r="F224" s="32">
        <f t="shared" si="30"/>
        <v>-1.22652512</v>
      </c>
      <c r="G224" s="33">
        <f t="shared" si="31"/>
        <v>-1.0565774299999999</v>
      </c>
      <c r="H224" s="32">
        <f t="shared" si="32"/>
        <v>7.3247074300000001</v>
      </c>
      <c r="I224" s="33">
        <f t="shared" si="33"/>
        <v>11.492326869999999</v>
      </c>
      <c r="J224" s="32">
        <f t="shared" si="34"/>
        <v>7.3247074300000001</v>
      </c>
      <c r="K224" s="33">
        <f t="shared" si="35"/>
        <v>19.214093779999999</v>
      </c>
    </row>
    <row r="225" spans="1:11" x14ac:dyDescent="0.3">
      <c r="A225" s="78" t="str">
        <f>latest_start_1_limit_5000_convert_BTC_CMC_PRO_API_KEY_49c55c19_a805_466a_95cf_3c[[#This Row],[Symbol]]</f>
        <v>SOLO</v>
      </c>
      <c r="B225" s="22" t="str">
        <f t="shared" si="27"/>
        <v>Sologenic</v>
      </c>
      <c r="C225" s="77">
        <f t="shared" si="28"/>
        <v>2.137578933968669E-5</v>
      </c>
      <c r="D225" s="73">
        <f t="shared" si="29"/>
        <v>0.80033082011812995</v>
      </c>
      <c r="E225" s="74">
        <f>D225*conf!B$7</f>
        <v>58.536196183440026</v>
      </c>
      <c r="F225" s="32">
        <f t="shared" si="30"/>
        <v>-0.57471897000000005</v>
      </c>
      <c r="G225" s="33">
        <f t="shared" si="31"/>
        <v>-0.4036498</v>
      </c>
      <c r="H225" s="32">
        <f t="shared" si="32"/>
        <v>-13.16529817</v>
      </c>
      <c r="I225" s="33">
        <f t="shared" si="33"/>
        <v>-9.7933440300000001</v>
      </c>
      <c r="J225" s="32">
        <f t="shared" si="34"/>
        <v>-13.16529817</v>
      </c>
      <c r="K225" s="33">
        <f t="shared" si="35"/>
        <v>0.29776512999999999</v>
      </c>
    </row>
    <row r="226" spans="1:11" x14ac:dyDescent="0.3">
      <c r="A226" s="78" t="str">
        <f>latest_start_1_limit_5000_convert_BTC_CMC_PRO_API_KEY_49c55c19_a805_466a_95cf_3c[[#This Row],[Symbol]]</f>
        <v>LINA</v>
      </c>
      <c r="B226" s="22" t="str">
        <f t="shared" si="27"/>
        <v>Linear</v>
      </c>
      <c r="C226" s="77">
        <f t="shared" si="28"/>
        <v>1.990298977654467E-6</v>
      </c>
      <c r="D226" s="73">
        <f t="shared" si="29"/>
        <v>7.4518773915360006E-2</v>
      </c>
      <c r="E226" s="74">
        <f>D226*conf!B$7</f>
        <v>5.4503031241694311</v>
      </c>
      <c r="F226" s="32">
        <f t="shared" si="30"/>
        <v>0.92214942</v>
      </c>
      <c r="G226" s="33">
        <f t="shared" si="31"/>
        <v>1.09579407</v>
      </c>
      <c r="H226" s="32">
        <f t="shared" si="32"/>
        <v>15.31402821</v>
      </c>
      <c r="I226" s="33">
        <f t="shared" si="33"/>
        <v>19.791887939999999</v>
      </c>
      <c r="J226" s="32">
        <f t="shared" si="34"/>
        <v>15.31402821</v>
      </c>
      <c r="K226" s="33">
        <f t="shared" si="35"/>
        <v>99.320730670000003</v>
      </c>
    </row>
    <row r="227" spans="1:11" x14ac:dyDescent="0.3">
      <c r="A227" s="78" t="str">
        <f>latest_start_1_limit_5000_convert_BTC_CMC_PRO_API_KEY_49c55c19_a805_466a_95cf_3c[[#This Row],[Symbol]]</f>
        <v>vBTC</v>
      </c>
      <c r="B227" s="22" t="str">
        <f t="shared" si="27"/>
        <v>Venus BTC</v>
      </c>
      <c r="C227" s="77">
        <f t="shared" si="28"/>
        <v>1.9875972383116208E-2</v>
      </c>
      <c r="D227" s="73">
        <f t="shared" si="29"/>
        <v>744.17618106344298</v>
      </c>
      <c r="E227" s="74">
        <f>D227*conf!B$7</f>
        <v>54429.045882980223</v>
      </c>
      <c r="F227" s="32">
        <f t="shared" si="30"/>
        <v>0.17976236000000001</v>
      </c>
      <c r="G227" s="33">
        <f t="shared" si="31"/>
        <v>0.35212968</v>
      </c>
      <c r="H227" s="32">
        <f t="shared" si="32"/>
        <v>-0.38993238000000002</v>
      </c>
      <c r="I227" s="33">
        <f t="shared" si="33"/>
        <v>3.47811315</v>
      </c>
      <c r="J227" s="32">
        <f t="shared" si="34"/>
        <v>-0.38993238000000002</v>
      </c>
      <c r="K227" s="33">
        <f t="shared" si="35"/>
        <v>17.93149536</v>
      </c>
    </row>
    <row r="228" spans="1:11" x14ac:dyDescent="0.3">
      <c r="A228" s="78" t="str">
        <f>latest_start_1_limit_5000_convert_BTC_CMC_PRO_API_KEY_49c55c19_a805_466a_95cf_3c[[#This Row],[Symbol]]</f>
        <v>YUSRA</v>
      </c>
      <c r="B228" s="22" t="str">
        <f t="shared" si="27"/>
        <v>YUSRA</v>
      </c>
      <c r="C228" s="77">
        <f t="shared" si="28"/>
        <v>1.0598852282069328E-4</v>
      </c>
      <c r="D228" s="73">
        <f t="shared" si="29"/>
        <v>3.9683157447058699</v>
      </c>
      <c r="E228" s="74">
        <f>D228*conf!B$7</f>
        <v>290.24261356778732</v>
      </c>
      <c r="F228" s="32">
        <f t="shared" si="30"/>
        <v>-0.22399345000000001</v>
      </c>
      <c r="G228" s="33">
        <f t="shared" si="31"/>
        <v>-5.2320829999999999E-2</v>
      </c>
      <c r="H228" s="32">
        <f t="shared" si="32"/>
        <v>-3.0350567100000001</v>
      </c>
      <c r="I228" s="33">
        <f t="shared" si="33"/>
        <v>0.73027368000000004</v>
      </c>
      <c r="J228" s="32">
        <f t="shared" si="34"/>
        <v>-3.0350567100000001</v>
      </c>
      <c r="K228" s="33">
        <f t="shared" si="35"/>
        <v>9.5238980299999998</v>
      </c>
    </row>
    <row r="229" spans="1:11" x14ac:dyDescent="0.3">
      <c r="A229" s="78" t="str">
        <f>latest_start_1_limit_5000_convert_BTC_CMC_PRO_API_KEY_49c55c19_a805_466a_95cf_3c[[#This Row],[Symbol]]</f>
        <v>DRS</v>
      </c>
      <c r="B229" s="22" t="str">
        <f t="shared" si="27"/>
        <v>Doctors Coin</v>
      </c>
      <c r="C229" s="77">
        <f t="shared" si="28"/>
        <v>1.7600076185154235E-5</v>
      </c>
      <c r="D229" s="73">
        <f t="shared" si="29"/>
        <v>0.65896436307285</v>
      </c>
      <c r="E229" s="74">
        <f>D229*conf!B$7</f>
        <v>48.196653515148249</v>
      </c>
      <c r="F229" s="32">
        <f t="shared" si="30"/>
        <v>-4.8601289999999998E-2</v>
      </c>
      <c r="G229" s="33">
        <f t="shared" si="31"/>
        <v>0.12337310999999999</v>
      </c>
      <c r="H229" s="32">
        <f t="shared" si="32"/>
        <v>-3.08803107</v>
      </c>
      <c r="I229" s="33">
        <f t="shared" si="33"/>
        <v>0.67524223000000005</v>
      </c>
      <c r="J229" s="32">
        <f t="shared" si="34"/>
        <v>-3.08803107</v>
      </c>
      <c r="K229" s="33">
        <f t="shared" si="35"/>
        <v>4.9389051200000003</v>
      </c>
    </row>
    <row r="230" spans="1:11" x14ac:dyDescent="0.3">
      <c r="A230" s="78" t="str">
        <f>latest_start_1_limit_5000_convert_BTC_CMC_PRO_API_KEY_49c55c19_a805_466a_95cf_3c[[#This Row],[Symbol]]</f>
        <v>EUM</v>
      </c>
      <c r="B230" s="22" t="str">
        <f t="shared" si="27"/>
        <v>Elitium</v>
      </c>
      <c r="C230" s="77">
        <f t="shared" si="28"/>
        <v>1.3373094862478263E-4</v>
      </c>
      <c r="D230" s="73">
        <f t="shared" si="29"/>
        <v>5.0070197683570798</v>
      </c>
      <c r="E230" s="74">
        <f>D230*conf!B$7</f>
        <v>366.21342585763682</v>
      </c>
      <c r="F230" s="32">
        <f t="shared" si="30"/>
        <v>8.6850819999999995E-2</v>
      </c>
      <c r="G230" s="33">
        <f t="shared" si="31"/>
        <v>0.25905826999999998</v>
      </c>
      <c r="H230" s="32">
        <f t="shared" si="32"/>
        <v>0.41415702999999998</v>
      </c>
      <c r="I230" s="33">
        <f t="shared" si="33"/>
        <v>4.3134268499999999</v>
      </c>
      <c r="J230" s="32">
        <f t="shared" si="34"/>
        <v>0.41415702999999998</v>
      </c>
      <c r="K230" s="33">
        <f t="shared" si="35"/>
        <v>14.3009775</v>
      </c>
    </row>
    <row r="231" spans="1:11" x14ac:dyDescent="0.3">
      <c r="A231" s="78" t="str">
        <f>latest_start_1_limit_5000_convert_BTC_CMC_PRO_API_KEY_49c55c19_a805_466a_95cf_3c[[#This Row],[Symbol]]</f>
        <v>XWC</v>
      </c>
      <c r="B231" s="22" t="str">
        <f t="shared" si="27"/>
        <v>WhiteCoin</v>
      </c>
      <c r="C231" s="77">
        <f t="shared" si="28"/>
        <v>1.5834160052925792E-5</v>
      </c>
      <c r="D231" s="73">
        <f t="shared" si="29"/>
        <v>0.59284670613363999</v>
      </c>
      <c r="E231" s="74">
        <f>D231*conf!B$7</f>
        <v>43.360808086614426</v>
      </c>
      <c r="F231" s="32">
        <f t="shared" si="30"/>
        <v>-4.1388500000000002E-2</v>
      </c>
      <c r="G231" s="33">
        <f t="shared" si="31"/>
        <v>0.13059831</v>
      </c>
      <c r="H231" s="32">
        <f t="shared" si="32"/>
        <v>-2.5531400899999999</v>
      </c>
      <c r="I231" s="33">
        <f t="shared" si="33"/>
        <v>1.23090403</v>
      </c>
      <c r="J231" s="32">
        <f t="shared" si="34"/>
        <v>-2.5531400899999999</v>
      </c>
      <c r="K231" s="33">
        <f t="shared" si="35"/>
        <v>7.8980835999999996</v>
      </c>
    </row>
    <row r="232" spans="1:11" x14ac:dyDescent="0.3">
      <c r="A232" s="78" t="str">
        <f>latest_start_1_limit_5000_convert_BTC_CMC_PRO_API_KEY_49c55c19_a805_466a_95cf_3c[[#This Row],[Symbol]]</f>
        <v>SUSD</v>
      </c>
      <c r="B232" s="22" t="str">
        <f t="shared" si="27"/>
        <v>sUSD</v>
      </c>
      <c r="C232" s="77">
        <f t="shared" si="28"/>
        <v>2.7339483823985928E-5</v>
      </c>
      <c r="D232" s="73">
        <f t="shared" si="29"/>
        <v>1.0236174750203499</v>
      </c>
      <c r="E232" s="74">
        <f>D232*conf!B$7</f>
        <v>74.867382122988388</v>
      </c>
      <c r="F232" s="32">
        <f t="shared" si="30"/>
        <v>-0.21728858000000001</v>
      </c>
      <c r="G232" s="33">
        <f t="shared" si="31"/>
        <v>-4.560442E-2</v>
      </c>
      <c r="H232" s="32">
        <f t="shared" si="32"/>
        <v>-1.9888528000000001</v>
      </c>
      <c r="I232" s="33">
        <f t="shared" si="33"/>
        <v>1.81710365</v>
      </c>
      <c r="J232" s="32">
        <f t="shared" si="34"/>
        <v>-1.9888528000000001</v>
      </c>
      <c r="K232" s="33">
        <f t="shared" si="35"/>
        <v>1.54963337</v>
      </c>
    </row>
    <row r="233" spans="1:11" x14ac:dyDescent="0.3">
      <c r="A233" s="78" t="str">
        <f>latest_start_1_limit_5000_convert_BTC_CMC_PRO_API_KEY_49c55c19_a805_466a_95cf_3c[[#This Row],[Symbol]]</f>
        <v>WBNB</v>
      </c>
      <c r="B233" s="22" t="str">
        <f t="shared" si="27"/>
        <v>Wrapped BNB</v>
      </c>
      <c r="C233" s="77">
        <f t="shared" si="28"/>
        <v>1.4092102499953625E-3</v>
      </c>
      <c r="D233" s="73">
        <f t="shared" si="29"/>
        <v>52.76223381392073</v>
      </c>
      <c r="E233" s="74">
        <f>D233*conf!B$7</f>
        <v>3859.0297811501623</v>
      </c>
      <c r="F233" s="32">
        <f t="shared" si="30"/>
        <v>1.07604682</v>
      </c>
      <c r="G233" s="33">
        <f t="shared" si="31"/>
        <v>1.24995626</v>
      </c>
      <c r="H233" s="32">
        <f t="shared" si="32"/>
        <v>-0.34282252000000002</v>
      </c>
      <c r="I233" s="33">
        <f t="shared" si="33"/>
        <v>3.5270523699999998</v>
      </c>
      <c r="J233" s="32">
        <f t="shared" si="34"/>
        <v>-0.34282252000000002</v>
      </c>
      <c r="K233" s="33">
        <f t="shared" si="35"/>
        <v>24.493904659999998</v>
      </c>
    </row>
    <row r="234" spans="1:11" x14ac:dyDescent="0.3">
      <c r="A234" s="78" t="str">
        <f>latest_start_1_limit_5000_convert_BTC_CMC_PRO_API_KEY_49c55c19_a805_466a_95cf_3c[[#This Row],[Symbol]]</f>
        <v>KEEP</v>
      </c>
      <c r="B234" s="22" t="str">
        <f t="shared" si="27"/>
        <v>Keep Network</v>
      </c>
      <c r="C234" s="77">
        <f t="shared" si="28"/>
        <v>7.752398887283853E-6</v>
      </c>
      <c r="D234" s="73">
        <f t="shared" si="29"/>
        <v>0.29025752737109001</v>
      </c>
      <c r="E234" s="74">
        <f>D234*conf!B$7</f>
        <v>21.229435551921522</v>
      </c>
      <c r="F234" s="32">
        <f t="shared" si="30"/>
        <v>-1.8289358099999999</v>
      </c>
      <c r="G234" s="33">
        <f t="shared" si="31"/>
        <v>-1.66002462</v>
      </c>
      <c r="H234" s="32">
        <f t="shared" si="32"/>
        <v>-1.4438878799999999</v>
      </c>
      <c r="I234" s="33">
        <f t="shared" si="33"/>
        <v>2.3832305800000002</v>
      </c>
      <c r="J234" s="32">
        <f t="shared" si="34"/>
        <v>-1.4438878799999999</v>
      </c>
      <c r="K234" s="33">
        <f t="shared" si="35"/>
        <v>-2.6128845799999998</v>
      </c>
    </row>
    <row r="235" spans="1:11" x14ac:dyDescent="0.3">
      <c r="A235" s="78" t="str">
        <f>latest_start_1_limit_5000_convert_BTC_CMC_PRO_API_KEY_49c55c19_a805_466a_95cf_3c[[#This Row],[Symbol]]</f>
        <v>BADGER</v>
      </c>
      <c r="B235" s="22" t="str">
        <f t="shared" si="27"/>
        <v>Badger DAO</v>
      </c>
      <c r="C235" s="77">
        <f t="shared" si="28"/>
        <v>1.5153874743472483E-3</v>
      </c>
      <c r="D235" s="73">
        <f t="shared" si="29"/>
        <v>56.73761473169774</v>
      </c>
      <c r="E235" s="74">
        <f>D235*conf!B$7</f>
        <v>4149.7891414763726</v>
      </c>
      <c r="F235" s="32">
        <f t="shared" si="30"/>
        <v>5.0114116099999997</v>
      </c>
      <c r="G235" s="33">
        <f t="shared" si="31"/>
        <v>5.1920921699999996</v>
      </c>
      <c r="H235" s="32">
        <f t="shared" si="32"/>
        <v>25.676511260000002</v>
      </c>
      <c r="I235" s="33">
        <f t="shared" si="33"/>
        <v>30.55676562</v>
      </c>
      <c r="J235" s="32">
        <f t="shared" si="34"/>
        <v>25.676511260000002</v>
      </c>
      <c r="K235" s="33">
        <f t="shared" si="35"/>
        <v>135.62470461999999</v>
      </c>
    </row>
    <row r="236" spans="1:11" x14ac:dyDescent="0.3">
      <c r="A236" s="78" t="str">
        <f>latest_start_1_limit_5000_convert_BTC_CMC_PRO_API_KEY_49c55c19_a805_466a_95cf_3c[[#This Row],[Symbol]]</f>
        <v>TTT</v>
      </c>
      <c r="B236" s="22" t="str">
        <f t="shared" si="27"/>
        <v>The Transfer Token</v>
      </c>
      <c r="C236" s="77">
        <f t="shared" si="28"/>
        <v>8.013822843614142E-5</v>
      </c>
      <c r="D236" s="73">
        <f t="shared" si="29"/>
        <v>3.0004550039250701</v>
      </c>
      <c r="E236" s="74">
        <f>D236*conf!B$7</f>
        <v>219.45327898707964</v>
      </c>
      <c r="F236" s="32">
        <f t="shared" si="30"/>
        <v>-1.3365176999999999</v>
      </c>
      <c r="G236" s="33">
        <f t="shared" si="31"/>
        <v>-1.16675927</v>
      </c>
      <c r="H236" s="32">
        <f t="shared" si="32"/>
        <v>-0.1237462</v>
      </c>
      <c r="I236" s="33">
        <f t="shared" si="33"/>
        <v>3.7546358299999998</v>
      </c>
      <c r="J236" s="32">
        <f t="shared" si="34"/>
        <v>-0.1237462</v>
      </c>
      <c r="K236" s="33">
        <f t="shared" si="35"/>
        <v>40.81690837</v>
      </c>
    </row>
    <row r="237" spans="1:11" x14ac:dyDescent="0.3">
      <c r="A237" s="78" t="str">
        <f>latest_start_1_limit_5000_convert_BTC_CMC_PRO_API_KEY_49c55c19_a805_466a_95cf_3c[[#This Row],[Symbol]]</f>
        <v>FARM</v>
      </c>
      <c r="B237" s="22" t="str">
        <f t="shared" si="27"/>
        <v>Harvest Finance</v>
      </c>
      <c r="C237" s="77">
        <f t="shared" si="28"/>
        <v>7.5910774673445787E-3</v>
      </c>
      <c r="D237" s="73">
        <f t="shared" si="29"/>
        <v>284.21749290635512</v>
      </c>
      <c r="E237" s="74">
        <f>D237*conf!B$7</f>
        <v>20787.667431170812</v>
      </c>
      <c r="F237" s="32">
        <f t="shared" si="30"/>
        <v>1.9125612400000001</v>
      </c>
      <c r="G237" s="33">
        <f t="shared" si="31"/>
        <v>2.0879099800000001</v>
      </c>
      <c r="H237" s="32">
        <f t="shared" si="32"/>
        <v>6.33222956</v>
      </c>
      <c r="I237" s="33">
        <f t="shared" si="33"/>
        <v>10.461309229999999</v>
      </c>
      <c r="J237" s="32">
        <f t="shared" si="34"/>
        <v>6.33222956</v>
      </c>
      <c r="K237" s="33">
        <f t="shared" si="35"/>
        <v>103.64101999</v>
      </c>
    </row>
    <row r="238" spans="1:11" x14ac:dyDescent="0.3">
      <c r="A238" s="78" t="str">
        <f>latest_start_1_limit_5000_convert_BTC_CMC_PRO_API_KEY_49c55c19_a805_466a_95cf_3c[[#This Row],[Symbol]]</f>
        <v>MWC</v>
      </c>
      <c r="B238" s="22" t="str">
        <f t="shared" si="27"/>
        <v>MimbleWimbleCoin</v>
      </c>
      <c r="C238" s="77">
        <f t="shared" si="28"/>
        <v>3.3259041105535036E-4</v>
      </c>
      <c r="D238" s="73">
        <f t="shared" si="29"/>
        <v>12.452515891385371</v>
      </c>
      <c r="E238" s="74">
        <f>D238*conf!B$7</f>
        <v>910.77701229592606</v>
      </c>
      <c r="F238" s="32">
        <f t="shared" si="30"/>
        <v>3.61625738</v>
      </c>
      <c r="G238" s="33">
        <f t="shared" si="31"/>
        <v>3.7945374599999999</v>
      </c>
      <c r="H238" s="32">
        <f t="shared" si="32"/>
        <v>1.16173857</v>
      </c>
      <c r="I238" s="33">
        <f t="shared" si="33"/>
        <v>5.0900383900000001</v>
      </c>
      <c r="J238" s="32">
        <f t="shared" si="34"/>
        <v>1.16173857</v>
      </c>
      <c r="K238" s="33">
        <f t="shared" si="35"/>
        <v>19.819122119999999</v>
      </c>
    </row>
    <row r="239" spans="1:11" x14ac:dyDescent="0.3">
      <c r="A239" s="78" t="str">
        <f>latest_start_1_limit_5000_convert_BTC_CMC_PRO_API_KEY_49c55c19_a805_466a_95cf_3c[[#This Row],[Symbol]]</f>
        <v>vBNB</v>
      </c>
      <c r="B239" s="22" t="str">
        <f t="shared" si="27"/>
        <v>Venus BNB</v>
      </c>
      <c r="C239" s="77">
        <f t="shared" si="28"/>
        <v>2.8574392210631527E-5</v>
      </c>
      <c r="D239" s="73">
        <f t="shared" si="29"/>
        <v>1.0698536736537201</v>
      </c>
      <c r="E239" s="74">
        <f>D239*conf!B$7</f>
        <v>78.249097691033086</v>
      </c>
      <c r="F239" s="32">
        <f t="shared" si="30"/>
        <v>1.3717941199999999</v>
      </c>
      <c r="G239" s="33">
        <f t="shared" si="31"/>
        <v>1.54621242</v>
      </c>
      <c r="H239" s="32">
        <f t="shared" si="32"/>
        <v>5.9727000000000002E-2</v>
      </c>
      <c r="I239" s="33">
        <f t="shared" si="33"/>
        <v>3.9452336400000001</v>
      </c>
      <c r="J239" s="32">
        <f t="shared" si="34"/>
        <v>5.9727000000000002E-2</v>
      </c>
      <c r="K239" s="33">
        <f t="shared" si="35"/>
        <v>25.723540530000001</v>
      </c>
    </row>
    <row r="240" spans="1:11" x14ac:dyDescent="0.3">
      <c r="A240" s="78" t="str">
        <f>latest_start_1_limit_5000_convert_BTC_CMC_PRO_API_KEY_49c55c19_a805_466a_95cf_3c[[#This Row],[Symbol]]</f>
        <v>FRAX</v>
      </c>
      <c r="B240" s="22" t="str">
        <f t="shared" si="27"/>
        <v>Frax</v>
      </c>
      <c r="C240" s="77">
        <f t="shared" si="28"/>
        <v>2.6491593369511164E-5</v>
      </c>
      <c r="D240" s="73">
        <f t="shared" si="29"/>
        <v>0.99187161282005998</v>
      </c>
      <c r="E240" s="74">
        <f>D240*conf!B$7</f>
        <v>72.545489761659184</v>
      </c>
      <c r="F240" s="32">
        <f t="shared" si="30"/>
        <v>-0.71262649</v>
      </c>
      <c r="G240" s="33">
        <f t="shared" si="31"/>
        <v>-0.54179460000000002</v>
      </c>
      <c r="H240" s="32">
        <f t="shared" si="32"/>
        <v>-3.82426844</v>
      </c>
      <c r="I240" s="33">
        <f t="shared" si="33"/>
        <v>-8.9584620000000004E-2</v>
      </c>
      <c r="J240" s="32">
        <f t="shared" si="34"/>
        <v>-3.82426844</v>
      </c>
      <c r="K240" s="33">
        <f t="shared" si="35"/>
        <v>-2.3380539999999998E-2</v>
      </c>
    </row>
    <row r="241" spans="1:11" x14ac:dyDescent="0.3">
      <c r="A241" s="78" t="str">
        <f>latest_start_1_limit_5000_convert_BTC_CMC_PRO_API_KEY_49c55c19_a805_466a_95cf_3c[[#This Row],[Symbol]]</f>
        <v>ESD</v>
      </c>
      <c r="B241" s="22" t="str">
        <f t="shared" si="27"/>
        <v>Empty Set Dollar</v>
      </c>
      <c r="C241" s="77">
        <f t="shared" si="28"/>
        <v>7.6521528643169846E-6</v>
      </c>
      <c r="D241" s="73">
        <f t="shared" si="29"/>
        <v>0.28650421653425001</v>
      </c>
      <c r="E241" s="74">
        <f>D241*conf!B$7</f>
        <v>20.954918397315048</v>
      </c>
      <c r="F241" s="32">
        <f t="shared" si="30"/>
        <v>-0.22723734000000001</v>
      </c>
      <c r="G241" s="33">
        <f t="shared" si="31"/>
        <v>-5.5570300000000003E-2</v>
      </c>
      <c r="H241" s="32">
        <f t="shared" si="32"/>
        <v>4.7034339899999997</v>
      </c>
      <c r="I241" s="33">
        <f t="shared" si="33"/>
        <v>8.7692644699999995</v>
      </c>
      <c r="J241" s="32">
        <f t="shared" si="34"/>
        <v>4.7034339899999997</v>
      </c>
      <c r="K241" s="33">
        <f t="shared" si="35"/>
        <v>10.192416229999999</v>
      </c>
    </row>
    <row r="242" spans="1:11" x14ac:dyDescent="0.3">
      <c r="A242" s="78" t="str">
        <f>latest_start_1_limit_5000_convert_BTC_CMC_PRO_API_KEY_49c55c19_a805_466a_95cf_3c[[#This Row],[Symbol]]</f>
        <v>USDN</v>
      </c>
      <c r="B242" s="22" t="str">
        <f t="shared" si="27"/>
        <v>Neutrino USD</v>
      </c>
      <c r="C242" s="77">
        <f t="shared" si="28"/>
        <v>2.6658401712614573E-5</v>
      </c>
      <c r="D242" s="73">
        <f t="shared" si="29"/>
        <v>0.99811708314712</v>
      </c>
      <c r="E242" s="74">
        <f>D242*conf!B$7</f>
        <v>73.002283461380358</v>
      </c>
      <c r="F242" s="32">
        <f t="shared" si="30"/>
        <v>0.29644059</v>
      </c>
      <c r="G242" s="33">
        <f t="shared" si="31"/>
        <v>0.46900866000000002</v>
      </c>
      <c r="H242" s="32">
        <f t="shared" si="32"/>
        <v>-3.7534534700000002</v>
      </c>
      <c r="I242" s="33">
        <f t="shared" si="33"/>
        <v>-1.6019769999999999E-2</v>
      </c>
      <c r="J242" s="32">
        <f t="shared" si="34"/>
        <v>-3.7534534700000002</v>
      </c>
      <c r="K242" s="33">
        <f t="shared" si="35"/>
        <v>-0.16517768999999999</v>
      </c>
    </row>
    <row r="243" spans="1:11" x14ac:dyDescent="0.3">
      <c r="A243" s="78" t="str">
        <f>latest_start_1_limit_5000_convert_BTC_CMC_PRO_API_KEY_49c55c19_a805_466a_95cf_3c[[#This Row],[Symbol]]</f>
        <v>EAURIC</v>
      </c>
      <c r="B243" s="22" t="str">
        <f t="shared" si="27"/>
        <v>Eauric</v>
      </c>
      <c r="C243" s="77">
        <f t="shared" si="28"/>
        <v>1.2226888589022408E-4</v>
      </c>
      <c r="D243" s="73">
        <f t="shared" si="29"/>
        <v>4.5778687357183401</v>
      </c>
      <c r="E243" s="74">
        <f>D243*conf!B$7</f>
        <v>334.82531933043941</v>
      </c>
      <c r="F243" s="32">
        <f t="shared" si="30"/>
        <v>-1.10890914</v>
      </c>
      <c r="G243" s="33">
        <f t="shared" si="31"/>
        <v>-0.93875909000000002</v>
      </c>
      <c r="H243" s="32">
        <f t="shared" si="32"/>
        <v>6.0882497100000004</v>
      </c>
      <c r="I243" s="33">
        <f t="shared" si="33"/>
        <v>10.207855179999999</v>
      </c>
      <c r="J243" s="32">
        <f t="shared" si="34"/>
        <v>6.0882497100000004</v>
      </c>
      <c r="K243" s="33">
        <f t="shared" si="35"/>
        <v>48.808325140000001</v>
      </c>
    </row>
    <row r="244" spans="1:11" x14ac:dyDescent="0.3">
      <c r="A244" s="78" t="str">
        <f>latest_start_1_limit_5000_convert_BTC_CMC_PRO_API_KEY_49c55c19_a805_466a_95cf_3c[[#This Row],[Symbol]]</f>
        <v>EDG</v>
      </c>
      <c r="B244" s="22" t="str">
        <f t="shared" si="27"/>
        <v>Edgeware</v>
      </c>
      <c r="C244" s="77">
        <f t="shared" si="28"/>
        <v>6.0540002294226161E-7</v>
      </c>
      <c r="D244" s="73">
        <f t="shared" si="29"/>
        <v>2.2666779184679998E-2</v>
      </c>
      <c r="E244" s="74">
        <f>D244*conf!B$7</f>
        <v>1.657848229567495</v>
      </c>
      <c r="F244" s="32">
        <f t="shared" si="30"/>
        <v>-1.37084984</v>
      </c>
      <c r="G244" s="33">
        <f t="shared" si="31"/>
        <v>-1.2011504799999999</v>
      </c>
      <c r="H244" s="32">
        <f t="shared" si="32"/>
        <v>-0.57619447000000001</v>
      </c>
      <c r="I244" s="33">
        <f t="shared" si="33"/>
        <v>3.28461815</v>
      </c>
      <c r="J244" s="32">
        <f t="shared" si="34"/>
        <v>-0.57619447000000001</v>
      </c>
      <c r="K244" s="33">
        <f t="shared" si="35"/>
        <v>25.404987179999999</v>
      </c>
    </row>
    <row r="245" spans="1:11" x14ac:dyDescent="0.3">
      <c r="A245" s="78" t="str">
        <f>latest_start_1_limit_5000_convert_BTC_CMC_PRO_API_KEY_49c55c19_a805_466a_95cf_3c[[#This Row],[Symbol]]</f>
        <v>MBN</v>
      </c>
      <c r="B245" s="22" t="str">
        <f t="shared" si="27"/>
        <v>Mobilian Coin</v>
      </c>
      <c r="C245" s="77">
        <f t="shared" si="28"/>
        <v>2.2550597298997069E-5</v>
      </c>
      <c r="D245" s="73">
        <f t="shared" si="29"/>
        <v>0.84431679895683998</v>
      </c>
      <c r="E245" s="74">
        <f>D245*conf!B$7</f>
        <v>61.753330675703275</v>
      </c>
      <c r="F245" s="32">
        <f t="shared" si="30"/>
        <v>0.69858807000000001</v>
      </c>
      <c r="G245" s="33">
        <f t="shared" si="31"/>
        <v>0.87184806999999998</v>
      </c>
      <c r="H245" s="32">
        <f t="shared" si="32"/>
        <v>-7.4652272599999998</v>
      </c>
      <c r="I245" s="33">
        <f t="shared" si="33"/>
        <v>-3.8719286899999998</v>
      </c>
      <c r="J245" s="32">
        <f t="shared" si="34"/>
        <v>-7.4652272599999998</v>
      </c>
      <c r="K245" s="33">
        <f t="shared" si="35"/>
        <v>-1.8836263</v>
      </c>
    </row>
    <row r="246" spans="1:11" x14ac:dyDescent="0.3">
      <c r="A246" s="78" t="str">
        <f>latest_start_1_limit_5000_convert_BTC_CMC_PRO_API_KEY_49c55c19_a805_466a_95cf_3c[[#This Row],[Symbol]]</f>
        <v>VITAE</v>
      </c>
      <c r="B246" s="22" t="str">
        <f t="shared" si="27"/>
        <v>Vitae</v>
      </c>
      <c r="C246" s="77">
        <f t="shared" si="28"/>
        <v>1.6462246197548969E-4</v>
      </c>
      <c r="D246" s="73">
        <f t="shared" si="29"/>
        <v>6.1636287628497204</v>
      </c>
      <c r="E246" s="74">
        <f>D246*conf!B$7</f>
        <v>450.80780771482853</v>
      </c>
      <c r="F246" s="32">
        <f t="shared" si="30"/>
        <v>1.8120491299999999</v>
      </c>
      <c r="G246" s="33">
        <f t="shared" si="31"/>
        <v>1.98722493</v>
      </c>
      <c r="H246" s="32">
        <f t="shared" si="32"/>
        <v>-10.039297769999999</v>
      </c>
      <c r="I246" s="33">
        <f t="shared" si="33"/>
        <v>-6.54595518</v>
      </c>
      <c r="J246" s="32">
        <f t="shared" si="34"/>
        <v>-10.039297769999999</v>
      </c>
      <c r="K246" s="33">
        <f t="shared" si="35"/>
        <v>1.72880308</v>
      </c>
    </row>
    <row r="247" spans="1:11" x14ac:dyDescent="0.3">
      <c r="A247" s="78" t="str">
        <f>latest_start_1_limit_5000_convert_BTC_CMC_PRO_API_KEY_49c55c19_a805_466a_95cf_3c[[#This Row],[Symbol]]</f>
        <v>ICH</v>
      </c>
      <c r="B247" s="22" t="str">
        <f t="shared" si="27"/>
        <v>Idea Chain Coin</v>
      </c>
      <c r="C247" s="77">
        <f t="shared" si="28"/>
        <v>6.0193875288194312E-5</v>
      </c>
      <c r="D247" s="73">
        <f t="shared" si="29"/>
        <v>2.25371857899284</v>
      </c>
      <c r="E247" s="74">
        <f>D247*conf!B$7</f>
        <v>164.83697686753632</v>
      </c>
      <c r="F247" s="32">
        <f t="shared" si="30"/>
        <v>0.40929850000000001</v>
      </c>
      <c r="G247" s="33">
        <f t="shared" si="31"/>
        <v>0.58206075000000002</v>
      </c>
      <c r="H247" s="32">
        <f t="shared" si="32"/>
        <v>-14.4739875</v>
      </c>
      <c r="I247" s="33">
        <f t="shared" si="33"/>
        <v>-11.15285222</v>
      </c>
      <c r="J247" s="32">
        <f t="shared" si="34"/>
        <v>-14.4739875</v>
      </c>
      <c r="K247" s="33">
        <f t="shared" si="35"/>
        <v>24.148049199999999</v>
      </c>
    </row>
    <row r="248" spans="1:11" x14ac:dyDescent="0.3">
      <c r="A248" s="78" t="str">
        <f>latest_start_1_limit_5000_convert_BTC_CMC_PRO_API_KEY_49c55c19_a805_466a_95cf_3c[[#This Row],[Symbol]]</f>
        <v>PRQ</v>
      </c>
      <c r="B248" s="22" t="str">
        <f t="shared" si="27"/>
        <v>PARSIQ</v>
      </c>
      <c r="C248" s="77">
        <f t="shared" si="28"/>
        <v>2.8488731120116098E-5</v>
      </c>
      <c r="D248" s="73">
        <f t="shared" si="29"/>
        <v>1.0666464371987301</v>
      </c>
      <c r="E248" s="74">
        <f>D248*conf!B$7</f>
        <v>78.014520416715115</v>
      </c>
      <c r="F248" s="32">
        <f t="shared" si="30"/>
        <v>-1.9380786400000001</v>
      </c>
      <c r="G248" s="33">
        <f t="shared" si="31"/>
        <v>-1.7693552400000001</v>
      </c>
      <c r="H248" s="32">
        <f t="shared" si="32"/>
        <v>-6.6364855399999998</v>
      </c>
      <c r="I248" s="33">
        <f t="shared" si="33"/>
        <v>-3.0110053799999998</v>
      </c>
      <c r="J248" s="32">
        <f t="shared" si="34"/>
        <v>-6.6364855399999998</v>
      </c>
      <c r="K248" s="33">
        <f t="shared" si="35"/>
        <v>-18.32815076</v>
      </c>
    </row>
    <row r="249" spans="1:11" x14ac:dyDescent="0.3">
      <c r="A249" s="78" t="str">
        <f>latest_start_1_limit_5000_convert_BTC_CMC_PRO_API_KEY_49c55c19_a805_466a_95cf_3c[[#This Row],[Symbol]]</f>
        <v>NYE</v>
      </c>
      <c r="B249" s="22" t="str">
        <f t="shared" si="27"/>
        <v>NewYork Exchange</v>
      </c>
      <c r="C249" s="77">
        <f t="shared" si="28"/>
        <v>4.267561145431138E-4</v>
      </c>
      <c r="D249" s="73">
        <f t="shared" si="29"/>
        <v>15.97817351748485</v>
      </c>
      <c r="E249" s="74">
        <f>D249*conf!B$7</f>
        <v>1168.6436110688419</v>
      </c>
      <c r="F249" s="32">
        <f t="shared" si="30"/>
        <v>1.13337888</v>
      </c>
      <c r="G249" s="33">
        <f t="shared" si="31"/>
        <v>1.30738697</v>
      </c>
      <c r="H249" s="32">
        <f t="shared" si="32"/>
        <v>-6.8336648000000002</v>
      </c>
      <c r="I249" s="33">
        <f t="shared" si="33"/>
        <v>-3.2158414799999999</v>
      </c>
      <c r="J249" s="32">
        <f t="shared" si="34"/>
        <v>-6.8336648000000002</v>
      </c>
      <c r="K249" s="33">
        <f t="shared" si="35"/>
        <v>-15.136442430000001</v>
      </c>
    </row>
    <row r="250" spans="1:11" x14ac:dyDescent="0.3">
      <c r="A250" s="78" t="str">
        <f>latest_start_1_limit_5000_convert_BTC_CMC_PRO_API_KEY_49c55c19_a805_466a_95cf_3c[[#This Row],[Symbol]]</f>
        <v>BLCT</v>
      </c>
      <c r="B250" s="22" t="str">
        <f t="shared" si="27"/>
        <v>Bloomzed Loyalty Club Ticket</v>
      </c>
      <c r="C250" s="77">
        <f t="shared" si="28"/>
        <v>7.9272678174442516E-5</v>
      </c>
      <c r="D250" s="73">
        <f t="shared" si="29"/>
        <v>2.9680479409721801</v>
      </c>
      <c r="E250" s="74">
        <f>D250*conf!B$7</f>
        <v>217.08302640270526</v>
      </c>
      <c r="F250" s="32">
        <f t="shared" si="30"/>
        <v>-6.8221229999999994E-2</v>
      </c>
      <c r="G250" s="33">
        <f t="shared" si="31"/>
        <v>0.10371941</v>
      </c>
      <c r="H250" s="32">
        <f t="shared" si="32"/>
        <v>-3.88998949</v>
      </c>
      <c r="I250" s="33">
        <f t="shared" si="33"/>
        <v>-0.15785774</v>
      </c>
      <c r="J250" s="32">
        <f t="shared" si="34"/>
        <v>-3.88998949</v>
      </c>
      <c r="K250" s="33">
        <f t="shared" si="35"/>
        <v>-0.31810929999999998</v>
      </c>
    </row>
    <row r="251" spans="1:11" x14ac:dyDescent="0.3">
      <c r="A251" s="78" t="str">
        <f>latest_start_1_limit_5000_convert_BTC_CMC_PRO_API_KEY_49c55c19_a805_466a_95cf_3c[[#This Row],[Symbol]]</f>
        <v>XDC</v>
      </c>
      <c r="B251" s="22" t="str">
        <f t="shared" si="27"/>
        <v>XinFin Network</v>
      </c>
      <c r="C251" s="77">
        <f t="shared" si="28"/>
        <v>2.3166889152173305E-7</v>
      </c>
      <c r="D251" s="73">
        <f t="shared" si="29"/>
        <v>8.6739137910199996E-3</v>
      </c>
      <c r="E251" s="74">
        <f>D251*conf!B$7</f>
        <v>0.63441005467520273</v>
      </c>
      <c r="F251" s="32">
        <f t="shared" si="30"/>
        <v>2.4479076399999999</v>
      </c>
      <c r="G251" s="33">
        <f t="shared" si="31"/>
        <v>2.6241774800000002</v>
      </c>
      <c r="H251" s="32">
        <f t="shared" si="32"/>
        <v>10.21019368</v>
      </c>
      <c r="I251" s="33">
        <f t="shared" si="33"/>
        <v>14.489861960000001</v>
      </c>
      <c r="J251" s="32">
        <f t="shared" si="34"/>
        <v>10.21019368</v>
      </c>
      <c r="K251" s="33">
        <f t="shared" si="35"/>
        <v>32.735842599999998</v>
      </c>
    </row>
    <row r="252" spans="1:11" x14ac:dyDescent="0.3">
      <c r="A252" s="78" t="str">
        <f>latest_start_1_limit_5000_convert_BTC_CMC_PRO_API_KEY_49c55c19_a805_466a_95cf_3c[[#This Row],[Symbol]]</f>
        <v>GRN</v>
      </c>
      <c r="B252" s="22" t="str">
        <f t="shared" si="27"/>
        <v>GreenPower</v>
      </c>
      <c r="C252" s="77">
        <f t="shared" si="28"/>
        <v>8.6075125250336422E-7</v>
      </c>
      <c r="D252" s="73">
        <f t="shared" si="29"/>
        <v>3.2227383273969998E-2</v>
      </c>
      <c r="E252" s="74">
        <f>D252*conf!B$7</f>
        <v>2.3571108126581657</v>
      </c>
      <c r="F252" s="32">
        <f t="shared" si="30"/>
        <v>-1.2113125199999999</v>
      </c>
      <c r="G252" s="33">
        <f t="shared" si="31"/>
        <v>-1.0413386600000001</v>
      </c>
      <c r="H252" s="32">
        <f t="shared" si="32"/>
        <v>-4.4057230599999997</v>
      </c>
      <c r="I252" s="33">
        <f t="shared" si="33"/>
        <v>-0.69361821000000001</v>
      </c>
      <c r="J252" s="32">
        <f t="shared" si="34"/>
        <v>-4.4057230599999997</v>
      </c>
      <c r="K252" s="33">
        <f t="shared" si="35"/>
        <v>0.84734626000000002</v>
      </c>
    </row>
    <row r="253" spans="1:11" x14ac:dyDescent="0.3">
      <c r="A253" s="78" t="str">
        <f>latest_start_1_limit_5000_convert_BTC_CMC_PRO_API_KEY_49c55c19_a805_466a_95cf_3c[[#This Row],[Symbol]]</f>
        <v>BNANA</v>
      </c>
      <c r="B253" s="22" t="str">
        <f t="shared" si="27"/>
        <v>Chimpion</v>
      </c>
      <c r="C253" s="77">
        <f t="shared" si="28"/>
        <v>8.3865207084599235E-5</v>
      </c>
      <c r="D253" s="73">
        <f t="shared" si="29"/>
        <v>3.1399967925758898</v>
      </c>
      <c r="E253" s="74">
        <f>D253*conf!B$7</f>
        <v>229.65936540900057</v>
      </c>
      <c r="F253" s="32">
        <f t="shared" si="30"/>
        <v>-1.27397955</v>
      </c>
      <c r="G253" s="33">
        <f t="shared" si="31"/>
        <v>-1.1041135099999999</v>
      </c>
      <c r="H253" s="32">
        <f t="shared" si="32"/>
        <v>-8.2408366500000003</v>
      </c>
      <c r="I253" s="33">
        <f t="shared" si="33"/>
        <v>-4.6776564399999998</v>
      </c>
      <c r="J253" s="32">
        <f t="shared" si="34"/>
        <v>-8.2408366500000003</v>
      </c>
      <c r="K253" s="33">
        <f t="shared" si="35"/>
        <v>-12.268620500000001</v>
      </c>
    </row>
    <row r="254" spans="1:11" x14ac:dyDescent="0.3">
      <c r="A254" s="78" t="str">
        <f>latest_start_1_limit_5000_convert_BTC_CMC_PRO_API_KEY_49c55c19_a805_466a_95cf_3c[[#This Row],[Symbol]]</f>
        <v>BAO</v>
      </c>
      <c r="B254" s="22" t="str">
        <f t="shared" si="27"/>
        <v>Bao Finance</v>
      </c>
      <c r="C254" s="77">
        <f t="shared" si="28"/>
        <v>7.6868652667908541E-8</v>
      </c>
      <c r="D254" s="73">
        <f t="shared" si="29"/>
        <v>2.8780388341899999E-3</v>
      </c>
      <c r="E254" s="74">
        <f>D254*conf!B$7</f>
        <v>0.2104997603326566</v>
      </c>
      <c r="F254" s="32">
        <f t="shared" si="30"/>
        <v>-2.35614971</v>
      </c>
      <c r="G254" s="33">
        <f t="shared" si="31"/>
        <v>-2.1881456300000002</v>
      </c>
      <c r="H254" s="32">
        <f t="shared" si="32"/>
        <v>16.85049076</v>
      </c>
      <c r="I254" s="33">
        <f t="shared" si="33"/>
        <v>21.388014210000001</v>
      </c>
      <c r="J254" s="32">
        <f t="shared" si="34"/>
        <v>16.85049076</v>
      </c>
      <c r="K254" s="33">
        <f t="shared" si="35"/>
        <v>385.37920291</v>
      </c>
    </row>
    <row r="255" spans="1:11" x14ac:dyDescent="0.3">
      <c r="A255" s="78" t="str">
        <f>latest_start_1_limit_5000_convert_BTC_CMC_PRO_API_KEY_49c55c19_a805_466a_95cf_3c[[#This Row],[Symbol]]</f>
        <v>HEGIC</v>
      </c>
      <c r="B255" s="22" t="str">
        <f t="shared" si="27"/>
        <v>Hegic</v>
      </c>
      <c r="C255" s="77">
        <f t="shared" si="28"/>
        <v>7.6421016825376178E-6</v>
      </c>
      <c r="D255" s="73">
        <f t="shared" si="29"/>
        <v>0.28612789028829</v>
      </c>
      <c r="E255" s="74">
        <f>D255*conf!B$7</f>
        <v>20.92739389568553</v>
      </c>
      <c r="F255" s="32">
        <f t="shared" si="30"/>
        <v>-3.0274638399999998</v>
      </c>
      <c r="G255" s="33">
        <f t="shared" si="31"/>
        <v>-2.86061481</v>
      </c>
      <c r="H255" s="32">
        <f t="shared" si="32"/>
        <v>-10.511501259999999</v>
      </c>
      <c r="I255" s="33">
        <f t="shared" si="33"/>
        <v>-7.0364952199999999</v>
      </c>
      <c r="J255" s="32">
        <f t="shared" si="34"/>
        <v>-10.511501259999999</v>
      </c>
      <c r="K255" s="33">
        <f t="shared" si="35"/>
        <v>-12.065072649999999</v>
      </c>
    </row>
    <row r="256" spans="1:11" x14ac:dyDescent="0.3">
      <c r="A256" s="78" t="str">
        <f>latest_start_1_limit_5000_convert_BTC_CMC_PRO_API_KEY_49c55c19_a805_466a_95cf_3c[[#This Row],[Symbol]]</f>
        <v>AMP</v>
      </c>
      <c r="B256" s="22" t="str">
        <f t="shared" si="27"/>
        <v>Amp</v>
      </c>
      <c r="C256" s="77">
        <f t="shared" si="28"/>
        <v>2.557803748974788E-7</v>
      </c>
      <c r="D256" s="73">
        <f t="shared" si="29"/>
        <v>9.5766717176500003E-3</v>
      </c>
      <c r="E256" s="74">
        <f>D256*conf!B$7</f>
        <v>0.700437769428921</v>
      </c>
      <c r="F256" s="32">
        <f t="shared" si="30"/>
        <v>1.0805444200000001</v>
      </c>
      <c r="G256" s="33">
        <f t="shared" si="31"/>
        <v>1.2544616</v>
      </c>
      <c r="H256" s="32">
        <f t="shared" si="32"/>
        <v>-1.0300344100000001</v>
      </c>
      <c r="I256" s="33">
        <f t="shared" si="33"/>
        <v>2.8131547499999998</v>
      </c>
      <c r="J256" s="32">
        <f t="shared" si="34"/>
        <v>-1.0300344100000001</v>
      </c>
      <c r="K256" s="33">
        <f t="shared" si="35"/>
        <v>62.543251859999998</v>
      </c>
    </row>
    <row r="257" spans="1:11" x14ac:dyDescent="0.3">
      <c r="A257" s="78" t="str">
        <f>latest_start_1_limit_5000_convert_BTC_CMC_PRO_API_KEY_49c55c19_a805_466a_95cf_3c[[#This Row],[Symbol]]</f>
        <v>SKL</v>
      </c>
      <c r="B257" s="22" t="str">
        <f t="shared" si="27"/>
        <v>SKALE Network</v>
      </c>
      <c r="C257" s="77">
        <f t="shared" si="28"/>
        <v>4.4671231526570054E-6</v>
      </c>
      <c r="D257" s="73">
        <f t="shared" si="29"/>
        <v>0.16725353527399001</v>
      </c>
      <c r="E257" s="74">
        <f>D257*conf!B$7</f>
        <v>12.232923569939629</v>
      </c>
      <c r="F257" s="32">
        <f t="shared" si="30"/>
        <v>-1.8751583999999999</v>
      </c>
      <c r="G257" s="33">
        <f t="shared" si="31"/>
        <v>-1.70632674</v>
      </c>
      <c r="H257" s="32">
        <f t="shared" si="32"/>
        <v>6.6991313300000002</v>
      </c>
      <c r="I257" s="33">
        <f t="shared" si="33"/>
        <v>10.842458479999999</v>
      </c>
      <c r="J257" s="32">
        <f t="shared" si="34"/>
        <v>6.6991313300000002</v>
      </c>
      <c r="K257" s="33">
        <f t="shared" si="35"/>
        <v>14.360755899999999</v>
      </c>
    </row>
    <row r="258" spans="1:11" x14ac:dyDescent="0.3">
      <c r="A258" s="78" t="str">
        <f>latest_start_1_limit_5000_convert_BTC_CMC_PRO_API_KEY_49c55c19_a805_466a_95cf_3c[[#This Row],[Symbol]]</f>
        <v>XNC</v>
      </c>
      <c r="B258" s="22" t="str">
        <f t="shared" ref="B258:B321" si="36">VLOOKUP(A258,BTCTABLE,2,FALSE)</f>
        <v>XeniosCoin</v>
      </c>
      <c r="C258" s="77">
        <f t="shared" ref="C258:C321" si="37">VLOOKUP(A258,BTCTABLE,3,FALSE)</f>
        <v>3.2805877778892312E-5</v>
      </c>
      <c r="D258" s="73">
        <f t="shared" ref="D258:D321" si="38">VLOOKUP(A258,USDTABLE,3,FALSE)</f>
        <v>1.22828470332693</v>
      </c>
      <c r="E258" s="74">
        <f>D258*conf!B$7</f>
        <v>89.836743201331657</v>
      </c>
      <c r="F258" s="32">
        <f t="shared" ref="F258:F321" si="39">VLOOKUP(A258,BTCTABLE,5,FALSE)</f>
        <v>2.6085298200000002</v>
      </c>
      <c r="G258" s="33">
        <f t="shared" ref="G258:G321" si="40">VLOOKUP(A258,USDTABLE,5,FALSE)</f>
        <v>2.78507602</v>
      </c>
      <c r="H258" s="32">
        <f t="shared" ref="H258:H321" si="41">VLOOKUP(A258,BTCTABLE,6,FALSE)</f>
        <v>-0.83032402000000005</v>
      </c>
      <c r="I258" s="33">
        <f t="shared" ref="I258:I321" si="42">VLOOKUP(A258,USDTABLE,6,FALSE)</f>
        <v>3.0206202700000002</v>
      </c>
      <c r="J258" s="32">
        <f t="shared" ref="J258:J321" si="43">VLOOKUP(A258,BTCTABLE,6,FALSE)</f>
        <v>-0.83032402000000005</v>
      </c>
      <c r="K258" s="33">
        <f t="shared" ref="K258:K321" si="44">VLOOKUP(A258,USDTABLE,7,FALSE)</f>
        <v>11.96542769</v>
      </c>
    </row>
    <row r="259" spans="1:11" x14ac:dyDescent="0.3">
      <c r="A259" s="78" t="str">
        <f>latest_start_1_limit_5000_convert_BTC_CMC_PRO_API_KEY_49c55c19_a805_466a_95cf_3c[[#This Row],[Symbol]]</f>
        <v>HNC</v>
      </c>
      <c r="B259" s="22" t="str">
        <f t="shared" si="36"/>
        <v>Hellenic Coin</v>
      </c>
      <c r="C259" s="77">
        <f t="shared" si="37"/>
        <v>3.5700965436808155E-5</v>
      </c>
      <c r="D259" s="73">
        <f t="shared" si="38"/>
        <v>1.3366796656253199</v>
      </c>
      <c r="E259" s="74">
        <f>D259*conf!B$7</f>
        <v>97.764750743835904</v>
      </c>
      <c r="F259" s="32">
        <f t="shared" si="39"/>
        <v>-1.7085873499999999</v>
      </c>
      <c r="G259" s="33">
        <f t="shared" si="40"/>
        <v>-1.5394690900000001</v>
      </c>
      <c r="H259" s="32">
        <f t="shared" si="41"/>
        <v>-1.41051707</v>
      </c>
      <c r="I259" s="33">
        <f t="shared" si="42"/>
        <v>2.4178972399999998</v>
      </c>
      <c r="J259" s="32">
        <f t="shared" si="43"/>
        <v>-1.41051707</v>
      </c>
      <c r="K259" s="33">
        <f t="shared" si="44"/>
        <v>15.302289529999999</v>
      </c>
    </row>
    <row r="260" spans="1:11" x14ac:dyDescent="0.3">
      <c r="A260" s="78" t="str">
        <f>latest_start_1_limit_5000_convert_BTC_CMC_PRO_API_KEY_49c55c19_a805_466a_95cf_3c[[#This Row],[Symbol]]</f>
        <v>CAS</v>
      </c>
      <c r="B260" s="22" t="str">
        <f t="shared" si="36"/>
        <v>Cashaa</v>
      </c>
      <c r="C260" s="77">
        <f t="shared" si="37"/>
        <v>3.4790601539300939E-6</v>
      </c>
      <c r="D260" s="73">
        <f t="shared" si="38"/>
        <v>0.13025947355617001</v>
      </c>
      <c r="E260" s="74">
        <f>D260*conf!B$7</f>
        <v>9.5271778958982747</v>
      </c>
      <c r="F260" s="32">
        <f t="shared" si="39"/>
        <v>11.116470870000001</v>
      </c>
      <c r="G260" s="33">
        <f t="shared" si="40"/>
        <v>11.307655670000001</v>
      </c>
      <c r="H260" s="32">
        <f t="shared" si="41"/>
        <v>24.245104430000001</v>
      </c>
      <c r="I260" s="33">
        <f t="shared" si="42"/>
        <v>29.069774580000001</v>
      </c>
      <c r="J260" s="32">
        <f t="shared" si="43"/>
        <v>24.245104430000001</v>
      </c>
      <c r="K260" s="33">
        <f t="shared" si="44"/>
        <v>80.744980940000005</v>
      </c>
    </row>
    <row r="261" spans="1:11" x14ac:dyDescent="0.3">
      <c r="A261" s="78" t="str">
        <f>latest_start_1_limit_5000_convert_BTC_CMC_PRO_API_KEY_49c55c19_a805_466a_95cf_3c[[#This Row],[Symbol]]</f>
        <v>TWT</v>
      </c>
      <c r="B261" s="22" t="str">
        <f t="shared" si="36"/>
        <v>Trust Wallet Token</v>
      </c>
      <c r="C261" s="77">
        <f t="shared" si="37"/>
        <v>9.3514837408941712E-6</v>
      </c>
      <c r="D261" s="73">
        <f t="shared" si="38"/>
        <v>0.35012885525475002</v>
      </c>
      <c r="E261" s="74">
        <f>D261*conf!B$7</f>
        <v>25.608424473332416</v>
      </c>
      <c r="F261" s="32">
        <f t="shared" si="39"/>
        <v>-3.0183243900000001</v>
      </c>
      <c r="G261" s="33">
        <f t="shared" si="40"/>
        <v>-2.8514596399999999</v>
      </c>
      <c r="H261" s="32">
        <f t="shared" si="41"/>
        <v>-3.02785949</v>
      </c>
      <c r="I261" s="33">
        <f t="shared" si="42"/>
        <v>0.73775038000000004</v>
      </c>
      <c r="J261" s="32">
        <f t="shared" si="43"/>
        <v>-3.02785949</v>
      </c>
      <c r="K261" s="33">
        <f t="shared" si="44"/>
        <v>-6.5408587000000002</v>
      </c>
    </row>
    <row r="262" spans="1:11" x14ac:dyDescent="0.3">
      <c r="A262" s="78" t="str">
        <f>latest_start_1_limit_5000_convert_BTC_CMC_PRO_API_KEY_49c55c19_a805_466a_95cf_3c[[#This Row],[Symbol]]</f>
        <v>BDX</v>
      </c>
      <c r="B262" s="22" t="str">
        <f t="shared" si="36"/>
        <v>Beldex</v>
      </c>
      <c r="C262" s="77">
        <f t="shared" si="37"/>
        <v>2.3867105312288955E-6</v>
      </c>
      <c r="D262" s="73">
        <f t="shared" si="38"/>
        <v>8.9360816879709995E-2</v>
      </c>
      <c r="E262" s="74">
        <f>D262*conf!B$7</f>
        <v>6.5358501465819892</v>
      </c>
      <c r="F262" s="32">
        <f t="shared" si="39"/>
        <v>1.7044462899999999</v>
      </c>
      <c r="G262" s="33">
        <f t="shared" si="40"/>
        <v>1.8794369500000001</v>
      </c>
      <c r="H262" s="32">
        <f t="shared" si="41"/>
        <v>3.8888029999999997E-2</v>
      </c>
      <c r="I262" s="33">
        <f t="shared" si="42"/>
        <v>3.92358545</v>
      </c>
      <c r="J262" s="32">
        <f t="shared" si="43"/>
        <v>3.8888029999999997E-2</v>
      </c>
      <c r="K262" s="33">
        <f t="shared" si="44"/>
        <v>9.5952987800000002</v>
      </c>
    </row>
    <row r="263" spans="1:11" x14ac:dyDescent="0.3">
      <c r="A263" s="78" t="str">
        <f>latest_start_1_limit_5000_convert_BTC_CMC_PRO_API_KEY_49c55c19_a805_466a_95cf_3c[[#This Row],[Symbol]]</f>
        <v>ORN</v>
      </c>
      <c r="B263" s="22" t="str">
        <f t="shared" si="36"/>
        <v>Orion Protocol</v>
      </c>
      <c r="C263" s="77">
        <f t="shared" si="37"/>
        <v>1.3082749244669063E-4</v>
      </c>
      <c r="D263" s="73">
        <f t="shared" si="38"/>
        <v>4.89831148033727</v>
      </c>
      <c r="E263" s="74">
        <f>D263*conf!B$7</f>
        <v>358.26250167186794</v>
      </c>
      <c r="F263" s="32">
        <f t="shared" si="39"/>
        <v>0.13082925000000001</v>
      </c>
      <c r="G263" s="33">
        <f t="shared" si="40"/>
        <v>0.30311237000000002</v>
      </c>
      <c r="H263" s="32">
        <f t="shared" si="41"/>
        <v>3.0975356000000001</v>
      </c>
      <c r="I263" s="33">
        <f t="shared" si="42"/>
        <v>7.1010060399999997</v>
      </c>
      <c r="J263" s="32">
        <f t="shared" si="43"/>
        <v>3.0975356000000001</v>
      </c>
      <c r="K263" s="33">
        <f t="shared" si="44"/>
        <v>64.046925740000006</v>
      </c>
    </row>
    <row r="264" spans="1:11" x14ac:dyDescent="0.3">
      <c r="A264" s="78" t="str">
        <f>latest_start_1_limit_5000_convert_BTC_CMC_PRO_API_KEY_49c55c19_a805_466a_95cf_3c[[#This Row],[Symbol]]</f>
        <v>MTC</v>
      </c>
      <c r="B264" s="22" t="str">
        <f t="shared" si="36"/>
        <v>Metacoin</v>
      </c>
      <c r="C264" s="77">
        <f t="shared" si="37"/>
        <v>2.0446574232085216E-6</v>
      </c>
      <c r="D264" s="73">
        <f t="shared" si="38"/>
        <v>7.6554008199310006E-2</v>
      </c>
      <c r="E264" s="74">
        <f>D264*conf!B$7</f>
        <v>5.5991601596975338</v>
      </c>
      <c r="F264" s="32">
        <f t="shared" si="39"/>
        <v>-19.079850140000001</v>
      </c>
      <c r="G264" s="33">
        <f t="shared" si="40"/>
        <v>-18.94062053</v>
      </c>
      <c r="H264" s="32">
        <f t="shared" si="41"/>
        <v>-28.816052979999998</v>
      </c>
      <c r="I264" s="33">
        <f t="shared" si="42"/>
        <v>-26.05184697</v>
      </c>
      <c r="J264" s="32">
        <f t="shared" si="43"/>
        <v>-28.816052979999998</v>
      </c>
      <c r="K264" s="33">
        <f t="shared" si="44"/>
        <v>-24.891840949999999</v>
      </c>
    </row>
    <row r="265" spans="1:11" x14ac:dyDescent="0.3">
      <c r="A265" s="78" t="str">
        <f>latest_start_1_limit_5000_convert_BTC_CMC_PRO_API_KEY_49c55c19_a805_466a_95cf_3c[[#This Row],[Symbol]]</f>
        <v>BOND</v>
      </c>
      <c r="B265" s="22" t="str">
        <f t="shared" si="36"/>
        <v>BarnBridge</v>
      </c>
      <c r="C265" s="77">
        <f t="shared" si="37"/>
        <v>1.885474091677543E-3</v>
      </c>
      <c r="D265" s="73">
        <f t="shared" si="38"/>
        <v>70.594025891812606</v>
      </c>
      <c r="E265" s="74">
        <f>D265*conf!B$7</f>
        <v>5163.2470537271738</v>
      </c>
      <c r="F265" s="32">
        <f t="shared" si="39"/>
        <v>4.9563304099999996</v>
      </c>
      <c r="G265" s="33">
        <f t="shared" si="40"/>
        <v>5.13691619</v>
      </c>
      <c r="H265" s="32">
        <f t="shared" si="41"/>
        <v>21.307154180000001</v>
      </c>
      <c r="I265" s="33">
        <f t="shared" si="42"/>
        <v>26.017738219999998</v>
      </c>
      <c r="J265" s="32">
        <f t="shared" si="43"/>
        <v>21.307154180000001</v>
      </c>
      <c r="K265" s="33">
        <f t="shared" si="44"/>
        <v>37.138563410000003</v>
      </c>
    </row>
    <row r="266" spans="1:11" x14ac:dyDescent="0.3">
      <c r="A266" s="78" t="str">
        <f>latest_start_1_limit_5000_convert_BTC_CMC_PRO_API_KEY_49c55c19_a805_466a_95cf_3c[[#This Row],[Symbol]]</f>
        <v>POLS</v>
      </c>
      <c r="B266" s="22" t="str">
        <f t="shared" si="36"/>
        <v>Polkastarter</v>
      </c>
      <c r="C266" s="77">
        <f t="shared" si="37"/>
        <v>3.8310746148182883E-5</v>
      </c>
      <c r="D266" s="73">
        <f t="shared" si="38"/>
        <v>1.4343924519870901</v>
      </c>
      <c r="E266" s="74">
        <f>D266*conf!B$7</f>
        <v>104.91146393833577</v>
      </c>
      <c r="F266" s="32">
        <f t="shared" si="39"/>
        <v>7.6978290000000005E-2</v>
      </c>
      <c r="G266" s="33">
        <f t="shared" si="40"/>
        <v>0.24916875999999999</v>
      </c>
      <c r="H266" s="32">
        <f t="shared" si="41"/>
        <v>-10.55460135</v>
      </c>
      <c r="I266" s="33">
        <f t="shared" si="42"/>
        <v>-7.0812689600000001</v>
      </c>
      <c r="J266" s="32">
        <f t="shared" si="43"/>
        <v>-10.55460135</v>
      </c>
      <c r="K266" s="33">
        <f t="shared" si="44"/>
        <v>29.009054370000001</v>
      </c>
    </row>
    <row r="267" spans="1:11" x14ac:dyDescent="0.3">
      <c r="A267" s="78" t="str">
        <f>latest_start_1_limit_5000_convert_BTC_CMC_PRO_API_KEY_49c55c19_a805_466a_95cf_3c[[#This Row],[Symbol]]</f>
        <v>XIN</v>
      </c>
      <c r="B267" s="22" t="str">
        <f t="shared" si="36"/>
        <v>Mixin</v>
      </c>
      <c r="C267" s="77">
        <f t="shared" si="37"/>
        <v>3.9884973262124786E-3</v>
      </c>
      <c r="D267" s="73">
        <f t="shared" si="38"/>
        <v>149.33330813660558</v>
      </c>
      <c r="E267" s="74">
        <f>D267*conf!B$7</f>
        <v>10922.238157111333</v>
      </c>
      <c r="F267" s="32">
        <f t="shared" si="39"/>
        <v>0.13102009000000001</v>
      </c>
      <c r="G267" s="33">
        <f t="shared" si="40"/>
        <v>0.30330353999999998</v>
      </c>
      <c r="H267" s="32">
        <f t="shared" si="41"/>
        <v>-2.2781324399999998</v>
      </c>
      <c r="I267" s="33">
        <f t="shared" si="42"/>
        <v>1.51659074</v>
      </c>
      <c r="J267" s="32">
        <f t="shared" si="43"/>
        <v>-2.2781324399999998</v>
      </c>
      <c r="K267" s="33">
        <f t="shared" si="44"/>
        <v>13.29596826</v>
      </c>
    </row>
    <row r="268" spans="1:11" x14ac:dyDescent="0.3">
      <c r="A268" s="78" t="str">
        <f>latest_start_1_limit_5000_convert_BTC_CMC_PRO_API_KEY_49c55c19_a805_466a_95cf_3c[[#This Row],[Symbol]]</f>
        <v>TNC</v>
      </c>
      <c r="B268" s="22" t="str">
        <f t="shared" si="36"/>
        <v>TNC Coin</v>
      </c>
      <c r="C268" s="77">
        <f t="shared" si="37"/>
        <v>9.1000129164329642E-7</v>
      </c>
      <c r="D268" s="73">
        <f t="shared" si="38"/>
        <v>3.4071353739310001E-2</v>
      </c>
      <c r="E268" s="74">
        <f>D268*conf!B$7</f>
        <v>2.4919788124931337</v>
      </c>
      <c r="F268" s="32">
        <f t="shared" si="39"/>
        <v>0.69388514999999995</v>
      </c>
      <c r="G268" s="33">
        <f t="shared" si="40"/>
        <v>0.86713706000000002</v>
      </c>
      <c r="H268" s="32">
        <f t="shared" si="41"/>
        <v>-2.7366703100000001</v>
      </c>
      <c r="I268" s="33">
        <f t="shared" si="42"/>
        <v>1.04024699</v>
      </c>
      <c r="J268" s="32">
        <f t="shared" si="43"/>
        <v>-2.7366703100000001</v>
      </c>
      <c r="K268" s="33">
        <f t="shared" si="44"/>
        <v>-17.981873149999998</v>
      </c>
    </row>
    <row r="269" spans="1:11" x14ac:dyDescent="0.3">
      <c r="A269" s="78" t="str">
        <f>latest_start_1_limit_5000_convert_BTC_CMC_PRO_API_KEY_49c55c19_a805_466a_95cf_3c[[#This Row],[Symbol]]</f>
        <v>RKN</v>
      </c>
      <c r="B269" s="22" t="str">
        <f t="shared" si="36"/>
        <v>Rakon</v>
      </c>
      <c r="C269" s="77">
        <f t="shared" si="37"/>
        <v>8.4984364451524225E-6</v>
      </c>
      <c r="D269" s="73">
        <f t="shared" si="38"/>
        <v>0.31818991578676997</v>
      </c>
      <c r="E269" s="74">
        <f>D269*conf!B$7</f>
        <v>23.272410440644357</v>
      </c>
      <c r="F269" s="32">
        <f t="shared" si="39"/>
        <v>2.0048121000000001</v>
      </c>
      <c r="G269" s="33">
        <f t="shared" si="40"/>
        <v>2.18031956</v>
      </c>
      <c r="H269" s="32">
        <f t="shared" si="41"/>
        <v>2.4515216</v>
      </c>
      <c r="I269" s="33">
        <f t="shared" si="42"/>
        <v>6.4299061100000001</v>
      </c>
      <c r="J269" s="32">
        <f t="shared" si="43"/>
        <v>2.4515216</v>
      </c>
      <c r="K269" s="33">
        <f t="shared" si="44"/>
        <v>3.0331174000000001</v>
      </c>
    </row>
    <row r="270" spans="1:11" x14ac:dyDescent="0.3">
      <c r="A270" s="78" t="str">
        <f>latest_start_1_limit_5000_convert_BTC_CMC_PRO_API_KEY_49c55c19_a805_466a_95cf_3c[[#This Row],[Symbol]]</f>
        <v>MATH</v>
      </c>
      <c r="B270" s="22" t="str">
        <f t="shared" si="36"/>
        <v>MATH</v>
      </c>
      <c r="C270" s="77">
        <f t="shared" si="37"/>
        <v>1.7892255929601694E-5</v>
      </c>
      <c r="D270" s="73">
        <f t="shared" si="38"/>
        <v>0.66990386340097996</v>
      </c>
      <c r="E270" s="74">
        <f>D270*conf!B$7</f>
        <v>48.996768569147676</v>
      </c>
      <c r="F270" s="32">
        <f t="shared" si="39"/>
        <v>1.4827272499999999</v>
      </c>
      <c r="G270" s="33">
        <f t="shared" si="40"/>
        <v>1.65733642</v>
      </c>
      <c r="H270" s="32">
        <f t="shared" si="41"/>
        <v>0.13299236</v>
      </c>
      <c r="I270" s="33">
        <f t="shared" si="42"/>
        <v>4.0213440299999998</v>
      </c>
      <c r="J270" s="32">
        <f t="shared" si="43"/>
        <v>0.13299236</v>
      </c>
      <c r="K270" s="33">
        <f t="shared" si="44"/>
        <v>12.00325458</v>
      </c>
    </row>
    <row r="271" spans="1:11" x14ac:dyDescent="0.3">
      <c r="A271" s="78" t="str">
        <f>latest_start_1_limit_5000_convert_BTC_CMC_PRO_API_KEY_49c55c19_a805_466a_95cf_3c[[#This Row],[Symbol]]</f>
        <v>LPT</v>
      </c>
      <c r="B271" s="22" t="str">
        <f t="shared" si="36"/>
        <v>Livepeer</v>
      </c>
      <c r="C271" s="77">
        <f t="shared" si="37"/>
        <v>9.4741249042500116E-5</v>
      </c>
      <c r="D271" s="73">
        <f t="shared" si="38"/>
        <v>3.5472066242916802</v>
      </c>
      <c r="E271" s="74">
        <f>D271*conf!B$7</f>
        <v>259.44269250069351</v>
      </c>
      <c r="F271" s="32">
        <f t="shared" si="39"/>
        <v>4.2053102100000004</v>
      </c>
      <c r="G271" s="33">
        <f t="shared" si="40"/>
        <v>4.3846037999999998</v>
      </c>
      <c r="H271" s="32">
        <f t="shared" si="41"/>
        <v>9.7213740299999998</v>
      </c>
      <c r="I271" s="33">
        <f t="shared" si="42"/>
        <v>13.982060519999999</v>
      </c>
      <c r="J271" s="32">
        <f t="shared" si="43"/>
        <v>9.7213740299999998</v>
      </c>
      <c r="K271" s="33">
        <f t="shared" si="44"/>
        <v>-9.6836391200000005</v>
      </c>
    </row>
    <row r="272" spans="1:11" x14ac:dyDescent="0.3">
      <c r="A272" s="78" t="str">
        <f>latest_start_1_limit_5000_convert_BTC_CMC_PRO_API_KEY_49c55c19_a805_466a_95cf_3c[[#This Row],[Symbol]]</f>
        <v>API3</v>
      </c>
      <c r="B272" s="22" t="str">
        <f t="shared" si="36"/>
        <v>API3</v>
      </c>
      <c r="C272" s="77">
        <f t="shared" si="37"/>
        <v>1.4365411860365013E-4</v>
      </c>
      <c r="D272" s="73">
        <f t="shared" si="38"/>
        <v>5.3785531251446903</v>
      </c>
      <c r="E272" s="74">
        <f>D272*conf!B$7</f>
        <v>393.38737557308264</v>
      </c>
      <c r="F272" s="32">
        <f t="shared" si="39"/>
        <v>0.94840676999999995</v>
      </c>
      <c r="G272" s="33">
        <f t="shared" si="40"/>
        <v>1.1220966000000001</v>
      </c>
      <c r="H272" s="32">
        <f t="shared" si="41"/>
        <v>4.4789637100000004</v>
      </c>
      <c r="I272" s="33">
        <f t="shared" si="42"/>
        <v>8.5360775899999997</v>
      </c>
      <c r="J272" s="32">
        <f t="shared" si="43"/>
        <v>4.4789637100000004</v>
      </c>
      <c r="K272" s="33">
        <f t="shared" si="44"/>
        <v>10.499726989999999</v>
      </c>
    </row>
    <row r="273" spans="1:11" x14ac:dyDescent="0.3">
      <c r="A273" s="78" t="str">
        <f>latest_start_1_limit_5000_convert_BTC_CMC_PRO_API_KEY_49c55c19_a805_466a_95cf_3c[[#This Row],[Symbol]]</f>
        <v>FLG</v>
      </c>
      <c r="B273" s="22" t="str">
        <f t="shared" si="36"/>
        <v>Folgory Coin</v>
      </c>
      <c r="C273" s="77">
        <f t="shared" si="37"/>
        <v>1.1224802526467928E-4</v>
      </c>
      <c r="D273" s="73">
        <f t="shared" si="38"/>
        <v>4.2026777439245704</v>
      </c>
      <c r="E273" s="74">
        <f>D273*conf!B$7</f>
        <v>307.3838501906431</v>
      </c>
      <c r="F273" s="32">
        <f t="shared" si="39"/>
        <v>0.38442685999999998</v>
      </c>
      <c r="G273" s="33">
        <f t="shared" si="40"/>
        <v>0.55714631999999997</v>
      </c>
      <c r="H273" s="32">
        <f t="shared" si="41"/>
        <v>0.17007901</v>
      </c>
      <c r="I273" s="33">
        <f t="shared" si="42"/>
        <v>4.0598708300000004</v>
      </c>
      <c r="J273" s="32">
        <f t="shared" si="43"/>
        <v>0.17007901</v>
      </c>
      <c r="K273" s="33">
        <f t="shared" si="44"/>
        <v>18.584379500000001</v>
      </c>
    </row>
    <row r="274" spans="1:11" x14ac:dyDescent="0.3">
      <c r="A274" s="78" t="str">
        <f>latest_start_1_limit_5000_convert_BTC_CMC_PRO_API_KEY_49c55c19_a805_466a_95cf_3c[[#This Row],[Symbol]]</f>
        <v>QC</v>
      </c>
      <c r="B274" s="22" t="str">
        <f t="shared" si="36"/>
        <v>Qcash</v>
      </c>
      <c r="C274" s="77">
        <f t="shared" si="37"/>
        <v>4.1902852153377677E-6</v>
      </c>
      <c r="D274" s="73">
        <f t="shared" si="38"/>
        <v>0.15688844746864</v>
      </c>
      <c r="E274" s="74">
        <f>D274*conf!B$7</f>
        <v>11.474821047856329</v>
      </c>
      <c r="F274" s="32">
        <f t="shared" si="39"/>
        <v>0.15180518000000001</v>
      </c>
      <c r="G274" s="33">
        <f t="shared" si="40"/>
        <v>0.32412438999999998</v>
      </c>
      <c r="H274" s="32">
        <f t="shared" si="41"/>
        <v>-3.7205320999999998</v>
      </c>
      <c r="I274" s="33">
        <f t="shared" si="42"/>
        <v>1.8180000000000002E-2</v>
      </c>
      <c r="J274" s="32">
        <f t="shared" si="43"/>
        <v>-3.7205320999999998</v>
      </c>
      <c r="K274" s="33">
        <f t="shared" si="44"/>
        <v>1.2749493700000001</v>
      </c>
    </row>
    <row r="275" spans="1:11" x14ac:dyDescent="0.3">
      <c r="A275" s="78" t="str">
        <f>latest_start_1_limit_5000_convert_BTC_CMC_PRO_API_KEY_49c55c19_a805_466a_95cf_3c[[#This Row],[Symbol]]</f>
        <v>XCM</v>
      </c>
      <c r="B275" s="22" t="str">
        <f t="shared" si="36"/>
        <v>CoinMetro Token</v>
      </c>
      <c r="C275" s="77">
        <f t="shared" si="37"/>
        <v>6.2877119002732532E-6</v>
      </c>
      <c r="D275" s="73">
        <f t="shared" si="38"/>
        <v>0.2354181893283</v>
      </c>
      <c r="E275" s="74">
        <f>D275*conf!B$7</f>
        <v>17.218486367471861</v>
      </c>
      <c r="F275" s="32">
        <f t="shared" si="39"/>
        <v>0.40324493</v>
      </c>
      <c r="G275" s="33">
        <f t="shared" si="40"/>
        <v>0.57599677000000005</v>
      </c>
      <c r="H275" s="32">
        <f t="shared" si="41"/>
        <v>-7.7935986399999999</v>
      </c>
      <c r="I275" s="33">
        <f t="shared" si="42"/>
        <v>-4.2130513499999998</v>
      </c>
      <c r="J275" s="32">
        <f t="shared" si="43"/>
        <v>-7.7935986399999999</v>
      </c>
      <c r="K275" s="33">
        <f t="shared" si="44"/>
        <v>30.817584010000001</v>
      </c>
    </row>
    <row r="276" spans="1:11" x14ac:dyDescent="0.3">
      <c r="A276" s="78" t="str">
        <f>latest_start_1_limit_5000_convert_BTC_CMC_PRO_API_KEY_49c55c19_a805_466a_95cf_3c[[#This Row],[Symbol]]</f>
        <v>SAPP</v>
      </c>
      <c r="B276" s="22" t="str">
        <f t="shared" si="36"/>
        <v>Sapphire</v>
      </c>
      <c r="C276" s="77">
        <f t="shared" si="37"/>
        <v>3.895615093462984E-6</v>
      </c>
      <c r="D276" s="73">
        <f t="shared" si="38"/>
        <v>0.1458557049319</v>
      </c>
      <c r="E276" s="74">
        <f>D276*conf!B$7</f>
        <v>10.667886258719166</v>
      </c>
      <c r="F276" s="32">
        <f t="shared" si="39"/>
        <v>-0.35360655000000002</v>
      </c>
      <c r="G276" s="33">
        <f t="shared" si="40"/>
        <v>-0.18215693999999999</v>
      </c>
      <c r="H276" s="32">
        <f t="shared" si="41"/>
        <v>1.17299318</v>
      </c>
      <c r="I276" s="33">
        <f t="shared" si="42"/>
        <v>5.1017300299999997</v>
      </c>
      <c r="J276" s="32">
        <f t="shared" si="43"/>
        <v>1.17299318</v>
      </c>
      <c r="K276" s="33">
        <f t="shared" si="44"/>
        <v>87.002805640000005</v>
      </c>
    </row>
    <row r="277" spans="1:11" x14ac:dyDescent="0.3">
      <c r="A277" s="78" t="str">
        <f>latest_start_1_limit_5000_convert_BTC_CMC_PRO_API_KEY_49c55c19_a805_466a_95cf_3c[[#This Row],[Symbol]]</f>
        <v>ALBT</v>
      </c>
      <c r="B277" s="22" t="str">
        <f t="shared" si="36"/>
        <v>AllianceBlock</v>
      </c>
      <c r="C277" s="77">
        <f t="shared" si="37"/>
        <v>1.6550813142717167E-5</v>
      </c>
      <c r="D277" s="73">
        <f t="shared" si="38"/>
        <v>0.61967891082925997</v>
      </c>
      <c r="E277" s="74">
        <f>D277*conf!B$7</f>
        <v>45.323315538052071</v>
      </c>
      <c r="F277" s="32">
        <f t="shared" si="39"/>
        <v>-2.2942783100000002</v>
      </c>
      <c r="G277" s="33">
        <f t="shared" si="40"/>
        <v>-2.1261677799999998</v>
      </c>
      <c r="H277" s="32">
        <f t="shared" si="41"/>
        <v>-6.1862736199999997</v>
      </c>
      <c r="I277" s="33">
        <f t="shared" si="42"/>
        <v>-2.5433108799999999</v>
      </c>
      <c r="J277" s="32">
        <f t="shared" si="43"/>
        <v>-6.1862736199999997</v>
      </c>
      <c r="K277" s="33">
        <f t="shared" si="44"/>
        <v>-27.186407370000001</v>
      </c>
    </row>
    <row r="278" spans="1:11" x14ac:dyDescent="0.3">
      <c r="A278" s="78" t="str">
        <f>latest_start_1_limit_5000_convert_BTC_CMC_PRO_API_KEY_49c55c19_a805_466a_95cf_3c[[#This Row],[Symbol]]</f>
        <v>SAND</v>
      </c>
      <c r="B278" s="22" t="str">
        <f t="shared" si="36"/>
        <v>The Sandbox</v>
      </c>
      <c r="C278" s="77">
        <f t="shared" si="37"/>
        <v>2.845482316720033E-6</v>
      </c>
      <c r="D278" s="73">
        <f t="shared" si="38"/>
        <v>0.10653768897058</v>
      </c>
      <c r="E278" s="74">
        <f>D278*conf!B$7</f>
        <v>7.7921665713082211</v>
      </c>
      <c r="F278" s="32">
        <f t="shared" si="39"/>
        <v>-1.5235033200000001</v>
      </c>
      <c r="G278" s="33">
        <f t="shared" si="40"/>
        <v>-1.3540666100000001</v>
      </c>
      <c r="H278" s="32">
        <f t="shared" si="41"/>
        <v>8.4568413099999997</v>
      </c>
      <c r="I278" s="33">
        <f t="shared" si="42"/>
        <v>12.668423629999999</v>
      </c>
      <c r="J278" s="32">
        <f t="shared" si="43"/>
        <v>8.4568413099999997</v>
      </c>
      <c r="K278" s="33">
        <f t="shared" si="44"/>
        <v>26.114739199999999</v>
      </c>
    </row>
    <row r="279" spans="1:11" x14ac:dyDescent="0.3">
      <c r="A279" s="78" t="str">
        <f>latest_start_1_limit_5000_convert_BTC_CMC_PRO_API_KEY_49c55c19_a805_466a_95cf_3c[[#This Row],[Symbol]]</f>
        <v>NEST</v>
      </c>
      <c r="B279" s="22" t="str">
        <f t="shared" si="36"/>
        <v>NEST Protocol</v>
      </c>
      <c r="C279" s="77">
        <f t="shared" si="37"/>
        <v>1.0650931142822949E-6</v>
      </c>
      <c r="D279" s="73">
        <f t="shared" si="38"/>
        <v>3.987814588316E-2</v>
      </c>
      <c r="E279" s="74">
        <f>D279*conf!B$7</f>
        <v>2.9166875898943223</v>
      </c>
      <c r="F279" s="32">
        <f t="shared" si="39"/>
        <v>-1.4870294900000001</v>
      </c>
      <c r="G279" s="33">
        <f t="shared" si="40"/>
        <v>-1.31753002</v>
      </c>
      <c r="H279" s="32">
        <f t="shared" si="41"/>
        <v>-4.6079071899999997</v>
      </c>
      <c r="I279" s="33">
        <f t="shared" si="42"/>
        <v>-0.90365353000000004</v>
      </c>
      <c r="J279" s="32">
        <f t="shared" si="43"/>
        <v>-4.6079071899999997</v>
      </c>
      <c r="K279" s="33">
        <f t="shared" si="44"/>
        <v>0.66136923000000003</v>
      </c>
    </row>
    <row r="280" spans="1:11" x14ac:dyDescent="0.3">
      <c r="A280" s="78" t="str">
        <f>latest_start_1_limit_5000_convert_BTC_CMC_PRO_API_KEY_49c55c19_a805_466a_95cf_3c[[#This Row],[Symbol]]</f>
        <v>TEL</v>
      </c>
      <c r="B280" s="22" t="str">
        <f t="shared" si="36"/>
        <v>Telcoin</v>
      </c>
      <c r="C280" s="77">
        <f t="shared" si="37"/>
        <v>3.7572712178071931E-8</v>
      </c>
      <c r="D280" s="73">
        <f t="shared" si="38"/>
        <v>1.40675972586E-3</v>
      </c>
      <c r="E280" s="74">
        <f>D280*conf!B$7</f>
        <v>0.1028904063494004</v>
      </c>
      <c r="F280" s="32">
        <f t="shared" si="39"/>
        <v>1.62874118</v>
      </c>
      <c r="G280" s="33">
        <f t="shared" si="40"/>
        <v>1.80360158</v>
      </c>
      <c r="H280" s="32">
        <f t="shared" si="41"/>
        <v>-4.9806529800000003</v>
      </c>
      <c r="I280" s="33">
        <f t="shared" si="42"/>
        <v>-1.2908737400000001</v>
      </c>
      <c r="J280" s="32">
        <f t="shared" si="43"/>
        <v>-4.9806529800000003</v>
      </c>
      <c r="K280" s="33">
        <f t="shared" si="44"/>
        <v>85.761105420000007</v>
      </c>
    </row>
    <row r="281" spans="1:11" x14ac:dyDescent="0.3">
      <c r="A281" s="78" t="str">
        <f>latest_start_1_limit_5000_convert_BTC_CMC_PRO_API_KEY_49c55c19_a805_466a_95cf_3c[[#This Row],[Symbol]]</f>
        <v>AXEL</v>
      </c>
      <c r="B281" s="22" t="str">
        <f t="shared" si="36"/>
        <v>AXEL</v>
      </c>
      <c r="C281" s="77">
        <f t="shared" si="37"/>
        <v>6.9156221615077604E-6</v>
      </c>
      <c r="D281" s="73">
        <f t="shared" si="38"/>
        <v>0.25892777423057001</v>
      </c>
      <c r="E281" s="74">
        <f>D281*conf!B$7</f>
        <v>18.93797740722389</v>
      </c>
      <c r="F281" s="32">
        <f t="shared" si="39"/>
        <v>-2.448028E-2</v>
      </c>
      <c r="G281" s="33">
        <f t="shared" si="40"/>
        <v>0.14753562000000001</v>
      </c>
      <c r="H281" s="32">
        <f t="shared" si="41"/>
        <v>-0.18282050999999999</v>
      </c>
      <c r="I281" s="33">
        <f t="shared" si="42"/>
        <v>3.6932675599999998</v>
      </c>
      <c r="J281" s="32">
        <f t="shared" si="43"/>
        <v>-0.18282050999999999</v>
      </c>
      <c r="K281" s="33">
        <f t="shared" si="44"/>
        <v>16.70885565</v>
      </c>
    </row>
    <row r="282" spans="1:11" x14ac:dyDescent="0.3">
      <c r="A282" s="78" t="str">
        <f>latest_start_1_limit_5000_convert_BTC_CMC_PRO_API_KEY_49c55c19_a805_466a_95cf_3c[[#This Row],[Symbol]]</f>
        <v>MASS</v>
      </c>
      <c r="B282" s="22" t="str">
        <f t="shared" si="36"/>
        <v>Massnet</v>
      </c>
      <c r="C282" s="77">
        <f t="shared" si="37"/>
        <v>2.0537272540424948E-5</v>
      </c>
      <c r="D282" s="73">
        <f t="shared" si="38"/>
        <v>0.76893591689507002</v>
      </c>
      <c r="E282" s="74">
        <f>D282*conf!B$7</f>
        <v>56.239972961705419</v>
      </c>
      <c r="F282" s="32">
        <f t="shared" si="39"/>
        <v>-0.28855210999999997</v>
      </c>
      <c r="G282" s="33">
        <f t="shared" si="40"/>
        <v>-0.11699057</v>
      </c>
      <c r="H282" s="32">
        <f t="shared" si="41"/>
        <v>-4.3517500699999996</v>
      </c>
      <c r="I282" s="33">
        <f t="shared" si="42"/>
        <v>-0.63754935000000001</v>
      </c>
      <c r="J282" s="32">
        <f t="shared" si="43"/>
        <v>-4.3517500699999996</v>
      </c>
      <c r="K282" s="33">
        <f t="shared" si="44"/>
        <v>-17.4081604</v>
      </c>
    </row>
    <row r="283" spans="1:11" x14ac:dyDescent="0.3">
      <c r="A283" s="78" t="str">
        <f>latest_start_1_limit_5000_convert_BTC_CMC_PRO_API_KEY_49c55c19_a805_466a_95cf_3c[[#This Row],[Symbol]]</f>
        <v>BTMX</v>
      </c>
      <c r="B283" s="22" t="str">
        <f t="shared" si="36"/>
        <v>BitMax Token</v>
      </c>
      <c r="C283" s="77">
        <f t="shared" si="37"/>
        <v>2.7034055636233072E-6</v>
      </c>
      <c r="D283" s="73">
        <f t="shared" si="38"/>
        <v>0.10121819397937</v>
      </c>
      <c r="E283" s="74">
        <f>D283*conf!B$7</f>
        <v>7.4030987076511217</v>
      </c>
      <c r="F283" s="32">
        <f t="shared" si="39"/>
        <v>-9.7241369999999994E-2</v>
      </c>
      <c r="G283" s="33">
        <f t="shared" si="40"/>
        <v>7.4649339999999995E-2</v>
      </c>
      <c r="H283" s="32">
        <f t="shared" si="41"/>
        <v>16.441306279999999</v>
      </c>
      <c r="I283" s="33">
        <f t="shared" si="42"/>
        <v>20.962940329999999</v>
      </c>
      <c r="J283" s="32">
        <f t="shared" si="43"/>
        <v>16.441306279999999</v>
      </c>
      <c r="K283" s="33">
        <f t="shared" si="44"/>
        <v>79.273660340000006</v>
      </c>
    </row>
    <row r="284" spans="1:11" x14ac:dyDescent="0.3">
      <c r="A284" s="78" t="str">
        <f>latest_start_1_limit_5000_convert_BTC_CMC_PRO_API_KEY_49c55c19_a805_466a_95cf_3c[[#This Row],[Symbol]]</f>
        <v>DODO</v>
      </c>
      <c r="B284" s="22" t="str">
        <f t="shared" si="36"/>
        <v>DODO</v>
      </c>
      <c r="C284" s="77">
        <f t="shared" si="37"/>
        <v>5.22356700099155E-5</v>
      </c>
      <c r="D284" s="73">
        <f t="shared" si="38"/>
        <v>1.9557554555816199</v>
      </c>
      <c r="E284" s="74">
        <f>D284*conf!B$7</f>
        <v>143.04395402123967</v>
      </c>
      <c r="F284" s="32">
        <f t="shared" si="39"/>
        <v>4.9753996999999996</v>
      </c>
      <c r="G284" s="33">
        <f t="shared" si="40"/>
        <v>5.1560182899999996</v>
      </c>
      <c r="H284" s="32">
        <f t="shared" si="41"/>
        <v>5.1325200200000003</v>
      </c>
      <c r="I284" s="33">
        <f t="shared" si="42"/>
        <v>9.2150127200000007</v>
      </c>
      <c r="J284" s="32">
        <f t="shared" si="43"/>
        <v>5.1325200200000003</v>
      </c>
      <c r="K284" s="33">
        <f t="shared" si="44"/>
        <v>75.279916799999995</v>
      </c>
    </row>
    <row r="285" spans="1:11" x14ac:dyDescent="0.3">
      <c r="A285" s="78" t="str">
        <f>latest_start_1_limit_5000_convert_BTC_CMC_PRO_API_KEY_49c55c19_a805_466a_95cf_3c[[#This Row],[Symbol]]</f>
        <v>vETH</v>
      </c>
      <c r="B285" s="22" t="str">
        <f t="shared" si="36"/>
        <v>Venus ETH</v>
      </c>
      <c r="C285" s="77">
        <f t="shared" si="37"/>
        <v>8.7416664069563717E-4</v>
      </c>
      <c r="D285" s="73">
        <f t="shared" si="38"/>
        <v>32.729668755151778</v>
      </c>
      <c r="E285" s="74">
        <f>D285*conf!B$7</f>
        <v>2393.8479727518011</v>
      </c>
      <c r="F285" s="32">
        <f t="shared" si="39"/>
        <v>-0.58338416000000004</v>
      </c>
      <c r="G285" s="33">
        <f t="shared" si="40"/>
        <v>-0.41232990000000003</v>
      </c>
      <c r="H285" s="32">
        <f t="shared" si="41"/>
        <v>1.22104944</v>
      </c>
      <c r="I285" s="33">
        <f t="shared" si="42"/>
        <v>5.1516524099999996</v>
      </c>
      <c r="J285" s="32">
        <f t="shared" si="43"/>
        <v>1.22104944</v>
      </c>
      <c r="K285" s="33">
        <f t="shared" si="44"/>
        <v>25.61503329</v>
      </c>
    </row>
    <row r="286" spans="1:11" x14ac:dyDescent="0.3">
      <c r="A286" s="78" t="str">
        <f>latest_start_1_limit_5000_convert_BTC_CMC_PRO_API_KEY_49c55c19_a805_466a_95cf_3c[[#This Row],[Symbol]]</f>
        <v>REW</v>
      </c>
      <c r="B286" s="22" t="str">
        <f t="shared" si="36"/>
        <v>Rewardiqa</v>
      </c>
      <c r="C286" s="77">
        <f t="shared" si="37"/>
        <v>1.743032146781827E-4</v>
      </c>
      <c r="D286" s="73">
        <f t="shared" si="38"/>
        <v>6.5260857756311097</v>
      </c>
      <c r="E286" s="74">
        <f>D286*conf!B$7</f>
        <v>477.31791362965936</v>
      </c>
      <c r="F286" s="32">
        <f t="shared" si="39"/>
        <v>-0.70202412000000003</v>
      </c>
      <c r="G286" s="33">
        <f t="shared" si="40"/>
        <v>-0.53117398999999998</v>
      </c>
      <c r="H286" s="32">
        <f t="shared" si="41"/>
        <v>1.2303396</v>
      </c>
      <c r="I286" s="33">
        <f t="shared" si="42"/>
        <v>5.16130332</v>
      </c>
      <c r="J286" s="32">
        <f t="shared" si="43"/>
        <v>1.2303396</v>
      </c>
      <c r="K286" s="33">
        <f t="shared" si="44"/>
        <v>25.602186639999999</v>
      </c>
    </row>
    <row r="287" spans="1:11" x14ac:dyDescent="0.3">
      <c r="A287" s="78" t="str">
        <f>latest_start_1_limit_5000_convert_BTC_CMC_PRO_API_KEY_49c55c19_a805_466a_95cf_3c[[#This Row],[Symbol]]</f>
        <v>LON</v>
      </c>
      <c r="B287" s="22" t="str">
        <f t="shared" si="36"/>
        <v>Tokenlon Network Token</v>
      </c>
      <c r="C287" s="77">
        <f t="shared" si="37"/>
        <v>2.1576093748478369E-4</v>
      </c>
      <c r="D287" s="73">
        <f t="shared" si="38"/>
        <v>8.0783041647052691</v>
      </c>
      <c r="E287" s="74">
        <f>D287*conf!B$7</f>
        <v>590.8471666065434</v>
      </c>
      <c r="F287" s="32">
        <f t="shared" si="39"/>
        <v>-0.81646339999999995</v>
      </c>
      <c r="G287" s="33">
        <f t="shared" si="40"/>
        <v>-0.64581016999999996</v>
      </c>
      <c r="H287" s="32">
        <f t="shared" si="41"/>
        <v>-1.88274651</v>
      </c>
      <c r="I287" s="33">
        <f t="shared" si="42"/>
        <v>1.92733025</v>
      </c>
      <c r="J287" s="32">
        <f t="shared" si="43"/>
        <v>-1.88274651</v>
      </c>
      <c r="K287" s="33">
        <f t="shared" si="44"/>
        <v>32.0069625</v>
      </c>
    </row>
    <row r="288" spans="1:11" x14ac:dyDescent="0.3">
      <c r="A288" s="78" t="str">
        <f>latest_start_1_limit_5000_convert_BTC_CMC_PRO_API_KEY_49c55c19_a805_466a_95cf_3c[[#This Row],[Symbol]]</f>
        <v>MTA</v>
      </c>
      <c r="B288" s="22" t="str">
        <f t="shared" si="36"/>
        <v>Meta</v>
      </c>
      <c r="C288" s="77">
        <f t="shared" si="37"/>
        <v>1.0056966580154766E-4</v>
      </c>
      <c r="D288" s="73">
        <f t="shared" si="38"/>
        <v>3.7654283465697098</v>
      </c>
      <c r="E288" s="74">
        <f>D288*conf!B$7</f>
        <v>275.4034292681086</v>
      </c>
      <c r="F288" s="32">
        <f t="shared" si="39"/>
        <v>1.1626612199999999</v>
      </c>
      <c r="G288" s="33">
        <f t="shared" si="40"/>
        <v>1.33671969</v>
      </c>
      <c r="H288" s="32">
        <f t="shared" si="41"/>
        <v>-0.82740301999999999</v>
      </c>
      <c r="I288" s="33">
        <f t="shared" si="42"/>
        <v>3.0236546999999998</v>
      </c>
      <c r="J288" s="32">
        <f t="shared" si="43"/>
        <v>-0.82740301999999999</v>
      </c>
      <c r="K288" s="33">
        <f t="shared" si="44"/>
        <v>23.73234253</v>
      </c>
    </row>
    <row r="289" spans="1:11" x14ac:dyDescent="0.3">
      <c r="A289" s="78" t="str">
        <f>latest_start_1_limit_5000_convert_BTC_CMC_PRO_API_KEY_49c55c19_a805_466a_95cf_3c[[#This Row],[Symbol]]</f>
        <v>MIN</v>
      </c>
      <c r="B289" s="22" t="str">
        <f t="shared" si="36"/>
        <v>MINDOL</v>
      </c>
      <c r="C289" s="77">
        <f t="shared" si="37"/>
        <v>9.3644367852294523E-6</v>
      </c>
      <c r="D289" s="73">
        <f t="shared" si="38"/>
        <v>0.35061383012192998</v>
      </c>
      <c r="E289" s="74">
        <f>D289*conf!B$7</f>
        <v>25.643895535117959</v>
      </c>
      <c r="F289" s="32">
        <f t="shared" si="39"/>
        <v>-11.38176157</v>
      </c>
      <c r="G289" s="33">
        <f t="shared" si="40"/>
        <v>-11.229286780000001</v>
      </c>
      <c r="H289" s="32">
        <f t="shared" si="41"/>
        <v>17.057292650000001</v>
      </c>
      <c r="I289" s="33">
        <f t="shared" si="42"/>
        <v>21.60284661</v>
      </c>
      <c r="J289" s="32">
        <f t="shared" si="43"/>
        <v>17.057292650000001</v>
      </c>
      <c r="K289" s="33">
        <f t="shared" si="44"/>
        <v>25.229073759999999</v>
      </c>
    </row>
    <row r="290" spans="1:11" x14ac:dyDescent="0.3">
      <c r="A290" s="78" t="str">
        <f>latest_start_1_limit_5000_convert_BTC_CMC_PRO_API_KEY_49c55c19_a805_466a_95cf_3c[[#This Row],[Symbol]]</f>
        <v>SNL</v>
      </c>
      <c r="B290" s="22" t="str">
        <f t="shared" si="36"/>
        <v>Sport and Leisure</v>
      </c>
      <c r="C290" s="77">
        <f t="shared" si="37"/>
        <v>2.3848502968703979E-6</v>
      </c>
      <c r="D290" s="73">
        <f t="shared" si="38"/>
        <v>8.9291167854539999E-2</v>
      </c>
      <c r="E290" s="74">
        <f>D290*conf!B$7</f>
        <v>6.5307560168810559</v>
      </c>
      <c r="F290" s="32">
        <f t="shared" si="39"/>
        <v>0.93002952000000005</v>
      </c>
      <c r="G290" s="33">
        <f t="shared" si="40"/>
        <v>1.1036877300000001</v>
      </c>
      <c r="H290" s="32">
        <f t="shared" si="41"/>
        <v>1.38319294</v>
      </c>
      <c r="I290" s="33">
        <f t="shared" si="42"/>
        <v>5.3200922400000001</v>
      </c>
      <c r="J290" s="32">
        <f t="shared" si="43"/>
        <v>1.38319294</v>
      </c>
      <c r="K290" s="33">
        <f t="shared" si="44"/>
        <v>24.799188690000001</v>
      </c>
    </row>
    <row r="291" spans="1:11" x14ac:dyDescent="0.3">
      <c r="A291" s="78" t="str">
        <f>latest_start_1_limit_5000_convert_BTC_CMC_PRO_API_KEY_49c55c19_a805_466a_95cf_3c[[#This Row],[Symbol]]</f>
        <v>ZKS</v>
      </c>
      <c r="B291" s="22" t="str">
        <f t="shared" si="36"/>
        <v>ZKSwap</v>
      </c>
      <c r="C291" s="77">
        <f t="shared" si="37"/>
        <v>4.0318261207442689E-5</v>
      </c>
      <c r="D291" s="73">
        <f t="shared" si="38"/>
        <v>1.50955581312641</v>
      </c>
      <c r="E291" s="74">
        <f>D291*conf!B$7</f>
        <v>110.40891217206563</v>
      </c>
      <c r="F291" s="32">
        <f t="shared" si="39"/>
        <v>1.0628277699999999</v>
      </c>
      <c r="G291" s="33">
        <f t="shared" si="40"/>
        <v>1.2367144699999999</v>
      </c>
      <c r="H291" s="32">
        <f t="shared" si="41"/>
        <v>-1.88376615</v>
      </c>
      <c r="I291" s="33">
        <f t="shared" si="42"/>
        <v>1.92627101</v>
      </c>
      <c r="J291" s="32">
        <f t="shared" si="43"/>
        <v>-1.88376615</v>
      </c>
      <c r="K291" s="33">
        <f t="shared" si="44"/>
        <v>9.1559212700000003</v>
      </c>
    </row>
    <row r="292" spans="1:11" x14ac:dyDescent="0.3">
      <c r="A292" s="78" t="str">
        <f>latest_start_1_limit_5000_convert_BTC_CMC_PRO_API_KEY_49c55c19_a805_466a_95cf_3c[[#This Row],[Symbol]]</f>
        <v>DIP</v>
      </c>
      <c r="B292" s="22" t="str">
        <f t="shared" si="36"/>
        <v>Etherisc DIP Token</v>
      </c>
      <c r="C292" s="77">
        <f t="shared" si="37"/>
        <v>9.0539851813349435E-6</v>
      </c>
      <c r="D292" s="73">
        <f t="shared" si="38"/>
        <v>0.33899021319702999</v>
      </c>
      <c r="E292" s="74">
        <f>D292*conf!B$7</f>
        <v>24.793744193230772</v>
      </c>
      <c r="F292" s="32">
        <f t="shared" si="39"/>
        <v>-3.51245334</v>
      </c>
      <c r="G292" s="33">
        <f t="shared" si="40"/>
        <v>-3.3464387800000002</v>
      </c>
      <c r="H292" s="32">
        <f t="shared" si="41"/>
        <v>2.3830917399999998</v>
      </c>
      <c r="I292" s="33">
        <f t="shared" si="42"/>
        <v>6.3588189899999996</v>
      </c>
      <c r="J292" s="32">
        <f t="shared" si="43"/>
        <v>2.3830917399999998</v>
      </c>
      <c r="K292" s="33">
        <f t="shared" si="44"/>
        <v>117.75852335</v>
      </c>
    </row>
    <row r="293" spans="1:11" x14ac:dyDescent="0.3">
      <c r="A293" s="78" t="str">
        <f>latest_start_1_limit_5000_convert_BTC_CMC_PRO_API_KEY_49c55c19_a805_466a_95cf_3c[[#This Row],[Symbol]]</f>
        <v>BOT</v>
      </c>
      <c r="B293" s="22" t="str">
        <f t="shared" si="36"/>
        <v>Bounce Token</v>
      </c>
      <c r="C293" s="77">
        <f t="shared" si="37"/>
        <v>5.4578482578691981E-2</v>
      </c>
      <c r="D293" s="73">
        <f t="shared" si="38"/>
        <v>2043.4726890720683</v>
      </c>
      <c r="E293" s="74">
        <f>D293*conf!B$7</f>
        <v>149459.59247873107</v>
      </c>
      <c r="F293" s="32">
        <f t="shared" si="39"/>
        <v>-0.43778791</v>
      </c>
      <c r="G293" s="33">
        <f t="shared" si="40"/>
        <v>-0.26648314000000001</v>
      </c>
      <c r="H293" s="32">
        <f t="shared" si="41"/>
        <v>-12.11608438</v>
      </c>
      <c r="I293" s="33">
        <f t="shared" si="42"/>
        <v>-8.7033872999999993</v>
      </c>
      <c r="J293" s="32">
        <f t="shared" si="43"/>
        <v>-12.11608438</v>
      </c>
      <c r="K293" s="33">
        <f t="shared" si="44"/>
        <v>84.580113019999999</v>
      </c>
    </row>
    <row r="294" spans="1:11" x14ac:dyDescent="0.3">
      <c r="A294" s="78" t="str">
        <f>latest_start_1_limit_5000_convert_BTC_CMC_PRO_API_KEY_49c55c19_a805_466a_95cf_3c[[#This Row],[Symbol]]</f>
        <v>XOR</v>
      </c>
      <c r="B294" s="22" t="str">
        <f t="shared" si="36"/>
        <v>Sora</v>
      </c>
      <c r="C294" s="77">
        <f t="shared" si="37"/>
        <v>4.497079688543482E-3</v>
      </c>
      <c r="D294" s="73">
        <f t="shared" si="38"/>
        <v>168.37513778199232</v>
      </c>
      <c r="E294" s="74">
        <f>D294*conf!B$7</f>
        <v>12314.957577374918</v>
      </c>
      <c r="F294" s="32">
        <f t="shared" si="39"/>
        <v>-1.6993670999999999</v>
      </c>
      <c r="G294" s="33">
        <f t="shared" si="40"/>
        <v>-1.5302329800000001</v>
      </c>
      <c r="H294" s="32">
        <f t="shared" si="41"/>
        <v>4.5950095600000003</v>
      </c>
      <c r="I294" s="33">
        <f t="shared" si="42"/>
        <v>8.6566297199999998</v>
      </c>
      <c r="J294" s="32">
        <f t="shared" si="43"/>
        <v>4.5950095600000003</v>
      </c>
      <c r="K294" s="33">
        <f t="shared" si="44"/>
        <v>1.8094985699999999</v>
      </c>
    </row>
    <row r="295" spans="1:11" x14ac:dyDescent="0.3">
      <c r="A295" s="78" t="str">
        <f>latest_start_1_limit_5000_convert_BTC_CMC_PRO_API_KEY_49c55c19_a805_466a_95cf_3c[[#This Row],[Symbol]]</f>
        <v>VERI</v>
      </c>
      <c r="B295" s="22" t="str">
        <f t="shared" si="36"/>
        <v>Veritaseum</v>
      </c>
      <c r="C295" s="77">
        <f t="shared" si="37"/>
        <v>7.3127403925250616E-4</v>
      </c>
      <c r="D295" s="73">
        <f t="shared" si="38"/>
        <v>27.379627590146999</v>
      </c>
      <c r="E295" s="74">
        <f>D295*conf!B$7</f>
        <v>2002.5459619433516</v>
      </c>
      <c r="F295" s="32">
        <f t="shared" si="39"/>
        <v>-8.3184329800000008</v>
      </c>
      <c r="G295" s="33">
        <f t="shared" si="40"/>
        <v>-8.1606874900000008</v>
      </c>
      <c r="H295" s="32">
        <f t="shared" si="41"/>
        <v>-17.904977859999999</v>
      </c>
      <c r="I295" s="33">
        <f t="shared" si="42"/>
        <v>-14.71707436</v>
      </c>
      <c r="J295" s="32">
        <f t="shared" si="43"/>
        <v>-17.904977859999999</v>
      </c>
      <c r="K295" s="33">
        <f t="shared" si="44"/>
        <v>133.43748514000001</v>
      </c>
    </row>
    <row r="296" spans="1:11" x14ac:dyDescent="0.3">
      <c r="A296" s="78" t="str">
        <f>latest_start_1_limit_5000_convert_BTC_CMC_PRO_API_KEY_49c55c19_a805_466a_95cf_3c[[#This Row],[Symbol]]</f>
        <v>DMCH</v>
      </c>
      <c r="B296" s="22" t="str">
        <f t="shared" si="36"/>
        <v>Darma Cash</v>
      </c>
      <c r="C296" s="77">
        <f t="shared" si="37"/>
        <v>7.4143027473360182E-6</v>
      </c>
      <c r="D296" s="73">
        <f t="shared" si="38"/>
        <v>0.27759887151219997</v>
      </c>
      <c r="E296" s="74">
        <f>D296*conf!B$7</f>
        <v>20.303581462402306</v>
      </c>
      <c r="F296" s="32">
        <f t="shared" si="39"/>
        <v>-10.81415056</v>
      </c>
      <c r="G296" s="33">
        <f t="shared" si="40"/>
        <v>-10.660699149999999</v>
      </c>
      <c r="H296" s="32">
        <f t="shared" si="41"/>
        <v>-17.68199916</v>
      </c>
      <c r="I296" s="33">
        <f t="shared" si="42"/>
        <v>-14.485436979999999</v>
      </c>
      <c r="J296" s="32">
        <f t="shared" si="43"/>
        <v>-17.68199916</v>
      </c>
      <c r="K296" s="33">
        <f t="shared" si="44"/>
        <v>-28.584310510000002</v>
      </c>
    </row>
    <row r="297" spans="1:11" x14ac:dyDescent="0.3">
      <c r="A297" s="78" t="str">
        <f>latest_start_1_limit_5000_convert_BTC_CMC_PRO_API_KEY_49c55c19_a805_466a_95cf_3c[[#This Row],[Symbol]]</f>
        <v>AKT</v>
      </c>
      <c r="B297" s="22" t="str">
        <f t="shared" si="36"/>
        <v>Akash Network</v>
      </c>
      <c r="C297" s="77">
        <f t="shared" si="37"/>
        <v>4.4586683693193947E-5</v>
      </c>
      <c r="D297" s="73">
        <f t="shared" si="38"/>
        <v>1.6693697977398101</v>
      </c>
      <c r="E297" s="74">
        <f>D297*conf!B$7</f>
        <v>122.09770700668972</v>
      </c>
      <c r="F297" s="32">
        <f t="shared" si="39"/>
        <v>-0.36153924999999998</v>
      </c>
      <c r="G297" s="33">
        <f t="shared" si="40"/>
        <v>-0.19010329000000001</v>
      </c>
      <c r="H297" s="32">
        <f t="shared" si="41"/>
        <v>-5.0210526499999997</v>
      </c>
      <c r="I297" s="33">
        <f t="shared" si="42"/>
        <v>-1.3328422</v>
      </c>
      <c r="J297" s="32">
        <f t="shared" si="43"/>
        <v>-5.0210526499999997</v>
      </c>
      <c r="K297" s="33">
        <f t="shared" si="44"/>
        <v>15.34573919</v>
      </c>
    </row>
    <row r="298" spans="1:11" x14ac:dyDescent="0.3">
      <c r="A298" s="78" t="str">
        <f>latest_start_1_limit_5000_convert_BTC_CMC_PRO_API_KEY_49c55c19_a805_466a_95cf_3c[[#This Row],[Symbol]]</f>
        <v>ATT</v>
      </c>
      <c r="B298" s="22" t="str">
        <f t="shared" si="36"/>
        <v>Attila</v>
      </c>
      <c r="C298" s="77">
        <f t="shared" si="37"/>
        <v>3.3951480681640438E-6</v>
      </c>
      <c r="D298" s="73">
        <f t="shared" si="38"/>
        <v>0.12711772157911999</v>
      </c>
      <c r="E298" s="74">
        <f>D298*conf!B$7</f>
        <v>9.2973901562968368</v>
      </c>
      <c r="F298" s="32">
        <f t="shared" si="39"/>
        <v>-8.9252319999999996E-2</v>
      </c>
      <c r="G298" s="33">
        <f t="shared" si="40"/>
        <v>8.2652130000000004E-2</v>
      </c>
      <c r="H298" s="32">
        <f t="shared" si="41"/>
        <v>-3.3948279299999999</v>
      </c>
      <c r="I298" s="33">
        <f t="shared" si="42"/>
        <v>0.35653186999999997</v>
      </c>
      <c r="J298" s="32">
        <f t="shared" si="43"/>
        <v>-3.3948279299999999</v>
      </c>
      <c r="K298" s="33">
        <f t="shared" si="44"/>
        <v>2.5474785999999998</v>
      </c>
    </row>
    <row r="299" spans="1:11" x14ac:dyDescent="0.3">
      <c r="A299" s="78" t="str">
        <f>latest_start_1_limit_5000_convert_BTC_CMC_PRO_API_KEY_49c55c19_a805_466a_95cf_3c[[#This Row],[Symbol]]</f>
        <v>BZRX</v>
      </c>
      <c r="B299" s="22" t="str">
        <f t="shared" si="36"/>
        <v>bZx Protocol</v>
      </c>
      <c r="C299" s="77">
        <f t="shared" si="37"/>
        <v>9.9420077856696605E-6</v>
      </c>
      <c r="D299" s="73">
        <f t="shared" si="38"/>
        <v>0.37223866301642999</v>
      </c>
      <c r="E299" s="74">
        <f>D299*conf!B$7</f>
        <v>27.22553581302169</v>
      </c>
      <c r="F299" s="32">
        <f t="shared" si="39"/>
        <v>1.0392586100000001</v>
      </c>
      <c r="G299" s="33">
        <f t="shared" si="40"/>
        <v>1.21310476</v>
      </c>
      <c r="H299" s="32">
        <f t="shared" si="41"/>
        <v>-7.1336171999999998</v>
      </c>
      <c r="I299" s="33">
        <f t="shared" si="42"/>
        <v>-3.52744159</v>
      </c>
      <c r="J299" s="32">
        <f t="shared" si="43"/>
        <v>-7.1336171999999998</v>
      </c>
      <c r="K299" s="33">
        <f t="shared" si="44"/>
        <v>16.77171014</v>
      </c>
    </row>
    <row r="300" spans="1:11" x14ac:dyDescent="0.3">
      <c r="A300" s="78" t="str">
        <f>latest_start_1_limit_5000_convert_BTC_CMC_PRO_API_KEY_49c55c19_a805_466a_95cf_3c[[#This Row],[Symbol]]</f>
        <v>ETN</v>
      </c>
      <c r="B300" s="22" t="str">
        <f t="shared" si="36"/>
        <v>Electroneum</v>
      </c>
      <c r="C300" s="77">
        <f t="shared" si="37"/>
        <v>1.448907235360759E-7</v>
      </c>
      <c r="D300" s="73">
        <f t="shared" si="38"/>
        <v>5.4248528441400001E-3</v>
      </c>
      <c r="E300" s="74">
        <f>D300*conf!B$7</f>
        <v>0.39677373702039959</v>
      </c>
      <c r="F300" s="32">
        <f t="shared" si="39"/>
        <v>0.70816577000000003</v>
      </c>
      <c r="G300" s="33">
        <f t="shared" si="40"/>
        <v>0.88144224999999998</v>
      </c>
      <c r="H300" s="32">
        <f t="shared" si="41"/>
        <v>-5.8180762499999998</v>
      </c>
      <c r="I300" s="33">
        <f t="shared" si="42"/>
        <v>-2.16081572</v>
      </c>
      <c r="J300" s="32">
        <f t="shared" si="43"/>
        <v>-5.8180762499999998</v>
      </c>
      <c r="K300" s="33">
        <f t="shared" si="44"/>
        <v>4.6377198599999998</v>
      </c>
    </row>
    <row r="301" spans="1:11" x14ac:dyDescent="0.3">
      <c r="A301" s="78" t="str">
        <f>latest_start_1_limit_5000_convert_BTC_CMC_PRO_API_KEY_49c55c19_a805_466a_95cf_3c[[#This Row],[Symbol]]</f>
        <v>QKC</v>
      </c>
      <c r="B301" s="22" t="str">
        <f t="shared" si="36"/>
        <v>QuarkChain</v>
      </c>
      <c r="C301" s="77">
        <f t="shared" si="37"/>
        <v>2.2723172556055377E-7</v>
      </c>
      <c r="D301" s="73">
        <f t="shared" si="38"/>
        <v>8.5077818828000005E-3</v>
      </c>
      <c r="E301" s="74">
        <f>D301*conf!B$7</f>
        <v>0.62225916690799199</v>
      </c>
      <c r="F301" s="32">
        <f t="shared" si="39"/>
        <v>1.07392675</v>
      </c>
      <c r="G301" s="33">
        <f t="shared" si="40"/>
        <v>1.24783255</v>
      </c>
      <c r="H301" s="32">
        <f t="shared" si="41"/>
        <v>-6.0940533099999996</v>
      </c>
      <c r="I301" s="33">
        <f t="shared" si="42"/>
        <v>-2.4475094899999998</v>
      </c>
      <c r="J301" s="32">
        <f t="shared" si="43"/>
        <v>-6.0940533099999996</v>
      </c>
      <c r="K301" s="33">
        <f t="shared" si="44"/>
        <v>31.827048690000002</v>
      </c>
    </row>
    <row r="302" spans="1:11" x14ac:dyDescent="0.3">
      <c r="A302" s="78" t="str">
        <f>latest_start_1_limit_5000_convert_BTC_CMC_PRO_API_KEY_49c55c19_a805_466a_95cf_3c[[#This Row],[Symbol]]</f>
        <v>UQC</v>
      </c>
      <c r="B302" s="22" t="str">
        <f t="shared" si="36"/>
        <v>Uquid Coin</v>
      </c>
      <c r="C302" s="77">
        <f t="shared" si="37"/>
        <v>1.4574151706911565E-4</v>
      </c>
      <c r="D302" s="73">
        <f t="shared" si="38"/>
        <v>5.4567074004901004</v>
      </c>
      <c r="E302" s="74">
        <f>D302*conf!B$7</f>
        <v>399.10357927184594</v>
      </c>
      <c r="F302" s="32">
        <f t="shared" si="39"/>
        <v>-0.52331490000000003</v>
      </c>
      <c r="G302" s="33">
        <f t="shared" si="40"/>
        <v>-0.35215729000000001</v>
      </c>
      <c r="H302" s="32">
        <f t="shared" si="41"/>
        <v>1.7658518400000001</v>
      </c>
      <c r="I302" s="33">
        <f t="shared" si="42"/>
        <v>5.7176105100000001</v>
      </c>
      <c r="J302" s="32">
        <f t="shared" si="43"/>
        <v>1.7658518400000001</v>
      </c>
      <c r="K302" s="33">
        <f t="shared" si="44"/>
        <v>27.57378344</v>
      </c>
    </row>
    <row r="303" spans="1:11" x14ac:dyDescent="0.3">
      <c r="A303" s="78" t="str">
        <f>latest_start_1_limit_5000_convert_BTC_CMC_PRO_API_KEY_49c55c19_a805_466a_95cf_3c[[#This Row],[Symbol]]</f>
        <v>DIVI</v>
      </c>
      <c r="B303" s="22" t="str">
        <f t="shared" si="36"/>
        <v>Divi</v>
      </c>
      <c r="C303" s="77">
        <f t="shared" si="37"/>
        <v>6.7229868452128546E-7</v>
      </c>
      <c r="D303" s="73">
        <f t="shared" si="38"/>
        <v>2.5171531633139999E-2</v>
      </c>
      <c r="E303" s="74">
        <f>D303*conf!B$7</f>
        <v>1.8410458236478595</v>
      </c>
      <c r="F303" s="32">
        <f t="shared" si="39"/>
        <v>1.3880621</v>
      </c>
      <c r="G303" s="33">
        <f t="shared" si="40"/>
        <v>1.5625083900000001</v>
      </c>
      <c r="H303" s="32">
        <f t="shared" si="41"/>
        <v>6.4888265199999999</v>
      </c>
      <c r="I303" s="33">
        <f t="shared" si="42"/>
        <v>10.623987140000001</v>
      </c>
      <c r="J303" s="32">
        <f t="shared" si="43"/>
        <v>6.4888265199999999</v>
      </c>
      <c r="K303" s="33">
        <f t="shared" si="44"/>
        <v>3.2093722499999999</v>
      </c>
    </row>
    <row r="304" spans="1:11" x14ac:dyDescent="0.3">
      <c r="A304" s="78" t="str">
        <f>latest_start_1_limit_5000_convert_BTC_CMC_PRO_API_KEY_49c55c19_a805_466a_95cf_3c[[#This Row],[Symbol]]</f>
        <v>BTU</v>
      </c>
      <c r="B304" s="22" t="str">
        <f t="shared" si="36"/>
        <v>BTU Protocol</v>
      </c>
      <c r="C304" s="77">
        <f t="shared" si="37"/>
        <v>1.5789356096728298E-5</v>
      </c>
      <c r="D304" s="73">
        <f t="shared" si="38"/>
        <v>0.59116920143717</v>
      </c>
      <c r="E304" s="74">
        <f>D304*conf!B$7</f>
        <v>43.238115393114612</v>
      </c>
      <c r="F304" s="32">
        <f t="shared" si="39"/>
        <v>7.0008514499999999</v>
      </c>
      <c r="G304" s="33">
        <f t="shared" si="40"/>
        <v>7.1849550000000004</v>
      </c>
      <c r="H304" s="32">
        <f t="shared" si="41"/>
        <v>-2.72923092</v>
      </c>
      <c r="I304" s="33">
        <f t="shared" si="42"/>
        <v>1.0479752600000001</v>
      </c>
      <c r="J304" s="32">
        <f t="shared" si="43"/>
        <v>-2.72923092</v>
      </c>
      <c r="K304" s="33">
        <f t="shared" si="44"/>
        <v>14.12630289</v>
      </c>
    </row>
    <row r="305" spans="1:11" x14ac:dyDescent="0.3">
      <c r="A305" s="78" t="str">
        <f>latest_start_1_limit_5000_convert_BTC_CMC_PRO_API_KEY_49c55c19_a805_466a_95cf_3c[[#This Row],[Symbol]]</f>
        <v>VAI</v>
      </c>
      <c r="B305" s="22" t="str">
        <f t="shared" si="36"/>
        <v>Vai</v>
      </c>
      <c r="C305" s="77">
        <f t="shared" si="37"/>
        <v>2.6711302665385283E-5</v>
      </c>
      <c r="D305" s="73">
        <f t="shared" si="38"/>
        <v>1.0000977474511701</v>
      </c>
      <c r="E305" s="74">
        <f>D305*conf!B$7</f>
        <v>73.147149248578586</v>
      </c>
      <c r="F305" s="32">
        <f t="shared" si="39"/>
        <v>-0.17248976999999999</v>
      </c>
      <c r="G305" s="33">
        <f t="shared" si="40"/>
        <v>-7.2853000000000002E-4</v>
      </c>
      <c r="H305" s="32">
        <f t="shared" si="41"/>
        <v>-3.7745181099999998</v>
      </c>
      <c r="I305" s="33">
        <f t="shared" si="42"/>
        <v>-3.7902390000000001E-2</v>
      </c>
      <c r="J305" s="32">
        <f t="shared" si="43"/>
        <v>-3.7745181099999998</v>
      </c>
      <c r="K305" s="33">
        <f t="shared" si="44"/>
        <v>-3.7017939999999999E-2</v>
      </c>
    </row>
    <row r="306" spans="1:11" x14ac:dyDescent="0.3">
      <c r="A306" s="78" t="str">
        <f>latest_start_1_limit_5000_convert_BTC_CMC_PRO_API_KEY_49c55c19_a805_466a_95cf_3c[[#This Row],[Symbol]]</f>
        <v>WICC</v>
      </c>
      <c r="B306" s="22" t="str">
        <f t="shared" si="36"/>
        <v>WaykiChain</v>
      </c>
      <c r="C306" s="77">
        <f t="shared" si="37"/>
        <v>6.6148903788522308E-6</v>
      </c>
      <c r="D306" s="73">
        <f t="shared" si="38"/>
        <v>0.24766807708332</v>
      </c>
      <c r="E306" s="74">
        <f>D306*conf!B$7</f>
        <v>18.114443157874025</v>
      </c>
      <c r="F306" s="32">
        <f t="shared" si="39"/>
        <v>0.60811623000000004</v>
      </c>
      <c r="G306" s="33">
        <f t="shared" si="40"/>
        <v>0.78122055999999995</v>
      </c>
      <c r="H306" s="32">
        <f t="shared" si="41"/>
        <v>-5.9713914299999997</v>
      </c>
      <c r="I306" s="33">
        <f t="shared" si="42"/>
        <v>-2.3200844200000001</v>
      </c>
      <c r="J306" s="32">
        <f t="shared" si="43"/>
        <v>-5.9713914299999997</v>
      </c>
      <c r="K306" s="33">
        <f t="shared" si="44"/>
        <v>-36.612626169999999</v>
      </c>
    </row>
    <row r="307" spans="1:11" x14ac:dyDescent="0.3">
      <c r="A307" s="78" t="str">
        <f>latest_start_1_limit_5000_convert_BTC_CMC_PRO_API_KEY_49c55c19_a805_466a_95cf_3c[[#This Row],[Symbol]]</f>
        <v>TROY</v>
      </c>
      <c r="B307" s="22" t="str">
        <f t="shared" si="36"/>
        <v>TROY</v>
      </c>
      <c r="C307" s="77">
        <f t="shared" si="37"/>
        <v>1.4342491693038799E-7</v>
      </c>
      <c r="D307" s="73">
        <f t="shared" si="38"/>
        <v>5.3699715864599998E-3</v>
      </c>
      <c r="E307" s="74">
        <f>D307*conf!B$7</f>
        <v>0.39275972183368441</v>
      </c>
      <c r="F307" s="32">
        <f t="shared" si="39"/>
        <v>-0.31933720999999998</v>
      </c>
      <c r="G307" s="33">
        <f t="shared" si="40"/>
        <v>-0.14782864000000001</v>
      </c>
      <c r="H307" s="32">
        <f t="shared" si="41"/>
        <v>-10.531188119999999</v>
      </c>
      <c r="I307" s="33">
        <f t="shared" si="42"/>
        <v>-7.0569465500000002</v>
      </c>
      <c r="J307" s="32">
        <f t="shared" si="43"/>
        <v>-10.531188119999999</v>
      </c>
      <c r="K307" s="33">
        <f t="shared" si="44"/>
        <v>48.007916080000001</v>
      </c>
    </row>
    <row r="308" spans="1:11" x14ac:dyDescent="0.3">
      <c r="A308" s="78" t="str">
        <f>latest_start_1_limit_5000_convert_BTC_CMC_PRO_API_KEY_49c55c19_a805_466a_95cf_3c[[#This Row],[Symbol]]</f>
        <v>BTRS</v>
      </c>
      <c r="B308" s="22" t="str">
        <f t="shared" si="36"/>
        <v>Bitball Treasure</v>
      </c>
      <c r="C308" s="77">
        <f t="shared" si="37"/>
        <v>3.0572538673248836E-3</v>
      </c>
      <c r="D308" s="73">
        <f t="shared" si="38"/>
        <v>114.46662652137232</v>
      </c>
      <c r="E308" s="74">
        <f>D308*conf!B$7</f>
        <v>8372.0890637731718</v>
      </c>
      <c r="F308" s="32">
        <f t="shared" si="39"/>
        <v>-0.72901550999999998</v>
      </c>
      <c r="G308" s="33">
        <f t="shared" si="40"/>
        <v>-0.55821182000000003</v>
      </c>
      <c r="H308" s="32">
        <f t="shared" si="41"/>
        <v>-3.1190460400000002</v>
      </c>
      <c r="I308" s="33">
        <f t="shared" si="42"/>
        <v>0.64302289000000001</v>
      </c>
      <c r="J308" s="32">
        <f t="shared" si="43"/>
        <v>-3.1190460400000002</v>
      </c>
      <c r="K308" s="33">
        <f t="shared" si="44"/>
        <v>-59.80879032</v>
      </c>
    </row>
    <row r="309" spans="1:11" x14ac:dyDescent="0.3">
      <c r="A309" s="78" t="str">
        <f>latest_start_1_limit_5000_convert_BTC_CMC_PRO_API_KEY_49c55c19_a805_466a_95cf_3c[[#This Row],[Symbol]]</f>
        <v>vXVS</v>
      </c>
      <c r="B309" s="22" t="str">
        <f t="shared" si="36"/>
        <v>Venus XVS</v>
      </c>
      <c r="C309" s="77">
        <f t="shared" si="37"/>
        <v>7.1955089643351996E-6</v>
      </c>
      <c r="D309" s="73">
        <f t="shared" si="38"/>
        <v>0.26940701459393002</v>
      </c>
      <c r="E309" s="74">
        <f>D309*conf!B$7</f>
        <v>19.704429047400041</v>
      </c>
      <c r="F309" s="32">
        <f t="shared" si="39"/>
        <v>3.2327060599999999</v>
      </c>
      <c r="G309" s="33">
        <f t="shared" si="40"/>
        <v>3.41032621</v>
      </c>
      <c r="H309" s="32">
        <f t="shared" si="41"/>
        <v>21.25710398</v>
      </c>
      <c r="I309" s="33">
        <f t="shared" si="42"/>
        <v>25.965744480000001</v>
      </c>
      <c r="J309" s="32">
        <f t="shared" si="43"/>
        <v>21.25710398</v>
      </c>
      <c r="K309" s="33">
        <f t="shared" si="44"/>
        <v>63.170536939999998</v>
      </c>
    </row>
    <row r="310" spans="1:11" x14ac:dyDescent="0.3">
      <c r="A310" s="78" t="str">
        <f>latest_start_1_limit_5000_convert_BTC_CMC_PRO_API_KEY_49c55c19_a805_466a_95cf_3c[[#This Row],[Symbol]]</f>
        <v>SUN</v>
      </c>
      <c r="B310" s="22" t="str">
        <f t="shared" si="36"/>
        <v>SUN</v>
      </c>
      <c r="C310" s="77">
        <f t="shared" si="37"/>
        <v>2.8998988162185418E-4</v>
      </c>
      <c r="D310" s="73">
        <f t="shared" si="38"/>
        <v>10.85750968519695</v>
      </c>
      <c r="E310" s="74">
        <f>D310*conf!B$7</f>
        <v>794.11825837530489</v>
      </c>
      <c r="F310" s="32">
        <f t="shared" si="39"/>
        <v>-0.34973688000000003</v>
      </c>
      <c r="G310" s="33">
        <f t="shared" si="40"/>
        <v>-0.17828061000000001</v>
      </c>
      <c r="H310" s="32">
        <f t="shared" si="41"/>
        <v>3.4539279899999999</v>
      </c>
      <c r="I310" s="33">
        <f t="shared" si="42"/>
        <v>7.4712378099999999</v>
      </c>
      <c r="J310" s="32">
        <f t="shared" si="43"/>
        <v>3.4539279899999999</v>
      </c>
      <c r="K310" s="33">
        <f t="shared" si="44"/>
        <v>14.945765290000001</v>
      </c>
    </row>
    <row r="311" spans="1:11" x14ac:dyDescent="0.3">
      <c r="A311" s="78" t="str">
        <f>latest_start_1_limit_5000_convert_BTC_CMC_PRO_API_KEY_49c55c19_a805_466a_95cf_3c[[#This Row],[Symbol]]</f>
        <v>DATA</v>
      </c>
      <c r="B311" s="22" t="str">
        <f t="shared" si="36"/>
        <v>Streamr</v>
      </c>
      <c r="C311" s="77">
        <f t="shared" si="37"/>
        <v>1.8938885691500255E-6</v>
      </c>
      <c r="D311" s="73">
        <f t="shared" si="38"/>
        <v>7.0909072300129994E-2</v>
      </c>
      <c r="E311" s="74">
        <f>D311*conf!B$7</f>
        <v>5.1862895480315077</v>
      </c>
      <c r="F311" s="32">
        <f t="shared" si="39"/>
        <v>0.23962815000000001</v>
      </c>
      <c r="G311" s="33">
        <f t="shared" si="40"/>
        <v>0.41209846999999999</v>
      </c>
      <c r="H311" s="32">
        <f t="shared" si="41"/>
        <v>-4.5677240000000001E-2</v>
      </c>
      <c r="I311" s="33">
        <f t="shared" si="42"/>
        <v>3.8357363599999998</v>
      </c>
      <c r="J311" s="32">
        <f t="shared" si="43"/>
        <v>-4.5677240000000001E-2</v>
      </c>
      <c r="K311" s="33">
        <f t="shared" si="44"/>
        <v>24.892294710000002</v>
      </c>
    </row>
    <row r="312" spans="1:11" x14ac:dyDescent="0.3">
      <c r="A312" s="78" t="str">
        <f>latest_start_1_limit_5000_convert_BTC_CMC_PRO_API_KEY_49c55c19_a805_466a_95cf_3c[[#This Row],[Symbol]]</f>
        <v>POWR</v>
      </c>
      <c r="B312" s="22" t="str">
        <f t="shared" si="36"/>
        <v>Power Ledger</v>
      </c>
      <c r="C312" s="77">
        <f t="shared" si="37"/>
        <v>3.1559806940625648E-6</v>
      </c>
      <c r="D312" s="73">
        <f t="shared" si="38"/>
        <v>0.11816305713991</v>
      </c>
      <c r="E312" s="74">
        <f>D312*conf!B$7</f>
        <v>8.6424459992130185</v>
      </c>
      <c r="F312" s="32">
        <f t="shared" si="39"/>
        <v>-0.22812279999999999</v>
      </c>
      <c r="G312" s="33">
        <f t="shared" si="40"/>
        <v>-5.6457279999999999E-2</v>
      </c>
      <c r="H312" s="32">
        <f t="shared" si="41"/>
        <v>-3.8138206299999999</v>
      </c>
      <c r="I312" s="33">
        <f t="shared" si="42"/>
        <v>-7.8731099999999998E-2</v>
      </c>
      <c r="J312" s="32">
        <f t="shared" si="43"/>
        <v>-3.8138206299999999</v>
      </c>
      <c r="K312" s="33">
        <f t="shared" si="44"/>
        <v>11.36752832</v>
      </c>
    </row>
    <row r="313" spans="1:11" x14ac:dyDescent="0.3">
      <c r="A313" s="78" t="str">
        <f>latest_start_1_limit_5000_convert_BTC_CMC_PRO_API_KEY_49c55c19_a805_466a_95cf_3c[[#This Row],[Symbol]]</f>
        <v>DIGG</v>
      </c>
      <c r="B313" s="22" t="str">
        <f t="shared" si="36"/>
        <v>DIGG</v>
      </c>
      <c r="C313" s="77">
        <f t="shared" si="37"/>
        <v>1.0009645931893596</v>
      </c>
      <c r="D313" s="73">
        <f t="shared" si="38"/>
        <v>37477.110250572499</v>
      </c>
      <c r="E313" s="74">
        <f>D313*conf!B$7</f>
        <v>2741075.8437268725</v>
      </c>
      <c r="F313" s="32">
        <f t="shared" si="39"/>
        <v>-4.8343669299999998</v>
      </c>
      <c r="G313" s="33">
        <f t="shared" si="40"/>
        <v>-4.6706268299999998</v>
      </c>
      <c r="H313" s="32">
        <f t="shared" si="41"/>
        <v>19.652479379999999</v>
      </c>
      <c r="I313" s="33">
        <f t="shared" si="42"/>
        <v>24.298809299999999</v>
      </c>
      <c r="J313" s="32">
        <f t="shared" si="43"/>
        <v>19.652479379999999</v>
      </c>
      <c r="K313" s="33">
        <f t="shared" si="44"/>
        <v>-4.2177730499999999</v>
      </c>
    </row>
    <row r="314" spans="1:11" x14ac:dyDescent="0.3">
      <c r="A314" s="78" t="str">
        <f>latest_start_1_limit_5000_convert_BTC_CMC_PRO_API_KEY_49c55c19_a805_466a_95cf_3c[[#This Row],[Symbol]]</f>
        <v>GALA</v>
      </c>
      <c r="B314" s="22" t="str">
        <f t="shared" si="36"/>
        <v>Gala</v>
      </c>
      <c r="C314" s="77">
        <f t="shared" si="37"/>
        <v>1.8845475093742417E-7</v>
      </c>
      <c r="D314" s="73">
        <f t="shared" si="38"/>
        <v>7.0559333728500003E-3</v>
      </c>
      <c r="E314" s="74">
        <f>D314*conf!B$7</f>
        <v>0.51607096689024901</v>
      </c>
      <c r="F314" s="32">
        <f t="shared" si="39"/>
        <v>-12.523778160000001</v>
      </c>
      <c r="G314" s="33">
        <f t="shared" si="40"/>
        <v>-12.373268299999999</v>
      </c>
      <c r="H314" s="32">
        <f t="shared" si="41"/>
        <v>52.596795640000003</v>
      </c>
      <c r="I314" s="33">
        <f t="shared" si="42"/>
        <v>58.522415070000001</v>
      </c>
      <c r="J314" s="32">
        <f t="shared" si="43"/>
        <v>52.596795640000003</v>
      </c>
      <c r="K314" s="33">
        <f t="shared" si="44"/>
        <v>395.36470330999998</v>
      </c>
    </row>
    <row r="315" spans="1:11" x14ac:dyDescent="0.3">
      <c r="A315" s="78" t="str">
        <f>latest_start_1_limit_5000_convert_BTC_CMC_PRO_API_KEY_49c55c19_a805_466a_95cf_3c[[#This Row],[Symbol]]</f>
        <v>CORE</v>
      </c>
      <c r="B315" s="22" t="str">
        <f t="shared" si="36"/>
        <v>cVault.finance</v>
      </c>
      <c r="C315" s="77">
        <f t="shared" si="37"/>
        <v>0.13128027013790208</v>
      </c>
      <c r="D315" s="73">
        <f t="shared" si="38"/>
        <v>4915.2639275746542</v>
      </c>
      <c r="E315" s="74">
        <f>D315*conf!B$7</f>
        <v>359502.40366281022</v>
      </c>
      <c r="F315" s="32">
        <f t="shared" si="39"/>
        <v>-1.0508688900000001</v>
      </c>
      <c r="G315" s="33">
        <f t="shared" si="40"/>
        <v>-0.88061897</v>
      </c>
      <c r="H315" s="32">
        <f t="shared" si="41"/>
        <v>2.2989696400000001</v>
      </c>
      <c r="I315" s="33">
        <f t="shared" si="42"/>
        <v>6.2714302699999998</v>
      </c>
      <c r="J315" s="32">
        <f t="shared" si="43"/>
        <v>2.2989696400000001</v>
      </c>
      <c r="K315" s="33">
        <f t="shared" si="44"/>
        <v>22.534710690000001</v>
      </c>
    </row>
    <row r="316" spans="1:11" x14ac:dyDescent="0.3">
      <c r="A316" s="78" t="str">
        <f>latest_start_1_limit_5000_convert_BTC_CMC_PRO_API_KEY_49c55c19_a805_466a_95cf_3c[[#This Row],[Symbol]]</f>
        <v>ZNN</v>
      </c>
      <c r="B316" s="22" t="str">
        <f t="shared" si="36"/>
        <v>Zenon</v>
      </c>
      <c r="C316" s="77">
        <f t="shared" si="37"/>
        <v>2.6045803874402408E-4</v>
      </c>
      <c r="D316" s="73">
        <f t="shared" si="38"/>
        <v>9.7518081059747104</v>
      </c>
      <c r="E316" s="74">
        <f>D316*conf!B$7</f>
        <v>713.24724487099036</v>
      </c>
      <c r="F316" s="32">
        <f t="shared" si="39"/>
        <v>13.19137087</v>
      </c>
      <c r="G316" s="33">
        <f t="shared" si="40"/>
        <v>13.386125699999999</v>
      </c>
      <c r="H316" s="32">
        <f t="shared" si="41"/>
        <v>10.919562620000001</v>
      </c>
      <c r="I316" s="33">
        <f t="shared" si="42"/>
        <v>15.22677702</v>
      </c>
      <c r="J316" s="32">
        <f t="shared" si="43"/>
        <v>10.919562620000001</v>
      </c>
      <c r="K316" s="33">
        <f t="shared" si="44"/>
        <v>83.84842811</v>
      </c>
    </row>
    <row r="317" spans="1:11" x14ac:dyDescent="0.3">
      <c r="A317" s="78" t="str">
        <f>latest_start_1_limit_5000_convert_BTC_CMC_PRO_API_KEY_49c55c19_a805_466a_95cf_3c[[#This Row],[Symbol]]</f>
        <v>CENNZ</v>
      </c>
      <c r="B317" s="22" t="str">
        <f t="shared" si="36"/>
        <v>Centrality</v>
      </c>
      <c r="C317" s="77">
        <f t="shared" si="37"/>
        <v>1.0837863853340005E-6</v>
      </c>
      <c r="D317" s="73">
        <f t="shared" si="38"/>
        <v>4.0578040549679999E-2</v>
      </c>
      <c r="E317" s="74">
        <f>D317*conf!B$7</f>
        <v>2.967877885803595</v>
      </c>
      <c r="F317" s="32">
        <f t="shared" si="39"/>
        <v>-0.43864048999999999</v>
      </c>
      <c r="G317" s="33">
        <f t="shared" si="40"/>
        <v>-0.26733719</v>
      </c>
      <c r="H317" s="32">
        <f t="shared" si="41"/>
        <v>-0.91517066000000002</v>
      </c>
      <c r="I317" s="33">
        <f t="shared" si="42"/>
        <v>2.9324788800000001</v>
      </c>
      <c r="J317" s="32">
        <f t="shared" si="43"/>
        <v>-0.91517066000000002</v>
      </c>
      <c r="K317" s="33">
        <f t="shared" si="44"/>
        <v>13.14384783</v>
      </c>
    </row>
    <row r="318" spans="1:11" x14ac:dyDescent="0.3">
      <c r="A318" s="78" t="str">
        <f>latest_start_1_limit_5000_convert_BTC_CMC_PRO_API_KEY_49c55c19_a805_466a_95cf_3c[[#This Row],[Symbol]]</f>
        <v>FLM</v>
      </c>
      <c r="B318" s="22" t="str">
        <f t="shared" si="36"/>
        <v>Flamingo</v>
      </c>
      <c r="C318" s="77">
        <f t="shared" si="37"/>
        <v>8.663800537263764E-6</v>
      </c>
      <c r="D318" s="73">
        <f t="shared" si="38"/>
        <v>0.32438131191976999</v>
      </c>
      <c r="E318" s="74">
        <f>D318*conf!B$7</f>
        <v>23.725249153811976</v>
      </c>
      <c r="F318" s="32">
        <f t="shared" si="39"/>
        <v>2.6243629099999999</v>
      </c>
      <c r="G318" s="33">
        <f t="shared" si="40"/>
        <v>2.8009363600000001</v>
      </c>
      <c r="H318" s="32">
        <f t="shared" si="41"/>
        <v>3.3331223699999999</v>
      </c>
      <c r="I318" s="33">
        <f t="shared" si="42"/>
        <v>7.3457410899999998</v>
      </c>
      <c r="J318" s="32">
        <f t="shared" si="43"/>
        <v>3.3331223699999999</v>
      </c>
      <c r="K318" s="33">
        <f t="shared" si="44"/>
        <v>52.848324429999998</v>
      </c>
    </row>
    <row r="319" spans="1:11" x14ac:dyDescent="0.3">
      <c r="A319" s="78" t="str">
        <f>latest_start_1_limit_5000_convert_BTC_CMC_PRO_API_KEY_49c55c19_a805_466a_95cf_3c[[#This Row],[Symbol]]</f>
        <v>WEST</v>
      </c>
      <c r="B319" s="22" t="str">
        <f t="shared" si="36"/>
        <v>Waves Enterprise</v>
      </c>
      <c r="C319" s="77">
        <f t="shared" si="37"/>
        <v>6.3095061013486484E-6</v>
      </c>
      <c r="D319" s="73">
        <f t="shared" si="38"/>
        <v>0.23623418590008999</v>
      </c>
      <c r="E319" s="74">
        <f>D319*conf!B$7</f>
        <v>17.278168356732582</v>
      </c>
      <c r="F319" s="32">
        <f t="shared" si="39"/>
        <v>-0.30200858000000003</v>
      </c>
      <c r="G319" s="33">
        <f t="shared" si="40"/>
        <v>-0.13047019000000001</v>
      </c>
      <c r="H319" s="32">
        <f t="shared" si="41"/>
        <v>-5.5336357700000001</v>
      </c>
      <c r="I319" s="33">
        <f t="shared" si="42"/>
        <v>-1.86532988</v>
      </c>
      <c r="J319" s="32">
        <f t="shared" si="43"/>
        <v>-5.5336357700000001</v>
      </c>
      <c r="K319" s="33">
        <f t="shared" si="44"/>
        <v>-0.89072781999999995</v>
      </c>
    </row>
    <row r="320" spans="1:11" x14ac:dyDescent="0.3">
      <c r="A320" s="78" t="str">
        <f>latest_start_1_limit_5000_convert_BTC_CMC_PRO_API_KEY_49c55c19_a805_466a_95cf_3c[[#This Row],[Symbol]]</f>
        <v>BIFI</v>
      </c>
      <c r="B320" s="22" t="str">
        <f t="shared" si="36"/>
        <v>Beefy.Finance</v>
      </c>
      <c r="C320" s="77">
        <f t="shared" si="37"/>
        <v>1.8060473229076949E-2</v>
      </c>
      <c r="D320" s="73">
        <f t="shared" si="38"/>
        <v>676.20208645640332</v>
      </c>
      <c r="E320" s="74">
        <f>D320*conf!B$7</f>
        <v>49457.420603421342</v>
      </c>
      <c r="F320" s="32">
        <f t="shared" si="39"/>
        <v>4.4329867900000002</v>
      </c>
      <c r="G320" s="33">
        <f t="shared" si="40"/>
        <v>4.61267212</v>
      </c>
      <c r="H320" s="32">
        <f t="shared" si="41"/>
        <v>11.72324804</v>
      </c>
      <c r="I320" s="33">
        <f t="shared" si="42"/>
        <v>16.061671050000001</v>
      </c>
      <c r="J320" s="32">
        <f t="shared" si="43"/>
        <v>11.72324804</v>
      </c>
      <c r="K320" s="33">
        <f t="shared" si="44"/>
        <v>28.575694720000001</v>
      </c>
    </row>
    <row r="321" spans="1:11" x14ac:dyDescent="0.3">
      <c r="A321" s="78" t="str">
        <f>latest_start_1_limit_5000_convert_BTC_CMC_PRO_API_KEY_49c55c19_a805_466a_95cf_3c[[#This Row],[Symbol]]</f>
        <v>OGN</v>
      </c>
      <c r="B321" s="22" t="str">
        <f t="shared" si="36"/>
        <v>Origin Protocol</v>
      </c>
      <c r="C321" s="77">
        <f t="shared" si="37"/>
        <v>6.0796019851438602E-6</v>
      </c>
      <c r="D321" s="73">
        <f t="shared" si="38"/>
        <v>0.22762634705275001</v>
      </c>
      <c r="E321" s="74">
        <f>D321*conf!B$7</f>
        <v>16.648591023438136</v>
      </c>
      <c r="F321" s="32">
        <f t="shared" si="39"/>
        <v>-0.76640321</v>
      </c>
      <c r="G321" s="33">
        <f t="shared" si="40"/>
        <v>-0.59566384999999999</v>
      </c>
      <c r="H321" s="32">
        <f t="shared" si="41"/>
        <v>-6.0532370200000001</v>
      </c>
      <c r="I321" s="33">
        <f t="shared" si="42"/>
        <v>-2.4051082199999998</v>
      </c>
      <c r="J321" s="32">
        <f t="shared" si="43"/>
        <v>-6.0532370200000001</v>
      </c>
      <c r="K321" s="33">
        <f t="shared" si="44"/>
        <v>21.957367919999999</v>
      </c>
    </row>
    <row r="322" spans="1:11" x14ac:dyDescent="0.3">
      <c r="A322" s="78" t="str">
        <f>latest_start_1_limit_5000_convert_BTC_CMC_PRO_API_KEY_49c55c19_a805_466a_95cf_3c[[#This Row],[Symbol]]</f>
        <v>QQQ</v>
      </c>
      <c r="B322" s="22" t="str">
        <f t="shared" ref="B322:B385" si="45">VLOOKUP(A322,BTCTABLE,2,FALSE)</f>
        <v>Poseidon Network</v>
      </c>
      <c r="C322" s="77">
        <f t="shared" ref="C322:C385" si="46">VLOOKUP(A322,BTCTABLE,3,FALSE)</f>
        <v>5.874384957824367E-7</v>
      </c>
      <c r="D322" s="73">
        <f t="shared" ref="D322:D385" si="47">VLOOKUP(A322,USDTABLE,3,FALSE)</f>
        <v>2.19942817375E-2</v>
      </c>
      <c r="E322" s="74">
        <f>D322*conf!B$7</f>
        <v>1.6086617662807501</v>
      </c>
      <c r="F322" s="32">
        <f t="shared" ref="F322:F385" si="48">VLOOKUP(A322,BTCTABLE,5,FALSE)</f>
        <v>0.63273652999999996</v>
      </c>
      <c r="G322" s="33">
        <f t="shared" ref="G322:G385" si="49">VLOOKUP(A322,USDTABLE,5,FALSE)</f>
        <v>0.80588322000000001</v>
      </c>
      <c r="H322" s="32">
        <f t="shared" ref="H322:H385" si="50">VLOOKUP(A322,BTCTABLE,6,FALSE)</f>
        <v>-29.183180350000001</v>
      </c>
      <c r="I322" s="33">
        <f t="shared" ref="I322:I385" si="51">VLOOKUP(A322,USDTABLE,6,FALSE)</f>
        <v>-26.43323058</v>
      </c>
      <c r="J322" s="32">
        <f t="shared" ref="J322:J385" si="52">VLOOKUP(A322,BTCTABLE,6,FALSE)</f>
        <v>-29.183180350000001</v>
      </c>
      <c r="K322" s="33">
        <f t="shared" ref="K322:K385" si="53">VLOOKUP(A322,USDTABLE,7,FALSE)</f>
        <v>-7.3170819600000003</v>
      </c>
    </row>
    <row r="323" spans="1:11" x14ac:dyDescent="0.3">
      <c r="A323" s="78" t="str">
        <f>latest_start_1_limit_5000_convert_BTC_CMC_PRO_API_KEY_49c55c19_a805_466a_95cf_3c[[#This Row],[Symbol]]</f>
        <v>CREAM</v>
      </c>
      <c r="B323" s="22" t="str">
        <f t="shared" si="45"/>
        <v>Cream Finance</v>
      </c>
      <c r="C323" s="77">
        <f t="shared" si="46"/>
        <v>8.5390963634254941E-3</v>
      </c>
      <c r="D323" s="73">
        <f t="shared" si="47"/>
        <v>319.71226358035557</v>
      </c>
      <c r="E323" s="74">
        <f>D323*conf!B$7</f>
        <v>23383.754958267207</v>
      </c>
      <c r="F323" s="32">
        <f t="shared" si="48"/>
        <v>0.84627794999999995</v>
      </c>
      <c r="G323" s="33">
        <f t="shared" si="49"/>
        <v>1.0197920599999999</v>
      </c>
      <c r="H323" s="32">
        <f t="shared" si="50"/>
        <v>8.2757676199999999</v>
      </c>
      <c r="I323" s="33">
        <f t="shared" si="51"/>
        <v>12.48031851</v>
      </c>
      <c r="J323" s="32">
        <f t="shared" si="52"/>
        <v>8.2757676199999999</v>
      </c>
      <c r="K323" s="33">
        <f t="shared" si="53"/>
        <v>106.73454556</v>
      </c>
    </row>
    <row r="324" spans="1:11" x14ac:dyDescent="0.3">
      <c r="A324" s="78" t="str">
        <f>latest_start_1_limit_5000_convert_BTC_CMC_PRO_API_KEY_49c55c19_a805_466a_95cf_3c[[#This Row],[Symbol]]</f>
        <v>REQ</v>
      </c>
      <c r="B324" s="22" t="str">
        <f t="shared" si="45"/>
        <v>Request</v>
      </c>
      <c r="C324" s="77">
        <f t="shared" si="46"/>
        <v>1.251061906327488E-6</v>
      </c>
      <c r="D324" s="73">
        <f t="shared" si="47"/>
        <v>4.6841002481750001E-2</v>
      </c>
      <c r="E324" s="74">
        <f>D324*conf!B$7</f>
        <v>3.4259509215151951</v>
      </c>
      <c r="F324" s="32">
        <f t="shared" si="48"/>
        <v>-8.7716269999999999E-2</v>
      </c>
      <c r="G324" s="33">
        <f t="shared" si="49"/>
        <v>8.4190829999999994E-2</v>
      </c>
      <c r="H324" s="32">
        <f t="shared" si="50"/>
        <v>5.3471749199999996</v>
      </c>
      <c r="I324" s="33">
        <f t="shared" si="51"/>
        <v>9.4380030700000006</v>
      </c>
      <c r="J324" s="32">
        <f t="shared" si="52"/>
        <v>5.3471749199999996</v>
      </c>
      <c r="K324" s="33">
        <f t="shared" si="53"/>
        <v>36.728711019999999</v>
      </c>
    </row>
    <row r="325" spans="1:11" x14ac:dyDescent="0.3">
      <c r="A325" s="78" t="str">
        <f>latest_start_1_limit_5000_convert_BTC_CMC_PRO_API_KEY_49c55c19_a805_466a_95cf_3c[[#This Row],[Symbol]]</f>
        <v>VTHO</v>
      </c>
      <c r="B325" s="22" t="str">
        <f t="shared" si="45"/>
        <v>VeThor Token</v>
      </c>
      <c r="C325" s="77">
        <f t="shared" si="46"/>
        <v>3.9419704049797275E-8</v>
      </c>
      <c r="D325" s="73">
        <f t="shared" si="47"/>
        <v>1.47591293915E-3</v>
      </c>
      <c r="E325" s="74">
        <f>D325*conf!B$7</f>
        <v>0.107948272369431</v>
      </c>
      <c r="F325" s="32">
        <f t="shared" si="48"/>
        <v>-0.39993761999999999</v>
      </c>
      <c r="G325" s="33">
        <f t="shared" si="49"/>
        <v>-0.22856772</v>
      </c>
      <c r="H325" s="32">
        <f t="shared" si="50"/>
        <v>-4.9689300100000002</v>
      </c>
      <c r="I325" s="33">
        <f t="shared" si="51"/>
        <v>-1.27869554</v>
      </c>
      <c r="J325" s="32">
        <f t="shared" si="52"/>
        <v>-4.9689300100000002</v>
      </c>
      <c r="K325" s="33">
        <f t="shared" si="53"/>
        <v>15.92507902</v>
      </c>
    </row>
    <row r="326" spans="1:11" x14ac:dyDescent="0.3">
      <c r="A326" s="78" t="str">
        <f>latest_start_1_limit_5000_convert_BTC_CMC_PRO_API_KEY_49c55c19_a805_466a_95cf_3c[[#This Row],[Symbol]]</f>
        <v>HXRO</v>
      </c>
      <c r="B326" s="22" t="str">
        <f t="shared" si="45"/>
        <v>Hxro</v>
      </c>
      <c r="C326" s="77">
        <f t="shared" si="46"/>
        <v>6.4873501599532679E-6</v>
      </c>
      <c r="D326" s="73">
        <f t="shared" si="47"/>
        <v>0.24289284439518999</v>
      </c>
      <c r="E326" s="74">
        <f>D326*conf!B$7</f>
        <v>17.765182639064196</v>
      </c>
      <c r="F326" s="32">
        <f t="shared" si="48"/>
        <v>0.17094993</v>
      </c>
      <c r="G326" s="33">
        <f t="shared" si="49"/>
        <v>0.34330208000000001</v>
      </c>
      <c r="H326" s="32">
        <f t="shared" si="50"/>
        <v>-5.8126730599999998</v>
      </c>
      <c r="I326" s="33">
        <f t="shared" si="51"/>
        <v>-2.1552027100000002</v>
      </c>
      <c r="J326" s="32">
        <f t="shared" si="52"/>
        <v>-5.8126730599999998</v>
      </c>
      <c r="K326" s="33">
        <f t="shared" si="53"/>
        <v>22.990444239999999</v>
      </c>
    </row>
    <row r="327" spans="1:11" x14ac:dyDescent="0.3">
      <c r="A327" s="78" t="str">
        <f>latest_start_1_limit_5000_convert_BTC_CMC_PRO_API_KEY_49c55c19_a805_466a_95cf_3c[[#This Row],[Symbol]]</f>
        <v>RAMP</v>
      </c>
      <c r="B327" s="22" t="str">
        <f t="shared" si="45"/>
        <v>RAMP</v>
      </c>
      <c r="C327" s="77">
        <f t="shared" si="46"/>
        <v>7.1010854380627943E-6</v>
      </c>
      <c r="D327" s="73">
        <f t="shared" si="47"/>
        <v>0.26587170382626002</v>
      </c>
      <c r="E327" s="74">
        <f>D327*conf!B$7</f>
        <v>19.445856417852657</v>
      </c>
      <c r="F327" s="32">
        <f t="shared" si="48"/>
        <v>-1.10228605</v>
      </c>
      <c r="G327" s="33">
        <f t="shared" si="49"/>
        <v>-0.93212459999999997</v>
      </c>
      <c r="H327" s="32">
        <f t="shared" si="50"/>
        <v>-7.1335690400000002</v>
      </c>
      <c r="I327" s="33">
        <f t="shared" si="51"/>
        <v>-3.5273915599999999</v>
      </c>
      <c r="J327" s="32">
        <f t="shared" si="52"/>
        <v>-7.1335690400000002</v>
      </c>
      <c r="K327" s="33">
        <f t="shared" si="53"/>
        <v>-11.50670757</v>
      </c>
    </row>
    <row r="328" spans="1:11" x14ac:dyDescent="0.3">
      <c r="A328" s="78" t="str">
        <f>latest_start_1_limit_5000_convert_BTC_CMC_PRO_API_KEY_49c55c19_a805_466a_95cf_3c[[#This Row],[Symbol]]</f>
        <v>aEth</v>
      </c>
      <c r="B328" s="22" t="str">
        <f t="shared" si="45"/>
        <v>ankrETH</v>
      </c>
      <c r="C328" s="77">
        <f t="shared" si="46"/>
        <v>4.2726753461201437E-2</v>
      </c>
      <c r="D328" s="73">
        <f t="shared" si="47"/>
        <v>1599.7321593687502</v>
      </c>
      <c r="E328" s="74">
        <f>D328*conf!B$7</f>
        <v>117004.41013623039</v>
      </c>
      <c r="F328" s="32">
        <f t="shared" si="48"/>
        <v>-0.85826983999999995</v>
      </c>
      <c r="G328" s="33">
        <f t="shared" si="49"/>
        <v>-0.68768854000000001</v>
      </c>
      <c r="H328" s="32">
        <f t="shared" si="50"/>
        <v>2.9069464800000002</v>
      </c>
      <c r="I328" s="33">
        <f t="shared" si="51"/>
        <v>6.9030159900000001</v>
      </c>
      <c r="J328" s="32">
        <f t="shared" si="52"/>
        <v>2.9069464800000002</v>
      </c>
      <c r="K328" s="33">
        <f t="shared" si="53"/>
        <v>32.96367601</v>
      </c>
    </row>
    <row r="329" spans="1:11" x14ac:dyDescent="0.3">
      <c r="A329" s="78" t="str">
        <f>latest_start_1_limit_5000_convert_BTC_CMC_PRO_API_KEY_49c55c19_a805_466a_95cf_3c[[#This Row],[Symbol]]</f>
        <v>EURS</v>
      </c>
      <c r="B329" s="22" t="str">
        <f t="shared" si="45"/>
        <v>STASIS EURO</v>
      </c>
      <c r="C329" s="77">
        <f t="shared" si="46"/>
        <v>3.3110881303054812E-5</v>
      </c>
      <c r="D329" s="73">
        <f t="shared" si="47"/>
        <v>1.2397043387262501</v>
      </c>
      <c r="E329" s="74">
        <f>D329*conf!B$7</f>
        <v>90.671975334437931</v>
      </c>
      <c r="F329" s="32">
        <f t="shared" si="48"/>
        <v>-0.20828965999999999</v>
      </c>
      <c r="G329" s="33">
        <f t="shared" si="49"/>
        <v>-3.6590020000000001E-2</v>
      </c>
      <c r="H329" s="32">
        <f t="shared" si="50"/>
        <v>-2.32913558</v>
      </c>
      <c r="I329" s="33">
        <f t="shared" si="51"/>
        <v>1.46360705</v>
      </c>
      <c r="J329" s="32">
        <f t="shared" si="52"/>
        <v>-2.32913558</v>
      </c>
      <c r="K329" s="33">
        <f t="shared" si="53"/>
        <v>1.17697984</v>
      </c>
    </row>
    <row r="330" spans="1:11" x14ac:dyDescent="0.3">
      <c r="A330" s="78" t="str">
        <f>latest_start_1_limit_5000_convert_BTC_CMC_PRO_API_KEY_49c55c19_a805_466a_95cf_3c[[#This Row],[Symbol]]</f>
        <v>RING</v>
      </c>
      <c r="B330" s="22" t="str">
        <f t="shared" si="45"/>
        <v>Darwinia Network</v>
      </c>
      <c r="C330" s="77">
        <f t="shared" si="46"/>
        <v>2.7414252901741256E-6</v>
      </c>
      <c r="D330" s="73">
        <f t="shared" si="47"/>
        <v>0.10264169036809</v>
      </c>
      <c r="E330" s="74">
        <f>D330*conf!B$7</f>
        <v>7.5072132335221022</v>
      </c>
      <c r="F330" s="32">
        <f t="shared" si="48"/>
        <v>1.06424966</v>
      </c>
      <c r="G330" s="33">
        <f t="shared" si="49"/>
        <v>1.2381388099999999</v>
      </c>
      <c r="H330" s="32">
        <f t="shared" si="50"/>
        <v>3.2390369200000002</v>
      </c>
      <c r="I330" s="33">
        <f t="shared" si="51"/>
        <v>7.2480021199999998</v>
      </c>
      <c r="J330" s="32">
        <f t="shared" si="52"/>
        <v>3.2390369200000002</v>
      </c>
      <c r="K330" s="33">
        <f t="shared" si="53"/>
        <v>18.817096970000001</v>
      </c>
    </row>
    <row r="331" spans="1:11" x14ac:dyDescent="0.3">
      <c r="A331" s="78" t="str">
        <f>latest_start_1_limit_5000_convert_BTC_CMC_PRO_API_KEY_49c55c19_a805_466a_95cf_3c[[#This Row],[Symbol]]</f>
        <v>FIRO</v>
      </c>
      <c r="B331" s="22" t="str">
        <f t="shared" si="45"/>
        <v>Firo</v>
      </c>
      <c r="C331" s="77">
        <f t="shared" si="46"/>
        <v>1.0691580743116052E-4</v>
      </c>
      <c r="D331" s="73">
        <f t="shared" si="47"/>
        <v>4.0030342030975001</v>
      </c>
      <c r="E331" s="74">
        <f>D331*conf!B$7</f>
        <v>292.78192161455115</v>
      </c>
      <c r="F331" s="32">
        <f t="shared" si="48"/>
        <v>-6.1197759999999997E-2</v>
      </c>
      <c r="G331" s="33">
        <f t="shared" si="49"/>
        <v>0.11075496</v>
      </c>
      <c r="H331" s="32">
        <f t="shared" si="50"/>
        <v>-6.4101567599999996</v>
      </c>
      <c r="I331" s="33">
        <f t="shared" si="51"/>
        <v>-2.7758878199999999</v>
      </c>
      <c r="J331" s="32">
        <f t="shared" si="52"/>
        <v>-6.4101567599999996</v>
      </c>
      <c r="K331" s="33">
        <f t="shared" si="53"/>
        <v>-9.5898876099999999</v>
      </c>
    </row>
    <row r="332" spans="1:11" x14ac:dyDescent="0.3">
      <c r="A332" s="78" t="str">
        <f>latest_start_1_limit_5000_convert_BTC_CMC_PRO_API_KEY_49c55c19_a805_466a_95cf_3c[[#This Row],[Symbol]]</f>
        <v>BPS</v>
      </c>
      <c r="B332" s="22" t="str">
        <f t="shared" si="45"/>
        <v>BitcoinPoS</v>
      </c>
      <c r="C332" s="77">
        <f t="shared" si="46"/>
        <v>3.0951310110127663E-4</v>
      </c>
      <c r="D332" s="73">
        <f t="shared" si="47"/>
        <v>11.588478446584521</v>
      </c>
      <c r="E332" s="74">
        <f>D332*conf!B$7</f>
        <v>847.5813135831919</v>
      </c>
      <c r="F332" s="32">
        <f t="shared" si="48"/>
        <v>0.212093</v>
      </c>
      <c r="G332" s="33">
        <f t="shared" si="49"/>
        <v>0.38451594</v>
      </c>
      <c r="H332" s="32">
        <f t="shared" si="50"/>
        <v>5.6501583599999998</v>
      </c>
      <c r="I332" s="33">
        <f t="shared" si="51"/>
        <v>9.7527519199999997</v>
      </c>
      <c r="J332" s="32">
        <f t="shared" si="52"/>
        <v>5.6501583599999998</v>
      </c>
      <c r="K332" s="33">
        <f t="shared" si="53"/>
        <v>-19.767402010000001</v>
      </c>
    </row>
    <row r="333" spans="1:11" x14ac:dyDescent="0.3">
      <c r="A333" s="78" t="str">
        <f>latest_start_1_limit_5000_convert_BTC_CMC_PRO_API_KEY_49c55c19_a805_466a_95cf_3c[[#This Row],[Symbol]]</f>
        <v>HMR</v>
      </c>
      <c r="B333" s="22" t="str">
        <f t="shared" si="45"/>
        <v>Homeros</v>
      </c>
      <c r="C333" s="77">
        <f t="shared" si="46"/>
        <v>2.7430451335815076E-6</v>
      </c>
      <c r="D333" s="73">
        <f t="shared" si="47"/>
        <v>0.10270233891688001</v>
      </c>
      <c r="E333" s="74">
        <f>D333*conf!B$7</f>
        <v>7.5116490683806036</v>
      </c>
      <c r="F333" s="32">
        <f t="shared" si="48"/>
        <v>-0.45519090000000001</v>
      </c>
      <c r="G333" s="33">
        <f t="shared" si="49"/>
        <v>-0.28391607000000002</v>
      </c>
      <c r="H333" s="32">
        <f t="shared" si="50"/>
        <v>-7.6136108900000004</v>
      </c>
      <c r="I333" s="33">
        <f t="shared" si="51"/>
        <v>-4.0260743300000001</v>
      </c>
      <c r="J333" s="32">
        <f t="shared" si="52"/>
        <v>-7.6136108900000004</v>
      </c>
      <c r="K333" s="33">
        <f t="shared" si="53"/>
        <v>-16.558777110000001</v>
      </c>
    </row>
    <row r="334" spans="1:11" x14ac:dyDescent="0.3">
      <c r="A334" s="78" t="str">
        <f>latest_start_1_limit_5000_convert_BTC_CMC_PRO_API_KEY_49c55c19_a805_466a_95cf_3c[[#This Row],[Symbol]]</f>
        <v>CRD</v>
      </c>
      <c r="B334" s="22" t="str">
        <f t="shared" si="45"/>
        <v>CryptalDash</v>
      </c>
      <c r="C334" s="77">
        <f t="shared" si="46"/>
        <v>1.2120937319086548E-6</v>
      </c>
      <c r="D334" s="73">
        <f t="shared" si="47"/>
        <v>4.5381995261219998E-2</v>
      </c>
      <c r="E334" s="74">
        <f>D334*conf!B$7</f>
        <v>3.3192391334056306</v>
      </c>
      <c r="F334" s="32">
        <f t="shared" si="48"/>
        <v>-1.38377076</v>
      </c>
      <c r="G334" s="33">
        <f t="shared" si="49"/>
        <v>-1.21409363</v>
      </c>
      <c r="H334" s="32">
        <f t="shared" si="50"/>
        <v>-2.95025103</v>
      </c>
      <c r="I334" s="33">
        <f t="shared" si="51"/>
        <v>0.81837252999999999</v>
      </c>
      <c r="J334" s="32">
        <f t="shared" si="52"/>
        <v>-2.95025103</v>
      </c>
      <c r="K334" s="33">
        <f t="shared" si="53"/>
        <v>6.7372516300000003</v>
      </c>
    </row>
    <row r="335" spans="1:11" x14ac:dyDescent="0.3">
      <c r="A335" s="78" t="str">
        <f>latest_start_1_limit_5000_convert_BTC_CMC_PRO_API_KEY_49c55c19_a805_466a_95cf_3c[[#This Row],[Symbol]]</f>
        <v>RPL</v>
      </c>
      <c r="B335" s="22" t="str">
        <f t="shared" si="45"/>
        <v>Rocket Pool</v>
      </c>
      <c r="C335" s="77">
        <f t="shared" si="46"/>
        <v>1.1731199177812496E-4</v>
      </c>
      <c r="D335" s="73">
        <f t="shared" si="47"/>
        <v>4.392277688439</v>
      </c>
      <c r="E335" s="74">
        <f>D335*conf!B$7</f>
        <v>321.25119013242846</v>
      </c>
      <c r="F335" s="32">
        <f t="shared" si="48"/>
        <v>-0.71486108999999998</v>
      </c>
      <c r="G335" s="33">
        <f t="shared" si="49"/>
        <v>-0.54403305000000002</v>
      </c>
      <c r="H335" s="32">
        <f t="shared" si="50"/>
        <v>-6.3515605800000001</v>
      </c>
      <c r="I335" s="33">
        <f t="shared" si="51"/>
        <v>-2.7150162500000001</v>
      </c>
      <c r="J335" s="32">
        <f t="shared" si="52"/>
        <v>-6.3515605800000001</v>
      </c>
      <c r="K335" s="33">
        <f t="shared" si="53"/>
        <v>11.91365914</v>
      </c>
    </row>
    <row r="336" spans="1:11" x14ac:dyDescent="0.3">
      <c r="A336" s="78" t="str">
        <f>latest_start_1_limit_5000_convert_BTC_CMC_PRO_API_KEY_49c55c19_a805_466a_95cf_3c[[#This Row],[Symbol]]</f>
        <v>HNS</v>
      </c>
      <c r="B336" s="22" t="str">
        <f t="shared" si="45"/>
        <v xml:space="preserve">Handshake </v>
      </c>
      <c r="C336" s="77">
        <f t="shared" si="46"/>
        <v>3.4066222194160744E-6</v>
      </c>
      <c r="D336" s="73">
        <f t="shared" si="47"/>
        <v>0.12754732521788001</v>
      </c>
      <c r="E336" s="74">
        <f>D336*conf!B$7</f>
        <v>9.3288113664357439</v>
      </c>
      <c r="F336" s="32">
        <f t="shared" si="48"/>
        <v>-0.53697479999999997</v>
      </c>
      <c r="G336" s="33">
        <f t="shared" si="49"/>
        <v>-0.36584069000000002</v>
      </c>
      <c r="H336" s="32">
        <f t="shared" si="50"/>
        <v>-5.1190736699999997</v>
      </c>
      <c r="I336" s="33">
        <f t="shared" si="51"/>
        <v>-1.4346695599999999</v>
      </c>
      <c r="J336" s="32">
        <f t="shared" si="52"/>
        <v>-5.1190736699999997</v>
      </c>
      <c r="K336" s="33">
        <f t="shared" si="53"/>
        <v>6.9497321200000002</v>
      </c>
    </row>
    <row r="337" spans="1:11" x14ac:dyDescent="0.3">
      <c r="A337" s="78" t="str">
        <f>latest_start_1_limit_5000_convert_BTC_CMC_PRO_API_KEY_49c55c19_a805_466a_95cf_3c[[#This Row],[Symbol]]</f>
        <v>YOUC</v>
      </c>
      <c r="B337" s="22" t="str">
        <f t="shared" si="45"/>
        <v>yOUcash</v>
      </c>
      <c r="C337" s="77">
        <f t="shared" si="46"/>
        <v>7.8210206623480979E-7</v>
      </c>
      <c r="D337" s="73">
        <f t="shared" si="47"/>
        <v>2.928267949028E-2</v>
      </c>
      <c r="E337" s="74">
        <f>D337*conf!B$7</f>
        <v>2.1417351779190792</v>
      </c>
      <c r="F337" s="32">
        <f t="shared" si="48"/>
        <v>-1.32952888</v>
      </c>
      <c r="G337" s="33">
        <f t="shared" si="49"/>
        <v>-1.15975842</v>
      </c>
      <c r="H337" s="32">
        <f t="shared" si="50"/>
        <v>5.4523403899999998</v>
      </c>
      <c r="I337" s="33">
        <f t="shared" si="51"/>
        <v>9.5472523099999993</v>
      </c>
      <c r="J337" s="32">
        <f t="shared" si="52"/>
        <v>5.4523403899999998</v>
      </c>
      <c r="K337" s="33">
        <f t="shared" si="53"/>
        <v>104.80681737</v>
      </c>
    </row>
    <row r="338" spans="1:11" x14ac:dyDescent="0.3">
      <c r="A338" s="78" t="str">
        <f>latest_start_1_limit_5000_convert_BTC_CMC_PRO_API_KEY_49c55c19_a805_466a_95cf_3c[[#This Row],[Symbol]]</f>
        <v>STETH</v>
      </c>
      <c r="B338" s="22" t="str">
        <f t="shared" si="45"/>
        <v>stETH (Lido)</v>
      </c>
      <c r="C338" s="77">
        <f t="shared" si="46"/>
        <v>4.3533614999302361E-2</v>
      </c>
      <c r="D338" s="73">
        <f t="shared" si="47"/>
        <v>1629.941858119437</v>
      </c>
      <c r="E338" s="74">
        <f>D338*conf!B$7</f>
        <v>119213.94750285562</v>
      </c>
      <c r="F338" s="32">
        <f t="shared" si="48"/>
        <v>-0.68429262999999996</v>
      </c>
      <c r="G338" s="33">
        <f t="shared" si="49"/>
        <v>-0.51341199000000004</v>
      </c>
      <c r="H338" s="32">
        <f t="shared" si="50"/>
        <v>1.0767796000000001</v>
      </c>
      <c r="I338" s="33">
        <f t="shared" si="51"/>
        <v>5.0017803000000001</v>
      </c>
      <c r="J338" s="32">
        <f t="shared" si="52"/>
        <v>1.0767796000000001</v>
      </c>
      <c r="K338" s="33">
        <f t="shared" si="53"/>
        <v>25.38447837</v>
      </c>
    </row>
    <row r="339" spans="1:11" x14ac:dyDescent="0.3">
      <c r="A339" s="78" t="str">
        <f>latest_start_1_limit_5000_convert_BTC_CMC_PRO_API_KEY_49c55c19_a805_466a_95cf_3c[[#This Row],[Symbol]]</f>
        <v>GT</v>
      </c>
      <c r="B339" s="22" t="str">
        <f t="shared" si="45"/>
        <v>GateToken</v>
      </c>
      <c r="C339" s="77">
        <f t="shared" si="46"/>
        <v>1.5994862024375695E-5</v>
      </c>
      <c r="D339" s="73">
        <f t="shared" si="47"/>
        <v>0.59886354783063001</v>
      </c>
      <c r="E339" s="74">
        <f>D339*conf!B$7</f>
        <v>43.800879888332275</v>
      </c>
      <c r="F339" s="32">
        <f t="shared" si="48"/>
        <v>0.92326456000000001</v>
      </c>
      <c r="G339" s="33">
        <f t="shared" si="49"/>
        <v>1.0969111300000001</v>
      </c>
      <c r="H339" s="32">
        <f t="shared" si="50"/>
        <v>-7.7014727900000004</v>
      </c>
      <c r="I339" s="33">
        <f t="shared" si="51"/>
        <v>-4.1173480800000002</v>
      </c>
      <c r="J339" s="32">
        <f t="shared" si="52"/>
        <v>-7.7014727900000004</v>
      </c>
      <c r="K339" s="33">
        <f t="shared" si="53"/>
        <v>14.974582549999999</v>
      </c>
    </row>
    <row r="340" spans="1:11" x14ac:dyDescent="0.3">
      <c r="A340" s="78" t="str">
        <f>latest_start_1_limit_5000_convert_BTC_CMC_PRO_API_KEY_49c55c19_a805_466a_95cf_3c[[#This Row],[Symbol]]</f>
        <v>XSN</v>
      </c>
      <c r="B340" s="22" t="str">
        <f t="shared" si="45"/>
        <v>Stakenet</v>
      </c>
      <c r="C340" s="77">
        <f t="shared" si="46"/>
        <v>1.0346935160518744E-5</v>
      </c>
      <c r="D340" s="73">
        <f t="shared" si="47"/>
        <v>0.38739954680187999</v>
      </c>
      <c r="E340" s="74">
        <f>D340*conf!B$7</f>
        <v>28.334402853089504</v>
      </c>
      <c r="F340" s="32">
        <f t="shared" si="48"/>
        <v>3.8493320600000001</v>
      </c>
      <c r="G340" s="33">
        <f t="shared" si="49"/>
        <v>4.0280131600000004</v>
      </c>
      <c r="H340" s="32">
        <f t="shared" si="50"/>
        <v>-8.1178442200000003</v>
      </c>
      <c r="I340" s="33">
        <f t="shared" si="51"/>
        <v>-4.5498879900000002</v>
      </c>
      <c r="J340" s="32">
        <f t="shared" si="52"/>
        <v>-8.1178442200000003</v>
      </c>
      <c r="K340" s="33">
        <f t="shared" si="53"/>
        <v>13.42232212</v>
      </c>
    </row>
    <row r="341" spans="1:11" x14ac:dyDescent="0.3">
      <c r="A341" s="78" t="str">
        <f>latest_start_1_limit_5000_convert_BTC_CMC_PRO_API_KEY_49c55c19_a805_466a_95cf_3c[[#This Row],[Symbol]]</f>
        <v>KAI</v>
      </c>
      <c r="B341" s="22" t="str">
        <f t="shared" si="45"/>
        <v>KardiaChain</v>
      </c>
      <c r="C341" s="77">
        <f t="shared" si="46"/>
        <v>5.6361913965178218E-7</v>
      </c>
      <c r="D341" s="73">
        <f t="shared" si="47"/>
        <v>2.1102461345569999E-2</v>
      </c>
      <c r="E341" s="74">
        <f>D341*conf!B$7</f>
        <v>1.5434340228149896</v>
      </c>
      <c r="F341" s="32">
        <f t="shared" si="48"/>
        <v>1.69084002</v>
      </c>
      <c r="G341" s="33">
        <f t="shared" si="49"/>
        <v>1.8658072699999999</v>
      </c>
      <c r="H341" s="32">
        <f t="shared" si="50"/>
        <v>-5.8797600399999999</v>
      </c>
      <c r="I341" s="33">
        <f t="shared" si="51"/>
        <v>-2.2248948099999999</v>
      </c>
      <c r="J341" s="32">
        <f t="shared" si="52"/>
        <v>-5.8797600399999999</v>
      </c>
      <c r="K341" s="33">
        <f t="shared" si="53"/>
        <v>-1.69825713</v>
      </c>
    </row>
    <row r="342" spans="1:11" x14ac:dyDescent="0.3">
      <c r="A342" s="78" t="str">
        <f>latest_start_1_limit_5000_convert_BTC_CMC_PRO_API_KEY_49c55c19_a805_466a_95cf_3c[[#This Row],[Symbol]]</f>
        <v>MPH</v>
      </c>
      <c r="B342" s="22" t="str">
        <f t="shared" si="45"/>
        <v>88mph</v>
      </c>
      <c r="C342" s="77">
        <f t="shared" si="46"/>
        <v>4.1693910904883327E-3</v>
      </c>
      <c r="D342" s="73">
        <f t="shared" si="47"/>
        <v>156.10615064625543</v>
      </c>
      <c r="E342" s="74">
        <f>D342*conf!B$7</f>
        <v>11417.603858267123</v>
      </c>
      <c r="F342" s="32">
        <f t="shared" si="48"/>
        <v>-1.9200412899999999</v>
      </c>
      <c r="G342" s="33">
        <f t="shared" si="49"/>
        <v>-1.75128686</v>
      </c>
      <c r="H342" s="32">
        <f t="shared" si="50"/>
        <v>18.551065520000002</v>
      </c>
      <c r="I342" s="33">
        <f t="shared" si="51"/>
        <v>23.15462548</v>
      </c>
      <c r="J342" s="32">
        <f t="shared" si="52"/>
        <v>18.551065520000002</v>
      </c>
      <c r="K342" s="33">
        <f t="shared" si="53"/>
        <v>20.421163839999998</v>
      </c>
    </row>
    <row r="343" spans="1:11" x14ac:dyDescent="0.3">
      <c r="A343" s="78" t="str">
        <f>latest_start_1_limit_5000_convert_BTC_CMC_PRO_API_KEY_49c55c19_a805_466a_95cf_3c[[#This Row],[Symbol]]</f>
        <v>MCO</v>
      </c>
      <c r="B343" s="22" t="str">
        <f t="shared" si="45"/>
        <v>MCO</v>
      </c>
      <c r="C343" s="77">
        <f t="shared" si="46"/>
        <v>7.2013590853648644E-5</v>
      </c>
      <c r="D343" s="73">
        <f t="shared" si="47"/>
        <v>2.69626048945694</v>
      </c>
      <c r="E343" s="74">
        <f>D343*conf!B$7</f>
        <v>197.20449219888059</v>
      </c>
      <c r="F343" s="32">
        <f t="shared" si="48"/>
        <v>-2.40889E-2</v>
      </c>
      <c r="G343" s="33">
        <f t="shared" si="49"/>
        <v>0.14792767000000001</v>
      </c>
      <c r="H343" s="32">
        <f t="shared" si="50"/>
        <v>-6.4400288999999997</v>
      </c>
      <c r="I343" s="33">
        <f t="shared" si="51"/>
        <v>-2.8069199600000001</v>
      </c>
      <c r="J343" s="32">
        <f t="shared" si="52"/>
        <v>-6.4400288999999997</v>
      </c>
      <c r="K343" s="33">
        <f t="shared" si="53"/>
        <v>2.6916758700000001</v>
      </c>
    </row>
    <row r="344" spans="1:11" x14ac:dyDescent="0.3">
      <c r="A344" s="78" t="str">
        <f>latest_start_1_limit_5000_convert_BTC_CMC_PRO_API_KEY_49c55c19_a805_466a_95cf_3c[[#This Row],[Symbol]]</f>
        <v>BCN</v>
      </c>
      <c r="B344" s="22" t="str">
        <f t="shared" si="45"/>
        <v>Bytecoin</v>
      </c>
      <c r="C344" s="77">
        <f t="shared" si="46"/>
        <v>1E-8</v>
      </c>
      <c r="D344" s="73">
        <f t="shared" si="47"/>
        <v>2.3162639886000001E-4</v>
      </c>
      <c r="E344" s="74">
        <f>D344*conf!B$7</f>
        <v>1.6941154812620401E-2</v>
      </c>
      <c r="F344" s="32">
        <f t="shared" si="48"/>
        <v>3.0166964799999998</v>
      </c>
      <c r="G344" s="33">
        <f t="shared" si="49"/>
        <v>3.19394497</v>
      </c>
      <c r="H344" s="32">
        <f t="shared" si="50"/>
        <v>2.9284348499999999</v>
      </c>
      <c r="I344" s="33">
        <f t="shared" si="51"/>
        <v>6.9253387899999996</v>
      </c>
      <c r="J344" s="32">
        <f t="shared" si="52"/>
        <v>2.9284348499999999</v>
      </c>
      <c r="K344" s="33">
        <f t="shared" si="53"/>
        <v>47.222395249999998</v>
      </c>
    </row>
    <row r="345" spans="1:11" x14ac:dyDescent="0.3">
      <c r="A345" s="78" t="str">
        <f>latest_start_1_limit_5000_convert_BTC_CMC_PRO_API_KEY_49c55c19_a805_466a_95cf_3c[[#This Row],[Symbol]]</f>
        <v>MX</v>
      </c>
      <c r="B345" s="22" t="str">
        <f t="shared" si="45"/>
        <v>MX Token</v>
      </c>
      <c r="C345" s="77">
        <f t="shared" si="46"/>
        <v>8.7630640889395579E-6</v>
      </c>
      <c r="D345" s="73">
        <f t="shared" si="47"/>
        <v>0.32809783805399001</v>
      </c>
      <c r="E345" s="74">
        <f>D345*conf!B$7</f>
        <v>23.99707587526883</v>
      </c>
      <c r="F345" s="32">
        <f t="shared" si="48"/>
        <v>1.40275675</v>
      </c>
      <c r="G345" s="33">
        <f t="shared" si="49"/>
        <v>1.5772283300000001</v>
      </c>
      <c r="H345" s="32">
        <f t="shared" si="50"/>
        <v>-8.8862408399999993</v>
      </c>
      <c r="I345" s="33">
        <f t="shared" si="51"/>
        <v>-5.34812289</v>
      </c>
      <c r="J345" s="32">
        <f t="shared" si="52"/>
        <v>-8.8862408399999993</v>
      </c>
      <c r="K345" s="33">
        <f t="shared" si="53"/>
        <v>47.783088679999999</v>
      </c>
    </row>
    <row r="346" spans="1:11" x14ac:dyDescent="0.3">
      <c r="A346" s="78" t="str">
        <f>latest_start_1_limit_5000_convert_BTC_CMC_PRO_API_KEY_49c55c19_a805_466a_95cf_3c[[#This Row],[Symbol]]</f>
        <v>WOZX</v>
      </c>
      <c r="B346" s="22" t="str">
        <f t="shared" si="45"/>
        <v>EFFORCE</v>
      </c>
      <c r="C346" s="77">
        <f t="shared" si="46"/>
        <v>3.1317182454011797E-5</v>
      </c>
      <c r="D346" s="73">
        <f t="shared" si="47"/>
        <v>1.17254646922787</v>
      </c>
      <c r="E346" s="74">
        <f>D346*conf!B$7</f>
        <v>85.760048759326409</v>
      </c>
      <c r="F346" s="32">
        <f t="shared" si="48"/>
        <v>-0.23746096</v>
      </c>
      <c r="G346" s="33">
        <f t="shared" si="49"/>
        <v>-6.5811510000000004E-2</v>
      </c>
      <c r="H346" s="32">
        <f t="shared" si="50"/>
        <v>-6.3358496899999999</v>
      </c>
      <c r="I346" s="33">
        <f t="shared" si="51"/>
        <v>-2.69869527</v>
      </c>
      <c r="J346" s="32">
        <f t="shared" si="52"/>
        <v>-6.3358496899999999</v>
      </c>
      <c r="K346" s="33">
        <f t="shared" si="53"/>
        <v>-14.49537703</v>
      </c>
    </row>
    <row r="347" spans="1:11" x14ac:dyDescent="0.3">
      <c r="A347" s="78" t="str">
        <f>latest_start_1_limit_5000_convert_BTC_CMC_PRO_API_KEY_49c55c19_a805_466a_95cf_3c[[#This Row],[Symbol]]</f>
        <v>UOS</v>
      </c>
      <c r="B347" s="22" t="str">
        <f t="shared" si="45"/>
        <v>Ultra</v>
      </c>
      <c r="C347" s="77">
        <f t="shared" si="46"/>
        <v>3.9111845029371842E-6</v>
      </c>
      <c r="D347" s="73">
        <f t="shared" si="47"/>
        <v>0.14643863911296001</v>
      </c>
      <c r="E347" s="74">
        <f>D347*conf!B$7</f>
        <v>10.710522064721895</v>
      </c>
      <c r="F347" s="32">
        <f t="shared" si="48"/>
        <v>0.14219815</v>
      </c>
      <c r="G347" s="33">
        <f t="shared" si="49"/>
        <v>0.31450083000000001</v>
      </c>
      <c r="H347" s="32">
        <f t="shared" si="50"/>
        <v>-0.26185784000000001</v>
      </c>
      <c r="I347" s="33">
        <f t="shared" si="51"/>
        <v>3.6111610600000001</v>
      </c>
      <c r="J347" s="32">
        <f t="shared" si="52"/>
        <v>-0.26185784000000001</v>
      </c>
      <c r="K347" s="33">
        <f t="shared" si="53"/>
        <v>-2.7303513000000001</v>
      </c>
    </row>
    <row r="348" spans="1:11" x14ac:dyDescent="0.3">
      <c r="A348" s="78" t="str">
        <f>latest_start_1_limit_5000_convert_BTC_CMC_PRO_API_KEY_49c55c19_a805_466a_95cf_3c[[#This Row],[Symbol]]</f>
        <v>DDIM</v>
      </c>
      <c r="B348" s="22" t="str">
        <f t="shared" si="45"/>
        <v>DuckDaoDime</v>
      </c>
      <c r="C348" s="77">
        <f t="shared" si="46"/>
        <v>1.715265392388131E-3</v>
      </c>
      <c r="D348" s="73">
        <f t="shared" si="47"/>
        <v>64.221242846059965</v>
      </c>
      <c r="E348" s="74">
        <f>D348*conf!B$7</f>
        <v>4697.1417017608255</v>
      </c>
      <c r="F348" s="32">
        <f t="shared" si="48"/>
        <v>2.0945224800000002</v>
      </c>
      <c r="G348" s="33">
        <f t="shared" si="49"/>
        <v>2.27018429</v>
      </c>
      <c r="H348" s="32">
        <f t="shared" si="50"/>
        <v>-8.4005349599999999</v>
      </c>
      <c r="I348" s="33">
        <f t="shared" si="51"/>
        <v>-4.8435561399999996</v>
      </c>
      <c r="J348" s="32">
        <f t="shared" si="52"/>
        <v>-8.4005349599999999</v>
      </c>
      <c r="K348" s="33">
        <f t="shared" si="53"/>
        <v>60.929950239999997</v>
      </c>
    </row>
    <row r="349" spans="1:11" x14ac:dyDescent="0.3">
      <c r="A349" s="78" t="str">
        <f>latest_start_1_limit_5000_convert_BTC_CMC_PRO_API_KEY_49c55c19_a805_466a_95cf_3c[[#This Row],[Symbol]]</f>
        <v>HARD</v>
      </c>
      <c r="B349" s="22" t="str">
        <f t="shared" si="45"/>
        <v>HARD Protocol</v>
      </c>
      <c r="C349" s="77">
        <f t="shared" si="46"/>
        <v>2.2598343549093805E-5</v>
      </c>
      <c r="D349" s="73">
        <f t="shared" si="47"/>
        <v>0.84610446606425005</v>
      </c>
      <c r="E349" s="74">
        <f>D349*conf!B$7</f>
        <v>61.88408064793925</v>
      </c>
      <c r="F349" s="32">
        <f t="shared" si="48"/>
        <v>0.19684568</v>
      </c>
      <c r="G349" s="33">
        <f t="shared" si="49"/>
        <v>0.36924238999999998</v>
      </c>
      <c r="H349" s="32">
        <f t="shared" si="50"/>
        <v>-4.9538901600000003</v>
      </c>
      <c r="I349" s="33">
        <f t="shared" si="51"/>
        <v>-1.26307166</v>
      </c>
      <c r="J349" s="32">
        <f t="shared" si="52"/>
        <v>-4.9538901600000003</v>
      </c>
      <c r="K349" s="33">
        <f t="shared" si="53"/>
        <v>2.4204411399999999</v>
      </c>
    </row>
    <row r="350" spans="1:11" x14ac:dyDescent="0.3">
      <c r="A350" s="78" t="str">
        <f>latest_start_1_limit_5000_convert_BTC_CMC_PRO_API_KEY_49c55c19_a805_466a_95cf_3c[[#This Row],[Symbol]]</f>
        <v>BHAO</v>
      </c>
      <c r="B350" s="22" t="str">
        <f t="shared" si="45"/>
        <v>Bithao</v>
      </c>
      <c r="C350" s="77">
        <f t="shared" si="46"/>
        <v>2.4462748586411043E-5</v>
      </c>
      <c r="D350" s="73">
        <f t="shared" si="47"/>
        <v>0.91590964559874999</v>
      </c>
      <c r="E350" s="74">
        <f>D350*conf!B$7</f>
        <v>66.98963147909258</v>
      </c>
      <c r="F350" s="32">
        <f t="shared" si="48"/>
        <v>-3.05920215</v>
      </c>
      <c r="G350" s="33">
        <f t="shared" si="49"/>
        <v>-2.89240773</v>
      </c>
      <c r="H350" s="32">
        <f t="shared" si="50"/>
        <v>-9.7425267299999998</v>
      </c>
      <c r="I350" s="33">
        <f t="shared" si="51"/>
        <v>-6.2376599600000002</v>
      </c>
      <c r="J350" s="32">
        <f t="shared" si="52"/>
        <v>-9.7425267299999998</v>
      </c>
      <c r="K350" s="33">
        <f t="shared" si="53"/>
        <v>-17.497917749999999</v>
      </c>
    </row>
    <row r="351" spans="1:11" x14ac:dyDescent="0.3">
      <c r="A351" s="78" t="str">
        <f>latest_start_1_limit_5000_convert_BTC_CMC_PRO_API_KEY_49c55c19_a805_466a_95cf_3c[[#This Row],[Symbol]]</f>
        <v>WIN</v>
      </c>
      <c r="B351" s="22" t="str">
        <f t="shared" si="45"/>
        <v>WINk</v>
      </c>
      <c r="C351" s="77">
        <f t="shared" si="46"/>
        <v>1E-8</v>
      </c>
      <c r="D351" s="73">
        <f t="shared" si="47"/>
        <v>1.2751211032E-4</v>
      </c>
      <c r="E351" s="74">
        <f>D351*conf!B$7</f>
        <v>9.3262357488047998E-3</v>
      </c>
      <c r="F351" s="32">
        <f t="shared" si="48"/>
        <v>-1.7286179500000001</v>
      </c>
      <c r="G351" s="33">
        <f t="shared" si="49"/>
        <v>-1.5595341599999999</v>
      </c>
      <c r="H351" s="32">
        <f t="shared" si="50"/>
        <v>3.9464757600000002</v>
      </c>
      <c r="I351" s="33">
        <f t="shared" si="51"/>
        <v>7.9829121399999998</v>
      </c>
      <c r="J351" s="32">
        <f t="shared" si="52"/>
        <v>3.9464757600000002</v>
      </c>
      <c r="K351" s="33">
        <f t="shared" si="53"/>
        <v>41.657378749999999</v>
      </c>
    </row>
    <row r="352" spans="1:11" x14ac:dyDescent="0.3">
      <c r="A352" s="78" t="str">
        <f>latest_start_1_limit_5000_convert_BTC_CMC_PRO_API_KEY_49c55c19_a805_466a_95cf_3c[[#This Row],[Symbol]]</f>
        <v>PCX</v>
      </c>
      <c r="B352" s="22" t="str">
        <f t="shared" si="45"/>
        <v>ChainX</v>
      </c>
      <c r="C352" s="77">
        <f t="shared" si="46"/>
        <v>1.3669395239164183E-4</v>
      </c>
      <c r="D352" s="73">
        <f t="shared" si="47"/>
        <v>5.1179575773455301</v>
      </c>
      <c r="E352" s="74">
        <f>D352*conf!B$7</f>
        <v>374.32741720705206</v>
      </c>
      <c r="F352" s="32">
        <f t="shared" si="48"/>
        <v>-0.23170060000000001</v>
      </c>
      <c r="G352" s="33">
        <f t="shared" si="49"/>
        <v>-6.0041240000000003E-2</v>
      </c>
      <c r="H352" s="32">
        <f t="shared" si="50"/>
        <v>-1.46414829</v>
      </c>
      <c r="I352" s="33">
        <f t="shared" si="51"/>
        <v>2.36218342</v>
      </c>
      <c r="J352" s="32">
        <f t="shared" si="52"/>
        <v>-1.46414829</v>
      </c>
      <c r="K352" s="33">
        <f t="shared" si="53"/>
        <v>-8.2846880400000007</v>
      </c>
    </row>
    <row r="353" spans="1:11" x14ac:dyDescent="0.3">
      <c r="A353" s="78" t="str">
        <f>latest_start_1_limit_5000_convert_BTC_CMC_PRO_API_KEY_49c55c19_a805_466a_95cf_3c[[#This Row],[Symbol]]</f>
        <v>PHA</v>
      </c>
      <c r="B353" s="22" t="str">
        <f t="shared" si="45"/>
        <v>Phala.Network</v>
      </c>
      <c r="C353" s="77">
        <f t="shared" si="46"/>
        <v>7.8104887030355078E-6</v>
      </c>
      <c r="D353" s="73">
        <f t="shared" si="47"/>
        <v>0.29243246786765997</v>
      </c>
      <c r="E353" s="74">
        <f>D353*conf!B$7</f>
        <v>21.388510699840651</v>
      </c>
      <c r="F353" s="32">
        <f t="shared" si="48"/>
        <v>-0.20376257</v>
      </c>
      <c r="G353" s="33">
        <f t="shared" si="49"/>
        <v>-3.2055140000000003E-2</v>
      </c>
      <c r="H353" s="32">
        <f t="shared" si="50"/>
        <v>-0.54419278000000004</v>
      </c>
      <c r="I353" s="33">
        <f t="shared" si="51"/>
        <v>3.3178625300000002</v>
      </c>
      <c r="J353" s="32">
        <f t="shared" si="52"/>
        <v>-0.54419278000000004</v>
      </c>
      <c r="K353" s="33">
        <f t="shared" si="53"/>
        <v>12.8099097</v>
      </c>
    </row>
    <row r="354" spans="1:11" x14ac:dyDescent="0.3">
      <c r="A354" s="78" t="str">
        <f>latest_start_1_limit_5000_convert_BTC_CMC_PRO_API_KEY_49c55c19_a805_466a_95cf_3c[[#This Row],[Symbol]]</f>
        <v>AXS</v>
      </c>
      <c r="B354" s="22" t="str">
        <f t="shared" si="45"/>
        <v>Axie Infinity</v>
      </c>
      <c r="C354" s="77">
        <f t="shared" si="46"/>
        <v>2.4882685880822705E-5</v>
      </c>
      <c r="D354" s="73">
        <f t="shared" si="47"/>
        <v>0.93163251570632</v>
      </c>
      <c r="E354" s="74">
        <f>D354*conf!B$7</f>
        <v>68.139602198760244</v>
      </c>
      <c r="F354" s="32">
        <f t="shared" si="48"/>
        <v>-0.11402577</v>
      </c>
      <c r="G354" s="33">
        <f t="shared" si="49"/>
        <v>5.7836060000000002E-2</v>
      </c>
      <c r="H354" s="32">
        <f t="shared" si="50"/>
        <v>-8.0724539400000008</v>
      </c>
      <c r="I354" s="33">
        <f t="shared" si="51"/>
        <v>-4.5027351199999996</v>
      </c>
      <c r="J354" s="32">
        <f t="shared" si="52"/>
        <v>-8.0724539400000008</v>
      </c>
      <c r="K354" s="33">
        <f t="shared" si="53"/>
        <v>9.6379307500000007</v>
      </c>
    </row>
    <row r="355" spans="1:11" x14ac:dyDescent="0.3">
      <c r="A355" s="78" t="str">
        <f>latest_start_1_limit_5000_convert_BTC_CMC_PRO_API_KEY_49c55c19_a805_466a_95cf_3c[[#This Row],[Symbol]]</f>
        <v>ZCN</v>
      </c>
      <c r="B355" s="22" t="str">
        <f t="shared" si="45"/>
        <v>0Chain</v>
      </c>
      <c r="C355" s="77">
        <f t="shared" si="46"/>
        <v>2.1578090924730739E-5</v>
      </c>
      <c r="D355" s="73">
        <f t="shared" si="47"/>
        <v>0.80790519273645001</v>
      </c>
      <c r="E355" s="74">
        <f>D355*conf!B$7</f>
        <v>59.090185796743953</v>
      </c>
      <c r="F355" s="32">
        <f t="shared" si="48"/>
        <v>8.2348849200000007</v>
      </c>
      <c r="G355" s="33">
        <f t="shared" si="49"/>
        <v>8.4211117200000007</v>
      </c>
      <c r="H355" s="32">
        <f t="shared" si="50"/>
        <v>-10.44754635</v>
      </c>
      <c r="I355" s="33">
        <f t="shared" si="51"/>
        <v>-6.9700568199999999</v>
      </c>
      <c r="J355" s="32">
        <f t="shared" si="52"/>
        <v>-10.44754635</v>
      </c>
      <c r="K355" s="33">
        <f t="shared" si="53"/>
        <v>-16.213877069999999</v>
      </c>
    </row>
    <row r="356" spans="1:11" x14ac:dyDescent="0.3">
      <c r="A356" s="78" t="str">
        <f>latest_start_1_limit_5000_convert_BTC_CMC_PRO_API_KEY_49c55c19_a805_466a_95cf_3c[[#This Row],[Symbol]]</f>
        <v>DENT</v>
      </c>
      <c r="B356" s="22" t="str">
        <f t="shared" si="45"/>
        <v>Dent</v>
      </c>
      <c r="C356" s="77">
        <f t="shared" si="46"/>
        <v>1.1550728363188032E-8</v>
      </c>
      <c r="D356" s="73">
        <f t="shared" si="47"/>
        <v>4.3247076199000003E-4</v>
      </c>
      <c r="E356" s="74">
        <f>D356*conf!B$7</f>
        <v>3.1630911531948601E-2</v>
      </c>
      <c r="F356" s="32">
        <f t="shared" si="48"/>
        <v>0.16520201000000001</v>
      </c>
      <c r="G356" s="33">
        <f t="shared" si="49"/>
        <v>0.33754426999999998</v>
      </c>
      <c r="H356" s="32">
        <f t="shared" si="50"/>
        <v>9.1306656900000007</v>
      </c>
      <c r="I356" s="33">
        <f t="shared" si="51"/>
        <v>13.368413869999999</v>
      </c>
      <c r="J356" s="32">
        <f t="shared" si="52"/>
        <v>9.1306656900000007</v>
      </c>
      <c r="K356" s="33">
        <f t="shared" si="53"/>
        <v>53.903964029999997</v>
      </c>
    </row>
    <row r="357" spans="1:11" x14ac:dyDescent="0.3">
      <c r="A357" s="78" t="str">
        <f>latest_start_1_limit_5000_convert_BTC_CMC_PRO_API_KEY_49c55c19_a805_466a_95cf_3c[[#This Row],[Symbol]]</f>
        <v>ELA</v>
      </c>
      <c r="B357" s="22" t="str">
        <f t="shared" si="45"/>
        <v>Elastos</v>
      </c>
      <c r="C357" s="77">
        <f t="shared" si="46"/>
        <v>6.0144522619218869E-5</v>
      </c>
      <c r="D357" s="73">
        <f t="shared" si="47"/>
        <v>2.25187076596435</v>
      </c>
      <c r="E357" s="74">
        <f>D357*conf!B$7</f>
        <v>164.70182782263257</v>
      </c>
      <c r="F357" s="32">
        <f t="shared" si="48"/>
        <v>-2.85244623</v>
      </c>
      <c r="G357" s="33">
        <f t="shared" si="49"/>
        <v>-2.6852960700000001</v>
      </c>
      <c r="H357" s="32">
        <f t="shared" si="50"/>
        <v>-8.5566267400000005</v>
      </c>
      <c r="I357" s="33">
        <f t="shared" si="51"/>
        <v>-5.0057092599999997</v>
      </c>
      <c r="J357" s="32">
        <f t="shared" si="52"/>
        <v>-8.5566267400000005</v>
      </c>
      <c r="K357" s="33">
        <f t="shared" si="53"/>
        <v>-0.12653295000000001</v>
      </c>
    </row>
    <row r="358" spans="1:11" x14ac:dyDescent="0.3">
      <c r="A358" s="78" t="str">
        <f>latest_start_1_limit_5000_convert_BTC_CMC_PRO_API_KEY_49c55c19_a805_466a_95cf_3c[[#This Row],[Symbol]]</f>
        <v>MUSD</v>
      </c>
      <c r="B358" s="22" t="str">
        <f t="shared" si="45"/>
        <v>mStable USD</v>
      </c>
      <c r="C358" s="77">
        <f t="shared" si="46"/>
        <v>2.684980627778425E-5</v>
      </c>
      <c r="D358" s="73">
        <f t="shared" si="47"/>
        <v>1.0052834604996601</v>
      </c>
      <c r="E358" s="74">
        <f>D358*conf!B$7</f>
        <v>73.526432300945146</v>
      </c>
      <c r="F358" s="32">
        <f t="shared" si="48"/>
        <v>-0.23644586000000001</v>
      </c>
      <c r="G358" s="33">
        <f t="shared" si="49"/>
        <v>-6.4794660000000004E-2</v>
      </c>
      <c r="H358" s="32">
        <f t="shared" si="50"/>
        <v>-4.3576723099999999</v>
      </c>
      <c r="I358" s="33">
        <f t="shared" si="51"/>
        <v>-0.64370156000000001</v>
      </c>
      <c r="J358" s="32">
        <f t="shared" si="52"/>
        <v>-4.3576723099999999</v>
      </c>
      <c r="K358" s="33">
        <f t="shared" si="53"/>
        <v>-6.650797E-2</v>
      </c>
    </row>
    <row r="359" spans="1:11" x14ac:dyDescent="0.3">
      <c r="A359" s="78" t="str">
        <f>latest_start_1_limit_5000_convert_BTC_CMC_PRO_API_KEY_49c55c19_a805_466a_95cf_3c[[#This Row],[Symbol]]</f>
        <v>SOLVE</v>
      </c>
      <c r="B359" s="22" t="str">
        <f t="shared" si="45"/>
        <v>SOLVE</v>
      </c>
      <c r="C359" s="77">
        <f t="shared" si="46"/>
        <v>2.7301574893093148E-6</v>
      </c>
      <c r="D359" s="73">
        <f t="shared" si="47"/>
        <v>0.10221981269313</v>
      </c>
      <c r="E359" s="74">
        <f>D359*conf!B$7</f>
        <v>7.4763571003755285</v>
      </c>
      <c r="F359" s="32">
        <f t="shared" si="48"/>
        <v>0.68471543999999995</v>
      </c>
      <c r="G359" s="33">
        <f t="shared" si="49"/>
        <v>0.85795157</v>
      </c>
      <c r="H359" s="32">
        <f t="shared" si="50"/>
        <v>-1.98730874</v>
      </c>
      <c r="I359" s="33">
        <f t="shared" si="51"/>
        <v>1.81870767</v>
      </c>
      <c r="J359" s="32">
        <f t="shared" si="52"/>
        <v>-1.98730874</v>
      </c>
      <c r="K359" s="33">
        <f t="shared" si="53"/>
        <v>8.72170062</v>
      </c>
    </row>
    <row r="360" spans="1:11" x14ac:dyDescent="0.3">
      <c r="A360" s="78" t="str">
        <f>latest_start_1_limit_5000_convert_BTC_CMC_PRO_API_KEY_49c55c19_a805_466a_95cf_3c[[#This Row],[Symbol]]</f>
        <v>AION</v>
      </c>
      <c r="B360" s="22" t="str">
        <f t="shared" si="45"/>
        <v>Aion</v>
      </c>
      <c r="C360" s="77">
        <f t="shared" si="46"/>
        <v>2.105357470541735E-6</v>
      </c>
      <c r="D360" s="73">
        <f t="shared" si="47"/>
        <v>7.8826678363269995E-2</v>
      </c>
      <c r="E360" s="74">
        <f>D360*conf!B$7</f>
        <v>5.7653832554895672</v>
      </c>
      <c r="F360" s="32">
        <f t="shared" si="48"/>
        <v>1.05992873</v>
      </c>
      <c r="G360" s="33">
        <f t="shared" si="49"/>
        <v>1.2338104400000001</v>
      </c>
      <c r="H360" s="32">
        <f t="shared" si="50"/>
        <v>-0.90966499999999995</v>
      </c>
      <c r="I360" s="33">
        <f t="shared" si="51"/>
        <v>2.9381983300000001</v>
      </c>
      <c r="J360" s="32">
        <f t="shared" si="52"/>
        <v>-0.90966499999999995</v>
      </c>
      <c r="K360" s="33">
        <f t="shared" si="53"/>
        <v>11.70403554</v>
      </c>
    </row>
    <row r="361" spans="1:11" x14ac:dyDescent="0.3">
      <c r="A361" s="78" t="str">
        <f>latest_start_1_limit_5000_convert_BTC_CMC_PRO_API_KEY_49c55c19_a805_466a_95cf_3c[[#This Row],[Symbol]]</f>
        <v>TRU</v>
      </c>
      <c r="B361" s="22" t="str">
        <f t="shared" si="45"/>
        <v>TrueFi</v>
      </c>
      <c r="C361" s="77">
        <f t="shared" si="46"/>
        <v>7.2089519813976558E-6</v>
      </c>
      <c r="D361" s="73">
        <f t="shared" si="47"/>
        <v>0.26991033452750002</v>
      </c>
      <c r="E361" s="74">
        <f>D361*conf!B$7</f>
        <v>19.741241867341351</v>
      </c>
      <c r="F361" s="32">
        <f t="shared" si="48"/>
        <v>1.4111225000000001</v>
      </c>
      <c r="G361" s="33">
        <f t="shared" si="49"/>
        <v>1.5856084699999999</v>
      </c>
      <c r="H361" s="32">
        <f t="shared" si="50"/>
        <v>-6.6879213200000001</v>
      </c>
      <c r="I361" s="33">
        <f t="shared" si="51"/>
        <v>-3.0644385000000001</v>
      </c>
      <c r="J361" s="32">
        <f t="shared" si="52"/>
        <v>-6.6879213200000001</v>
      </c>
      <c r="K361" s="33">
        <f t="shared" si="53"/>
        <v>18.150503449999999</v>
      </c>
    </row>
    <row r="362" spans="1:11" x14ac:dyDescent="0.3">
      <c r="A362" s="78" t="str">
        <f>latest_start_1_limit_5000_convert_BTC_CMC_PRO_API_KEY_49c55c19_a805_466a_95cf_3c[[#This Row],[Symbol]]</f>
        <v>PIVX</v>
      </c>
      <c r="B362" s="22" t="str">
        <f t="shared" si="45"/>
        <v>PIVX</v>
      </c>
      <c r="C362" s="77">
        <f t="shared" si="46"/>
        <v>1.5537028824287091E-5</v>
      </c>
      <c r="D362" s="73">
        <f t="shared" si="47"/>
        <v>0.58172181731104999</v>
      </c>
      <c r="E362" s="74">
        <f>D362*conf!B$7</f>
        <v>42.547133718130198</v>
      </c>
      <c r="F362" s="32">
        <f t="shared" si="48"/>
        <v>2.6139400899999998</v>
      </c>
      <c r="G362" s="33">
        <f t="shared" si="49"/>
        <v>2.7904955999999999</v>
      </c>
      <c r="H362" s="32">
        <f t="shared" si="50"/>
        <v>-0.20792221</v>
      </c>
      <c r="I362" s="33">
        <f t="shared" si="51"/>
        <v>3.6671911100000001</v>
      </c>
      <c r="J362" s="32">
        <f t="shared" si="52"/>
        <v>-0.20792221</v>
      </c>
      <c r="K362" s="33">
        <f t="shared" si="53"/>
        <v>49.371938819999997</v>
      </c>
    </row>
    <row r="363" spans="1:11" x14ac:dyDescent="0.3">
      <c r="A363" s="78" t="str">
        <f>latest_start_1_limit_5000_convert_BTC_CMC_PRO_API_KEY_49c55c19_a805_466a_95cf_3c[[#This Row],[Symbol]]</f>
        <v>DGD</v>
      </c>
      <c r="B363" s="22" t="str">
        <f t="shared" si="45"/>
        <v>DigixDAO</v>
      </c>
      <c r="C363" s="77">
        <f t="shared" si="46"/>
        <v>8.3886365843276189E-3</v>
      </c>
      <c r="D363" s="73">
        <f t="shared" si="47"/>
        <v>314.07889975520669</v>
      </c>
      <c r="E363" s="74">
        <f>D363*conf!B$7</f>
        <v>22971.730728095819</v>
      </c>
      <c r="F363" s="32">
        <f t="shared" si="48"/>
        <v>-0.41133987999999999</v>
      </c>
      <c r="G363" s="33">
        <f t="shared" si="49"/>
        <v>-0.2399896</v>
      </c>
      <c r="H363" s="32">
        <f t="shared" si="50"/>
        <v>1.7754680599999999</v>
      </c>
      <c r="I363" s="33">
        <f t="shared" si="51"/>
        <v>5.7276001399999998</v>
      </c>
      <c r="J363" s="32">
        <f t="shared" si="52"/>
        <v>1.7754680599999999</v>
      </c>
      <c r="K363" s="33">
        <f t="shared" si="53"/>
        <v>24.981297430000001</v>
      </c>
    </row>
    <row r="364" spans="1:11" x14ac:dyDescent="0.3">
      <c r="A364" s="78" t="str">
        <f>latest_start_1_limit_5000_convert_BTC_CMC_PRO_API_KEY_49c55c19_a805_466a_95cf_3c[[#This Row],[Symbol]]</f>
        <v>FRM</v>
      </c>
      <c r="B364" s="22" t="str">
        <f t="shared" si="45"/>
        <v>Ferrum Network</v>
      </c>
      <c r="C364" s="77">
        <f t="shared" si="46"/>
        <v>6.9536051184093515E-6</v>
      </c>
      <c r="D364" s="73">
        <f t="shared" si="47"/>
        <v>0.26034989392704</v>
      </c>
      <c r="E364" s="74">
        <f>D364*conf!B$7</f>
        <v>19.041991241823705</v>
      </c>
      <c r="F364" s="32">
        <f t="shared" si="48"/>
        <v>2.0359209900000002</v>
      </c>
      <c r="G364" s="33">
        <f t="shared" si="49"/>
        <v>2.2114819799999998</v>
      </c>
      <c r="H364" s="32">
        <f t="shared" si="50"/>
        <v>-3.46638343</v>
      </c>
      <c r="I364" s="33">
        <f t="shared" si="51"/>
        <v>0.28219773999999997</v>
      </c>
      <c r="J364" s="32">
        <f t="shared" si="52"/>
        <v>-3.46638343</v>
      </c>
      <c r="K364" s="33">
        <f t="shared" si="53"/>
        <v>1.1665668199999999</v>
      </c>
    </row>
    <row r="365" spans="1:11" x14ac:dyDescent="0.3">
      <c r="A365" s="78" t="str">
        <f>latest_start_1_limit_5000_convert_BTC_CMC_PRO_API_KEY_49c55c19_a805_466a_95cf_3c[[#This Row],[Symbol]]</f>
        <v>COTI</v>
      </c>
      <c r="B365" s="22" t="str">
        <f t="shared" si="45"/>
        <v>COTI</v>
      </c>
      <c r="C365" s="77">
        <f t="shared" si="46"/>
        <v>1.7538900467066889E-6</v>
      </c>
      <c r="D365" s="73">
        <f t="shared" si="47"/>
        <v>6.5667388332260004E-2</v>
      </c>
      <c r="E365" s="74">
        <f>D365*conf!B$7</f>
        <v>4.8029127826214966</v>
      </c>
      <c r="F365" s="32">
        <f t="shared" si="48"/>
        <v>-0.26019729000000003</v>
      </c>
      <c r="G365" s="33">
        <f t="shared" si="49"/>
        <v>-8.8586960000000006E-2</v>
      </c>
      <c r="H365" s="32">
        <f t="shared" si="50"/>
        <v>-6.9994101300000002</v>
      </c>
      <c r="I365" s="33">
        <f t="shared" si="51"/>
        <v>-3.3880230099999999</v>
      </c>
      <c r="J365" s="32">
        <f t="shared" si="52"/>
        <v>-6.9994101300000002</v>
      </c>
      <c r="K365" s="33">
        <f t="shared" si="53"/>
        <v>4.00409857</v>
      </c>
    </row>
    <row r="366" spans="1:11" x14ac:dyDescent="0.3">
      <c r="A366" s="78" t="str">
        <f>latest_start_1_limit_5000_convert_BTC_CMC_PRO_API_KEY_49c55c19_a805_466a_95cf_3c[[#This Row],[Symbol]]</f>
        <v>NULS</v>
      </c>
      <c r="B366" s="22" t="str">
        <f t="shared" si="45"/>
        <v>NULS</v>
      </c>
      <c r="C366" s="77">
        <f t="shared" si="46"/>
        <v>9.998843998563058E-6</v>
      </c>
      <c r="D366" s="73">
        <f t="shared" si="47"/>
        <v>0.37436666737475</v>
      </c>
      <c r="E366" s="74">
        <f>D366*conf!B$7</f>
        <v>27.381178051789213</v>
      </c>
      <c r="F366" s="32">
        <f t="shared" si="48"/>
        <v>2.6749523900000001</v>
      </c>
      <c r="G366" s="33">
        <f t="shared" si="49"/>
        <v>2.8516128799999998</v>
      </c>
      <c r="H366" s="32">
        <f t="shared" si="50"/>
        <v>-6.1545097100000001</v>
      </c>
      <c r="I366" s="33">
        <f t="shared" si="51"/>
        <v>-2.51031352</v>
      </c>
      <c r="J366" s="32">
        <f t="shared" si="52"/>
        <v>-6.1545097100000001</v>
      </c>
      <c r="K366" s="33">
        <f t="shared" si="53"/>
        <v>25.309699630000001</v>
      </c>
    </row>
    <row r="367" spans="1:11" x14ac:dyDescent="0.3">
      <c r="A367" s="78" t="str">
        <f>latest_start_1_limit_5000_convert_BTC_CMC_PRO_API_KEY_49c55c19_a805_466a_95cf_3c[[#This Row],[Symbol]]</f>
        <v>IDEX</v>
      </c>
      <c r="B367" s="22" t="str">
        <f t="shared" si="45"/>
        <v>IDEX</v>
      </c>
      <c r="C367" s="77">
        <f t="shared" si="46"/>
        <v>1.7773195009666676E-6</v>
      </c>
      <c r="D367" s="73">
        <f t="shared" si="47"/>
        <v>6.6544610410230007E-2</v>
      </c>
      <c r="E367" s="74">
        <f>D367*conf!B$7</f>
        <v>4.8670728054042227</v>
      </c>
      <c r="F367" s="32">
        <f t="shared" si="48"/>
        <v>0.41410580000000002</v>
      </c>
      <c r="G367" s="33">
        <f t="shared" si="49"/>
        <v>0.58687632000000001</v>
      </c>
      <c r="H367" s="32">
        <f t="shared" si="50"/>
        <v>-15.17804697</v>
      </c>
      <c r="I367" s="33">
        <f t="shared" si="51"/>
        <v>-11.88425164</v>
      </c>
      <c r="J367" s="32">
        <f t="shared" si="52"/>
        <v>-15.17804697</v>
      </c>
      <c r="K367" s="33">
        <f t="shared" si="53"/>
        <v>71.540686199999996</v>
      </c>
    </row>
    <row r="368" spans="1:11" x14ac:dyDescent="0.3">
      <c r="A368" s="78" t="str">
        <f>latest_start_1_limit_5000_convert_BTC_CMC_PRO_API_KEY_49c55c19_a805_466a_95cf_3c[[#This Row],[Symbol]]</f>
        <v>LOKI</v>
      </c>
      <c r="B368" s="22" t="str">
        <f t="shared" si="45"/>
        <v>Oxen</v>
      </c>
      <c r="C368" s="77">
        <f t="shared" si="46"/>
        <v>1.8500544146322879E-5</v>
      </c>
      <c r="D368" s="73">
        <f t="shared" si="47"/>
        <v>0.69267877943427003</v>
      </c>
      <c r="E368" s="74">
        <f>D368*conf!B$7</f>
        <v>50.662525927822507</v>
      </c>
      <c r="F368" s="32">
        <f t="shared" si="48"/>
        <v>3.3001865499999998</v>
      </c>
      <c r="G368" s="33">
        <f t="shared" si="49"/>
        <v>3.4779228099999999</v>
      </c>
      <c r="H368" s="32">
        <f t="shared" si="50"/>
        <v>22.20790624</v>
      </c>
      <c r="I368" s="33">
        <f t="shared" si="51"/>
        <v>26.953468170000001</v>
      </c>
      <c r="J368" s="32">
        <f t="shared" si="52"/>
        <v>22.20790624</v>
      </c>
      <c r="K368" s="33">
        <f t="shared" si="53"/>
        <v>39.844008420000002</v>
      </c>
    </row>
    <row r="369" spans="1:11" x14ac:dyDescent="0.3">
      <c r="A369" s="78" t="str">
        <f>latest_start_1_limit_5000_convert_BTC_CMC_PRO_API_KEY_49c55c19_a805_466a_95cf_3c[[#This Row],[Symbol]]</f>
        <v>BLZ</v>
      </c>
      <c r="B369" s="22" t="str">
        <f t="shared" si="45"/>
        <v>Bluzelle</v>
      </c>
      <c r="C369" s="77">
        <f t="shared" si="46"/>
        <v>3.785258885108149E-6</v>
      </c>
      <c r="D369" s="73">
        <f t="shared" si="47"/>
        <v>0.14172385869529</v>
      </c>
      <c r="E369" s="74">
        <f>D369*conf!B$7</f>
        <v>10.36568302497351</v>
      </c>
      <c r="F369" s="32">
        <f t="shared" si="48"/>
        <v>-1.4612744</v>
      </c>
      <c r="G369" s="33">
        <f t="shared" si="49"/>
        <v>-1.2917306200000001</v>
      </c>
      <c r="H369" s="32">
        <f t="shared" si="50"/>
        <v>-6.9863493600000002</v>
      </c>
      <c r="I369" s="33">
        <f t="shared" si="51"/>
        <v>-3.3744550599999998</v>
      </c>
      <c r="J369" s="32">
        <f t="shared" si="52"/>
        <v>-6.9863493600000002</v>
      </c>
      <c r="K369" s="33">
        <f t="shared" si="53"/>
        <v>2.9041204700000001</v>
      </c>
    </row>
    <row r="370" spans="1:11" x14ac:dyDescent="0.3">
      <c r="A370" s="78" t="str">
        <f>latest_start_1_limit_5000_convert_BTC_CMC_PRO_API_KEY_49c55c19_a805_466a_95cf_3c[[#This Row],[Symbol]]</f>
        <v>ORC</v>
      </c>
      <c r="B370" s="22" t="str">
        <f t="shared" si="45"/>
        <v>Orbit Chain</v>
      </c>
      <c r="C370" s="77">
        <f t="shared" si="46"/>
        <v>2.0900683945651336E-6</v>
      </c>
      <c r="D370" s="73">
        <f t="shared" si="47"/>
        <v>7.8254240147270004E-2</v>
      </c>
      <c r="E370" s="74">
        <f>D370*conf!B$7</f>
        <v>5.7235151243713283</v>
      </c>
      <c r="F370" s="32">
        <f t="shared" si="48"/>
        <v>0.17079018000000001</v>
      </c>
      <c r="G370" s="33">
        <f t="shared" si="49"/>
        <v>0.34314206000000003</v>
      </c>
      <c r="H370" s="32">
        <f t="shared" si="50"/>
        <v>-5.4496035999999997</v>
      </c>
      <c r="I370" s="33">
        <f t="shared" si="51"/>
        <v>-1.7780345900000001</v>
      </c>
      <c r="J370" s="32">
        <f t="shared" si="52"/>
        <v>-5.4496035999999997</v>
      </c>
      <c r="K370" s="33">
        <f t="shared" si="53"/>
        <v>-6.7643474599999998</v>
      </c>
    </row>
    <row r="371" spans="1:11" x14ac:dyDescent="0.3">
      <c r="A371" s="78" t="str">
        <f>latest_start_1_limit_5000_convert_BTC_CMC_PRO_API_KEY_49c55c19_a805_466a_95cf_3c[[#This Row],[Symbol]]</f>
        <v>TITAN</v>
      </c>
      <c r="B371" s="22" t="str">
        <f t="shared" si="45"/>
        <v>TitanSwap</v>
      </c>
      <c r="C371" s="77">
        <f t="shared" si="46"/>
        <v>1.805333254767542E-5</v>
      </c>
      <c r="D371" s="73">
        <f t="shared" si="47"/>
        <v>0.67593473224030998</v>
      </c>
      <c r="E371" s="74">
        <f>D371*conf!B$7</f>
        <v>49.437866316056272</v>
      </c>
      <c r="F371" s="32">
        <f t="shared" si="48"/>
        <v>-0.30295822</v>
      </c>
      <c r="G371" s="33">
        <f t="shared" si="49"/>
        <v>-0.13142145999999999</v>
      </c>
      <c r="H371" s="32">
        <f t="shared" si="50"/>
        <v>-2.75116936</v>
      </c>
      <c r="I371" s="33">
        <f t="shared" si="51"/>
        <v>1.0251849099999999</v>
      </c>
      <c r="J371" s="32">
        <f t="shared" si="52"/>
        <v>-2.75116936</v>
      </c>
      <c r="K371" s="33">
        <f t="shared" si="53"/>
        <v>-1.52263017</v>
      </c>
    </row>
    <row r="372" spans="1:11" x14ac:dyDescent="0.3">
      <c r="A372" s="78" t="str">
        <f>latest_start_1_limit_5000_convert_BTC_CMC_PRO_API_KEY_49c55c19_a805_466a_95cf_3c[[#This Row],[Symbol]]</f>
        <v>SCC</v>
      </c>
      <c r="B372" s="22" t="str">
        <f t="shared" si="45"/>
        <v>STEM CELL COIN</v>
      </c>
      <c r="C372" s="77">
        <f t="shared" si="46"/>
        <v>3.0050336943961891E-6</v>
      </c>
      <c r="D372" s="73">
        <f t="shared" si="47"/>
        <v>0.11251145129193001</v>
      </c>
      <c r="E372" s="74">
        <f>D372*conf!B$7</f>
        <v>8.2290875474917602</v>
      </c>
      <c r="F372" s="32">
        <f t="shared" si="48"/>
        <v>0.38423225999999999</v>
      </c>
      <c r="G372" s="33">
        <f t="shared" si="49"/>
        <v>0.55695138</v>
      </c>
      <c r="H372" s="32">
        <f t="shared" si="50"/>
        <v>0.16935822</v>
      </c>
      <c r="I372" s="33">
        <f t="shared" si="51"/>
        <v>4.05912205</v>
      </c>
      <c r="J372" s="32">
        <f t="shared" si="52"/>
        <v>0.16935822</v>
      </c>
      <c r="K372" s="33">
        <f t="shared" si="53"/>
        <v>26.925823959999999</v>
      </c>
    </row>
    <row r="373" spans="1:11" x14ac:dyDescent="0.3">
      <c r="A373" s="78" t="str">
        <f>latest_start_1_limit_5000_convert_BTC_CMC_PRO_API_KEY_49c55c19_a805_466a_95cf_3c[[#This Row],[Symbol]]</f>
        <v>BNK</v>
      </c>
      <c r="B373" s="22" t="str">
        <f t="shared" si="45"/>
        <v>Bankera</v>
      </c>
      <c r="C373" s="77">
        <f t="shared" si="46"/>
        <v>3.8589900319291867E-8</v>
      </c>
      <c r="D373" s="73">
        <f t="shared" si="47"/>
        <v>1.44484426189E-3</v>
      </c>
      <c r="E373" s="74">
        <f>D373*conf!B$7</f>
        <v>0.10567590931463459</v>
      </c>
      <c r="F373" s="32">
        <f t="shared" si="48"/>
        <v>0.28969571</v>
      </c>
      <c r="G373" s="33">
        <f t="shared" si="49"/>
        <v>0.46225217000000002</v>
      </c>
      <c r="H373" s="32">
        <f t="shared" si="50"/>
        <v>-3.10011729</v>
      </c>
      <c r="I373" s="33">
        <f t="shared" si="51"/>
        <v>0.66268667999999997</v>
      </c>
      <c r="J373" s="32">
        <f t="shared" si="52"/>
        <v>-3.10011729</v>
      </c>
      <c r="K373" s="33">
        <f t="shared" si="53"/>
        <v>13.989017499999999</v>
      </c>
    </row>
    <row r="374" spans="1:11" x14ac:dyDescent="0.3">
      <c r="A374" s="78" t="str">
        <f>latest_start_1_limit_5000_convert_BTC_CMC_PRO_API_KEY_49c55c19_a805_466a_95cf_3c[[#This Row],[Symbol]]</f>
        <v>MXC</v>
      </c>
      <c r="B374" s="22" t="str">
        <f t="shared" si="45"/>
        <v>MXC</v>
      </c>
      <c r="C374" s="77">
        <f t="shared" si="46"/>
        <v>3.7212922043592038E-7</v>
      </c>
      <c r="D374" s="73">
        <f t="shared" si="47"/>
        <v>1.393288825262E-2</v>
      </c>
      <c r="E374" s="74">
        <f>D374*conf!B$7</f>
        <v>1.0190514467966267</v>
      </c>
      <c r="F374" s="32">
        <f t="shared" si="48"/>
        <v>-0.77189752</v>
      </c>
      <c r="G374" s="33">
        <f t="shared" si="49"/>
        <v>-0.60116760999999996</v>
      </c>
      <c r="H374" s="32">
        <f t="shared" si="50"/>
        <v>0.67697225999999999</v>
      </c>
      <c r="I374" s="33">
        <f t="shared" si="51"/>
        <v>4.58644769</v>
      </c>
      <c r="J374" s="32">
        <f t="shared" si="52"/>
        <v>0.67697225999999999</v>
      </c>
      <c r="K374" s="33">
        <f t="shared" si="53"/>
        <v>2.4132160100000002</v>
      </c>
    </row>
    <row r="375" spans="1:11" x14ac:dyDescent="0.3">
      <c r="A375" s="78" t="str">
        <f>latest_start_1_limit_5000_convert_BTC_CMC_PRO_API_KEY_49c55c19_a805_466a_95cf_3c[[#This Row],[Symbol]]</f>
        <v>BOR</v>
      </c>
      <c r="B375" s="22" t="str">
        <f t="shared" si="45"/>
        <v>BoringDAO</v>
      </c>
      <c r="C375" s="77">
        <f t="shared" si="46"/>
        <v>1.6606137296586894E-2</v>
      </c>
      <c r="D375" s="73">
        <f t="shared" si="47"/>
        <v>621.75030219335304</v>
      </c>
      <c r="E375" s="74">
        <f>D375*conf!B$7</f>
        <v>45474.817102421839</v>
      </c>
      <c r="F375" s="32">
        <f t="shared" si="48"/>
        <v>-2.4950026900000002</v>
      </c>
      <c r="G375" s="33">
        <f t="shared" si="49"/>
        <v>-2.3272375200000002</v>
      </c>
      <c r="H375" s="32">
        <f t="shared" si="50"/>
        <v>-8.0720703</v>
      </c>
      <c r="I375" s="33">
        <f t="shared" si="51"/>
        <v>-4.5023365799999997</v>
      </c>
      <c r="J375" s="32">
        <f t="shared" si="52"/>
        <v>-8.0720703</v>
      </c>
      <c r="K375" s="33">
        <f t="shared" si="53"/>
        <v>32.621083839999997</v>
      </c>
    </row>
    <row r="376" spans="1:11" x14ac:dyDescent="0.3">
      <c r="A376" s="78" t="str">
        <f>latest_start_1_limit_5000_convert_BTC_CMC_PRO_API_KEY_49c55c19_a805_466a_95cf_3c[[#This Row],[Symbol]]</f>
        <v>NXS</v>
      </c>
      <c r="B376" s="22" t="str">
        <f t="shared" si="45"/>
        <v>Nexus</v>
      </c>
      <c r="C376" s="77">
        <f t="shared" si="46"/>
        <v>1.3499996932406084E-5</v>
      </c>
      <c r="D376" s="73">
        <f t="shared" si="47"/>
        <v>0.50545331659144999</v>
      </c>
      <c r="E376" s="74">
        <f>D376*conf!B$7</f>
        <v>36.968855575498651</v>
      </c>
      <c r="F376" s="32">
        <f t="shared" si="48"/>
        <v>0.24262998999999999</v>
      </c>
      <c r="G376" s="33">
        <f t="shared" si="49"/>
        <v>0.41510546999999998</v>
      </c>
      <c r="H376" s="32">
        <f t="shared" si="50"/>
        <v>8.7265199199999994</v>
      </c>
      <c r="I376" s="33">
        <f t="shared" si="51"/>
        <v>12.948574369999999</v>
      </c>
      <c r="J376" s="32">
        <f t="shared" si="52"/>
        <v>8.7265199199999994</v>
      </c>
      <c r="K376" s="33">
        <f t="shared" si="53"/>
        <v>26.363473760000002</v>
      </c>
    </row>
    <row r="377" spans="1:11" x14ac:dyDescent="0.3">
      <c r="A377" s="78" t="str">
        <f>latest_start_1_limit_5000_convert_BTC_CMC_PRO_API_KEY_49c55c19_a805_466a_95cf_3c[[#This Row],[Symbol]]</f>
        <v>RCN</v>
      </c>
      <c r="B377" s="22" t="str">
        <f t="shared" si="45"/>
        <v>Ripio Credit Network</v>
      </c>
      <c r="C377" s="77">
        <f t="shared" si="46"/>
        <v>1.8365179776667471E-6</v>
      </c>
      <c r="D377" s="73">
        <f t="shared" si="47"/>
        <v>6.8761060275739999E-2</v>
      </c>
      <c r="E377" s="74">
        <f>D377*conf!B$7</f>
        <v>5.0291839485676233</v>
      </c>
      <c r="F377" s="32">
        <f t="shared" si="48"/>
        <v>0.73248283000000003</v>
      </c>
      <c r="G377" s="33">
        <f t="shared" si="49"/>
        <v>0.90580115000000005</v>
      </c>
      <c r="H377" s="32">
        <f t="shared" si="50"/>
        <v>-8.6883829499999994</v>
      </c>
      <c r="I377" s="33">
        <f t="shared" si="51"/>
        <v>-5.1425818100000003</v>
      </c>
      <c r="J377" s="32">
        <f t="shared" si="52"/>
        <v>-8.6883829499999994</v>
      </c>
      <c r="K377" s="33">
        <f t="shared" si="53"/>
        <v>53.66772915</v>
      </c>
    </row>
    <row r="378" spans="1:11" x14ac:dyDescent="0.3">
      <c r="A378" s="78" t="str">
        <f>latest_start_1_limit_5000_convert_BTC_CMC_PRO_API_KEY_49c55c19_a805_466a_95cf_3c[[#This Row],[Symbol]]</f>
        <v>KRT</v>
      </c>
      <c r="B378" s="22" t="str">
        <f t="shared" si="45"/>
        <v>TerraKRW</v>
      </c>
      <c r="C378" s="77">
        <f t="shared" si="46"/>
        <v>2.2777309923511286E-8</v>
      </c>
      <c r="D378" s="73">
        <f t="shared" si="47"/>
        <v>8.5280514517999996E-4</v>
      </c>
      <c r="E378" s="74">
        <f>D378*conf!B$7</f>
        <v>6.2374168318465199E-2</v>
      </c>
      <c r="F378" s="32">
        <f t="shared" si="48"/>
        <v>-0.11316358999999999</v>
      </c>
      <c r="G378" s="33">
        <f t="shared" si="49"/>
        <v>5.8699719999999997E-2</v>
      </c>
      <c r="H378" s="32">
        <f t="shared" si="50"/>
        <v>-9.3541841199999993</v>
      </c>
      <c r="I378" s="33">
        <f t="shared" si="51"/>
        <v>-5.83423728</v>
      </c>
      <c r="J378" s="32">
        <f t="shared" si="52"/>
        <v>-9.3541841199999993</v>
      </c>
      <c r="K378" s="33">
        <f t="shared" si="53"/>
        <v>-7.6837491399999998</v>
      </c>
    </row>
    <row r="379" spans="1:11" x14ac:dyDescent="0.3">
      <c r="A379" s="78" t="str">
        <f>latest_start_1_limit_5000_convert_BTC_CMC_PRO_API_KEY_49c55c19_a805_466a_95cf_3c[[#This Row],[Symbol]]</f>
        <v>RGT</v>
      </c>
      <c r="B379" s="22" t="str">
        <f t="shared" si="45"/>
        <v>Rari Governance Token</v>
      </c>
      <c r="C379" s="77">
        <f t="shared" si="46"/>
        <v>1.1586813778066334E-4</v>
      </c>
      <c r="D379" s="73">
        <f t="shared" si="47"/>
        <v>4.3382183582521199</v>
      </c>
      <c r="E379" s="74">
        <f>D379*conf!B$7</f>
        <v>317.29729072256004</v>
      </c>
      <c r="F379" s="32">
        <f t="shared" si="48"/>
        <v>3.90141794</v>
      </c>
      <c r="G379" s="33">
        <f t="shared" si="49"/>
        <v>4.0801886600000001</v>
      </c>
      <c r="H379" s="32">
        <f t="shared" si="50"/>
        <v>22.620212479999999</v>
      </c>
      <c r="I379" s="33">
        <f t="shared" si="51"/>
        <v>27.38178503</v>
      </c>
      <c r="J379" s="32">
        <f t="shared" si="52"/>
        <v>22.620212479999999</v>
      </c>
      <c r="K379" s="33">
        <f t="shared" si="53"/>
        <v>142.37697989</v>
      </c>
    </row>
    <row r="380" spans="1:11" x14ac:dyDescent="0.3">
      <c r="A380" s="78" t="str">
        <f>latest_start_1_limit_5000_convert_BTC_CMC_PRO_API_KEY_49c55c19_a805_466a_95cf_3c[[#This Row],[Symbol]]</f>
        <v>CTK</v>
      </c>
      <c r="B380" s="22" t="str">
        <f t="shared" si="45"/>
        <v>CertiK</v>
      </c>
      <c r="C380" s="77">
        <f t="shared" si="46"/>
        <v>2.6140017452429652E-5</v>
      </c>
      <c r="D380" s="73">
        <f t="shared" si="47"/>
        <v>0.97870826069396</v>
      </c>
      <c r="E380" s="74">
        <f>D380*conf!B$7</f>
        <v>71.582722187156236</v>
      </c>
      <c r="F380" s="32">
        <f t="shared" si="48"/>
        <v>-0.69132304</v>
      </c>
      <c r="G380" s="33">
        <f t="shared" si="49"/>
        <v>-0.52045450000000004</v>
      </c>
      <c r="H380" s="32">
        <f t="shared" si="50"/>
        <v>-7.3735189300000004</v>
      </c>
      <c r="I380" s="33">
        <f t="shared" si="51"/>
        <v>-3.77665915</v>
      </c>
      <c r="J380" s="32">
        <f t="shared" si="52"/>
        <v>-7.3735189300000004</v>
      </c>
      <c r="K380" s="33">
        <f t="shared" si="53"/>
        <v>6.9016567999999996</v>
      </c>
    </row>
    <row r="381" spans="1:11" x14ac:dyDescent="0.3">
      <c r="A381" s="78" t="str">
        <f>latest_start_1_limit_5000_convert_BTC_CMC_PRO_API_KEY_49c55c19_a805_466a_95cf_3c[[#This Row],[Symbol]]</f>
        <v>WHITE</v>
      </c>
      <c r="B381" s="22" t="str">
        <f t="shared" si="45"/>
        <v>Whiteheart</v>
      </c>
      <c r="C381" s="77">
        <f t="shared" si="46"/>
        <v>0.10261742553526808</v>
      </c>
      <c r="D381" s="73">
        <f t="shared" si="47"/>
        <v>3842.0985083611417</v>
      </c>
      <c r="E381" s="74">
        <f>D381*conf!B$7</f>
        <v>281011.0849015339</v>
      </c>
      <c r="F381" s="32">
        <f t="shared" si="48"/>
        <v>-1.01422912</v>
      </c>
      <c r="G381" s="33">
        <f t="shared" si="49"/>
        <v>-0.84391616000000003</v>
      </c>
      <c r="H381" s="32">
        <f t="shared" si="50"/>
        <v>16.351297630000001</v>
      </c>
      <c r="I381" s="33">
        <f t="shared" si="51"/>
        <v>20.869436480000001</v>
      </c>
      <c r="J381" s="32">
        <f t="shared" si="52"/>
        <v>16.351297630000001</v>
      </c>
      <c r="K381" s="33">
        <f t="shared" si="53"/>
        <v>24.246624199999999</v>
      </c>
    </row>
    <row r="382" spans="1:11" x14ac:dyDescent="0.3">
      <c r="A382" s="78" t="str">
        <f>latest_start_1_limit_5000_convert_BTC_CMC_PRO_API_KEY_49c55c19_a805_466a_95cf_3c[[#This Row],[Symbol]]</f>
        <v>HC</v>
      </c>
      <c r="B382" s="22" t="str">
        <f t="shared" si="45"/>
        <v>HyperCash</v>
      </c>
      <c r="C382" s="77">
        <f t="shared" si="46"/>
        <v>1.9987449989777489E-5</v>
      </c>
      <c r="D382" s="73">
        <f t="shared" si="47"/>
        <v>0.74835001356834996</v>
      </c>
      <c r="E382" s="74">
        <f>D382*conf!B$7</f>
        <v>54.734319992389118</v>
      </c>
      <c r="F382" s="32">
        <f t="shared" si="48"/>
        <v>0.88671089000000003</v>
      </c>
      <c r="G382" s="33">
        <f t="shared" si="49"/>
        <v>1.0602945699999999</v>
      </c>
      <c r="H382" s="32">
        <f t="shared" si="50"/>
        <v>-4.8253575800000004</v>
      </c>
      <c r="I382" s="33">
        <f t="shared" si="51"/>
        <v>-1.12954792</v>
      </c>
      <c r="J382" s="32">
        <f t="shared" si="52"/>
        <v>-4.8253575800000004</v>
      </c>
      <c r="K382" s="33">
        <f t="shared" si="53"/>
        <v>9.8876433600000002</v>
      </c>
    </row>
    <row r="383" spans="1:11" x14ac:dyDescent="0.3">
      <c r="A383" s="78" t="str">
        <f>latest_start_1_limit_5000_convert_BTC_CMC_PRO_API_KEY_49c55c19_a805_466a_95cf_3c[[#This Row],[Symbol]]</f>
        <v>VSYS</v>
      </c>
      <c r="B383" s="22" t="str">
        <f t="shared" si="45"/>
        <v>v.systems</v>
      </c>
      <c r="C383" s="77">
        <f t="shared" si="46"/>
        <v>4.0879634915258181E-7</v>
      </c>
      <c r="D383" s="73">
        <f t="shared" si="47"/>
        <v>1.53057420327E-2</v>
      </c>
      <c r="E383" s="74">
        <f>D383*conf!B$7</f>
        <v>1.1194619722716779</v>
      </c>
      <c r="F383" s="32">
        <f t="shared" si="48"/>
        <v>-1.1757545700000001</v>
      </c>
      <c r="G383" s="33">
        <f t="shared" si="49"/>
        <v>-1.0057195299999999</v>
      </c>
      <c r="H383" s="32">
        <f t="shared" si="50"/>
        <v>-2.2964822699999998</v>
      </c>
      <c r="I383" s="33">
        <f t="shared" si="51"/>
        <v>1.4975283500000001</v>
      </c>
      <c r="J383" s="32">
        <f t="shared" si="52"/>
        <v>-2.2964822699999998</v>
      </c>
      <c r="K383" s="33">
        <f t="shared" si="53"/>
        <v>4.8008347100000002</v>
      </c>
    </row>
    <row r="384" spans="1:11" x14ac:dyDescent="0.3">
      <c r="A384" s="78" t="str">
        <f>latest_start_1_limit_5000_convert_BTC_CMC_PRO_API_KEY_49c55c19_a805_466a_95cf_3c[[#This Row],[Symbol]]</f>
        <v>NIM</v>
      </c>
      <c r="B384" s="22" t="str">
        <f t="shared" si="45"/>
        <v>Nimiq</v>
      </c>
      <c r="C384" s="77">
        <f t="shared" si="46"/>
        <v>1.2382020021621534E-7</v>
      </c>
      <c r="D384" s="73">
        <f t="shared" si="47"/>
        <v>4.6359514875200002E-3</v>
      </c>
      <c r="E384" s="74">
        <f>D384*conf!B$7</f>
        <v>0.3390734917972128</v>
      </c>
      <c r="F384" s="32">
        <f t="shared" si="48"/>
        <v>1.30439025</v>
      </c>
      <c r="G384" s="33">
        <f t="shared" si="49"/>
        <v>1.4786925799999999</v>
      </c>
      <c r="H384" s="32">
        <f t="shared" si="50"/>
        <v>-4.2882197199999998</v>
      </c>
      <c r="I384" s="33">
        <f t="shared" si="51"/>
        <v>-0.57155199000000001</v>
      </c>
      <c r="J384" s="32">
        <f t="shared" si="52"/>
        <v>-4.2882197199999998</v>
      </c>
      <c r="K384" s="33">
        <f t="shared" si="53"/>
        <v>-3.1672233799999998</v>
      </c>
    </row>
    <row r="385" spans="1:11" x14ac:dyDescent="0.3">
      <c r="A385" s="78" t="str">
        <f>latest_start_1_limit_5000_convert_BTC_CMC_PRO_API_KEY_49c55c19_a805_466a_95cf_3c[[#This Row],[Symbol]]</f>
        <v>CTXC</v>
      </c>
      <c r="B385" s="22" t="str">
        <f t="shared" si="45"/>
        <v>Cortex</v>
      </c>
      <c r="C385" s="77">
        <f t="shared" si="46"/>
        <v>3.5866533921008865E-6</v>
      </c>
      <c r="D385" s="73">
        <f t="shared" si="47"/>
        <v>0.13428787144015</v>
      </c>
      <c r="E385" s="74">
        <f>D385*conf!B$7</f>
        <v>9.8218149171325706</v>
      </c>
      <c r="F385" s="32">
        <f t="shared" si="48"/>
        <v>3.16959576</v>
      </c>
      <c r="G385" s="33">
        <f t="shared" si="49"/>
        <v>3.3471073200000001</v>
      </c>
      <c r="H385" s="32">
        <f t="shared" si="50"/>
        <v>0.47044060999999998</v>
      </c>
      <c r="I385" s="33">
        <f t="shared" si="51"/>
        <v>4.3718960300000003</v>
      </c>
      <c r="J385" s="32">
        <f t="shared" si="52"/>
        <v>0.47044060999999998</v>
      </c>
      <c r="K385" s="33">
        <f t="shared" si="53"/>
        <v>21.225377519999999</v>
      </c>
    </row>
    <row r="386" spans="1:11" x14ac:dyDescent="0.3">
      <c r="A386" s="78" t="str">
        <f>latest_start_1_limit_5000_convert_BTC_CMC_PRO_API_KEY_49c55c19_a805_466a_95cf_3c[[#This Row],[Symbol]]</f>
        <v>NFTX</v>
      </c>
      <c r="B386" s="22" t="str">
        <f t="shared" ref="B386:B449" si="54">VLOOKUP(A386,BTCTABLE,2,FALSE)</f>
        <v>NFTX</v>
      </c>
      <c r="C386" s="77">
        <f t="shared" ref="C386:C449" si="55">VLOOKUP(A386,BTCTABLE,3,FALSE)</f>
        <v>2.121986372154841E-3</v>
      </c>
      <c r="D386" s="73">
        <f t="shared" ref="D386:D449" si="56">VLOOKUP(A386,USDTABLE,3,FALSE)</f>
        <v>79.449280984122538</v>
      </c>
      <c r="E386" s="74">
        <f>D386*conf!B$7</f>
        <v>5810.9204111787221</v>
      </c>
      <c r="F386" s="32">
        <f t="shared" ref="F386:F449" si="57">VLOOKUP(A386,BTCTABLE,5,FALSE)</f>
        <v>-2.4820197099999999</v>
      </c>
      <c r="G386" s="33">
        <f t="shared" ref="G386:G449" si="58">VLOOKUP(A386,USDTABLE,5,FALSE)</f>
        <v>-2.3142322000000002</v>
      </c>
      <c r="H386" s="32">
        <f t="shared" ref="H386:H449" si="59">VLOOKUP(A386,BTCTABLE,6,FALSE)</f>
        <v>-13.711238099999999</v>
      </c>
      <c r="I386" s="33">
        <f t="shared" ref="I386:I449" si="60">VLOOKUP(A386,USDTABLE,6,FALSE)</f>
        <v>-10.36048383</v>
      </c>
      <c r="J386" s="32">
        <f t="shared" ref="J386:J449" si="61">VLOOKUP(A386,BTCTABLE,6,FALSE)</f>
        <v>-13.711238099999999</v>
      </c>
      <c r="K386" s="33">
        <f t="shared" ref="K386:K449" si="62">VLOOKUP(A386,USDTABLE,7,FALSE)</f>
        <v>-8.1422453899999994</v>
      </c>
    </row>
    <row r="387" spans="1:11" x14ac:dyDescent="0.3">
      <c r="A387" s="78" t="str">
        <f>latest_start_1_limit_5000_convert_BTC_CMC_PRO_API_KEY_49c55c19_a805_466a_95cf_3c[[#This Row],[Symbol]]</f>
        <v>ORBS</v>
      </c>
      <c r="B387" s="22" t="str">
        <f t="shared" si="54"/>
        <v>Orbs</v>
      </c>
      <c r="C387" s="77">
        <f t="shared" si="55"/>
        <v>3.9535689246292782E-7</v>
      </c>
      <c r="D387" s="73">
        <f t="shared" si="56"/>
        <v>1.480255540303E-2</v>
      </c>
      <c r="E387" s="74">
        <f>D387*conf!B$7</f>
        <v>1.0826589021776143</v>
      </c>
      <c r="F387" s="32">
        <f t="shared" si="57"/>
        <v>0.24542201999999999</v>
      </c>
      <c r="G387" s="33">
        <f t="shared" si="58"/>
        <v>0.41790231</v>
      </c>
      <c r="H387" s="32">
        <f t="shared" si="59"/>
        <v>-5.4567721200000001</v>
      </c>
      <c r="I387" s="33">
        <f t="shared" si="60"/>
        <v>-1.7854814699999999</v>
      </c>
      <c r="J387" s="32">
        <f t="shared" si="61"/>
        <v>-5.4567721200000001</v>
      </c>
      <c r="K387" s="33">
        <f t="shared" si="62"/>
        <v>1.15290157</v>
      </c>
    </row>
    <row r="388" spans="1:11" x14ac:dyDescent="0.3">
      <c r="A388" s="78" t="str">
        <f>latest_start_1_limit_5000_convert_BTC_CMC_PRO_API_KEY_49c55c19_a805_466a_95cf_3c[[#This Row],[Symbol]]</f>
        <v>CUSD</v>
      </c>
      <c r="B388" s="22" t="str">
        <f t="shared" si="54"/>
        <v>Celo Dollar</v>
      </c>
      <c r="C388" s="77">
        <f t="shared" si="55"/>
        <v>2.6736394927193239E-5</v>
      </c>
      <c r="D388" s="73">
        <f t="shared" si="56"/>
        <v>1.0010372266981</v>
      </c>
      <c r="E388" s="74">
        <f>D388*conf!B$7</f>
        <v>73.215862760699039</v>
      </c>
      <c r="F388" s="32">
        <f t="shared" si="57"/>
        <v>0.12206338</v>
      </c>
      <c r="G388" s="33">
        <f t="shared" si="58"/>
        <v>0.29433142000000001</v>
      </c>
      <c r="H388" s="32">
        <f t="shared" si="59"/>
        <v>-3.4994877899999999</v>
      </c>
      <c r="I388" s="33">
        <f t="shared" si="60"/>
        <v>0.24780787000000001</v>
      </c>
      <c r="J388" s="32">
        <f t="shared" si="61"/>
        <v>-3.4994877899999999</v>
      </c>
      <c r="K388" s="33">
        <f t="shared" si="62"/>
        <v>-0.11877079</v>
      </c>
    </row>
    <row r="389" spans="1:11" x14ac:dyDescent="0.3">
      <c r="A389" s="78" t="str">
        <f>latest_start_1_limit_5000_convert_BTC_CMC_PRO_API_KEY_49c55c19_a805_466a_95cf_3c[[#This Row],[Symbol]]</f>
        <v>BEAM</v>
      </c>
      <c r="B389" s="22" t="str">
        <f t="shared" si="54"/>
        <v>Beam</v>
      </c>
      <c r="C389" s="77">
        <f t="shared" si="55"/>
        <v>1.0927673102367892E-5</v>
      </c>
      <c r="D389" s="73">
        <f t="shared" si="56"/>
        <v>0.40914295313359</v>
      </c>
      <c r="E389" s="74">
        <f>D389*conf!B$7</f>
        <v>29.924715592190772</v>
      </c>
      <c r="F389" s="32">
        <f t="shared" si="57"/>
        <v>3.9820773300000001</v>
      </c>
      <c r="G389" s="33">
        <f t="shared" si="58"/>
        <v>4.1609868299999997</v>
      </c>
      <c r="H389" s="32">
        <f t="shared" si="59"/>
        <v>-3.3008758899999999</v>
      </c>
      <c r="I389" s="33">
        <f t="shared" si="60"/>
        <v>0.45413225000000002</v>
      </c>
      <c r="J389" s="32">
        <f t="shared" si="61"/>
        <v>-3.3008758899999999</v>
      </c>
      <c r="K389" s="33">
        <f t="shared" si="62"/>
        <v>17.693680109999999</v>
      </c>
    </row>
    <row r="390" spans="1:11" x14ac:dyDescent="0.3">
      <c r="A390" s="78" t="str">
        <f>latest_start_1_limit_5000_convert_BTC_CMC_PRO_API_KEY_49c55c19_a805_466a_95cf_3c[[#This Row],[Symbol]]</f>
        <v>FST</v>
      </c>
      <c r="B390" s="22" t="str">
        <f t="shared" si="54"/>
        <v>1irstcoin</v>
      </c>
      <c r="C390" s="77">
        <f t="shared" si="55"/>
        <v>2.5144167422509032E-5</v>
      </c>
      <c r="D390" s="73">
        <f t="shared" si="56"/>
        <v>0.94142264478075999</v>
      </c>
      <c r="E390" s="74">
        <f>D390*conf!B$7</f>
        <v>68.855652239264785</v>
      </c>
      <c r="F390" s="32">
        <f t="shared" si="57"/>
        <v>2.99816452</v>
      </c>
      <c r="G390" s="33">
        <f t="shared" si="58"/>
        <v>3.1753811199999999</v>
      </c>
      <c r="H390" s="32">
        <f t="shared" si="59"/>
        <v>-4.0127695399999999</v>
      </c>
      <c r="I390" s="33">
        <f t="shared" si="60"/>
        <v>-0.28540557</v>
      </c>
      <c r="J390" s="32">
        <f t="shared" si="61"/>
        <v>-4.0127695399999999</v>
      </c>
      <c r="K390" s="33">
        <f t="shared" si="62"/>
        <v>6.93827908</v>
      </c>
    </row>
    <row r="391" spans="1:11" x14ac:dyDescent="0.3">
      <c r="A391" s="78" t="str">
        <f>latest_start_1_limit_5000_convert_BTC_CMC_PRO_API_KEY_49c55c19_a805_466a_95cf_3c[[#This Row],[Symbol]]</f>
        <v>OCTO</v>
      </c>
      <c r="B391" s="22" t="str">
        <f t="shared" si="54"/>
        <v>OctoFi</v>
      </c>
      <c r="C391" s="77">
        <f t="shared" si="55"/>
        <v>1.5175606848958671E-3</v>
      </c>
      <c r="D391" s="73">
        <f t="shared" si="56"/>
        <v>56.818981896812708</v>
      </c>
      <c r="E391" s="74">
        <f>D391*conf!B$7</f>
        <v>4155.7403359328819</v>
      </c>
      <c r="F391" s="32">
        <f t="shared" si="57"/>
        <v>-15.780142189999999</v>
      </c>
      <c r="G391" s="33">
        <f t="shared" si="58"/>
        <v>-15.63523517</v>
      </c>
      <c r="H391" s="32">
        <f t="shared" si="59"/>
        <v>-13.75831033</v>
      </c>
      <c r="I391" s="33">
        <f t="shared" si="60"/>
        <v>-10.40938396</v>
      </c>
      <c r="J391" s="32">
        <f t="shared" si="61"/>
        <v>-13.75831033</v>
      </c>
      <c r="K391" s="33">
        <f t="shared" si="62"/>
        <v>9.7865982500000008</v>
      </c>
    </row>
    <row r="392" spans="1:11" x14ac:dyDescent="0.3">
      <c r="A392" s="78" t="str">
        <f>latest_start_1_limit_5000_convert_BTC_CMC_PRO_API_KEY_49c55c19_a805_466a_95cf_3c[[#This Row],[Symbol]]</f>
        <v>TT</v>
      </c>
      <c r="B392" s="22" t="str">
        <f t="shared" si="54"/>
        <v>Thunder Token</v>
      </c>
      <c r="C392" s="77">
        <f t="shared" si="55"/>
        <v>1.4617948109902776E-7</v>
      </c>
      <c r="D392" s="73">
        <f t="shared" si="56"/>
        <v>5.4731052095100003E-3</v>
      </c>
      <c r="E392" s="74">
        <f>D392*conf!B$7</f>
        <v>0.40030291502356141</v>
      </c>
      <c r="F392" s="32">
        <f t="shared" si="57"/>
        <v>3.7873828700000001</v>
      </c>
      <c r="G392" s="33">
        <f t="shared" si="58"/>
        <v>3.9659573899999998</v>
      </c>
      <c r="H392" s="32">
        <f t="shared" si="59"/>
        <v>1.95015911</v>
      </c>
      <c r="I392" s="33">
        <f t="shared" si="60"/>
        <v>5.9090747700000001</v>
      </c>
      <c r="J392" s="32">
        <f t="shared" si="61"/>
        <v>1.95015911</v>
      </c>
      <c r="K392" s="33">
        <f t="shared" si="62"/>
        <v>16.048404619999999</v>
      </c>
    </row>
    <row r="393" spans="1:11" x14ac:dyDescent="0.3">
      <c r="A393" s="78" t="str">
        <f>latest_start_1_limit_5000_convert_BTC_CMC_PRO_API_KEY_49c55c19_a805_466a_95cf_3c[[#This Row],[Symbol]]</f>
        <v>LGCY</v>
      </c>
      <c r="B393" s="22" t="str">
        <f t="shared" si="54"/>
        <v>LGCY Network</v>
      </c>
      <c r="C393" s="77">
        <f t="shared" si="55"/>
        <v>7.8487713249671933E-8</v>
      </c>
      <c r="D393" s="73">
        <f t="shared" si="56"/>
        <v>2.9386580732099999E-3</v>
      </c>
      <c r="E393" s="74">
        <f>D393*conf!B$7</f>
        <v>0.2149334514745794</v>
      </c>
      <c r="F393" s="32">
        <f t="shared" si="57"/>
        <v>0.39965020000000001</v>
      </c>
      <c r="G393" s="33">
        <f t="shared" si="58"/>
        <v>0.57239585000000004</v>
      </c>
      <c r="H393" s="32">
        <f t="shared" si="59"/>
        <v>-4.4216817300000004</v>
      </c>
      <c r="I393" s="33">
        <f t="shared" si="60"/>
        <v>-0.71019657999999997</v>
      </c>
      <c r="J393" s="32">
        <f t="shared" si="61"/>
        <v>-4.4216817300000004</v>
      </c>
      <c r="K393" s="33">
        <f t="shared" si="62"/>
        <v>-12.813759020000001</v>
      </c>
    </row>
    <row r="394" spans="1:11" x14ac:dyDescent="0.3">
      <c r="A394" s="78" t="str">
        <f>latest_start_1_limit_5000_convert_BTC_CMC_PRO_API_KEY_49c55c19_a805_466a_95cf_3c[[#This Row],[Symbol]]</f>
        <v>KLV</v>
      </c>
      <c r="B394" s="22" t="str">
        <f t="shared" si="54"/>
        <v>Klever</v>
      </c>
      <c r="C394" s="77">
        <f t="shared" si="55"/>
        <v>2.1683636025035809E-7</v>
      </c>
      <c r="D394" s="73">
        <f t="shared" si="56"/>
        <v>8.1185690630100008E-3</v>
      </c>
      <c r="E394" s="74">
        <f>D394*conf!B$7</f>
        <v>0.59379214126855151</v>
      </c>
      <c r="F394" s="32">
        <f t="shared" si="57"/>
        <v>-0.66780673999999995</v>
      </c>
      <c r="G394" s="33">
        <f t="shared" si="58"/>
        <v>-0.49689773999999998</v>
      </c>
      <c r="H394" s="32">
        <f t="shared" si="59"/>
        <v>12.400606359999999</v>
      </c>
      <c r="I394" s="33">
        <f t="shared" si="60"/>
        <v>16.765332470000001</v>
      </c>
      <c r="J394" s="32">
        <f t="shared" si="61"/>
        <v>12.400606359999999</v>
      </c>
      <c r="K394" s="33">
        <f t="shared" si="62"/>
        <v>70.124526770000003</v>
      </c>
    </row>
    <row r="395" spans="1:11" x14ac:dyDescent="0.3">
      <c r="A395" s="78" t="str">
        <f>latest_start_1_limit_5000_convert_BTC_CMC_PRO_API_KEY_49c55c19_a805_466a_95cf_3c[[#This Row],[Symbol]]</f>
        <v>PRE</v>
      </c>
      <c r="B395" s="22" t="str">
        <f t="shared" si="54"/>
        <v>Presearch</v>
      </c>
      <c r="C395" s="77">
        <f t="shared" si="55"/>
        <v>2.271815833369852E-6</v>
      </c>
      <c r="D395" s="73">
        <f t="shared" si="56"/>
        <v>8.5059045080619997E-2</v>
      </c>
      <c r="E395" s="74">
        <f>D395*conf!B$7</f>
        <v>6.221218557196547</v>
      </c>
      <c r="F395" s="32">
        <f t="shared" si="57"/>
        <v>0.85044978999999998</v>
      </c>
      <c r="G395" s="33">
        <f t="shared" si="58"/>
        <v>1.0239710799999999</v>
      </c>
      <c r="H395" s="32">
        <f t="shared" si="59"/>
        <v>-3.6767750800000001</v>
      </c>
      <c r="I395" s="33">
        <f t="shared" si="60"/>
        <v>6.3636189999999995E-2</v>
      </c>
      <c r="J395" s="32">
        <f t="shared" si="61"/>
        <v>-3.6767750800000001</v>
      </c>
      <c r="K395" s="33">
        <f t="shared" si="62"/>
        <v>89.836207720000004</v>
      </c>
    </row>
    <row r="396" spans="1:11" x14ac:dyDescent="0.3">
      <c r="A396" s="78" t="str">
        <f>latest_start_1_limit_5000_convert_BTC_CMC_PRO_API_KEY_49c55c19_a805_466a_95cf_3c[[#This Row],[Symbol]]</f>
        <v>OM</v>
      </c>
      <c r="B396" s="22" t="str">
        <f t="shared" si="54"/>
        <v>MANTRA DAO</v>
      </c>
      <c r="C396" s="77">
        <f t="shared" si="55"/>
        <v>3.4487074950415807E-6</v>
      </c>
      <c r="D396" s="73">
        <f t="shared" si="56"/>
        <v>0.12912303980886</v>
      </c>
      <c r="E396" s="74">
        <f>D396*conf!B$7</f>
        <v>9.4440591316200209</v>
      </c>
      <c r="F396" s="32">
        <f t="shared" si="57"/>
        <v>-0.81648010000000004</v>
      </c>
      <c r="G396" s="33">
        <f t="shared" si="58"/>
        <v>-0.64582689999999998</v>
      </c>
      <c r="H396" s="32">
        <f t="shared" si="59"/>
        <v>5.2881807199999997</v>
      </c>
      <c r="I396" s="33">
        <f t="shared" si="60"/>
        <v>9.3767180099999994</v>
      </c>
      <c r="J396" s="32">
        <f t="shared" si="61"/>
        <v>5.2881807199999997</v>
      </c>
      <c r="K396" s="33">
        <f t="shared" si="62"/>
        <v>19.22246719</v>
      </c>
    </row>
    <row r="397" spans="1:11" x14ac:dyDescent="0.3">
      <c r="A397" s="78" t="str">
        <f>latest_start_1_limit_5000_convert_BTC_CMC_PRO_API_KEY_49c55c19_a805_466a_95cf_3c[[#This Row],[Symbol]]</f>
        <v>AE</v>
      </c>
      <c r="B397" s="22" t="str">
        <f t="shared" si="54"/>
        <v>Aeternity</v>
      </c>
      <c r="C397" s="77">
        <f t="shared" si="55"/>
        <v>2.5961442159312776E-6</v>
      </c>
      <c r="D397" s="73">
        <f t="shared" si="56"/>
        <v>9.7202222405119998E-2</v>
      </c>
      <c r="E397" s="74">
        <f>D397*conf!B$7</f>
        <v>7.1093705467104771</v>
      </c>
      <c r="F397" s="32">
        <f t="shared" si="57"/>
        <v>-0.67325435</v>
      </c>
      <c r="G397" s="33">
        <f t="shared" si="58"/>
        <v>-0.50235472000000003</v>
      </c>
      <c r="H397" s="32">
        <f t="shared" si="59"/>
        <v>3.2839524400000002</v>
      </c>
      <c r="I397" s="33">
        <f t="shared" si="60"/>
        <v>7.2946618000000001</v>
      </c>
      <c r="J397" s="32">
        <f t="shared" si="61"/>
        <v>3.2839524400000002</v>
      </c>
      <c r="K397" s="33">
        <f t="shared" si="62"/>
        <v>25.096353529999998</v>
      </c>
    </row>
    <row r="398" spans="1:11" x14ac:dyDescent="0.3">
      <c r="A398" s="78" t="str">
        <f>latest_start_1_limit_5000_convert_BTC_CMC_PRO_API_KEY_49c55c19_a805_466a_95cf_3c[[#This Row],[Symbol]]</f>
        <v>COVER</v>
      </c>
      <c r="B398" s="22" t="str">
        <f t="shared" si="54"/>
        <v>COVER Protocol</v>
      </c>
      <c r="C398" s="77">
        <f t="shared" si="55"/>
        <v>1.5159431087976171E-2</v>
      </c>
      <c r="D398" s="73">
        <f t="shared" si="56"/>
        <v>567.58418238332399</v>
      </c>
      <c r="E398" s="74">
        <f>D398*conf!B$7</f>
        <v>41513.107099516317</v>
      </c>
      <c r="F398" s="32">
        <f t="shared" si="57"/>
        <v>-0.58378147999999996</v>
      </c>
      <c r="G398" s="33">
        <f t="shared" si="58"/>
        <v>-0.41272789999999998</v>
      </c>
      <c r="H398" s="32">
        <f t="shared" si="59"/>
        <v>4.6322256700000004</v>
      </c>
      <c r="I398" s="33">
        <f t="shared" si="60"/>
        <v>8.6952909999999992</v>
      </c>
      <c r="J398" s="32">
        <f t="shared" si="61"/>
        <v>4.6322256700000004</v>
      </c>
      <c r="K398" s="33">
        <f t="shared" si="62"/>
        <v>32.292696599999999</v>
      </c>
    </row>
    <row r="399" spans="1:11" x14ac:dyDescent="0.3">
      <c r="A399" s="78" t="str">
        <f>latest_start_1_limit_5000_convert_BTC_CMC_PRO_API_KEY_49c55c19_a805_466a_95cf_3c[[#This Row],[Symbol]]</f>
        <v>SALT</v>
      </c>
      <c r="B399" s="22" t="str">
        <f t="shared" si="54"/>
        <v>SALT</v>
      </c>
      <c r="C399" s="77">
        <f t="shared" si="55"/>
        <v>1.0487263901928908E-5</v>
      </c>
      <c r="D399" s="73">
        <f t="shared" si="56"/>
        <v>0.39265359449641002</v>
      </c>
      <c r="E399" s="74">
        <f>D399*conf!B$7</f>
        <v>28.718683901467429</v>
      </c>
      <c r="F399" s="32">
        <f t="shared" si="57"/>
        <v>-0.57376207000000001</v>
      </c>
      <c r="G399" s="33">
        <f t="shared" si="58"/>
        <v>-0.40269125</v>
      </c>
      <c r="H399" s="32">
        <f t="shared" si="59"/>
        <v>-2.31864398</v>
      </c>
      <c r="I399" s="33">
        <f t="shared" si="60"/>
        <v>1.47450606</v>
      </c>
      <c r="J399" s="32">
        <f t="shared" si="61"/>
        <v>-2.31864398</v>
      </c>
      <c r="K399" s="33">
        <f t="shared" si="62"/>
        <v>-10.50125315</v>
      </c>
    </row>
    <row r="400" spans="1:11" x14ac:dyDescent="0.3">
      <c r="A400" s="78" t="str">
        <f>latest_start_1_limit_5000_convert_BTC_CMC_PRO_API_KEY_49c55c19_a805_466a_95cf_3c[[#This Row],[Symbol]]</f>
        <v>vBUSD</v>
      </c>
      <c r="B400" s="22" t="str">
        <f t="shared" si="54"/>
        <v>Venus BUSD</v>
      </c>
      <c r="C400" s="77">
        <f t="shared" si="55"/>
        <v>5.3952545537729949E-7</v>
      </c>
      <c r="D400" s="73">
        <f t="shared" si="56"/>
        <v>2.0200369834999999E-2</v>
      </c>
      <c r="E400" s="74">
        <f>D400*conf!B$7</f>
        <v>1.4774550497318999</v>
      </c>
      <c r="F400" s="32">
        <f t="shared" si="57"/>
        <v>-0.1701809</v>
      </c>
      <c r="G400" s="33">
        <f t="shared" si="58"/>
        <v>1.58431E-3</v>
      </c>
      <c r="H400" s="32">
        <f t="shared" si="59"/>
        <v>-3.6998503399999998</v>
      </c>
      <c r="I400" s="33">
        <f t="shared" si="60"/>
        <v>3.9664869999999998E-2</v>
      </c>
      <c r="J400" s="32">
        <f t="shared" si="61"/>
        <v>-3.6998503399999998</v>
      </c>
      <c r="K400" s="33">
        <f t="shared" si="62"/>
        <v>0.14271163000000001</v>
      </c>
    </row>
    <row r="401" spans="1:11" x14ac:dyDescent="0.3">
      <c r="A401" s="78" t="str">
        <f>latest_start_1_limit_5000_convert_BTC_CMC_PRO_API_KEY_49c55c19_a805_466a_95cf_3c[[#This Row],[Symbol]]</f>
        <v>BOA</v>
      </c>
      <c r="B401" s="22" t="str">
        <f t="shared" si="54"/>
        <v>BOSAGORA</v>
      </c>
      <c r="C401" s="77">
        <f t="shared" si="55"/>
        <v>2.7545641924174174E-6</v>
      </c>
      <c r="D401" s="73">
        <f t="shared" si="56"/>
        <v>0.10313362394026</v>
      </c>
      <c r="E401" s="74">
        <f>D401*conf!B$7</f>
        <v>7.5431932549906167</v>
      </c>
      <c r="F401" s="32">
        <f t="shared" si="57"/>
        <v>-0.49895926000000002</v>
      </c>
      <c r="G401" s="33">
        <f t="shared" si="58"/>
        <v>-0.32775974000000002</v>
      </c>
      <c r="H401" s="32">
        <f t="shared" si="59"/>
        <v>4.4589439200000003</v>
      </c>
      <c r="I401" s="33">
        <f t="shared" si="60"/>
        <v>8.5152804</v>
      </c>
      <c r="J401" s="32">
        <f t="shared" si="61"/>
        <v>4.4589439200000003</v>
      </c>
      <c r="K401" s="33">
        <f t="shared" si="62"/>
        <v>24.302563190000001</v>
      </c>
    </row>
    <row r="402" spans="1:11" x14ac:dyDescent="0.3">
      <c r="A402" s="78" t="str">
        <f>latest_start_1_limit_5000_convert_BTC_CMC_PRO_API_KEY_49c55c19_a805_466a_95cf_3c[[#This Row],[Symbol]]</f>
        <v>SHR</v>
      </c>
      <c r="B402" s="22" t="str">
        <f t="shared" si="54"/>
        <v>ShareToken</v>
      </c>
      <c r="C402" s="77">
        <f t="shared" si="55"/>
        <v>3.624870170371228E-7</v>
      </c>
      <c r="D402" s="73">
        <f t="shared" si="56"/>
        <v>1.3571874564130001E-2</v>
      </c>
      <c r="E402" s="74">
        <f>D402*conf!B$7</f>
        <v>0.99264690562046831</v>
      </c>
      <c r="F402" s="32">
        <f t="shared" si="57"/>
        <v>-1.85878816</v>
      </c>
      <c r="G402" s="33">
        <f t="shared" si="58"/>
        <v>-1.6899283300000001</v>
      </c>
      <c r="H402" s="32">
        <f t="shared" si="59"/>
        <v>-14.99803339</v>
      </c>
      <c r="I402" s="33">
        <f t="shared" si="60"/>
        <v>-11.69724779</v>
      </c>
      <c r="J402" s="32">
        <f t="shared" si="61"/>
        <v>-14.99803339</v>
      </c>
      <c r="K402" s="33">
        <f t="shared" si="62"/>
        <v>-13.331946800000001</v>
      </c>
    </row>
    <row r="403" spans="1:11" x14ac:dyDescent="0.3">
      <c r="A403" s="78" t="str">
        <f>latest_start_1_limit_5000_convert_BTC_CMC_PRO_API_KEY_49c55c19_a805_466a_95cf_3c[[#This Row],[Symbol]]</f>
        <v>MTL</v>
      </c>
      <c r="B403" s="22" t="str">
        <f t="shared" si="54"/>
        <v>Metal</v>
      </c>
      <c r="C403" s="77">
        <f t="shared" si="55"/>
        <v>1.2613094462476386E-5</v>
      </c>
      <c r="D403" s="73">
        <f t="shared" si="56"/>
        <v>0.47224680571861999</v>
      </c>
      <c r="E403" s="74">
        <f>D403*conf!B$7</f>
        <v>34.540131370259864</v>
      </c>
      <c r="F403" s="32">
        <f t="shared" si="57"/>
        <v>-0.52357931999999996</v>
      </c>
      <c r="G403" s="33">
        <f t="shared" si="58"/>
        <v>-0.35242215999999998</v>
      </c>
      <c r="H403" s="32">
        <f t="shared" si="59"/>
        <v>2.45643828</v>
      </c>
      <c r="I403" s="33">
        <f t="shared" si="60"/>
        <v>6.4350137099999998</v>
      </c>
      <c r="J403" s="32">
        <f t="shared" si="61"/>
        <v>2.45643828</v>
      </c>
      <c r="K403" s="33">
        <f t="shared" si="62"/>
        <v>17.212430829999999</v>
      </c>
    </row>
    <row r="404" spans="1:11" x14ac:dyDescent="0.3">
      <c r="A404" s="78" t="str">
        <f>latest_start_1_limit_5000_convert_BTC_CMC_PRO_API_KEY_49c55c19_a805_466a_95cf_3c[[#This Row],[Symbol]]</f>
        <v>WTC</v>
      </c>
      <c r="B404" s="22" t="str">
        <f t="shared" si="54"/>
        <v>Waltonchain</v>
      </c>
      <c r="C404" s="77">
        <f t="shared" si="55"/>
        <v>1.126413098644651E-5</v>
      </c>
      <c r="D404" s="73">
        <f t="shared" si="56"/>
        <v>0.42174027106279999</v>
      </c>
      <c r="E404" s="74">
        <f>D404*conf!B$7</f>
        <v>30.846083425533191</v>
      </c>
      <c r="F404" s="32">
        <f t="shared" si="57"/>
        <v>2.71739262</v>
      </c>
      <c r="G404" s="33">
        <f t="shared" si="58"/>
        <v>2.8941261300000001</v>
      </c>
      <c r="H404" s="32">
        <f t="shared" si="59"/>
        <v>6.5882565900000003</v>
      </c>
      <c r="I404" s="33">
        <f t="shared" si="60"/>
        <v>10.72727826</v>
      </c>
      <c r="J404" s="32">
        <f t="shared" si="61"/>
        <v>6.5882565900000003</v>
      </c>
      <c r="K404" s="33">
        <f t="shared" si="62"/>
        <v>26.30372856</v>
      </c>
    </row>
    <row r="405" spans="1:11" x14ac:dyDescent="0.3">
      <c r="A405" s="78" t="str">
        <f>latest_start_1_limit_5000_convert_BTC_CMC_PRO_API_KEY_49c55c19_a805_466a_95cf_3c[[#This Row],[Symbol]]</f>
        <v>BEL</v>
      </c>
      <c r="B405" s="22" t="str">
        <f t="shared" si="54"/>
        <v>Bella Protocol</v>
      </c>
      <c r="C405" s="77">
        <f t="shared" si="55"/>
        <v>5.5833771622005595E-5</v>
      </c>
      <c r="D405" s="73">
        <f t="shared" si="56"/>
        <v>2.0904719597682502</v>
      </c>
      <c r="E405" s="74">
        <f>D405*conf!B$7</f>
        <v>152.89711913744981</v>
      </c>
      <c r="F405" s="32">
        <f t="shared" si="57"/>
        <v>1.070641</v>
      </c>
      <c r="G405" s="33">
        <f t="shared" si="58"/>
        <v>1.2445411399999999</v>
      </c>
      <c r="H405" s="32">
        <f t="shared" si="59"/>
        <v>-7.2858653200000001</v>
      </c>
      <c r="I405" s="33">
        <f t="shared" si="60"/>
        <v>-3.6856017900000002</v>
      </c>
      <c r="J405" s="32">
        <f t="shared" si="61"/>
        <v>-7.2858653200000001</v>
      </c>
      <c r="K405" s="33">
        <f t="shared" si="62"/>
        <v>24.84967769</v>
      </c>
    </row>
    <row r="406" spans="1:11" x14ac:dyDescent="0.3">
      <c r="A406" s="78" t="str">
        <f>latest_start_1_limit_5000_convert_BTC_CMC_PRO_API_KEY_49c55c19_a805_466a_95cf_3c[[#This Row],[Symbol]]</f>
        <v>GRS</v>
      </c>
      <c r="B406" s="22" t="str">
        <f t="shared" si="54"/>
        <v>Groestlcoin</v>
      </c>
      <c r="C406" s="77">
        <f t="shared" si="55"/>
        <v>1.0452416300276419E-5</v>
      </c>
      <c r="D406" s="73">
        <f t="shared" si="56"/>
        <v>0.39134886561990001</v>
      </c>
      <c r="E406" s="74">
        <f>D406*conf!B$7</f>
        <v>28.623256031439485</v>
      </c>
      <c r="F406" s="32">
        <f t="shared" si="57"/>
        <v>-6.044016E-2</v>
      </c>
      <c r="G406" s="33">
        <f t="shared" si="58"/>
        <v>0.11151387</v>
      </c>
      <c r="H406" s="32">
        <f t="shared" si="59"/>
        <v>-11.14707181</v>
      </c>
      <c r="I406" s="33">
        <f t="shared" si="60"/>
        <v>-7.69674616</v>
      </c>
      <c r="J406" s="32">
        <f t="shared" si="61"/>
        <v>-11.14707181</v>
      </c>
      <c r="K406" s="33">
        <f t="shared" si="62"/>
        <v>14.16983462</v>
      </c>
    </row>
    <row r="407" spans="1:11" x14ac:dyDescent="0.3">
      <c r="A407" s="78" t="str">
        <f>latest_start_1_limit_5000_convert_BTC_CMC_PRO_API_KEY_49c55c19_a805_466a_95cf_3c[[#This Row],[Symbol]]</f>
        <v>vUSDT</v>
      </c>
      <c r="B407" s="22" t="str">
        <f t="shared" si="54"/>
        <v>Venus USDT</v>
      </c>
      <c r="C407" s="77">
        <f t="shared" si="55"/>
        <v>5.4106491778716021E-7</v>
      </c>
      <c r="D407" s="73">
        <f t="shared" si="56"/>
        <v>2.0258008839270002E-2</v>
      </c>
      <c r="E407" s="74">
        <f>D407*conf!B$7</f>
        <v>1.4816707665042079</v>
      </c>
      <c r="F407" s="32">
        <f t="shared" si="57"/>
        <v>-0.1584671</v>
      </c>
      <c r="G407" s="33">
        <f t="shared" si="58"/>
        <v>1.331826E-2</v>
      </c>
      <c r="H407" s="32">
        <f t="shared" si="59"/>
        <v>-3.7926232999999998</v>
      </c>
      <c r="I407" s="33">
        <f t="shared" si="60"/>
        <v>-5.671064E-2</v>
      </c>
      <c r="J407" s="32">
        <f t="shared" si="61"/>
        <v>-3.7926232999999998</v>
      </c>
      <c r="K407" s="33">
        <f t="shared" si="62"/>
        <v>0.12801346999999999</v>
      </c>
    </row>
    <row r="408" spans="1:11" x14ac:dyDescent="0.3">
      <c r="A408" s="78" t="str">
        <f>latest_start_1_limit_5000_convert_BTC_CMC_PRO_API_KEY_49c55c19_a805_466a_95cf_3c[[#This Row],[Symbol]]</f>
        <v>IGNIS</v>
      </c>
      <c r="B408" s="22" t="str">
        <f t="shared" si="54"/>
        <v>Ignis</v>
      </c>
      <c r="C408" s="77">
        <f t="shared" si="55"/>
        <v>1.0594246730946909E-6</v>
      </c>
      <c r="D408" s="73">
        <f t="shared" si="56"/>
        <v>3.9665913805440003E-2</v>
      </c>
      <c r="E408" s="74">
        <f>D408*conf!B$7</f>
        <v>2.9011649357298817</v>
      </c>
      <c r="F408" s="32">
        <f t="shared" si="57"/>
        <v>-0.29834226000000003</v>
      </c>
      <c r="G408" s="33">
        <f t="shared" si="58"/>
        <v>-0.12679756</v>
      </c>
      <c r="H408" s="32">
        <f t="shared" si="59"/>
        <v>0.18168250999999999</v>
      </c>
      <c r="I408" s="33">
        <f t="shared" si="60"/>
        <v>4.0719249099999999</v>
      </c>
      <c r="J408" s="32">
        <f t="shared" si="61"/>
        <v>0.18168250999999999</v>
      </c>
      <c r="K408" s="33">
        <f t="shared" si="62"/>
        <v>8.7636898199999997</v>
      </c>
    </row>
    <row r="409" spans="1:11" x14ac:dyDescent="0.3">
      <c r="A409" s="78" t="str">
        <f>latest_start_1_limit_5000_convert_BTC_CMC_PRO_API_KEY_49c55c19_a805_466a_95cf_3c[[#This Row],[Symbol]]</f>
        <v>MVL</v>
      </c>
      <c r="B409" s="22" t="str">
        <f t="shared" si="54"/>
        <v>MVL</v>
      </c>
      <c r="C409" s="77">
        <f t="shared" si="55"/>
        <v>7.4709576472452382E-8</v>
      </c>
      <c r="D409" s="73">
        <f t="shared" si="56"/>
        <v>2.7972008733200002E-3</v>
      </c>
      <c r="E409" s="74">
        <f>D409*conf!B$7</f>
        <v>0.2045872718746248</v>
      </c>
      <c r="F409" s="32">
        <f t="shared" si="57"/>
        <v>0.12341989</v>
      </c>
      <c r="G409" s="33">
        <f t="shared" si="58"/>
        <v>0.29569025999999998</v>
      </c>
      <c r="H409" s="32">
        <f t="shared" si="59"/>
        <v>-2.0122787500000001</v>
      </c>
      <c r="I409" s="33">
        <f t="shared" si="60"/>
        <v>1.79276803</v>
      </c>
      <c r="J409" s="32">
        <f t="shared" si="61"/>
        <v>-2.0122787500000001</v>
      </c>
      <c r="K409" s="33">
        <f t="shared" si="62"/>
        <v>11.10191975</v>
      </c>
    </row>
    <row r="410" spans="1:11" x14ac:dyDescent="0.3">
      <c r="A410" s="78" t="str">
        <f>latest_start_1_limit_5000_convert_BTC_CMC_PRO_API_KEY_49c55c19_a805_466a_95cf_3c[[#This Row],[Symbol]]</f>
        <v>ULT</v>
      </c>
      <c r="B410" s="22" t="str">
        <f t="shared" si="54"/>
        <v>Ultiledger</v>
      </c>
      <c r="C410" s="77">
        <f t="shared" si="55"/>
        <v>3.3541290409713939E-7</v>
      </c>
      <c r="D410" s="73">
        <f t="shared" si="56"/>
        <v>1.2558192839029999E-2</v>
      </c>
      <c r="E410" s="74">
        <f>D410*conf!B$7</f>
        <v>0.91850622424665418</v>
      </c>
      <c r="F410" s="32">
        <f t="shared" si="57"/>
        <v>2.59063043</v>
      </c>
      <c r="G410" s="33">
        <f t="shared" si="58"/>
        <v>2.76714584</v>
      </c>
      <c r="H410" s="32">
        <f t="shared" si="59"/>
        <v>-0.44314653999999998</v>
      </c>
      <c r="I410" s="33">
        <f t="shared" si="60"/>
        <v>3.4228325800000001</v>
      </c>
      <c r="J410" s="32">
        <f t="shared" si="61"/>
        <v>-0.44314653999999998</v>
      </c>
      <c r="K410" s="33">
        <f t="shared" si="62"/>
        <v>11.925584779999999</v>
      </c>
    </row>
    <row r="411" spans="1:11" x14ac:dyDescent="0.3">
      <c r="A411" s="78" t="str">
        <f>latest_start_1_limit_5000_convert_BTC_CMC_PRO_API_KEY_49c55c19_a805_466a_95cf_3c[[#This Row],[Symbol]]</f>
        <v>GXC</v>
      </c>
      <c r="B411" s="22" t="str">
        <f t="shared" si="54"/>
        <v>GXChain</v>
      </c>
      <c r="C411" s="77">
        <f t="shared" si="55"/>
        <v>1.138714564241576E-5</v>
      </c>
      <c r="D411" s="73">
        <f t="shared" si="56"/>
        <v>0.42634606217226001</v>
      </c>
      <c r="E411" s="74">
        <f>D411*conf!B$7</f>
        <v>31.182950987279096</v>
      </c>
      <c r="F411" s="32">
        <f t="shared" si="57"/>
        <v>1.5374806299999999</v>
      </c>
      <c r="G411" s="33">
        <f t="shared" si="58"/>
        <v>1.7121840100000001</v>
      </c>
      <c r="H411" s="32">
        <f t="shared" si="59"/>
        <v>-9.6124919999999996</v>
      </c>
      <c r="I411" s="33">
        <f t="shared" si="60"/>
        <v>-6.1025757399999998</v>
      </c>
      <c r="J411" s="32">
        <f t="shared" si="61"/>
        <v>-9.6124919999999996</v>
      </c>
      <c r="K411" s="33">
        <f t="shared" si="62"/>
        <v>26.507635029999999</v>
      </c>
    </row>
    <row r="412" spans="1:11" x14ac:dyDescent="0.3">
      <c r="A412" s="78" t="str">
        <f>latest_start_1_limit_5000_convert_BTC_CMC_PRO_API_KEY_49c55c19_a805_466a_95cf_3c[[#This Row],[Symbol]]</f>
        <v>UNFI</v>
      </c>
      <c r="B412" s="22" t="str">
        <f t="shared" si="54"/>
        <v>Unifi Protocol DAO</v>
      </c>
      <c r="C412" s="77">
        <f t="shared" si="55"/>
        <v>2.7634017575493402E-4</v>
      </c>
      <c r="D412" s="73">
        <f t="shared" si="56"/>
        <v>10.3464511171486</v>
      </c>
      <c r="E412" s="74">
        <f>D412*conf!B$7</f>
        <v>756.73943470824861</v>
      </c>
      <c r="F412" s="32">
        <f t="shared" si="57"/>
        <v>-0.26507059999999999</v>
      </c>
      <c r="G412" s="33">
        <f t="shared" si="58"/>
        <v>-9.3468659999999995E-2</v>
      </c>
      <c r="H412" s="32">
        <f t="shared" si="59"/>
        <v>-3.7197711400000002</v>
      </c>
      <c r="I412" s="33">
        <f t="shared" si="60"/>
        <v>1.8970509999999999E-2</v>
      </c>
      <c r="J412" s="32">
        <f t="shared" si="61"/>
        <v>-3.7197711400000002</v>
      </c>
      <c r="K412" s="33">
        <f t="shared" si="62"/>
        <v>11.72524576</v>
      </c>
    </row>
    <row r="413" spans="1:11" x14ac:dyDescent="0.3">
      <c r="A413" s="78" t="str">
        <f>latest_start_1_limit_5000_convert_BTC_CMC_PRO_API_KEY_49c55c19_a805_466a_95cf_3c[[#This Row],[Symbol]]</f>
        <v>SWTH</v>
      </c>
      <c r="B413" s="22" t="str">
        <f t="shared" si="54"/>
        <v>Switcheo</v>
      </c>
      <c r="C413" s="77">
        <f t="shared" si="55"/>
        <v>6.1131810644972156E-7</v>
      </c>
      <c r="D413" s="73">
        <f t="shared" si="56"/>
        <v>2.2888358119229998E-2</v>
      </c>
      <c r="E413" s="74">
        <f>D413*conf!B$7</f>
        <v>1.674054512840482</v>
      </c>
      <c r="F413" s="32">
        <f t="shared" si="57"/>
        <v>-4.5807166199999996</v>
      </c>
      <c r="G413" s="33">
        <f t="shared" si="58"/>
        <v>-4.4165400899999998</v>
      </c>
      <c r="H413" s="32">
        <f t="shared" si="59"/>
        <v>-5.4913925199999998</v>
      </c>
      <c r="I413" s="33">
        <f t="shared" si="60"/>
        <v>-1.8214462499999999</v>
      </c>
      <c r="J413" s="32">
        <f t="shared" si="61"/>
        <v>-5.4913925199999998</v>
      </c>
      <c r="K413" s="33">
        <f t="shared" si="62"/>
        <v>2.9597238799999999</v>
      </c>
    </row>
    <row r="414" spans="1:11" x14ac:dyDescent="0.3">
      <c r="A414" s="78" t="str">
        <f>latest_start_1_limit_5000_convert_BTC_CMC_PRO_API_KEY_49c55c19_a805_466a_95cf_3c[[#This Row],[Symbol]]</f>
        <v>KDA</v>
      </c>
      <c r="B414" s="22" t="str">
        <f t="shared" si="54"/>
        <v>Kadena</v>
      </c>
      <c r="C414" s="77">
        <f t="shared" si="55"/>
        <v>7.7608893289741276E-6</v>
      </c>
      <c r="D414" s="73">
        <f t="shared" si="56"/>
        <v>0.29057541795530001</v>
      </c>
      <c r="E414" s="74">
        <f>D414*conf!B$7</f>
        <v>21.252686069250643</v>
      </c>
      <c r="F414" s="32">
        <f t="shared" si="57"/>
        <v>2.2731562799999998</v>
      </c>
      <c r="G414" s="33">
        <f t="shared" si="58"/>
        <v>2.4491254499999999</v>
      </c>
      <c r="H414" s="32">
        <f t="shared" si="59"/>
        <v>-7.4398165599999997</v>
      </c>
      <c r="I414" s="33">
        <f t="shared" si="60"/>
        <v>-3.8455312400000001</v>
      </c>
      <c r="J414" s="32">
        <f t="shared" si="61"/>
        <v>-7.4398165599999997</v>
      </c>
      <c r="K414" s="33">
        <f t="shared" si="62"/>
        <v>78.305351889999997</v>
      </c>
    </row>
    <row r="415" spans="1:11" x14ac:dyDescent="0.3">
      <c r="A415" s="78" t="str">
        <f>latest_start_1_limit_5000_convert_BTC_CMC_PRO_API_KEY_49c55c19_a805_466a_95cf_3c[[#This Row],[Symbol]]</f>
        <v>ALEPH</v>
      </c>
      <c r="B415" s="22" t="str">
        <f t="shared" si="54"/>
        <v>Aleph.im</v>
      </c>
      <c r="C415" s="77">
        <f t="shared" si="55"/>
        <v>9.8903161727836044E-6</v>
      </c>
      <c r="D415" s="73">
        <f t="shared" si="56"/>
        <v>0.37030327760086001</v>
      </c>
      <c r="E415" s="74">
        <f>D415*conf!B$7</f>
        <v>27.0839817237269</v>
      </c>
      <c r="F415" s="32">
        <f t="shared" si="57"/>
        <v>1.65485792</v>
      </c>
      <c r="G415" s="33">
        <f t="shared" si="58"/>
        <v>1.82976326</v>
      </c>
      <c r="H415" s="32">
        <f t="shared" si="59"/>
        <v>-3.9096110500000001</v>
      </c>
      <c r="I415" s="33">
        <f t="shared" si="60"/>
        <v>-0.17824124</v>
      </c>
      <c r="J415" s="32">
        <f t="shared" si="61"/>
        <v>-3.9096110500000001</v>
      </c>
      <c r="K415" s="33">
        <f t="shared" si="62"/>
        <v>135.02180319000001</v>
      </c>
    </row>
    <row r="416" spans="1:11" x14ac:dyDescent="0.3">
      <c r="A416" s="78" t="str">
        <f>latest_start_1_limit_5000_convert_BTC_CMC_PRO_API_KEY_49c55c19_a805_466a_95cf_3c[[#This Row],[Symbol]]</f>
        <v>QSP</v>
      </c>
      <c r="B416" s="22" t="str">
        <f t="shared" si="54"/>
        <v>Quantstamp</v>
      </c>
      <c r="C416" s="77">
        <f t="shared" si="55"/>
        <v>1.0971756517094298E-6</v>
      </c>
      <c r="D416" s="73">
        <f t="shared" si="56"/>
        <v>4.1079348004049998E-2</v>
      </c>
      <c r="E416" s="74">
        <f>D416*conf!B$7</f>
        <v>3.004543513016217</v>
      </c>
      <c r="F416" s="32">
        <f t="shared" si="57"/>
        <v>1.3096983799999999</v>
      </c>
      <c r="G416" s="33">
        <f t="shared" si="58"/>
        <v>1.4840098399999999</v>
      </c>
      <c r="H416" s="32">
        <f t="shared" si="59"/>
        <v>-7.7509017699999996</v>
      </c>
      <c r="I416" s="33">
        <f t="shared" si="60"/>
        <v>-4.1686964800000004</v>
      </c>
      <c r="J416" s="32">
        <f t="shared" si="61"/>
        <v>-7.7509017699999996</v>
      </c>
      <c r="K416" s="33">
        <f t="shared" si="62"/>
        <v>48.466118940000001</v>
      </c>
    </row>
    <row r="417" spans="1:11" x14ac:dyDescent="0.3">
      <c r="A417" s="78" t="str">
        <f>latest_start_1_limit_5000_convert_BTC_CMC_PRO_API_KEY_49c55c19_a805_466a_95cf_3c[[#This Row],[Symbol]]</f>
        <v>SERO</v>
      </c>
      <c r="B417" s="22" t="str">
        <f t="shared" si="54"/>
        <v>Super Zero Protocol</v>
      </c>
      <c r="C417" s="77">
        <f t="shared" si="55"/>
        <v>2.5276011903969561E-6</v>
      </c>
      <c r="D417" s="73">
        <f t="shared" si="56"/>
        <v>9.4635903334159999E-2</v>
      </c>
      <c r="E417" s="74">
        <f>D417*conf!B$7</f>
        <v>6.9216699698604627</v>
      </c>
      <c r="F417" s="32">
        <f t="shared" si="57"/>
        <v>-0.50035015999999999</v>
      </c>
      <c r="G417" s="33">
        <f t="shared" si="58"/>
        <v>-0.32915303000000001</v>
      </c>
      <c r="H417" s="32">
        <f t="shared" si="59"/>
        <v>-6.5276856299999997</v>
      </c>
      <c r="I417" s="33">
        <f t="shared" si="60"/>
        <v>-2.8979805600000001</v>
      </c>
      <c r="J417" s="32">
        <f t="shared" si="61"/>
        <v>-6.5276856299999997</v>
      </c>
      <c r="K417" s="33">
        <f t="shared" si="62"/>
        <v>1.31863419</v>
      </c>
    </row>
    <row r="418" spans="1:11" x14ac:dyDescent="0.3">
      <c r="A418" s="78" t="str">
        <f>latest_start_1_limit_5000_convert_BTC_CMC_PRO_API_KEY_49c55c19_a805_466a_95cf_3c[[#This Row],[Symbol]]</f>
        <v>POND</v>
      </c>
      <c r="B418" s="22" t="str">
        <f t="shared" si="54"/>
        <v>Marlin</v>
      </c>
      <c r="C418" s="77">
        <f t="shared" si="55"/>
        <v>1.8126656691246363E-6</v>
      </c>
      <c r="D418" s="73">
        <f t="shared" si="56"/>
        <v>6.7868006112740006E-2</v>
      </c>
      <c r="E418" s="74">
        <f>D418*conf!B$7</f>
        <v>4.9638659670858045</v>
      </c>
      <c r="F418" s="32">
        <f t="shared" si="57"/>
        <v>4.67154851</v>
      </c>
      <c r="G418" s="33">
        <f t="shared" si="58"/>
        <v>4.8516443000000002</v>
      </c>
      <c r="H418" s="32">
        <f t="shared" si="59"/>
        <v>0.77792704000000001</v>
      </c>
      <c r="I418" s="33">
        <f t="shared" si="60"/>
        <v>4.6913227300000004</v>
      </c>
      <c r="J418" s="32">
        <f t="shared" si="61"/>
        <v>0.77792704000000001</v>
      </c>
      <c r="K418" s="33">
        <f t="shared" si="62"/>
        <v>39.860528770000002</v>
      </c>
    </row>
    <row r="419" spans="1:11" x14ac:dyDescent="0.3">
      <c r="A419" s="78" t="str">
        <f>latest_start_1_limit_5000_convert_BTC_CMC_PRO_API_KEY_49c55c19_a805_466a_95cf_3c[[#This Row],[Symbol]]</f>
        <v>USDK</v>
      </c>
      <c r="B419" s="22" t="str">
        <f t="shared" si="54"/>
        <v>USDK</v>
      </c>
      <c r="C419" s="77">
        <f t="shared" si="55"/>
        <v>2.6708162642233512E-5</v>
      </c>
      <c r="D419" s="73">
        <f t="shared" si="56"/>
        <v>0.99998018186029003</v>
      </c>
      <c r="E419" s="74">
        <f>D419*conf!B$7</f>
        <v>73.138550501261619</v>
      </c>
      <c r="F419" s="32">
        <f t="shared" si="57"/>
        <v>0.37206188000000001</v>
      </c>
      <c r="G419" s="33">
        <f t="shared" si="58"/>
        <v>0.54476005999999999</v>
      </c>
      <c r="H419" s="32">
        <f t="shared" si="59"/>
        <v>-3.49766683</v>
      </c>
      <c r="I419" s="33">
        <f t="shared" si="60"/>
        <v>0.24969954999999999</v>
      </c>
      <c r="J419" s="32">
        <f t="shared" si="61"/>
        <v>-3.49766683</v>
      </c>
      <c r="K419" s="33">
        <f t="shared" si="62"/>
        <v>-0.69958445999999996</v>
      </c>
    </row>
    <row r="420" spans="1:11" x14ac:dyDescent="0.3">
      <c r="A420" s="78" t="str">
        <f>latest_start_1_limit_5000_convert_BTC_CMC_PRO_API_KEY_49c55c19_a805_466a_95cf_3c[[#This Row],[Symbol]]</f>
        <v>VRSC</v>
      </c>
      <c r="B420" s="22" t="str">
        <f t="shared" si="54"/>
        <v>VerusCoin</v>
      </c>
      <c r="C420" s="77">
        <f t="shared" si="55"/>
        <v>1.2513453620615609E-5</v>
      </c>
      <c r="D420" s="73">
        <f t="shared" si="56"/>
        <v>0.46851615346449998</v>
      </c>
      <c r="E420" s="74">
        <f>D420*conf!B$7</f>
        <v>34.267271464393531</v>
      </c>
      <c r="F420" s="32">
        <f t="shared" si="57"/>
        <v>0.52838865999999995</v>
      </c>
      <c r="G420" s="33">
        <f t="shared" si="58"/>
        <v>0.70135581999999996</v>
      </c>
      <c r="H420" s="32">
        <f t="shared" si="59"/>
        <v>19.738372810000001</v>
      </c>
      <c r="I420" s="33">
        <f t="shared" si="60"/>
        <v>24.388038130000002</v>
      </c>
      <c r="J420" s="32">
        <f t="shared" si="61"/>
        <v>19.738372810000001</v>
      </c>
      <c r="K420" s="33">
        <f t="shared" si="62"/>
        <v>73.408605339999994</v>
      </c>
    </row>
    <row r="421" spans="1:11" x14ac:dyDescent="0.3">
      <c r="A421" s="78" t="str">
        <f>latest_start_1_limit_5000_convert_BTC_CMC_PRO_API_KEY_49c55c19_a805_466a_95cf_3c[[#This Row],[Symbol]]</f>
        <v>COS</v>
      </c>
      <c r="B421" s="22" t="str">
        <f t="shared" si="54"/>
        <v>Contentos</v>
      </c>
      <c r="C421" s="77">
        <f t="shared" si="55"/>
        <v>2.8021712474825842E-7</v>
      </c>
      <c r="D421" s="73">
        <f t="shared" si="56"/>
        <v>1.049160794472E-2</v>
      </c>
      <c r="E421" s="74">
        <f>D421*conf!B$7</f>
        <v>0.76735620507682079</v>
      </c>
      <c r="F421" s="32">
        <f t="shared" si="57"/>
        <v>4.2603707599999998</v>
      </c>
      <c r="G421" s="33">
        <f t="shared" si="58"/>
        <v>4.4397590899999999</v>
      </c>
      <c r="H421" s="32">
        <f t="shared" si="59"/>
        <v>2.9114617300000001</v>
      </c>
      <c r="I421" s="33">
        <f t="shared" si="60"/>
        <v>6.9077065700000002</v>
      </c>
      <c r="J421" s="32">
        <f t="shared" si="61"/>
        <v>2.9114617300000001</v>
      </c>
      <c r="K421" s="33">
        <f t="shared" si="62"/>
        <v>37.994890570000003</v>
      </c>
    </row>
    <row r="422" spans="1:11" x14ac:dyDescent="0.3">
      <c r="A422" s="78" t="str">
        <f>latest_start_1_limit_5000_convert_BTC_CMC_PRO_API_KEY_49c55c19_a805_466a_95cf_3c[[#This Row],[Symbol]]</f>
        <v>CND</v>
      </c>
      <c r="B422" s="22" t="str">
        <f t="shared" si="54"/>
        <v>Cindicator</v>
      </c>
      <c r="C422" s="77">
        <f t="shared" si="55"/>
        <v>3.7141678468132403E-7</v>
      </c>
      <c r="D422" s="73">
        <f t="shared" si="56"/>
        <v>1.3906213949150001E-2</v>
      </c>
      <c r="E422" s="74">
        <f>D422*conf!B$7</f>
        <v>1.017100488240831</v>
      </c>
      <c r="F422" s="32">
        <f t="shared" si="57"/>
        <v>0.79415183</v>
      </c>
      <c r="G422" s="33">
        <f t="shared" si="58"/>
        <v>0.96757625000000003</v>
      </c>
      <c r="H422" s="32">
        <f t="shared" si="59"/>
        <v>-9.3855616299999998</v>
      </c>
      <c r="I422" s="33">
        <f t="shared" si="60"/>
        <v>-5.8668332400000001</v>
      </c>
      <c r="J422" s="32">
        <f t="shared" si="61"/>
        <v>-9.3855616299999998</v>
      </c>
      <c r="K422" s="33">
        <f t="shared" si="62"/>
        <v>63.954766849999999</v>
      </c>
    </row>
    <row r="423" spans="1:11" x14ac:dyDescent="0.3">
      <c r="A423" s="78" t="str">
        <f>latest_start_1_limit_5000_convert_BTC_CMC_PRO_API_KEY_49c55c19_a805_466a_95cf_3c[[#This Row],[Symbol]]</f>
        <v>ARPA</v>
      </c>
      <c r="B423" s="22" t="str">
        <f t="shared" si="54"/>
        <v>ARPA Chain</v>
      </c>
      <c r="C423" s="77">
        <f t="shared" si="55"/>
        <v>7.7542943699268245E-7</v>
      </c>
      <c r="D423" s="73">
        <f t="shared" si="56"/>
        <v>2.903284961271E-2</v>
      </c>
      <c r="E423" s="74">
        <f>D423*conf!B$7</f>
        <v>2.1234626206736094</v>
      </c>
      <c r="F423" s="32">
        <f t="shared" si="57"/>
        <v>2.6933163699999998</v>
      </c>
      <c r="G423" s="33">
        <f t="shared" si="58"/>
        <v>2.8700084600000002</v>
      </c>
      <c r="H423" s="32">
        <f t="shared" si="59"/>
        <v>-4.3555722399999999</v>
      </c>
      <c r="I423" s="33">
        <f t="shared" si="60"/>
        <v>-0.64151994000000001</v>
      </c>
      <c r="J423" s="32">
        <f t="shared" si="61"/>
        <v>-4.3555722399999999</v>
      </c>
      <c r="K423" s="33">
        <f t="shared" si="62"/>
        <v>19.040133539999999</v>
      </c>
    </row>
    <row r="424" spans="1:11" x14ac:dyDescent="0.3">
      <c r="A424" s="78" t="str">
        <f>latest_start_1_limit_5000_convert_BTC_CMC_PRO_API_KEY_49c55c19_a805_466a_95cf_3c[[#This Row],[Symbol]]</f>
        <v>AUDIO</v>
      </c>
      <c r="B424" s="22" t="str">
        <f t="shared" si="54"/>
        <v>Audius</v>
      </c>
      <c r="C424" s="77">
        <f t="shared" si="55"/>
        <v>6.1116577330758952E-6</v>
      </c>
      <c r="D424" s="73">
        <f t="shared" si="56"/>
        <v>0.22882654614829001</v>
      </c>
      <c r="E424" s="74">
        <f>D424*conf!B$7</f>
        <v>16.736373585285932</v>
      </c>
      <c r="F424" s="32">
        <f t="shared" si="57"/>
        <v>-2.2700020599999999</v>
      </c>
      <c r="G424" s="33">
        <f t="shared" si="58"/>
        <v>-2.1018497599999999</v>
      </c>
      <c r="H424" s="32">
        <f t="shared" si="59"/>
        <v>-3.61462606</v>
      </c>
      <c r="I424" s="33">
        <f t="shared" si="60"/>
        <v>0.12819857000000001</v>
      </c>
      <c r="J424" s="32">
        <f t="shared" si="61"/>
        <v>-3.61462606</v>
      </c>
      <c r="K424" s="33">
        <f t="shared" si="62"/>
        <v>1.8074867400000001</v>
      </c>
    </row>
    <row r="425" spans="1:11" x14ac:dyDescent="0.3">
      <c r="A425" s="78" t="str">
        <f>latest_start_1_limit_5000_convert_BTC_CMC_PRO_API_KEY_49c55c19_a805_466a_95cf_3c[[#This Row],[Symbol]]</f>
        <v>MET</v>
      </c>
      <c r="B425" s="22" t="str">
        <f t="shared" si="54"/>
        <v>Metronome</v>
      </c>
      <c r="C425" s="77">
        <f t="shared" si="55"/>
        <v>6.4161209718478963E-5</v>
      </c>
      <c r="D425" s="73">
        <f t="shared" si="56"/>
        <v>2.4022595272504801</v>
      </c>
      <c r="E425" s="74">
        <f>D425*conf!B$7</f>
        <v>175.70126182310011</v>
      </c>
      <c r="F425" s="32">
        <f t="shared" si="57"/>
        <v>-2.3954122500000001</v>
      </c>
      <c r="G425" s="33">
        <f t="shared" si="58"/>
        <v>-2.2274757300000001</v>
      </c>
      <c r="H425" s="32">
        <f t="shared" si="59"/>
        <v>0.79207970000000005</v>
      </c>
      <c r="I425" s="33">
        <f t="shared" si="60"/>
        <v>4.7060249699999996</v>
      </c>
      <c r="J425" s="32">
        <f t="shared" si="61"/>
        <v>0.79207970000000005</v>
      </c>
      <c r="K425" s="33">
        <f t="shared" si="62"/>
        <v>20.142060520000001</v>
      </c>
    </row>
    <row r="426" spans="1:11" x14ac:dyDescent="0.3">
      <c r="A426" s="78" t="str">
        <f>latest_start_1_limit_5000_convert_BTC_CMC_PRO_API_KEY_49c55c19_a805_466a_95cf_3c[[#This Row],[Symbol]]</f>
        <v>BRZE</v>
      </c>
      <c r="B426" s="22" t="str">
        <f t="shared" si="54"/>
        <v>Breezecoin</v>
      </c>
      <c r="C426" s="77">
        <f t="shared" si="55"/>
        <v>7.3095274316176125E-6</v>
      </c>
      <c r="D426" s="73">
        <f t="shared" si="56"/>
        <v>0.27367597944845001</v>
      </c>
      <c r="E426" s="74">
        <f>D426*conf!B$7</f>
        <v>20.016661136859636</v>
      </c>
      <c r="F426" s="32">
        <f t="shared" si="57"/>
        <v>0.38891415000000001</v>
      </c>
      <c r="G426" s="33">
        <f t="shared" si="58"/>
        <v>0.56164133000000005</v>
      </c>
      <c r="H426" s="32">
        <f t="shared" si="59"/>
        <v>-29.04664855</v>
      </c>
      <c r="I426" s="33">
        <f t="shared" si="60"/>
        <v>-26.291397</v>
      </c>
      <c r="J426" s="32">
        <f t="shared" si="61"/>
        <v>-29.04664855</v>
      </c>
      <c r="K426" s="33">
        <f t="shared" si="62"/>
        <v>0.63752593000000002</v>
      </c>
    </row>
    <row r="427" spans="1:11" x14ac:dyDescent="0.3">
      <c r="A427" s="78" t="str">
        <f>latest_start_1_limit_5000_convert_BTC_CMC_PRO_API_KEY_49c55c19_a805_466a_95cf_3c[[#This Row],[Symbol]]</f>
        <v>DF</v>
      </c>
      <c r="B427" s="22" t="str">
        <f t="shared" si="54"/>
        <v>dForce</v>
      </c>
      <c r="C427" s="77">
        <f t="shared" si="55"/>
        <v>6.3473743506146917E-6</v>
      </c>
      <c r="D427" s="73">
        <f t="shared" si="56"/>
        <v>0.23765201082856</v>
      </c>
      <c r="E427" s="74">
        <f>D427*conf!B$7</f>
        <v>17.381868072000877</v>
      </c>
      <c r="F427" s="32">
        <f t="shared" si="57"/>
        <v>5.0662198500000004</v>
      </c>
      <c r="G427" s="33">
        <f t="shared" si="58"/>
        <v>5.2469947100000001</v>
      </c>
      <c r="H427" s="32">
        <f t="shared" si="59"/>
        <v>0.73445744000000002</v>
      </c>
      <c r="I427" s="33">
        <f t="shared" si="60"/>
        <v>4.64616513</v>
      </c>
      <c r="J427" s="32">
        <f t="shared" si="61"/>
        <v>0.73445744000000002</v>
      </c>
      <c r="K427" s="33">
        <f t="shared" si="62"/>
        <v>64.105025560000001</v>
      </c>
    </row>
    <row r="428" spans="1:11" x14ac:dyDescent="0.3">
      <c r="A428" s="78" t="str">
        <f>latest_start_1_limit_5000_convert_BTC_CMC_PRO_API_KEY_49c55c19_a805_466a_95cf_3c[[#This Row],[Symbol]]</f>
        <v>VIDT</v>
      </c>
      <c r="B428" s="22" t="str">
        <f t="shared" si="54"/>
        <v>VIDT Datalink</v>
      </c>
      <c r="C428" s="77">
        <f t="shared" si="55"/>
        <v>1.4669948417036253E-5</v>
      </c>
      <c r="D428" s="73">
        <f t="shared" si="56"/>
        <v>0.54925746418632004</v>
      </c>
      <c r="E428" s="74">
        <f>D428*conf!B$7</f>
        <v>40.17269093058745</v>
      </c>
      <c r="F428" s="32">
        <f t="shared" si="57"/>
        <v>-0.87081255999999996</v>
      </c>
      <c r="G428" s="33">
        <f t="shared" si="58"/>
        <v>-0.70025283999999999</v>
      </c>
      <c r="H428" s="32">
        <f t="shared" si="59"/>
        <v>-9.1198510699999993</v>
      </c>
      <c r="I428" s="33">
        <f t="shared" si="60"/>
        <v>-5.59080464</v>
      </c>
      <c r="J428" s="32">
        <f t="shared" si="61"/>
        <v>-9.1198510699999993</v>
      </c>
      <c r="K428" s="33">
        <f t="shared" si="62"/>
        <v>-7.3798857199999999</v>
      </c>
    </row>
    <row r="429" spans="1:11" x14ac:dyDescent="0.3">
      <c r="A429" s="78" t="str">
        <f>latest_start_1_limit_5000_convert_BTC_CMC_PRO_API_KEY_49c55c19_a805_466a_95cf_3c[[#This Row],[Symbol]]</f>
        <v>L2</v>
      </c>
      <c r="B429" s="22" t="str">
        <f t="shared" si="54"/>
        <v>Leverj Gluon</v>
      </c>
      <c r="C429" s="77">
        <f t="shared" si="55"/>
        <v>3.0312564753954342E-6</v>
      </c>
      <c r="D429" s="73">
        <f t="shared" si="56"/>
        <v>0.11349325830216</v>
      </c>
      <c r="E429" s="74">
        <f>D429*conf!B$7</f>
        <v>8.3008969122199829</v>
      </c>
      <c r="F429" s="32">
        <f t="shared" si="57"/>
        <v>-1.5346898</v>
      </c>
      <c r="G429" s="33">
        <f t="shared" si="58"/>
        <v>-1.36527234</v>
      </c>
      <c r="H429" s="32">
        <f t="shared" si="59"/>
        <v>-12.82734739</v>
      </c>
      <c r="I429" s="33">
        <f t="shared" si="60"/>
        <v>-9.4422699899999998</v>
      </c>
      <c r="J429" s="32">
        <f t="shared" si="61"/>
        <v>-12.82734739</v>
      </c>
      <c r="K429" s="33">
        <f t="shared" si="62"/>
        <v>44.852162929999999</v>
      </c>
    </row>
    <row r="430" spans="1:11" x14ac:dyDescent="0.3">
      <c r="A430" s="78" t="str">
        <f>latest_start_1_limit_5000_convert_BTC_CMC_PRO_API_KEY_49c55c19_a805_466a_95cf_3c[[#This Row],[Symbol]]</f>
        <v>XRT</v>
      </c>
      <c r="B430" s="22" t="str">
        <f t="shared" si="54"/>
        <v>Robonomics.network</v>
      </c>
      <c r="C430" s="77">
        <f t="shared" si="55"/>
        <v>8.3425032946946205E-4</v>
      </c>
      <c r="D430" s="73">
        <f t="shared" si="56"/>
        <v>31.235162349232851</v>
      </c>
      <c r="E430" s="74">
        <f>D430*conf!B$7</f>
        <v>2284.5397742228906</v>
      </c>
      <c r="F430" s="32">
        <f t="shared" si="57"/>
        <v>2.00230525</v>
      </c>
      <c r="G430" s="33">
        <f t="shared" si="58"/>
        <v>2.1778084</v>
      </c>
      <c r="H430" s="32">
        <f t="shared" si="59"/>
        <v>7.6046469200000004</v>
      </c>
      <c r="I430" s="33">
        <f t="shared" si="60"/>
        <v>11.78313694</v>
      </c>
      <c r="J430" s="32">
        <f t="shared" si="61"/>
        <v>7.6046469200000004</v>
      </c>
      <c r="K430" s="33">
        <f t="shared" si="62"/>
        <v>3.2205991900000002</v>
      </c>
    </row>
    <row r="431" spans="1:11" x14ac:dyDescent="0.3">
      <c r="A431" s="78" t="str">
        <f>latest_start_1_limit_5000_convert_BTC_CMC_PRO_API_KEY_49c55c19_a805_466a_95cf_3c[[#This Row],[Symbol]]</f>
        <v>USDX</v>
      </c>
      <c r="B431" s="22" t="str">
        <f t="shared" si="54"/>
        <v>USDX [Kava]</v>
      </c>
      <c r="C431" s="77">
        <f t="shared" si="55"/>
        <v>2.0412607732303257E-5</v>
      </c>
      <c r="D431" s="73">
        <f t="shared" si="56"/>
        <v>0.76426834244724995</v>
      </c>
      <c r="E431" s="74">
        <f>D431*conf!B$7</f>
        <v>55.89858656659186</v>
      </c>
      <c r="F431" s="32">
        <f t="shared" si="57"/>
        <v>0.40393846999999999</v>
      </c>
      <c r="G431" s="33">
        <f t="shared" si="58"/>
        <v>0.57669150000000002</v>
      </c>
      <c r="H431" s="32">
        <f t="shared" si="59"/>
        <v>-7.4324362700000002</v>
      </c>
      <c r="I431" s="33">
        <f t="shared" si="60"/>
        <v>-3.8378643600000002</v>
      </c>
      <c r="J431" s="32">
        <f t="shared" si="61"/>
        <v>-7.4324362700000002</v>
      </c>
      <c r="K431" s="33">
        <f t="shared" si="62"/>
        <v>-4.6221658200000002</v>
      </c>
    </row>
    <row r="432" spans="1:11" x14ac:dyDescent="0.3">
      <c r="A432" s="78" t="str">
        <f>latest_start_1_limit_5000_convert_BTC_CMC_PRO_API_KEY_49c55c19_a805_466a_95cf_3c[[#This Row],[Symbol]]</f>
        <v>PERL</v>
      </c>
      <c r="B432" s="22" t="str">
        <f t="shared" si="54"/>
        <v>Perlin</v>
      </c>
      <c r="C432" s="77">
        <f t="shared" si="55"/>
        <v>1.4580763977304127E-6</v>
      </c>
      <c r="D432" s="73">
        <f t="shared" si="56"/>
        <v>5.4591831003119998E-2</v>
      </c>
      <c r="E432" s="74">
        <f>D432*conf!B$7</f>
        <v>3.9928465195681966</v>
      </c>
      <c r="F432" s="32">
        <f t="shared" si="57"/>
        <v>10.101301360000001</v>
      </c>
      <c r="G432" s="33">
        <f t="shared" si="58"/>
        <v>10.290739479999999</v>
      </c>
      <c r="H432" s="32">
        <f t="shared" si="59"/>
        <v>28.551521099999999</v>
      </c>
      <c r="I432" s="33">
        <f t="shared" si="60"/>
        <v>33.543417480000002</v>
      </c>
      <c r="J432" s="32">
        <f t="shared" si="61"/>
        <v>28.551521099999999</v>
      </c>
      <c r="K432" s="33">
        <f t="shared" si="62"/>
        <v>36.654991180000003</v>
      </c>
    </row>
    <row r="433" spans="1:11" x14ac:dyDescent="0.3">
      <c r="A433" s="78" t="str">
        <f>latest_start_1_limit_5000_convert_BTC_CMC_PRO_API_KEY_49c55c19_a805_466a_95cf_3c[[#This Row],[Symbol]]</f>
        <v>HEZ</v>
      </c>
      <c r="B433" s="22" t="str">
        <f t="shared" si="54"/>
        <v>Hermez Network</v>
      </c>
      <c r="C433" s="77">
        <f t="shared" si="55"/>
        <v>1.5037813705581199E-4</v>
      </c>
      <c r="D433" s="73">
        <f t="shared" si="56"/>
        <v>5.6303070658666297</v>
      </c>
      <c r="E433" s="74">
        <f>D433*conf!B$7</f>
        <v>411.80065879748531</v>
      </c>
      <c r="F433" s="32">
        <f t="shared" si="57"/>
        <v>-0.97002429000000001</v>
      </c>
      <c r="G433" s="33">
        <f t="shared" si="58"/>
        <v>-0.79963527000000001</v>
      </c>
      <c r="H433" s="32">
        <f t="shared" si="59"/>
        <v>-2.7895142100000001</v>
      </c>
      <c r="I433" s="33">
        <f t="shared" si="60"/>
        <v>0.98535105999999995</v>
      </c>
      <c r="J433" s="32">
        <f t="shared" si="61"/>
        <v>-2.7895142100000001</v>
      </c>
      <c r="K433" s="33">
        <f t="shared" si="62"/>
        <v>12.562762019999999</v>
      </c>
    </row>
    <row r="434" spans="1:11" x14ac:dyDescent="0.3">
      <c r="A434" s="78" t="str">
        <f>latest_start_1_limit_5000_convert_BTC_CMC_PRO_API_KEY_49c55c19_a805_466a_95cf_3c[[#This Row],[Symbol]]</f>
        <v>WXT</v>
      </c>
      <c r="B434" s="22" t="str">
        <f t="shared" si="54"/>
        <v>Wirex Token</v>
      </c>
      <c r="C434" s="77">
        <f t="shared" si="55"/>
        <v>2.0634144266950879E-7</v>
      </c>
      <c r="D434" s="73">
        <f t="shared" si="56"/>
        <v>7.7256289071599999E-3</v>
      </c>
      <c r="E434" s="74">
        <f>D434*conf!B$7</f>
        <v>0.5650524982696824</v>
      </c>
      <c r="F434" s="32">
        <f t="shared" si="57"/>
        <v>0.98137589999999997</v>
      </c>
      <c r="G434" s="33">
        <f t="shared" si="58"/>
        <v>1.1551224600000001</v>
      </c>
      <c r="H434" s="32">
        <f t="shared" si="59"/>
        <v>-1.7879976500000001</v>
      </c>
      <c r="I434" s="33">
        <f t="shared" si="60"/>
        <v>2.0257583800000001</v>
      </c>
      <c r="J434" s="32">
        <f t="shared" si="61"/>
        <v>-1.7879976500000001</v>
      </c>
      <c r="K434" s="33">
        <f t="shared" si="62"/>
        <v>6.3750536499999999</v>
      </c>
    </row>
    <row r="435" spans="1:11" x14ac:dyDescent="0.3">
      <c r="A435" s="78" t="str">
        <f>latest_start_1_limit_5000_convert_BTC_CMC_PRO_API_KEY_49c55c19_a805_466a_95cf_3c[[#This Row],[Symbol]]</f>
        <v>DHT</v>
      </c>
      <c r="B435" s="22" t="str">
        <f t="shared" si="54"/>
        <v>dHedge DAO</v>
      </c>
      <c r="C435" s="77">
        <f t="shared" si="55"/>
        <v>9.7786054668458686E-5</v>
      </c>
      <c r="D435" s="73">
        <f t="shared" si="56"/>
        <v>3.6612071762712701</v>
      </c>
      <c r="E435" s="74">
        <f>D435*conf!B$7</f>
        <v>267.7806928724807</v>
      </c>
      <c r="F435" s="32">
        <f t="shared" si="57"/>
        <v>-0.63999991000000001</v>
      </c>
      <c r="G435" s="33">
        <f t="shared" si="58"/>
        <v>-0.46904306000000001</v>
      </c>
      <c r="H435" s="32">
        <f t="shared" si="59"/>
        <v>4.2256440900000003</v>
      </c>
      <c r="I435" s="33">
        <f t="shared" si="60"/>
        <v>8.2729210999999996</v>
      </c>
      <c r="J435" s="32">
        <f t="shared" si="61"/>
        <v>4.2256440900000003</v>
      </c>
      <c r="K435" s="33">
        <f t="shared" si="62"/>
        <v>95.072163560000007</v>
      </c>
    </row>
    <row r="436" spans="1:11" x14ac:dyDescent="0.3">
      <c r="A436" s="78" t="str">
        <f>latest_start_1_limit_5000_convert_BTC_CMC_PRO_API_KEY_49c55c19_a805_466a_95cf_3c[[#This Row],[Symbol]]</f>
        <v>WRX</v>
      </c>
      <c r="B436" s="22" t="str">
        <f t="shared" si="54"/>
        <v>WazirX</v>
      </c>
      <c r="C436" s="77">
        <f t="shared" si="55"/>
        <v>3.0439856285654969E-6</v>
      </c>
      <c r="D436" s="73">
        <f t="shared" si="56"/>
        <v>0.11396985046136</v>
      </c>
      <c r="E436" s="74">
        <f>D436*conf!B$7</f>
        <v>8.3357548627438707</v>
      </c>
      <c r="F436" s="32">
        <f t="shared" si="57"/>
        <v>-0.56363481999999998</v>
      </c>
      <c r="G436" s="33">
        <f t="shared" si="58"/>
        <v>-0.39254657999999998</v>
      </c>
      <c r="H436" s="32">
        <f t="shared" si="59"/>
        <v>-3.3650949300000002</v>
      </c>
      <c r="I436" s="33">
        <f t="shared" si="60"/>
        <v>0.38741945999999999</v>
      </c>
      <c r="J436" s="32">
        <f t="shared" si="61"/>
        <v>-3.3650949300000002</v>
      </c>
      <c r="K436" s="33">
        <f t="shared" si="62"/>
        <v>9.9625564600000001</v>
      </c>
    </row>
    <row r="437" spans="1:11" x14ac:dyDescent="0.3">
      <c r="A437" s="78" t="str">
        <f>latest_start_1_limit_5000_convert_BTC_CMC_PRO_API_KEY_49c55c19_a805_466a_95cf_3c[[#This Row],[Symbol]]</f>
        <v>HPT</v>
      </c>
      <c r="B437" s="22" t="str">
        <f t="shared" si="54"/>
        <v>Huobi Pool Token</v>
      </c>
      <c r="C437" s="77">
        <f t="shared" si="55"/>
        <v>1.3258772271915693E-7</v>
      </c>
      <c r="D437" s="73">
        <f t="shared" si="56"/>
        <v>4.9642162530300002E-3</v>
      </c>
      <c r="E437" s="74">
        <f>D437*conf!B$7</f>
        <v>0.36308277674661421</v>
      </c>
      <c r="F437" s="32">
        <f t="shared" si="57"/>
        <v>1.07637702</v>
      </c>
      <c r="G437" s="33">
        <f t="shared" si="58"/>
        <v>1.25028703</v>
      </c>
      <c r="H437" s="32">
        <f t="shared" si="59"/>
        <v>-4.8238561799999999</v>
      </c>
      <c r="I437" s="33">
        <f t="shared" si="60"/>
        <v>-1.12798822</v>
      </c>
      <c r="J437" s="32">
        <f t="shared" si="61"/>
        <v>-4.8238561799999999</v>
      </c>
      <c r="K437" s="33">
        <f t="shared" si="62"/>
        <v>21.86277742</v>
      </c>
    </row>
    <row r="438" spans="1:11" x14ac:dyDescent="0.3">
      <c r="A438" s="78" t="str">
        <f>latest_start_1_limit_5000_convert_BTC_CMC_PRO_API_KEY_49c55c19_a805_466a_95cf_3c[[#This Row],[Symbol]]</f>
        <v>DUSK</v>
      </c>
      <c r="B438" s="22" t="str">
        <f t="shared" si="54"/>
        <v>Dusk Network</v>
      </c>
      <c r="C438" s="77">
        <f t="shared" si="55"/>
        <v>2.3525786442999616E-6</v>
      </c>
      <c r="D438" s="73">
        <f t="shared" si="56"/>
        <v>8.8082885074530007E-2</v>
      </c>
      <c r="E438" s="74">
        <f>D438*conf!B$7</f>
        <v>6.4423822143511247</v>
      </c>
      <c r="F438" s="32">
        <f t="shared" si="57"/>
        <v>4.0246311300000004</v>
      </c>
      <c r="G438" s="33">
        <f t="shared" si="58"/>
        <v>4.20361385</v>
      </c>
      <c r="H438" s="32">
        <f t="shared" si="59"/>
        <v>10.29652256</v>
      </c>
      <c r="I438" s="33">
        <f t="shared" si="60"/>
        <v>14.579543149999999</v>
      </c>
      <c r="J438" s="32">
        <f t="shared" si="61"/>
        <v>10.29652256</v>
      </c>
      <c r="K438" s="33">
        <f t="shared" si="62"/>
        <v>33.421838970000003</v>
      </c>
    </row>
    <row r="439" spans="1:11" x14ac:dyDescent="0.3">
      <c r="A439" s="78" t="str">
        <f>latest_start_1_limit_5000_convert_BTC_CMC_PRO_API_KEY_49c55c19_a805_466a_95cf_3c[[#This Row],[Symbol]]</f>
        <v>BORA</v>
      </c>
      <c r="B439" s="22" t="str">
        <f t="shared" si="54"/>
        <v>BORA</v>
      </c>
      <c r="C439" s="77">
        <f t="shared" si="55"/>
        <v>7.8884751422322564E-7</v>
      </c>
      <c r="D439" s="73">
        <f t="shared" si="56"/>
        <v>2.953523577416E-2</v>
      </c>
      <c r="E439" s="74">
        <f>D439*conf!B$7</f>
        <v>2.1602071445220625</v>
      </c>
      <c r="F439" s="32">
        <f t="shared" si="57"/>
        <v>0.91036645000000005</v>
      </c>
      <c r="G439" s="33">
        <f t="shared" si="58"/>
        <v>1.0839908300000001</v>
      </c>
      <c r="H439" s="32">
        <f t="shared" si="59"/>
        <v>-4.6337753499999996</v>
      </c>
      <c r="I439" s="33">
        <f t="shared" si="60"/>
        <v>-0.93052619999999997</v>
      </c>
      <c r="J439" s="32">
        <f t="shared" si="61"/>
        <v>-4.6337753499999996</v>
      </c>
      <c r="K439" s="33">
        <f t="shared" si="62"/>
        <v>-1.1393138300000001</v>
      </c>
    </row>
    <row r="440" spans="1:11" x14ac:dyDescent="0.3">
      <c r="A440" s="78" t="str">
        <f>latest_start_1_limit_5000_convert_BTC_CMC_PRO_API_KEY_49c55c19_a805_466a_95cf_3c[[#This Row],[Symbol]]</f>
        <v>SNTVT</v>
      </c>
      <c r="B440" s="22" t="str">
        <f t="shared" si="54"/>
        <v>Sentivate</v>
      </c>
      <c r="C440" s="77">
        <f t="shared" si="55"/>
        <v>1.9500903014667326E-7</v>
      </c>
      <c r="D440" s="73">
        <f t="shared" si="56"/>
        <v>7.3013321074400003E-3</v>
      </c>
      <c r="E440" s="74">
        <f>D440*conf!B$7</f>
        <v>0.53401943033816157</v>
      </c>
      <c r="F440" s="32">
        <f t="shared" si="57"/>
        <v>1.92754373</v>
      </c>
      <c r="G440" s="33">
        <f t="shared" si="58"/>
        <v>2.1029182400000002</v>
      </c>
      <c r="H440" s="32">
        <f t="shared" si="59"/>
        <v>12.90871542</v>
      </c>
      <c r="I440" s="33">
        <f t="shared" si="60"/>
        <v>17.293172349999999</v>
      </c>
      <c r="J440" s="32">
        <f t="shared" si="61"/>
        <v>12.90871542</v>
      </c>
      <c r="K440" s="33">
        <f t="shared" si="62"/>
        <v>48.931251189999998</v>
      </c>
    </row>
    <row r="441" spans="1:11" x14ac:dyDescent="0.3">
      <c r="A441" s="78" t="str">
        <f>latest_start_1_limit_5000_convert_BTC_CMC_PRO_API_KEY_49c55c19_a805_466a_95cf_3c[[#This Row],[Symbol]]</f>
        <v>DUCATO</v>
      </c>
      <c r="B441" s="22" t="str">
        <f t="shared" si="54"/>
        <v>Ducato Protocol Token</v>
      </c>
      <c r="C441" s="77">
        <f t="shared" si="55"/>
        <v>5.2673047378261513E-4</v>
      </c>
      <c r="D441" s="73">
        <f t="shared" si="56"/>
        <v>19.721312994088031</v>
      </c>
      <c r="E441" s="74">
        <f>D441*conf!B$7</f>
        <v>1442.4168323875986</v>
      </c>
      <c r="F441" s="32">
        <f t="shared" si="57"/>
        <v>-1.2294902400000001</v>
      </c>
      <c r="G441" s="33">
        <f t="shared" si="58"/>
        <v>-1.05954766</v>
      </c>
      <c r="H441" s="32">
        <f t="shared" si="59"/>
        <v>-4.0736539499999997</v>
      </c>
      <c r="I441" s="33">
        <f t="shared" si="60"/>
        <v>-0.34865423000000001</v>
      </c>
      <c r="J441" s="32">
        <f t="shared" si="61"/>
        <v>-4.0736539499999997</v>
      </c>
      <c r="K441" s="33">
        <f t="shared" si="62"/>
        <v>12.4191877</v>
      </c>
    </row>
    <row r="442" spans="1:11" x14ac:dyDescent="0.3">
      <c r="A442" s="78" t="str">
        <f>latest_start_1_limit_5000_convert_BTC_CMC_PRO_API_KEY_49c55c19_a805_466a_95cf_3c[[#This Row],[Symbol]]</f>
        <v>ERG</v>
      </c>
      <c r="B442" s="22" t="str">
        <f t="shared" si="54"/>
        <v>Ergo</v>
      </c>
      <c r="C442" s="77">
        <f t="shared" si="55"/>
        <v>2.3576562379113678E-5</v>
      </c>
      <c r="D442" s="73">
        <f t="shared" si="56"/>
        <v>0.88272995231149998</v>
      </c>
      <c r="E442" s="74">
        <f>D442*conf!B$7</f>
        <v>64.562868712063107</v>
      </c>
      <c r="F442" s="32">
        <f t="shared" si="57"/>
        <v>4.6800155500000002</v>
      </c>
      <c r="G442" s="33">
        <f t="shared" si="58"/>
        <v>4.8601259099999998</v>
      </c>
      <c r="H442" s="32">
        <f t="shared" si="59"/>
        <v>3.4307986499999998</v>
      </c>
      <c r="I442" s="33">
        <f t="shared" si="60"/>
        <v>7.4472103199999999</v>
      </c>
      <c r="J442" s="32">
        <f t="shared" si="61"/>
        <v>3.4307986499999998</v>
      </c>
      <c r="K442" s="33">
        <f t="shared" si="62"/>
        <v>1.6425571800000001</v>
      </c>
    </row>
    <row r="443" spans="1:11" x14ac:dyDescent="0.3">
      <c r="A443" s="78" t="str">
        <f>latest_start_1_limit_5000_convert_BTC_CMC_PRO_API_KEY_49c55c19_a805_466a_95cf_3c[[#This Row],[Symbol]]</f>
        <v>GRO</v>
      </c>
      <c r="B443" s="22" t="str">
        <f t="shared" si="54"/>
        <v>Growth DeFi</v>
      </c>
      <c r="C443" s="77">
        <f t="shared" si="55"/>
        <v>4.2846447640011122E-3</v>
      </c>
      <c r="D443" s="73">
        <f t="shared" si="56"/>
        <v>160.42136285097405</v>
      </c>
      <c r="E443" s="74">
        <f>D443*conf!B$7</f>
        <v>11733.218478920242</v>
      </c>
      <c r="F443" s="32">
        <f t="shared" si="57"/>
        <v>-2.6380779599999999</v>
      </c>
      <c r="G443" s="33">
        <f t="shared" si="58"/>
        <v>-2.47055896</v>
      </c>
      <c r="H443" s="32">
        <f t="shared" si="59"/>
        <v>7.6325916899999999</v>
      </c>
      <c r="I443" s="33">
        <f t="shared" si="60"/>
        <v>11.812166850000001</v>
      </c>
      <c r="J443" s="32">
        <f t="shared" si="61"/>
        <v>7.6325916899999999</v>
      </c>
      <c r="K443" s="33">
        <f t="shared" si="62"/>
        <v>46.90604939</v>
      </c>
    </row>
    <row r="444" spans="1:11" x14ac:dyDescent="0.3">
      <c r="A444" s="78" t="str">
        <f>latest_start_1_limit_5000_convert_BTC_CMC_PRO_API_KEY_49c55c19_a805_466a_95cf_3c[[#This Row],[Symbol]]</f>
        <v>YFL</v>
      </c>
      <c r="B444" s="22" t="str">
        <f t="shared" si="54"/>
        <v>YF Link</v>
      </c>
      <c r="C444" s="77">
        <f t="shared" si="55"/>
        <v>1.275321939750791E-2</v>
      </c>
      <c r="D444" s="73">
        <f t="shared" si="56"/>
        <v>477.49322269956241</v>
      </c>
      <c r="E444" s="74">
        <f>D444*conf!B$7</f>
        <v>34923.854308245995</v>
      </c>
      <c r="F444" s="32">
        <f t="shared" si="57"/>
        <v>-1.7979641500000001</v>
      </c>
      <c r="G444" s="33">
        <f t="shared" si="58"/>
        <v>-1.62899967</v>
      </c>
      <c r="H444" s="32">
        <f t="shared" si="59"/>
        <v>-12.72102145</v>
      </c>
      <c r="I444" s="33">
        <f t="shared" si="60"/>
        <v>-9.3318152100000002</v>
      </c>
      <c r="J444" s="32">
        <f t="shared" si="61"/>
        <v>-12.72102145</v>
      </c>
      <c r="K444" s="33">
        <f t="shared" si="62"/>
        <v>-3.24378594</v>
      </c>
    </row>
    <row r="445" spans="1:11" x14ac:dyDescent="0.3">
      <c r="A445" s="78" t="str">
        <f>latest_start_1_limit_5000_convert_BTC_CMC_PRO_API_KEY_49c55c19_a805_466a_95cf_3c[[#This Row],[Symbol]]</f>
        <v>QRL</v>
      </c>
      <c r="B445" s="22" t="str">
        <f t="shared" si="54"/>
        <v>Quantum Resistant Ledger</v>
      </c>
      <c r="C445" s="77">
        <f t="shared" si="55"/>
        <v>8.9582262609651263E-6</v>
      </c>
      <c r="D445" s="73">
        <f t="shared" si="56"/>
        <v>0.33540490394574002</v>
      </c>
      <c r="E445" s="74">
        <f>D445*conf!B$7</f>
        <v>24.531514674591424</v>
      </c>
      <c r="F445" s="32">
        <f t="shared" si="57"/>
        <v>1.5665116699999999</v>
      </c>
      <c r="G445" s="33">
        <f t="shared" si="58"/>
        <v>1.7412650000000001</v>
      </c>
      <c r="H445" s="32">
        <f t="shared" si="59"/>
        <v>3.4870591399999999</v>
      </c>
      <c r="I445" s="33">
        <f t="shared" si="60"/>
        <v>7.5056555100000004</v>
      </c>
      <c r="J445" s="32">
        <f t="shared" si="61"/>
        <v>3.4870591399999999</v>
      </c>
      <c r="K445" s="33">
        <f t="shared" si="62"/>
        <v>1.8577817700000001</v>
      </c>
    </row>
    <row r="446" spans="1:11" x14ac:dyDescent="0.3">
      <c r="A446" s="78" t="str">
        <f>latest_start_1_limit_5000_convert_BTC_CMC_PRO_API_KEY_49c55c19_a805_466a_95cf_3c[[#This Row],[Symbol]]</f>
        <v>LAMB</v>
      </c>
      <c r="B446" s="22" t="str">
        <f t="shared" si="54"/>
        <v>Lambda</v>
      </c>
      <c r="C446" s="77">
        <f t="shared" si="55"/>
        <v>4.9942035070731164E-7</v>
      </c>
      <c r="D446" s="73">
        <f t="shared" si="56"/>
        <v>1.8698794814709999E-2</v>
      </c>
      <c r="E446" s="74">
        <f>D446*conf!B$7</f>
        <v>1.3676298527478894</v>
      </c>
      <c r="F446" s="32">
        <f t="shared" si="57"/>
        <v>-0.42990655</v>
      </c>
      <c r="G446" s="33">
        <f t="shared" si="58"/>
        <v>-0.25858821999999998</v>
      </c>
      <c r="H446" s="32">
        <f t="shared" si="59"/>
        <v>-4.2786564499999997</v>
      </c>
      <c r="I446" s="33">
        <f t="shared" si="60"/>
        <v>-0.56161737</v>
      </c>
      <c r="J446" s="32">
        <f t="shared" si="61"/>
        <v>-4.2786564499999997</v>
      </c>
      <c r="K446" s="33">
        <f t="shared" si="62"/>
        <v>4.1976274099999999</v>
      </c>
    </row>
    <row r="447" spans="1:11" x14ac:dyDescent="0.3">
      <c r="A447" s="78" t="str">
        <f>latest_start_1_limit_5000_convert_BTC_CMC_PRO_API_KEY_49c55c19_a805_466a_95cf_3c[[#This Row],[Symbol]]</f>
        <v>SPARTA</v>
      </c>
      <c r="B447" s="22" t="str">
        <f t="shared" si="54"/>
        <v>Spartan Protocol</v>
      </c>
      <c r="C447" s="77">
        <f t="shared" si="55"/>
        <v>1.0166052771979588E-5</v>
      </c>
      <c r="D447" s="73">
        <f t="shared" si="56"/>
        <v>0.38062713021112998</v>
      </c>
      <c r="E447" s="74">
        <f>D447*conf!B$7</f>
        <v>27.839068303642048</v>
      </c>
      <c r="F447" s="32">
        <f t="shared" si="57"/>
        <v>2.55747803</v>
      </c>
      <c r="G447" s="33">
        <f t="shared" si="58"/>
        <v>2.7339364000000002</v>
      </c>
      <c r="H447" s="32">
        <f t="shared" si="59"/>
        <v>19.266396440000001</v>
      </c>
      <c r="I447" s="33">
        <f t="shared" si="60"/>
        <v>23.89773404</v>
      </c>
      <c r="J447" s="32">
        <f t="shared" si="61"/>
        <v>19.266396440000001</v>
      </c>
      <c r="K447" s="33">
        <f t="shared" si="62"/>
        <v>77.707114790000006</v>
      </c>
    </row>
    <row r="448" spans="1:11" x14ac:dyDescent="0.3">
      <c r="A448" s="78" t="str">
        <f>latest_start_1_limit_5000_convert_BTC_CMC_PRO_API_KEY_49c55c19_a805_466a_95cf_3c[[#This Row],[Symbol]]</f>
        <v>XLT</v>
      </c>
      <c r="B448" s="22" t="str">
        <f t="shared" si="54"/>
        <v>Nexalt</v>
      </c>
      <c r="C448" s="77">
        <f t="shared" si="55"/>
        <v>3.1960187753420625E-5</v>
      </c>
      <c r="D448" s="73">
        <f t="shared" si="56"/>
        <v>1.1966212273777701</v>
      </c>
      <c r="E448" s="74">
        <f>D448*conf!B$7</f>
        <v>87.52087657041011</v>
      </c>
      <c r="F448" s="32">
        <f t="shared" si="57"/>
        <v>0.90883506000000003</v>
      </c>
      <c r="G448" s="33">
        <f t="shared" si="58"/>
        <v>1.0824568000000001</v>
      </c>
      <c r="H448" s="32">
        <f t="shared" si="59"/>
        <v>-1.1450269900000001</v>
      </c>
      <c r="I448" s="33">
        <f t="shared" si="60"/>
        <v>2.6936968000000001</v>
      </c>
      <c r="J448" s="32">
        <f t="shared" si="61"/>
        <v>-1.1450269900000001</v>
      </c>
      <c r="K448" s="33">
        <f t="shared" si="62"/>
        <v>5.5943745399999996</v>
      </c>
    </row>
    <row r="449" spans="1:11" x14ac:dyDescent="0.3">
      <c r="A449" s="78" t="str">
        <f>latest_start_1_limit_5000_convert_BTC_CMC_PRO_API_KEY_49c55c19_a805_466a_95cf_3c[[#This Row],[Symbol]]</f>
        <v>DAD</v>
      </c>
      <c r="B449" s="22" t="str">
        <f t="shared" si="54"/>
        <v>DAD</v>
      </c>
      <c r="C449" s="77">
        <f t="shared" si="55"/>
        <v>4.6917825382455317E-6</v>
      </c>
      <c r="D449" s="73">
        <f t="shared" si="56"/>
        <v>0.17566500618896</v>
      </c>
      <c r="E449" s="74">
        <f>D449*conf!B$7</f>
        <v>12.848138552660535</v>
      </c>
      <c r="F449" s="32">
        <f t="shared" si="57"/>
        <v>1.9794136</v>
      </c>
      <c r="G449" s="33">
        <f t="shared" si="58"/>
        <v>2.15487736</v>
      </c>
      <c r="H449" s="32">
        <f t="shared" si="59"/>
        <v>-2.3887152899999999</v>
      </c>
      <c r="I449" s="33">
        <f t="shared" si="60"/>
        <v>1.4017137500000001</v>
      </c>
      <c r="J449" s="32">
        <f t="shared" si="61"/>
        <v>-2.3887152899999999</v>
      </c>
      <c r="K449" s="33">
        <f t="shared" si="62"/>
        <v>31.16118294</v>
      </c>
    </row>
    <row r="450" spans="1:11" x14ac:dyDescent="0.3">
      <c r="A450" s="78" t="str">
        <f>latest_start_1_limit_5000_convert_BTC_CMC_PRO_API_KEY_49c55c19_a805_466a_95cf_3c[[#This Row],[Symbol]]</f>
        <v>PROM</v>
      </c>
      <c r="B450" s="22" t="str">
        <f t="shared" ref="B450:B513" si="63">VLOOKUP(A450,BTCTABLE,2,FALSE)</f>
        <v>Prometeus</v>
      </c>
      <c r="C450" s="77">
        <f t="shared" ref="C450:C513" si="64">VLOOKUP(A450,BTCTABLE,3,FALSE)</f>
        <v>1.0271735090830812E-4</v>
      </c>
      <c r="D450" s="73">
        <f t="shared" ref="D450:D513" si="65">VLOOKUP(A450,USDTABLE,3,FALSE)</f>
        <v>3.8458398137456999</v>
      </c>
      <c r="E450" s="74">
        <f>D450*conf!B$7</f>
        <v>281.2847239773605</v>
      </c>
      <c r="F450" s="32">
        <f t="shared" ref="F450:F513" si="66">VLOOKUP(A450,BTCTABLE,5,FALSE)</f>
        <v>4.9629682099999997</v>
      </c>
      <c r="G450" s="33">
        <f t="shared" ref="G450:G513" si="67">VLOOKUP(A450,USDTABLE,5,FALSE)</f>
        <v>5.1435654099999999</v>
      </c>
      <c r="H450" s="32">
        <f t="shared" ref="H450:H513" si="68">VLOOKUP(A450,BTCTABLE,6,FALSE)</f>
        <v>1.3321950499999999</v>
      </c>
      <c r="I450" s="33">
        <f t="shared" ref="I450:I513" si="69">VLOOKUP(A450,USDTABLE,6,FALSE)</f>
        <v>5.2671140100000002</v>
      </c>
      <c r="J450" s="32">
        <f t="shared" ref="J450:J513" si="70">VLOOKUP(A450,BTCTABLE,6,FALSE)</f>
        <v>1.3321950499999999</v>
      </c>
      <c r="K450" s="33">
        <f t="shared" ref="K450:K513" si="71">VLOOKUP(A450,USDTABLE,7,FALSE)</f>
        <v>51.238820070000003</v>
      </c>
    </row>
    <row r="451" spans="1:11" x14ac:dyDescent="0.3">
      <c r="A451" s="78" t="str">
        <f>latest_start_1_limit_5000_convert_BTC_CMC_PRO_API_KEY_49c55c19_a805_466a_95cf_3c[[#This Row],[Symbol]]</f>
        <v>BASIC</v>
      </c>
      <c r="B451" s="22" t="str">
        <f t="shared" si="63"/>
        <v>BASIC</v>
      </c>
      <c r="C451" s="77">
        <f t="shared" si="64"/>
        <v>1.5405182714498839E-7</v>
      </c>
      <c r="D451" s="73">
        <f t="shared" si="65"/>
        <v>5.7678536778400001E-3</v>
      </c>
      <c r="E451" s="74">
        <f>D451*conf!B$7</f>
        <v>0.42186081799721764</v>
      </c>
      <c r="F451" s="32">
        <f t="shared" si="66"/>
        <v>0.75784298000000005</v>
      </c>
      <c r="G451" s="33">
        <f t="shared" si="67"/>
        <v>0.93120493000000004</v>
      </c>
      <c r="H451" s="32">
        <f t="shared" si="68"/>
        <v>-3.8145174000000002</v>
      </c>
      <c r="I451" s="33">
        <f t="shared" si="69"/>
        <v>-7.9454930000000007E-2</v>
      </c>
      <c r="J451" s="32">
        <f t="shared" si="70"/>
        <v>-3.8145174000000002</v>
      </c>
      <c r="K451" s="33">
        <f t="shared" si="71"/>
        <v>-27.10335972</v>
      </c>
    </row>
    <row r="452" spans="1:11" x14ac:dyDescent="0.3">
      <c r="A452" s="78" t="str">
        <f>latest_start_1_limit_5000_convert_BTC_CMC_PRO_API_KEY_49c55c19_a805_466a_95cf_3c[[#This Row],[Symbol]]</f>
        <v>LDO</v>
      </c>
      <c r="B452" s="22" t="str">
        <f t="shared" si="63"/>
        <v>Lido DAO Token</v>
      </c>
      <c r="C452" s="77">
        <f t="shared" si="64"/>
        <v>6.93377649618093E-5</v>
      </c>
      <c r="D452" s="73">
        <f t="shared" si="65"/>
        <v>2.5960749058287802</v>
      </c>
      <c r="E452" s="74">
        <f>D452*conf!B$7</f>
        <v>189.87691861231698</v>
      </c>
      <c r="F452" s="32">
        <f t="shared" si="66"/>
        <v>-5.7827506299999998</v>
      </c>
      <c r="G452" s="33">
        <f t="shared" si="67"/>
        <v>-5.6206423000000001</v>
      </c>
      <c r="H452" s="32">
        <f t="shared" si="68"/>
        <v>-13.846226590000001</v>
      </c>
      <c r="I452" s="33">
        <f t="shared" si="69"/>
        <v>-10.500714179999999</v>
      </c>
      <c r="J452" s="32">
        <f t="shared" si="70"/>
        <v>-13.846226590000001</v>
      </c>
      <c r="K452" s="33">
        <f t="shared" si="71"/>
        <v>86.650222819999996</v>
      </c>
    </row>
    <row r="453" spans="1:11" x14ac:dyDescent="0.3">
      <c r="A453" s="78" t="str">
        <f>latest_start_1_limit_5000_convert_BTC_CMC_PRO_API_KEY_49c55c19_a805_466a_95cf_3c[[#This Row],[Symbol]]</f>
        <v>GRIN</v>
      </c>
      <c r="B453" s="22" t="str">
        <f t="shared" si="63"/>
        <v>Grin</v>
      </c>
      <c r="C453" s="77">
        <f t="shared" si="64"/>
        <v>9.6134946197445161E-6</v>
      </c>
      <c r="D453" s="73">
        <f t="shared" si="65"/>
        <v>0.35993880323925997</v>
      </c>
      <c r="E453" s="74">
        <f>D453*conf!B$7</f>
        <v>26.325924068919473</v>
      </c>
      <c r="F453" s="32">
        <f t="shared" si="66"/>
        <v>0.80245657999999997</v>
      </c>
      <c r="G453" s="33">
        <f t="shared" si="67"/>
        <v>0.97589528999999997</v>
      </c>
      <c r="H453" s="32">
        <f t="shared" si="68"/>
        <v>-2.7390056399999998</v>
      </c>
      <c r="I453" s="33">
        <f t="shared" si="69"/>
        <v>1.0378209700000001</v>
      </c>
      <c r="J453" s="32">
        <f t="shared" si="70"/>
        <v>-2.7390056399999998</v>
      </c>
      <c r="K453" s="33">
        <f t="shared" si="71"/>
        <v>13.596467690000001</v>
      </c>
    </row>
    <row r="454" spans="1:11" x14ac:dyDescent="0.3">
      <c r="A454" s="78" t="str">
        <f>latest_start_1_limit_5000_convert_BTC_CMC_PRO_API_KEY_49c55c19_a805_466a_95cf_3c[[#This Row],[Symbol]]</f>
        <v>NSBT</v>
      </c>
      <c r="B454" s="22" t="str">
        <f t="shared" si="63"/>
        <v>Neutrino Token</v>
      </c>
      <c r="C454" s="77">
        <f t="shared" si="64"/>
        <v>3.3438391346067049E-4</v>
      </c>
      <c r="D454" s="73">
        <f t="shared" si="65"/>
        <v>12.51966640583532</v>
      </c>
      <c r="E454" s="74">
        <f>D454*conf!B$7</f>
        <v>915.68840092279527</v>
      </c>
      <c r="F454" s="32">
        <f t="shared" si="66"/>
        <v>0.92427216000000001</v>
      </c>
      <c r="G454" s="33">
        <f t="shared" si="67"/>
        <v>1.0979204600000001</v>
      </c>
      <c r="H454" s="32">
        <f t="shared" si="68"/>
        <v>-10.98105934</v>
      </c>
      <c r="I454" s="33">
        <f t="shared" si="69"/>
        <v>-7.5242871200000003</v>
      </c>
      <c r="J454" s="32">
        <f t="shared" si="70"/>
        <v>-10.98105934</v>
      </c>
      <c r="K454" s="33">
        <f t="shared" si="71"/>
        <v>11.71962422</v>
      </c>
    </row>
    <row r="455" spans="1:11" x14ac:dyDescent="0.3">
      <c r="A455" s="78" t="str">
        <f>latest_start_1_limit_5000_convert_BTC_CMC_PRO_API_KEY_49c55c19_a805_466a_95cf_3c[[#This Row],[Symbol]]</f>
        <v>PICKLE</v>
      </c>
      <c r="B455" s="22" t="str">
        <f t="shared" si="63"/>
        <v>Pickle Finance</v>
      </c>
      <c r="C455" s="77">
        <f t="shared" si="64"/>
        <v>4.7754665436202049E-4</v>
      </c>
      <c r="D455" s="73">
        <f t="shared" si="65"/>
        <v>17.879821860923471</v>
      </c>
      <c r="E455" s="74">
        <f>D455*conf!B$7</f>
        <v>1307.7301709079427</v>
      </c>
      <c r="F455" s="32">
        <f t="shared" si="66"/>
        <v>6.4594082500000001</v>
      </c>
      <c r="G455" s="33">
        <f t="shared" si="67"/>
        <v>6.6425802000000003</v>
      </c>
      <c r="H455" s="32">
        <f t="shared" si="68"/>
        <v>7.4314238000000001</v>
      </c>
      <c r="I455" s="33">
        <f t="shared" si="69"/>
        <v>11.60318724</v>
      </c>
      <c r="J455" s="32">
        <f t="shared" si="70"/>
        <v>7.4314238000000001</v>
      </c>
      <c r="K455" s="33">
        <f t="shared" si="71"/>
        <v>37.998071099999997</v>
      </c>
    </row>
    <row r="456" spans="1:11" x14ac:dyDescent="0.3">
      <c r="A456" s="78" t="str">
        <f>latest_start_1_limit_5000_convert_BTC_CMC_PRO_API_KEY_49c55c19_a805_466a_95cf_3c[[#This Row],[Symbol]]</f>
        <v>SNOW</v>
      </c>
      <c r="B456" s="22" t="str">
        <f t="shared" si="63"/>
        <v>SnowSwap</v>
      </c>
      <c r="C456" s="77">
        <f t="shared" si="64"/>
        <v>3.1121363574404385E-3</v>
      </c>
      <c r="D456" s="73">
        <f t="shared" si="65"/>
        <v>116.52148155508829</v>
      </c>
      <c r="E456" s="74">
        <f>D456*conf!B$7</f>
        <v>8522.3811609391578</v>
      </c>
      <c r="F456" s="32">
        <f t="shared" si="66"/>
        <v>-12.86088099</v>
      </c>
      <c r="G456" s="33">
        <f t="shared" si="67"/>
        <v>-12.71095115</v>
      </c>
      <c r="H456" s="32">
        <f t="shared" si="68"/>
        <v>-9.5627665400000001</v>
      </c>
      <c r="I456" s="33">
        <f t="shared" si="69"/>
        <v>-6.05091935</v>
      </c>
      <c r="J456" s="32">
        <f t="shared" si="70"/>
        <v>-9.5627665400000001</v>
      </c>
      <c r="K456" s="33">
        <f t="shared" si="71"/>
        <v>223.05177316000001</v>
      </c>
    </row>
    <row r="457" spans="1:11" x14ac:dyDescent="0.3">
      <c r="A457" s="78" t="str">
        <f>latest_start_1_limit_5000_convert_BTC_CMC_PRO_API_KEY_49c55c19_a805_466a_95cf_3c[[#This Row],[Symbol]]</f>
        <v>FSN</v>
      </c>
      <c r="B457" s="22" t="str">
        <f t="shared" si="63"/>
        <v>Fusion</v>
      </c>
      <c r="C457" s="77">
        <f t="shared" si="64"/>
        <v>1.2432386776411175E-5</v>
      </c>
      <c r="D457" s="73">
        <f t="shared" si="65"/>
        <v>0.46548093016231001</v>
      </c>
      <c r="E457" s="74">
        <f>D457*conf!B$7</f>
        <v>34.045275232071354</v>
      </c>
      <c r="F457" s="32">
        <f t="shared" si="66"/>
        <v>3.9497262200000001</v>
      </c>
      <c r="G457" s="33">
        <f t="shared" si="67"/>
        <v>4.12858006</v>
      </c>
      <c r="H457" s="32">
        <f t="shared" si="68"/>
        <v>76.123457939999994</v>
      </c>
      <c r="I457" s="33">
        <f t="shared" si="69"/>
        <v>82.962661740000001</v>
      </c>
      <c r="J457" s="32">
        <f t="shared" si="70"/>
        <v>76.123457939999994</v>
      </c>
      <c r="K457" s="33">
        <f t="shared" si="71"/>
        <v>153.01015708</v>
      </c>
    </row>
    <row r="458" spans="1:11" x14ac:dyDescent="0.3">
      <c r="A458" s="78" t="str">
        <f>latest_start_1_limit_5000_convert_BTC_CMC_PRO_API_KEY_49c55c19_a805_466a_95cf_3c[[#This Row],[Symbol]]</f>
        <v>STPT</v>
      </c>
      <c r="B458" s="22" t="str">
        <f t="shared" si="63"/>
        <v>Standard Tokenization Protocol</v>
      </c>
      <c r="C458" s="77">
        <f t="shared" si="64"/>
        <v>6.6304082240829053E-7</v>
      </c>
      <c r="D458" s="73">
        <f t="shared" si="65"/>
        <v>2.4824908064780001E-2</v>
      </c>
      <c r="E458" s="74">
        <f>D458*conf!B$7</f>
        <v>1.8156937758580092</v>
      </c>
      <c r="F458" s="32">
        <f t="shared" si="66"/>
        <v>-0.43253357999999997</v>
      </c>
      <c r="G458" s="33">
        <f t="shared" si="67"/>
        <v>-0.26121977000000002</v>
      </c>
      <c r="H458" s="32">
        <f t="shared" si="68"/>
        <v>12.66001984</v>
      </c>
      <c r="I458" s="33">
        <f t="shared" si="69"/>
        <v>17.034819460000001</v>
      </c>
      <c r="J458" s="32">
        <f t="shared" si="70"/>
        <v>12.66001984</v>
      </c>
      <c r="K458" s="33">
        <f t="shared" si="71"/>
        <v>7.52296151</v>
      </c>
    </row>
    <row r="459" spans="1:11" x14ac:dyDescent="0.3">
      <c r="A459" s="78" t="str">
        <f>latest_start_1_limit_5000_convert_BTC_CMC_PRO_API_KEY_49c55c19_a805_466a_95cf_3c[[#This Row],[Symbol]]</f>
        <v>NEX</v>
      </c>
      <c r="B459" s="22" t="str">
        <f t="shared" si="63"/>
        <v>Nash Exchange</v>
      </c>
      <c r="C459" s="77">
        <f t="shared" si="64"/>
        <v>2.0979394468459281E-5</v>
      </c>
      <c r="D459" s="73">
        <f t="shared" si="65"/>
        <v>0.78548940175744997</v>
      </c>
      <c r="E459" s="74">
        <f>D459*conf!B$7</f>
        <v>57.450694844539889</v>
      </c>
      <c r="F459" s="32">
        <f t="shared" si="66"/>
        <v>-1.7098104300000001</v>
      </c>
      <c r="G459" s="33">
        <f t="shared" si="67"/>
        <v>-1.5406942800000001</v>
      </c>
      <c r="H459" s="32">
        <f t="shared" si="68"/>
        <v>-6.8988254099999997</v>
      </c>
      <c r="I459" s="33">
        <f t="shared" si="69"/>
        <v>-3.28353239</v>
      </c>
      <c r="J459" s="32">
        <f t="shared" si="70"/>
        <v>-6.8988254099999997</v>
      </c>
      <c r="K459" s="33">
        <f t="shared" si="71"/>
        <v>2.1264474400000002</v>
      </c>
    </row>
    <row r="460" spans="1:11" x14ac:dyDescent="0.3">
      <c r="A460" s="78" t="str">
        <f>latest_start_1_limit_5000_convert_BTC_CMC_PRO_API_KEY_49c55c19_a805_466a_95cf_3c[[#This Row],[Symbol]]</f>
        <v>DREP</v>
      </c>
      <c r="B460" s="22" t="str">
        <f t="shared" si="63"/>
        <v>DREP</v>
      </c>
      <c r="C460" s="77">
        <f t="shared" si="64"/>
        <v>1.52221232794517E-7</v>
      </c>
      <c r="D460" s="73">
        <f t="shared" si="65"/>
        <v>5.6993144040600003E-3</v>
      </c>
      <c r="E460" s="74">
        <f>D460*conf!B$7</f>
        <v>0.41684785551294845</v>
      </c>
      <c r="F460" s="32">
        <f t="shared" si="66"/>
        <v>-1.69509266</v>
      </c>
      <c r="G460" s="33">
        <f t="shared" si="67"/>
        <v>-1.5259511800000001</v>
      </c>
      <c r="H460" s="32">
        <f t="shared" si="68"/>
        <v>-7.6641201299999997</v>
      </c>
      <c r="I460" s="33">
        <f t="shared" si="69"/>
        <v>-4.0785449399999996</v>
      </c>
      <c r="J460" s="32">
        <f t="shared" si="70"/>
        <v>-7.6641201299999997</v>
      </c>
      <c r="K460" s="33">
        <f t="shared" si="71"/>
        <v>47.115457720000002</v>
      </c>
    </row>
    <row r="461" spans="1:11" x14ac:dyDescent="0.3">
      <c r="A461" s="78" t="str">
        <f>latest_start_1_limit_5000_convert_BTC_CMC_PRO_API_KEY_49c55c19_a805_466a_95cf_3c[[#This Row],[Symbol]]</f>
        <v>ASTA</v>
      </c>
      <c r="B461" s="22" t="str">
        <f t="shared" si="63"/>
        <v>ASTA</v>
      </c>
      <c r="C461" s="77">
        <f t="shared" si="64"/>
        <v>7.8627482491459456E-7</v>
      </c>
      <c r="D461" s="73">
        <f t="shared" si="65"/>
        <v>2.9438911726820002E-2</v>
      </c>
      <c r="E461" s="74">
        <f>D461*conf!B$7</f>
        <v>2.1531620036996149</v>
      </c>
      <c r="F461" s="32">
        <f t="shared" si="66"/>
        <v>6.6559019999999997E-2</v>
      </c>
      <c r="G461" s="33">
        <f t="shared" si="67"/>
        <v>0.23873156000000001</v>
      </c>
      <c r="H461" s="32">
        <f t="shared" si="68"/>
        <v>-5.2192512000000004</v>
      </c>
      <c r="I461" s="33">
        <f t="shared" si="69"/>
        <v>-1.5387371700000001</v>
      </c>
      <c r="J461" s="32">
        <f t="shared" si="70"/>
        <v>-5.2192512000000004</v>
      </c>
      <c r="K461" s="33">
        <f t="shared" si="71"/>
        <v>-17.775104840000001</v>
      </c>
    </row>
    <row r="462" spans="1:11" x14ac:dyDescent="0.3">
      <c r="A462" s="78" t="str">
        <f>latest_start_1_limit_5000_convert_BTC_CMC_PRO_API_KEY_49c55c19_a805_466a_95cf_3c[[#This Row],[Symbol]]</f>
        <v>CCA</v>
      </c>
      <c r="B462" s="22" t="str">
        <f t="shared" si="63"/>
        <v>Counos Coin</v>
      </c>
      <c r="C462" s="77">
        <f t="shared" si="64"/>
        <v>4.0773077519000798E-5</v>
      </c>
      <c r="D462" s="73">
        <f t="shared" si="65"/>
        <v>1.5265845883378399</v>
      </c>
      <c r="E462" s="74">
        <f>D462*conf!B$7</f>
        <v>111.65439679102961</v>
      </c>
      <c r="F462" s="32">
        <f t="shared" si="66"/>
        <v>-0.22560968000000001</v>
      </c>
      <c r="G462" s="33">
        <f t="shared" si="67"/>
        <v>-5.3939840000000003E-2</v>
      </c>
      <c r="H462" s="32">
        <f t="shared" si="68"/>
        <v>-4.2390724999999998</v>
      </c>
      <c r="I462" s="33">
        <f t="shared" si="69"/>
        <v>-0.52049630000000002</v>
      </c>
      <c r="J462" s="32">
        <f t="shared" si="70"/>
        <v>-4.2390724999999998</v>
      </c>
      <c r="K462" s="33">
        <f t="shared" si="71"/>
        <v>-41.649593080000002</v>
      </c>
    </row>
    <row r="463" spans="1:11" x14ac:dyDescent="0.3">
      <c r="A463" s="78" t="str">
        <f>latest_start_1_limit_5000_convert_BTC_CMC_PRO_API_KEY_49c55c19_a805_466a_95cf_3c[[#This Row],[Symbol]]</f>
        <v>GLEEC</v>
      </c>
      <c r="B463" s="22" t="str">
        <f t="shared" si="63"/>
        <v>Gleec</v>
      </c>
      <c r="C463" s="77">
        <f t="shared" si="64"/>
        <v>2.900938312064705E-5</v>
      </c>
      <c r="D463" s="73">
        <f t="shared" si="65"/>
        <v>1.0861401661066701</v>
      </c>
      <c r="E463" s="74">
        <f>D463*conf!B$7</f>
        <v>79.440291749041847</v>
      </c>
      <c r="F463" s="32">
        <f t="shared" si="66"/>
        <v>-4.8810859999999998E-2</v>
      </c>
      <c r="G463" s="33">
        <f t="shared" si="67"/>
        <v>0.12316318</v>
      </c>
      <c r="H463" s="32">
        <f t="shared" si="68"/>
        <v>6.19079186</v>
      </c>
      <c r="I463" s="33">
        <f t="shared" si="69"/>
        <v>10.314379239999999</v>
      </c>
      <c r="J463" s="32">
        <f t="shared" si="70"/>
        <v>6.19079186</v>
      </c>
      <c r="K463" s="33">
        <f t="shared" si="71"/>
        <v>42.670943860000001</v>
      </c>
    </row>
    <row r="464" spans="1:11" x14ac:dyDescent="0.3">
      <c r="A464" s="78" t="str">
        <f>latest_start_1_limit_5000_convert_BTC_CMC_PRO_API_KEY_49c55c19_a805_466a_95cf_3c[[#This Row],[Symbol]]</f>
        <v>ZAP</v>
      </c>
      <c r="B464" s="22" t="str">
        <f t="shared" si="63"/>
        <v>Zap</v>
      </c>
      <c r="C464" s="77">
        <f t="shared" si="64"/>
        <v>2.5770669570584687E-6</v>
      </c>
      <c r="D464" s="73">
        <f t="shared" si="65"/>
        <v>9.648795085254E-2</v>
      </c>
      <c r="E464" s="74">
        <f>D464*conf!B$7</f>
        <v>7.0571287253547759</v>
      </c>
      <c r="F464" s="32">
        <f t="shared" si="66"/>
        <v>0.92543405000000001</v>
      </c>
      <c r="G464" s="33">
        <f t="shared" si="67"/>
        <v>1.09908435</v>
      </c>
      <c r="H464" s="32">
        <f t="shared" si="68"/>
        <v>-1.46371206</v>
      </c>
      <c r="I464" s="33">
        <f t="shared" si="69"/>
        <v>2.3626365900000001</v>
      </c>
      <c r="J464" s="32">
        <f t="shared" si="70"/>
        <v>-1.46371206</v>
      </c>
      <c r="K464" s="33">
        <f t="shared" si="71"/>
        <v>6.0314100399999999</v>
      </c>
    </row>
    <row r="465" spans="1:11" x14ac:dyDescent="0.3">
      <c r="A465" s="78" t="str">
        <f>latest_start_1_limit_5000_convert_BTC_CMC_PRO_API_KEY_49c55c19_a805_466a_95cf_3c[[#This Row],[Symbol]]</f>
        <v>CRPT</v>
      </c>
      <c r="B465" s="22" t="str">
        <f t="shared" si="63"/>
        <v>Crypterium</v>
      </c>
      <c r="C465" s="77">
        <f t="shared" si="64"/>
        <v>7.1387483669842246E-6</v>
      </c>
      <c r="D465" s="73">
        <f t="shared" si="65"/>
        <v>0.26728184135674998</v>
      </c>
      <c r="E465" s="74">
        <f>D465*conf!B$7</f>
        <v>19.548993876832693</v>
      </c>
      <c r="F465" s="32">
        <f t="shared" si="66"/>
        <v>0.67715681999999999</v>
      </c>
      <c r="G465" s="33">
        <f t="shared" si="67"/>
        <v>0.85037993999999995</v>
      </c>
      <c r="H465" s="32">
        <f t="shared" si="68"/>
        <v>-2.6859970199999998</v>
      </c>
      <c r="I465" s="33">
        <f t="shared" si="69"/>
        <v>1.09288801</v>
      </c>
      <c r="J465" s="32">
        <f t="shared" si="70"/>
        <v>-2.6859970199999998</v>
      </c>
      <c r="K465" s="33">
        <f t="shared" si="71"/>
        <v>3.8340734699999999</v>
      </c>
    </row>
    <row r="466" spans="1:11" x14ac:dyDescent="0.3">
      <c r="A466" s="78" t="str">
        <f>latest_start_1_limit_5000_convert_BTC_CMC_PRO_API_KEY_49c55c19_a805_466a_95cf_3c[[#This Row],[Symbol]]</f>
        <v>NAV</v>
      </c>
      <c r="B466" s="22" t="str">
        <f t="shared" si="63"/>
        <v>Navcoin</v>
      </c>
      <c r="C466" s="77">
        <f t="shared" si="64"/>
        <v>8.3969888813786424E-6</v>
      </c>
      <c r="D466" s="73">
        <f t="shared" si="65"/>
        <v>0.31439161806667998</v>
      </c>
      <c r="E466" s="74">
        <f>D466*conf!B$7</f>
        <v>22.994602945396974</v>
      </c>
      <c r="F466" s="32">
        <f t="shared" si="66"/>
        <v>7.4048557300000004</v>
      </c>
      <c r="G466" s="33">
        <f t="shared" si="67"/>
        <v>7.5896543999999997</v>
      </c>
      <c r="H466" s="32">
        <f t="shared" si="68"/>
        <v>9.1198992800000003</v>
      </c>
      <c r="I466" s="33">
        <f t="shared" si="69"/>
        <v>13.35722938</v>
      </c>
      <c r="J466" s="32">
        <f t="shared" si="70"/>
        <v>9.1198992800000003</v>
      </c>
      <c r="K466" s="33">
        <f t="shared" si="71"/>
        <v>38.632961809999998</v>
      </c>
    </row>
    <row r="467" spans="1:11" x14ac:dyDescent="0.3">
      <c r="A467" s="78" t="str">
        <f>latest_start_1_limit_5000_convert_BTC_CMC_PRO_API_KEY_49c55c19_a805_466a_95cf_3c[[#This Row],[Symbol]]</f>
        <v>REVV</v>
      </c>
      <c r="B467" s="22" t="str">
        <f t="shared" si="63"/>
        <v>REVV</v>
      </c>
      <c r="C467" s="77">
        <f t="shared" si="64"/>
        <v>2.1164518137045387E-6</v>
      </c>
      <c r="D467" s="73">
        <f t="shared" si="65"/>
        <v>7.9242061609289996E-2</v>
      </c>
      <c r="E467" s="74">
        <f>D467*conf!B$7</f>
        <v>5.7957643861034702</v>
      </c>
      <c r="F467" s="32">
        <f t="shared" si="66"/>
        <v>-0.24653501</v>
      </c>
      <c r="G467" s="33">
        <f t="shared" si="67"/>
        <v>-7.4901170000000003E-2</v>
      </c>
      <c r="H467" s="32">
        <f t="shared" si="68"/>
        <v>-4.7164098799999996</v>
      </c>
      <c r="I467" s="33">
        <f t="shared" si="69"/>
        <v>-1.0163695800000001</v>
      </c>
      <c r="J467" s="32">
        <f t="shared" si="70"/>
        <v>-4.7164098799999996</v>
      </c>
      <c r="K467" s="33">
        <f t="shared" si="71"/>
        <v>9.3622943799999998</v>
      </c>
    </row>
    <row r="468" spans="1:11" x14ac:dyDescent="0.3">
      <c r="A468" s="78" t="str">
        <f>latest_start_1_limit_5000_convert_BTC_CMC_PRO_API_KEY_49c55c19_a805_466a_95cf_3c[[#This Row],[Symbol]]</f>
        <v>RBTC</v>
      </c>
      <c r="B468" s="22" t="str">
        <f t="shared" si="63"/>
        <v>RSK Smart Bitcoin</v>
      </c>
      <c r="C468" s="77">
        <f t="shared" si="64"/>
        <v>1.0124412325762786</v>
      </c>
      <c r="D468" s="73">
        <f t="shared" si="65"/>
        <v>37906.807047578237</v>
      </c>
      <c r="E468" s="74">
        <f>D468*conf!B$7</f>
        <v>2772503.8674598723</v>
      </c>
      <c r="F468" s="32">
        <f t="shared" si="66"/>
        <v>-0.18812092999999999</v>
      </c>
      <c r="G468" s="33">
        <f t="shared" si="67"/>
        <v>-1.6386589999999999E-2</v>
      </c>
      <c r="H468" s="32">
        <f t="shared" si="68"/>
        <v>-0.13525007999999999</v>
      </c>
      <c r="I468" s="33">
        <f t="shared" si="69"/>
        <v>3.7426852400000001</v>
      </c>
      <c r="J468" s="32">
        <f t="shared" si="70"/>
        <v>-0.13525007999999999</v>
      </c>
      <c r="K468" s="33">
        <f t="shared" si="71"/>
        <v>21.66918536</v>
      </c>
    </row>
    <row r="469" spans="1:11" x14ac:dyDescent="0.3">
      <c r="A469" s="78" t="str">
        <f>latest_start_1_limit_5000_convert_BTC_CMC_PRO_API_KEY_49c55c19_a805_466a_95cf_3c[[#This Row],[Symbol]]</f>
        <v>GBYTE</v>
      </c>
      <c r="B469" s="22" t="str">
        <f t="shared" si="63"/>
        <v>Obyte</v>
      </c>
      <c r="C469" s="77">
        <f t="shared" si="64"/>
        <v>7.6400037331926388E-4</v>
      </c>
      <c r="D469" s="73">
        <f t="shared" si="65"/>
        <v>28.60493409775183</v>
      </c>
      <c r="E469" s="74">
        <f>D469*conf!B$7</f>
        <v>2092.1648799095688</v>
      </c>
      <c r="F469" s="32">
        <f t="shared" si="66"/>
        <v>-1.0770977399999999</v>
      </c>
      <c r="G469" s="33">
        <f t="shared" si="67"/>
        <v>-0.90689295000000003</v>
      </c>
      <c r="H469" s="32">
        <f t="shared" si="68"/>
        <v>-7.8483984500000004</v>
      </c>
      <c r="I469" s="33">
        <f t="shared" si="69"/>
        <v>-4.2699791300000003</v>
      </c>
      <c r="J469" s="32">
        <f t="shared" si="70"/>
        <v>-7.8483984500000004</v>
      </c>
      <c r="K469" s="33">
        <f t="shared" si="71"/>
        <v>4.3040922999999998</v>
      </c>
    </row>
    <row r="470" spans="1:11" x14ac:dyDescent="0.3">
      <c r="A470" s="78" t="str">
        <f>latest_start_1_limit_5000_convert_BTC_CMC_PRO_API_KEY_49c55c19_a805_466a_95cf_3c[[#This Row],[Symbol]]</f>
        <v>GDC</v>
      </c>
      <c r="B470" s="22" t="str">
        <f t="shared" si="63"/>
        <v>Global Digital Content</v>
      </c>
      <c r="C470" s="77">
        <f t="shared" si="64"/>
        <v>1.788484743510098E-7</v>
      </c>
      <c r="D470" s="73">
        <f t="shared" si="65"/>
        <v>6.6962648199599996E-3</v>
      </c>
      <c r="E470" s="74">
        <f>D470*conf!B$7</f>
        <v>0.48976480893187435</v>
      </c>
      <c r="F470" s="32">
        <f t="shared" si="66"/>
        <v>-0.14443191999999999</v>
      </c>
      <c r="G470" s="33">
        <f t="shared" si="67"/>
        <v>2.737759E-2</v>
      </c>
      <c r="H470" s="32">
        <f t="shared" si="68"/>
        <v>-8.4477819999999995E-2</v>
      </c>
      <c r="I470" s="33">
        <f t="shared" si="69"/>
        <v>3.7954290799999999</v>
      </c>
      <c r="J470" s="32">
        <f t="shared" si="70"/>
        <v>-8.4477819999999995E-2</v>
      </c>
      <c r="K470" s="33">
        <f t="shared" si="71"/>
        <v>28.858758380000001</v>
      </c>
    </row>
    <row r="471" spans="1:11" x14ac:dyDescent="0.3">
      <c r="A471" s="78" t="str">
        <f>latest_start_1_limit_5000_convert_BTC_CMC_PRO_API_KEY_49c55c19_a805_466a_95cf_3c[[#This Row],[Symbol]]</f>
        <v>ROOK</v>
      </c>
      <c r="B471" s="22" t="str">
        <f t="shared" si="63"/>
        <v>KeeperDAO</v>
      </c>
      <c r="C471" s="77">
        <f t="shared" si="64"/>
        <v>1.5724602995705116E-2</v>
      </c>
      <c r="D471" s="73">
        <f t="shared" si="65"/>
        <v>588.74478091058586</v>
      </c>
      <c r="E471" s="74">
        <f>D471*conf!B$7</f>
        <v>43060.79327580025</v>
      </c>
      <c r="F471" s="32">
        <f t="shared" si="66"/>
        <v>0.70303311000000002</v>
      </c>
      <c r="G471" s="33">
        <f t="shared" si="67"/>
        <v>0.87630074999999996</v>
      </c>
      <c r="H471" s="32">
        <f t="shared" si="68"/>
        <v>18.20374138</v>
      </c>
      <c r="I471" s="33">
        <f t="shared" si="69"/>
        <v>22.793814090000001</v>
      </c>
      <c r="J471" s="32">
        <f t="shared" si="70"/>
        <v>18.20374138</v>
      </c>
      <c r="K471" s="33">
        <f t="shared" si="71"/>
        <v>87.690395609999996</v>
      </c>
    </row>
    <row r="472" spans="1:11" x14ac:dyDescent="0.3">
      <c r="A472" s="78" t="str">
        <f>latest_start_1_limit_5000_convert_BTC_CMC_PRO_API_KEY_49c55c19_a805_466a_95cf_3c[[#This Row],[Symbol]]</f>
        <v>TSHP</v>
      </c>
      <c r="B472" s="22" t="str">
        <f t="shared" si="63"/>
        <v>12Ships</v>
      </c>
      <c r="C472" s="77">
        <f t="shared" si="64"/>
        <v>1.1553174836824513E-7</v>
      </c>
      <c r="D472" s="73">
        <f t="shared" si="65"/>
        <v>4.3256236039699997E-3</v>
      </c>
      <c r="E472" s="74">
        <f>D472*conf!B$7</f>
        <v>0.31637611039436581</v>
      </c>
      <c r="F472" s="32">
        <f t="shared" si="66"/>
        <v>1.0541887000000001</v>
      </c>
      <c r="G472" s="33">
        <f t="shared" si="67"/>
        <v>1.22806054</v>
      </c>
      <c r="H472" s="32">
        <f t="shared" si="68"/>
        <v>-4.0021029700000001</v>
      </c>
      <c r="I472" s="33">
        <f t="shared" si="69"/>
        <v>-0.27432479999999998</v>
      </c>
      <c r="J472" s="32">
        <f t="shared" si="70"/>
        <v>-4.0021029700000001</v>
      </c>
      <c r="K472" s="33">
        <f t="shared" si="71"/>
        <v>21.369111539999999</v>
      </c>
    </row>
    <row r="473" spans="1:11" x14ac:dyDescent="0.3">
      <c r="A473" s="78" t="str">
        <f>latest_start_1_limit_5000_convert_BTC_CMC_PRO_API_KEY_49c55c19_a805_466a_95cf_3c[[#This Row],[Symbol]]</f>
        <v>COCOS</v>
      </c>
      <c r="B473" s="22" t="str">
        <f t="shared" si="63"/>
        <v>Cocos-BCX</v>
      </c>
      <c r="C473" s="77">
        <f t="shared" si="64"/>
        <v>1.3548183364787084E-5</v>
      </c>
      <c r="D473" s="73">
        <f t="shared" si="65"/>
        <v>0.50725746456152998</v>
      </c>
      <c r="E473" s="74">
        <f>D473*conf!B$7</f>
        <v>37.100810958030301</v>
      </c>
      <c r="F473" s="32">
        <f t="shared" si="66"/>
        <v>1.0271043099999999</v>
      </c>
      <c r="G473" s="33">
        <f t="shared" si="67"/>
        <v>1.2009295499999999</v>
      </c>
      <c r="H473" s="32">
        <f t="shared" si="68"/>
        <v>-10.83702852</v>
      </c>
      <c r="I473" s="33">
        <f t="shared" si="69"/>
        <v>-7.3746633099999999</v>
      </c>
      <c r="J473" s="32">
        <f t="shared" si="70"/>
        <v>-10.83702852</v>
      </c>
      <c r="K473" s="33">
        <f t="shared" si="71"/>
        <v>-14.908061119999999</v>
      </c>
    </row>
    <row r="474" spans="1:11" x14ac:dyDescent="0.3">
      <c r="A474" s="78" t="str">
        <f>latest_start_1_limit_5000_convert_BTC_CMC_PRO_API_KEY_49c55c19_a805_466a_95cf_3c[[#This Row],[Symbol]]</f>
        <v>NWC</v>
      </c>
      <c r="B474" s="22" t="str">
        <f t="shared" si="63"/>
        <v>Newscrypto</v>
      </c>
      <c r="C474" s="77">
        <f t="shared" si="64"/>
        <v>5.9130191502046323E-6</v>
      </c>
      <c r="D474" s="73">
        <f t="shared" si="65"/>
        <v>0.22138931997572001</v>
      </c>
      <c r="E474" s="74">
        <f>D474*conf!B$7</f>
        <v>16.192414863024162</v>
      </c>
      <c r="F474" s="32">
        <f t="shared" si="66"/>
        <v>0.40305719000000001</v>
      </c>
      <c r="G474" s="33">
        <f t="shared" si="67"/>
        <v>0.57580869999999995</v>
      </c>
      <c r="H474" s="32">
        <f t="shared" si="68"/>
        <v>-0.71087296</v>
      </c>
      <c r="I474" s="33">
        <f t="shared" si="69"/>
        <v>3.14470984</v>
      </c>
      <c r="J474" s="32">
        <f t="shared" si="70"/>
        <v>-0.71087296</v>
      </c>
      <c r="K474" s="33">
        <f t="shared" si="71"/>
        <v>34.15484507</v>
      </c>
    </row>
    <row r="475" spans="1:11" x14ac:dyDescent="0.3">
      <c r="A475" s="78" t="str">
        <f>latest_start_1_limit_5000_convert_BTC_CMC_PRO_API_KEY_49c55c19_a805_466a_95cf_3c[[#This Row],[Symbol]]</f>
        <v>FIO</v>
      </c>
      <c r="B475" s="22" t="str">
        <f t="shared" si="63"/>
        <v>FIO Protocol</v>
      </c>
      <c r="C475" s="77">
        <f t="shared" si="64"/>
        <v>2.5748201596489567E-6</v>
      </c>
      <c r="D475" s="73">
        <f t="shared" si="65"/>
        <v>9.6403828522139995E-2</v>
      </c>
      <c r="E475" s="74">
        <f>D475*conf!B$7</f>
        <v>7.0509760181093188</v>
      </c>
      <c r="F475" s="32">
        <f t="shared" si="66"/>
        <v>2.75756275</v>
      </c>
      <c r="G475" s="33">
        <f t="shared" si="67"/>
        <v>2.93436538</v>
      </c>
      <c r="H475" s="32">
        <f t="shared" si="68"/>
        <v>9.8359278099999994</v>
      </c>
      <c r="I475" s="33">
        <f t="shared" si="69"/>
        <v>14.10106264</v>
      </c>
      <c r="J475" s="32">
        <f t="shared" si="70"/>
        <v>9.8359278099999994</v>
      </c>
      <c r="K475" s="33">
        <f t="shared" si="71"/>
        <v>36.867207370000003</v>
      </c>
    </row>
    <row r="476" spans="1:11" x14ac:dyDescent="0.3">
      <c r="A476" s="78" t="str">
        <f>latest_start_1_limit_5000_convert_BTC_CMC_PRO_API_KEY_49c55c19_a805_466a_95cf_3c[[#This Row],[Symbol]]</f>
        <v>GAS</v>
      </c>
      <c r="B476" s="22" t="str">
        <f t="shared" si="63"/>
        <v>Gas</v>
      </c>
      <c r="C476" s="77">
        <f t="shared" si="64"/>
        <v>5.5153462421345883E-5</v>
      </c>
      <c r="D476" s="73">
        <f t="shared" si="65"/>
        <v>2.0650005064410499</v>
      </c>
      <c r="E476" s="74">
        <f>D476*conf!B$7</f>
        <v>151.0341370410984</v>
      </c>
      <c r="F476" s="32">
        <f t="shared" si="66"/>
        <v>0.87537927999999998</v>
      </c>
      <c r="G476" s="33">
        <f t="shared" si="67"/>
        <v>1.04894346</v>
      </c>
      <c r="H476" s="32">
        <f t="shared" si="68"/>
        <v>-7.6209219299999997</v>
      </c>
      <c r="I476" s="33">
        <f t="shared" si="69"/>
        <v>-4.0336692699999999</v>
      </c>
      <c r="J476" s="32">
        <f t="shared" si="70"/>
        <v>-7.6209219299999997</v>
      </c>
      <c r="K476" s="33">
        <f t="shared" si="71"/>
        <v>18.22404238</v>
      </c>
    </row>
    <row r="477" spans="1:11" x14ac:dyDescent="0.3">
      <c r="A477" s="78" t="str">
        <f>latest_start_1_limit_5000_convert_BTC_CMC_PRO_API_KEY_49c55c19_a805_466a_95cf_3c[[#This Row],[Symbol]]</f>
        <v>SPND</v>
      </c>
      <c r="B477" s="22" t="str">
        <f t="shared" si="63"/>
        <v>Spendcoin</v>
      </c>
      <c r="C477" s="77">
        <f t="shared" si="64"/>
        <v>2.4498050068436511E-7</v>
      </c>
      <c r="D477" s="73">
        <f t="shared" si="65"/>
        <v>9.1723136820799998E-3</v>
      </c>
      <c r="E477" s="74">
        <f>D477*conf!B$7</f>
        <v>0.67086302270733122</v>
      </c>
      <c r="F477" s="32">
        <f t="shared" si="66"/>
        <v>0.38074073000000003</v>
      </c>
      <c r="G477" s="33">
        <f t="shared" si="67"/>
        <v>0.55345383999999997</v>
      </c>
      <c r="H477" s="32">
        <f t="shared" si="68"/>
        <v>-9.2138627199999998</v>
      </c>
      <c r="I477" s="33">
        <f t="shared" si="69"/>
        <v>-5.6884669399999996</v>
      </c>
      <c r="J477" s="32">
        <f t="shared" si="70"/>
        <v>-9.2138627199999998</v>
      </c>
      <c r="K477" s="33">
        <f t="shared" si="71"/>
        <v>63.48227172</v>
      </c>
    </row>
    <row r="478" spans="1:11" x14ac:dyDescent="0.3">
      <c r="A478" s="78" t="str">
        <f>latest_start_1_limit_5000_convert_BTC_CMC_PRO_API_KEY_49c55c19_a805_466a_95cf_3c[[#This Row],[Symbol]]</f>
        <v>UTNP</v>
      </c>
      <c r="B478" s="22" t="str">
        <f t="shared" si="63"/>
        <v>Universa</v>
      </c>
      <c r="C478" s="77">
        <f t="shared" si="64"/>
        <v>1.733853895647523E-7</v>
      </c>
      <c r="D478" s="73">
        <f t="shared" si="65"/>
        <v>6.4917214902199998E-3</v>
      </c>
      <c r="E478" s="74">
        <f>D478*conf!B$7</f>
        <v>0.4748045097946908</v>
      </c>
      <c r="F478" s="32">
        <f t="shared" si="66"/>
        <v>-1.7415337099999999</v>
      </c>
      <c r="G478" s="33">
        <f t="shared" si="67"/>
        <v>-1.5724721399999999</v>
      </c>
      <c r="H478" s="32">
        <f t="shared" si="68"/>
        <v>-3.9370927</v>
      </c>
      <c r="I478" s="33">
        <f t="shared" si="69"/>
        <v>-0.20679006</v>
      </c>
      <c r="J478" s="32">
        <f t="shared" si="70"/>
        <v>-3.9370927</v>
      </c>
      <c r="K478" s="33">
        <f t="shared" si="71"/>
        <v>31.371257849999999</v>
      </c>
    </row>
    <row r="479" spans="1:11" x14ac:dyDescent="0.3">
      <c r="A479" s="78" t="str">
        <f>latest_start_1_limit_5000_convert_BTC_CMC_PRO_API_KEY_49c55c19_a805_466a_95cf_3c[[#This Row],[Symbol]]</f>
        <v>DRGN</v>
      </c>
      <c r="B479" s="22" t="str">
        <f t="shared" si="63"/>
        <v>Dragonchain</v>
      </c>
      <c r="C479" s="77">
        <f t="shared" si="64"/>
        <v>1.4859038802002089E-6</v>
      </c>
      <c r="D479" s="73">
        <f t="shared" si="65"/>
        <v>5.5633719632960002E-2</v>
      </c>
      <c r="E479" s="74">
        <f>D479*conf!B$7</f>
        <v>4.0690502539546944</v>
      </c>
      <c r="F479" s="32">
        <f t="shared" si="66"/>
        <v>1.222305</v>
      </c>
      <c r="G479" s="33">
        <f t="shared" si="67"/>
        <v>1.3964660900000001</v>
      </c>
      <c r="H479" s="32">
        <f t="shared" si="68"/>
        <v>-2.7004976100000002</v>
      </c>
      <c r="I479" s="33">
        <f t="shared" si="69"/>
        <v>1.07782434</v>
      </c>
      <c r="J479" s="32">
        <f t="shared" si="70"/>
        <v>-2.7004976100000002</v>
      </c>
      <c r="K479" s="33">
        <f t="shared" si="71"/>
        <v>28.040496569999998</v>
      </c>
    </row>
    <row r="480" spans="1:11" x14ac:dyDescent="0.3">
      <c r="A480" s="78" t="str">
        <f>latest_start_1_limit_5000_convert_BTC_CMC_PRO_API_KEY_49c55c19_a805_466a_95cf_3c[[#This Row],[Symbol]]</f>
        <v>PEAK</v>
      </c>
      <c r="B480" s="22" t="str">
        <f t="shared" si="63"/>
        <v>PEAKDEFI</v>
      </c>
      <c r="C480" s="77">
        <f t="shared" si="64"/>
        <v>7.096805407442763E-6</v>
      </c>
      <c r="D480" s="73">
        <f t="shared" si="65"/>
        <v>0.26571145522154999</v>
      </c>
      <c r="E480" s="74">
        <f>D480*conf!B$7</f>
        <v>19.434135834904165</v>
      </c>
      <c r="F480" s="32">
        <f t="shared" si="66"/>
        <v>-1.2913018300000001</v>
      </c>
      <c r="G480" s="33">
        <f t="shared" si="67"/>
        <v>-1.1214656000000001</v>
      </c>
      <c r="H480" s="32">
        <f t="shared" si="68"/>
        <v>0.45023486000000001</v>
      </c>
      <c r="I480" s="33">
        <f t="shared" si="69"/>
        <v>4.3509056499999996</v>
      </c>
      <c r="J480" s="32">
        <f t="shared" si="70"/>
        <v>0.45023486000000001</v>
      </c>
      <c r="K480" s="33">
        <f t="shared" si="71"/>
        <v>0.84531984999999998</v>
      </c>
    </row>
    <row r="481" spans="1:11" x14ac:dyDescent="0.3">
      <c r="A481" s="78" t="str">
        <f>latest_start_1_limit_5000_convert_BTC_CMC_PRO_API_KEY_49c55c19_a805_466a_95cf_3c[[#This Row],[Symbol]]</f>
        <v>DNA</v>
      </c>
      <c r="B481" s="22" t="str">
        <f t="shared" si="63"/>
        <v>Metaverse Dualchain Network Architecture</v>
      </c>
      <c r="C481" s="77">
        <f t="shared" si="64"/>
        <v>2.6958921185891397E-8</v>
      </c>
      <c r="D481" s="73">
        <f t="shared" si="65"/>
        <v>1.00936883122E-3</v>
      </c>
      <c r="E481" s="74">
        <f>D481*conf!B$7</f>
        <v>7.3825236315430809E-2</v>
      </c>
      <c r="F481" s="32">
        <f t="shared" si="66"/>
        <v>-2.0911104599999999</v>
      </c>
      <c r="G481" s="33">
        <f t="shared" si="67"/>
        <v>-1.92265036</v>
      </c>
      <c r="H481" s="32">
        <f t="shared" si="68"/>
        <v>-1.48465055</v>
      </c>
      <c r="I481" s="33">
        <f t="shared" si="69"/>
        <v>2.34088502</v>
      </c>
      <c r="J481" s="32">
        <f t="shared" si="70"/>
        <v>-1.48465055</v>
      </c>
      <c r="K481" s="33">
        <f t="shared" si="71"/>
        <v>4.1103086500000003</v>
      </c>
    </row>
    <row r="482" spans="1:11" x14ac:dyDescent="0.3">
      <c r="A482" s="78" t="str">
        <f>latest_start_1_limit_5000_convert_BTC_CMC_PRO_API_KEY_49c55c19_a805_466a_95cf_3c[[#This Row],[Symbol]]</f>
        <v>NDX</v>
      </c>
      <c r="B482" s="22" t="str">
        <f t="shared" si="63"/>
        <v>Indexed Finance</v>
      </c>
      <c r="C482" s="77">
        <f t="shared" si="64"/>
        <v>6.6770132167639443E-4</v>
      </c>
      <c r="D482" s="73">
        <f t="shared" si="65"/>
        <v>24.999401794210449</v>
      </c>
      <c r="E482" s="74">
        <f>D482*conf!B$7</f>
        <v>1828.4562472285522</v>
      </c>
      <c r="F482" s="32">
        <f t="shared" si="66"/>
        <v>13.031874330000001</v>
      </c>
      <c r="G482" s="33">
        <f t="shared" si="67"/>
        <v>13.226354730000001</v>
      </c>
      <c r="H482" s="32">
        <f t="shared" si="68"/>
        <v>92.255198489999998</v>
      </c>
      <c r="I482" s="33">
        <f t="shared" si="69"/>
        <v>99.720827999999997</v>
      </c>
      <c r="J482" s="32">
        <f t="shared" si="70"/>
        <v>92.255198489999998</v>
      </c>
      <c r="K482" s="33">
        <f t="shared" si="71"/>
        <v>248.36404511000001</v>
      </c>
    </row>
    <row r="483" spans="1:11" x14ac:dyDescent="0.3">
      <c r="A483" s="78" t="str">
        <f>latest_start_1_limit_5000_convert_BTC_CMC_PRO_API_KEY_49c55c19_a805_466a_95cf_3c[[#This Row],[Symbol]]</f>
        <v>NAS</v>
      </c>
      <c r="B483" s="22" t="str">
        <f t="shared" si="63"/>
        <v>Nebulas</v>
      </c>
      <c r="C483" s="77">
        <f t="shared" si="64"/>
        <v>9.3110371030270355E-6</v>
      </c>
      <c r="D483" s="73">
        <f t="shared" si="65"/>
        <v>0.34861449289176</v>
      </c>
      <c r="E483" s="74">
        <f>D483*conf!B$7</f>
        <v>25.497664010103325</v>
      </c>
      <c r="F483" s="32">
        <f t="shared" si="66"/>
        <v>-0.67735343999999997</v>
      </c>
      <c r="G483" s="33">
        <f t="shared" si="67"/>
        <v>-0.50646086000000001</v>
      </c>
      <c r="H483" s="32">
        <f t="shared" si="68"/>
        <v>-1.76764141</v>
      </c>
      <c r="I483" s="33">
        <f t="shared" si="69"/>
        <v>2.0469050900000001</v>
      </c>
      <c r="J483" s="32">
        <f t="shared" si="70"/>
        <v>-1.76764141</v>
      </c>
      <c r="K483" s="33">
        <f t="shared" si="71"/>
        <v>19.194991120000001</v>
      </c>
    </row>
    <row r="484" spans="1:11" x14ac:dyDescent="0.3">
      <c r="A484" s="78" t="str">
        <f>latest_start_1_limit_5000_convert_BTC_CMC_PRO_API_KEY_49c55c19_a805_466a_95cf_3c[[#This Row],[Symbol]]</f>
        <v>CRE</v>
      </c>
      <c r="B484" s="22" t="str">
        <f t="shared" si="63"/>
        <v>Carry</v>
      </c>
      <c r="C484" s="77">
        <f t="shared" si="64"/>
        <v>8.1117467328468932E-8</v>
      </c>
      <c r="D484" s="73">
        <f t="shared" si="65"/>
        <v>3.0371186823200001E-3</v>
      </c>
      <c r="E484" s="74">
        <f>D484*conf!B$7</f>
        <v>0.22213486042488481</v>
      </c>
      <c r="F484" s="32">
        <f t="shared" si="66"/>
        <v>-0.86310319000000002</v>
      </c>
      <c r="G484" s="33">
        <f t="shared" si="67"/>
        <v>-0.69253021000000003</v>
      </c>
      <c r="H484" s="32">
        <f t="shared" si="68"/>
        <v>-14.48172589</v>
      </c>
      <c r="I484" s="33">
        <f t="shared" si="69"/>
        <v>-11.160891100000001</v>
      </c>
      <c r="J484" s="32">
        <f t="shared" si="70"/>
        <v>-14.48172589</v>
      </c>
      <c r="K484" s="33">
        <f t="shared" si="71"/>
        <v>53.667876769999999</v>
      </c>
    </row>
    <row r="485" spans="1:11" x14ac:dyDescent="0.3">
      <c r="A485" s="78" t="str">
        <f>latest_start_1_limit_5000_convert_BTC_CMC_PRO_API_KEY_49c55c19_a805_466a_95cf_3c[[#This Row],[Symbol]]</f>
        <v>NKN</v>
      </c>
      <c r="B485" s="22" t="str">
        <f t="shared" si="63"/>
        <v>NKN</v>
      </c>
      <c r="C485" s="77">
        <f t="shared" si="64"/>
        <v>9.1055095990165725E-7</v>
      </c>
      <c r="D485" s="73">
        <f t="shared" si="65"/>
        <v>3.4091933865780001E-2</v>
      </c>
      <c r="E485" s="74">
        <f>D485*conf!B$7</f>
        <v>2.4934840429431495</v>
      </c>
      <c r="F485" s="32">
        <f t="shared" si="66"/>
        <v>1.0600654700000001</v>
      </c>
      <c r="G485" s="33">
        <f t="shared" si="67"/>
        <v>1.23394742</v>
      </c>
      <c r="H485" s="32">
        <f t="shared" si="68"/>
        <v>-1.4205543</v>
      </c>
      <c r="I485" s="33">
        <f t="shared" si="69"/>
        <v>2.4074702499999998</v>
      </c>
      <c r="J485" s="32">
        <f t="shared" si="70"/>
        <v>-1.4205543</v>
      </c>
      <c r="K485" s="33">
        <f t="shared" si="71"/>
        <v>8.8257919999999999</v>
      </c>
    </row>
    <row r="486" spans="1:11" x14ac:dyDescent="0.3">
      <c r="A486" s="78" t="str">
        <f>latest_start_1_limit_5000_convert_BTC_CMC_PRO_API_KEY_49c55c19_a805_466a_95cf_3c[[#This Row],[Symbol]]</f>
        <v>RFR</v>
      </c>
      <c r="B486" s="22" t="str">
        <f t="shared" si="63"/>
        <v>Refereum</v>
      </c>
      <c r="C486" s="77">
        <f t="shared" si="64"/>
        <v>1.0597879331172513E-7</v>
      </c>
      <c r="D486" s="73">
        <f t="shared" si="65"/>
        <v>3.9679514622100003E-3</v>
      </c>
      <c r="E486" s="74">
        <f>D486*conf!B$7</f>
        <v>0.29021596994603943</v>
      </c>
      <c r="F486" s="32">
        <f t="shared" si="66"/>
        <v>-0.44441049999999999</v>
      </c>
      <c r="G486" s="33">
        <f t="shared" si="67"/>
        <v>-0.27311711999999999</v>
      </c>
      <c r="H486" s="32">
        <f t="shared" si="68"/>
        <v>-6.9521498599999996</v>
      </c>
      <c r="I486" s="33">
        <f t="shared" si="69"/>
        <v>-3.3389275299999999</v>
      </c>
      <c r="J486" s="32">
        <f t="shared" si="70"/>
        <v>-6.9521498599999996</v>
      </c>
      <c r="K486" s="33">
        <f t="shared" si="71"/>
        <v>10.347802679999999</v>
      </c>
    </row>
    <row r="487" spans="1:11" x14ac:dyDescent="0.3">
      <c r="A487" s="78" t="str">
        <f>latest_start_1_limit_5000_convert_BTC_CMC_PRO_API_KEY_49c55c19_a805_466a_95cf_3c[[#This Row],[Symbol]]</f>
        <v>CTSI</v>
      </c>
      <c r="B487" s="22" t="str">
        <f t="shared" si="63"/>
        <v>Cartesi</v>
      </c>
      <c r="C487" s="77">
        <f t="shared" si="64"/>
        <v>1.9602273815299631E-6</v>
      </c>
      <c r="D487" s="73">
        <f t="shared" si="65"/>
        <v>7.3392863437569997E-2</v>
      </c>
      <c r="E487" s="74">
        <f>D487*conf!B$7</f>
        <v>5.3679540318238699</v>
      </c>
      <c r="F487" s="32">
        <f t="shared" si="66"/>
        <v>-0.91532913000000005</v>
      </c>
      <c r="G487" s="33">
        <f t="shared" si="67"/>
        <v>-0.74484600999999995</v>
      </c>
      <c r="H487" s="32">
        <f t="shared" si="68"/>
        <v>-2.1726218799999999</v>
      </c>
      <c r="I487" s="33">
        <f t="shared" si="69"/>
        <v>1.6261984700000001</v>
      </c>
      <c r="J487" s="32">
        <f t="shared" si="70"/>
        <v>-2.1726218799999999</v>
      </c>
      <c r="K487" s="33">
        <f t="shared" si="71"/>
        <v>17.404149790000002</v>
      </c>
    </row>
    <row r="488" spans="1:11" x14ac:dyDescent="0.3">
      <c r="A488" s="78" t="str">
        <f>latest_start_1_limit_5000_convert_BTC_CMC_PRO_API_KEY_49c55c19_a805_466a_95cf_3c[[#This Row],[Symbol]]</f>
        <v>AST</v>
      </c>
      <c r="B488" s="22" t="str">
        <f t="shared" si="63"/>
        <v>AirSwap</v>
      </c>
      <c r="C488" s="77">
        <f t="shared" si="64"/>
        <v>3.4993264022018992E-6</v>
      </c>
      <c r="D488" s="73">
        <f t="shared" si="65"/>
        <v>0.13101826205479999</v>
      </c>
      <c r="E488" s="74">
        <f>D488*conf!B$7</f>
        <v>9.5826756866880718</v>
      </c>
      <c r="F488" s="32">
        <f t="shared" si="66"/>
        <v>-0.97667068000000001</v>
      </c>
      <c r="G488" s="33">
        <f t="shared" si="67"/>
        <v>-0.80629309999999998</v>
      </c>
      <c r="H488" s="32">
        <f t="shared" si="68"/>
        <v>-7.4052883600000001</v>
      </c>
      <c r="I488" s="33">
        <f t="shared" si="69"/>
        <v>-3.8096622500000001</v>
      </c>
      <c r="J488" s="32">
        <f t="shared" si="70"/>
        <v>-7.4052883600000001</v>
      </c>
      <c r="K488" s="33">
        <f t="shared" si="71"/>
        <v>-5.9009295899999996</v>
      </c>
    </row>
    <row r="489" spans="1:11" x14ac:dyDescent="0.3">
      <c r="A489" s="78" t="str">
        <f>latest_start_1_limit_5000_convert_BTC_CMC_PRO_API_KEY_49c55c19_a805_466a_95cf_3c[[#This Row],[Symbol]]</f>
        <v>FIDA</v>
      </c>
      <c r="B489" s="22" t="str">
        <f t="shared" si="63"/>
        <v>Bonfida</v>
      </c>
      <c r="C489" s="77">
        <f t="shared" si="64"/>
        <v>2.0237874696757532E-5</v>
      </c>
      <c r="D489" s="73">
        <f t="shared" si="65"/>
        <v>0.75772616375070001</v>
      </c>
      <c r="E489" s="74">
        <f>D489*conf!B$7</f>
        <v>55.420091616726197</v>
      </c>
      <c r="F489" s="32">
        <f t="shared" si="66"/>
        <v>-0.60448447000000005</v>
      </c>
      <c r="G489" s="33">
        <f t="shared" si="67"/>
        <v>-0.43346651000000003</v>
      </c>
      <c r="H489" s="32">
        <f t="shared" si="68"/>
        <v>0.43513220000000002</v>
      </c>
      <c r="I489" s="33">
        <f t="shared" si="69"/>
        <v>4.3352165300000003</v>
      </c>
      <c r="J489" s="32">
        <f t="shared" si="70"/>
        <v>0.43513220000000002</v>
      </c>
      <c r="K489" s="33">
        <f t="shared" si="71"/>
        <v>31.721498350000001</v>
      </c>
    </row>
    <row r="490" spans="1:11" x14ac:dyDescent="0.3">
      <c r="A490" s="78" t="str">
        <f>latest_start_1_limit_5000_convert_BTC_CMC_PRO_API_KEY_49c55c19_a805_466a_95cf_3c[[#This Row],[Symbol]]</f>
        <v>GTO</v>
      </c>
      <c r="B490" s="22" t="str">
        <f t="shared" si="63"/>
        <v>Gifto</v>
      </c>
      <c r="C490" s="77">
        <f t="shared" si="64"/>
        <v>6.7899279383763839E-7</v>
      </c>
      <c r="D490" s="73">
        <f t="shared" si="65"/>
        <v>2.5422165746059999E-2</v>
      </c>
      <c r="E490" s="74">
        <f>D490*conf!B$7</f>
        <v>1.8593772026668283</v>
      </c>
      <c r="F490" s="32">
        <f t="shared" si="66"/>
        <v>-2.5274748499999999</v>
      </c>
      <c r="G490" s="33">
        <f t="shared" si="67"/>
        <v>-2.3597655500000001</v>
      </c>
      <c r="H490" s="32">
        <f t="shared" si="68"/>
        <v>-30.804202910000001</v>
      </c>
      <c r="I490" s="33">
        <f t="shared" si="69"/>
        <v>-28.117200480000001</v>
      </c>
      <c r="J490" s="32">
        <f t="shared" si="70"/>
        <v>-30.804202910000001</v>
      </c>
      <c r="K490" s="33">
        <f t="shared" si="71"/>
        <v>-47.92551151</v>
      </c>
    </row>
    <row r="491" spans="1:11" x14ac:dyDescent="0.3">
      <c r="A491" s="78" t="str">
        <f>latest_start_1_limit_5000_convert_BTC_CMC_PRO_API_KEY_49c55c19_a805_466a_95cf_3c[[#This Row],[Symbol]]</f>
        <v>DVP</v>
      </c>
      <c r="B491" s="22" t="str">
        <f t="shared" si="63"/>
        <v>Decentralized Vulnerability Platform</v>
      </c>
      <c r="C491" s="77">
        <f t="shared" si="64"/>
        <v>1.7311073185131655E-6</v>
      </c>
      <c r="D491" s="73">
        <f t="shared" si="65"/>
        <v>6.4814380321659995E-2</v>
      </c>
      <c r="E491" s="74">
        <f>D491*conf!B$7</f>
        <v>4.7405237767262118</v>
      </c>
      <c r="F491" s="32">
        <f t="shared" si="66"/>
        <v>0.66939601999999998</v>
      </c>
      <c r="G491" s="33">
        <f t="shared" si="67"/>
        <v>0.84260579000000002</v>
      </c>
      <c r="H491" s="32">
        <f t="shared" si="68"/>
        <v>-6.0153545099999999</v>
      </c>
      <c r="I491" s="33">
        <f t="shared" si="69"/>
        <v>-2.3657546599999999</v>
      </c>
      <c r="J491" s="32">
        <f t="shared" si="70"/>
        <v>-6.0153545099999999</v>
      </c>
      <c r="K491" s="33">
        <f t="shared" si="71"/>
        <v>19.526360780000001</v>
      </c>
    </row>
    <row r="492" spans="1:11" x14ac:dyDescent="0.3">
      <c r="A492" s="78" t="str">
        <f>latest_start_1_limit_5000_convert_BTC_CMC_PRO_API_KEY_49c55c19_a805_466a_95cf_3c[[#This Row],[Symbol]]</f>
        <v>ARRR</v>
      </c>
      <c r="B492" s="22" t="str">
        <f t="shared" si="63"/>
        <v>Pirate Chain</v>
      </c>
      <c r="C492" s="77">
        <f t="shared" si="64"/>
        <v>3.0136214910792361E-6</v>
      </c>
      <c r="D492" s="73">
        <f t="shared" si="65"/>
        <v>0.11283298694393</v>
      </c>
      <c r="E492" s="74">
        <f>D492*conf!B$7</f>
        <v>8.2526046650790406</v>
      </c>
      <c r="F492" s="32">
        <f t="shared" si="66"/>
        <v>0.15960961000000001</v>
      </c>
      <c r="G492" s="33">
        <f t="shared" si="67"/>
        <v>0.33194224999999999</v>
      </c>
      <c r="H492" s="32">
        <f t="shared" si="68"/>
        <v>-17.199663659999999</v>
      </c>
      <c r="I492" s="33">
        <f t="shared" si="69"/>
        <v>-13.984371489999999</v>
      </c>
      <c r="J492" s="32">
        <f t="shared" si="70"/>
        <v>-17.199663659999999</v>
      </c>
      <c r="K492" s="33">
        <f t="shared" si="71"/>
        <v>-14.00902337</v>
      </c>
    </row>
    <row r="493" spans="1:11" x14ac:dyDescent="0.3">
      <c r="A493" s="78" t="str">
        <f>latest_start_1_limit_5000_convert_BTC_CMC_PRO_API_KEY_49c55c19_a805_466a_95cf_3c[[#This Row],[Symbol]]</f>
        <v>DAG</v>
      </c>
      <c r="B493" s="22" t="str">
        <f t="shared" si="63"/>
        <v>Constellation</v>
      </c>
      <c r="C493" s="77">
        <f t="shared" si="64"/>
        <v>4.1011290381206309E-7</v>
      </c>
      <c r="D493" s="73">
        <f t="shared" si="65"/>
        <v>1.5355035149020001E-2</v>
      </c>
      <c r="E493" s="74">
        <f>D493*conf!B$7</f>
        <v>1.1230672707993228</v>
      </c>
      <c r="F493" s="32">
        <f t="shared" si="66"/>
        <v>-2.36598402</v>
      </c>
      <c r="G493" s="33">
        <f t="shared" si="67"/>
        <v>-2.1979968699999999</v>
      </c>
      <c r="H493" s="32">
        <f t="shared" si="68"/>
        <v>-1.2626646399999999</v>
      </c>
      <c r="I493" s="33">
        <f t="shared" si="69"/>
        <v>2.5714910600000001</v>
      </c>
      <c r="J493" s="32">
        <f t="shared" si="70"/>
        <v>-1.2626646399999999</v>
      </c>
      <c r="K493" s="33">
        <f t="shared" si="71"/>
        <v>31.32518773</v>
      </c>
    </row>
    <row r="494" spans="1:11" x14ac:dyDescent="0.3">
      <c r="A494" s="78" t="str">
        <f>latest_start_1_limit_5000_convert_BTC_CMC_PRO_API_KEY_49c55c19_a805_466a_95cf_3c[[#This Row],[Symbol]]</f>
        <v>PNT</v>
      </c>
      <c r="B494" s="22" t="str">
        <f t="shared" si="63"/>
        <v>pNetwork</v>
      </c>
      <c r="C494" s="77">
        <f t="shared" si="64"/>
        <v>2.0873768187541459E-5</v>
      </c>
      <c r="D494" s="73">
        <f t="shared" si="65"/>
        <v>0.78153464870999001</v>
      </c>
      <c r="E494" s="74">
        <f>D494*conf!B$7</f>
        <v>57.161444206648667</v>
      </c>
      <c r="F494" s="32">
        <f t="shared" si="66"/>
        <v>3.6494640000000002E-2</v>
      </c>
      <c r="G494" s="33">
        <f t="shared" si="67"/>
        <v>0.20861545000000001</v>
      </c>
      <c r="H494" s="32">
        <f t="shared" si="68"/>
        <v>-10.262503949999999</v>
      </c>
      <c r="I494" s="33">
        <f t="shared" si="69"/>
        <v>-6.7778288699999996</v>
      </c>
      <c r="J494" s="32">
        <f t="shared" si="70"/>
        <v>-10.262503949999999</v>
      </c>
      <c r="K494" s="33">
        <f t="shared" si="71"/>
        <v>82.324874609999995</v>
      </c>
    </row>
    <row r="495" spans="1:11" x14ac:dyDescent="0.3">
      <c r="A495" s="78" t="str">
        <f>latest_start_1_limit_5000_convert_BTC_CMC_PRO_API_KEY_49c55c19_a805_466a_95cf_3c[[#This Row],[Symbol]]</f>
        <v>FX</v>
      </c>
      <c r="B495" s="22" t="str">
        <f t="shared" si="63"/>
        <v>Function X</v>
      </c>
      <c r="C495" s="77">
        <f t="shared" si="64"/>
        <v>2.2658502237909375E-6</v>
      </c>
      <c r="D495" s="73">
        <f t="shared" si="65"/>
        <v>8.4835686722670001E-2</v>
      </c>
      <c r="E495" s="74">
        <f>D495*conf!B$7</f>
        <v>6.2048821268960843</v>
      </c>
      <c r="F495" s="32">
        <f t="shared" si="66"/>
        <v>3.34374489</v>
      </c>
      <c r="G495" s="33">
        <f t="shared" si="67"/>
        <v>3.5215560899999998</v>
      </c>
      <c r="H495" s="32">
        <f t="shared" si="68"/>
        <v>-0.92412965000000002</v>
      </c>
      <c r="I495" s="33">
        <f t="shared" si="69"/>
        <v>2.9231719900000002</v>
      </c>
      <c r="J495" s="32">
        <f t="shared" si="70"/>
        <v>-0.92412965000000002</v>
      </c>
      <c r="K495" s="33">
        <f t="shared" si="71"/>
        <v>15.5328363</v>
      </c>
    </row>
    <row r="496" spans="1:11" x14ac:dyDescent="0.3">
      <c r="A496" s="78" t="str">
        <f>latest_start_1_limit_5000_convert_BTC_CMC_PRO_API_KEY_49c55c19_a805_466a_95cf_3c[[#This Row],[Symbol]]</f>
        <v>PHB</v>
      </c>
      <c r="B496" s="22" t="str">
        <f t="shared" si="63"/>
        <v>Phoenix Global</v>
      </c>
      <c r="C496" s="77">
        <f t="shared" si="64"/>
        <v>1.4068896406017809E-7</v>
      </c>
      <c r="D496" s="73">
        <f t="shared" si="65"/>
        <v>5.2675347889400001E-3</v>
      </c>
      <c r="E496" s="74">
        <f>D496*conf!B$7</f>
        <v>0.38526749446307162</v>
      </c>
      <c r="F496" s="32">
        <f t="shared" si="66"/>
        <v>-5.9782594500000004</v>
      </c>
      <c r="G496" s="33">
        <f t="shared" si="67"/>
        <v>-5.8164875</v>
      </c>
      <c r="H496" s="32">
        <f t="shared" si="68"/>
        <v>-3.5568503499999999</v>
      </c>
      <c r="I496" s="33">
        <f t="shared" si="69"/>
        <v>0.18821782000000001</v>
      </c>
      <c r="J496" s="32">
        <f t="shared" si="70"/>
        <v>-3.5568503499999999</v>
      </c>
      <c r="K496" s="33">
        <f t="shared" si="71"/>
        <v>66.382270320000003</v>
      </c>
    </row>
    <row r="497" spans="1:11" x14ac:dyDescent="0.3">
      <c r="A497" s="78" t="str">
        <f>latest_start_1_limit_5000_convert_BTC_CMC_PRO_API_KEY_49c55c19_a805_466a_95cf_3c[[#This Row],[Symbol]]</f>
        <v>WING</v>
      </c>
      <c r="B497" s="22" t="str">
        <f t="shared" si="63"/>
        <v>Wing</v>
      </c>
      <c r="C497" s="77">
        <f t="shared" si="64"/>
        <v>5.6039636698827636E-4</v>
      </c>
      <c r="D497" s="73">
        <f t="shared" si="65"/>
        <v>20.981797530641341</v>
      </c>
      <c r="E497" s="74">
        <f>D497*conf!B$7</f>
        <v>1534.6086713911077</v>
      </c>
      <c r="F497" s="32">
        <f t="shared" si="66"/>
        <v>-1.23015724</v>
      </c>
      <c r="G497" s="33">
        <f t="shared" si="67"/>
        <v>-1.0602157999999999</v>
      </c>
      <c r="H497" s="32">
        <f t="shared" si="68"/>
        <v>-0.84230395999999996</v>
      </c>
      <c r="I497" s="33">
        <f t="shared" si="69"/>
        <v>3.0081751300000001</v>
      </c>
      <c r="J497" s="32">
        <f t="shared" si="70"/>
        <v>-0.84230395999999996</v>
      </c>
      <c r="K497" s="33">
        <f t="shared" si="71"/>
        <v>40.816590929999997</v>
      </c>
    </row>
    <row r="498" spans="1:11" x14ac:dyDescent="0.3">
      <c r="A498" s="78" t="str">
        <f>latest_start_1_limit_5000_convert_BTC_CMC_PRO_API_KEY_49c55c19_a805_466a_95cf_3c[[#This Row],[Symbol]]</f>
        <v>DEXT</v>
      </c>
      <c r="B498" s="22" t="str">
        <f t="shared" si="63"/>
        <v>DEXTools</v>
      </c>
      <c r="C498" s="77">
        <f t="shared" si="64"/>
        <v>5.4161743109764156E-6</v>
      </c>
      <c r="D498" s="73">
        <f t="shared" si="65"/>
        <v>0.20278695487321999</v>
      </c>
      <c r="E498" s="74">
        <f>D498*conf!B$7</f>
        <v>14.83183787942731</v>
      </c>
      <c r="F498" s="32">
        <f t="shared" si="66"/>
        <v>-1.72775517</v>
      </c>
      <c r="G498" s="33">
        <f t="shared" si="67"/>
        <v>-1.55866989</v>
      </c>
      <c r="H498" s="32">
        <f t="shared" si="68"/>
        <v>5.4041396199999996</v>
      </c>
      <c r="I498" s="33">
        <f t="shared" si="69"/>
        <v>9.4971798199999995</v>
      </c>
      <c r="J498" s="32">
        <f t="shared" si="70"/>
        <v>5.4041396199999996</v>
      </c>
      <c r="K498" s="33">
        <f t="shared" si="71"/>
        <v>51.859859759999999</v>
      </c>
    </row>
    <row r="499" spans="1:11" x14ac:dyDescent="0.3">
      <c r="A499" s="78" t="str">
        <f>latest_start_1_limit_5000_convert_BTC_CMC_PRO_API_KEY_49c55c19_a805_466a_95cf_3c[[#This Row],[Symbol]]</f>
        <v>EMC2</v>
      </c>
      <c r="B499" s="22" t="str">
        <f t="shared" si="63"/>
        <v>Einsteinium</v>
      </c>
      <c r="C499" s="77">
        <f t="shared" si="64"/>
        <v>2.3269780368492182E-6</v>
      </c>
      <c r="D499" s="73">
        <f t="shared" si="65"/>
        <v>8.7124372860969995E-2</v>
      </c>
      <c r="E499" s="74">
        <f>D499*conf!B$7</f>
        <v>6.3722766310513457</v>
      </c>
      <c r="F499" s="32">
        <f t="shared" si="66"/>
        <v>0.3251732</v>
      </c>
      <c r="G499" s="33">
        <f t="shared" si="67"/>
        <v>0.49779071000000003</v>
      </c>
      <c r="H499" s="32">
        <f t="shared" si="68"/>
        <v>-3.6973358599999999</v>
      </c>
      <c r="I499" s="33">
        <f t="shared" si="69"/>
        <v>4.227699E-2</v>
      </c>
      <c r="J499" s="32">
        <f t="shared" si="70"/>
        <v>-3.6973358599999999</v>
      </c>
      <c r="K499" s="33">
        <f t="shared" si="71"/>
        <v>4.8576010099999998</v>
      </c>
    </row>
    <row r="500" spans="1:11" x14ac:dyDescent="0.3">
      <c r="A500" s="78" t="str">
        <f>latest_start_1_limit_5000_convert_BTC_CMC_PRO_API_KEY_49c55c19_a805_466a_95cf_3c[[#This Row],[Symbol]]</f>
        <v>IHF</v>
      </c>
      <c r="B500" s="22" t="str">
        <f t="shared" si="63"/>
        <v>Invictus Hyperion Fund</v>
      </c>
      <c r="C500" s="77">
        <f t="shared" si="64"/>
        <v>4.2786814672826363E-6</v>
      </c>
      <c r="D500" s="73">
        <f t="shared" si="65"/>
        <v>0.16019809108881999</v>
      </c>
      <c r="E500" s="74">
        <f>D500*conf!B$7</f>
        <v>11.716888382236295</v>
      </c>
      <c r="F500" s="32">
        <f t="shared" si="66"/>
        <v>-0.16145825</v>
      </c>
      <c r="G500" s="33">
        <f t="shared" si="67"/>
        <v>1.032197E-2</v>
      </c>
      <c r="H500" s="32">
        <f t="shared" si="68"/>
        <v>5.1762512000000003</v>
      </c>
      <c r="I500" s="33">
        <f t="shared" si="69"/>
        <v>9.2604420600000008</v>
      </c>
      <c r="J500" s="32">
        <f t="shared" si="70"/>
        <v>5.1762512000000003</v>
      </c>
      <c r="K500" s="33">
        <f t="shared" si="71"/>
        <v>8.8604601400000007</v>
      </c>
    </row>
    <row r="501" spans="1:11" x14ac:dyDescent="0.3">
      <c r="A501" s="78" t="str">
        <f>latest_start_1_limit_5000_convert_BTC_CMC_PRO_API_KEY_49c55c19_a805_466a_95cf_3c[[#This Row],[Symbol]]</f>
        <v>NEBL</v>
      </c>
      <c r="B501" s="22" t="str">
        <f t="shared" si="63"/>
        <v>Neblio</v>
      </c>
      <c r="C501" s="77">
        <f t="shared" si="64"/>
        <v>2.990289948032585E-5</v>
      </c>
      <c r="D501" s="73">
        <f t="shared" si="65"/>
        <v>1.1195943075920101</v>
      </c>
      <c r="E501" s="74">
        <f>D501*conf!B$7</f>
        <v>81.887127657279621</v>
      </c>
      <c r="F501" s="32">
        <f t="shared" si="66"/>
        <v>1.1251582499999999</v>
      </c>
      <c r="G501" s="33">
        <f t="shared" si="67"/>
        <v>1.29915219</v>
      </c>
      <c r="H501" s="32">
        <f t="shared" si="68"/>
        <v>-13.698858169999999</v>
      </c>
      <c r="I501" s="33">
        <f t="shared" si="69"/>
        <v>-10.347623159999999</v>
      </c>
      <c r="J501" s="32">
        <f t="shared" si="70"/>
        <v>-13.698858169999999</v>
      </c>
      <c r="K501" s="33">
        <f t="shared" si="71"/>
        <v>28.03692178</v>
      </c>
    </row>
    <row r="502" spans="1:11" x14ac:dyDescent="0.3">
      <c r="A502" s="78" t="str">
        <f>latest_start_1_limit_5000_convert_BTC_CMC_PRO_API_KEY_49c55c19_a805_466a_95cf_3c[[#This Row],[Symbol]]</f>
        <v>INFS</v>
      </c>
      <c r="B502" s="22" t="str">
        <f t="shared" si="63"/>
        <v>Infinity Esaham</v>
      </c>
      <c r="C502" s="77">
        <f t="shared" si="64"/>
        <v>7.9918686513373084E-4</v>
      </c>
      <c r="D502" s="73">
        <f t="shared" si="65"/>
        <v>29.922351359095639</v>
      </c>
      <c r="E502" s="74">
        <f>D502*conf!B$7</f>
        <v>2188.520778404255</v>
      </c>
      <c r="F502" s="32">
        <f t="shared" si="66"/>
        <v>1.13164643</v>
      </c>
      <c r="G502" s="33">
        <f t="shared" si="67"/>
        <v>1.3056515399999999</v>
      </c>
      <c r="H502" s="32">
        <f t="shared" si="68"/>
        <v>36.265897709999997</v>
      </c>
      <c r="I502" s="33">
        <f t="shared" si="69"/>
        <v>41.557357779999997</v>
      </c>
      <c r="J502" s="32">
        <f t="shared" si="70"/>
        <v>36.265897709999997</v>
      </c>
      <c r="K502" s="33">
        <f t="shared" si="71"/>
        <v>47.451265229999997</v>
      </c>
    </row>
    <row r="503" spans="1:11" x14ac:dyDescent="0.3">
      <c r="A503" s="78" t="str">
        <f>latest_start_1_limit_5000_convert_BTC_CMC_PRO_API_KEY_49c55c19_a805_466a_95cf_3c[[#This Row],[Symbol]]</f>
        <v>SKY</v>
      </c>
      <c r="B503" s="22" t="str">
        <f t="shared" si="63"/>
        <v>Skycoin</v>
      </c>
      <c r="C503" s="77">
        <f t="shared" si="64"/>
        <v>2.5389580524700218E-5</v>
      </c>
      <c r="D503" s="73">
        <f t="shared" si="65"/>
        <v>0.95061115549366004</v>
      </c>
      <c r="E503" s="74">
        <f>D503*conf!B$7</f>
        <v>69.527699912806298</v>
      </c>
      <c r="F503" s="32">
        <f t="shared" si="66"/>
        <v>14.50770118</v>
      </c>
      <c r="G503" s="33">
        <f t="shared" si="67"/>
        <v>14.70472086</v>
      </c>
      <c r="H503" s="32">
        <f t="shared" si="68"/>
        <v>14.22399422</v>
      </c>
      <c r="I503" s="33">
        <f t="shared" si="69"/>
        <v>18.659525890000001</v>
      </c>
      <c r="J503" s="32">
        <f t="shared" si="70"/>
        <v>14.22399422</v>
      </c>
      <c r="K503" s="33">
        <f t="shared" si="71"/>
        <v>88.838822800000003</v>
      </c>
    </row>
    <row r="504" spans="1:11" x14ac:dyDescent="0.3">
      <c r="A504" s="78" t="str">
        <f>latest_start_1_limit_5000_convert_BTC_CMC_PRO_API_KEY_49c55c19_a805_466a_95cf_3c[[#This Row],[Symbol]]</f>
        <v>NXT</v>
      </c>
      <c r="B504" s="22" t="str">
        <f t="shared" si="63"/>
        <v>Nxt</v>
      </c>
      <c r="C504" s="77">
        <f t="shared" si="64"/>
        <v>5.0098791021320828E-7</v>
      </c>
      <c r="D504" s="73">
        <f t="shared" si="65"/>
        <v>1.8757485802210001E-2</v>
      </c>
      <c r="E504" s="74">
        <f>D504*conf!B$7</f>
        <v>1.3719225115736395</v>
      </c>
      <c r="F504" s="32">
        <f t="shared" si="66"/>
        <v>0.15928829</v>
      </c>
      <c r="G504" s="33">
        <f t="shared" si="67"/>
        <v>0.33162037999999999</v>
      </c>
      <c r="H504" s="32">
        <f t="shared" si="68"/>
        <v>-5.5855688600000004</v>
      </c>
      <c r="I504" s="33">
        <f t="shared" si="69"/>
        <v>-1.9192796299999999</v>
      </c>
      <c r="J504" s="32">
        <f t="shared" si="70"/>
        <v>-5.5855688600000004</v>
      </c>
      <c r="K504" s="33">
        <f t="shared" si="71"/>
        <v>68.060611539999996</v>
      </c>
    </row>
    <row r="505" spans="1:11" x14ac:dyDescent="0.3">
      <c r="A505" s="78" t="str">
        <f>latest_start_1_limit_5000_convert_BTC_CMC_PRO_API_KEY_49c55c19_a805_466a_95cf_3c[[#This Row],[Symbol]]</f>
        <v>MITX</v>
      </c>
      <c r="B505" s="22" t="str">
        <f t="shared" si="63"/>
        <v>Morpheus Labs</v>
      </c>
      <c r="C505" s="77">
        <f t="shared" si="64"/>
        <v>1.183547994838624E-6</v>
      </c>
      <c r="D505" s="73">
        <f t="shared" si="65"/>
        <v>4.431321446454E-2</v>
      </c>
      <c r="E505" s="74">
        <f>D505*conf!B$7</f>
        <v>3.2410685059364557</v>
      </c>
      <c r="F505" s="32">
        <f t="shared" si="66"/>
        <v>-1.3582561500000001</v>
      </c>
      <c r="G505" s="33">
        <f t="shared" si="67"/>
        <v>-1.1885351200000001</v>
      </c>
      <c r="H505" s="32">
        <f t="shared" si="68"/>
        <v>21.225390520000001</v>
      </c>
      <c r="I505" s="33">
        <f t="shared" si="69"/>
        <v>25.93279953</v>
      </c>
      <c r="J505" s="32">
        <f t="shared" si="70"/>
        <v>21.225390520000001</v>
      </c>
      <c r="K505" s="33">
        <f t="shared" si="71"/>
        <v>65.664346100000003</v>
      </c>
    </row>
    <row r="506" spans="1:11" x14ac:dyDescent="0.3">
      <c r="A506" s="78" t="str">
        <f>latest_start_1_limit_5000_convert_BTC_CMC_PRO_API_KEY_49c55c19_a805_466a_95cf_3c[[#This Row],[Symbol]]</f>
        <v>BFC</v>
      </c>
      <c r="B506" s="22" t="str">
        <f t="shared" si="63"/>
        <v>Bifrost</v>
      </c>
      <c r="C506" s="77">
        <f t="shared" si="64"/>
        <v>1.2467623059478519E-6</v>
      </c>
      <c r="D506" s="73">
        <f t="shared" si="65"/>
        <v>4.6680021165769997E-2</v>
      </c>
      <c r="E506" s="74">
        <f>D506*conf!B$7</f>
        <v>3.4141767480644174</v>
      </c>
      <c r="F506" s="32">
        <f t="shared" si="66"/>
        <v>3.3959805099999998</v>
      </c>
      <c r="G506" s="33">
        <f t="shared" si="67"/>
        <v>3.5738815900000001</v>
      </c>
      <c r="H506" s="32">
        <f t="shared" si="68"/>
        <v>5.3697990400000002</v>
      </c>
      <c r="I506" s="33">
        <f t="shared" si="69"/>
        <v>9.4615057300000007</v>
      </c>
      <c r="J506" s="32">
        <f t="shared" si="70"/>
        <v>5.3697990400000002</v>
      </c>
      <c r="K506" s="33">
        <f t="shared" si="71"/>
        <v>20.614508359999999</v>
      </c>
    </row>
    <row r="507" spans="1:11" x14ac:dyDescent="0.3">
      <c r="A507" s="78" t="str">
        <f>latest_start_1_limit_5000_convert_BTC_CMC_PRO_API_KEY_49c55c19_a805_466a_95cf_3c[[#This Row],[Symbol]]</f>
        <v>FRONT</v>
      </c>
      <c r="B507" s="22" t="str">
        <f t="shared" si="63"/>
        <v>Frontier</v>
      </c>
      <c r="C507" s="77">
        <f t="shared" si="64"/>
        <v>1.9601308921927665E-5</v>
      </c>
      <c r="D507" s="73">
        <f t="shared" si="65"/>
        <v>0.73389250780785997</v>
      </c>
      <c r="E507" s="74">
        <f>D507*conf!B$7</f>
        <v>53.676898021066876</v>
      </c>
      <c r="F507" s="32">
        <f t="shared" si="66"/>
        <v>-1.2897257099999999</v>
      </c>
      <c r="G507" s="33">
        <f t="shared" si="67"/>
        <v>-1.1198867699999999</v>
      </c>
      <c r="H507" s="32">
        <f t="shared" si="68"/>
        <v>0.17471653000000001</v>
      </c>
      <c r="I507" s="33">
        <f t="shared" si="69"/>
        <v>4.0646884300000004</v>
      </c>
      <c r="J507" s="32">
        <f t="shared" si="70"/>
        <v>0.17471653000000001</v>
      </c>
      <c r="K507" s="33">
        <f t="shared" si="71"/>
        <v>18.27275392</v>
      </c>
    </row>
    <row r="508" spans="1:11" x14ac:dyDescent="0.3">
      <c r="A508" s="78" t="str">
        <f>latest_start_1_limit_5000_convert_BTC_CMC_PRO_API_KEY_49c55c19_a805_466a_95cf_3c[[#This Row],[Symbol]]</f>
        <v>BAR</v>
      </c>
      <c r="B508" s="22" t="str">
        <f t="shared" si="63"/>
        <v>FC Barcelona Fan Token</v>
      </c>
      <c r="C508" s="77">
        <f t="shared" si="64"/>
        <v>3.0186560561579965E-4</v>
      </c>
      <c r="D508" s="73">
        <f t="shared" si="65"/>
        <v>11.302148606947769</v>
      </c>
      <c r="E508" s="74">
        <f>D508*conf!B$7</f>
        <v>826.63914911215988</v>
      </c>
      <c r="F508" s="32">
        <f t="shared" si="66"/>
        <v>1.4911893700000001</v>
      </c>
      <c r="G508" s="33">
        <f t="shared" si="67"/>
        <v>1.6658131</v>
      </c>
      <c r="H508" s="32">
        <f t="shared" si="68"/>
        <v>-3.9688273399999998</v>
      </c>
      <c r="I508" s="33">
        <f t="shared" si="69"/>
        <v>-0.23975700999999999</v>
      </c>
      <c r="J508" s="32">
        <f t="shared" si="70"/>
        <v>-3.9688273399999998</v>
      </c>
      <c r="K508" s="33">
        <f t="shared" si="71"/>
        <v>10.55479785</v>
      </c>
    </row>
    <row r="509" spans="1:11" x14ac:dyDescent="0.3">
      <c r="A509" s="78" t="str">
        <f>latest_start_1_limit_5000_convert_BTC_CMC_PRO_API_KEY_49c55c19_a805_466a_95cf_3c[[#This Row],[Symbol]]</f>
        <v>REV</v>
      </c>
      <c r="B509" s="22" t="str">
        <f t="shared" si="63"/>
        <v>Revain</v>
      </c>
      <c r="C509" s="77">
        <f t="shared" si="64"/>
        <v>3.1145781333949098E-7</v>
      </c>
      <c r="D509" s="73">
        <f t="shared" si="65"/>
        <v>1.166129040762E-2</v>
      </c>
      <c r="E509" s="74">
        <f>D509*conf!B$7</f>
        <v>0.85290678041332679</v>
      </c>
      <c r="F509" s="32">
        <f t="shared" si="66"/>
        <v>-0.20417026999999999</v>
      </c>
      <c r="G509" s="33">
        <f t="shared" si="67"/>
        <v>-3.2463539999999999E-2</v>
      </c>
      <c r="H509" s="32">
        <f t="shared" si="68"/>
        <v>-3.8303885499999999</v>
      </c>
      <c r="I509" s="33">
        <f t="shared" si="69"/>
        <v>-9.5942379999999994E-2</v>
      </c>
      <c r="J509" s="32">
        <f t="shared" si="70"/>
        <v>-3.8303885499999999</v>
      </c>
      <c r="K509" s="33">
        <f t="shared" si="71"/>
        <v>-5.6387060000000003E-2</v>
      </c>
    </row>
    <row r="510" spans="1:11" x14ac:dyDescent="0.3">
      <c r="A510" s="78" t="str">
        <f>latest_start_1_limit_5000_convert_BTC_CMC_PRO_API_KEY_49c55c19_a805_466a_95cf_3c[[#This Row],[Symbol]]</f>
        <v>QASH</v>
      </c>
      <c r="B510" s="22" t="str">
        <f t="shared" si="63"/>
        <v>QASH</v>
      </c>
      <c r="C510" s="77">
        <f t="shared" si="64"/>
        <v>1.3813717440059837E-6</v>
      </c>
      <c r="D510" s="73">
        <f t="shared" si="65"/>
        <v>5.1719932452540002E-2</v>
      </c>
      <c r="E510" s="74">
        <f>D510*conf!B$7</f>
        <v>3.7827958595787758</v>
      </c>
      <c r="F510" s="32">
        <f t="shared" si="66"/>
        <v>0.30302337000000001</v>
      </c>
      <c r="G510" s="33">
        <f t="shared" si="67"/>
        <v>0.47560277000000001</v>
      </c>
      <c r="H510" s="32">
        <f t="shared" si="68"/>
        <v>-6.6636569899999998</v>
      </c>
      <c r="I510" s="33">
        <f t="shared" si="69"/>
        <v>-3.0392319400000001</v>
      </c>
      <c r="J510" s="32">
        <f t="shared" si="70"/>
        <v>-6.6636569899999998</v>
      </c>
      <c r="K510" s="33">
        <f t="shared" si="71"/>
        <v>0.69307476999999995</v>
      </c>
    </row>
    <row r="511" spans="1:11" x14ac:dyDescent="0.3">
      <c r="A511" s="78" t="str">
        <f>latest_start_1_limit_5000_convert_BTC_CMC_PRO_API_KEY_49c55c19_a805_466a_95cf_3c[[#This Row],[Symbol]]</f>
        <v>VTC</v>
      </c>
      <c r="B511" s="22" t="str">
        <f t="shared" si="63"/>
        <v>Vertcoin</v>
      </c>
      <c r="C511" s="77">
        <f t="shared" si="64"/>
        <v>7.9285706787625426E-6</v>
      </c>
      <c r="D511" s="73">
        <f t="shared" si="65"/>
        <v>0.29685357452122002</v>
      </c>
      <c r="E511" s="74">
        <f>D511*conf!B$7</f>
        <v>21.711870440482034</v>
      </c>
      <c r="F511" s="32">
        <f t="shared" si="66"/>
        <v>-2.48479224</v>
      </c>
      <c r="G511" s="33">
        <f t="shared" si="67"/>
        <v>-2.3170095000000002</v>
      </c>
      <c r="H511" s="32">
        <f t="shared" si="68"/>
        <v>-8.7982456100000004</v>
      </c>
      <c r="I511" s="33">
        <f t="shared" si="69"/>
        <v>-5.2567106399999997</v>
      </c>
      <c r="J511" s="32">
        <f t="shared" si="70"/>
        <v>-8.7982456100000004</v>
      </c>
      <c r="K511" s="33">
        <f t="shared" si="71"/>
        <v>51.54702142</v>
      </c>
    </row>
    <row r="512" spans="1:11" x14ac:dyDescent="0.3">
      <c r="A512" s="78" t="str">
        <f>latest_start_1_limit_5000_convert_BTC_CMC_PRO_API_KEY_49c55c19_a805_466a_95cf_3c[[#This Row],[Symbol]]</f>
        <v>SBD</v>
      </c>
      <c r="B512" s="22" t="str">
        <f t="shared" si="63"/>
        <v>Steem Dollars</v>
      </c>
      <c r="C512" s="77">
        <f t="shared" si="64"/>
        <v>7.9203856257209891E-5</v>
      </c>
      <c r="D512" s="73">
        <f t="shared" si="65"/>
        <v>2.96547117991856</v>
      </c>
      <c r="E512" s="74">
        <f>D512*conf!B$7</f>
        <v>216.89456209924347</v>
      </c>
      <c r="F512" s="32">
        <f t="shared" si="66"/>
        <v>7.5045150000000005E-2</v>
      </c>
      <c r="G512" s="33">
        <f t="shared" si="67"/>
        <v>0.24723228999999999</v>
      </c>
      <c r="H512" s="32">
        <f t="shared" si="68"/>
        <v>-6.0302239399999999</v>
      </c>
      <c r="I512" s="33">
        <f t="shared" si="69"/>
        <v>-2.3812015</v>
      </c>
      <c r="J512" s="32">
        <f t="shared" si="70"/>
        <v>-6.0302239399999999</v>
      </c>
      <c r="K512" s="33">
        <f t="shared" si="71"/>
        <v>1.29698694</v>
      </c>
    </row>
    <row r="513" spans="1:11" x14ac:dyDescent="0.3">
      <c r="A513" s="78" t="str">
        <f>latest_start_1_limit_5000_convert_BTC_CMC_PRO_API_KEY_49c55c19_a805_466a_95cf_3c[[#This Row],[Symbol]]</f>
        <v>APY</v>
      </c>
      <c r="B513" s="22" t="str">
        <f t="shared" si="63"/>
        <v>APY.Finance</v>
      </c>
      <c r="C513" s="77">
        <f t="shared" si="64"/>
        <v>3.074311494802877E-5</v>
      </c>
      <c r="D513" s="73">
        <f t="shared" si="65"/>
        <v>1.1510528106515501</v>
      </c>
      <c r="E513" s="74">
        <f>D513*conf!B$7</f>
        <v>84.188002571054369</v>
      </c>
      <c r="F513" s="32">
        <f t="shared" si="66"/>
        <v>-2.0859956300000002</v>
      </c>
      <c r="G513" s="33">
        <f t="shared" si="67"/>
        <v>-1.9175267300000001</v>
      </c>
      <c r="H513" s="32">
        <f t="shared" si="68"/>
        <v>6.1397556800000004</v>
      </c>
      <c r="I513" s="33">
        <f t="shared" si="69"/>
        <v>10.26136122</v>
      </c>
      <c r="J513" s="32">
        <f t="shared" si="70"/>
        <v>6.1397556800000004</v>
      </c>
      <c r="K513" s="33">
        <f t="shared" si="71"/>
        <v>94.539132370000004</v>
      </c>
    </row>
    <row r="514" spans="1:11" x14ac:dyDescent="0.3">
      <c r="A514" s="78" t="str">
        <f>latest_start_1_limit_5000_convert_BTC_CMC_PRO_API_KEY_49c55c19_a805_466a_95cf_3c[[#This Row],[Symbol]]</f>
        <v>WOM</v>
      </c>
      <c r="B514" s="22" t="str">
        <f t="shared" ref="B514:B577" si="72">VLOOKUP(A514,BTCTABLE,2,FALSE)</f>
        <v>WOM Protocol</v>
      </c>
      <c r="C514" s="77">
        <f t="shared" ref="C514:C577" si="73">VLOOKUP(A514,BTCTABLE,3,FALSE)</f>
        <v>4.6494665541407766E-6</v>
      </c>
      <c r="D514" s="73">
        <f t="shared" ref="D514:D577" si="74">VLOOKUP(A514,USDTABLE,3,FALSE)</f>
        <v>0.17408065364298</v>
      </c>
      <c r="E514" s="74">
        <f>D514*conf!B$7</f>
        <v>12.732259007447558</v>
      </c>
      <c r="F514" s="32">
        <f t="shared" ref="F514:F577" si="75">VLOOKUP(A514,BTCTABLE,5,FALSE)</f>
        <v>-0.92567772000000004</v>
      </c>
      <c r="G514" s="33">
        <f t="shared" ref="G514:G577" si="76">VLOOKUP(A514,USDTABLE,5,FALSE)</f>
        <v>-0.75521240000000001</v>
      </c>
      <c r="H514" s="32">
        <f t="shared" ref="H514:H577" si="77">VLOOKUP(A514,BTCTABLE,6,FALSE)</f>
        <v>-0.6279074</v>
      </c>
      <c r="I514" s="33">
        <f t="shared" ref="I514:I577" si="78">VLOOKUP(A514,USDTABLE,6,FALSE)</f>
        <v>3.2308971099999999</v>
      </c>
      <c r="J514" s="32">
        <f t="shared" ref="J514:J577" si="79">VLOOKUP(A514,BTCTABLE,6,FALSE)</f>
        <v>-0.6279074</v>
      </c>
      <c r="K514" s="33">
        <f t="shared" ref="K514:K577" si="80">VLOOKUP(A514,USDTABLE,7,FALSE)</f>
        <v>7.6248318499999996</v>
      </c>
    </row>
    <row r="515" spans="1:11" x14ac:dyDescent="0.3">
      <c r="A515" s="78" t="str">
        <f>latest_start_1_limit_5000_convert_BTC_CMC_PRO_API_KEY_49c55c19_a805_466a_95cf_3c[[#This Row],[Symbol]]</f>
        <v>ARMOR</v>
      </c>
      <c r="B515" s="22" t="str">
        <f t="shared" si="72"/>
        <v>ARMOR</v>
      </c>
      <c r="C515" s="77">
        <f t="shared" si="73"/>
        <v>4.251431597418679E-5</v>
      </c>
      <c r="D515" s="73">
        <f t="shared" si="74"/>
        <v>1.5917782884962199</v>
      </c>
      <c r="E515" s="74">
        <f>D515*conf!B$7</f>
        <v>116.42266402061352</v>
      </c>
      <c r="F515" s="32">
        <f t="shared" si="75"/>
        <v>-4.4718283999999997</v>
      </c>
      <c r="G515" s="33">
        <f t="shared" si="76"/>
        <v>-4.3074645199999999</v>
      </c>
      <c r="H515" s="32">
        <f t="shared" si="77"/>
        <v>11.91369939</v>
      </c>
      <c r="I515" s="33">
        <f t="shared" si="78"/>
        <v>16.259517989999999</v>
      </c>
      <c r="J515" s="32">
        <f t="shared" si="79"/>
        <v>11.91369939</v>
      </c>
      <c r="K515" s="33">
        <f t="shared" si="80"/>
        <v>158.6114111</v>
      </c>
    </row>
    <row r="516" spans="1:11" x14ac:dyDescent="0.3">
      <c r="A516" s="78" t="str">
        <f>latest_start_1_limit_5000_convert_BTC_CMC_PRO_API_KEY_49c55c19_a805_466a_95cf_3c[[#This Row],[Symbol]]</f>
        <v>XSR</v>
      </c>
      <c r="B516" s="22" t="str">
        <f t="shared" si="72"/>
        <v>Xensor</v>
      </c>
      <c r="C516" s="77">
        <f t="shared" si="73"/>
        <v>1.0185920507690732E-7</v>
      </c>
      <c r="D516" s="73">
        <f t="shared" si="74"/>
        <v>3.8137099800300001E-3</v>
      </c>
      <c r="E516" s="74">
        <f>D516*conf!B$7</f>
        <v>0.27893474793939421</v>
      </c>
      <c r="F516" s="32">
        <f t="shared" si="75"/>
        <v>-2.0412258300000001</v>
      </c>
      <c r="G516" s="33">
        <f t="shared" si="76"/>
        <v>-1.8726799000000001</v>
      </c>
      <c r="H516" s="32">
        <f t="shared" si="77"/>
        <v>12.31500411</v>
      </c>
      <c r="I516" s="33">
        <f t="shared" si="78"/>
        <v>16.676406119999999</v>
      </c>
      <c r="J516" s="32">
        <f t="shared" si="79"/>
        <v>12.31500411</v>
      </c>
      <c r="K516" s="33">
        <f t="shared" si="80"/>
        <v>11.09804168</v>
      </c>
    </row>
    <row r="517" spans="1:11" x14ac:dyDescent="0.3">
      <c r="A517" s="78" t="str">
        <f>latest_start_1_limit_5000_convert_BTC_CMC_PRO_API_KEY_49c55c19_a805_466a_95cf_3c[[#This Row],[Symbol]]</f>
        <v>SFT</v>
      </c>
      <c r="B517" s="22" t="str">
        <f t="shared" si="72"/>
        <v>Safex Token</v>
      </c>
      <c r="C517" s="77">
        <f t="shared" si="73"/>
        <v>2.5042025952904913E-7</v>
      </c>
      <c r="D517" s="73">
        <f t="shared" si="74"/>
        <v>9.3759836653600007E-3</v>
      </c>
      <c r="E517" s="74">
        <f>D517*conf!B$7</f>
        <v>0.68575944528443045</v>
      </c>
      <c r="F517" s="32">
        <f t="shared" si="75"/>
        <v>0.31639432000000001</v>
      </c>
      <c r="G517" s="33">
        <f t="shared" si="76"/>
        <v>0.48899672</v>
      </c>
      <c r="H517" s="32">
        <f t="shared" si="77"/>
        <v>-40.379118439999999</v>
      </c>
      <c r="I517" s="33">
        <f t="shared" si="78"/>
        <v>-38.063927919999998</v>
      </c>
      <c r="J517" s="32">
        <f t="shared" si="79"/>
        <v>-40.379118439999999</v>
      </c>
      <c r="K517" s="33">
        <f t="shared" si="80"/>
        <v>-6.2552822399999997</v>
      </c>
    </row>
    <row r="518" spans="1:11" x14ac:dyDescent="0.3">
      <c r="A518" s="78" t="str">
        <f>latest_start_1_limit_5000_convert_BTC_CMC_PRO_API_KEY_49c55c19_a805_466a_95cf_3c[[#This Row],[Symbol]]</f>
        <v>MDT</v>
      </c>
      <c r="B518" s="22" t="str">
        <f t="shared" si="72"/>
        <v>Measurable Data Token</v>
      </c>
      <c r="C518" s="77">
        <f t="shared" si="73"/>
        <v>7.1447583138651659E-7</v>
      </c>
      <c r="D518" s="73">
        <f t="shared" si="74"/>
        <v>2.675068597474E-2</v>
      </c>
      <c r="E518" s="74">
        <f>D518*conf!B$7</f>
        <v>1.9565451721924836</v>
      </c>
      <c r="F518" s="32">
        <f t="shared" si="75"/>
        <v>-0.43011356000000001</v>
      </c>
      <c r="G518" s="33">
        <f t="shared" si="76"/>
        <v>-0.25879558000000003</v>
      </c>
      <c r="H518" s="32">
        <f t="shared" si="77"/>
        <v>-2.59787627</v>
      </c>
      <c r="I518" s="33">
        <f t="shared" si="78"/>
        <v>1.1844306600000001</v>
      </c>
      <c r="J518" s="32">
        <f t="shared" si="79"/>
        <v>-2.59787627</v>
      </c>
      <c r="K518" s="33">
        <f t="shared" si="80"/>
        <v>28.19145808</v>
      </c>
    </row>
    <row r="519" spans="1:11" x14ac:dyDescent="0.3">
      <c r="A519" s="78" t="str">
        <f>latest_start_1_limit_5000_convert_BTC_CMC_PRO_API_KEY_49c55c19_a805_466a_95cf_3c[[#This Row],[Symbol]]</f>
        <v>IDLE</v>
      </c>
      <c r="B519" s="22" t="str">
        <f t="shared" si="72"/>
        <v>Idle</v>
      </c>
      <c r="C519" s="77">
        <f t="shared" si="73"/>
        <v>4.2404326433493771E-4</v>
      </c>
      <c r="D519" s="73">
        <f t="shared" si="74"/>
        <v>15.876601706616739</v>
      </c>
      <c r="E519" s="74">
        <f>D519*conf!B$7</f>
        <v>1161.2146488219482</v>
      </c>
      <c r="F519" s="32">
        <f t="shared" si="75"/>
        <v>1.4775290400000001</v>
      </c>
      <c r="G519" s="33">
        <f t="shared" si="76"/>
        <v>1.6521292700000001</v>
      </c>
      <c r="H519" s="32">
        <f t="shared" si="77"/>
        <v>21.86669234</v>
      </c>
      <c r="I519" s="33">
        <f t="shared" si="78"/>
        <v>26.599004300000001</v>
      </c>
      <c r="J519" s="32">
        <f t="shared" si="79"/>
        <v>21.86669234</v>
      </c>
      <c r="K519" s="33">
        <f t="shared" si="80"/>
        <v>92.704567819999994</v>
      </c>
    </row>
    <row r="520" spans="1:11" x14ac:dyDescent="0.3">
      <c r="A520" s="78" t="str">
        <f>latest_start_1_limit_5000_convert_BTC_CMC_PRO_API_KEY_49c55c19_a805_466a_95cf_3c[[#This Row],[Symbol]]</f>
        <v>RLY</v>
      </c>
      <c r="B520" s="22" t="str">
        <f t="shared" si="72"/>
        <v>Rally</v>
      </c>
      <c r="C520" s="77">
        <f t="shared" si="73"/>
        <v>7.5995165000271838E-6</v>
      </c>
      <c r="D520" s="73">
        <f t="shared" si="74"/>
        <v>0.28453345868617003</v>
      </c>
      <c r="E520" s="74">
        <f>D520*conf!B$7</f>
        <v>20.810777168306476</v>
      </c>
      <c r="F520" s="32">
        <f t="shared" si="75"/>
        <v>-3.6513173800000001</v>
      </c>
      <c r="G520" s="33">
        <f t="shared" si="76"/>
        <v>-3.4855417399999999</v>
      </c>
      <c r="H520" s="32">
        <f t="shared" si="77"/>
        <v>-7.87657133</v>
      </c>
      <c r="I520" s="33">
        <f t="shared" si="78"/>
        <v>-4.29924602</v>
      </c>
      <c r="J520" s="32">
        <f t="shared" si="79"/>
        <v>-7.87657133</v>
      </c>
      <c r="K520" s="33">
        <f t="shared" si="80"/>
        <v>23.088504369999999</v>
      </c>
    </row>
    <row r="521" spans="1:11" x14ac:dyDescent="0.3">
      <c r="A521" s="78" t="str">
        <f>latest_start_1_limit_5000_convert_BTC_CMC_PRO_API_KEY_49c55c19_a805_466a_95cf_3c[[#This Row],[Symbol]]</f>
        <v>MEME</v>
      </c>
      <c r="B521" s="22" t="str">
        <f t="shared" si="72"/>
        <v>Meme</v>
      </c>
      <c r="C521" s="77">
        <f t="shared" si="73"/>
        <v>1.6451085934608454E-2</v>
      </c>
      <c r="D521" s="73">
        <f t="shared" si="74"/>
        <v>615.94502493688958</v>
      </c>
      <c r="E521" s="74">
        <f>D521*conf!B$7</f>
        <v>45050.219123884104</v>
      </c>
      <c r="F521" s="32">
        <f t="shared" si="75"/>
        <v>-0.45716749000000001</v>
      </c>
      <c r="G521" s="33">
        <f t="shared" si="76"/>
        <v>-0.28589606000000001</v>
      </c>
      <c r="H521" s="32">
        <f t="shared" si="77"/>
        <v>12.77335371</v>
      </c>
      <c r="I521" s="33">
        <f t="shared" si="78"/>
        <v>17.152554290000001</v>
      </c>
      <c r="J521" s="32">
        <f t="shared" si="79"/>
        <v>12.77335371</v>
      </c>
      <c r="K521" s="33">
        <f t="shared" si="80"/>
        <v>32.234673860000001</v>
      </c>
    </row>
    <row r="522" spans="1:11" x14ac:dyDescent="0.3">
      <c r="A522" s="78" t="str">
        <f>latest_start_1_limit_5000_convert_BTC_CMC_PRO_API_KEY_49c55c19_a805_466a_95cf_3c[[#This Row],[Symbol]]</f>
        <v>AOA</v>
      </c>
      <c r="B522" s="22" t="str">
        <f t="shared" si="72"/>
        <v>Aurora</v>
      </c>
      <c r="C522" s="77">
        <f t="shared" si="73"/>
        <v>4.7332325627515198E-8</v>
      </c>
      <c r="D522" s="73">
        <f t="shared" si="74"/>
        <v>1.77216936346E-3</v>
      </c>
      <c r="E522" s="74">
        <f>D522*conf!B$7</f>
        <v>0.1296164672434644</v>
      </c>
      <c r="F522" s="32">
        <f t="shared" si="75"/>
        <v>3.1137917000000002</v>
      </c>
      <c r="G522" s="33">
        <f t="shared" si="76"/>
        <v>3.2912072499999998</v>
      </c>
      <c r="H522" s="32">
        <f t="shared" si="77"/>
        <v>5.4584747800000004</v>
      </c>
      <c r="I522" s="33">
        <f t="shared" si="78"/>
        <v>9.5536249099999999</v>
      </c>
      <c r="J522" s="32">
        <f t="shared" si="79"/>
        <v>5.4584747800000004</v>
      </c>
      <c r="K522" s="33">
        <f t="shared" si="80"/>
        <v>11.794056680000001</v>
      </c>
    </row>
    <row r="523" spans="1:11" x14ac:dyDescent="0.3">
      <c r="A523" s="78" t="str">
        <f>latest_start_1_limit_5000_convert_BTC_CMC_PRO_API_KEY_49c55c19_a805_466a_95cf_3c[[#This Row],[Symbol]]</f>
        <v>PZM</v>
      </c>
      <c r="B523" s="22" t="str">
        <f t="shared" si="72"/>
        <v>PRIZM</v>
      </c>
      <c r="C523" s="77">
        <f t="shared" si="73"/>
        <v>1.7590537153924021E-7</v>
      </c>
      <c r="D523" s="73">
        <f t="shared" si="74"/>
        <v>6.5860721225300001E-3</v>
      </c>
      <c r="E523" s="74">
        <f>D523*conf!B$7</f>
        <v>0.48170531504184422</v>
      </c>
      <c r="F523" s="32">
        <f t="shared" si="75"/>
        <v>1.1823897699999999</v>
      </c>
      <c r="G523" s="33">
        <f t="shared" si="76"/>
        <v>1.3564821899999999</v>
      </c>
      <c r="H523" s="32">
        <f t="shared" si="77"/>
        <v>7.5866671600000002</v>
      </c>
      <c r="I523" s="33">
        <f t="shared" si="78"/>
        <v>11.76445899</v>
      </c>
      <c r="J523" s="32">
        <f t="shared" si="79"/>
        <v>7.5866671600000002</v>
      </c>
      <c r="K523" s="33">
        <f t="shared" si="80"/>
        <v>27.172755469999998</v>
      </c>
    </row>
    <row r="524" spans="1:11" x14ac:dyDescent="0.3">
      <c r="A524" s="78" t="str">
        <f>latest_start_1_limit_5000_convert_BTC_CMC_PRO_API_KEY_49c55c19_a805_466a_95cf_3c[[#This Row],[Symbol]]</f>
        <v>DMG</v>
      </c>
      <c r="B524" s="22" t="str">
        <f t="shared" si="72"/>
        <v>DMM: Governance</v>
      </c>
      <c r="C524" s="77">
        <f t="shared" si="73"/>
        <v>9.0212520533470937E-6</v>
      </c>
      <c r="D524" s="73">
        <f t="shared" si="74"/>
        <v>0.33776465231825997</v>
      </c>
      <c r="E524" s="74">
        <f>D524*conf!B$7</f>
        <v>24.704106670557536</v>
      </c>
      <c r="F524" s="32">
        <f t="shared" si="75"/>
        <v>-0.59356368000000004</v>
      </c>
      <c r="G524" s="33">
        <f t="shared" si="76"/>
        <v>-0.42252693000000002</v>
      </c>
      <c r="H524" s="32">
        <f t="shared" si="77"/>
        <v>-1.25525752</v>
      </c>
      <c r="I524" s="33">
        <f t="shared" si="78"/>
        <v>2.5791858099999998</v>
      </c>
      <c r="J524" s="32">
        <f t="shared" si="79"/>
        <v>-1.25525752</v>
      </c>
      <c r="K524" s="33">
        <f t="shared" si="80"/>
        <v>18.30960357</v>
      </c>
    </row>
    <row r="525" spans="1:11" x14ac:dyDescent="0.3">
      <c r="A525" s="78" t="str">
        <f>latest_start_1_limit_5000_convert_BTC_CMC_PRO_API_KEY_49c55c19_a805_466a_95cf_3c[[#This Row],[Symbol]]</f>
        <v>ORAI</v>
      </c>
      <c r="B525" s="22" t="str">
        <f t="shared" si="72"/>
        <v>Oraichain Token</v>
      </c>
      <c r="C525" s="77">
        <f t="shared" si="73"/>
        <v>1.0048417780941035E-3</v>
      </c>
      <c r="D525" s="73">
        <f t="shared" si="74"/>
        <v>37.622275910902161</v>
      </c>
      <c r="E525" s="74">
        <f>D525*conf!B$7</f>
        <v>2751.6932601233839</v>
      </c>
      <c r="F525" s="32">
        <f t="shared" si="75"/>
        <v>-1.9673375900000001</v>
      </c>
      <c r="G525" s="33">
        <f t="shared" si="76"/>
        <v>-1.7986645299999999</v>
      </c>
      <c r="H525" s="32">
        <f t="shared" si="77"/>
        <v>9.1650154700000002</v>
      </c>
      <c r="I525" s="33">
        <f t="shared" si="78"/>
        <v>13.404097520000001</v>
      </c>
      <c r="J525" s="32">
        <f t="shared" si="79"/>
        <v>9.1650154700000002</v>
      </c>
      <c r="K525" s="33">
        <f t="shared" si="80"/>
        <v>-4.6353015400000004</v>
      </c>
    </row>
    <row r="526" spans="1:11" x14ac:dyDescent="0.3">
      <c r="A526" s="78" t="str">
        <f>latest_start_1_limit_5000_convert_BTC_CMC_PRO_API_KEY_49c55c19_a805_466a_95cf_3c[[#This Row],[Symbol]]</f>
        <v>TLOS</v>
      </c>
      <c r="B526" s="22" t="str">
        <f t="shared" si="72"/>
        <v>Telos</v>
      </c>
      <c r="C526" s="77">
        <f t="shared" si="73"/>
        <v>1.6714216683603488E-6</v>
      </c>
      <c r="D526" s="73">
        <f t="shared" si="74"/>
        <v>6.2579690197379995E-2</v>
      </c>
      <c r="E526" s="74">
        <f>D526*conf!B$7</f>
        <v>4.5770785410363732</v>
      </c>
      <c r="F526" s="32">
        <f t="shared" si="75"/>
        <v>-2.2965162399999999</v>
      </c>
      <c r="G526" s="33">
        <f t="shared" si="76"/>
        <v>-2.1284095600000001</v>
      </c>
      <c r="H526" s="32">
        <f t="shared" si="77"/>
        <v>5.5141046600000001</v>
      </c>
      <c r="I526" s="33">
        <f t="shared" si="78"/>
        <v>9.6114149999999992</v>
      </c>
      <c r="J526" s="32">
        <f t="shared" si="79"/>
        <v>5.5141046600000001</v>
      </c>
      <c r="K526" s="33">
        <f t="shared" si="80"/>
        <v>47.233356809999997</v>
      </c>
    </row>
    <row r="527" spans="1:11" x14ac:dyDescent="0.3">
      <c r="A527" s="78" t="str">
        <f>latest_start_1_limit_5000_convert_BTC_CMC_PRO_API_KEY_49c55c19_a805_466a_95cf_3c[[#This Row],[Symbol]]</f>
        <v>VITE</v>
      </c>
      <c r="B527" s="22" t="str">
        <f t="shared" si="72"/>
        <v>VITE</v>
      </c>
      <c r="C527" s="77">
        <f t="shared" si="73"/>
        <v>9.4219792043416E-7</v>
      </c>
      <c r="D527" s="73">
        <f t="shared" si="74"/>
        <v>3.5276827554369998E-2</v>
      </c>
      <c r="E527" s="74">
        <f>D527*conf!B$7</f>
        <v>2.5801471673266216</v>
      </c>
      <c r="F527" s="32">
        <f t="shared" si="75"/>
        <v>-2.6544115100000001</v>
      </c>
      <c r="G527" s="33">
        <f t="shared" si="76"/>
        <v>-2.4869206199999998</v>
      </c>
      <c r="H527" s="32">
        <f t="shared" si="77"/>
        <v>-12.94733928</v>
      </c>
      <c r="I527" s="33">
        <f t="shared" si="78"/>
        <v>-9.5669213899999992</v>
      </c>
      <c r="J527" s="32">
        <f t="shared" si="79"/>
        <v>-12.94733928</v>
      </c>
      <c r="K527" s="33">
        <f t="shared" si="80"/>
        <v>61.257850660000003</v>
      </c>
    </row>
    <row r="528" spans="1:11" x14ac:dyDescent="0.3">
      <c r="A528" s="78" t="str">
        <f>latest_start_1_limit_5000_convert_BTC_CMC_PRO_API_KEY_49c55c19_a805_466a_95cf_3c[[#This Row],[Symbol]]</f>
        <v>YF-DAI</v>
      </c>
      <c r="B528" s="22" t="str">
        <f t="shared" si="72"/>
        <v>YFDAI.FINANCE</v>
      </c>
      <c r="C528" s="77">
        <f t="shared" si="73"/>
        <v>0.11604195542319046</v>
      </c>
      <c r="D528" s="73">
        <f t="shared" si="74"/>
        <v>4344.7262637233089</v>
      </c>
      <c r="E528" s="74">
        <f>D528*conf!B$7</f>
        <v>317773.27892872284</v>
      </c>
      <c r="F528" s="32">
        <f t="shared" si="75"/>
        <v>5.2615927899999999</v>
      </c>
      <c r="G528" s="33">
        <f t="shared" si="76"/>
        <v>5.4427038000000003</v>
      </c>
      <c r="H528" s="32">
        <f t="shared" si="77"/>
        <v>-2.8074005899999999</v>
      </c>
      <c r="I528" s="33">
        <f t="shared" si="78"/>
        <v>0.96677011999999996</v>
      </c>
      <c r="J528" s="32">
        <f t="shared" si="79"/>
        <v>-2.8074005899999999</v>
      </c>
      <c r="K528" s="33">
        <f t="shared" si="80"/>
        <v>16.97976027</v>
      </c>
    </row>
    <row r="529" spans="1:11" x14ac:dyDescent="0.3">
      <c r="A529" s="78" t="str">
        <f>latest_start_1_limit_5000_convert_BTC_CMC_PRO_API_KEY_49c55c19_a805_466a_95cf_3c[[#This Row],[Symbol]]</f>
        <v>COMBO</v>
      </c>
      <c r="B529" s="22" t="str">
        <f t="shared" si="72"/>
        <v>Furucombo</v>
      </c>
      <c r="C529" s="77">
        <f t="shared" si="73"/>
        <v>9.8068899135837518E-5</v>
      </c>
      <c r="D529" s="73">
        <f t="shared" si="74"/>
        <v>3.6717971545380799</v>
      </c>
      <c r="E529" s="74">
        <f>D529*conf!B$7</f>
        <v>268.55524388291514</v>
      </c>
      <c r="F529" s="32">
        <f t="shared" si="75"/>
        <v>-5.4337439300000003</v>
      </c>
      <c r="G529" s="33">
        <f t="shared" si="76"/>
        <v>-5.2710350999999998</v>
      </c>
      <c r="H529" s="32">
        <f t="shared" si="77"/>
        <v>-12.90892193</v>
      </c>
      <c r="I529" s="33">
        <f t="shared" si="78"/>
        <v>-9.5270122199999996</v>
      </c>
      <c r="J529" s="32">
        <f t="shared" si="79"/>
        <v>-12.90892193</v>
      </c>
      <c r="K529" s="33">
        <f t="shared" si="80"/>
        <v>86.595208720000002</v>
      </c>
    </row>
    <row r="530" spans="1:11" x14ac:dyDescent="0.3">
      <c r="A530" s="78" t="str">
        <f>latest_start_1_limit_5000_convert_BTC_CMC_PRO_API_KEY_49c55c19_a805_466a_95cf_3c[[#This Row],[Symbol]]</f>
        <v>KEY</v>
      </c>
      <c r="B530" s="22" t="str">
        <f t="shared" si="72"/>
        <v>Selfkey</v>
      </c>
      <c r="C530" s="77">
        <f t="shared" si="73"/>
        <v>1.2019053245889229E-7</v>
      </c>
      <c r="D530" s="73">
        <f t="shared" si="74"/>
        <v>4.5000531154499998E-3</v>
      </c>
      <c r="E530" s="74">
        <f>D530*conf!B$7</f>
        <v>0.32913388486401296</v>
      </c>
      <c r="F530" s="32">
        <f t="shared" si="75"/>
        <v>3.1410933399999998</v>
      </c>
      <c r="G530" s="33">
        <f t="shared" si="76"/>
        <v>3.31855586</v>
      </c>
      <c r="H530" s="32">
        <f t="shared" si="77"/>
        <v>-3.1053749499999999</v>
      </c>
      <c r="I530" s="33">
        <f t="shared" si="78"/>
        <v>0.65722484999999997</v>
      </c>
      <c r="J530" s="32">
        <f t="shared" si="79"/>
        <v>-3.1053749499999999</v>
      </c>
      <c r="K530" s="33">
        <f t="shared" si="80"/>
        <v>75.261416960000005</v>
      </c>
    </row>
    <row r="531" spans="1:11" x14ac:dyDescent="0.3">
      <c r="A531" s="78" t="str">
        <f>latest_start_1_limit_5000_convert_BTC_CMC_PRO_API_KEY_49c55c19_a805_466a_95cf_3c[[#This Row],[Symbol]]</f>
        <v>DOCK</v>
      </c>
      <c r="B531" s="22" t="str">
        <f t="shared" si="72"/>
        <v>Dock</v>
      </c>
      <c r="C531" s="77">
        <f t="shared" si="73"/>
        <v>7.0317474182912165E-7</v>
      </c>
      <c r="D531" s="73">
        <f t="shared" si="74"/>
        <v>2.6327561938009999E-2</v>
      </c>
      <c r="E531" s="74">
        <f>D531*conf!B$7</f>
        <v>1.9255978801460514</v>
      </c>
      <c r="F531" s="32">
        <f t="shared" si="75"/>
        <v>2.1218117200000002</v>
      </c>
      <c r="G531" s="33">
        <f t="shared" si="76"/>
        <v>2.2975204900000001</v>
      </c>
      <c r="H531" s="32">
        <f t="shared" si="77"/>
        <v>6.5494096099999997</v>
      </c>
      <c r="I531" s="33">
        <f t="shared" si="78"/>
        <v>10.68692278</v>
      </c>
      <c r="J531" s="32">
        <f t="shared" si="79"/>
        <v>6.5494096099999997</v>
      </c>
      <c r="K531" s="33">
        <f t="shared" si="80"/>
        <v>34.168804190000003</v>
      </c>
    </row>
    <row r="532" spans="1:11" x14ac:dyDescent="0.3">
      <c r="A532" s="78" t="str">
        <f>latest_start_1_limit_5000_convert_BTC_CMC_PRO_API_KEY_49c55c19_a805_466a_95cf_3c[[#This Row],[Symbol]]</f>
        <v>ANY</v>
      </c>
      <c r="B532" s="22" t="str">
        <f t="shared" si="72"/>
        <v>Anyswap</v>
      </c>
      <c r="C532" s="77">
        <f t="shared" si="73"/>
        <v>2.5247535263295219E-5</v>
      </c>
      <c r="D532" s="73">
        <f t="shared" si="74"/>
        <v>0.94529283958272003</v>
      </c>
      <c r="E532" s="74">
        <f>D532*conf!B$7</f>
        <v>69.138718287080138</v>
      </c>
      <c r="F532" s="32">
        <f t="shared" si="75"/>
        <v>2.2848097300000001</v>
      </c>
      <c r="G532" s="33">
        <f t="shared" si="76"/>
        <v>2.46079895</v>
      </c>
      <c r="H532" s="32">
        <f t="shared" si="77"/>
        <v>223.62991105</v>
      </c>
      <c r="I532" s="33">
        <f t="shared" si="78"/>
        <v>236.19706675</v>
      </c>
      <c r="J532" s="32">
        <f t="shared" si="79"/>
        <v>223.62991105</v>
      </c>
      <c r="K532" s="33">
        <f t="shared" si="80"/>
        <v>517.31024735000005</v>
      </c>
    </row>
    <row r="533" spans="1:11" x14ac:dyDescent="0.3">
      <c r="A533" s="78" t="str">
        <f>latest_start_1_limit_5000_convert_BTC_CMC_PRO_API_KEY_49c55c19_a805_466a_95cf_3c[[#This Row],[Symbol]]</f>
        <v>RNDR</v>
      </c>
      <c r="B533" s="22" t="str">
        <f t="shared" si="72"/>
        <v>Render Token</v>
      </c>
      <c r="C533" s="77">
        <f t="shared" si="73"/>
        <v>3.1224290217247583E-6</v>
      </c>
      <c r="D533" s="73">
        <f t="shared" si="74"/>
        <v>0.11690684914629</v>
      </c>
      <c r="E533" s="74">
        <f>D533*conf!B$7</f>
        <v>8.5505669465596501</v>
      </c>
      <c r="F533" s="32">
        <f t="shared" si="75"/>
        <v>-3.19363178</v>
      </c>
      <c r="G533" s="33">
        <f t="shared" si="76"/>
        <v>-3.0270686599999999</v>
      </c>
      <c r="H533" s="32">
        <f t="shared" si="77"/>
        <v>-5.3951408799999996</v>
      </c>
      <c r="I533" s="33">
        <f t="shared" si="78"/>
        <v>-1.7214569799999999</v>
      </c>
      <c r="J533" s="32">
        <f t="shared" si="79"/>
        <v>-5.3951408799999996</v>
      </c>
      <c r="K533" s="33">
        <f t="shared" si="80"/>
        <v>9.6582973200000009</v>
      </c>
    </row>
    <row r="534" spans="1:11" x14ac:dyDescent="0.3">
      <c r="A534" s="78" t="str">
        <f>latest_start_1_limit_5000_convert_BTC_CMC_PRO_API_KEY_49c55c19_a805_466a_95cf_3c[[#This Row],[Symbol]]</f>
        <v>BURGER</v>
      </c>
      <c r="B534" s="22" t="str">
        <f t="shared" si="72"/>
        <v>Burger Swap</v>
      </c>
      <c r="C534" s="77">
        <f t="shared" si="73"/>
        <v>3.7162513736197206E-5</v>
      </c>
      <c r="D534" s="73">
        <f t="shared" si="74"/>
        <v>1.3914014880808101</v>
      </c>
      <c r="E534" s="74">
        <f>D534*conf!B$7</f>
        <v>101.76710483823045</v>
      </c>
      <c r="F534" s="32">
        <f t="shared" si="75"/>
        <v>2.5974569500000002</v>
      </c>
      <c r="G534" s="33">
        <f t="shared" si="76"/>
        <v>2.7739840999999998</v>
      </c>
      <c r="H534" s="32">
        <f t="shared" si="77"/>
        <v>-7.8050781300000001</v>
      </c>
      <c r="I534" s="33">
        <f t="shared" si="78"/>
        <v>-4.2249765999999997</v>
      </c>
      <c r="J534" s="32">
        <f t="shared" si="79"/>
        <v>-7.8050781300000001</v>
      </c>
      <c r="K534" s="33">
        <f t="shared" si="80"/>
        <v>113.83308407</v>
      </c>
    </row>
    <row r="535" spans="1:11" x14ac:dyDescent="0.3">
      <c r="A535" s="78" t="str">
        <f>latest_start_1_limit_5000_convert_BTC_CMC_PRO_API_KEY_49c55c19_a805_466a_95cf_3c[[#This Row],[Symbol]]</f>
        <v>ZYN</v>
      </c>
      <c r="B535" s="22" t="str">
        <f t="shared" si="72"/>
        <v>Zynecoin</v>
      </c>
      <c r="C535" s="77">
        <f t="shared" si="73"/>
        <v>1.9602867724257085E-5</v>
      </c>
      <c r="D535" s="73">
        <f t="shared" si="74"/>
        <v>0.73395087091795996</v>
      </c>
      <c r="E535" s="74">
        <f>D535*conf!B$7</f>
        <v>53.681166698939592</v>
      </c>
      <c r="F535" s="32">
        <f t="shared" si="75"/>
        <v>2.37635627</v>
      </c>
      <c r="G535" s="33">
        <f t="shared" si="76"/>
        <v>2.5525030000000002</v>
      </c>
      <c r="H535" s="32">
        <f t="shared" si="77"/>
        <v>2.3608621599999999</v>
      </c>
      <c r="I535" s="33">
        <f t="shared" si="78"/>
        <v>6.3357261899999999</v>
      </c>
      <c r="J535" s="32">
        <f t="shared" si="79"/>
        <v>2.3608621599999999</v>
      </c>
      <c r="K535" s="33">
        <f t="shared" si="80"/>
        <v>8.0773396200000001</v>
      </c>
    </row>
    <row r="536" spans="1:11" x14ac:dyDescent="0.3">
      <c r="A536" s="78" t="str">
        <f>latest_start_1_limit_5000_convert_BTC_CMC_PRO_API_KEY_49c55c19_a805_466a_95cf_3c[[#This Row],[Symbol]]</f>
        <v>GUSD</v>
      </c>
      <c r="B536" s="22" t="str">
        <f t="shared" si="72"/>
        <v>Gemini Dollar</v>
      </c>
      <c r="C536" s="77">
        <f t="shared" si="73"/>
        <v>2.6712517535110969E-5</v>
      </c>
      <c r="D536" s="73">
        <f t="shared" si="74"/>
        <v>1.0001432333824001</v>
      </c>
      <c r="E536" s="74">
        <f>D536*conf!B$7</f>
        <v>73.150476089588736</v>
      </c>
      <c r="F536" s="32">
        <f t="shared" si="75"/>
        <v>-0.16071982000000001</v>
      </c>
      <c r="G536" s="33">
        <f t="shared" si="76"/>
        <v>1.1061669999999999E-2</v>
      </c>
      <c r="H536" s="32">
        <f t="shared" si="77"/>
        <v>-4.2380807899999997</v>
      </c>
      <c r="I536" s="33">
        <f t="shared" si="78"/>
        <v>-0.51946608000000005</v>
      </c>
      <c r="J536" s="32">
        <f t="shared" si="79"/>
        <v>-4.2380807899999997</v>
      </c>
      <c r="K536" s="33">
        <f t="shared" si="80"/>
        <v>0.32854696</v>
      </c>
    </row>
    <row r="537" spans="1:11" x14ac:dyDescent="0.3">
      <c r="A537" s="78" t="str">
        <f>latest_start_1_limit_5000_convert_BTC_CMC_PRO_API_KEY_49c55c19_a805_466a_95cf_3c[[#This Row],[Symbol]]</f>
        <v>SUTER</v>
      </c>
      <c r="B537" s="22" t="str">
        <f t="shared" si="72"/>
        <v>suterusu</v>
      </c>
      <c r="C537" s="77">
        <f t="shared" si="73"/>
        <v>1.4388314278271382E-7</v>
      </c>
      <c r="D537" s="73">
        <f t="shared" si="74"/>
        <v>5.3871280182699998E-3</v>
      </c>
      <c r="E537" s="74">
        <f>D537*conf!B$7</f>
        <v>0.39401454325626778</v>
      </c>
      <c r="F537" s="32">
        <f t="shared" si="75"/>
        <v>-3.3204182699999998</v>
      </c>
      <c r="G537" s="33">
        <f t="shared" si="76"/>
        <v>-3.1540732999999999</v>
      </c>
      <c r="H537" s="32">
        <f t="shared" si="77"/>
        <v>-24.476409490000002</v>
      </c>
      <c r="I537" s="33">
        <f t="shared" si="78"/>
        <v>-21.543686990000001</v>
      </c>
      <c r="J537" s="32">
        <f t="shared" si="79"/>
        <v>-24.476409490000002</v>
      </c>
      <c r="K537" s="33">
        <f t="shared" si="80"/>
        <v>83.427230929999993</v>
      </c>
    </row>
    <row r="538" spans="1:11" x14ac:dyDescent="0.3">
      <c r="A538" s="78" t="str">
        <f>latest_start_1_limit_5000_convert_BTC_CMC_PRO_API_KEY_49c55c19_a805_466a_95cf_3c[[#This Row],[Symbol]]</f>
        <v>BFT</v>
      </c>
      <c r="B538" s="22" t="str">
        <f t="shared" si="72"/>
        <v>BnkToTheFuture</v>
      </c>
      <c r="C538" s="77">
        <f t="shared" si="73"/>
        <v>5.8676170400853008E-7</v>
      </c>
      <c r="D538" s="73">
        <f t="shared" si="74"/>
        <v>2.196894198013E-2</v>
      </c>
      <c r="E538" s="74">
        <f>D538*conf!B$7</f>
        <v>1.6068084164267082</v>
      </c>
      <c r="F538" s="32">
        <f t="shared" si="75"/>
        <v>-1.24094949</v>
      </c>
      <c r="G538" s="33">
        <f t="shared" si="76"/>
        <v>-1.07102662</v>
      </c>
      <c r="H538" s="32">
        <f t="shared" si="77"/>
        <v>-0.14970722</v>
      </c>
      <c r="I538" s="33">
        <f t="shared" si="78"/>
        <v>3.7276666999999999</v>
      </c>
      <c r="J538" s="32">
        <f t="shared" si="79"/>
        <v>-0.14970722</v>
      </c>
      <c r="K538" s="33">
        <f t="shared" si="80"/>
        <v>246.35816772999999</v>
      </c>
    </row>
    <row r="539" spans="1:11" x14ac:dyDescent="0.3">
      <c r="A539" s="78" t="str">
        <f>latest_start_1_limit_5000_convert_BTC_CMC_PRO_API_KEY_49c55c19_a805_466a_95cf_3c[[#This Row],[Symbol]]</f>
        <v>ARCH</v>
      </c>
      <c r="B539" s="22" t="str">
        <f t="shared" si="72"/>
        <v>Archer DAO Governance Token</v>
      </c>
      <c r="C539" s="77">
        <f t="shared" si="73"/>
        <v>6.803583573836364E-5</v>
      </c>
      <c r="D539" s="73">
        <f t="shared" si="74"/>
        <v>2.5473293803851198</v>
      </c>
      <c r="E539" s="74">
        <f>D539*conf!B$7</f>
        <v>186.31167088136766</v>
      </c>
      <c r="F539" s="32">
        <f t="shared" si="75"/>
        <v>-2.2851087799999998</v>
      </c>
      <c r="G539" s="33">
        <f t="shared" si="76"/>
        <v>-2.1169824699999999</v>
      </c>
      <c r="H539" s="32">
        <f t="shared" si="77"/>
        <v>-6.8768398399999997</v>
      </c>
      <c r="I539" s="33">
        <f t="shared" si="78"/>
        <v>-3.2606930799999998</v>
      </c>
      <c r="J539" s="32">
        <f t="shared" si="79"/>
        <v>-6.8768398399999997</v>
      </c>
      <c r="K539" s="33">
        <f t="shared" si="80"/>
        <v>54.328418540000001</v>
      </c>
    </row>
    <row r="540" spans="1:11" x14ac:dyDescent="0.3">
      <c r="A540" s="78" t="str">
        <f>latest_start_1_limit_5000_convert_BTC_CMC_PRO_API_KEY_49c55c19_a805_466a_95cf_3c[[#This Row],[Symbol]]</f>
        <v>CHR</v>
      </c>
      <c r="B540" s="22" t="str">
        <f t="shared" si="72"/>
        <v>Chromia</v>
      </c>
      <c r="C540" s="77">
        <f t="shared" si="73"/>
        <v>9.8855285384930609E-7</v>
      </c>
      <c r="D540" s="73">
        <f t="shared" si="74"/>
        <v>3.7012402380969998E-2</v>
      </c>
      <c r="E540" s="74">
        <f>D540*conf!B$7</f>
        <v>2.7070871101441458</v>
      </c>
      <c r="F540" s="32">
        <f t="shared" si="75"/>
        <v>0.61959127000000003</v>
      </c>
      <c r="G540" s="33">
        <f t="shared" si="76"/>
        <v>0.79271535000000004</v>
      </c>
      <c r="H540" s="32">
        <f t="shared" si="77"/>
        <v>-1.29409957</v>
      </c>
      <c r="I540" s="33">
        <f t="shared" si="78"/>
        <v>2.5388354500000001</v>
      </c>
      <c r="J540" s="32">
        <f t="shared" si="79"/>
        <v>-1.29409957</v>
      </c>
      <c r="K540" s="33">
        <f t="shared" si="80"/>
        <v>4.0661443400000001</v>
      </c>
    </row>
    <row r="541" spans="1:11" x14ac:dyDescent="0.3">
      <c r="A541" s="78" t="str">
        <f>latest_start_1_limit_5000_convert_BTC_CMC_PRO_API_KEY_49c55c19_a805_466a_95cf_3c[[#This Row],[Symbol]]</f>
        <v>DTR</v>
      </c>
      <c r="B541" s="22" t="str">
        <f t="shared" si="72"/>
        <v>Dynamic Trading Rights</v>
      </c>
      <c r="C541" s="77">
        <f t="shared" si="73"/>
        <v>2.2216476481963619E-7</v>
      </c>
      <c r="D541" s="73">
        <f t="shared" si="74"/>
        <v>8.3180698314300004E-3</v>
      </c>
      <c r="E541" s="74">
        <f>D541*conf!B$7</f>
        <v>0.60838362747079022</v>
      </c>
      <c r="F541" s="32">
        <f t="shared" si="75"/>
        <v>-0.29540716</v>
      </c>
      <c r="G541" s="33">
        <f t="shared" si="76"/>
        <v>-0.12385741</v>
      </c>
      <c r="H541" s="32">
        <f t="shared" si="77"/>
        <v>-11.864006310000001</v>
      </c>
      <c r="I541" s="33">
        <f t="shared" si="78"/>
        <v>-8.4415205699999998</v>
      </c>
      <c r="J541" s="32">
        <f t="shared" si="79"/>
        <v>-11.864006310000001</v>
      </c>
      <c r="K541" s="33">
        <f t="shared" si="80"/>
        <v>-22.211314179999999</v>
      </c>
    </row>
    <row r="542" spans="1:11" x14ac:dyDescent="0.3">
      <c r="A542" s="78" t="str">
        <f>latest_start_1_limit_5000_convert_BTC_CMC_PRO_API_KEY_49c55c19_a805_466a_95cf_3c[[#This Row],[Symbol]]</f>
        <v>CVP</v>
      </c>
      <c r="B542" s="22" t="str">
        <f t="shared" si="72"/>
        <v>PowerPool</v>
      </c>
      <c r="C542" s="77">
        <f t="shared" si="73"/>
        <v>7.1966680161746486E-5</v>
      </c>
      <c r="D542" s="73">
        <f t="shared" si="74"/>
        <v>2.6945041064796502</v>
      </c>
      <c r="E542" s="74">
        <f>D542*conf!B$7</f>
        <v>197.07603034792163</v>
      </c>
      <c r="F542" s="32">
        <f t="shared" si="75"/>
        <v>-0.55535475999999995</v>
      </c>
      <c r="G542" s="33">
        <f t="shared" si="76"/>
        <v>-0.38425227000000001</v>
      </c>
      <c r="H542" s="32">
        <f t="shared" si="77"/>
        <v>1.89358739</v>
      </c>
      <c r="I542" s="33">
        <f t="shared" si="78"/>
        <v>5.8503062699999999</v>
      </c>
      <c r="J542" s="32">
        <f t="shared" si="79"/>
        <v>1.89358739</v>
      </c>
      <c r="K542" s="33">
        <f t="shared" si="80"/>
        <v>-3.47212963</v>
      </c>
    </row>
    <row r="543" spans="1:11" x14ac:dyDescent="0.3">
      <c r="A543" s="78" t="str">
        <f>latest_start_1_limit_5000_convert_BTC_CMC_PRO_API_KEY_49c55c19_a805_466a_95cf_3c[[#This Row],[Symbol]]</f>
        <v>CRU</v>
      </c>
      <c r="B543" s="22" t="str">
        <f t="shared" si="72"/>
        <v>Crust</v>
      </c>
      <c r="C543" s="77">
        <f t="shared" si="73"/>
        <v>2.5413206837936203E-4</v>
      </c>
      <c r="D543" s="73">
        <f t="shared" si="74"/>
        <v>9.5149574816755091</v>
      </c>
      <c r="E543" s="74">
        <f>D543*conf!B$7</f>
        <v>695.92399020974676</v>
      </c>
      <c r="F543" s="32">
        <f t="shared" si="75"/>
        <v>8.7270139999999996E-2</v>
      </c>
      <c r="G543" s="33">
        <f t="shared" si="76"/>
        <v>0.25947831999999998</v>
      </c>
      <c r="H543" s="32">
        <f t="shared" si="77"/>
        <v>0.79136499999999999</v>
      </c>
      <c r="I543" s="33">
        <f t="shared" si="78"/>
        <v>4.7052825199999999</v>
      </c>
      <c r="J543" s="32">
        <f t="shared" si="79"/>
        <v>0.79136499999999999</v>
      </c>
      <c r="K543" s="33">
        <f t="shared" si="80"/>
        <v>19.595830589999998</v>
      </c>
    </row>
    <row r="544" spans="1:11" x14ac:dyDescent="0.3">
      <c r="A544" s="78" t="str">
        <f>latest_start_1_limit_5000_convert_BTC_CMC_PRO_API_KEY_49c55c19_a805_466a_95cf_3c[[#This Row],[Symbol]]</f>
        <v>GAL</v>
      </c>
      <c r="B544" s="22" t="str">
        <f t="shared" si="72"/>
        <v>Galatasaray Fan Token</v>
      </c>
      <c r="C544" s="77">
        <f t="shared" si="73"/>
        <v>1.1904702203464065E-4</v>
      </c>
      <c r="D544" s="73">
        <f t="shared" si="74"/>
        <v>4.4572389474624901</v>
      </c>
      <c r="E544" s="74">
        <f>D544*conf!B$7</f>
        <v>326.00245661740655</v>
      </c>
      <c r="F544" s="32">
        <f t="shared" si="75"/>
        <v>1.5239963299999999</v>
      </c>
      <c r="G544" s="33">
        <f t="shared" si="76"/>
        <v>1.6986765100000001</v>
      </c>
      <c r="H544" s="32">
        <f t="shared" si="77"/>
        <v>-7.3971424900000002</v>
      </c>
      <c r="I544" s="33">
        <f t="shared" si="78"/>
        <v>-3.8012000600000002</v>
      </c>
      <c r="J544" s="32">
        <f t="shared" si="79"/>
        <v>-7.3971424900000002</v>
      </c>
      <c r="K544" s="33">
        <f t="shared" si="80"/>
        <v>-11.118523590000001</v>
      </c>
    </row>
    <row r="545" spans="1:11" x14ac:dyDescent="0.3">
      <c r="A545" s="78" t="str">
        <f>latest_start_1_limit_5000_convert_BTC_CMC_PRO_API_KEY_49c55c19_a805_466a_95cf_3c[[#This Row],[Symbol]]</f>
        <v>NVT</v>
      </c>
      <c r="B545" s="22" t="str">
        <f t="shared" si="72"/>
        <v>NerveNetwork</v>
      </c>
      <c r="C545" s="77">
        <f t="shared" si="73"/>
        <v>1.5142940822049413E-6</v>
      </c>
      <c r="D545" s="73">
        <f t="shared" si="74"/>
        <v>5.6696677042050003E-2</v>
      </c>
      <c r="E545" s="74">
        <f>D545*conf!B$7</f>
        <v>4.1467949588555371</v>
      </c>
      <c r="F545" s="32">
        <f t="shared" si="75"/>
        <v>-0.22324166000000001</v>
      </c>
      <c r="G545" s="33">
        <f t="shared" si="76"/>
        <v>-5.1567750000000002E-2</v>
      </c>
      <c r="H545" s="32">
        <f t="shared" si="77"/>
        <v>-2.78445616</v>
      </c>
      <c r="I545" s="33">
        <f t="shared" si="78"/>
        <v>0.99060552000000002</v>
      </c>
      <c r="J545" s="32">
        <f t="shared" si="79"/>
        <v>-2.78445616</v>
      </c>
      <c r="K545" s="33">
        <f t="shared" si="80"/>
        <v>-1.7422719900000001</v>
      </c>
    </row>
    <row r="546" spans="1:11" x14ac:dyDescent="0.3">
      <c r="A546" s="78" t="str">
        <f>latest_start_1_limit_5000_convert_BTC_CMC_PRO_API_KEY_49c55c19_a805_466a_95cf_3c[[#This Row],[Symbol]]</f>
        <v>OST</v>
      </c>
      <c r="B546" s="22" t="str">
        <f t="shared" si="72"/>
        <v>OST</v>
      </c>
      <c r="C546" s="77">
        <f t="shared" si="73"/>
        <v>5.3416440117324136E-7</v>
      </c>
      <c r="D546" s="73">
        <f t="shared" si="74"/>
        <v>1.999964663177E-2</v>
      </c>
      <c r="E546" s="74">
        <f>D546*conf!B$7</f>
        <v>1.4627741546476578</v>
      </c>
      <c r="F546" s="32">
        <f t="shared" si="75"/>
        <v>-1.9647290399999999</v>
      </c>
      <c r="G546" s="33">
        <f t="shared" si="76"/>
        <v>-1.79605149</v>
      </c>
      <c r="H546" s="32">
        <f t="shared" si="77"/>
        <v>-14.23074269</v>
      </c>
      <c r="I546" s="33">
        <f t="shared" si="78"/>
        <v>-10.90016176</v>
      </c>
      <c r="J546" s="32">
        <f t="shared" si="79"/>
        <v>-14.23074269</v>
      </c>
      <c r="K546" s="33">
        <f t="shared" si="80"/>
        <v>10.85360711</v>
      </c>
    </row>
    <row r="547" spans="1:11" x14ac:dyDescent="0.3">
      <c r="A547" s="78" t="str">
        <f>latest_start_1_limit_5000_convert_BTC_CMC_PRO_API_KEY_49c55c19_a805_466a_95cf_3c[[#This Row],[Symbol]]</f>
        <v>GO</v>
      </c>
      <c r="B547" s="22" t="str">
        <f t="shared" si="72"/>
        <v>GoChain</v>
      </c>
      <c r="C547" s="77">
        <f t="shared" si="73"/>
        <v>3.8385762252903687E-7</v>
      </c>
      <c r="D547" s="73">
        <f t="shared" si="74"/>
        <v>1.437201129583E-2</v>
      </c>
      <c r="E547" s="74">
        <f>D547*conf!B$7</f>
        <v>1.0511689061770062</v>
      </c>
      <c r="F547" s="32">
        <f t="shared" si="75"/>
        <v>-1.2693072400000001</v>
      </c>
      <c r="G547" s="33">
        <f t="shared" si="76"/>
        <v>-1.09943316</v>
      </c>
      <c r="H547" s="32">
        <f t="shared" si="77"/>
        <v>8.3353559100000005</v>
      </c>
      <c r="I547" s="33">
        <f t="shared" si="78"/>
        <v>12.54222072</v>
      </c>
      <c r="J547" s="32">
        <f t="shared" si="79"/>
        <v>8.3353559100000005</v>
      </c>
      <c r="K547" s="33">
        <f t="shared" si="80"/>
        <v>80.758962049999994</v>
      </c>
    </row>
    <row r="548" spans="1:11" x14ac:dyDescent="0.3">
      <c r="A548" s="78" t="str">
        <f>latest_start_1_limit_5000_convert_BTC_CMC_PRO_API_KEY_49c55c19_a805_466a_95cf_3c[[#This Row],[Symbol]]</f>
        <v>XPR</v>
      </c>
      <c r="B548" s="22" t="str">
        <f t="shared" si="72"/>
        <v>Proton</v>
      </c>
      <c r="C548" s="77">
        <f t="shared" si="73"/>
        <v>1.2397223179582156E-7</v>
      </c>
      <c r="D548" s="73">
        <f t="shared" si="74"/>
        <v>4.6416437011199997E-3</v>
      </c>
      <c r="E548" s="74">
        <f>D548*conf!B$7</f>
        <v>0.33948982029991676</v>
      </c>
      <c r="F548" s="32">
        <f t="shared" si="75"/>
        <v>2.0701597</v>
      </c>
      <c r="G548" s="33">
        <f t="shared" si="76"/>
        <v>2.2457796000000001</v>
      </c>
      <c r="H548" s="32">
        <f t="shared" si="77"/>
        <v>-5.5659325900000001</v>
      </c>
      <c r="I548" s="33">
        <f t="shared" si="78"/>
        <v>-1.8988808500000001</v>
      </c>
      <c r="J548" s="32">
        <f t="shared" si="79"/>
        <v>-5.5659325900000001</v>
      </c>
      <c r="K548" s="33">
        <f t="shared" si="80"/>
        <v>6.8187778100000003</v>
      </c>
    </row>
    <row r="549" spans="1:11" x14ac:dyDescent="0.3">
      <c r="A549" s="78" t="str">
        <f>latest_start_1_limit_5000_convert_BTC_CMC_PRO_API_KEY_49c55c19_a805_466a_95cf_3c[[#This Row],[Symbol]]</f>
        <v>AWC</v>
      </c>
      <c r="B549" s="22" t="str">
        <f t="shared" si="72"/>
        <v>Atomic Wallet Coin</v>
      </c>
      <c r="C549" s="77">
        <f t="shared" si="73"/>
        <v>3.8521385777003847E-5</v>
      </c>
      <c r="D549" s="73">
        <f t="shared" si="74"/>
        <v>1.4422790092601201</v>
      </c>
      <c r="E549" s="74">
        <f>D549*conf!B$7</f>
        <v>105.48828673728518</v>
      </c>
      <c r="F549" s="32">
        <f t="shared" si="75"/>
        <v>-2.46894956</v>
      </c>
      <c r="G549" s="33">
        <f t="shared" si="76"/>
        <v>-2.3011395700000001</v>
      </c>
      <c r="H549" s="32">
        <f t="shared" si="77"/>
        <v>-8.3929860200000004</v>
      </c>
      <c r="I549" s="33">
        <f t="shared" si="78"/>
        <v>-4.8357140599999999</v>
      </c>
      <c r="J549" s="32">
        <f t="shared" si="79"/>
        <v>-8.3929860200000004</v>
      </c>
      <c r="K549" s="33">
        <f t="shared" si="80"/>
        <v>4.2741090699999997</v>
      </c>
    </row>
    <row r="550" spans="1:11" x14ac:dyDescent="0.3">
      <c r="A550" s="78" t="str">
        <f>latest_start_1_limit_5000_convert_BTC_CMC_PRO_API_KEY_49c55c19_a805_466a_95cf_3c[[#This Row],[Symbol]]</f>
        <v>ERC20</v>
      </c>
      <c r="B550" s="22" t="str">
        <f t="shared" si="72"/>
        <v>ERC20</v>
      </c>
      <c r="C550" s="77">
        <f t="shared" si="73"/>
        <v>3.5582298252947483E-7</v>
      </c>
      <c r="D550" s="73">
        <f t="shared" si="74"/>
        <v>1.3322366481970001E-2</v>
      </c>
      <c r="E550" s="74">
        <f>D550*conf!B$7</f>
        <v>0.97439788449128584</v>
      </c>
      <c r="F550" s="32">
        <f t="shared" si="75"/>
        <v>54.331903259999997</v>
      </c>
      <c r="G550" s="33">
        <f t="shared" si="76"/>
        <v>54.597443679999998</v>
      </c>
      <c r="H550" s="32">
        <f t="shared" si="77"/>
        <v>73.488222899999997</v>
      </c>
      <c r="I550" s="33">
        <f t="shared" si="78"/>
        <v>80.225095589999995</v>
      </c>
      <c r="J550" s="32">
        <f t="shared" si="79"/>
        <v>73.488222899999997</v>
      </c>
      <c r="K550" s="33">
        <f t="shared" si="80"/>
        <v>19.448408279999999</v>
      </c>
    </row>
    <row r="551" spans="1:11" x14ac:dyDescent="0.3">
      <c r="A551" s="78" t="str">
        <f>latest_start_1_limit_5000_convert_BTC_CMC_PRO_API_KEY_49c55c19_a805_466a_95cf_3c[[#This Row],[Symbol]]</f>
        <v>GHST</v>
      </c>
      <c r="B551" s="22" t="str">
        <f t="shared" si="72"/>
        <v>Aavegotchi</v>
      </c>
      <c r="C551" s="77">
        <f t="shared" si="73"/>
        <v>1.8419917853836542E-5</v>
      </c>
      <c r="D551" s="73">
        <f t="shared" si="74"/>
        <v>0.68966005082671999</v>
      </c>
      <c r="E551" s="74">
        <f>D551*conf!B$7</f>
        <v>50.441736117466299</v>
      </c>
      <c r="F551" s="32">
        <f t="shared" si="75"/>
        <v>1.5130696100000001</v>
      </c>
      <c r="G551" s="33">
        <f t="shared" si="76"/>
        <v>1.6877309899999999</v>
      </c>
      <c r="H551" s="32">
        <f t="shared" si="77"/>
        <v>-0.55383663999999999</v>
      </c>
      <c r="I551" s="33">
        <f t="shared" si="78"/>
        <v>3.30784418</v>
      </c>
      <c r="J551" s="32">
        <f t="shared" si="79"/>
        <v>-0.55383663999999999</v>
      </c>
      <c r="K551" s="33">
        <f t="shared" si="80"/>
        <v>-4.18985977</v>
      </c>
    </row>
    <row r="552" spans="1:11" x14ac:dyDescent="0.3">
      <c r="A552" s="78" t="str">
        <f>latest_start_1_limit_5000_convert_BTC_CMC_PRO_API_KEY_49c55c19_a805_466a_95cf_3c[[#This Row],[Symbol]]</f>
        <v>SUKU</v>
      </c>
      <c r="B552" s="22" t="str">
        <f t="shared" si="72"/>
        <v>SUKU</v>
      </c>
      <c r="C552" s="77">
        <f t="shared" si="73"/>
        <v>4.6965311435804334E-6</v>
      </c>
      <c r="D552" s="73">
        <f t="shared" si="74"/>
        <v>0.17584279869718999</v>
      </c>
      <c r="E552" s="74">
        <f>D552*conf!B$7</f>
        <v>12.861142296712476</v>
      </c>
      <c r="F552" s="32">
        <f t="shared" si="75"/>
        <v>-0.15005341</v>
      </c>
      <c r="G552" s="33">
        <f t="shared" si="76"/>
        <v>2.1746430000000001E-2</v>
      </c>
      <c r="H552" s="32">
        <f t="shared" si="77"/>
        <v>-0.40491105999999999</v>
      </c>
      <c r="I552" s="33">
        <f t="shared" si="78"/>
        <v>3.46255282</v>
      </c>
      <c r="J552" s="32">
        <f t="shared" si="79"/>
        <v>-0.40491105999999999</v>
      </c>
      <c r="K552" s="33">
        <f t="shared" si="80"/>
        <v>8.4651334299999998</v>
      </c>
    </row>
    <row r="553" spans="1:11" x14ac:dyDescent="0.3">
      <c r="A553" s="78" t="str">
        <f>latest_start_1_limit_5000_convert_BTC_CMC_PRO_API_KEY_49c55c19_a805_466a_95cf_3c[[#This Row],[Symbol]]</f>
        <v>STAX</v>
      </c>
      <c r="B553" s="22" t="str">
        <f t="shared" si="72"/>
        <v>StableXSwap</v>
      </c>
      <c r="C553" s="77">
        <f t="shared" si="73"/>
        <v>2.9248988031728897E-5</v>
      </c>
      <c r="D553" s="73">
        <f t="shared" si="74"/>
        <v>1.09511121236574</v>
      </c>
      <c r="E553" s="74">
        <f>D553*conf!B$7</f>
        <v>80.096434072430228</v>
      </c>
      <c r="F553" s="32">
        <f t="shared" si="75"/>
        <v>21.736411830000002</v>
      </c>
      <c r="G553" s="33">
        <f t="shared" si="76"/>
        <v>21.945869089999999</v>
      </c>
      <c r="H553" s="32">
        <f t="shared" si="77"/>
        <v>16.625748340000001</v>
      </c>
      <c r="I553" s="33">
        <f t="shared" si="78"/>
        <v>21.154544619999999</v>
      </c>
      <c r="J553" s="32">
        <f t="shared" si="79"/>
        <v>16.625748340000001</v>
      </c>
      <c r="K553" s="33">
        <f t="shared" si="80"/>
        <v>50.359559300000001</v>
      </c>
    </row>
    <row r="554" spans="1:11" x14ac:dyDescent="0.3">
      <c r="A554" s="78" t="str">
        <f>latest_start_1_limit_5000_convert_BTC_CMC_PRO_API_KEY_49c55c19_a805_466a_95cf_3c[[#This Row],[Symbol]]</f>
        <v>KDAG</v>
      </c>
      <c r="B554" s="22" t="str">
        <f t="shared" si="72"/>
        <v>King DAG</v>
      </c>
      <c r="C554" s="77">
        <f t="shared" si="73"/>
        <v>7.2988206527724833E-6</v>
      </c>
      <c r="D554" s="73">
        <f t="shared" si="74"/>
        <v>0.27327510699607999</v>
      </c>
      <c r="E554" s="74">
        <f>D554*conf!B$7</f>
        <v>19.98734132569329</v>
      </c>
      <c r="F554" s="32">
        <f t="shared" si="75"/>
        <v>-0.94404677999999997</v>
      </c>
      <c r="G554" s="33">
        <f t="shared" si="76"/>
        <v>-0.77361307000000001</v>
      </c>
      <c r="H554" s="32">
        <f t="shared" si="77"/>
        <v>3.6422986800000001</v>
      </c>
      <c r="I554" s="33">
        <f t="shared" si="78"/>
        <v>7.6669232899999997</v>
      </c>
      <c r="J554" s="32">
        <f t="shared" si="79"/>
        <v>3.6422986800000001</v>
      </c>
      <c r="K554" s="33">
        <f t="shared" si="80"/>
        <v>16.332709980000001</v>
      </c>
    </row>
    <row r="555" spans="1:11" x14ac:dyDescent="0.3">
      <c r="A555" s="78" t="str">
        <f>latest_start_1_limit_5000_convert_BTC_CMC_PRO_API_KEY_49c55c19_a805_466a_95cf_3c[[#This Row],[Symbol]]</f>
        <v>AERGO</v>
      </c>
      <c r="B555" s="22" t="str">
        <f t="shared" si="72"/>
        <v>Aergo</v>
      </c>
      <c r="C555" s="77">
        <f t="shared" si="73"/>
        <v>1.4947216043263691E-6</v>
      </c>
      <c r="D555" s="73">
        <f t="shared" si="74"/>
        <v>5.596386399719E-2</v>
      </c>
      <c r="E555" s="74">
        <f>D555*conf!B$7</f>
        <v>4.0931970127544766</v>
      </c>
      <c r="F555" s="32">
        <f t="shared" si="75"/>
        <v>-0.43669901</v>
      </c>
      <c r="G555" s="33">
        <f t="shared" si="76"/>
        <v>-0.26539236999999999</v>
      </c>
      <c r="H555" s="32">
        <f t="shared" si="77"/>
        <v>1.84017115</v>
      </c>
      <c r="I555" s="33">
        <f t="shared" si="78"/>
        <v>5.7948157699999996</v>
      </c>
      <c r="J555" s="32">
        <f t="shared" si="79"/>
        <v>1.84017115</v>
      </c>
      <c r="K555" s="33">
        <f t="shared" si="80"/>
        <v>19.64635127</v>
      </c>
    </row>
    <row r="556" spans="1:11" x14ac:dyDescent="0.3">
      <c r="A556" s="78" t="str">
        <f>latest_start_1_limit_5000_convert_BTC_CMC_PRO_API_KEY_49c55c19_a805_466a_95cf_3c[[#This Row],[Symbol]]</f>
        <v>vLINK</v>
      </c>
      <c r="B556" s="22" t="str">
        <f t="shared" si="72"/>
        <v>Venus LINK</v>
      </c>
      <c r="C556" s="77">
        <f t="shared" si="73"/>
        <v>1.2810427058440727E-5</v>
      </c>
      <c r="D556" s="73">
        <f t="shared" si="74"/>
        <v>0.47963513444203998</v>
      </c>
      <c r="E556" s="74">
        <f>D556*conf!B$7</f>
        <v>35.080513733090804</v>
      </c>
      <c r="F556" s="32">
        <f t="shared" si="75"/>
        <v>-0.19499237999999999</v>
      </c>
      <c r="G556" s="33">
        <f t="shared" si="76"/>
        <v>-2.326986E-2</v>
      </c>
      <c r="H556" s="32">
        <f t="shared" si="77"/>
        <v>-6.7816893399999998</v>
      </c>
      <c r="I556" s="33">
        <f t="shared" si="78"/>
        <v>-3.16184771</v>
      </c>
      <c r="J556" s="32">
        <f t="shared" si="79"/>
        <v>-6.7816893399999998</v>
      </c>
      <c r="K556" s="33">
        <f t="shared" si="80"/>
        <v>-0.86258011999999995</v>
      </c>
    </row>
    <row r="557" spans="1:11" x14ac:dyDescent="0.3">
      <c r="A557" s="78" t="str">
        <f>latest_start_1_limit_5000_convert_BTC_CMC_PRO_API_KEY_49c55c19_a805_466a_95cf_3c[[#This Row],[Symbol]]</f>
        <v>DMT</v>
      </c>
      <c r="B557" s="22" t="str">
        <f t="shared" si="72"/>
        <v>DMarket</v>
      </c>
      <c r="C557" s="77">
        <f t="shared" si="73"/>
        <v>6.8735074130399249E-6</v>
      </c>
      <c r="D557" s="73">
        <f t="shared" si="74"/>
        <v>0.25735095614705</v>
      </c>
      <c r="E557" s="74">
        <f>D557*conf!B$7</f>
        <v>18.822648932595236</v>
      </c>
      <c r="F557" s="32">
        <f t="shared" si="75"/>
        <v>-3.89084641</v>
      </c>
      <c r="G557" s="33">
        <f t="shared" si="76"/>
        <v>-3.7254828999999998</v>
      </c>
      <c r="H557" s="32">
        <f t="shared" si="77"/>
        <v>7.5605782499999998</v>
      </c>
      <c r="I557" s="33">
        <f t="shared" si="78"/>
        <v>11.737356999999999</v>
      </c>
      <c r="J557" s="32">
        <f t="shared" si="79"/>
        <v>7.5605782499999998</v>
      </c>
      <c r="K557" s="33">
        <f t="shared" si="80"/>
        <v>25.52881056</v>
      </c>
    </row>
    <row r="558" spans="1:11" x14ac:dyDescent="0.3">
      <c r="A558" s="78" t="str">
        <f>latest_start_1_limit_5000_convert_BTC_CMC_PRO_API_KEY_49c55c19_a805_466a_95cf_3c[[#This Row],[Symbol]]</f>
        <v>USDJ</v>
      </c>
      <c r="B558" s="22" t="str">
        <f t="shared" si="72"/>
        <v>USDJ</v>
      </c>
      <c r="C558" s="77">
        <f t="shared" si="73"/>
        <v>2.6681257063346993E-5</v>
      </c>
      <c r="D558" s="73">
        <f t="shared" si="74"/>
        <v>0.99897281021783002</v>
      </c>
      <c r="E558" s="74">
        <f>D558*conf!B$7</f>
        <v>73.064871339332086</v>
      </c>
      <c r="F558" s="32">
        <f t="shared" si="75"/>
        <v>4.3446899999999997E-2</v>
      </c>
      <c r="G558" s="33">
        <f t="shared" si="76"/>
        <v>0.21557967</v>
      </c>
      <c r="H558" s="32">
        <f t="shared" si="77"/>
        <v>-4.13776762</v>
      </c>
      <c r="I558" s="33">
        <f t="shared" si="78"/>
        <v>-0.41525756000000003</v>
      </c>
      <c r="J558" s="32">
        <f t="shared" si="79"/>
        <v>-4.13776762</v>
      </c>
      <c r="K558" s="33">
        <f t="shared" si="80"/>
        <v>0.15568441</v>
      </c>
    </row>
    <row r="559" spans="1:11" x14ac:dyDescent="0.3">
      <c r="A559" s="78" t="str">
        <f>latest_start_1_limit_5000_convert_BTC_CMC_PRO_API_KEY_49c55c19_a805_466a_95cf_3c[[#This Row],[Symbol]]</f>
        <v>FIS</v>
      </c>
      <c r="B559" s="22" t="str">
        <f t="shared" si="72"/>
        <v>Stafi</v>
      </c>
      <c r="C559" s="77">
        <f t="shared" si="73"/>
        <v>3.473233909291103E-5</v>
      </c>
      <c r="D559" s="73">
        <f t="shared" si="74"/>
        <v>1.3004133316022799</v>
      </c>
      <c r="E559" s="74">
        <f>D559*conf!B$7</f>
        <v>95.112231073390745</v>
      </c>
      <c r="F559" s="32">
        <f t="shared" si="75"/>
        <v>-0.91255916000000004</v>
      </c>
      <c r="G559" s="33">
        <f t="shared" si="76"/>
        <v>-0.74207126999999995</v>
      </c>
      <c r="H559" s="32">
        <f t="shared" si="77"/>
        <v>-7.3072160300000002</v>
      </c>
      <c r="I559" s="33">
        <f t="shared" si="78"/>
        <v>-3.7077815900000002</v>
      </c>
      <c r="J559" s="32">
        <f t="shared" si="79"/>
        <v>-7.3072160300000002</v>
      </c>
      <c r="K559" s="33">
        <f t="shared" si="80"/>
        <v>11.374286919999999</v>
      </c>
    </row>
    <row r="560" spans="1:11" x14ac:dyDescent="0.3">
      <c r="A560" s="78" t="str">
        <f>latest_start_1_limit_5000_convert_BTC_CMC_PRO_API_KEY_49c55c19_a805_466a_95cf_3c[[#This Row],[Symbol]]</f>
        <v>FCT</v>
      </c>
      <c r="B560" s="22" t="str">
        <f t="shared" si="72"/>
        <v>Factom</v>
      </c>
      <c r="C560" s="77">
        <f t="shared" si="73"/>
        <v>3.9906343366888132E-5</v>
      </c>
      <c r="D560" s="73">
        <f t="shared" si="74"/>
        <v>1.49413319934998</v>
      </c>
      <c r="E560" s="74">
        <f>D560*conf!B$7</f>
        <v>109.28090220045753</v>
      </c>
      <c r="F560" s="32">
        <f t="shared" si="75"/>
        <v>5.1126908000000002</v>
      </c>
      <c r="G560" s="33">
        <f t="shared" si="76"/>
        <v>5.2935456099999998</v>
      </c>
      <c r="H560" s="32">
        <f t="shared" si="77"/>
        <v>-0.62560402000000004</v>
      </c>
      <c r="I560" s="33">
        <f t="shared" si="78"/>
        <v>3.2332899300000002</v>
      </c>
      <c r="J560" s="32">
        <f t="shared" si="79"/>
        <v>-0.62560402000000004</v>
      </c>
      <c r="K560" s="33">
        <f t="shared" si="80"/>
        <v>13.5872496</v>
      </c>
    </row>
    <row r="561" spans="1:11" x14ac:dyDescent="0.3">
      <c r="A561" s="78" t="str">
        <f>latest_start_1_limit_5000_convert_BTC_CMC_PRO_API_KEY_49c55c19_a805_466a_95cf_3c[[#This Row],[Symbol]]</f>
        <v>BHD</v>
      </c>
      <c r="B561" s="22" t="str">
        <f t="shared" si="72"/>
        <v>BitcoinHD</v>
      </c>
      <c r="C561" s="77">
        <f t="shared" si="73"/>
        <v>6.3613318273477359E-5</v>
      </c>
      <c r="D561" s="73">
        <f t="shared" si="74"/>
        <v>2.3817459264404399</v>
      </c>
      <c r="E561" s="74">
        <f>D561*conf!B$7</f>
        <v>174.20089705985379</v>
      </c>
      <c r="F561" s="32">
        <f t="shared" si="75"/>
        <v>6.5670383899999996</v>
      </c>
      <c r="G561" s="33">
        <f t="shared" si="76"/>
        <v>6.7503955299999996</v>
      </c>
      <c r="H561" s="32">
        <f t="shared" si="77"/>
        <v>1.2272180800000001</v>
      </c>
      <c r="I561" s="33">
        <f t="shared" si="78"/>
        <v>5.1580605899999998</v>
      </c>
      <c r="J561" s="32">
        <f t="shared" si="79"/>
        <v>1.2272180800000001</v>
      </c>
      <c r="K561" s="33">
        <f t="shared" si="80"/>
        <v>10.846922149999999</v>
      </c>
    </row>
    <row r="562" spans="1:11" x14ac:dyDescent="0.3">
      <c r="A562" s="78" t="str">
        <f>latest_start_1_limit_5000_convert_BTC_CMC_PRO_API_KEY_49c55c19_a805_466a_95cf_3c[[#This Row],[Symbol]]</f>
        <v>HAI</v>
      </c>
      <c r="B562" s="22" t="str">
        <f t="shared" si="72"/>
        <v>Hacken Token</v>
      </c>
      <c r="C562" s="77">
        <f t="shared" si="73"/>
        <v>2.0870653419564987E-6</v>
      </c>
      <c r="D562" s="73">
        <f t="shared" si="74"/>
        <v>7.8141802869800006E-2</v>
      </c>
      <c r="E562" s="74">
        <f>D562*conf!B$7</f>
        <v>5.7152914618971726</v>
      </c>
      <c r="F562" s="32">
        <f t="shared" si="75"/>
        <v>4.9793401199999998</v>
      </c>
      <c r="G562" s="33">
        <f t="shared" si="76"/>
        <v>5.1599654900000003</v>
      </c>
      <c r="H562" s="32">
        <f t="shared" si="77"/>
        <v>30.488632750000001</v>
      </c>
      <c r="I562" s="33">
        <f t="shared" si="78"/>
        <v>35.555750799999998</v>
      </c>
      <c r="J562" s="32">
        <f t="shared" si="79"/>
        <v>30.488632750000001</v>
      </c>
      <c r="K562" s="33">
        <f t="shared" si="80"/>
        <v>65.917320110000006</v>
      </c>
    </row>
    <row r="563" spans="1:11" x14ac:dyDescent="0.3">
      <c r="A563" s="78" t="str">
        <f>latest_start_1_limit_5000_convert_BTC_CMC_PRO_API_KEY_49c55c19_a805_466a_95cf_3c[[#This Row],[Symbol]]</f>
        <v>BAKE</v>
      </c>
      <c r="B563" s="22" t="str">
        <f t="shared" si="72"/>
        <v>BakeryToken</v>
      </c>
      <c r="C563" s="77">
        <f t="shared" si="73"/>
        <v>3.026633472548122E-6</v>
      </c>
      <c r="D563" s="73">
        <f t="shared" si="74"/>
        <v>0.11332016847603001</v>
      </c>
      <c r="E563" s="74">
        <f>D563*conf!B$7</f>
        <v>8.2882371223368345</v>
      </c>
      <c r="F563" s="32">
        <f t="shared" si="75"/>
        <v>0.49182133</v>
      </c>
      <c r="G563" s="33">
        <f t="shared" si="76"/>
        <v>0.66472556999999999</v>
      </c>
      <c r="H563" s="32">
        <f t="shared" si="77"/>
        <v>-27.84104147</v>
      </c>
      <c r="I563" s="33">
        <f t="shared" si="78"/>
        <v>-25.038973940000002</v>
      </c>
      <c r="J563" s="32">
        <f t="shared" si="79"/>
        <v>-27.84104147</v>
      </c>
      <c r="K563" s="33">
        <f t="shared" si="80"/>
        <v>297.76785577999999</v>
      </c>
    </row>
    <row r="564" spans="1:11" x14ac:dyDescent="0.3">
      <c r="A564" s="78" t="str">
        <f>latest_start_1_limit_5000_convert_BTC_CMC_PRO_API_KEY_49c55c19_a805_466a_95cf_3c[[#This Row],[Symbol]]</f>
        <v>ONE</v>
      </c>
      <c r="B564" s="22" t="str">
        <f t="shared" si="72"/>
        <v>Harmony</v>
      </c>
      <c r="C564" s="77">
        <f t="shared" si="73"/>
        <v>2.8849562217913108E-7</v>
      </c>
      <c r="D564" s="73">
        <f t="shared" si="74"/>
        <v>1.0801563124989999E-2</v>
      </c>
      <c r="E564" s="74">
        <f>D564*conf!B$7</f>
        <v>0.79002632696176855</v>
      </c>
      <c r="F564" s="32">
        <f t="shared" si="75"/>
        <v>-4.0027807900000001</v>
      </c>
      <c r="G564" s="33">
        <f t="shared" si="76"/>
        <v>-3.83760988</v>
      </c>
      <c r="H564" s="32">
        <f t="shared" si="77"/>
        <v>9.0557058700000006</v>
      </c>
      <c r="I564" s="33">
        <f t="shared" si="78"/>
        <v>13.29054322</v>
      </c>
      <c r="J564" s="32">
        <f t="shared" si="79"/>
        <v>9.0557058700000006</v>
      </c>
      <c r="K564" s="33">
        <f t="shared" si="80"/>
        <v>43.309538920000001</v>
      </c>
    </row>
    <row r="565" spans="1:11" x14ac:dyDescent="0.3">
      <c r="A565" s="78" t="str">
        <f>latest_start_1_limit_5000_convert_BTC_CMC_PRO_API_KEY_49c55c19_a805_466a_95cf_3c[[#This Row],[Symbol]]</f>
        <v>BWF</v>
      </c>
      <c r="B565" s="22" t="str">
        <f t="shared" si="72"/>
        <v>Beowulf</v>
      </c>
      <c r="C565" s="77">
        <f t="shared" si="73"/>
        <v>3.7484254488181181E-7</v>
      </c>
      <c r="D565" s="73">
        <f t="shared" si="74"/>
        <v>1.4034477819420001E-2</v>
      </c>
      <c r="E565" s="74">
        <f>D565*conf!B$7</f>
        <v>1.0264817077123789</v>
      </c>
      <c r="F565" s="32">
        <f t="shared" si="75"/>
        <v>-1.9812340000000001E-2</v>
      </c>
      <c r="G565" s="33">
        <f t="shared" si="76"/>
        <v>0.15221159000000001</v>
      </c>
      <c r="H565" s="32">
        <f t="shared" si="77"/>
        <v>2.7299240600000001</v>
      </c>
      <c r="I565" s="33">
        <f t="shared" si="78"/>
        <v>6.7191194599999999</v>
      </c>
      <c r="J565" s="32">
        <f t="shared" si="79"/>
        <v>2.7299240600000001</v>
      </c>
      <c r="K565" s="33">
        <f t="shared" si="80"/>
        <v>6.5734030199999998</v>
      </c>
    </row>
    <row r="566" spans="1:11" x14ac:dyDescent="0.3">
      <c r="A566" s="78" t="str">
        <f>latest_start_1_limit_5000_convert_BTC_CMC_PRO_API_KEY_49c55c19_a805_466a_95cf_3c[[#This Row],[Symbol]]</f>
        <v>LGO</v>
      </c>
      <c r="B566" s="22" t="str">
        <f t="shared" si="72"/>
        <v>LGO Token</v>
      </c>
      <c r="C566" s="77">
        <f t="shared" si="73"/>
        <v>6.9735915477919457E-6</v>
      </c>
      <c r="D566" s="73">
        <f t="shared" si="74"/>
        <v>0.26109820572805997</v>
      </c>
      <c r="E566" s="74">
        <f>D566*conf!B$7</f>
        <v>19.096722766950307</v>
      </c>
      <c r="F566" s="32">
        <f t="shared" si="75"/>
        <v>5.9365008000000001</v>
      </c>
      <c r="G566" s="33">
        <f t="shared" si="76"/>
        <v>6.1187730499999997</v>
      </c>
      <c r="H566" s="32">
        <f t="shared" si="77"/>
        <v>-18.102459119999999</v>
      </c>
      <c r="I566" s="33">
        <f t="shared" si="78"/>
        <v>-14.92222419</v>
      </c>
      <c r="J566" s="32">
        <f t="shared" si="79"/>
        <v>-18.102459119999999</v>
      </c>
      <c r="K566" s="33">
        <f t="shared" si="80"/>
        <v>121.60424125999999</v>
      </c>
    </row>
    <row r="567" spans="1:11" x14ac:dyDescent="0.3">
      <c r="A567" s="78" t="str">
        <f>latest_start_1_limit_5000_convert_BTC_CMC_PRO_API_KEY_49c55c19_a805_466a_95cf_3c[[#This Row],[Symbol]]</f>
        <v>TRUE</v>
      </c>
      <c r="B567" s="22" t="str">
        <f t="shared" si="72"/>
        <v>TrueChain</v>
      </c>
      <c r="C567" s="77">
        <f t="shared" si="73"/>
        <v>4.6860135294886668E-6</v>
      </c>
      <c r="D567" s="73">
        <f t="shared" si="74"/>
        <v>0.17544900876139</v>
      </c>
      <c r="E567" s="74">
        <f>D567*conf!B$7</f>
        <v>12.832340500808064</v>
      </c>
      <c r="F567" s="32">
        <f t="shared" si="75"/>
        <v>-1.85710489</v>
      </c>
      <c r="G567" s="33">
        <f t="shared" si="76"/>
        <v>-1.6882421700000001</v>
      </c>
      <c r="H567" s="32">
        <f t="shared" si="77"/>
        <v>-6.2608934500000002</v>
      </c>
      <c r="I567" s="33">
        <f t="shared" si="78"/>
        <v>-2.6208283400000001</v>
      </c>
      <c r="J567" s="32">
        <f t="shared" si="79"/>
        <v>-6.2608934500000002</v>
      </c>
      <c r="K567" s="33">
        <f t="shared" si="80"/>
        <v>11.07634983</v>
      </c>
    </row>
    <row r="568" spans="1:11" x14ac:dyDescent="0.3">
      <c r="A568" s="78" t="str">
        <f>latest_start_1_limit_5000_convert_BTC_CMC_PRO_API_KEY_49c55c19_a805_466a_95cf_3c[[#This Row],[Symbol]]</f>
        <v>MITH</v>
      </c>
      <c r="B568" s="22" t="str">
        <f t="shared" si="72"/>
        <v>Mithril</v>
      </c>
      <c r="C568" s="77">
        <f t="shared" si="73"/>
        <v>3.7364566514548226E-7</v>
      </c>
      <c r="D568" s="73">
        <f t="shared" si="74"/>
        <v>1.398966545129E-2</v>
      </c>
      <c r="E568" s="74">
        <f>D568*conf!B$7</f>
        <v>1.0232041311073505</v>
      </c>
      <c r="F568" s="32">
        <f t="shared" si="75"/>
        <v>-2.38108919</v>
      </c>
      <c r="G568" s="33">
        <f t="shared" si="76"/>
        <v>-2.2131280200000001</v>
      </c>
      <c r="H568" s="32">
        <f t="shared" si="77"/>
        <v>-0.35674748000000001</v>
      </c>
      <c r="I568" s="33">
        <f t="shared" si="78"/>
        <v>3.5125866800000001</v>
      </c>
      <c r="J568" s="32">
        <f t="shared" si="79"/>
        <v>-0.35674748000000001</v>
      </c>
      <c r="K568" s="33">
        <f t="shared" si="80"/>
        <v>55.01425922</v>
      </c>
    </row>
    <row r="569" spans="1:11" x14ac:dyDescent="0.3">
      <c r="A569" s="78" t="str">
        <f>latest_start_1_limit_5000_convert_BTC_CMC_PRO_API_KEY_49c55c19_a805_466a_95cf_3c[[#This Row],[Symbol]]</f>
        <v>EDR</v>
      </c>
      <c r="B569" s="22" t="str">
        <f t="shared" si="72"/>
        <v>Endor Protocol</v>
      </c>
      <c r="C569" s="77">
        <f t="shared" si="73"/>
        <v>2.5529664161747924E-7</v>
      </c>
      <c r="D569" s="73">
        <f t="shared" si="74"/>
        <v>9.5585602623699997E-3</v>
      </c>
      <c r="E569" s="74">
        <f>D569*conf!B$7</f>
        <v>0.69911309758974183</v>
      </c>
      <c r="F569" s="32">
        <f t="shared" si="75"/>
        <v>-1.1323462399999999</v>
      </c>
      <c r="G569" s="33">
        <f t="shared" si="76"/>
        <v>-0.96223650999999999</v>
      </c>
      <c r="H569" s="32">
        <f t="shared" si="77"/>
        <v>-4.4641315099999996</v>
      </c>
      <c r="I569" s="33">
        <f t="shared" si="78"/>
        <v>-0.75429477</v>
      </c>
      <c r="J569" s="32">
        <f t="shared" si="79"/>
        <v>-4.4641315099999996</v>
      </c>
      <c r="K569" s="33">
        <f t="shared" si="80"/>
        <v>7.2262868200000003</v>
      </c>
    </row>
    <row r="570" spans="1:11" x14ac:dyDescent="0.3">
      <c r="A570" s="78" t="str">
        <f>latest_start_1_limit_5000_convert_BTC_CMC_PRO_API_KEY_49c55c19_a805_466a_95cf_3c[[#This Row],[Symbol]]</f>
        <v>APL</v>
      </c>
      <c r="B570" s="22" t="str">
        <f t="shared" si="72"/>
        <v>Apollo Currency</v>
      </c>
      <c r="C570" s="77">
        <f t="shared" si="73"/>
        <v>2.5263191184792583E-8</v>
      </c>
      <c r="D570" s="73">
        <f t="shared" si="74"/>
        <v>9.4587901286000001E-4</v>
      </c>
      <c r="E570" s="74">
        <f>D570*conf!B$7</f>
        <v>6.9181591000580397E-2</v>
      </c>
      <c r="F570" s="32">
        <f t="shared" si="75"/>
        <v>0.80489706000000005</v>
      </c>
      <c r="G570" s="33">
        <f t="shared" si="76"/>
        <v>0.97833996999999995</v>
      </c>
      <c r="H570" s="32">
        <f t="shared" si="77"/>
        <v>-5.79802982</v>
      </c>
      <c r="I570" s="33">
        <f t="shared" si="78"/>
        <v>-2.1399908500000002</v>
      </c>
      <c r="J570" s="32">
        <f t="shared" si="79"/>
        <v>-5.79802982</v>
      </c>
      <c r="K570" s="33">
        <f t="shared" si="80"/>
        <v>8.2785236399999995</v>
      </c>
    </row>
    <row r="571" spans="1:11" x14ac:dyDescent="0.3">
      <c r="A571" s="78" t="str">
        <f>latest_start_1_limit_5000_convert_BTC_CMC_PRO_API_KEY_49c55c19_a805_466a_95cf_3c[[#This Row],[Symbol]]</f>
        <v>WABI</v>
      </c>
      <c r="B571" s="22" t="str">
        <f t="shared" si="72"/>
        <v>Wabi</v>
      </c>
      <c r="C571" s="77">
        <f t="shared" si="73"/>
        <v>4.0376677275470637E-6</v>
      </c>
      <c r="D571" s="73">
        <f t="shared" si="74"/>
        <v>0.15117429688327999</v>
      </c>
      <c r="E571" s="74">
        <f>D571*conf!B$7</f>
        <v>11.056888074043098</v>
      </c>
      <c r="F571" s="32">
        <f t="shared" si="75"/>
        <v>5.911003</v>
      </c>
      <c r="G571" s="33">
        <f t="shared" si="76"/>
        <v>6.0932313699999998</v>
      </c>
      <c r="H571" s="32">
        <f t="shared" si="77"/>
        <v>32.443034150000003</v>
      </c>
      <c r="I571" s="33">
        <f t="shared" si="78"/>
        <v>37.58604527</v>
      </c>
      <c r="J571" s="32">
        <f t="shared" si="79"/>
        <v>32.443034150000003</v>
      </c>
      <c r="K571" s="33">
        <f t="shared" si="80"/>
        <v>80.776934370000006</v>
      </c>
    </row>
    <row r="572" spans="1:11" x14ac:dyDescent="0.3">
      <c r="A572" s="78" t="str">
        <f>latest_start_1_limit_5000_convert_BTC_CMC_PRO_API_KEY_49c55c19_a805_466a_95cf_3c[[#This Row],[Symbol]]</f>
        <v>KAN</v>
      </c>
      <c r="B572" s="22" t="str">
        <f t="shared" si="72"/>
        <v>BitKan</v>
      </c>
      <c r="C572" s="77">
        <f t="shared" si="73"/>
        <v>5.3536788577678975E-8</v>
      </c>
      <c r="D572" s="73">
        <f t="shared" si="74"/>
        <v>2.0044706292700002E-3</v>
      </c>
      <c r="E572" s="74">
        <f>D572*conf!B$7</f>
        <v>0.1466069818248078</v>
      </c>
      <c r="F572" s="32">
        <f t="shared" si="75"/>
        <v>-3.076893E-2</v>
      </c>
      <c r="G572" s="33">
        <f t="shared" si="76"/>
        <v>0.14123615</v>
      </c>
      <c r="H572" s="32">
        <f t="shared" si="77"/>
        <v>-3.6813302000000001</v>
      </c>
      <c r="I572" s="33">
        <f t="shared" si="78"/>
        <v>5.890418E-2</v>
      </c>
      <c r="J572" s="32">
        <f t="shared" si="79"/>
        <v>-3.6813302000000001</v>
      </c>
      <c r="K572" s="33">
        <f t="shared" si="80"/>
        <v>5.5258785499999998</v>
      </c>
    </row>
    <row r="573" spans="1:11" x14ac:dyDescent="0.3">
      <c r="A573" s="78" t="str">
        <f>latest_start_1_limit_5000_convert_BTC_CMC_PRO_API_KEY_49c55c19_a805_466a_95cf_3c[[#This Row],[Symbol]]</f>
        <v>KSP</v>
      </c>
      <c r="B573" s="22" t="str">
        <f t="shared" si="72"/>
        <v>KLAYswap Protocol</v>
      </c>
      <c r="C573" s="77">
        <f t="shared" si="73"/>
        <v>6.3022316859661143E-5</v>
      </c>
      <c r="D573" s="73">
        <f t="shared" si="74"/>
        <v>2.3596182455069301</v>
      </c>
      <c r="E573" s="74">
        <f>D573*conf!B$7</f>
        <v>172.58247847637688</v>
      </c>
      <c r="F573" s="32">
        <f t="shared" si="75"/>
        <v>-1.21469341</v>
      </c>
      <c r="G573" s="33">
        <f t="shared" si="76"/>
        <v>-1.0447253700000001</v>
      </c>
      <c r="H573" s="32">
        <f t="shared" si="77"/>
        <v>-5.4095587099999998</v>
      </c>
      <c r="I573" s="33">
        <f t="shared" si="78"/>
        <v>-1.7364346799999999</v>
      </c>
      <c r="J573" s="32">
        <f t="shared" si="79"/>
        <v>-5.4095587099999998</v>
      </c>
      <c r="K573" s="33">
        <f t="shared" si="80"/>
        <v>4.4818175800000004</v>
      </c>
    </row>
    <row r="574" spans="1:11" x14ac:dyDescent="0.3">
      <c r="A574" s="78" t="str">
        <f>latest_start_1_limit_5000_convert_BTC_CMC_PRO_API_KEY_49c55c19_a805_466a_95cf_3c[[#This Row],[Symbol]]</f>
        <v>OAX</v>
      </c>
      <c r="B574" s="22" t="str">
        <f t="shared" si="72"/>
        <v>OAX</v>
      </c>
      <c r="C574" s="77">
        <f t="shared" si="73"/>
        <v>4.8378820965923405E-6</v>
      </c>
      <c r="D574" s="73">
        <f t="shared" si="74"/>
        <v>0.18113511901111001</v>
      </c>
      <c r="E574" s="74">
        <f>D574*conf!B$7</f>
        <v>13.248222604472586</v>
      </c>
      <c r="F574" s="32">
        <f t="shared" si="75"/>
        <v>1.3388152099999999</v>
      </c>
      <c r="G574" s="33">
        <f t="shared" si="76"/>
        <v>1.5131767700000001</v>
      </c>
      <c r="H574" s="32">
        <f t="shared" si="77"/>
        <v>-1.07362004</v>
      </c>
      <c r="I574" s="33">
        <f t="shared" si="78"/>
        <v>2.7678766100000001</v>
      </c>
      <c r="J574" s="32">
        <f t="shared" si="79"/>
        <v>-1.07362004</v>
      </c>
      <c r="K574" s="33">
        <f t="shared" si="80"/>
        <v>49.909677989999999</v>
      </c>
    </row>
    <row r="575" spans="1:11" x14ac:dyDescent="0.3">
      <c r="A575" s="78" t="str">
        <f>latest_start_1_limit_5000_convert_BTC_CMC_PRO_API_KEY_49c55c19_a805_466a_95cf_3c[[#This Row],[Symbol]]</f>
        <v>PAC</v>
      </c>
      <c r="B575" s="22" t="str">
        <f t="shared" si="72"/>
        <v>PAC Global</v>
      </c>
      <c r="C575" s="77">
        <f t="shared" si="73"/>
        <v>2.7981270792248773E-8</v>
      </c>
      <c r="D575" s="73">
        <f t="shared" si="74"/>
        <v>1.0476466176400001E-3</v>
      </c>
      <c r="E575" s="74">
        <f>D575*conf!B$7</f>
        <v>7.6624873614189612E-2</v>
      </c>
      <c r="F575" s="32">
        <f t="shared" si="75"/>
        <v>13.992562189999999</v>
      </c>
      <c r="G575" s="33">
        <f t="shared" si="76"/>
        <v>14.188695539999999</v>
      </c>
      <c r="H575" s="32">
        <f t="shared" si="77"/>
        <v>-32.846573130000003</v>
      </c>
      <c r="I575" s="33">
        <f t="shared" si="78"/>
        <v>-30.23887977</v>
      </c>
      <c r="J575" s="32">
        <f t="shared" si="79"/>
        <v>-32.846573130000003</v>
      </c>
      <c r="K575" s="33">
        <f t="shared" si="80"/>
        <v>24.619579779999999</v>
      </c>
    </row>
    <row r="576" spans="1:11" x14ac:dyDescent="0.3">
      <c r="A576" s="78" t="str">
        <f>latest_start_1_limit_5000_convert_BTC_CMC_PRO_API_KEY_49c55c19_a805_466a_95cf_3c[[#This Row],[Symbol]]</f>
        <v>BF</v>
      </c>
      <c r="B576" s="22" t="str">
        <f t="shared" si="72"/>
        <v>BitForex Token</v>
      </c>
      <c r="C576" s="77">
        <f t="shared" si="73"/>
        <v>8.5919490551013932E-8</v>
      </c>
      <c r="D576" s="73">
        <f t="shared" si="74"/>
        <v>3.21691120941E-3</v>
      </c>
      <c r="E576" s="74">
        <f>D576*conf!B$7</f>
        <v>0.23528488585624741</v>
      </c>
      <c r="F576" s="32">
        <f t="shared" si="75"/>
        <v>5.4830049999999998E-2</v>
      </c>
      <c r="G576" s="33">
        <f t="shared" si="76"/>
        <v>0.22698241</v>
      </c>
      <c r="H576" s="32">
        <f t="shared" si="77"/>
        <v>-7.41662775</v>
      </c>
      <c r="I576" s="33">
        <f t="shared" si="78"/>
        <v>-3.82144197</v>
      </c>
      <c r="J576" s="32">
        <f t="shared" si="79"/>
        <v>-7.41662775</v>
      </c>
      <c r="K576" s="33">
        <f t="shared" si="80"/>
        <v>-1.80479177</v>
      </c>
    </row>
    <row r="577" spans="1:11" x14ac:dyDescent="0.3">
      <c r="A577" s="78" t="str">
        <f>latest_start_1_limit_5000_convert_BTC_CMC_PRO_API_KEY_49c55c19_a805_466a_95cf_3c[[#This Row],[Symbol]]</f>
        <v>APPC</v>
      </c>
      <c r="B577" s="22" t="str">
        <f t="shared" si="72"/>
        <v>AppCoins</v>
      </c>
      <c r="C577" s="77">
        <f t="shared" si="73"/>
        <v>1.4891177113390739E-6</v>
      </c>
      <c r="D577" s="73">
        <f t="shared" si="74"/>
        <v>5.5754048668309998E-2</v>
      </c>
      <c r="E577" s="74">
        <f>D577*conf!B$7</f>
        <v>4.0778511196001936</v>
      </c>
      <c r="F577" s="32">
        <f t="shared" si="75"/>
        <v>0.67773881000000002</v>
      </c>
      <c r="G577" s="33">
        <f t="shared" si="76"/>
        <v>0.85096293000000001</v>
      </c>
      <c r="H577" s="32">
        <f t="shared" si="77"/>
        <v>-3.2008857700000002</v>
      </c>
      <c r="I577" s="33">
        <f t="shared" si="78"/>
        <v>0.55800517000000005</v>
      </c>
      <c r="J577" s="32">
        <f t="shared" si="79"/>
        <v>-3.2008857700000002</v>
      </c>
      <c r="K577" s="33">
        <f t="shared" si="80"/>
        <v>63.068102760000002</v>
      </c>
    </row>
    <row r="578" spans="1:11" x14ac:dyDescent="0.3">
      <c r="A578" s="78" t="str">
        <f>latest_start_1_limit_5000_convert_BTC_CMC_PRO_API_KEY_49c55c19_a805_466a_95cf_3c[[#This Row],[Symbol]]</f>
        <v>MOF</v>
      </c>
      <c r="B578" s="22" t="str">
        <f t="shared" ref="B578:B641" si="81">VLOOKUP(A578,BTCTABLE,2,FALSE)</f>
        <v>Molecular Future</v>
      </c>
      <c r="C578" s="77">
        <f t="shared" ref="C578:C641" si="82">VLOOKUP(A578,BTCTABLE,3,FALSE)</f>
        <v>4.2467333988638844E-6</v>
      </c>
      <c r="D578" s="73">
        <f t="shared" ref="D578:D641" si="83">VLOOKUP(A578,USDTABLE,3,FALSE)</f>
        <v>0.15900192362139001</v>
      </c>
      <c r="E578" s="74">
        <f>D578*conf!B$7</f>
        <v>11.629400693668465</v>
      </c>
      <c r="F578" s="32">
        <f t="shared" ref="F578:F641" si="84">VLOOKUP(A578,BTCTABLE,5,FALSE)</f>
        <v>-3.2963560000000003E-2</v>
      </c>
      <c r="G578" s="33">
        <f t="shared" ref="G578:G641" si="85">VLOOKUP(A578,USDTABLE,5,FALSE)</f>
        <v>0.13903773999999999</v>
      </c>
      <c r="H578" s="32">
        <f t="shared" ref="H578:H641" si="86">VLOOKUP(A578,BTCTABLE,6,FALSE)</f>
        <v>-2.8019218000000001</v>
      </c>
      <c r="I578" s="33">
        <f t="shared" ref="I578:I641" si="87">VLOOKUP(A578,USDTABLE,6,FALSE)</f>
        <v>0.97246166000000001</v>
      </c>
      <c r="J578" s="32">
        <f t="shared" ref="J578:J641" si="88">VLOOKUP(A578,BTCTABLE,6,FALSE)</f>
        <v>-2.8019218000000001</v>
      </c>
      <c r="K578" s="33">
        <f t="shared" ref="K578:K641" si="89">VLOOKUP(A578,USDTABLE,7,FALSE)</f>
        <v>2.95538284</v>
      </c>
    </row>
    <row r="579" spans="1:11" x14ac:dyDescent="0.3">
      <c r="A579" s="78" t="str">
        <f>latest_start_1_limit_5000_convert_BTC_CMC_PRO_API_KEY_49c55c19_a805_466a_95cf_3c[[#This Row],[Symbol]]</f>
        <v>PTF</v>
      </c>
      <c r="B579" s="22" t="str">
        <f t="shared" si="81"/>
        <v>PowerTrade Fuel</v>
      </c>
      <c r="C579" s="77">
        <f t="shared" si="82"/>
        <v>1.8934324327907852E-5</v>
      </c>
      <c r="D579" s="73">
        <f t="shared" si="83"/>
        <v>0.70891994101019995</v>
      </c>
      <c r="E579" s="74">
        <f>D579*conf!B$7</f>
        <v>51.850404485486024</v>
      </c>
      <c r="F579" s="32">
        <f t="shared" si="84"/>
        <v>-4.0548057200000001</v>
      </c>
      <c r="G579" s="33">
        <f t="shared" si="85"/>
        <v>-3.88972432</v>
      </c>
      <c r="H579" s="32">
        <f t="shared" si="86"/>
        <v>-11.288731690000001</v>
      </c>
      <c r="I579" s="33">
        <f t="shared" si="87"/>
        <v>-7.84390696</v>
      </c>
      <c r="J579" s="32">
        <f t="shared" si="88"/>
        <v>-11.288731690000001</v>
      </c>
      <c r="K579" s="33">
        <f t="shared" si="89"/>
        <v>22.323966479999999</v>
      </c>
    </row>
    <row r="580" spans="1:11" x14ac:dyDescent="0.3">
      <c r="A580" s="78" t="str">
        <f>latest_start_1_limit_5000_convert_BTC_CMC_PRO_API_KEY_49c55c19_a805_466a_95cf_3c[[#This Row],[Symbol]]</f>
        <v>vSXP</v>
      </c>
      <c r="B580" s="22" t="str">
        <f t="shared" si="81"/>
        <v>Venus SXP</v>
      </c>
      <c r="C580" s="77">
        <f t="shared" si="82"/>
        <v>9.0298216126258885E-7</v>
      </c>
      <c r="D580" s="73">
        <f t="shared" si="83"/>
        <v>3.3808550514369998E-2</v>
      </c>
      <c r="E580" s="74">
        <f>D580*conf!B$7</f>
        <v>2.4727573846210218</v>
      </c>
      <c r="F580" s="32">
        <f t="shared" si="84"/>
        <v>15.21032106</v>
      </c>
      <c r="G580" s="33">
        <f t="shared" si="85"/>
        <v>15.40854966</v>
      </c>
      <c r="H580" s="32">
        <f t="shared" si="86"/>
        <v>10.027688940000001</v>
      </c>
      <c r="I580" s="33">
        <f t="shared" si="87"/>
        <v>14.30027022</v>
      </c>
      <c r="J580" s="32">
        <f t="shared" si="88"/>
        <v>10.027688940000001</v>
      </c>
      <c r="K580" s="33">
        <f t="shared" si="89"/>
        <v>28.973281480000001</v>
      </c>
    </row>
    <row r="581" spans="1:11" x14ac:dyDescent="0.3">
      <c r="A581" s="78" t="str">
        <f>latest_start_1_limit_5000_convert_BTC_CMC_PRO_API_KEY_49c55c19_a805_466a_95cf_3c[[#This Row],[Symbol]]</f>
        <v>S4F</v>
      </c>
      <c r="B581" s="22" t="str">
        <f t="shared" si="81"/>
        <v>S4FE</v>
      </c>
      <c r="C581" s="77">
        <f t="shared" si="82"/>
        <v>4.0115601707441579E-7</v>
      </c>
      <c r="D581" s="73">
        <f t="shared" si="83"/>
        <v>1.501968039816E-2</v>
      </c>
      <c r="E581" s="74">
        <f>D581*conf!B$7</f>
        <v>1.0985394243214224</v>
      </c>
      <c r="F581" s="32">
        <f t="shared" si="84"/>
        <v>3.7360338899999999</v>
      </c>
      <c r="G581" s="33">
        <f t="shared" si="85"/>
        <v>3.9145200600000001</v>
      </c>
      <c r="H581" s="32">
        <f t="shared" si="86"/>
        <v>0.10020997</v>
      </c>
      <c r="I581" s="33">
        <f t="shared" si="87"/>
        <v>3.9872886400000001</v>
      </c>
      <c r="J581" s="32">
        <f t="shared" si="88"/>
        <v>0.10020997</v>
      </c>
      <c r="K581" s="33">
        <f t="shared" si="89"/>
        <v>20.96888362</v>
      </c>
    </row>
    <row r="582" spans="1:11" x14ac:dyDescent="0.3">
      <c r="A582" s="78" t="str">
        <f>latest_start_1_limit_5000_convert_BTC_CMC_PRO_API_KEY_49c55c19_a805_466a_95cf_3c[[#This Row],[Symbol]]</f>
        <v>SWRV</v>
      </c>
      <c r="B582" s="22" t="str">
        <f t="shared" si="81"/>
        <v>Swerve</v>
      </c>
      <c r="C582" s="77">
        <f t="shared" si="82"/>
        <v>3.4073350171510356E-5</v>
      </c>
      <c r="D582" s="73">
        <f t="shared" si="83"/>
        <v>1.27574013074255</v>
      </c>
      <c r="E582" s="74">
        <f>D582*conf!B$7</f>
        <v>93.307633162510101</v>
      </c>
      <c r="F582" s="32">
        <f t="shared" si="84"/>
        <v>9.0771136099999996</v>
      </c>
      <c r="G582" s="33">
        <f t="shared" si="85"/>
        <v>9.2647895299999998</v>
      </c>
      <c r="H582" s="32">
        <f t="shared" si="86"/>
        <v>53.00457591</v>
      </c>
      <c r="I582" s="33">
        <f t="shared" si="87"/>
        <v>58.946030219999997</v>
      </c>
      <c r="J582" s="32">
        <f t="shared" si="88"/>
        <v>53.00457591</v>
      </c>
      <c r="K582" s="33">
        <f t="shared" si="89"/>
        <v>65.073523019999996</v>
      </c>
    </row>
    <row r="583" spans="1:11" x14ac:dyDescent="0.3">
      <c r="A583" s="78" t="str">
        <f>latest_start_1_limit_5000_convert_BTC_CMC_PRO_API_KEY_49c55c19_a805_466a_95cf_3c[[#This Row],[Symbol]]</f>
        <v>SRN</v>
      </c>
      <c r="B583" s="22" t="str">
        <f t="shared" si="81"/>
        <v>SIRIN LABS Token</v>
      </c>
      <c r="C583" s="77">
        <f t="shared" si="82"/>
        <v>7.2086019576756006E-7</v>
      </c>
      <c r="D583" s="73">
        <f t="shared" si="83"/>
        <v>2.6989722929110001E-2</v>
      </c>
      <c r="E583" s="74">
        <f>D583*conf!B$7</f>
        <v>1.9740283350351056</v>
      </c>
      <c r="F583" s="32">
        <f t="shared" si="84"/>
        <v>6.4762319999999998E-2</v>
      </c>
      <c r="G583" s="33">
        <f t="shared" si="85"/>
        <v>0.23693177000000001</v>
      </c>
      <c r="H583" s="32">
        <f t="shared" si="86"/>
        <v>-2.9546585200000002</v>
      </c>
      <c r="I583" s="33">
        <f t="shared" si="87"/>
        <v>0.81379387999999997</v>
      </c>
      <c r="J583" s="32">
        <f t="shared" si="88"/>
        <v>-2.9546585200000002</v>
      </c>
      <c r="K583" s="33">
        <f t="shared" si="89"/>
        <v>2.8495433800000001</v>
      </c>
    </row>
    <row r="584" spans="1:11" x14ac:dyDescent="0.3">
      <c r="A584" s="78" t="str">
        <f>latest_start_1_limit_5000_convert_BTC_CMC_PRO_API_KEY_49c55c19_a805_466a_95cf_3c[[#This Row],[Symbol]]</f>
        <v>UPP</v>
      </c>
      <c r="B584" s="22" t="str">
        <f t="shared" si="81"/>
        <v>Sentinel Protocol</v>
      </c>
      <c r="C584" s="77">
        <f t="shared" si="82"/>
        <v>7.9346925296737776E-7</v>
      </c>
      <c r="D584" s="73">
        <f t="shared" si="83"/>
        <v>2.970827827101E-2</v>
      </c>
      <c r="E584" s="74">
        <f>D584*conf!B$7</f>
        <v>2.1728634727416716</v>
      </c>
      <c r="F584" s="32">
        <f t="shared" si="84"/>
        <v>-2.5252737700000001</v>
      </c>
      <c r="G584" s="33">
        <f t="shared" si="85"/>
        <v>-2.3575606900000001</v>
      </c>
      <c r="H584" s="32">
        <f t="shared" si="86"/>
        <v>-9.3131433399999999</v>
      </c>
      <c r="I584" s="33">
        <f t="shared" si="87"/>
        <v>-5.7916028099999997</v>
      </c>
      <c r="J584" s="32">
        <f t="shared" si="88"/>
        <v>-9.3131433399999999</v>
      </c>
      <c r="K584" s="33">
        <f t="shared" si="89"/>
        <v>3.7498475400000002</v>
      </c>
    </row>
    <row r="585" spans="1:11" x14ac:dyDescent="0.3">
      <c r="A585" s="78" t="str">
        <f>latest_start_1_limit_5000_convert_BTC_CMC_PRO_API_KEY_49c55c19_a805_466a_95cf_3c[[#This Row],[Symbol]]</f>
        <v>MDA</v>
      </c>
      <c r="B585" s="22" t="str">
        <f t="shared" si="81"/>
        <v>Moeda Loyalty Points</v>
      </c>
      <c r="C585" s="77">
        <f t="shared" si="82"/>
        <v>1.8155541180569276E-5</v>
      </c>
      <c r="D585" s="73">
        <f t="shared" si="83"/>
        <v>0.67976152514545995</v>
      </c>
      <c r="E585" s="74">
        <f>D585*conf!B$7</f>
        <v>49.717757949138942</v>
      </c>
      <c r="F585" s="32">
        <f t="shared" si="84"/>
        <v>-0.73092374999999998</v>
      </c>
      <c r="G585" s="33">
        <f t="shared" si="85"/>
        <v>-0.56012333999999997</v>
      </c>
      <c r="H585" s="32">
        <f t="shared" si="86"/>
        <v>-8.7312405300000009</v>
      </c>
      <c r="I585" s="33">
        <f t="shared" si="87"/>
        <v>-5.1871036300000002</v>
      </c>
      <c r="J585" s="32">
        <f t="shared" si="88"/>
        <v>-8.7312405300000009</v>
      </c>
      <c r="K585" s="33">
        <f t="shared" si="89"/>
        <v>7.1981287800000002</v>
      </c>
    </row>
    <row r="586" spans="1:11" x14ac:dyDescent="0.3">
      <c r="A586" s="78" t="str">
        <f>latest_start_1_limit_5000_convert_BTC_CMC_PRO_API_KEY_49c55c19_a805_466a_95cf_3c[[#This Row],[Symbol]]</f>
        <v>PLC</v>
      </c>
      <c r="B586" s="22" t="str">
        <f t="shared" si="81"/>
        <v>PLATINCOIN</v>
      </c>
      <c r="C586" s="77">
        <f t="shared" si="82"/>
        <v>7.1080918536997281E-5</v>
      </c>
      <c r="D586" s="73">
        <f t="shared" si="83"/>
        <v>2.6613403099854298</v>
      </c>
      <c r="E586" s="74">
        <f>D586*conf!B$7</f>
        <v>194.65043027233435</v>
      </c>
      <c r="F586" s="32">
        <f t="shared" si="84"/>
        <v>-1.20412187</v>
      </c>
      <c r="G586" s="33">
        <f t="shared" si="85"/>
        <v>-1.0341356399999999</v>
      </c>
      <c r="H586" s="32">
        <f t="shared" si="86"/>
        <v>-1.48803273</v>
      </c>
      <c r="I586" s="33">
        <f t="shared" si="87"/>
        <v>2.3373715000000002</v>
      </c>
      <c r="J586" s="32">
        <f t="shared" si="88"/>
        <v>-1.48803273</v>
      </c>
      <c r="K586" s="33">
        <f t="shared" si="89"/>
        <v>-2.1044754000000001</v>
      </c>
    </row>
    <row r="587" spans="1:11" x14ac:dyDescent="0.3">
      <c r="A587" s="78" t="str">
        <f>latest_start_1_limit_5000_convert_BTC_CMC_PRO_API_KEY_49c55c19_a805_466a_95cf_3c[[#This Row],[Symbol]]</f>
        <v>LA</v>
      </c>
      <c r="B587" s="22" t="str">
        <f t="shared" si="81"/>
        <v>LATOKEN</v>
      </c>
      <c r="C587" s="77">
        <f t="shared" si="82"/>
        <v>9.3147056321493677E-7</v>
      </c>
      <c r="D587" s="73">
        <f t="shared" si="83"/>
        <v>3.4875184627199997E-2</v>
      </c>
      <c r="E587" s="74">
        <f>D587*conf!B$7</f>
        <v>2.5507710036334079</v>
      </c>
      <c r="F587" s="32">
        <f t="shared" si="84"/>
        <v>-0.88061069000000003</v>
      </c>
      <c r="G587" s="33">
        <f t="shared" si="85"/>
        <v>-0.71006782999999996</v>
      </c>
      <c r="H587" s="32">
        <f t="shared" si="86"/>
        <v>-6.9686010000000007E-2</v>
      </c>
      <c r="I587" s="33">
        <f t="shared" si="87"/>
        <v>3.8107952799999998</v>
      </c>
      <c r="J587" s="32">
        <f t="shared" si="88"/>
        <v>-6.9686010000000007E-2</v>
      </c>
      <c r="K587" s="33">
        <f t="shared" si="89"/>
        <v>3.6871342199999999</v>
      </c>
    </row>
    <row r="588" spans="1:11" x14ac:dyDescent="0.3">
      <c r="A588" s="78" t="str">
        <f>latest_start_1_limit_5000_convert_BTC_CMC_PRO_API_KEY_49c55c19_a805_466a_95cf_3c[[#This Row],[Symbol]]</f>
        <v>MED</v>
      </c>
      <c r="B588" s="22" t="str">
        <f t="shared" si="81"/>
        <v>MediBloc</v>
      </c>
      <c r="C588" s="77">
        <f t="shared" si="82"/>
        <v>1.303011765352574E-7</v>
      </c>
      <c r="D588" s="73">
        <f t="shared" si="83"/>
        <v>4.8786056889700002E-3</v>
      </c>
      <c r="E588" s="74">
        <f>D588*conf!B$7</f>
        <v>0.35682122009126582</v>
      </c>
      <c r="F588" s="32">
        <f t="shared" si="84"/>
        <v>0.86215686000000002</v>
      </c>
      <c r="G588" s="33">
        <f t="shared" si="85"/>
        <v>1.03569829</v>
      </c>
      <c r="H588" s="32">
        <f t="shared" si="86"/>
        <v>-1.7236375100000001</v>
      </c>
      <c r="I588" s="33">
        <f t="shared" si="87"/>
        <v>2.0926177500000001</v>
      </c>
      <c r="J588" s="32">
        <f t="shared" si="88"/>
        <v>-1.7236375100000001</v>
      </c>
      <c r="K588" s="33">
        <f t="shared" si="89"/>
        <v>10.312732430000001</v>
      </c>
    </row>
    <row r="589" spans="1:11" x14ac:dyDescent="0.3">
      <c r="A589" s="78" t="str">
        <f>latest_start_1_limit_5000_convert_BTC_CMC_PRO_API_KEY_49c55c19_a805_466a_95cf_3c[[#This Row],[Symbol]]</f>
        <v>RDN</v>
      </c>
      <c r="B589" s="22" t="str">
        <f t="shared" si="81"/>
        <v>Raiden Network Token</v>
      </c>
      <c r="C589" s="77">
        <f t="shared" si="82"/>
        <v>6.9091011372382533E-6</v>
      </c>
      <c r="D589" s="73">
        <f t="shared" si="83"/>
        <v>0.25868362059401001</v>
      </c>
      <c r="E589" s="74">
        <f>D589*conf!B$7</f>
        <v>18.920120010245892</v>
      </c>
      <c r="F589" s="32">
        <f t="shared" si="84"/>
        <v>-1.18985977</v>
      </c>
      <c r="G589" s="33">
        <f t="shared" si="85"/>
        <v>-1.019849</v>
      </c>
      <c r="H589" s="32">
        <f t="shared" si="86"/>
        <v>-8.3178112899999999</v>
      </c>
      <c r="I589" s="33">
        <f t="shared" si="87"/>
        <v>-4.7576201500000002</v>
      </c>
      <c r="J589" s="32">
        <f t="shared" si="88"/>
        <v>-8.3178112899999999</v>
      </c>
      <c r="K589" s="33">
        <f t="shared" si="89"/>
        <v>34.28845579</v>
      </c>
    </row>
    <row r="590" spans="1:11" x14ac:dyDescent="0.3">
      <c r="A590" s="78" t="str">
        <f>latest_start_1_limit_5000_convert_BTC_CMC_PRO_API_KEY_49c55c19_a805_466a_95cf_3c[[#This Row],[Symbol]]</f>
        <v>RFI</v>
      </c>
      <c r="B590" s="22" t="str">
        <f t="shared" si="81"/>
        <v>reflect.finance</v>
      </c>
      <c r="C590" s="77">
        <f t="shared" si="82"/>
        <v>3.7193782553864389E-5</v>
      </c>
      <c r="D590" s="73">
        <f t="shared" si="83"/>
        <v>1.3925722237242999</v>
      </c>
      <c r="E590" s="74">
        <f>D590*conf!B$7</f>
        <v>101.85273244319529</v>
      </c>
      <c r="F590" s="32">
        <f t="shared" si="84"/>
        <v>1.0426752800000001</v>
      </c>
      <c r="G590" s="33">
        <f t="shared" si="85"/>
        <v>1.21652731</v>
      </c>
      <c r="H590" s="32">
        <f t="shared" si="86"/>
        <v>-3.5403129799999999</v>
      </c>
      <c r="I590" s="33">
        <f t="shared" si="87"/>
        <v>0.20539737</v>
      </c>
      <c r="J590" s="32">
        <f t="shared" si="88"/>
        <v>-3.5403129799999999</v>
      </c>
      <c r="K590" s="33">
        <f t="shared" si="89"/>
        <v>-25.976784869999999</v>
      </c>
    </row>
    <row r="591" spans="1:11" x14ac:dyDescent="0.3">
      <c r="A591" s="78" t="str">
        <f>latest_start_1_limit_5000_convert_BTC_CMC_PRO_API_KEY_49c55c19_a805_466a_95cf_3c[[#This Row],[Symbol]]</f>
        <v>MRX</v>
      </c>
      <c r="B591" s="22" t="str">
        <f t="shared" si="81"/>
        <v>Metrix Coin</v>
      </c>
      <c r="C591" s="77">
        <f t="shared" si="82"/>
        <v>2.0030880823948517E-8</v>
      </c>
      <c r="D591" s="73">
        <f t="shared" si="83"/>
        <v>7.4997610720999996E-4</v>
      </c>
      <c r="E591" s="74">
        <f>D591*conf!B$7</f>
        <v>5.4853252481339397E-2</v>
      </c>
      <c r="F591" s="32">
        <f t="shared" si="84"/>
        <v>0.37081765</v>
      </c>
      <c r="G591" s="33">
        <f t="shared" si="85"/>
        <v>0.54351369000000005</v>
      </c>
      <c r="H591" s="32">
        <f t="shared" si="86"/>
        <v>100.31194465</v>
      </c>
      <c r="I591" s="33">
        <f t="shared" si="87"/>
        <v>108.09043269999999</v>
      </c>
      <c r="J591" s="32">
        <f t="shared" si="88"/>
        <v>100.31194465</v>
      </c>
      <c r="K591" s="33">
        <f t="shared" si="89"/>
        <v>136.91684648</v>
      </c>
    </row>
    <row r="592" spans="1:11" x14ac:dyDescent="0.3">
      <c r="A592" s="78" t="str">
        <f>latest_start_1_limit_5000_convert_BTC_CMC_PRO_API_KEY_49c55c19_a805_466a_95cf_3c[[#This Row],[Symbol]]</f>
        <v>PLTC</v>
      </c>
      <c r="B592" s="22" t="str">
        <f t="shared" si="81"/>
        <v>PlatonCoin</v>
      </c>
      <c r="C592" s="77">
        <f t="shared" si="82"/>
        <v>1.374000000000009E-5</v>
      </c>
      <c r="D592" s="73">
        <f t="shared" si="83"/>
        <v>0.51443927022646996</v>
      </c>
      <c r="E592" s="74">
        <f>D592*conf!B$7</f>
        <v>37.626088224364011</v>
      </c>
      <c r="F592" s="32">
        <f t="shared" si="84"/>
        <v>7.908366E-2</v>
      </c>
      <c r="G592" s="33">
        <f t="shared" si="85"/>
        <v>0.25127775000000002</v>
      </c>
      <c r="H592" s="32">
        <f t="shared" si="86"/>
        <v>-3.32681132</v>
      </c>
      <c r="I592" s="33">
        <f t="shared" si="87"/>
        <v>0.42718969000000001</v>
      </c>
      <c r="J592" s="32">
        <f t="shared" si="88"/>
        <v>-3.32681132</v>
      </c>
      <c r="K592" s="33">
        <f t="shared" si="89"/>
        <v>16.420194800000001</v>
      </c>
    </row>
    <row r="593" spans="1:11" x14ac:dyDescent="0.3">
      <c r="A593" s="78" t="str">
        <f>latest_start_1_limit_5000_convert_BTC_CMC_PRO_API_KEY_49c55c19_a805_466a_95cf_3c[[#This Row],[Symbol]]</f>
        <v>XDB</v>
      </c>
      <c r="B593" s="22" t="str">
        <f t="shared" si="81"/>
        <v>DigitalBits</v>
      </c>
      <c r="C593" s="77">
        <f t="shared" si="82"/>
        <v>4.6162313548097561E-7</v>
      </c>
      <c r="D593" s="73">
        <f t="shared" si="83"/>
        <v>1.7283629471360001E-2</v>
      </c>
      <c r="E593" s="74">
        <f>D593*conf!B$7</f>
        <v>1.2641246595352704</v>
      </c>
      <c r="F593" s="32">
        <f t="shared" si="84"/>
        <v>-0.53212486999999997</v>
      </c>
      <c r="G593" s="33">
        <f t="shared" si="85"/>
        <v>-0.36098240999999998</v>
      </c>
      <c r="H593" s="32">
        <f t="shared" si="86"/>
        <v>-2.4489030700000001</v>
      </c>
      <c r="I593" s="33">
        <f t="shared" si="87"/>
        <v>1.33918877</v>
      </c>
      <c r="J593" s="32">
        <f t="shared" si="88"/>
        <v>-2.4489030700000001</v>
      </c>
      <c r="K593" s="33">
        <f t="shared" si="89"/>
        <v>-8.7878814199999997</v>
      </c>
    </row>
    <row r="594" spans="1:11" x14ac:dyDescent="0.3">
      <c r="A594" s="78" t="str">
        <f>latest_start_1_limit_5000_convert_BTC_CMC_PRO_API_KEY_49c55c19_a805_466a_95cf_3c[[#This Row],[Symbol]]</f>
        <v>POOLZ</v>
      </c>
      <c r="B594" s="22" t="str">
        <f t="shared" si="81"/>
        <v>Poolz Finance</v>
      </c>
      <c r="C594" s="77">
        <f t="shared" si="82"/>
        <v>5.337053897472799E-4</v>
      </c>
      <c r="D594" s="73">
        <f t="shared" si="83"/>
        <v>19.982460787301498</v>
      </c>
      <c r="E594" s="74">
        <f>D594*conf!B$7</f>
        <v>1461.5171819832317</v>
      </c>
      <c r="F594" s="32">
        <f t="shared" si="84"/>
        <v>-0.62972700000000004</v>
      </c>
      <c r="G594" s="33">
        <f t="shared" si="85"/>
        <v>-0.45875248000000002</v>
      </c>
      <c r="H594" s="32">
        <f t="shared" si="86"/>
        <v>-7.3799520899999997</v>
      </c>
      <c r="I594" s="33">
        <f t="shared" si="87"/>
        <v>-3.7833421199999999</v>
      </c>
      <c r="J594" s="32">
        <f t="shared" si="88"/>
        <v>-7.3799520899999997</v>
      </c>
      <c r="K594" s="33">
        <f t="shared" si="89"/>
        <v>34.306011589999997</v>
      </c>
    </row>
    <row r="595" spans="1:11" x14ac:dyDescent="0.3">
      <c r="A595" s="78" t="str">
        <f>latest_start_1_limit_5000_convert_BTC_CMC_PRO_API_KEY_49c55c19_a805_466a_95cf_3c[[#This Row],[Symbol]]</f>
        <v>VIA</v>
      </c>
      <c r="B595" s="22" t="str">
        <f t="shared" si="81"/>
        <v>Viacoin</v>
      </c>
      <c r="C595" s="77">
        <f t="shared" si="82"/>
        <v>1.4844254757101705E-5</v>
      </c>
      <c r="D595" s="73">
        <f t="shared" si="83"/>
        <v>0.55578366697956005</v>
      </c>
      <c r="E595" s="74">
        <f>D595*conf!B$7</f>
        <v>40.65001740288502</v>
      </c>
      <c r="F595" s="32">
        <f t="shared" si="84"/>
        <v>3.12601474</v>
      </c>
      <c r="G595" s="33">
        <f t="shared" si="85"/>
        <v>3.3034513200000002</v>
      </c>
      <c r="H595" s="32">
        <f t="shared" si="86"/>
        <v>9.5064388300000005</v>
      </c>
      <c r="I595" s="33">
        <f t="shared" si="87"/>
        <v>13.75877899</v>
      </c>
      <c r="J595" s="32">
        <f t="shared" si="88"/>
        <v>9.5064388300000005</v>
      </c>
      <c r="K595" s="33">
        <f t="shared" si="89"/>
        <v>79.389154700000006</v>
      </c>
    </row>
    <row r="596" spans="1:11" x14ac:dyDescent="0.3">
      <c r="A596" s="78" t="str">
        <f>latest_start_1_limit_5000_convert_BTC_CMC_PRO_API_KEY_49c55c19_a805_466a_95cf_3c[[#This Row],[Symbol]]</f>
        <v>DAC</v>
      </c>
      <c r="B596" s="22" t="str">
        <f t="shared" si="81"/>
        <v>Davinci Coin</v>
      </c>
      <c r="C596" s="77">
        <f t="shared" si="82"/>
        <v>7.444634902001511E-8</v>
      </c>
      <c r="D596" s="73">
        <f t="shared" si="83"/>
        <v>2.7873453756099998E-3</v>
      </c>
      <c r="E596" s="74">
        <f>D596*conf!B$7</f>
        <v>0.20386644077211538</v>
      </c>
      <c r="F596" s="32">
        <f t="shared" si="84"/>
        <v>0.26273172</v>
      </c>
      <c r="G596" s="33">
        <f t="shared" si="85"/>
        <v>0.43524179000000002</v>
      </c>
      <c r="H596" s="32">
        <f t="shared" si="86"/>
        <v>-3.3676805000000001</v>
      </c>
      <c r="I596" s="33">
        <f t="shared" si="87"/>
        <v>0.38473349000000001</v>
      </c>
      <c r="J596" s="32">
        <f t="shared" si="88"/>
        <v>-3.3676805000000001</v>
      </c>
      <c r="K596" s="33">
        <f t="shared" si="89"/>
        <v>15.79125872</v>
      </c>
    </row>
    <row r="597" spans="1:11" x14ac:dyDescent="0.3">
      <c r="A597" s="78" t="str">
        <f>latest_start_1_limit_5000_convert_BTC_CMC_PRO_API_KEY_49c55c19_a805_466a_95cf_3c[[#This Row],[Symbol]]</f>
        <v>GOM2</v>
      </c>
      <c r="B597" s="22" t="str">
        <f t="shared" si="81"/>
        <v>AnimalGo</v>
      </c>
      <c r="C597" s="77">
        <f t="shared" si="82"/>
        <v>3.5396388926458551E-7</v>
      </c>
      <c r="D597" s="73">
        <f t="shared" si="83"/>
        <v>1.325276018048E-2</v>
      </c>
      <c r="E597" s="74">
        <f>D597*conf!B$7</f>
        <v>0.96930687960030715</v>
      </c>
      <c r="F597" s="32">
        <f t="shared" si="84"/>
        <v>2.3509670300000001</v>
      </c>
      <c r="G597" s="33">
        <f t="shared" si="85"/>
        <v>2.5270700800000001</v>
      </c>
      <c r="H597" s="32">
        <f t="shared" si="86"/>
        <v>-6.7823345499999999</v>
      </c>
      <c r="I597" s="33">
        <f t="shared" si="87"/>
        <v>-3.1625179800000001</v>
      </c>
      <c r="J597" s="32">
        <f t="shared" si="88"/>
        <v>-6.7823345499999999</v>
      </c>
      <c r="K597" s="33">
        <f t="shared" si="89"/>
        <v>-9.6760228300000009</v>
      </c>
    </row>
    <row r="598" spans="1:11" x14ac:dyDescent="0.3">
      <c r="A598" s="78" t="str">
        <f>latest_start_1_limit_5000_convert_BTC_CMC_PRO_API_KEY_49c55c19_a805_466a_95cf_3c[[#This Row],[Symbol]]</f>
        <v>BHP</v>
      </c>
      <c r="B598" s="22" t="str">
        <f t="shared" si="81"/>
        <v>BHPCoin</v>
      </c>
      <c r="C598" s="77">
        <f t="shared" si="82"/>
        <v>1.673081164908709E-5</v>
      </c>
      <c r="D598" s="73">
        <f t="shared" si="83"/>
        <v>0.62641823399219998</v>
      </c>
      <c r="E598" s="74">
        <f>D598*conf!B$7</f>
        <v>45.816229634189504</v>
      </c>
      <c r="F598" s="32">
        <f t="shared" si="84"/>
        <v>-0.37626204000000002</v>
      </c>
      <c r="G598" s="33">
        <f t="shared" si="85"/>
        <v>-0.20485141000000001</v>
      </c>
      <c r="H598" s="32">
        <f t="shared" si="86"/>
        <v>-3.64408771</v>
      </c>
      <c r="I598" s="33">
        <f t="shared" si="87"/>
        <v>9.7592869999999998E-2</v>
      </c>
      <c r="J598" s="32">
        <f t="shared" si="88"/>
        <v>-3.64408771</v>
      </c>
      <c r="K598" s="33">
        <f t="shared" si="89"/>
        <v>-1.0475501</v>
      </c>
    </row>
    <row r="599" spans="1:11" x14ac:dyDescent="0.3">
      <c r="A599" s="78" t="str">
        <f>latest_start_1_limit_5000_convert_BTC_CMC_PRO_API_KEY_49c55c19_a805_466a_95cf_3c[[#This Row],[Symbol]]</f>
        <v>ABT</v>
      </c>
      <c r="B599" s="22" t="str">
        <f t="shared" si="81"/>
        <v>Arcblock</v>
      </c>
      <c r="C599" s="77">
        <f t="shared" si="82"/>
        <v>3.417377183202969E-6</v>
      </c>
      <c r="D599" s="73">
        <f t="shared" si="83"/>
        <v>0.12795000176241</v>
      </c>
      <c r="E599" s="74">
        <f>D599*conf!B$7</f>
        <v>9.3582631289026672</v>
      </c>
      <c r="F599" s="32">
        <f t="shared" si="84"/>
        <v>0.47018546</v>
      </c>
      <c r="G599" s="33">
        <f t="shared" si="85"/>
        <v>0.64305246999999999</v>
      </c>
      <c r="H599" s="32">
        <f t="shared" si="86"/>
        <v>7.4138292799999999</v>
      </c>
      <c r="I599" s="33">
        <f t="shared" si="87"/>
        <v>11.584909489999999</v>
      </c>
      <c r="J599" s="32">
        <f t="shared" si="88"/>
        <v>7.4138292799999999</v>
      </c>
      <c r="K599" s="33">
        <f t="shared" si="89"/>
        <v>17.734955679999999</v>
      </c>
    </row>
    <row r="600" spans="1:11" x14ac:dyDescent="0.3">
      <c r="A600" s="78" t="str">
        <f>latest_start_1_limit_5000_convert_BTC_CMC_PRO_API_KEY_49c55c19_a805_466a_95cf_3c[[#This Row],[Symbol]]</f>
        <v>IQN</v>
      </c>
      <c r="B600" s="22" t="str">
        <f t="shared" si="81"/>
        <v>IQeon</v>
      </c>
      <c r="C600" s="77">
        <f t="shared" si="82"/>
        <v>6.108257450788214E-5</v>
      </c>
      <c r="D600" s="73">
        <f t="shared" si="83"/>
        <v>2.2869923619642401</v>
      </c>
      <c r="E600" s="74">
        <f>D600*conf!B$7</f>
        <v>167.27062135406453</v>
      </c>
      <c r="F600" s="32">
        <f t="shared" si="84"/>
        <v>2.08194532</v>
      </c>
      <c r="G600" s="33">
        <f t="shared" si="85"/>
        <v>2.2575854899999999</v>
      </c>
      <c r="H600" s="32">
        <f t="shared" si="86"/>
        <v>-2.0529613200000001</v>
      </c>
      <c r="I600" s="33">
        <f t="shared" si="87"/>
        <v>1.7505056800000001</v>
      </c>
      <c r="J600" s="32">
        <f t="shared" si="88"/>
        <v>-2.0529613200000001</v>
      </c>
      <c r="K600" s="33">
        <f t="shared" si="89"/>
        <v>1.9821892299999999</v>
      </c>
    </row>
    <row r="601" spans="1:11" x14ac:dyDescent="0.3">
      <c r="A601" s="78" t="str">
        <f>latest_start_1_limit_5000_convert_BTC_CMC_PRO_API_KEY_49c55c19_a805_466a_95cf_3c[[#This Row],[Symbol]]</f>
        <v>ATRI</v>
      </c>
      <c r="B601" s="22" t="str">
        <f t="shared" si="81"/>
        <v>Atari Token</v>
      </c>
      <c r="C601" s="77">
        <f t="shared" si="82"/>
        <v>4.7998316108148392E-6</v>
      </c>
      <c r="D601" s="73">
        <f t="shared" si="83"/>
        <v>0.17971047096633999</v>
      </c>
      <c r="E601" s="74">
        <f>D601*conf!B$7</f>
        <v>13.144023846478108</v>
      </c>
      <c r="F601" s="32">
        <f t="shared" si="84"/>
        <v>-1.0271045599999999</v>
      </c>
      <c r="G601" s="33">
        <f t="shared" si="85"/>
        <v>-0.85681375999999998</v>
      </c>
      <c r="H601" s="32">
        <f t="shared" si="86"/>
        <v>2.4145858200000001</v>
      </c>
      <c r="I601" s="33">
        <f t="shared" si="87"/>
        <v>6.3915360400000001</v>
      </c>
      <c r="J601" s="32">
        <f t="shared" si="88"/>
        <v>2.4145858200000001</v>
      </c>
      <c r="K601" s="33">
        <f t="shared" si="89"/>
        <v>-1.1696302199999999</v>
      </c>
    </row>
    <row r="602" spans="1:11" x14ac:dyDescent="0.3">
      <c r="A602" s="78" t="str">
        <f>latest_start_1_limit_5000_convert_BTC_CMC_PRO_API_KEY_49c55c19_a805_466a_95cf_3c[[#This Row],[Symbol]]</f>
        <v>ANW</v>
      </c>
      <c r="B602" s="22" t="str">
        <f t="shared" si="81"/>
        <v>Anchor Neural World</v>
      </c>
      <c r="C602" s="77">
        <f t="shared" si="82"/>
        <v>2.9762209271187377E-6</v>
      </c>
      <c r="D602" s="73">
        <f t="shared" si="83"/>
        <v>0.11143267261861001</v>
      </c>
      <c r="E602" s="74">
        <f>D602*conf!B$7</f>
        <v>8.1501856753251367</v>
      </c>
      <c r="F602" s="32">
        <f t="shared" si="84"/>
        <v>-0.78071915000000003</v>
      </c>
      <c r="G602" s="33">
        <f t="shared" si="85"/>
        <v>-0.61000441999999999</v>
      </c>
      <c r="H602" s="32">
        <f t="shared" si="86"/>
        <v>-4.6274599199999997</v>
      </c>
      <c r="I602" s="33">
        <f t="shared" si="87"/>
        <v>-0.92396553000000003</v>
      </c>
      <c r="J602" s="32">
        <f t="shared" si="88"/>
        <v>-4.6274599199999997</v>
      </c>
      <c r="K602" s="33">
        <f t="shared" si="89"/>
        <v>-2.3004170500000001</v>
      </c>
    </row>
    <row r="603" spans="1:11" x14ac:dyDescent="0.3">
      <c r="A603" s="78" t="str">
        <f>latest_start_1_limit_5000_convert_BTC_CMC_PRO_API_KEY_49c55c19_a805_466a_95cf_3c[[#This Row],[Symbol]]</f>
        <v>DEXE</v>
      </c>
      <c r="B603" s="22" t="str">
        <f t="shared" si="81"/>
        <v>DeXe</v>
      </c>
      <c r="C603" s="77">
        <f t="shared" si="82"/>
        <v>1.1868285157128851E-4</v>
      </c>
      <c r="D603" s="73">
        <f t="shared" si="83"/>
        <v>4.4436040429934298</v>
      </c>
      <c r="E603" s="74">
        <f>D603*conf!B$7</f>
        <v>325.00519970453945</v>
      </c>
      <c r="F603" s="32">
        <f t="shared" si="84"/>
        <v>-2.5437449399999998</v>
      </c>
      <c r="G603" s="33">
        <f t="shared" si="85"/>
        <v>-2.3760636399999999</v>
      </c>
      <c r="H603" s="32">
        <f t="shared" si="86"/>
        <v>-3.4336711700000002</v>
      </c>
      <c r="I603" s="33">
        <f t="shared" si="87"/>
        <v>0.31618027999999998</v>
      </c>
      <c r="J603" s="32">
        <f t="shared" si="88"/>
        <v>-3.4336711700000002</v>
      </c>
      <c r="K603" s="33">
        <f t="shared" si="89"/>
        <v>13.53871094</v>
      </c>
    </row>
    <row r="604" spans="1:11" x14ac:dyDescent="0.3">
      <c r="A604" s="78" t="str">
        <f>latest_start_1_limit_5000_convert_BTC_CMC_PRO_API_KEY_49c55c19_a805_466a_95cf_3c[[#This Row],[Symbol]]</f>
        <v>DYN</v>
      </c>
      <c r="B604" s="22" t="str">
        <f t="shared" si="81"/>
        <v>Dynamic</v>
      </c>
      <c r="C604" s="77">
        <f t="shared" si="82"/>
        <v>2.1527815054198503E-5</v>
      </c>
      <c r="D604" s="73">
        <f t="shared" si="83"/>
        <v>0.80602281412316001</v>
      </c>
      <c r="E604" s="74">
        <f>D604*conf!B$7</f>
        <v>58.952508624967926</v>
      </c>
      <c r="F604" s="32">
        <f t="shared" si="84"/>
        <v>-0.18126210000000001</v>
      </c>
      <c r="G604" s="33">
        <f t="shared" si="85"/>
        <v>-9.5159600000000004E-3</v>
      </c>
      <c r="H604" s="32">
        <f t="shared" si="86"/>
        <v>-4.6370509599999998</v>
      </c>
      <c r="I604" s="33">
        <f t="shared" si="87"/>
        <v>-0.93392900999999995</v>
      </c>
      <c r="J604" s="32">
        <f t="shared" si="88"/>
        <v>-4.6370509599999998</v>
      </c>
      <c r="K604" s="33">
        <f t="shared" si="89"/>
        <v>5.9496504200000002</v>
      </c>
    </row>
    <row r="605" spans="1:11" x14ac:dyDescent="0.3">
      <c r="A605" s="78" t="str">
        <f>latest_start_1_limit_5000_convert_BTC_CMC_PRO_API_KEY_49c55c19_a805_466a_95cf_3c[[#This Row],[Symbol]]</f>
        <v>vLTC</v>
      </c>
      <c r="B605" s="22" t="str">
        <f t="shared" si="81"/>
        <v>Venus LTC</v>
      </c>
      <c r="C605" s="77">
        <f t="shared" si="82"/>
        <v>7.907836895893524E-5</v>
      </c>
      <c r="D605" s="73">
        <f t="shared" si="83"/>
        <v>2.9607728106211</v>
      </c>
      <c r="E605" s="74">
        <f>D605*conf!B$7</f>
        <v>216.55092336882726</v>
      </c>
      <c r="F605" s="32">
        <f t="shared" si="84"/>
        <v>-0.34450521000000001</v>
      </c>
      <c r="G605" s="33">
        <f t="shared" si="85"/>
        <v>-0.17303994</v>
      </c>
      <c r="H605" s="32">
        <f t="shared" si="86"/>
        <v>-6.33291732</v>
      </c>
      <c r="I605" s="33">
        <f t="shared" si="87"/>
        <v>-2.6956490299999998</v>
      </c>
      <c r="J605" s="32">
        <f t="shared" si="88"/>
        <v>-6.33291732</v>
      </c>
      <c r="K605" s="33">
        <f t="shared" si="89"/>
        <v>14.024996249999999</v>
      </c>
    </row>
    <row r="606" spans="1:11" x14ac:dyDescent="0.3">
      <c r="A606" s="78" t="str">
        <f>latest_start_1_limit_5000_convert_BTC_CMC_PRO_API_KEY_49c55c19_a805_466a_95cf_3c[[#This Row],[Symbol]]</f>
        <v>PROPS</v>
      </c>
      <c r="B606" s="22" t="str">
        <f t="shared" si="81"/>
        <v>Props Token</v>
      </c>
      <c r="C606" s="77">
        <f t="shared" si="82"/>
        <v>1.5683355799608736E-6</v>
      </c>
      <c r="D606" s="73">
        <f t="shared" si="83"/>
        <v>5.8720044485100001E-2</v>
      </c>
      <c r="E606" s="74">
        <f>D606*conf!B$7</f>
        <v>4.294784053640214</v>
      </c>
      <c r="F606" s="32">
        <f t="shared" si="84"/>
        <v>-0.14262773000000001</v>
      </c>
      <c r="G606" s="33">
        <f t="shared" si="85"/>
        <v>2.9184890000000002E-2</v>
      </c>
      <c r="H606" s="32">
        <f t="shared" si="86"/>
        <v>-13.452858429999999</v>
      </c>
      <c r="I606" s="33">
        <f t="shared" si="87"/>
        <v>-10.092070789999999</v>
      </c>
      <c r="J606" s="32">
        <f t="shared" si="88"/>
        <v>-13.452858429999999</v>
      </c>
      <c r="K606" s="33">
        <f t="shared" si="89"/>
        <v>-39.74412074</v>
      </c>
    </row>
    <row r="607" spans="1:11" x14ac:dyDescent="0.3">
      <c r="A607" s="78" t="str">
        <f>latest_start_1_limit_5000_convert_BTC_CMC_PRO_API_KEY_49c55c19_a805_466a_95cf_3c[[#This Row],[Symbol]]</f>
        <v>GVT</v>
      </c>
      <c r="B607" s="22" t="str">
        <f t="shared" si="81"/>
        <v>Genesis Vision</v>
      </c>
      <c r="C607" s="77">
        <f t="shared" si="82"/>
        <v>7.3584931950949659E-5</v>
      </c>
      <c r="D607" s="73">
        <f t="shared" si="83"/>
        <v>2.7550930635015098</v>
      </c>
      <c r="E607" s="74">
        <f>D607*conf!B$7</f>
        <v>201.50750666450043</v>
      </c>
      <c r="F607" s="32">
        <f t="shared" si="84"/>
        <v>0.71247285999999999</v>
      </c>
      <c r="G607" s="33">
        <f t="shared" si="85"/>
        <v>0.88575674999999998</v>
      </c>
      <c r="H607" s="32">
        <f t="shared" si="86"/>
        <v>-3.5848561600000002</v>
      </c>
      <c r="I607" s="33">
        <f t="shared" si="87"/>
        <v>0.15912449000000001</v>
      </c>
      <c r="J607" s="32">
        <f t="shared" si="88"/>
        <v>-3.5848561600000002</v>
      </c>
      <c r="K607" s="33">
        <f t="shared" si="89"/>
        <v>17.956141240000001</v>
      </c>
    </row>
    <row r="608" spans="1:11" x14ac:dyDescent="0.3">
      <c r="A608" s="78" t="str">
        <f>latest_start_1_limit_5000_convert_BTC_CMC_PRO_API_KEY_49c55c19_a805_466a_95cf_3c[[#This Row],[Symbol]]</f>
        <v>SRK</v>
      </c>
      <c r="B608" s="22" t="str">
        <f t="shared" si="81"/>
        <v>SparkPoint</v>
      </c>
      <c r="C608" s="77">
        <f t="shared" si="82"/>
        <v>4.4235533989847486E-8</v>
      </c>
      <c r="D608" s="73">
        <f t="shared" si="83"/>
        <v>1.65622240348E-3</v>
      </c>
      <c r="E608" s="74">
        <f>D608*conf!B$7</f>
        <v>0.1211361065905272</v>
      </c>
      <c r="F608" s="32">
        <f t="shared" si="84"/>
        <v>-0.37189076999999998</v>
      </c>
      <c r="G608" s="33">
        <f t="shared" si="85"/>
        <v>-0.20047261999999999</v>
      </c>
      <c r="H608" s="32">
        <f t="shared" si="86"/>
        <v>-19.700856649999999</v>
      </c>
      <c r="I608" s="33">
        <f t="shared" si="87"/>
        <v>-16.582690490000001</v>
      </c>
      <c r="J608" s="32">
        <f t="shared" si="88"/>
        <v>-19.700856649999999</v>
      </c>
      <c r="K608" s="33">
        <f t="shared" si="89"/>
        <v>-29.96100908</v>
      </c>
    </row>
    <row r="609" spans="1:11" x14ac:dyDescent="0.3">
      <c r="A609" s="78" t="str">
        <f>latest_start_1_limit_5000_convert_BTC_CMC_PRO_API_KEY_49c55c19_a805_466a_95cf_3c[[#This Row],[Symbol]]</f>
        <v>BTC2</v>
      </c>
      <c r="B609" s="22" t="str">
        <f t="shared" si="81"/>
        <v>Bitcoin 2</v>
      </c>
      <c r="C609" s="77">
        <f t="shared" si="82"/>
        <v>1.8174019249610277E-5</v>
      </c>
      <c r="D609" s="73">
        <f t="shared" si="83"/>
        <v>0.68045336243458998</v>
      </c>
      <c r="E609" s="74">
        <f>D609*conf!B$7</f>
        <v>49.768358928465915</v>
      </c>
      <c r="F609" s="32">
        <f t="shared" si="84"/>
        <v>0.99451811000000001</v>
      </c>
      <c r="G609" s="33">
        <f t="shared" si="85"/>
        <v>1.1682872799999999</v>
      </c>
      <c r="H609" s="32">
        <f t="shared" si="86"/>
        <v>0.41051831</v>
      </c>
      <c r="I609" s="33">
        <f t="shared" si="87"/>
        <v>4.3096468400000001</v>
      </c>
      <c r="J609" s="32">
        <f t="shared" si="88"/>
        <v>0.41051831</v>
      </c>
      <c r="K609" s="33">
        <f t="shared" si="89"/>
        <v>-2.20469626</v>
      </c>
    </row>
    <row r="610" spans="1:11" x14ac:dyDescent="0.3">
      <c r="A610" s="78" t="str">
        <f>latest_start_1_limit_5000_convert_BTC_CMC_PRO_API_KEY_49c55c19_a805_466a_95cf_3c[[#This Row],[Symbol]]</f>
        <v>PRO</v>
      </c>
      <c r="B610" s="22" t="str">
        <f t="shared" si="81"/>
        <v>Propy</v>
      </c>
      <c r="C610" s="77">
        <f t="shared" si="82"/>
        <v>4.5776679944636158E-6</v>
      </c>
      <c r="D610" s="73">
        <f t="shared" si="83"/>
        <v>0.17139244413471</v>
      </c>
      <c r="E610" s="74">
        <f>D610*conf!B$7</f>
        <v>12.535643364012689</v>
      </c>
      <c r="F610" s="32">
        <f t="shared" si="84"/>
        <v>3.2864077300000001</v>
      </c>
      <c r="G610" s="33">
        <f t="shared" si="85"/>
        <v>3.4641202799999999</v>
      </c>
      <c r="H610" s="32">
        <f t="shared" si="86"/>
        <v>-0.28166774999999999</v>
      </c>
      <c r="I610" s="33">
        <f t="shared" si="87"/>
        <v>3.5905818900000002</v>
      </c>
      <c r="J610" s="32">
        <f t="shared" si="88"/>
        <v>-0.28166774999999999</v>
      </c>
      <c r="K610" s="33">
        <f t="shared" si="89"/>
        <v>97.527965449999996</v>
      </c>
    </row>
    <row r="611" spans="1:11" x14ac:dyDescent="0.3">
      <c r="A611" s="78" t="str">
        <f>latest_start_1_limit_5000_convert_BTC_CMC_PRO_API_KEY_49c55c19_a805_466a_95cf_3c[[#This Row],[Symbol]]</f>
        <v>FOR</v>
      </c>
      <c r="B611" s="22" t="str">
        <f t="shared" si="81"/>
        <v>ForTube</v>
      </c>
      <c r="C611" s="77">
        <f t="shared" si="82"/>
        <v>7.3403512202364324E-7</v>
      </c>
      <c r="D611" s="73">
        <f t="shared" si="83"/>
        <v>2.7483005276159999E-2</v>
      </c>
      <c r="E611" s="74">
        <f>D611*conf!B$7</f>
        <v>2.0101070058983423</v>
      </c>
      <c r="F611" s="32">
        <f t="shared" si="84"/>
        <v>1.39517647</v>
      </c>
      <c r="G611" s="33">
        <f t="shared" si="85"/>
        <v>1.5696349999999999</v>
      </c>
      <c r="H611" s="32">
        <f t="shared" si="86"/>
        <v>-1.37088911</v>
      </c>
      <c r="I611" s="33">
        <f t="shared" si="87"/>
        <v>2.45906403</v>
      </c>
      <c r="J611" s="32">
        <f t="shared" si="88"/>
        <v>-1.37088911</v>
      </c>
      <c r="K611" s="33">
        <f t="shared" si="89"/>
        <v>28.198871610000001</v>
      </c>
    </row>
    <row r="612" spans="1:11" x14ac:dyDescent="0.3">
      <c r="A612" s="78" t="str">
        <f>latest_start_1_limit_5000_convert_BTC_CMC_PRO_API_KEY_49c55c19_a805_466a_95cf_3c[[#This Row],[Symbol]]</f>
        <v>PAI</v>
      </c>
      <c r="B612" s="22" t="str">
        <f t="shared" si="81"/>
        <v>Project Pai</v>
      </c>
      <c r="C612" s="77">
        <f t="shared" si="82"/>
        <v>2.1328467399555898E-7</v>
      </c>
      <c r="D612" s="73">
        <f t="shared" si="83"/>
        <v>7.9855903959799995E-3</v>
      </c>
      <c r="E612" s="74">
        <f>D612*conf!B$7</f>
        <v>0.58406608156197715</v>
      </c>
      <c r="F612" s="32">
        <f t="shared" si="84"/>
        <v>-2.8427634300000002</v>
      </c>
      <c r="G612" s="33">
        <f t="shared" si="85"/>
        <v>-2.6755966099999999</v>
      </c>
      <c r="H612" s="32">
        <f t="shared" si="86"/>
        <v>-11.53448818</v>
      </c>
      <c r="I612" s="33">
        <f t="shared" si="87"/>
        <v>-8.0992066299999994</v>
      </c>
      <c r="J612" s="32">
        <f t="shared" si="88"/>
        <v>-11.53448818</v>
      </c>
      <c r="K612" s="33">
        <f t="shared" si="89"/>
        <v>4.8591485099999998</v>
      </c>
    </row>
    <row r="613" spans="1:11" x14ac:dyDescent="0.3">
      <c r="A613" s="78" t="str">
        <f>latest_start_1_limit_5000_convert_BTC_CMC_PRO_API_KEY_49c55c19_a805_466a_95cf_3c[[#This Row],[Symbol]]</f>
        <v>VEST</v>
      </c>
      <c r="B613" s="22" t="str">
        <f t="shared" si="81"/>
        <v>VestChain</v>
      </c>
      <c r="C613" s="77">
        <f t="shared" si="82"/>
        <v>8.0131166686964563E-8</v>
      </c>
      <c r="D613" s="73">
        <f t="shared" si="83"/>
        <v>3.0001906050099998E-3</v>
      </c>
      <c r="E613" s="74">
        <f>D613*conf!B$7</f>
        <v>0.21943394085043139</v>
      </c>
      <c r="F613" s="32">
        <f t="shared" si="84"/>
        <v>0.14559507999999999</v>
      </c>
      <c r="G613" s="33">
        <f t="shared" si="85"/>
        <v>0.31790361</v>
      </c>
      <c r="H613" s="32">
        <f t="shared" si="86"/>
        <v>-27.621034340000001</v>
      </c>
      <c r="I613" s="33">
        <f t="shared" si="87"/>
        <v>-24.810423520000001</v>
      </c>
      <c r="J613" s="32">
        <f t="shared" si="88"/>
        <v>-27.621034340000001</v>
      </c>
      <c r="K613" s="33">
        <f t="shared" si="89"/>
        <v>18.469723569999999</v>
      </c>
    </row>
    <row r="614" spans="1:11" x14ac:dyDescent="0.3">
      <c r="A614" s="78" t="str">
        <f>latest_start_1_limit_5000_convert_BTC_CMC_PRO_API_KEY_49c55c19_a805_466a_95cf_3c[[#This Row],[Symbol]]</f>
        <v>PAY</v>
      </c>
      <c r="B614" s="22" t="str">
        <f t="shared" si="81"/>
        <v>TenX</v>
      </c>
      <c r="C614" s="77">
        <f t="shared" si="82"/>
        <v>2.1565146382069377E-6</v>
      </c>
      <c r="D614" s="73">
        <f t="shared" si="83"/>
        <v>8.0742053618040002E-2</v>
      </c>
      <c r="E614" s="74">
        <f>D614*conf!B$7</f>
        <v>5.9054738016234456</v>
      </c>
      <c r="F614" s="32">
        <f t="shared" si="84"/>
        <v>-0.38319616000000001</v>
      </c>
      <c r="G614" s="33">
        <f t="shared" si="85"/>
        <v>-0.21179745999999999</v>
      </c>
      <c r="H614" s="32">
        <f t="shared" si="86"/>
        <v>-1.9356295100000001</v>
      </c>
      <c r="I614" s="33">
        <f t="shared" si="87"/>
        <v>1.8723936999999999</v>
      </c>
      <c r="J614" s="32">
        <f t="shared" si="88"/>
        <v>-1.9356295100000001</v>
      </c>
      <c r="K614" s="33">
        <f t="shared" si="89"/>
        <v>68.74795159</v>
      </c>
    </row>
    <row r="615" spans="1:11" x14ac:dyDescent="0.3">
      <c r="A615" s="78" t="str">
        <f>latest_start_1_limit_5000_convert_BTC_CMC_PRO_API_KEY_49c55c19_a805_466a_95cf_3c[[#This Row],[Symbol]]</f>
        <v>EMRX</v>
      </c>
      <c r="B615" s="22" t="str">
        <f t="shared" si="81"/>
        <v>Emirex Token</v>
      </c>
      <c r="C615" s="77">
        <f t="shared" si="82"/>
        <v>1.164354829530341E-5</v>
      </c>
      <c r="D615" s="73">
        <f t="shared" si="83"/>
        <v>0.43594603259698</v>
      </c>
      <c r="E615" s="74">
        <f>D615*conf!B$7</f>
        <v>31.885092824143118</v>
      </c>
      <c r="F615" s="32">
        <f t="shared" si="84"/>
        <v>0.63919921999999996</v>
      </c>
      <c r="G615" s="33">
        <f t="shared" si="85"/>
        <v>0.81235703000000004</v>
      </c>
      <c r="H615" s="32">
        <f t="shared" si="86"/>
        <v>2.5875425600000002</v>
      </c>
      <c r="I615" s="33">
        <f t="shared" si="87"/>
        <v>6.5712090200000004</v>
      </c>
      <c r="J615" s="32">
        <f t="shared" si="88"/>
        <v>2.5875425600000002</v>
      </c>
      <c r="K615" s="33">
        <f t="shared" si="89"/>
        <v>9.8218351100000003</v>
      </c>
    </row>
    <row r="616" spans="1:11" x14ac:dyDescent="0.3">
      <c r="A616" s="78" t="str">
        <f>latest_start_1_limit_5000_convert_BTC_CMC_PRO_API_KEY_49c55c19_a805_466a_95cf_3c[[#This Row],[Symbol]]</f>
        <v>AMB</v>
      </c>
      <c r="B616" s="22" t="str">
        <f t="shared" si="81"/>
        <v>Ambrosus</v>
      </c>
      <c r="C616" s="77">
        <f t="shared" si="82"/>
        <v>7.6974929661703799E-7</v>
      </c>
      <c r="D616" s="73">
        <f t="shared" si="83"/>
        <v>2.8820179505749999E-2</v>
      </c>
      <c r="E616" s="74">
        <f>D616*conf!B$7</f>
        <v>2.1079079290505551</v>
      </c>
      <c r="F616" s="32">
        <f t="shared" si="84"/>
        <v>-1.1935686000000001</v>
      </c>
      <c r="G616" s="33">
        <f t="shared" si="85"/>
        <v>-1.02356421</v>
      </c>
      <c r="H616" s="32">
        <f t="shared" si="86"/>
        <v>-5.8060273499999999</v>
      </c>
      <c r="I616" s="33">
        <f t="shared" si="87"/>
        <v>-2.1482989400000001</v>
      </c>
      <c r="J616" s="32">
        <f t="shared" si="88"/>
        <v>-5.8060273499999999</v>
      </c>
      <c r="K616" s="33">
        <f t="shared" si="89"/>
        <v>34.06980446</v>
      </c>
    </row>
    <row r="617" spans="1:11" x14ac:dyDescent="0.3">
      <c r="A617" s="78" t="str">
        <f>latest_start_1_limit_5000_convert_BTC_CMC_PRO_API_KEY_49c55c19_a805_466a_95cf_3c[[#This Row],[Symbol]]</f>
        <v>TKN</v>
      </c>
      <c r="B617" s="22" t="str">
        <f t="shared" si="81"/>
        <v>Monolith</v>
      </c>
      <c r="C617" s="77">
        <f t="shared" si="82"/>
        <v>9.2466244428639542E-6</v>
      </c>
      <c r="D617" s="73">
        <f t="shared" si="83"/>
        <v>0.34620281880969</v>
      </c>
      <c r="E617" s="74">
        <f>D617*conf!B$7</f>
        <v>25.321274167740729</v>
      </c>
      <c r="F617" s="32">
        <f t="shared" si="84"/>
        <v>-7.4172357099999999</v>
      </c>
      <c r="G617" s="33">
        <f t="shared" si="85"/>
        <v>-7.25793964</v>
      </c>
      <c r="H617" s="32">
        <f t="shared" si="86"/>
        <v>2.1952747600000002</v>
      </c>
      <c r="I617" s="33">
        <f t="shared" si="87"/>
        <v>6.1637087199999998</v>
      </c>
      <c r="J617" s="32">
        <f t="shared" si="88"/>
        <v>2.1952747600000002</v>
      </c>
      <c r="K617" s="33">
        <f t="shared" si="89"/>
        <v>-17.42188166</v>
      </c>
    </row>
    <row r="618" spans="1:11" x14ac:dyDescent="0.3">
      <c r="A618" s="78" t="str">
        <f>latest_start_1_limit_5000_convert_BTC_CMC_PRO_API_KEY_49c55c19_a805_466a_95cf_3c[[#This Row],[Symbol]]</f>
        <v>DSLA</v>
      </c>
      <c r="B618" s="22" t="str">
        <f t="shared" si="81"/>
        <v>DSLA Protocol</v>
      </c>
      <c r="C618" s="77">
        <f t="shared" si="82"/>
        <v>4.8957820742348645E-8</v>
      </c>
      <c r="D618" s="73">
        <f t="shared" si="83"/>
        <v>1.8330295178000001E-3</v>
      </c>
      <c r="E618" s="74">
        <f>D618*conf!B$7</f>
        <v>0.13406777893189201</v>
      </c>
      <c r="F618" s="32">
        <f t="shared" si="84"/>
        <v>-1.53038535</v>
      </c>
      <c r="G618" s="33">
        <f t="shared" si="85"/>
        <v>-1.3609604799999999</v>
      </c>
      <c r="H618" s="32">
        <f t="shared" si="86"/>
        <v>13.667299229999999</v>
      </c>
      <c r="I618" s="33">
        <f t="shared" si="87"/>
        <v>18.081213389999998</v>
      </c>
      <c r="J618" s="32">
        <f t="shared" si="88"/>
        <v>13.667299229999999</v>
      </c>
      <c r="K618" s="33">
        <f t="shared" si="89"/>
        <v>30.480121780000001</v>
      </c>
    </row>
    <row r="619" spans="1:11" x14ac:dyDescent="0.3">
      <c r="A619" s="78" t="str">
        <f>latest_start_1_limit_5000_convert_BTC_CMC_PRO_API_KEY_49c55c19_a805_466a_95cf_3c[[#This Row],[Symbol]]</f>
        <v>NET</v>
      </c>
      <c r="B619" s="22" t="str">
        <f t="shared" si="81"/>
        <v>NEXT</v>
      </c>
      <c r="C619" s="77">
        <f t="shared" si="82"/>
        <v>7.7087306130106425E-6</v>
      </c>
      <c r="D619" s="73">
        <f t="shared" si="83"/>
        <v>0.28862254373578</v>
      </c>
      <c r="E619" s="74">
        <f>D619*conf!B$7</f>
        <v>21.109852848834951</v>
      </c>
      <c r="F619" s="32">
        <f t="shared" si="84"/>
        <v>-0.53010568000000002</v>
      </c>
      <c r="G619" s="33">
        <f t="shared" si="85"/>
        <v>-0.35895975000000002</v>
      </c>
      <c r="H619" s="32">
        <f t="shared" si="86"/>
        <v>-6.0550700800000001</v>
      </c>
      <c r="I619" s="33">
        <f t="shared" si="87"/>
        <v>-2.4070124599999998</v>
      </c>
      <c r="J619" s="32">
        <f t="shared" si="88"/>
        <v>-6.0550700800000001</v>
      </c>
      <c r="K619" s="33">
        <f t="shared" si="89"/>
        <v>-12.155778059999999</v>
      </c>
    </row>
    <row r="620" spans="1:11" x14ac:dyDescent="0.3">
      <c r="A620" s="78" t="str">
        <f>latest_start_1_limit_5000_convert_BTC_CMC_PRO_API_KEY_49c55c19_a805_466a_95cf_3c[[#This Row],[Symbol]]</f>
        <v>EQUAD</v>
      </c>
      <c r="B620" s="22" t="str">
        <f t="shared" si="81"/>
        <v>QuadrantProtocol</v>
      </c>
      <c r="C620" s="77">
        <f t="shared" si="82"/>
        <v>7.8106837273519089E-7</v>
      </c>
      <c r="D620" s="73">
        <f t="shared" si="83"/>
        <v>2.9243976977209998E-2</v>
      </c>
      <c r="E620" s="74">
        <f>D620*conf!B$7</f>
        <v>2.1389044761131393</v>
      </c>
      <c r="F620" s="32">
        <f t="shared" si="84"/>
        <v>2.9907900700000001</v>
      </c>
      <c r="G620" s="33">
        <f t="shared" si="85"/>
        <v>3.1679939799999999</v>
      </c>
      <c r="H620" s="32">
        <f t="shared" si="86"/>
        <v>9.2630812599999999</v>
      </c>
      <c r="I620" s="33">
        <f t="shared" si="87"/>
        <v>13.505971389999999</v>
      </c>
      <c r="J620" s="32">
        <f t="shared" si="88"/>
        <v>9.2630812599999999</v>
      </c>
      <c r="K620" s="33">
        <f t="shared" si="89"/>
        <v>49.23484397</v>
      </c>
    </row>
    <row r="621" spans="1:11" x14ac:dyDescent="0.3">
      <c r="A621" s="78" t="str">
        <f>latest_start_1_limit_5000_convert_BTC_CMC_PRO_API_KEY_49c55c19_a805_466a_95cf_3c[[#This Row],[Symbol]]</f>
        <v>GXT</v>
      </c>
      <c r="B621" s="22" t="str">
        <f t="shared" si="81"/>
        <v>Gem Exchange And Trading</v>
      </c>
      <c r="C621" s="77">
        <f t="shared" si="82"/>
        <v>7.2336501988750408E-6</v>
      </c>
      <c r="D621" s="73">
        <f t="shared" si="83"/>
        <v>0.27083506036264998</v>
      </c>
      <c r="E621" s="74">
        <f>D621*conf!B$7</f>
        <v>19.80887631492422</v>
      </c>
      <c r="F621" s="32">
        <f t="shared" si="84"/>
        <v>1.41850425</v>
      </c>
      <c r="G621" s="33">
        <f t="shared" si="85"/>
        <v>1.59300292</v>
      </c>
      <c r="H621" s="32">
        <f t="shared" si="86"/>
        <v>-6.5115770000000003E-2</v>
      </c>
      <c r="I621" s="33">
        <f t="shared" si="87"/>
        <v>3.81554299</v>
      </c>
      <c r="J621" s="32">
        <f t="shared" si="88"/>
        <v>-6.5115770000000003E-2</v>
      </c>
      <c r="K621" s="33">
        <f t="shared" si="89"/>
        <v>15.340961030000001</v>
      </c>
    </row>
    <row r="622" spans="1:11" x14ac:dyDescent="0.3">
      <c r="A622" s="78" t="str">
        <f>latest_start_1_limit_5000_convert_BTC_CMC_PRO_API_KEY_49c55c19_a805_466a_95cf_3c[[#This Row],[Symbol]]</f>
        <v>THX</v>
      </c>
      <c r="B622" s="22" t="str">
        <f t="shared" si="81"/>
        <v>ThoreNext</v>
      </c>
      <c r="C622" s="77">
        <f t="shared" si="82"/>
        <v>6.3506378741574014E-6</v>
      </c>
      <c r="D622" s="73">
        <f t="shared" si="83"/>
        <v>0.23777420039694999</v>
      </c>
      <c r="E622" s="74">
        <f>D622*conf!B$7</f>
        <v>17.390805017032921</v>
      </c>
      <c r="F622" s="32">
        <f t="shared" si="84"/>
        <v>0.38423225999999999</v>
      </c>
      <c r="G622" s="33">
        <f t="shared" si="85"/>
        <v>0.55695138</v>
      </c>
      <c r="H622" s="32">
        <f t="shared" si="86"/>
        <v>-6.3313081000000002</v>
      </c>
      <c r="I622" s="33">
        <f t="shared" si="87"/>
        <v>-2.6939773200000001</v>
      </c>
      <c r="J622" s="32">
        <f t="shared" si="88"/>
        <v>-6.3313081000000002</v>
      </c>
      <c r="K622" s="33">
        <f t="shared" si="89"/>
        <v>70.323532520000001</v>
      </c>
    </row>
    <row r="623" spans="1:11" x14ac:dyDescent="0.3">
      <c r="A623" s="78" t="str">
        <f>latest_start_1_limit_5000_convert_BTC_CMC_PRO_API_KEY_49c55c19_a805_466a_95cf_3c[[#This Row],[Symbol]]</f>
        <v>NMC</v>
      </c>
      <c r="B623" s="22" t="str">
        <f t="shared" si="81"/>
        <v>Namecoin</v>
      </c>
      <c r="C623" s="77">
        <f t="shared" si="82"/>
        <v>2.0552387183420439E-5</v>
      </c>
      <c r="D623" s="73">
        <f t="shared" si="83"/>
        <v>0.76950182416670998</v>
      </c>
      <c r="E623" s="74">
        <f>D623*conf!B$7</f>
        <v>56.281363419553166</v>
      </c>
      <c r="F623" s="32">
        <f t="shared" si="84"/>
        <v>-3.0575886799999998</v>
      </c>
      <c r="G623" s="33">
        <f t="shared" si="85"/>
        <v>-2.8907914899999998</v>
      </c>
      <c r="H623" s="32">
        <f t="shared" si="86"/>
        <v>-1.73358174</v>
      </c>
      <c r="I623" s="33">
        <f t="shared" si="87"/>
        <v>2.08228736</v>
      </c>
      <c r="J623" s="32">
        <f t="shared" si="88"/>
        <v>-1.73358174</v>
      </c>
      <c r="K623" s="33">
        <f t="shared" si="89"/>
        <v>1.25032403</v>
      </c>
    </row>
    <row r="624" spans="1:11" x14ac:dyDescent="0.3">
      <c r="A624" s="78" t="str">
        <f>latest_start_1_limit_5000_convert_BTC_CMC_PRO_API_KEY_49c55c19_a805_466a_95cf_3c[[#This Row],[Symbol]]</f>
        <v>ETHM</v>
      </c>
      <c r="B624" s="22" t="str">
        <f t="shared" si="81"/>
        <v>Ethereum Meta</v>
      </c>
      <c r="C624" s="77">
        <f t="shared" si="82"/>
        <v>1E-8</v>
      </c>
      <c r="D624" s="73">
        <f t="shared" si="83"/>
        <v>2.2725370978000001E-4</v>
      </c>
      <c r="E624" s="74">
        <f>D624*conf!B$7</f>
        <v>1.66213363333092E-2</v>
      </c>
      <c r="F624" s="32">
        <f t="shared" si="84"/>
        <v>0.10010524</v>
      </c>
      <c r="G624" s="33">
        <f t="shared" si="85"/>
        <v>0.27233550000000001</v>
      </c>
      <c r="H624" s="32">
        <f t="shared" si="86"/>
        <v>1309.2668417899999</v>
      </c>
      <c r="I624" s="33">
        <f t="shared" si="87"/>
        <v>1363.99131324</v>
      </c>
      <c r="J624" s="32">
        <f t="shared" si="88"/>
        <v>1309.2668417899999</v>
      </c>
      <c r="K624" s="33">
        <f t="shared" si="89"/>
        <v>1648.1674633</v>
      </c>
    </row>
    <row r="625" spans="1:11" x14ac:dyDescent="0.3">
      <c r="A625" s="78" t="str">
        <f>latest_start_1_limit_5000_convert_BTC_CMC_PRO_API_KEY_49c55c19_a805_466a_95cf_3c[[#This Row],[Symbol]]</f>
        <v>MLK</v>
      </c>
      <c r="B625" s="22" t="str">
        <f t="shared" si="81"/>
        <v>MiL.k</v>
      </c>
      <c r="C625" s="77">
        <f t="shared" si="82"/>
        <v>3.8721634004670499E-6</v>
      </c>
      <c r="D625" s="73">
        <f t="shared" si="83"/>
        <v>0.14497765021353001</v>
      </c>
      <c r="E625" s="74">
        <f>D625*conf!B$7</f>
        <v>10.603665336617585</v>
      </c>
      <c r="F625" s="32">
        <f t="shared" si="84"/>
        <v>0.37673653000000001</v>
      </c>
      <c r="G625" s="33">
        <f t="shared" si="85"/>
        <v>0.54944276000000003</v>
      </c>
      <c r="H625" s="32">
        <f t="shared" si="86"/>
        <v>-4.0933180499999997</v>
      </c>
      <c r="I625" s="33">
        <f t="shared" si="87"/>
        <v>-0.36908193</v>
      </c>
      <c r="J625" s="32">
        <f t="shared" si="88"/>
        <v>-4.0933180499999997</v>
      </c>
      <c r="K625" s="33">
        <f t="shared" si="89"/>
        <v>1.27153866</v>
      </c>
    </row>
    <row r="626" spans="1:11" x14ac:dyDescent="0.3">
      <c r="A626" s="78" t="str">
        <f>latest_start_1_limit_5000_convert_BTC_CMC_PRO_API_KEY_49c55c19_a805_466a_95cf_3c[[#This Row],[Symbol]]</f>
        <v>CWS</v>
      </c>
      <c r="B626" s="22" t="str">
        <f t="shared" si="81"/>
        <v>Crowns</v>
      </c>
      <c r="C626" s="77">
        <f t="shared" si="82"/>
        <v>5.6619246729373862E-4</v>
      </c>
      <c r="D626" s="73">
        <f t="shared" si="83"/>
        <v>21.198809292744791</v>
      </c>
      <c r="E626" s="74">
        <f>D626*conf!B$7</f>
        <v>1550.4809116713541</v>
      </c>
      <c r="F626" s="32">
        <f t="shared" si="84"/>
        <v>2.4694683500000001</v>
      </c>
      <c r="G626" s="33">
        <f t="shared" si="85"/>
        <v>2.64577529</v>
      </c>
      <c r="H626" s="32">
        <f t="shared" si="86"/>
        <v>-8.5051307499999993</v>
      </c>
      <c r="I626" s="33">
        <f t="shared" si="87"/>
        <v>-4.9522135799999996</v>
      </c>
      <c r="J626" s="32">
        <f t="shared" si="88"/>
        <v>-8.5051307499999993</v>
      </c>
      <c r="K626" s="33">
        <f t="shared" si="89"/>
        <v>0</v>
      </c>
    </row>
    <row r="627" spans="1:11" x14ac:dyDescent="0.3">
      <c r="A627" s="78" t="str">
        <f>latest_start_1_limit_5000_convert_BTC_CMC_PRO_API_KEY_49c55c19_a805_466a_95cf_3c[[#This Row],[Symbol]]</f>
        <v>DOUGH</v>
      </c>
      <c r="B627" s="22" t="str">
        <f t="shared" si="81"/>
        <v>PieDAO DOUGH v2</v>
      </c>
      <c r="C627" s="77">
        <f t="shared" si="82"/>
        <v>4.4508242848621605E-5</v>
      </c>
      <c r="D627" s="73">
        <f t="shared" si="83"/>
        <v>1.6664328944765101</v>
      </c>
      <c r="E627" s="74">
        <f>D627*conf!B$7</f>
        <v>121.88290190201195</v>
      </c>
      <c r="F627" s="32">
        <f t="shared" si="84"/>
        <v>-1.4817403600000001</v>
      </c>
      <c r="G627" s="33">
        <f t="shared" si="85"/>
        <v>-1.31223179</v>
      </c>
      <c r="H627" s="32">
        <f t="shared" si="86"/>
        <v>-0.98556091000000001</v>
      </c>
      <c r="I627" s="33">
        <f t="shared" si="87"/>
        <v>2.8593552400000002</v>
      </c>
      <c r="J627" s="32">
        <f t="shared" si="88"/>
        <v>-0.98556091000000001</v>
      </c>
      <c r="K627" s="33">
        <f t="shared" si="89"/>
        <v>54.72220051</v>
      </c>
    </row>
    <row r="628" spans="1:11" x14ac:dyDescent="0.3">
      <c r="A628" s="78" t="str">
        <f>latest_start_1_limit_5000_convert_BTC_CMC_PRO_API_KEY_49c55c19_a805_466a_95cf_3c[[#This Row],[Symbol]]</f>
        <v>YOP</v>
      </c>
      <c r="B628" s="22" t="str">
        <f t="shared" si="81"/>
        <v>Yield Optimization Platform &amp; Protocol</v>
      </c>
      <c r="C628" s="77">
        <f t="shared" si="82"/>
        <v>3.0237539172841393E-5</v>
      </c>
      <c r="D628" s="73">
        <f t="shared" si="83"/>
        <v>1.1321235506201399</v>
      </c>
      <c r="E628" s="74">
        <f>D628*conf!B$7</f>
        <v>82.803516492357033</v>
      </c>
      <c r="F628" s="32">
        <f t="shared" si="84"/>
        <v>-0.62311035000000004</v>
      </c>
      <c r="G628" s="33">
        <f t="shared" si="85"/>
        <v>-0.45212444000000002</v>
      </c>
      <c r="H628" s="32">
        <f t="shared" si="86"/>
        <v>24.366678669999999</v>
      </c>
      <c r="I628" s="33">
        <f t="shared" si="87"/>
        <v>29.196069779999998</v>
      </c>
      <c r="J628" s="32">
        <f t="shared" si="88"/>
        <v>24.366678669999999</v>
      </c>
      <c r="K628" s="33">
        <f t="shared" si="89"/>
        <v>29.418881599999999</v>
      </c>
    </row>
    <row r="629" spans="1:11" x14ac:dyDescent="0.3">
      <c r="A629" s="78" t="str">
        <f>latest_start_1_limit_5000_convert_BTC_CMC_PRO_API_KEY_49c55c19_a805_466a_95cf_3c[[#This Row],[Symbol]]</f>
        <v>NCASH</v>
      </c>
      <c r="B629" s="22" t="str">
        <f t="shared" si="81"/>
        <v>Nucleus Vision</v>
      </c>
      <c r="C629" s="77">
        <f t="shared" si="82"/>
        <v>4.2195236968643536E-8</v>
      </c>
      <c r="D629" s="73">
        <f t="shared" si="83"/>
        <v>1.5798316530700001E-3</v>
      </c>
      <c r="E629" s="74">
        <f>D629*conf!B$7</f>
        <v>0.1155488871055398</v>
      </c>
      <c r="F629" s="32">
        <f t="shared" si="84"/>
        <v>-8.4811750000000005E-2</v>
      </c>
      <c r="G629" s="33">
        <f t="shared" si="85"/>
        <v>8.7100339999999998E-2</v>
      </c>
      <c r="H629" s="32">
        <f t="shared" si="86"/>
        <v>-1.7906603999999999</v>
      </c>
      <c r="I629" s="33">
        <f t="shared" si="87"/>
        <v>2.0229922299999998</v>
      </c>
      <c r="J629" s="32">
        <f t="shared" si="88"/>
        <v>-1.7906603999999999</v>
      </c>
      <c r="K629" s="33">
        <f t="shared" si="89"/>
        <v>69.640286829999994</v>
      </c>
    </row>
    <row r="630" spans="1:11" x14ac:dyDescent="0.3">
      <c r="A630" s="78" t="str">
        <f>latest_start_1_limit_5000_convert_BTC_CMC_PRO_API_KEY_49c55c19_a805_466a_95cf_3c[[#This Row],[Symbol]]</f>
        <v>MBL</v>
      </c>
      <c r="B630" s="22" t="str">
        <f t="shared" si="81"/>
        <v>MovieBloc</v>
      </c>
      <c r="C630" s="77">
        <f t="shared" si="82"/>
        <v>4.5726845071898575E-8</v>
      </c>
      <c r="D630" s="73">
        <f t="shared" si="83"/>
        <v>1.7120585741300001E-3</v>
      </c>
      <c r="E630" s="74">
        <f>D630*conf!B$7</f>
        <v>0.1252199641118682</v>
      </c>
      <c r="F630" s="32">
        <f t="shared" si="84"/>
        <v>0.98468403999999998</v>
      </c>
      <c r="G630" s="33">
        <f t="shared" si="85"/>
        <v>1.15843629</v>
      </c>
      <c r="H630" s="32">
        <f t="shared" si="86"/>
        <v>-3.0373020099999999</v>
      </c>
      <c r="I630" s="33">
        <f t="shared" si="87"/>
        <v>0.72794119000000002</v>
      </c>
      <c r="J630" s="32">
        <f t="shared" si="88"/>
        <v>-3.0373020099999999</v>
      </c>
      <c r="K630" s="33">
        <f t="shared" si="89"/>
        <v>12.573139660000001</v>
      </c>
    </row>
    <row r="631" spans="1:11" x14ac:dyDescent="0.3">
      <c r="A631" s="78" t="str">
        <f>latest_start_1_limit_5000_convert_BTC_CMC_PRO_API_KEY_49c55c19_a805_466a_95cf_3c[[#This Row],[Symbol]]</f>
        <v>MARK</v>
      </c>
      <c r="B631" s="22" t="str">
        <f t="shared" si="81"/>
        <v>Benchmark Protocol</v>
      </c>
      <c r="C631" s="77">
        <f t="shared" si="82"/>
        <v>3.0239302079637485E-5</v>
      </c>
      <c r="D631" s="73">
        <f t="shared" si="83"/>
        <v>1.13218955560454</v>
      </c>
      <c r="E631" s="74">
        <f>D631*conf!B$7</f>
        <v>82.808344096916059</v>
      </c>
      <c r="F631" s="32">
        <f t="shared" si="84"/>
        <v>-1.52279637</v>
      </c>
      <c r="G631" s="33">
        <f t="shared" si="85"/>
        <v>-1.3533584400000001</v>
      </c>
      <c r="H631" s="32">
        <f t="shared" si="86"/>
        <v>-56.2024756</v>
      </c>
      <c r="I631" s="33">
        <f t="shared" si="87"/>
        <v>-54.501735680000003</v>
      </c>
      <c r="J631" s="32">
        <f t="shared" si="88"/>
        <v>-56.2024756</v>
      </c>
      <c r="K631" s="33">
        <f t="shared" si="89"/>
        <v>-25.13187924</v>
      </c>
    </row>
    <row r="632" spans="1:11" x14ac:dyDescent="0.3">
      <c r="A632" s="78" t="str">
        <f>latest_start_1_limit_5000_convert_BTC_CMC_PRO_API_KEY_49c55c19_a805_466a_95cf_3c[[#This Row],[Symbol]]</f>
        <v>STA</v>
      </c>
      <c r="B632" s="22" t="str">
        <f t="shared" si="81"/>
        <v>STATERA</v>
      </c>
      <c r="C632" s="77">
        <f t="shared" si="82"/>
        <v>3.5774203294757778E-6</v>
      </c>
      <c r="D632" s="73">
        <f t="shared" si="83"/>
        <v>0.13394217638929001</v>
      </c>
      <c r="E632" s="74">
        <f>D632*conf!B$7</f>
        <v>9.7965307811126721</v>
      </c>
      <c r="F632" s="32">
        <f t="shared" si="84"/>
        <v>-1.85863873</v>
      </c>
      <c r="G632" s="33">
        <f t="shared" si="85"/>
        <v>-1.68977865</v>
      </c>
      <c r="H632" s="32">
        <f t="shared" si="86"/>
        <v>3.6233878800000001</v>
      </c>
      <c r="I632" s="33">
        <f t="shared" si="87"/>
        <v>7.64727815</v>
      </c>
      <c r="J632" s="32">
        <f t="shared" si="88"/>
        <v>3.6233878800000001</v>
      </c>
      <c r="K632" s="33">
        <f t="shared" si="89"/>
        <v>38.444934400000001</v>
      </c>
    </row>
    <row r="633" spans="1:11" x14ac:dyDescent="0.3">
      <c r="A633" s="78" t="str">
        <f>latest_start_1_limit_5000_convert_BTC_CMC_PRO_API_KEY_49c55c19_a805_466a_95cf_3c[[#This Row],[Symbol]]</f>
        <v>BLOCK</v>
      </c>
      <c r="B633" s="22" t="str">
        <f t="shared" si="81"/>
        <v>Blocknet</v>
      </c>
      <c r="C633" s="77">
        <f t="shared" si="82"/>
        <v>3.9045531227407139E-5</v>
      </c>
      <c r="D633" s="73">
        <f t="shared" si="83"/>
        <v>1.4619035364069899</v>
      </c>
      <c r="E633" s="74">
        <f>D633*conf!B$7</f>
        <v>106.92362465280723</v>
      </c>
      <c r="F633" s="32">
        <f t="shared" si="84"/>
        <v>-1.90188318</v>
      </c>
      <c r="G633" s="33">
        <f t="shared" si="85"/>
        <v>-1.7330975</v>
      </c>
      <c r="H633" s="32">
        <f t="shared" si="86"/>
        <v>-8.2001097900000008</v>
      </c>
      <c r="I633" s="33">
        <f t="shared" si="87"/>
        <v>-4.63534808</v>
      </c>
      <c r="J633" s="32">
        <f t="shared" si="88"/>
        <v>-8.2001097900000008</v>
      </c>
      <c r="K633" s="33">
        <f t="shared" si="89"/>
        <v>7.9561002500000004</v>
      </c>
    </row>
    <row r="634" spans="1:11" x14ac:dyDescent="0.3">
      <c r="A634" s="78" t="str">
        <f>latest_start_1_limit_5000_convert_BTC_CMC_PRO_API_KEY_49c55c19_a805_466a_95cf_3c[[#This Row],[Symbol]]</f>
        <v>PPC</v>
      </c>
      <c r="B634" s="22" t="str">
        <f t="shared" si="81"/>
        <v>Peercoin</v>
      </c>
      <c r="C634" s="77">
        <f t="shared" si="82"/>
        <v>1.0930811929890912E-5</v>
      </c>
      <c r="D634" s="73">
        <f t="shared" si="83"/>
        <v>0.40926047395894</v>
      </c>
      <c r="E634" s="74">
        <f>D634*conf!B$7</f>
        <v>29.933311065356872</v>
      </c>
      <c r="F634" s="32">
        <f t="shared" si="84"/>
        <v>-1.1081103400000001</v>
      </c>
      <c r="G634" s="33">
        <f t="shared" si="85"/>
        <v>-0.93795890999999998</v>
      </c>
      <c r="H634" s="32">
        <f t="shared" si="86"/>
        <v>-6.4588731499999996</v>
      </c>
      <c r="I634" s="33">
        <f t="shared" si="87"/>
        <v>-2.8264959599999999</v>
      </c>
      <c r="J634" s="32">
        <f t="shared" si="88"/>
        <v>-6.4588731499999996</v>
      </c>
      <c r="K634" s="33">
        <f t="shared" si="89"/>
        <v>17.255184539999998</v>
      </c>
    </row>
    <row r="635" spans="1:11" x14ac:dyDescent="0.3">
      <c r="A635" s="78" t="str">
        <f>latest_start_1_limit_5000_convert_BTC_CMC_PRO_API_KEY_49c55c19_a805_466a_95cf_3c[[#This Row],[Symbol]]</f>
        <v>TNB</v>
      </c>
      <c r="B635" s="22" t="str">
        <f t="shared" si="81"/>
        <v>Time New Bank</v>
      </c>
      <c r="C635" s="77">
        <f t="shared" si="82"/>
        <v>8.0204561303900762E-8</v>
      </c>
      <c r="D635" s="73">
        <f t="shared" si="83"/>
        <v>3.00293857249E-3</v>
      </c>
      <c r="E635" s="74">
        <f>D635*conf!B$7</f>
        <v>0.2196349271919186</v>
      </c>
      <c r="F635" s="32">
        <f t="shared" si="84"/>
        <v>3.4640730000000002E-2</v>
      </c>
      <c r="G635" s="33">
        <f t="shared" si="85"/>
        <v>0.20675835000000001</v>
      </c>
      <c r="H635" s="32">
        <f t="shared" si="86"/>
        <v>-41.610432920000001</v>
      </c>
      <c r="I635" s="33">
        <f t="shared" si="87"/>
        <v>-39.343056650000001</v>
      </c>
      <c r="J635" s="32">
        <f t="shared" si="88"/>
        <v>-41.610432920000001</v>
      </c>
      <c r="K635" s="33">
        <f t="shared" si="89"/>
        <v>36.768030039999999</v>
      </c>
    </row>
    <row r="636" spans="1:11" x14ac:dyDescent="0.3">
      <c r="A636" s="78" t="str">
        <f>latest_start_1_limit_5000_convert_BTC_CMC_PRO_API_KEY_49c55c19_a805_466a_95cf_3c[[#This Row],[Symbol]]</f>
        <v>SENT</v>
      </c>
      <c r="B636" s="22" t="str">
        <f t="shared" si="81"/>
        <v>Sentinel</v>
      </c>
      <c r="C636" s="77">
        <f t="shared" si="82"/>
        <v>1.4429150828320085E-7</v>
      </c>
      <c r="D636" s="73">
        <f t="shared" si="83"/>
        <v>5.4024176289000003E-3</v>
      </c>
      <c r="E636" s="74">
        <f>D636*conf!B$7</f>
        <v>0.39513282537774602</v>
      </c>
      <c r="F636" s="32">
        <f t="shared" si="84"/>
        <v>2.6019740499999999</v>
      </c>
      <c r="G636" s="33">
        <f t="shared" si="85"/>
        <v>2.7785089799999998</v>
      </c>
      <c r="H636" s="32">
        <f t="shared" si="86"/>
        <v>-2.9546062399999999</v>
      </c>
      <c r="I636" s="33">
        <f t="shared" si="87"/>
        <v>0.81384820000000002</v>
      </c>
      <c r="J636" s="32">
        <f t="shared" si="88"/>
        <v>-2.9546062399999999</v>
      </c>
      <c r="K636" s="33">
        <f t="shared" si="89"/>
        <v>1.82510003</v>
      </c>
    </row>
    <row r="637" spans="1:11" x14ac:dyDescent="0.3">
      <c r="A637" s="78" t="str">
        <f>latest_start_1_limit_5000_convert_BTC_CMC_PRO_API_KEY_49c55c19_a805_466a_95cf_3c[[#This Row],[Symbol]]</f>
        <v>AGA</v>
      </c>
      <c r="B637" s="22" t="str">
        <f t="shared" si="81"/>
        <v>AGA Token</v>
      </c>
      <c r="C637" s="77">
        <f t="shared" si="82"/>
        <v>4.153052122381929E-5</v>
      </c>
      <c r="D637" s="73">
        <f t="shared" si="83"/>
        <v>1.5549440342435501</v>
      </c>
      <c r="E637" s="74">
        <f>D637*conf!B$7</f>
        <v>113.72860666457325</v>
      </c>
      <c r="F637" s="32">
        <f t="shared" si="84"/>
        <v>-1.1415725999999999</v>
      </c>
      <c r="G637" s="33">
        <f t="shared" si="85"/>
        <v>-0.97147874999999995</v>
      </c>
      <c r="H637" s="32">
        <f t="shared" si="86"/>
        <v>1.5511881000000001</v>
      </c>
      <c r="I637" s="33">
        <f t="shared" si="87"/>
        <v>5.4946109700000001</v>
      </c>
      <c r="J637" s="32">
        <f t="shared" si="88"/>
        <v>1.5511881000000001</v>
      </c>
      <c r="K637" s="33">
        <f t="shared" si="89"/>
        <v>-3.9334502800000002</v>
      </c>
    </row>
    <row r="638" spans="1:11" x14ac:dyDescent="0.3">
      <c r="A638" s="78" t="str">
        <f>latest_start_1_limit_5000_convert_BTC_CMC_PRO_API_KEY_49c55c19_a805_466a_95cf_3c[[#This Row],[Symbol]]</f>
        <v>META</v>
      </c>
      <c r="B638" s="22" t="str">
        <f t="shared" si="81"/>
        <v>Metadium</v>
      </c>
      <c r="C638" s="77">
        <f t="shared" si="82"/>
        <v>2.3136706301761394E-7</v>
      </c>
      <c r="D638" s="73">
        <f t="shared" si="83"/>
        <v>8.6626130315300004E-3</v>
      </c>
      <c r="E638" s="74">
        <f>D638*conf!B$7</f>
        <v>0.63358351712610428</v>
      </c>
      <c r="F638" s="32">
        <f t="shared" si="84"/>
        <v>-0.72500703</v>
      </c>
      <c r="G638" s="33">
        <f t="shared" si="85"/>
        <v>-0.55419644000000001</v>
      </c>
      <c r="H638" s="32">
        <f t="shared" si="86"/>
        <v>-5.2970366799999997</v>
      </c>
      <c r="I638" s="33">
        <f t="shared" si="87"/>
        <v>-1.61954321</v>
      </c>
      <c r="J638" s="32">
        <f t="shared" si="88"/>
        <v>-5.2970366799999997</v>
      </c>
      <c r="K638" s="33">
        <f t="shared" si="89"/>
        <v>2.4427607199999999</v>
      </c>
    </row>
    <row r="639" spans="1:11" x14ac:dyDescent="0.3">
      <c r="A639" s="78" t="str">
        <f>latest_start_1_limit_5000_convert_BTC_CMC_PRO_API_KEY_49c55c19_a805_466a_95cf_3c[[#This Row],[Symbol]]</f>
        <v>ZT</v>
      </c>
      <c r="B639" s="22" t="str">
        <f t="shared" si="81"/>
        <v>ZBG Token</v>
      </c>
      <c r="C639" s="77">
        <f t="shared" si="82"/>
        <v>1.085601858785543E-6</v>
      </c>
      <c r="D639" s="73">
        <f t="shared" si="83"/>
        <v>4.0646013681959997E-2</v>
      </c>
      <c r="E639" s="74">
        <f>D639*conf!B$7</f>
        <v>2.9728494406985542</v>
      </c>
      <c r="F639" s="32">
        <f t="shared" si="84"/>
        <v>0.24354481</v>
      </c>
      <c r="G639" s="33">
        <f t="shared" si="85"/>
        <v>0.41602187000000002</v>
      </c>
      <c r="H639" s="32">
        <f t="shared" si="86"/>
        <v>-3.7221733299999999</v>
      </c>
      <c r="I639" s="33">
        <f t="shared" si="87"/>
        <v>1.647504E-2</v>
      </c>
      <c r="J639" s="32">
        <f t="shared" si="88"/>
        <v>-3.7221733299999999</v>
      </c>
      <c r="K639" s="33">
        <f t="shared" si="89"/>
        <v>-2.73372583</v>
      </c>
    </row>
    <row r="640" spans="1:11" x14ac:dyDescent="0.3">
      <c r="A640" s="78" t="str">
        <f>latest_start_1_limit_5000_convert_BTC_CMC_PRO_API_KEY_49c55c19_a805_466a_95cf_3c[[#This Row],[Symbol]]</f>
        <v>VID</v>
      </c>
      <c r="B640" s="22" t="str">
        <f t="shared" si="81"/>
        <v>VideoCoin</v>
      </c>
      <c r="C640" s="77">
        <f t="shared" si="82"/>
        <v>1.9498312117878857E-6</v>
      </c>
      <c r="D640" s="73">
        <f t="shared" si="83"/>
        <v>7.3003620499050001E-2</v>
      </c>
      <c r="E640" s="74">
        <f>D640*conf!B$7</f>
        <v>5.3394848033005173</v>
      </c>
      <c r="F640" s="32">
        <f t="shared" si="84"/>
        <v>0.38184267999999999</v>
      </c>
      <c r="G640" s="33">
        <f t="shared" si="85"/>
        <v>0.55455768999999999</v>
      </c>
      <c r="H640" s="32">
        <f t="shared" si="86"/>
        <v>22.46565507</v>
      </c>
      <c r="I640" s="33">
        <f t="shared" si="87"/>
        <v>27.221225870000001</v>
      </c>
      <c r="J640" s="32">
        <f t="shared" si="88"/>
        <v>22.46565507</v>
      </c>
      <c r="K640" s="33">
        <f t="shared" si="89"/>
        <v>43.659233059999998</v>
      </c>
    </row>
    <row r="641" spans="1:11" x14ac:dyDescent="0.3">
      <c r="A641" s="78" t="str">
        <f>latest_start_1_limit_5000_convert_BTC_CMC_PRO_API_KEY_49c55c19_a805_466a_95cf_3c[[#This Row],[Symbol]]</f>
        <v>ETP</v>
      </c>
      <c r="B641" s="22" t="str">
        <f t="shared" si="81"/>
        <v>Metaverse ETP</v>
      </c>
      <c r="C641" s="77">
        <f t="shared" si="82"/>
        <v>3.5921815855178062E-6</v>
      </c>
      <c r="D641" s="73">
        <f t="shared" si="83"/>
        <v>0.13449485250179999</v>
      </c>
      <c r="E641" s="74">
        <f>D641*conf!B$7</f>
        <v>9.8369535119816511</v>
      </c>
      <c r="F641" s="32">
        <f t="shared" si="84"/>
        <v>-1.03389705</v>
      </c>
      <c r="G641" s="33">
        <f t="shared" si="85"/>
        <v>-0.86361792999999998</v>
      </c>
      <c r="H641" s="32">
        <f t="shared" si="86"/>
        <v>-0.76086498999999996</v>
      </c>
      <c r="I641" s="33">
        <f t="shared" si="87"/>
        <v>3.0927765300000001</v>
      </c>
      <c r="J641" s="32">
        <f t="shared" si="88"/>
        <v>-0.76086498999999996</v>
      </c>
      <c r="K641" s="33">
        <f t="shared" si="89"/>
        <v>20.306600029999998</v>
      </c>
    </row>
    <row r="642" spans="1:11" x14ac:dyDescent="0.3">
      <c r="A642" s="78" t="str">
        <f>latest_start_1_limit_5000_convert_BTC_CMC_PRO_API_KEY_49c55c19_a805_466a_95cf_3c[[#This Row],[Symbol]]</f>
        <v>GARD</v>
      </c>
      <c r="B642" s="22" t="str">
        <f t="shared" ref="B642:B705" si="90">VLOOKUP(A642,BTCTABLE,2,FALSE)</f>
        <v>Hashgard</v>
      </c>
      <c r="C642" s="77">
        <f t="shared" ref="C642:C705" si="91">VLOOKUP(A642,BTCTABLE,3,FALSE)</f>
        <v>1E-8</v>
      </c>
      <c r="D642" s="73">
        <f t="shared" ref="D642:D705" si="92">VLOOKUP(A642,USDTABLE,3,FALSE)</f>
        <v>1.0644425042E-4</v>
      </c>
      <c r="E642" s="74">
        <f>D642*conf!B$7</f>
        <v>7.7853324757188001E-3</v>
      </c>
      <c r="F642" s="32">
        <f t="shared" ref="F642:F705" si="93">VLOOKUP(A642,BTCTABLE,5,FALSE)</f>
        <v>0.39860408000000003</v>
      </c>
      <c r="G642" s="33">
        <f t="shared" ref="G642:G705" si="94">VLOOKUP(A642,USDTABLE,5,FALSE)</f>
        <v>0.57134792999999995</v>
      </c>
      <c r="H642" s="32">
        <f t="shared" ref="H642:H705" si="95">VLOOKUP(A642,BTCTABLE,6,FALSE)</f>
        <v>-2.4041275199999999</v>
      </c>
      <c r="I642" s="33">
        <f t="shared" ref="I642:I705" si="96">VLOOKUP(A642,USDTABLE,6,FALSE)</f>
        <v>1.3857030299999999</v>
      </c>
      <c r="J642" s="32">
        <f t="shared" ref="J642:J705" si="97">VLOOKUP(A642,BTCTABLE,6,FALSE)</f>
        <v>-2.4041275199999999</v>
      </c>
      <c r="K642" s="33">
        <f t="shared" ref="K642:K705" si="98">VLOOKUP(A642,USDTABLE,7,FALSE)</f>
        <v>16.384115139999999</v>
      </c>
    </row>
    <row r="643" spans="1:11" x14ac:dyDescent="0.3">
      <c r="A643" s="78" t="str">
        <f>latest_start_1_limit_5000_convert_BTC_CMC_PRO_API_KEY_49c55c19_a805_466a_95cf_3c[[#This Row],[Symbol]]</f>
        <v>DKA</v>
      </c>
      <c r="B643" s="22" t="str">
        <f t="shared" si="90"/>
        <v>dKargo</v>
      </c>
      <c r="C643" s="77">
        <f t="shared" si="91"/>
        <v>5.8805836740866967E-7</v>
      </c>
      <c r="D643" s="73">
        <f t="shared" si="92"/>
        <v>2.201749034791E-2</v>
      </c>
      <c r="E643" s="74">
        <f>D643*conf!B$7</f>
        <v>1.6103592440461374</v>
      </c>
      <c r="F643" s="32">
        <f t="shared" si="93"/>
        <v>-0.13173719</v>
      </c>
      <c r="G643" s="33">
        <f t="shared" si="94"/>
        <v>4.0094169999999998E-2</v>
      </c>
      <c r="H643" s="32">
        <f t="shared" si="95"/>
        <v>-3.78550108</v>
      </c>
      <c r="I643" s="33">
        <f t="shared" si="96"/>
        <v>-4.9311849999999997E-2</v>
      </c>
      <c r="J643" s="32">
        <f t="shared" si="97"/>
        <v>-3.78550108</v>
      </c>
      <c r="K643" s="33">
        <f t="shared" si="98"/>
        <v>0.76067280999999998</v>
      </c>
    </row>
    <row r="644" spans="1:11" x14ac:dyDescent="0.3">
      <c r="A644" s="78" t="str">
        <f>latest_start_1_limit_5000_convert_BTC_CMC_PRO_API_KEY_49c55c19_a805_466a_95cf_3c[[#This Row],[Symbol]]</f>
        <v>AYA</v>
      </c>
      <c r="B644" s="22" t="str">
        <f t="shared" si="90"/>
        <v>Aryacoin</v>
      </c>
      <c r="C644" s="77">
        <f t="shared" si="91"/>
        <v>1.7663067769690694E-6</v>
      </c>
      <c r="D644" s="73">
        <f t="shared" si="92"/>
        <v>6.6132283066959993E-2</v>
      </c>
      <c r="E644" s="74">
        <f>D644*conf!B$7</f>
        <v>4.836915183517454</v>
      </c>
      <c r="F644" s="32">
        <f t="shared" si="93"/>
        <v>4.3045699600000003</v>
      </c>
      <c r="G644" s="33">
        <f t="shared" si="94"/>
        <v>4.48403434</v>
      </c>
      <c r="H644" s="32">
        <f t="shared" si="95"/>
        <v>2.9661932000000002</v>
      </c>
      <c r="I644" s="33">
        <f t="shared" si="96"/>
        <v>6.9645633699999996</v>
      </c>
      <c r="J644" s="32">
        <f t="shared" si="97"/>
        <v>2.9661932000000002</v>
      </c>
      <c r="K644" s="33">
        <f t="shared" si="98"/>
        <v>56.062202569999997</v>
      </c>
    </row>
    <row r="645" spans="1:11" x14ac:dyDescent="0.3">
      <c r="A645" s="78" t="str">
        <f>latest_start_1_limit_5000_convert_BTC_CMC_PRO_API_KEY_49c55c19_a805_466a_95cf_3c[[#This Row],[Symbol]]</f>
        <v>UBQ</v>
      </c>
      <c r="B645" s="22" t="str">
        <f t="shared" si="90"/>
        <v>Ubiq</v>
      </c>
      <c r="C645" s="77">
        <f t="shared" si="91"/>
        <v>6.6216752286776729E-6</v>
      </c>
      <c r="D645" s="73">
        <f t="shared" si="92"/>
        <v>0.24792210861118</v>
      </c>
      <c r="E645" s="74">
        <f>D645*conf!B$7</f>
        <v>18.133023023821707</v>
      </c>
      <c r="F645" s="32">
        <f t="shared" si="93"/>
        <v>2.4885708100000001</v>
      </c>
      <c r="G645" s="33">
        <f t="shared" si="94"/>
        <v>2.6649106200000001</v>
      </c>
      <c r="H645" s="32">
        <f t="shared" si="95"/>
        <v>1.00590275</v>
      </c>
      <c r="I645" s="33">
        <f t="shared" si="96"/>
        <v>4.9281511699999996</v>
      </c>
      <c r="J645" s="32">
        <f t="shared" si="97"/>
        <v>1.00590275</v>
      </c>
      <c r="K645" s="33">
        <f t="shared" si="98"/>
        <v>-3.98465289</v>
      </c>
    </row>
    <row r="646" spans="1:11" x14ac:dyDescent="0.3">
      <c r="A646" s="78" t="str">
        <f>latest_start_1_limit_5000_convert_BTC_CMC_PRO_API_KEY_49c55c19_a805_466a_95cf_3c[[#This Row],[Symbol]]</f>
        <v>SURE</v>
      </c>
      <c r="B646" s="22" t="str">
        <f t="shared" si="90"/>
        <v>inSure DeFi</v>
      </c>
      <c r="C646" s="77">
        <f t="shared" si="91"/>
        <v>7.9137764349296569E-8</v>
      </c>
      <c r="D646" s="73">
        <f t="shared" si="92"/>
        <v>2.9629966331300001E-3</v>
      </c>
      <c r="E646" s="74">
        <f>D646*conf!B$7</f>
        <v>0.21671357374712821</v>
      </c>
      <c r="F646" s="32">
        <f t="shared" si="93"/>
        <v>-1.30164221</v>
      </c>
      <c r="G646" s="33">
        <f t="shared" si="94"/>
        <v>-1.13182377</v>
      </c>
      <c r="H646" s="32">
        <f t="shared" si="95"/>
        <v>-1.2782254099999999</v>
      </c>
      <c r="I646" s="33">
        <f t="shared" si="96"/>
        <v>2.5553260299999998</v>
      </c>
      <c r="J646" s="32">
        <f t="shared" si="97"/>
        <v>-1.2782254099999999</v>
      </c>
      <c r="K646" s="33">
        <f t="shared" si="98"/>
        <v>-43.744993780000001</v>
      </c>
    </row>
    <row r="647" spans="1:11" x14ac:dyDescent="0.3">
      <c r="A647" s="78" t="str">
        <f>latest_start_1_limit_5000_convert_BTC_CMC_PRO_API_KEY_49c55c19_a805_466a_95cf_3c[[#This Row],[Symbol]]</f>
        <v>SDT</v>
      </c>
      <c r="B647" s="22" t="str">
        <f t="shared" si="90"/>
        <v>Stake DAO</v>
      </c>
      <c r="C647" s="77">
        <f t="shared" si="91"/>
        <v>3.9632803847019647E-4</v>
      </c>
      <c r="D647" s="73">
        <f t="shared" si="92"/>
        <v>14.83891607575654</v>
      </c>
      <c r="E647" s="74">
        <f>D647*conf!B$7</f>
        <v>1085.3183217808332</v>
      </c>
      <c r="F647" s="32">
        <f t="shared" si="93"/>
        <v>-2.6436554499999998</v>
      </c>
      <c r="G647" s="33">
        <f t="shared" si="94"/>
        <v>-2.4761460500000001</v>
      </c>
      <c r="H647" s="32">
        <f t="shared" si="95"/>
        <v>1.8437066799999999</v>
      </c>
      <c r="I647" s="33">
        <f t="shared" si="96"/>
        <v>5.7984885899999998</v>
      </c>
      <c r="J647" s="32">
        <f t="shared" si="97"/>
        <v>1.8437066799999999</v>
      </c>
      <c r="K647" s="33">
        <f t="shared" si="98"/>
        <v>50.745282520000004</v>
      </c>
    </row>
    <row r="648" spans="1:11" x14ac:dyDescent="0.3">
      <c r="A648" s="78" t="str">
        <f>latest_start_1_limit_5000_convert_BTC_CMC_PRO_API_KEY_49c55c19_a805_466a_95cf_3c[[#This Row],[Symbol]]</f>
        <v>FXS</v>
      </c>
      <c r="B648" s="22" t="str">
        <f t="shared" si="90"/>
        <v>Frax Share</v>
      </c>
      <c r="C648" s="77">
        <f t="shared" si="91"/>
        <v>1.2355365864730791E-4</v>
      </c>
      <c r="D648" s="73">
        <f t="shared" si="92"/>
        <v>4.6259719059920696</v>
      </c>
      <c r="E648" s="74">
        <f>D648*conf!B$7</f>
        <v>338.34358520425997</v>
      </c>
      <c r="F648" s="32">
        <f t="shared" si="93"/>
        <v>-1.1887370500000001</v>
      </c>
      <c r="G648" s="33">
        <f t="shared" si="94"/>
        <v>-1.0187243500000001</v>
      </c>
      <c r="H648" s="32">
        <f t="shared" si="95"/>
        <v>-13.81813723</v>
      </c>
      <c r="I648" s="33">
        <f t="shared" si="96"/>
        <v>-10.471534050000001</v>
      </c>
      <c r="J648" s="32">
        <f t="shared" si="97"/>
        <v>-13.81813723</v>
      </c>
      <c r="K648" s="33">
        <f t="shared" si="98"/>
        <v>45.845619569999997</v>
      </c>
    </row>
    <row r="649" spans="1:11" x14ac:dyDescent="0.3">
      <c r="A649" s="78" t="str">
        <f>latest_start_1_limit_5000_convert_BTC_CMC_PRO_API_KEY_49c55c19_a805_466a_95cf_3c[[#This Row],[Symbol]]</f>
        <v>TRADE</v>
      </c>
      <c r="B649" s="22" t="str">
        <f t="shared" si="90"/>
        <v>Unitrade</v>
      </c>
      <c r="C649" s="77">
        <f t="shared" si="91"/>
        <v>1.0131585226619134E-5</v>
      </c>
      <c r="D649" s="73">
        <f t="shared" si="92"/>
        <v>0.37933663102032</v>
      </c>
      <c r="E649" s="74">
        <f>D649*conf!B$7</f>
        <v>27.744681192826206</v>
      </c>
      <c r="F649" s="32">
        <f t="shared" si="93"/>
        <v>-1.5376384700000001</v>
      </c>
      <c r="G649" s="33">
        <f t="shared" si="94"/>
        <v>-1.3682260799999999</v>
      </c>
      <c r="H649" s="32">
        <f t="shared" si="95"/>
        <v>-12.740736849999999</v>
      </c>
      <c r="I649" s="33">
        <f t="shared" si="96"/>
        <v>-9.3522961999999996</v>
      </c>
      <c r="J649" s="32">
        <f t="shared" si="97"/>
        <v>-12.740736849999999</v>
      </c>
      <c r="K649" s="33">
        <f t="shared" si="98"/>
        <v>162.47864059</v>
      </c>
    </row>
    <row r="650" spans="1:11" x14ac:dyDescent="0.3">
      <c r="A650" s="78" t="str">
        <f>latest_start_1_limit_5000_convert_BTC_CMC_PRO_API_KEY_49c55c19_a805_466a_95cf_3c[[#This Row],[Symbol]]</f>
        <v>IPX</v>
      </c>
      <c r="B650" s="22" t="str">
        <f t="shared" si="90"/>
        <v>Tachyon Protocol</v>
      </c>
      <c r="C650" s="77">
        <f t="shared" si="91"/>
        <v>1.0341337184353386E-6</v>
      </c>
      <c r="D650" s="73">
        <f t="shared" si="92"/>
        <v>3.8718995300470002E-2</v>
      </c>
      <c r="E650" s="74">
        <f>D650*conf!B$7</f>
        <v>2.8319073162763759</v>
      </c>
      <c r="F650" s="32">
        <f t="shared" si="93"/>
        <v>-2.73804209</v>
      </c>
      <c r="G650" s="33">
        <f t="shared" si="94"/>
        <v>-2.5706950900000001</v>
      </c>
      <c r="H650" s="32">
        <f t="shared" si="95"/>
        <v>-4.6898332700000003</v>
      </c>
      <c r="I650" s="33">
        <f t="shared" si="96"/>
        <v>-0.98876094999999997</v>
      </c>
      <c r="J650" s="32">
        <f t="shared" si="97"/>
        <v>-4.6898332700000003</v>
      </c>
      <c r="K650" s="33">
        <f t="shared" si="98"/>
        <v>0.25510914000000001</v>
      </c>
    </row>
    <row r="651" spans="1:11" x14ac:dyDescent="0.3">
      <c r="A651" s="78" t="str">
        <f>latest_start_1_limit_5000_convert_BTC_CMC_PRO_API_KEY_49c55c19_a805_466a_95cf_3c[[#This Row],[Symbol]]</f>
        <v>MARO</v>
      </c>
      <c r="B651" s="22" t="str">
        <f t="shared" si="90"/>
        <v>Maro</v>
      </c>
      <c r="C651" s="77">
        <f t="shared" si="91"/>
        <v>5.8716714014455367E-7</v>
      </c>
      <c r="D651" s="73">
        <f t="shared" si="92"/>
        <v>2.1984121912440001E-2</v>
      </c>
      <c r="E651" s="74">
        <f>D651*conf!B$7</f>
        <v>1.6079186766758617</v>
      </c>
      <c r="F651" s="32">
        <f t="shared" si="93"/>
        <v>-0.22445126000000001</v>
      </c>
      <c r="G651" s="33">
        <f t="shared" si="94"/>
        <v>-5.2779430000000002E-2</v>
      </c>
      <c r="H651" s="32">
        <f t="shared" si="95"/>
        <v>-5.1707913200000002</v>
      </c>
      <c r="I651" s="33">
        <f t="shared" si="96"/>
        <v>-1.4883955</v>
      </c>
      <c r="J651" s="32">
        <f t="shared" si="97"/>
        <v>-5.1707913200000002</v>
      </c>
      <c r="K651" s="33">
        <f t="shared" si="98"/>
        <v>4.92879209</v>
      </c>
    </row>
    <row r="652" spans="1:11" x14ac:dyDescent="0.3">
      <c r="A652" s="78" t="str">
        <f>latest_start_1_limit_5000_convert_BTC_CMC_PRO_API_KEY_49c55c19_a805_466a_95cf_3c[[#This Row],[Symbol]]</f>
        <v>SWINGBY</v>
      </c>
      <c r="B652" s="22" t="str">
        <f t="shared" si="90"/>
        <v>Swingby</v>
      </c>
      <c r="C652" s="77">
        <f t="shared" si="91"/>
        <v>5.1134679707252812E-6</v>
      </c>
      <c r="D652" s="73">
        <f t="shared" si="92"/>
        <v>0.19145332832506001</v>
      </c>
      <c r="E652" s="74">
        <f>D652*conf!B$7</f>
        <v>14.00289643369489</v>
      </c>
      <c r="F652" s="32">
        <f t="shared" si="93"/>
        <v>1.7280452100000001</v>
      </c>
      <c r="G652" s="33">
        <f t="shared" si="94"/>
        <v>1.90307647</v>
      </c>
      <c r="H652" s="32">
        <f t="shared" si="95"/>
        <v>9.2701245500000002</v>
      </c>
      <c r="I652" s="33">
        <f t="shared" si="96"/>
        <v>13.51328818</v>
      </c>
      <c r="J652" s="32">
        <f t="shared" si="97"/>
        <v>9.2701245500000002</v>
      </c>
      <c r="K652" s="33">
        <f t="shared" si="98"/>
        <v>157.63249898999999</v>
      </c>
    </row>
    <row r="653" spans="1:11" x14ac:dyDescent="0.3">
      <c r="A653" s="78" t="str">
        <f>latest_start_1_limit_5000_convert_BTC_CMC_PRO_API_KEY_49c55c19_a805_466a_95cf_3c[[#This Row],[Symbol]]</f>
        <v>PI</v>
      </c>
      <c r="B653" s="22" t="str">
        <f t="shared" si="90"/>
        <v>PCHAIN</v>
      </c>
      <c r="C653" s="77">
        <f t="shared" si="91"/>
        <v>3.4663288722623728E-7</v>
      </c>
      <c r="D653" s="73">
        <f t="shared" si="92"/>
        <v>1.2978280170390001E-2</v>
      </c>
      <c r="E653" s="74">
        <f>D653*conf!B$7</f>
        <v>0.94923141166232461</v>
      </c>
      <c r="F653" s="32">
        <f t="shared" si="93"/>
        <v>4.4695110900000001</v>
      </c>
      <c r="G653" s="33">
        <f t="shared" si="94"/>
        <v>4.64925926</v>
      </c>
      <c r="H653" s="32">
        <f t="shared" si="95"/>
        <v>-8.4872502099999991</v>
      </c>
      <c r="I653" s="33">
        <f t="shared" si="96"/>
        <v>-4.9336387000000004</v>
      </c>
      <c r="J653" s="32">
        <f t="shared" si="97"/>
        <v>-8.4872502099999991</v>
      </c>
      <c r="K653" s="33">
        <f t="shared" si="98"/>
        <v>26.666371609999999</v>
      </c>
    </row>
    <row r="654" spans="1:11" x14ac:dyDescent="0.3">
      <c r="A654" s="78" t="str">
        <f>latest_start_1_limit_5000_convert_BTC_CMC_PRO_API_KEY_49c55c19_a805_466a_95cf_3c[[#This Row],[Symbol]]</f>
        <v>JUV</v>
      </c>
      <c r="B654" s="22" t="str">
        <f t="shared" si="90"/>
        <v>Juventus Fan Token</v>
      </c>
      <c r="C654" s="77">
        <f t="shared" si="91"/>
        <v>2.0603069603435743E-4</v>
      </c>
      <c r="D654" s="73">
        <f t="shared" si="92"/>
        <v>7.7139942439713103</v>
      </c>
      <c r="E654" s="74">
        <f>D654*conf!B$7</f>
        <v>564.2015390040616</v>
      </c>
      <c r="F654" s="32">
        <f t="shared" si="93"/>
        <v>0.30833516</v>
      </c>
      <c r="G654" s="33">
        <f t="shared" si="94"/>
        <v>0.48092370000000001</v>
      </c>
      <c r="H654" s="32">
        <f t="shared" si="95"/>
        <v>-5.99368196</v>
      </c>
      <c r="I654" s="33">
        <f t="shared" si="96"/>
        <v>-2.3432405300000001</v>
      </c>
      <c r="J654" s="32">
        <f t="shared" si="97"/>
        <v>-5.99368196</v>
      </c>
      <c r="K654" s="33">
        <f t="shared" si="98"/>
        <v>-5.85588818</v>
      </c>
    </row>
    <row r="655" spans="1:11" x14ac:dyDescent="0.3">
      <c r="A655" s="78" t="str">
        <f>latest_start_1_limit_5000_convert_BTC_CMC_PRO_API_KEY_49c55c19_a805_466a_95cf_3c[[#This Row],[Symbol]]</f>
        <v>AOG</v>
      </c>
      <c r="B655" s="22" t="str">
        <f t="shared" si="90"/>
        <v>smARTOFGIVING</v>
      </c>
      <c r="C655" s="77">
        <f t="shared" si="91"/>
        <v>3.6847174229294458E-6</v>
      </c>
      <c r="D655" s="73">
        <f t="shared" si="92"/>
        <v>0.13795948632041999</v>
      </c>
      <c r="E655" s="74">
        <f>D655*conf!B$7</f>
        <v>10.090356829475517</v>
      </c>
      <c r="F655" s="32">
        <f t="shared" si="93"/>
        <v>-1.0604373600000001</v>
      </c>
      <c r="G655" s="33">
        <f t="shared" si="94"/>
        <v>-0.89020390999999999</v>
      </c>
      <c r="H655" s="32">
        <f t="shared" si="95"/>
        <v>-3.47046944</v>
      </c>
      <c r="I655" s="33">
        <f t="shared" si="96"/>
        <v>0.27795305999999997</v>
      </c>
      <c r="J655" s="32">
        <f t="shared" si="97"/>
        <v>-3.47046944</v>
      </c>
      <c r="K655" s="33">
        <f t="shared" si="98"/>
        <v>0.70250491999999998</v>
      </c>
    </row>
    <row r="656" spans="1:11" x14ac:dyDescent="0.3">
      <c r="A656" s="78" t="str">
        <f>latest_start_1_limit_5000_convert_BTC_CMC_PRO_API_KEY_49c55c19_a805_466a_95cf_3c[[#This Row],[Symbol]]</f>
        <v>PSG</v>
      </c>
      <c r="B656" s="22" t="str">
        <f t="shared" si="90"/>
        <v>Paris Saint-Germain Fan Token</v>
      </c>
      <c r="C656" s="77">
        <f t="shared" si="91"/>
        <v>2.142347388770802E-4</v>
      </c>
      <c r="D656" s="73">
        <f t="shared" si="92"/>
        <v>8.0211617703844809</v>
      </c>
      <c r="E656" s="74">
        <f>D656*conf!B$7</f>
        <v>586.66777188592096</v>
      </c>
      <c r="F656" s="32">
        <f t="shared" si="93"/>
        <v>2.11615267</v>
      </c>
      <c r="G656" s="33">
        <f t="shared" si="94"/>
        <v>2.2918517</v>
      </c>
      <c r="H656" s="32">
        <f t="shared" si="95"/>
        <v>-3.93313172</v>
      </c>
      <c r="I656" s="33">
        <f t="shared" si="96"/>
        <v>-0.20267526</v>
      </c>
      <c r="J656" s="32">
        <f t="shared" si="97"/>
        <v>-3.93313172</v>
      </c>
      <c r="K656" s="33">
        <f t="shared" si="98"/>
        <v>-4.5996284899999997</v>
      </c>
    </row>
    <row r="657" spans="1:11" x14ac:dyDescent="0.3">
      <c r="A657" s="78" t="str">
        <f>latest_start_1_limit_5000_convert_BTC_CMC_PRO_API_KEY_49c55c19_a805_466a_95cf_3c[[#This Row],[Symbol]]</f>
        <v>TCT</v>
      </c>
      <c r="B657" s="22" t="str">
        <f t="shared" si="90"/>
        <v>TokenClub</v>
      </c>
      <c r="C657" s="77">
        <f t="shared" si="91"/>
        <v>3.9362618174342835E-7</v>
      </c>
      <c r="D657" s="73">
        <f t="shared" si="92"/>
        <v>1.473775587177E-2</v>
      </c>
      <c r="E657" s="74">
        <f>D657*conf!B$7</f>
        <v>1.0779194644612577</v>
      </c>
      <c r="F657" s="32">
        <f t="shared" si="93"/>
        <v>-0.75309455000000003</v>
      </c>
      <c r="G657" s="33">
        <f t="shared" si="94"/>
        <v>-0.58233228999999997</v>
      </c>
      <c r="H657" s="32">
        <f t="shared" si="95"/>
        <v>-5.1047930399999997</v>
      </c>
      <c r="I657" s="33">
        <f t="shared" si="96"/>
        <v>-1.4198343899999999</v>
      </c>
      <c r="J657" s="32">
        <f t="shared" si="97"/>
        <v>-5.1047930399999997</v>
      </c>
      <c r="K657" s="33">
        <f t="shared" si="98"/>
        <v>52.304201329999998</v>
      </c>
    </row>
    <row r="658" spans="1:11" x14ac:dyDescent="0.3">
      <c r="A658" s="78" t="str">
        <f>latest_start_1_limit_5000_convert_BTC_CMC_PRO_API_KEY_49c55c19_a805_466a_95cf_3c[[#This Row],[Symbol]]</f>
        <v>SPC</v>
      </c>
      <c r="B658" s="22" t="str">
        <f t="shared" si="90"/>
        <v>SpaceChain</v>
      </c>
      <c r="C658" s="77">
        <f t="shared" si="91"/>
        <v>7.5360558524822047E-7</v>
      </c>
      <c r="D658" s="73">
        <f t="shared" si="92"/>
        <v>2.8215742890369998E-2</v>
      </c>
      <c r="E658" s="74">
        <f>D658*conf!B$7</f>
        <v>2.0636994350016615</v>
      </c>
      <c r="F658" s="32">
        <f t="shared" si="93"/>
        <v>-3.2216903800000001</v>
      </c>
      <c r="G658" s="33">
        <f t="shared" si="94"/>
        <v>-3.05517554</v>
      </c>
      <c r="H658" s="32">
        <f t="shared" si="95"/>
        <v>-4.5339489400000001</v>
      </c>
      <c r="I658" s="33">
        <f t="shared" si="96"/>
        <v>-0.82682334000000002</v>
      </c>
      <c r="J658" s="32">
        <f t="shared" si="97"/>
        <v>-4.5339489400000001</v>
      </c>
      <c r="K658" s="33">
        <f t="shared" si="98"/>
        <v>-17.505810440000001</v>
      </c>
    </row>
    <row r="659" spans="1:11" x14ac:dyDescent="0.3">
      <c r="A659" s="78" t="str">
        <f>latest_start_1_limit_5000_convert_BTC_CMC_PRO_API_KEY_49c55c19_a805_466a_95cf_3c[[#This Row],[Symbol]]</f>
        <v>ANCT</v>
      </c>
      <c r="B659" s="22" t="str">
        <f t="shared" si="90"/>
        <v>Anchor</v>
      </c>
      <c r="C659" s="77">
        <f t="shared" si="91"/>
        <v>2.112584420601013E-5</v>
      </c>
      <c r="D659" s="73">
        <f t="shared" si="92"/>
        <v>0.79097262563740001</v>
      </c>
      <c r="E659" s="74">
        <f>D659*conf!B$7</f>
        <v>57.851737839119437</v>
      </c>
      <c r="F659" s="32">
        <f t="shared" si="93"/>
        <v>-0.17521727000000001</v>
      </c>
      <c r="G659" s="33">
        <f t="shared" si="94"/>
        <v>-3.46073E-3</v>
      </c>
      <c r="H659" s="32">
        <f t="shared" si="95"/>
        <v>-5.1694806399999997</v>
      </c>
      <c r="I659" s="33">
        <f t="shared" si="96"/>
        <v>-1.4870339299999999</v>
      </c>
      <c r="J659" s="32">
        <f t="shared" si="97"/>
        <v>-5.1694806399999997</v>
      </c>
      <c r="K659" s="33">
        <f t="shared" si="98"/>
        <v>-1.0143562399999999</v>
      </c>
    </row>
    <row r="660" spans="1:11" x14ac:dyDescent="0.3">
      <c r="A660" s="78" t="str">
        <f>latest_start_1_limit_5000_convert_BTC_CMC_PRO_API_KEY_49c55c19_a805_466a_95cf_3c[[#This Row],[Symbol]]</f>
        <v>ZEON</v>
      </c>
      <c r="B660" s="22" t="str">
        <f t="shared" si="90"/>
        <v>ZEON</v>
      </c>
      <c r="C660" s="77">
        <f t="shared" si="91"/>
        <v>1E-8</v>
      </c>
      <c r="D660" s="73">
        <f t="shared" si="92"/>
        <v>3.4478952129999999E-4</v>
      </c>
      <c r="E660" s="74">
        <f>D660*conf!B$7</f>
        <v>2.5217905587881999E-2</v>
      </c>
      <c r="F660" s="32">
        <f t="shared" si="93"/>
        <v>-0.19405573000000001</v>
      </c>
      <c r="G660" s="33">
        <f t="shared" si="94"/>
        <v>-2.23316E-2</v>
      </c>
      <c r="H660" s="32">
        <f t="shared" si="95"/>
        <v>2.8758840000000001E-2</v>
      </c>
      <c r="I660" s="33">
        <f t="shared" si="96"/>
        <v>3.9130629300000002</v>
      </c>
      <c r="J660" s="32">
        <f t="shared" si="97"/>
        <v>2.8758840000000001E-2</v>
      </c>
      <c r="K660" s="33">
        <f t="shared" si="98"/>
        <v>39.664453829999999</v>
      </c>
    </row>
    <row r="661" spans="1:11" x14ac:dyDescent="0.3">
      <c r="A661" s="78" t="str">
        <f>latest_start_1_limit_5000_convert_BTC_CMC_PRO_API_KEY_49c55c19_a805_466a_95cf_3c[[#This Row],[Symbol]]</f>
        <v>CON</v>
      </c>
      <c r="B661" s="22" t="str">
        <f t="shared" si="90"/>
        <v>CONUN</v>
      </c>
      <c r="C661" s="77">
        <f t="shared" si="91"/>
        <v>9.2982088137210966E-8</v>
      </c>
      <c r="D661" s="73">
        <f t="shared" si="92"/>
        <v>3.4813418897700001E-3</v>
      </c>
      <c r="E661" s="74">
        <f>D661*conf!B$7</f>
        <v>0.25462534581777779</v>
      </c>
      <c r="F661" s="32">
        <f t="shared" si="93"/>
        <v>0.57813870999999994</v>
      </c>
      <c r="G661" s="33">
        <f t="shared" si="94"/>
        <v>0.75119146000000003</v>
      </c>
      <c r="H661" s="32">
        <f t="shared" si="95"/>
        <v>0.90165684999999995</v>
      </c>
      <c r="I661" s="33">
        <f t="shared" si="96"/>
        <v>4.8198572000000004</v>
      </c>
      <c r="J661" s="32">
        <f t="shared" si="97"/>
        <v>0.90165684999999995</v>
      </c>
      <c r="K661" s="33">
        <f t="shared" si="98"/>
        <v>4.10942118</v>
      </c>
    </row>
    <row r="662" spans="1:11" x14ac:dyDescent="0.3">
      <c r="A662" s="78" t="str">
        <f>latest_start_1_limit_5000_convert_BTC_CMC_PRO_API_KEY_49c55c19_a805_466a_95cf_3c[[#This Row],[Symbol]]</f>
        <v>MOC</v>
      </c>
      <c r="B662" s="22" t="str">
        <f t="shared" si="90"/>
        <v>Moss Coin</v>
      </c>
      <c r="C662" s="77">
        <f t="shared" si="91"/>
        <v>7.2075610469230592E-7</v>
      </c>
      <c r="D662" s="73">
        <f t="shared" si="92"/>
        <v>2.698582565569E-2</v>
      </c>
      <c r="E662" s="74">
        <f>D662*conf!B$7</f>
        <v>1.9737432884571666</v>
      </c>
      <c r="F662" s="32">
        <f t="shared" si="93"/>
        <v>1.1179647699999999</v>
      </c>
      <c r="G662" s="33">
        <f t="shared" si="94"/>
        <v>1.29194634</v>
      </c>
      <c r="H662" s="32">
        <f t="shared" si="95"/>
        <v>0.99755265999999998</v>
      </c>
      <c r="I662" s="33">
        <f t="shared" si="96"/>
        <v>4.9194768299999998</v>
      </c>
      <c r="J662" s="32">
        <f t="shared" si="97"/>
        <v>0.99755265999999998</v>
      </c>
      <c r="K662" s="33">
        <f t="shared" si="98"/>
        <v>3.22545861</v>
      </c>
    </row>
    <row r="663" spans="1:11" x14ac:dyDescent="0.3">
      <c r="A663" s="78" t="str">
        <f>latest_start_1_limit_5000_convert_BTC_CMC_PRO_API_KEY_49c55c19_a805_466a_95cf_3c[[#This Row],[Symbol]]</f>
        <v>RUFF</v>
      </c>
      <c r="B663" s="22" t="str">
        <f t="shared" si="90"/>
        <v>Ruff</v>
      </c>
      <c r="C663" s="77">
        <f t="shared" si="91"/>
        <v>2.7120646510676061E-7</v>
      </c>
      <c r="D663" s="73">
        <f t="shared" si="92"/>
        <v>1.015423988284E-2</v>
      </c>
      <c r="E663" s="74">
        <f>D663*conf!B$7</f>
        <v>0.74268110503091755</v>
      </c>
      <c r="F663" s="32">
        <f t="shared" si="93"/>
        <v>-1.4588668300000001</v>
      </c>
      <c r="G663" s="33">
        <f t="shared" si="94"/>
        <v>-1.28931891</v>
      </c>
      <c r="H663" s="32">
        <f t="shared" si="95"/>
        <v>42.966999450000003</v>
      </c>
      <c r="I663" s="33">
        <f t="shared" si="96"/>
        <v>48.518675860000002</v>
      </c>
      <c r="J663" s="32">
        <f t="shared" si="97"/>
        <v>42.966999450000003</v>
      </c>
      <c r="K663" s="33">
        <f t="shared" si="98"/>
        <v>11.36400547</v>
      </c>
    </row>
    <row r="664" spans="1:11" x14ac:dyDescent="0.3">
      <c r="A664" s="78" t="str">
        <f>latest_start_1_limit_5000_convert_BTC_CMC_PRO_API_KEY_49c55c19_a805_466a_95cf_3c[[#This Row],[Symbol]]</f>
        <v>XTP</v>
      </c>
      <c r="B664" s="22" t="str">
        <f t="shared" si="90"/>
        <v>Tap</v>
      </c>
      <c r="C664" s="77">
        <f t="shared" si="91"/>
        <v>2.1509794431307258E-7</v>
      </c>
      <c r="D664" s="73">
        <f t="shared" si="92"/>
        <v>8.0534810407300005E-3</v>
      </c>
      <c r="E664" s="74">
        <f>D664*conf!B$7</f>
        <v>0.58903160331899229</v>
      </c>
      <c r="F664" s="32">
        <f t="shared" si="93"/>
        <v>3.76405609</v>
      </c>
      <c r="G664" s="33">
        <f t="shared" si="94"/>
        <v>3.9425904699999998</v>
      </c>
      <c r="H664" s="32">
        <f t="shared" si="95"/>
        <v>2.4882506200000001</v>
      </c>
      <c r="I664" s="33">
        <f t="shared" si="96"/>
        <v>6.46806138</v>
      </c>
      <c r="J664" s="32">
        <f t="shared" si="97"/>
        <v>2.4882506200000001</v>
      </c>
      <c r="K664" s="33">
        <f t="shared" si="98"/>
        <v>39.569958389999996</v>
      </c>
    </row>
    <row r="665" spans="1:11" x14ac:dyDescent="0.3">
      <c r="A665" s="78" t="str">
        <f>latest_start_1_limit_5000_convert_BTC_CMC_PRO_API_KEY_49c55c19_a805_466a_95cf_3c[[#This Row],[Symbol]]</f>
        <v>MAP</v>
      </c>
      <c r="B665" s="22" t="str">
        <f t="shared" si="90"/>
        <v>MAP Protocol</v>
      </c>
      <c r="C665" s="77">
        <f t="shared" si="91"/>
        <v>8.3029640416187403E-7</v>
      </c>
      <c r="D665" s="73">
        <f t="shared" si="92"/>
        <v>3.1087123451870001E-2</v>
      </c>
      <c r="E665" s="74">
        <f>D665*conf!B$7</f>
        <v>2.2737122092697719</v>
      </c>
      <c r="F665" s="32">
        <f t="shared" si="93"/>
        <v>-0.27108328999999998</v>
      </c>
      <c r="G665" s="33">
        <f t="shared" si="94"/>
        <v>-9.9491689999999994E-2</v>
      </c>
      <c r="H665" s="32">
        <f t="shared" si="95"/>
        <v>-30.490489480000001</v>
      </c>
      <c r="I665" s="33">
        <f t="shared" si="96"/>
        <v>-27.791304969999999</v>
      </c>
      <c r="J665" s="32">
        <f t="shared" si="97"/>
        <v>-30.490489480000001</v>
      </c>
      <c r="K665" s="33">
        <f t="shared" si="98"/>
        <v>27.24692658</v>
      </c>
    </row>
    <row r="666" spans="1:11" x14ac:dyDescent="0.3">
      <c r="A666" s="78" t="str">
        <f>latest_start_1_limit_5000_convert_BTC_CMC_PRO_API_KEY_49c55c19_a805_466a_95cf_3c[[#This Row],[Symbol]]</f>
        <v>BZ</v>
      </c>
      <c r="B666" s="22" t="str">
        <f t="shared" si="90"/>
        <v>Bit-Z Token</v>
      </c>
      <c r="C666" s="77">
        <f t="shared" si="91"/>
        <v>2.0984179972544416E-6</v>
      </c>
      <c r="D666" s="73">
        <f t="shared" si="92"/>
        <v>7.8566857579160002E-2</v>
      </c>
      <c r="E666" s="74">
        <f>D666*conf!B$7</f>
        <v>5.7463799633397628</v>
      </c>
      <c r="F666" s="32">
        <f t="shared" si="93"/>
        <v>-5.0005828899999996</v>
      </c>
      <c r="G666" s="33">
        <f t="shared" si="94"/>
        <v>-4.8371287699999996</v>
      </c>
      <c r="H666" s="32">
        <f t="shared" si="95"/>
        <v>-3.8100673600000001</v>
      </c>
      <c r="I666" s="33">
        <f t="shared" si="96"/>
        <v>-7.4832079999999995E-2</v>
      </c>
      <c r="J666" s="32">
        <f t="shared" si="97"/>
        <v>-3.8100673600000001</v>
      </c>
      <c r="K666" s="33">
        <f t="shared" si="98"/>
        <v>-1.40463955</v>
      </c>
    </row>
    <row r="667" spans="1:11" x14ac:dyDescent="0.3">
      <c r="A667" s="78" t="str">
        <f>latest_start_1_limit_5000_convert_BTC_CMC_PRO_API_KEY_49c55c19_a805_466a_95cf_3c[[#This Row],[Symbol]]</f>
        <v>SCC</v>
      </c>
      <c r="B667" s="22" t="str">
        <f t="shared" si="90"/>
        <v>STEM CELL COIN</v>
      </c>
      <c r="C667" s="77">
        <f t="shared" si="91"/>
        <v>3.0050336943961891E-6</v>
      </c>
      <c r="D667" s="73">
        <f t="shared" si="92"/>
        <v>0.11251145129193001</v>
      </c>
      <c r="E667" s="74">
        <f>D667*conf!B$7</f>
        <v>8.2290875474917602</v>
      </c>
      <c r="F667" s="32">
        <f t="shared" si="93"/>
        <v>0.38423225999999999</v>
      </c>
      <c r="G667" s="33">
        <f t="shared" si="94"/>
        <v>0.55695138</v>
      </c>
      <c r="H667" s="32">
        <f t="shared" si="95"/>
        <v>0.16935822</v>
      </c>
      <c r="I667" s="33">
        <f t="shared" si="96"/>
        <v>4.05912205</v>
      </c>
      <c r="J667" s="32">
        <f t="shared" si="97"/>
        <v>0.16935822</v>
      </c>
      <c r="K667" s="33">
        <f t="shared" si="98"/>
        <v>26.925823959999999</v>
      </c>
    </row>
    <row r="668" spans="1:11" x14ac:dyDescent="0.3">
      <c r="A668" s="78" t="str">
        <f>latest_start_1_limit_5000_convert_BTC_CMC_PRO_API_KEY_49c55c19_a805_466a_95cf_3c[[#This Row],[Symbol]]</f>
        <v>DAWN</v>
      </c>
      <c r="B668" s="22" t="str">
        <f t="shared" si="90"/>
        <v>Dawn Protocol</v>
      </c>
      <c r="C668" s="77">
        <f t="shared" si="91"/>
        <v>5.5829090580085745E-6</v>
      </c>
      <c r="D668" s="73">
        <f t="shared" si="92"/>
        <v>0.20902966969014999</v>
      </c>
      <c r="E668" s="74">
        <f>D668*conf!B$7</f>
        <v>15.288430041137572</v>
      </c>
      <c r="F668" s="32">
        <f t="shared" si="93"/>
        <v>-5.7189909999999997E-2</v>
      </c>
      <c r="G668" s="33">
        <f t="shared" si="94"/>
        <v>0.11476971</v>
      </c>
      <c r="H668" s="32">
        <f t="shared" si="95"/>
        <v>26.34633183</v>
      </c>
      <c r="I668" s="33">
        <f t="shared" si="96"/>
        <v>31.252596579999999</v>
      </c>
      <c r="J668" s="32">
        <f t="shared" si="97"/>
        <v>26.34633183</v>
      </c>
      <c r="K668" s="33">
        <f t="shared" si="98"/>
        <v>2.26678574</v>
      </c>
    </row>
    <row r="669" spans="1:11" x14ac:dyDescent="0.3">
      <c r="A669" s="78" t="str">
        <f>latest_start_1_limit_5000_convert_BTC_CMC_PRO_API_KEY_49c55c19_a805_466a_95cf_3c[[#This Row],[Symbol]]</f>
        <v>PMA</v>
      </c>
      <c r="B669" s="22" t="str">
        <f t="shared" si="90"/>
        <v>PumaPay</v>
      </c>
      <c r="C669" s="77">
        <f t="shared" si="91"/>
        <v>1E-8</v>
      </c>
      <c r="D669" s="73">
        <f t="shared" si="92"/>
        <v>3.5244132107999999E-4</v>
      </c>
      <c r="E669" s="74">
        <f>D669*conf!B$7</f>
        <v>2.57775582237912E-2</v>
      </c>
      <c r="F669" s="32">
        <f t="shared" si="93"/>
        <v>-2.97210734</v>
      </c>
      <c r="G669" s="33">
        <f t="shared" si="94"/>
        <v>-2.8051630699999999</v>
      </c>
      <c r="H669" s="32">
        <f t="shared" si="95"/>
        <v>-5.2637242400000002</v>
      </c>
      <c r="I669" s="33">
        <f t="shared" si="96"/>
        <v>-1.5849371800000001</v>
      </c>
      <c r="J669" s="32">
        <f t="shared" si="97"/>
        <v>-5.2637242400000002</v>
      </c>
      <c r="K669" s="33">
        <f t="shared" si="98"/>
        <v>108.94259027</v>
      </c>
    </row>
    <row r="670" spans="1:11" x14ac:dyDescent="0.3">
      <c r="A670" s="78" t="str">
        <f>latest_start_1_limit_5000_convert_BTC_CMC_PRO_API_KEY_49c55c19_a805_466a_95cf_3c[[#This Row],[Symbol]]</f>
        <v>BIRD</v>
      </c>
      <c r="B670" s="22" t="str">
        <f t="shared" si="90"/>
        <v>Bird.Money</v>
      </c>
      <c r="C670" s="77">
        <f t="shared" si="91"/>
        <v>3.2251748723341033E-3</v>
      </c>
      <c r="D670" s="73">
        <f t="shared" si="92"/>
        <v>120.7537560171975</v>
      </c>
      <c r="E670" s="74">
        <f>D670*conf!B$7</f>
        <v>8831.9297150978255</v>
      </c>
      <c r="F670" s="32">
        <f t="shared" si="93"/>
        <v>4.6354548500000003</v>
      </c>
      <c r="G670" s="33">
        <f t="shared" si="94"/>
        <v>4.8154885399999996</v>
      </c>
      <c r="H670" s="32">
        <f t="shared" si="95"/>
        <v>-7.4288034700000001</v>
      </c>
      <c r="I670" s="33">
        <f t="shared" si="96"/>
        <v>-3.8340904999999998</v>
      </c>
      <c r="J670" s="32">
        <f t="shared" si="97"/>
        <v>-7.4288034700000001</v>
      </c>
      <c r="K670" s="33">
        <f t="shared" si="98"/>
        <v>-15.55413695</v>
      </c>
    </row>
    <row r="671" spans="1:11" x14ac:dyDescent="0.3">
      <c r="A671" s="78" t="str">
        <f>latest_start_1_limit_5000_convert_BTC_CMC_PRO_API_KEY_49c55c19_a805_466a_95cf_3c[[#This Row],[Symbol]]</f>
        <v>CDT</v>
      </c>
      <c r="B671" s="22" t="str">
        <f t="shared" si="90"/>
        <v>Blox</v>
      </c>
      <c r="C671" s="77">
        <f t="shared" si="91"/>
        <v>3.7868439279958671E-7</v>
      </c>
      <c r="D671" s="73">
        <f t="shared" si="92"/>
        <v>1.41783204278E-2</v>
      </c>
      <c r="E671" s="74">
        <f>D671*conf!B$7</f>
        <v>1.037002356089292</v>
      </c>
      <c r="F671" s="32">
        <f t="shared" si="93"/>
        <v>-0.26928037999999999</v>
      </c>
      <c r="G671" s="33">
        <f t="shared" si="94"/>
        <v>-9.7685679999999997E-2</v>
      </c>
      <c r="H671" s="32">
        <f t="shared" si="95"/>
        <v>-0.46197160999999998</v>
      </c>
      <c r="I671" s="33">
        <f t="shared" si="96"/>
        <v>3.4032765</v>
      </c>
      <c r="J671" s="32">
        <f t="shared" si="97"/>
        <v>-0.46197160999999998</v>
      </c>
      <c r="K671" s="33">
        <f t="shared" si="98"/>
        <v>82.517670679999995</v>
      </c>
    </row>
    <row r="672" spans="1:11" x14ac:dyDescent="0.3">
      <c r="A672" s="78" t="str">
        <f>latest_start_1_limit_5000_convert_BTC_CMC_PRO_API_KEY_49c55c19_a805_466a_95cf_3c[[#This Row],[Symbol]]</f>
        <v>HUNT</v>
      </c>
      <c r="B672" s="22" t="str">
        <f t="shared" si="90"/>
        <v>HUNT</v>
      </c>
      <c r="C672" s="77">
        <f t="shared" si="91"/>
        <v>2.3079460725008618E-6</v>
      </c>
      <c r="D672" s="73">
        <f t="shared" si="92"/>
        <v>8.6411797180450001E-2</v>
      </c>
      <c r="E672" s="74">
        <f>D672*conf!B$7</f>
        <v>6.3201588457781135</v>
      </c>
      <c r="F672" s="32">
        <f t="shared" si="93"/>
        <v>0.19270719</v>
      </c>
      <c r="G672" s="33">
        <f t="shared" si="94"/>
        <v>0.36509678000000001</v>
      </c>
      <c r="H672" s="32">
        <f t="shared" si="95"/>
        <v>-15.62881425</v>
      </c>
      <c r="I672" s="33">
        <f t="shared" si="96"/>
        <v>-12.35252305</v>
      </c>
      <c r="J672" s="32">
        <f t="shared" si="97"/>
        <v>-15.62881425</v>
      </c>
      <c r="K672" s="33">
        <f t="shared" si="98"/>
        <v>9.1846411400000001</v>
      </c>
    </row>
    <row r="673" spans="1:11" x14ac:dyDescent="0.3">
      <c r="A673" s="78" t="str">
        <f>latest_start_1_limit_5000_convert_BTC_CMC_PRO_API_KEY_49c55c19_a805_466a_95cf_3c[[#This Row],[Symbol]]</f>
        <v>BIKI</v>
      </c>
      <c r="B673" s="22" t="str">
        <f t="shared" si="90"/>
        <v>BIKI</v>
      </c>
      <c r="C673" s="77">
        <f t="shared" si="91"/>
        <v>8.0527577045315683E-7</v>
      </c>
      <c r="D673" s="73">
        <f t="shared" si="92"/>
        <v>3.015032603224E-2</v>
      </c>
      <c r="E673" s="74">
        <f>D673*conf!B$7</f>
        <v>2.2051948459980335</v>
      </c>
      <c r="F673" s="32">
        <f t="shared" si="93"/>
        <v>-0.92969674000000002</v>
      </c>
      <c r="G673" s="33">
        <f t="shared" si="94"/>
        <v>-0.75923834000000001</v>
      </c>
      <c r="H673" s="32">
        <f t="shared" si="95"/>
        <v>-3.7199119399999998</v>
      </c>
      <c r="I673" s="33">
        <f t="shared" si="96"/>
        <v>1.8824239999999999E-2</v>
      </c>
      <c r="J673" s="32">
        <f t="shared" si="97"/>
        <v>-3.7199119399999998</v>
      </c>
      <c r="K673" s="33">
        <f t="shared" si="98"/>
        <v>3.3826574699999998</v>
      </c>
    </row>
    <row r="674" spans="1:11" x14ac:dyDescent="0.3">
      <c r="A674" s="78" t="str">
        <f>latest_start_1_limit_5000_convert_BTC_CMC_PRO_API_KEY_49c55c19_a805_466a_95cf_3c[[#This Row],[Symbol]]</f>
        <v>DOS</v>
      </c>
      <c r="B674" s="22" t="str">
        <f t="shared" si="90"/>
        <v>DOS Network</v>
      </c>
      <c r="C674" s="77">
        <f t="shared" si="91"/>
        <v>1.867086976297484E-6</v>
      </c>
      <c r="D674" s="73">
        <f t="shared" si="92"/>
        <v>6.9905593998240007E-2</v>
      </c>
      <c r="E674" s="74">
        <f>D674*conf!B$7</f>
        <v>5.1128951450312741</v>
      </c>
      <c r="F674" s="32">
        <f t="shared" si="93"/>
        <v>2.2706747300000001</v>
      </c>
      <c r="G674" s="33">
        <f t="shared" si="94"/>
        <v>2.44663963</v>
      </c>
      <c r="H674" s="32">
        <f t="shared" si="95"/>
        <v>-2.9471065099999998</v>
      </c>
      <c r="I674" s="33">
        <f t="shared" si="96"/>
        <v>0.82163914999999998</v>
      </c>
      <c r="J674" s="32">
        <f t="shared" si="97"/>
        <v>-2.9471065099999998</v>
      </c>
      <c r="K674" s="33">
        <f t="shared" si="98"/>
        <v>14.573867659999999</v>
      </c>
    </row>
    <row r="675" spans="1:11" x14ac:dyDescent="0.3">
      <c r="A675" s="78" t="str">
        <f>latest_start_1_limit_5000_convert_BTC_CMC_PRO_API_KEY_49c55c19_a805_466a_95cf_3c[[#This Row],[Symbol]]</f>
        <v>LIKE</v>
      </c>
      <c r="B675" s="22" t="str">
        <f t="shared" si="90"/>
        <v>LikeCoin</v>
      </c>
      <c r="C675" s="77">
        <f t="shared" si="91"/>
        <v>3.0096591658461704E-7</v>
      </c>
      <c r="D675" s="73">
        <f t="shared" si="92"/>
        <v>1.12684633545E-2</v>
      </c>
      <c r="E675" s="74">
        <f>D675*conf!B$7</f>
        <v>0.82417540974812997</v>
      </c>
      <c r="F675" s="32">
        <f t="shared" si="93"/>
        <v>1.488534</v>
      </c>
      <c r="G675" s="33">
        <f t="shared" si="94"/>
        <v>1.66315316</v>
      </c>
      <c r="H675" s="32">
        <f t="shared" si="95"/>
        <v>3.8115142</v>
      </c>
      <c r="I675" s="33">
        <f t="shared" si="96"/>
        <v>7.8427097699999999</v>
      </c>
      <c r="J675" s="32">
        <f t="shared" si="97"/>
        <v>3.8115142</v>
      </c>
      <c r="K675" s="33">
        <f t="shared" si="98"/>
        <v>18.72442427</v>
      </c>
    </row>
    <row r="676" spans="1:11" x14ac:dyDescent="0.3">
      <c r="A676" s="78" t="str">
        <f>latest_start_1_limit_5000_convert_BTC_CMC_PRO_API_KEY_49c55c19_a805_466a_95cf_3c[[#This Row],[Symbol]]</f>
        <v>BRD</v>
      </c>
      <c r="B676" s="22" t="str">
        <f t="shared" si="90"/>
        <v>Bread</v>
      </c>
      <c r="C676" s="77">
        <f t="shared" si="91"/>
        <v>2.8511283208660534E-6</v>
      </c>
      <c r="D676" s="73">
        <f t="shared" si="92"/>
        <v>0.10674908098314</v>
      </c>
      <c r="E676" s="74">
        <f>D676*conf!B$7</f>
        <v>7.8076277831068595</v>
      </c>
      <c r="F676" s="32">
        <f t="shared" si="93"/>
        <v>-0.59540674999999998</v>
      </c>
      <c r="G676" s="33">
        <f t="shared" si="94"/>
        <v>-0.42437318000000002</v>
      </c>
      <c r="H676" s="32">
        <f t="shared" si="95"/>
        <v>6.8227683299999997</v>
      </c>
      <c r="I676" s="33">
        <f t="shared" si="96"/>
        <v>10.97089654</v>
      </c>
      <c r="J676" s="32">
        <f t="shared" si="97"/>
        <v>6.8227683299999997</v>
      </c>
      <c r="K676" s="33">
        <f t="shared" si="98"/>
        <v>42.438867860000002</v>
      </c>
    </row>
    <row r="677" spans="1:11" x14ac:dyDescent="0.3">
      <c r="A677" s="78" t="str">
        <f>latest_start_1_limit_5000_convert_BTC_CMC_PRO_API_KEY_49c55c19_a805_466a_95cf_3c[[#This Row],[Symbol]]</f>
        <v>TONE</v>
      </c>
      <c r="B677" s="22" t="str">
        <f t="shared" si="90"/>
        <v>TE-FOOD</v>
      </c>
      <c r="C677" s="77">
        <f t="shared" si="91"/>
        <v>5.3489375445450396E-7</v>
      </c>
      <c r="D677" s="73">
        <f t="shared" si="92"/>
        <v>2.0026954344270001E-2</v>
      </c>
      <c r="E677" s="74">
        <f>D677*conf!B$7</f>
        <v>1.4647714407399079</v>
      </c>
      <c r="F677" s="32">
        <f t="shared" si="93"/>
        <v>0.39976518999999999</v>
      </c>
      <c r="G677" s="33">
        <f t="shared" si="94"/>
        <v>0.57251103999999997</v>
      </c>
      <c r="H677" s="32">
        <f t="shared" si="95"/>
        <v>-1.0576757999999999</v>
      </c>
      <c r="I677" s="33">
        <f t="shared" si="96"/>
        <v>2.78444</v>
      </c>
      <c r="J677" s="32">
        <f t="shared" si="97"/>
        <v>-1.0576757999999999</v>
      </c>
      <c r="K677" s="33">
        <f t="shared" si="98"/>
        <v>28.10442342</v>
      </c>
    </row>
    <row r="678" spans="1:11" x14ac:dyDescent="0.3">
      <c r="A678" s="78" t="str">
        <f>latest_start_1_limit_5000_convert_BTC_CMC_PRO_API_KEY_49c55c19_a805_466a_95cf_3c[[#This Row],[Symbol]]</f>
        <v>KCASH</v>
      </c>
      <c r="B678" s="22" t="str">
        <f t="shared" si="90"/>
        <v>Kcash</v>
      </c>
      <c r="C678" s="77">
        <f t="shared" si="91"/>
        <v>5.6738756948689833E-7</v>
      </c>
      <c r="D678" s="73">
        <f t="shared" si="92"/>
        <v>2.124355510789E-2</v>
      </c>
      <c r="E678" s="74">
        <f>D678*conf!B$7</f>
        <v>1.5537536205910747</v>
      </c>
      <c r="F678" s="32">
        <f t="shared" si="93"/>
        <v>2.2247616200000002</v>
      </c>
      <c r="G678" s="33">
        <f t="shared" si="94"/>
        <v>2.4006475200000001</v>
      </c>
      <c r="H678" s="32">
        <f t="shared" si="95"/>
        <v>1.9107430000000002E-2</v>
      </c>
      <c r="I678" s="33">
        <f t="shared" si="96"/>
        <v>3.9030367400000001</v>
      </c>
      <c r="J678" s="32">
        <f t="shared" si="97"/>
        <v>1.9107430000000002E-2</v>
      </c>
      <c r="K678" s="33">
        <f t="shared" si="98"/>
        <v>17.52844494</v>
      </c>
    </row>
    <row r="679" spans="1:11" x14ac:dyDescent="0.3">
      <c r="A679" s="78" t="str">
        <f>latest_start_1_limit_5000_convert_BTC_CMC_PRO_API_KEY_49c55c19_a805_466a_95cf_3c[[#This Row],[Symbol]]</f>
        <v>KIMCHI</v>
      </c>
      <c r="B679" s="22" t="str">
        <f t="shared" si="90"/>
        <v>KIMCHI.finance</v>
      </c>
      <c r="C679" s="77">
        <f t="shared" si="91"/>
        <v>2.4520232137736038E-7</v>
      </c>
      <c r="D679" s="73">
        <f t="shared" si="92"/>
        <v>9.1806188695199992E-3</v>
      </c>
      <c r="E679" s="74">
        <f>D679*conf!B$7</f>
        <v>0.67147046411669276</v>
      </c>
      <c r="F679" s="32">
        <f t="shared" si="93"/>
        <v>12.92231121</v>
      </c>
      <c r="G679" s="33">
        <f t="shared" si="94"/>
        <v>13.116603100000001</v>
      </c>
      <c r="H679" s="32">
        <f t="shared" si="95"/>
        <v>83.245463479999998</v>
      </c>
      <c r="I679" s="33">
        <f t="shared" si="96"/>
        <v>90.361228100000005</v>
      </c>
      <c r="J679" s="32">
        <f t="shared" si="97"/>
        <v>83.245463479999998</v>
      </c>
      <c r="K679" s="33">
        <f t="shared" si="98"/>
        <v>109.92889826</v>
      </c>
    </row>
    <row r="680" spans="1:11" x14ac:dyDescent="0.3">
      <c r="A680" s="78" t="str">
        <f>latest_start_1_limit_5000_convert_BTC_CMC_PRO_API_KEY_49c55c19_a805_466a_95cf_3c[[#This Row],[Symbol]]</f>
        <v>ZEE</v>
      </c>
      <c r="B680" s="22" t="str">
        <f t="shared" si="90"/>
        <v>ZeroSwap</v>
      </c>
      <c r="C680" s="77">
        <f t="shared" si="91"/>
        <v>1.0840913800351514E-5</v>
      </c>
      <c r="D680" s="73">
        <f t="shared" si="92"/>
        <v>0.40589459854736998</v>
      </c>
      <c r="E680" s="74">
        <f>D680*conf!B$7</f>
        <v>29.687130937754642</v>
      </c>
      <c r="F680" s="32">
        <f t="shared" si="93"/>
        <v>-3.5220386700000001</v>
      </c>
      <c r="G680" s="33">
        <f t="shared" si="94"/>
        <v>-3.3560406</v>
      </c>
      <c r="H680" s="32">
        <f t="shared" si="95"/>
        <v>28.84283142</v>
      </c>
      <c r="I680" s="33">
        <f t="shared" si="96"/>
        <v>33.846039930000003</v>
      </c>
      <c r="J680" s="32">
        <f t="shared" si="97"/>
        <v>28.84283142</v>
      </c>
      <c r="K680" s="33">
        <f t="shared" si="98"/>
        <v>241.89021384</v>
      </c>
    </row>
    <row r="681" spans="1:11" x14ac:dyDescent="0.3">
      <c r="A681" s="78" t="str">
        <f>latest_start_1_limit_5000_convert_BTC_CMC_PRO_API_KEY_49c55c19_a805_466a_95cf_3c[[#This Row],[Symbol]]</f>
        <v>WPR</v>
      </c>
      <c r="B681" s="22" t="str">
        <f t="shared" si="90"/>
        <v>WePower</v>
      </c>
      <c r="C681" s="77">
        <f t="shared" si="91"/>
        <v>3.5992873707741859E-7</v>
      </c>
      <c r="D681" s="73">
        <f t="shared" si="92"/>
        <v>1.347609001715E-2</v>
      </c>
      <c r="E681" s="74">
        <f>D681*conf!B$7</f>
        <v>0.98564122385435105</v>
      </c>
      <c r="F681" s="32">
        <f t="shared" si="93"/>
        <v>-0.28266848</v>
      </c>
      <c r="G681" s="33">
        <f t="shared" si="94"/>
        <v>-0.11109681</v>
      </c>
      <c r="H681" s="32">
        <f t="shared" si="95"/>
        <v>-0.87625503999999999</v>
      </c>
      <c r="I681" s="33">
        <f t="shared" si="96"/>
        <v>2.9729056699999998</v>
      </c>
      <c r="J681" s="32">
        <f t="shared" si="97"/>
        <v>-0.87625503999999999</v>
      </c>
      <c r="K681" s="33">
        <f t="shared" si="98"/>
        <v>29.852018149999999</v>
      </c>
    </row>
    <row r="682" spans="1:11" x14ac:dyDescent="0.3">
      <c r="A682" s="78" t="str">
        <f>latest_start_1_limit_5000_convert_BTC_CMC_PRO_API_KEY_49c55c19_a805_466a_95cf_3c[[#This Row],[Symbol]]</f>
        <v>DAPP</v>
      </c>
      <c r="B682" s="22" t="str">
        <f t="shared" si="90"/>
        <v>LiquidApps</v>
      </c>
      <c r="C682" s="77">
        <f t="shared" si="91"/>
        <v>3.5098683033298918E-7</v>
      </c>
      <c r="D682" s="73">
        <f t="shared" si="92"/>
        <v>1.3141296132140001E-2</v>
      </c>
      <c r="E682" s="74">
        <f>D682*conf!B$7</f>
        <v>0.96115439910471967</v>
      </c>
      <c r="F682" s="32">
        <f t="shared" si="93"/>
        <v>0.75626203000000003</v>
      </c>
      <c r="G682" s="33">
        <f t="shared" si="94"/>
        <v>0.92962126</v>
      </c>
      <c r="H682" s="32">
        <f t="shared" si="95"/>
        <v>-7.3579281200000004</v>
      </c>
      <c r="I682" s="33">
        <f t="shared" si="96"/>
        <v>-3.7604629200000002</v>
      </c>
      <c r="J682" s="32">
        <f t="shared" si="97"/>
        <v>-7.3579281200000004</v>
      </c>
      <c r="K682" s="33">
        <f t="shared" si="98"/>
        <v>40.874884309999999</v>
      </c>
    </row>
    <row r="683" spans="1:11" x14ac:dyDescent="0.3">
      <c r="A683" s="78" t="str">
        <f>latest_start_1_limit_5000_convert_BTC_CMC_PRO_API_KEY_49c55c19_a805_466a_95cf_3c[[#This Row],[Symbol]]</f>
        <v>HUM</v>
      </c>
      <c r="B683" s="22" t="str">
        <f t="shared" si="90"/>
        <v>Humanscape</v>
      </c>
      <c r="C683" s="77">
        <f t="shared" si="91"/>
        <v>4.9148718665037792E-7</v>
      </c>
      <c r="D683" s="73">
        <f t="shared" si="92"/>
        <v>1.8401769259539999E-2</v>
      </c>
      <c r="E683" s="74">
        <f>D683*conf!B$7</f>
        <v>1.3459054036427556</v>
      </c>
      <c r="F683" s="32">
        <f t="shared" si="93"/>
        <v>7.0657025600000001</v>
      </c>
      <c r="G683" s="33">
        <f t="shared" si="94"/>
        <v>7.2499176900000002</v>
      </c>
      <c r="H683" s="32">
        <f t="shared" si="95"/>
        <v>-3.0820805299999998</v>
      </c>
      <c r="I683" s="33">
        <f t="shared" si="96"/>
        <v>0.68142384</v>
      </c>
      <c r="J683" s="32">
        <f t="shared" si="97"/>
        <v>-3.0820805299999998</v>
      </c>
      <c r="K683" s="33">
        <f t="shared" si="98"/>
        <v>-27.121367759999998</v>
      </c>
    </row>
    <row r="684" spans="1:11" x14ac:dyDescent="0.3">
      <c r="A684" s="78" t="str">
        <f>latest_start_1_limit_5000_convert_BTC_CMC_PRO_API_KEY_49c55c19_a805_466a_95cf_3c[[#This Row],[Symbol]]</f>
        <v>ILC</v>
      </c>
      <c r="B684" s="22" t="str">
        <f t="shared" si="90"/>
        <v>ILCOIN</v>
      </c>
      <c r="C684" s="77">
        <f t="shared" si="91"/>
        <v>3.8661598737071684E-7</v>
      </c>
      <c r="D684" s="73">
        <f t="shared" si="92"/>
        <v>1.447528721986E-2</v>
      </c>
      <c r="E684" s="74">
        <f>D684*conf!B$7</f>
        <v>1.0587225072605604</v>
      </c>
      <c r="F684" s="32">
        <f t="shared" si="93"/>
        <v>-0.28727127000000002</v>
      </c>
      <c r="G684" s="33">
        <f t="shared" si="94"/>
        <v>-0.11570751999999999</v>
      </c>
      <c r="H684" s="32">
        <f t="shared" si="95"/>
        <v>-6.9886150699999998</v>
      </c>
      <c r="I684" s="33">
        <f t="shared" si="96"/>
        <v>-3.3768087499999999</v>
      </c>
      <c r="J684" s="32">
        <f t="shared" si="97"/>
        <v>-6.9886150699999998</v>
      </c>
      <c r="K684" s="33">
        <f t="shared" si="98"/>
        <v>-1.0552523700000001</v>
      </c>
    </row>
    <row r="685" spans="1:11" x14ac:dyDescent="0.3">
      <c r="A685" s="78" t="str">
        <f>latest_start_1_limit_5000_convert_BTC_CMC_PRO_API_KEY_49c55c19_a805_466a_95cf_3c[[#This Row],[Symbol]]</f>
        <v>LET</v>
      </c>
      <c r="B685" s="22" t="str">
        <f t="shared" si="90"/>
        <v>LinkEye</v>
      </c>
      <c r="C685" s="77">
        <f t="shared" si="91"/>
        <v>2.9240700640878636E-7</v>
      </c>
      <c r="D685" s="73">
        <f t="shared" si="92"/>
        <v>1.0948009242069999E-2</v>
      </c>
      <c r="E685" s="74">
        <f>D685*conf!B$7</f>
        <v>0.80073739596499971</v>
      </c>
      <c r="F685" s="32">
        <f t="shared" si="93"/>
        <v>-0.69640550000000001</v>
      </c>
      <c r="G685" s="33">
        <f t="shared" si="94"/>
        <v>-0.5255457</v>
      </c>
      <c r="H685" s="32">
        <f t="shared" si="95"/>
        <v>0.25422505000000001</v>
      </c>
      <c r="I685" s="33">
        <f t="shared" si="96"/>
        <v>4.1472844100000001</v>
      </c>
      <c r="J685" s="32">
        <f t="shared" si="97"/>
        <v>0.25422505000000001</v>
      </c>
      <c r="K685" s="33">
        <f t="shared" si="98"/>
        <v>12.54026402</v>
      </c>
    </row>
    <row r="686" spans="1:11" x14ac:dyDescent="0.3">
      <c r="A686" s="78" t="str">
        <f>latest_start_1_limit_5000_convert_BTC_CMC_PRO_API_KEY_49c55c19_a805_466a_95cf_3c[[#This Row],[Symbol]]</f>
        <v>XDN</v>
      </c>
      <c r="B686" s="22" t="str">
        <f t="shared" si="90"/>
        <v>DigitalNote</v>
      </c>
      <c r="C686" s="77">
        <f t="shared" si="91"/>
        <v>5.007720206000485E-8</v>
      </c>
      <c r="D686" s="73">
        <f t="shared" si="92"/>
        <v>1.87494026803E-3</v>
      </c>
      <c r="E686" s="74">
        <f>D686*conf!B$7</f>
        <v>0.1371331312037142</v>
      </c>
      <c r="F686" s="32">
        <f t="shared" si="93"/>
        <v>0.15440412000000001</v>
      </c>
      <c r="G686" s="33">
        <f t="shared" si="94"/>
        <v>0.32672780000000001</v>
      </c>
      <c r="H686" s="32">
        <f t="shared" si="95"/>
        <v>25.193005150000001</v>
      </c>
      <c r="I686" s="33">
        <f t="shared" si="96"/>
        <v>30.05448406</v>
      </c>
      <c r="J686" s="32">
        <f t="shared" si="97"/>
        <v>25.193005150000001</v>
      </c>
      <c r="K686" s="33">
        <f t="shared" si="98"/>
        <v>196.14605809</v>
      </c>
    </row>
    <row r="687" spans="1:11" x14ac:dyDescent="0.3">
      <c r="A687" s="78" t="str">
        <f>latest_start_1_limit_5000_convert_BTC_CMC_PRO_API_KEY_49c55c19_a805_466a_95cf_3c[[#This Row],[Symbol]]</f>
        <v>EVX</v>
      </c>
      <c r="B687" s="22" t="str">
        <f t="shared" si="90"/>
        <v>Everex</v>
      </c>
      <c r="C687" s="77">
        <f t="shared" si="91"/>
        <v>1.0686876403968614E-5</v>
      </c>
      <c r="D687" s="73">
        <f t="shared" si="92"/>
        <v>0.40012728517162</v>
      </c>
      <c r="E687" s="74">
        <f>D687*conf!B$7</f>
        <v>29.265309637452287</v>
      </c>
      <c r="F687" s="32">
        <f t="shared" si="93"/>
        <v>0.69860619999999995</v>
      </c>
      <c r="G687" s="33">
        <f t="shared" si="94"/>
        <v>0.87186622999999996</v>
      </c>
      <c r="H687" s="32">
        <f t="shared" si="95"/>
        <v>-4.3144449700000003</v>
      </c>
      <c r="I687" s="33">
        <f t="shared" si="96"/>
        <v>-0.59879561999999997</v>
      </c>
      <c r="J687" s="32">
        <f t="shared" si="97"/>
        <v>-4.3144449700000003</v>
      </c>
      <c r="K687" s="33">
        <f t="shared" si="98"/>
        <v>37.84935814</v>
      </c>
    </row>
    <row r="688" spans="1:11" x14ac:dyDescent="0.3">
      <c r="A688" s="78" t="str">
        <f>latest_start_1_limit_5000_convert_BTC_CMC_PRO_API_KEY_49c55c19_a805_466a_95cf_3c[[#This Row],[Symbol]]</f>
        <v>PROS</v>
      </c>
      <c r="B688" s="22" t="str">
        <f t="shared" si="90"/>
        <v>Prosper</v>
      </c>
      <c r="C688" s="77">
        <f t="shared" si="91"/>
        <v>5.5473104611337742E-5</v>
      </c>
      <c r="D688" s="73">
        <f t="shared" si="92"/>
        <v>2.0769682280533499</v>
      </c>
      <c r="E688" s="74">
        <f>D688*conf!B$7</f>
        <v>151.90945619982202</v>
      </c>
      <c r="F688" s="32">
        <f t="shared" si="93"/>
        <v>7.6232633200000004</v>
      </c>
      <c r="G688" s="33">
        <f t="shared" si="94"/>
        <v>7.8084377800000002</v>
      </c>
      <c r="H688" s="32">
        <f t="shared" si="95"/>
        <v>-8.1585274800000001</v>
      </c>
      <c r="I688" s="33">
        <f t="shared" si="96"/>
        <v>-4.59215106</v>
      </c>
      <c r="J688" s="32">
        <f t="shared" si="97"/>
        <v>-8.1585274800000001</v>
      </c>
      <c r="K688" s="33">
        <f t="shared" si="98"/>
        <v>11.01151039</v>
      </c>
    </row>
    <row r="689" spans="1:11" x14ac:dyDescent="0.3">
      <c r="A689" s="78" t="str">
        <f>latest_start_1_limit_5000_convert_BTC_CMC_PRO_API_KEY_49c55c19_a805_466a_95cf_3c[[#This Row],[Symbol]]</f>
        <v>LCX</v>
      </c>
      <c r="B689" s="22" t="str">
        <f t="shared" si="90"/>
        <v>LCX</v>
      </c>
      <c r="C689" s="77">
        <f t="shared" si="91"/>
        <v>4.252379247296895E-7</v>
      </c>
      <c r="D689" s="73">
        <f t="shared" si="92"/>
        <v>1.5921330980389999E-2</v>
      </c>
      <c r="E689" s="74">
        <f>D689*conf!B$7</f>
        <v>1.1644861479057245</v>
      </c>
      <c r="F689" s="32">
        <f t="shared" si="93"/>
        <v>2.6380102700000001</v>
      </c>
      <c r="G689" s="33">
        <f t="shared" si="94"/>
        <v>2.8146072000000002</v>
      </c>
      <c r="H689" s="32">
        <f t="shared" si="95"/>
        <v>-4.6143683800000002</v>
      </c>
      <c r="I689" s="33">
        <f t="shared" si="96"/>
        <v>-0.91036561999999999</v>
      </c>
      <c r="J689" s="32">
        <f t="shared" si="97"/>
        <v>-4.6143683800000002</v>
      </c>
      <c r="K689" s="33">
        <f t="shared" si="98"/>
        <v>-7.0672028400000002</v>
      </c>
    </row>
    <row r="690" spans="1:11" x14ac:dyDescent="0.3">
      <c r="A690" s="78" t="str">
        <f>latest_start_1_limit_5000_convert_BTC_CMC_PRO_API_KEY_49c55c19_a805_466a_95cf_3c[[#This Row],[Symbol]]</f>
        <v>NLG</v>
      </c>
      <c r="B690" s="22" t="str">
        <f t="shared" si="90"/>
        <v>Gulden</v>
      </c>
      <c r="C690" s="77">
        <f t="shared" si="91"/>
        <v>4.51707964893637E-7</v>
      </c>
      <c r="D690" s="73">
        <f t="shared" si="92"/>
        <v>1.6912395619750002E-2</v>
      </c>
      <c r="E690" s="74">
        <f>D690*conf!B$7</f>
        <v>1.236972615628515</v>
      </c>
      <c r="F690" s="32">
        <f t="shared" si="93"/>
        <v>0.14257600000000001</v>
      </c>
      <c r="G690" s="33">
        <f t="shared" si="94"/>
        <v>0.31487933000000001</v>
      </c>
      <c r="H690" s="32">
        <f t="shared" si="95"/>
        <v>-6.10954598</v>
      </c>
      <c r="I690" s="33">
        <f t="shared" si="96"/>
        <v>-2.4636037700000002</v>
      </c>
      <c r="J690" s="32">
        <f t="shared" si="97"/>
        <v>-6.10954598</v>
      </c>
      <c r="K690" s="33">
        <f t="shared" si="98"/>
        <v>31.00398019</v>
      </c>
    </row>
    <row r="691" spans="1:11" x14ac:dyDescent="0.3">
      <c r="A691" s="78" t="str">
        <f>latest_start_1_limit_5000_convert_BTC_CMC_PRO_API_KEY_49c55c19_a805_466a_95cf_3c[[#This Row],[Symbol]]</f>
        <v>VIDY</v>
      </c>
      <c r="B691" s="22" t="str">
        <f t="shared" si="90"/>
        <v>VIDY</v>
      </c>
      <c r="C691" s="77">
        <f t="shared" si="91"/>
        <v>2.6562663604570166E-8</v>
      </c>
      <c r="D691" s="73">
        <f t="shared" si="92"/>
        <v>9.9453255312999993E-4</v>
      </c>
      <c r="E691" s="74">
        <f>D691*conf!B$7</f>
        <v>7.2740110935928193E-2</v>
      </c>
      <c r="F691" s="32">
        <f t="shared" si="93"/>
        <v>0.35938608</v>
      </c>
      <c r="G691" s="33">
        <f t="shared" si="94"/>
        <v>0.53206244999999996</v>
      </c>
      <c r="H691" s="32">
        <f t="shared" si="95"/>
        <v>-3.2559242099999999</v>
      </c>
      <c r="I691" s="33">
        <f t="shared" si="96"/>
        <v>0.50082948000000005</v>
      </c>
      <c r="J691" s="32">
        <f t="shared" si="97"/>
        <v>-3.2559242099999999</v>
      </c>
      <c r="K691" s="33">
        <f t="shared" si="98"/>
        <v>0.75899362000000004</v>
      </c>
    </row>
    <row r="692" spans="1:11" x14ac:dyDescent="0.3">
      <c r="A692" s="78" t="str">
        <f>latest_start_1_limit_5000_convert_BTC_CMC_PRO_API_KEY_49c55c19_a805_466a_95cf_3c[[#This Row],[Symbol]]</f>
        <v>DEX</v>
      </c>
      <c r="B692" s="22" t="str">
        <f t="shared" si="90"/>
        <v>DEX</v>
      </c>
      <c r="C692" s="77">
        <f t="shared" si="91"/>
        <v>1.2636806643563794E-6</v>
      </c>
      <c r="D692" s="73">
        <f t="shared" si="92"/>
        <v>4.7313461337030002E-2</v>
      </c>
      <c r="E692" s="74">
        <f>D692*conf!B$7</f>
        <v>3.4605065621903743</v>
      </c>
      <c r="F692" s="32">
        <f t="shared" si="93"/>
        <v>1.1064493799999999</v>
      </c>
      <c r="G692" s="33">
        <f t="shared" si="94"/>
        <v>1.2804111300000001</v>
      </c>
      <c r="H692" s="32">
        <f t="shared" si="95"/>
        <v>-11.7884422</v>
      </c>
      <c r="I692" s="33">
        <f t="shared" si="96"/>
        <v>-8.3630221599999999</v>
      </c>
      <c r="J692" s="32">
        <f t="shared" si="97"/>
        <v>-11.7884422</v>
      </c>
      <c r="K692" s="33">
        <f t="shared" si="98"/>
        <v>13.382053129999999</v>
      </c>
    </row>
    <row r="693" spans="1:11" x14ac:dyDescent="0.3">
      <c r="A693" s="78" t="str">
        <f>latest_start_1_limit_5000_convert_BTC_CMC_PRO_API_KEY_49c55c19_a805_466a_95cf_3c[[#This Row],[Symbol]]</f>
        <v>LOC</v>
      </c>
      <c r="B693" s="22" t="str">
        <f t="shared" si="90"/>
        <v>LockTrip</v>
      </c>
      <c r="C693" s="77">
        <f t="shared" si="91"/>
        <v>1.5876181193590275E-5</v>
      </c>
      <c r="D693" s="73">
        <f t="shared" si="92"/>
        <v>0.59442001944787004</v>
      </c>
      <c r="E693" s="74">
        <f>D693*conf!B$7</f>
        <v>43.475880222417217</v>
      </c>
      <c r="F693" s="32">
        <f t="shared" si="93"/>
        <v>-1.5147997900000001</v>
      </c>
      <c r="G693" s="33">
        <f t="shared" si="94"/>
        <v>-1.3453481</v>
      </c>
      <c r="H693" s="32">
        <f t="shared" si="95"/>
        <v>-0.65663821</v>
      </c>
      <c r="I693" s="33">
        <f t="shared" si="96"/>
        <v>3.2010506300000001</v>
      </c>
      <c r="J693" s="32">
        <f t="shared" si="97"/>
        <v>-0.65663821</v>
      </c>
      <c r="K693" s="33">
        <f t="shared" si="98"/>
        <v>-8.4849060299999994</v>
      </c>
    </row>
    <row r="694" spans="1:11" x14ac:dyDescent="0.3">
      <c r="A694" s="78" t="str">
        <f>latest_start_1_limit_5000_convert_BTC_CMC_PRO_API_KEY_49c55c19_a805_466a_95cf_3c[[#This Row],[Symbol]]</f>
        <v>POA</v>
      </c>
      <c r="B694" s="22" t="str">
        <f t="shared" si="90"/>
        <v>POA</v>
      </c>
      <c r="C694" s="77">
        <f t="shared" si="91"/>
        <v>8.5220909982266195E-7</v>
      </c>
      <c r="D694" s="73">
        <f t="shared" si="92"/>
        <v>3.1907556578830001E-2</v>
      </c>
      <c r="E694" s="74">
        <f>D694*conf!B$7</f>
        <v>2.3337186881756264</v>
      </c>
      <c r="F694" s="32">
        <f t="shared" si="93"/>
        <v>-8.8016319999999995E-2</v>
      </c>
      <c r="G694" s="33">
        <f t="shared" si="94"/>
        <v>8.3890259999999994E-2</v>
      </c>
      <c r="H694" s="32">
        <f t="shared" si="95"/>
        <v>-8.31577184</v>
      </c>
      <c r="I694" s="33">
        <f t="shared" si="96"/>
        <v>-4.7555015100000002</v>
      </c>
      <c r="J694" s="32">
        <f t="shared" si="97"/>
        <v>-8.31577184</v>
      </c>
      <c r="K694" s="33">
        <f t="shared" si="98"/>
        <v>49.491278280000003</v>
      </c>
    </row>
    <row r="695" spans="1:11" x14ac:dyDescent="0.3">
      <c r="A695" s="78" t="str">
        <f>latest_start_1_limit_5000_convert_BTC_CMC_PRO_API_KEY_49c55c19_a805_466a_95cf_3c[[#This Row],[Symbol]]</f>
        <v>LEVL</v>
      </c>
      <c r="B695" s="22" t="str">
        <f t="shared" si="90"/>
        <v>Levolution</v>
      </c>
      <c r="C695" s="77">
        <f t="shared" si="91"/>
        <v>3.4884311271230382E-6</v>
      </c>
      <c r="D695" s="73">
        <f t="shared" si="92"/>
        <v>0.13061033211590001</v>
      </c>
      <c r="E695" s="74">
        <f>D695*conf!B$7</f>
        <v>9.552839690956926</v>
      </c>
      <c r="F695" s="32">
        <f t="shared" si="93"/>
        <v>-2.46468965</v>
      </c>
      <c r="G695" s="33">
        <f t="shared" si="94"/>
        <v>-2.2968723299999998</v>
      </c>
      <c r="H695" s="32">
        <f t="shared" si="95"/>
        <v>-4.3499046799999999</v>
      </c>
      <c r="I695" s="33">
        <f t="shared" si="96"/>
        <v>-0.63563230000000004</v>
      </c>
      <c r="J695" s="32">
        <f t="shared" si="97"/>
        <v>-4.3499046799999999</v>
      </c>
      <c r="K695" s="33">
        <f t="shared" si="98"/>
        <v>33.580623330000002</v>
      </c>
    </row>
    <row r="696" spans="1:11" x14ac:dyDescent="0.3">
      <c r="A696" s="78" t="str">
        <f>latest_start_1_limit_5000_convert_BTC_CMC_PRO_API_KEY_49c55c19_a805_466a_95cf_3c[[#This Row],[Symbol]]</f>
        <v>LYXe</v>
      </c>
      <c r="B696" s="22" t="str">
        <f t="shared" si="90"/>
        <v>LUKSO</v>
      </c>
      <c r="C696" s="77">
        <f t="shared" si="91"/>
        <v>6.2191057600619859E-5</v>
      </c>
      <c r="D696" s="73">
        <f t="shared" si="92"/>
        <v>2.3284950718104098</v>
      </c>
      <c r="E696" s="74">
        <f>D696*conf!B$7</f>
        <v>170.30612955221338</v>
      </c>
      <c r="F696" s="32">
        <f t="shared" si="93"/>
        <v>-6.3751230000000006E-2</v>
      </c>
      <c r="G696" s="33">
        <f t="shared" si="94"/>
        <v>0.1081971</v>
      </c>
      <c r="H696" s="32">
        <f t="shared" si="95"/>
        <v>-3.3681418500000002</v>
      </c>
      <c r="I696" s="33">
        <f t="shared" si="96"/>
        <v>0.38425421999999998</v>
      </c>
      <c r="J696" s="32">
        <f t="shared" si="97"/>
        <v>-3.3681418500000002</v>
      </c>
      <c r="K696" s="33">
        <f t="shared" si="98"/>
        <v>-2.75221932</v>
      </c>
    </row>
    <row r="697" spans="1:11" x14ac:dyDescent="0.3">
      <c r="A697" s="78" t="str">
        <f>latest_start_1_limit_5000_convert_BTC_CMC_PRO_API_KEY_49c55c19_a805_466a_95cf_3c[[#This Row],[Symbol]]</f>
        <v>CUDOS</v>
      </c>
      <c r="B697" s="22" t="str">
        <f t="shared" si="90"/>
        <v>CUDOS</v>
      </c>
      <c r="C697" s="77">
        <f t="shared" si="91"/>
        <v>1.2770209687116001E-6</v>
      </c>
      <c r="D697" s="73">
        <f t="shared" si="92"/>
        <v>4.7812935604649998E-2</v>
      </c>
      <c r="E697" s="74">
        <f>D697*conf!B$7</f>
        <v>3.4970381101241008</v>
      </c>
      <c r="F697" s="32">
        <f t="shared" si="93"/>
        <v>-3.1225850400000001</v>
      </c>
      <c r="G697" s="33">
        <f t="shared" si="94"/>
        <v>-2.9558996799999999</v>
      </c>
      <c r="H697" s="32">
        <f t="shared" si="95"/>
        <v>-19.286408640000001</v>
      </c>
      <c r="I697" s="33">
        <f t="shared" si="96"/>
        <v>-16.152148690000001</v>
      </c>
      <c r="J697" s="32">
        <f t="shared" si="97"/>
        <v>-19.286408640000001</v>
      </c>
      <c r="K697" s="33">
        <f t="shared" si="98"/>
        <v>-26.705395110000001</v>
      </c>
    </row>
    <row r="698" spans="1:11" x14ac:dyDescent="0.3">
      <c r="A698" s="78" t="str">
        <f>latest_start_1_limit_5000_convert_BTC_CMC_PRO_API_KEY_49c55c19_a805_466a_95cf_3c[[#This Row],[Symbol]]</f>
        <v>FCT</v>
      </c>
      <c r="B698" s="22" t="str">
        <f t="shared" si="90"/>
        <v>Factom</v>
      </c>
      <c r="C698" s="77">
        <f t="shared" si="91"/>
        <v>3.9906343366888132E-5</v>
      </c>
      <c r="D698" s="73">
        <f t="shared" si="92"/>
        <v>1.49413319934998</v>
      </c>
      <c r="E698" s="74">
        <f>D698*conf!B$7</f>
        <v>109.28090220045753</v>
      </c>
      <c r="F698" s="32">
        <f t="shared" si="93"/>
        <v>5.1126908000000002</v>
      </c>
      <c r="G698" s="33">
        <f t="shared" si="94"/>
        <v>5.2935456099999998</v>
      </c>
      <c r="H698" s="32">
        <f t="shared" si="95"/>
        <v>-0.62560402000000004</v>
      </c>
      <c r="I698" s="33">
        <f t="shared" si="96"/>
        <v>3.2332899300000002</v>
      </c>
      <c r="J698" s="32">
        <f t="shared" si="97"/>
        <v>-0.62560402000000004</v>
      </c>
      <c r="K698" s="33">
        <f t="shared" si="98"/>
        <v>13.5872496</v>
      </c>
    </row>
    <row r="699" spans="1:11" x14ac:dyDescent="0.3">
      <c r="A699" s="78" t="str">
        <f>latest_start_1_limit_5000_convert_BTC_CMC_PRO_API_KEY_49c55c19_a805_466a_95cf_3c[[#This Row],[Symbol]]</f>
        <v>TXL</v>
      </c>
      <c r="B699" s="22" t="str">
        <f t="shared" si="90"/>
        <v>Tixl [NEW]</v>
      </c>
      <c r="C699" s="77">
        <f t="shared" si="91"/>
        <v>4.339577529393911E-6</v>
      </c>
      <c r="D699" s="73">
        <f t="shared" si="92"/>
        <v>0.16247810024109</v>
      </c>
      <c r="E699" s="74">
        <f>D699*conf!B$7</f>
        <v>11.883648251633323</v>
      </c>
      <c r="F699" s="32">
        <f t="shared" si="93"/>
        <v>-2.45104649</v>
      </c>
      <c r="G699" s="33">
        <f t="shared" si="94"/>
        <v>-2.28320569</v>
      </c>
      <c r="H699" s="32">
        <f t="shared" si="95"/>
        <v>-12.17127078</v>
      </c>
      <c r="I699" s="33">
        <f t="shared" si="96"/>
        <v>-8.7607166999999997</v>
      </c>
      <c r="J699" s="32">
        <f t="shared" si="97"/>
        <v>-12.17127078</v>
      </c>
      <c r="K699" s="33">
        <f t="shared" si="98"/>
        <v>113.09583019</v>
      </c>
    </row>
    <row r="700" spans="1:11" x14ac:dyDescent="0.3">
      <c r="A700" s="78" t="str">
        <f>latest_start_1_limit_5000_convert_BTC_CMC_PRO_API_KEY_49c55c19_a805_466a_95cf_3c[[#This Row],[Symbol]]</f>
        <v>YLD</v>
      </c>
      <c r="B700" s="22" t="str">
        <f t="shared" si="90"/>
        <v>YIELD App</v>
      </c>
      <c r="C700" s="77">
        <f t="shared" si="91"/>
        <v>7.1296271349065877E-6</v>
      </c>
      <c r="D700" s="73">
        <f t="shared" si="92"/>
        <v>0.26694033335285</v>
      </c>
      <c r="E700" s="74">
        <f>D700*conf!B$7</f>
        <v>19.52401598142745</v>
      </c>
      <c r="F700" s="32">
        <f t="shared" si="93"/>
        <v>-2.0910042799999999</v>
      </c>
      <c r="G700" s="33">
        <f t="shared" si="94"/>
        <v>-1.922544</v>
      </c>
      <c r="H700" s="32">
        <f t="shared" si="95"/>
        <v>2.9477735599999999</v>
      </c>
      <c r="I700" s="33">
        <f t="shared" si="96"/>
        <v>6.9454284599999996</v>
      </c>
      <c r="J700" s="32">
        <f t="shared" si="97"/>
        <v>2.9477735599999999</v>
      </c>
      <c r="K700" s="33">
        <f t="shared" si="98"/>
        <v>29.907434309999999</v>
      </c>
    </row>
    <row r="701" spans="1:11" x14ac:dyDescent="0.3">
      <c r="A701" s="78" t="str">
        <f>latest_start_1_limit_5000_convert_BTC_CMC_PRO_API_KEY_49c55c19_a805_466a_95cf_3c[[#This Row],[Symbol]]</f>
        <v>AMO</v>
      </c>
      <c r="B701" s="22" t="str">
        <f t="shared" si="90"/>
        <v>AMO Coin</v>
      </c>
      <c r="C701" s="77">
        <f t="shared" si="91"/>
        <v>1.2557414979520061E-8</v>
      </c>
      <c r="D701" s="73">
        <f t="shared" si="92"/>
        <v>4.7016211047999997E-4</v>
      </c>
      <c r="E701" s="74">
        <f>D701*conf!B$7</f>
        <v>3.4387656760507201E-2</v>
      </c>
      <c r="F701" s="32">
        <f t="shared" si="93"/>
        <v>3.0128558600000002</v>
      </c>
      <c r="G701" s="33">
        <f t="shared" si="94"/>
        <v>3.1900977400000001</v>
      </c>
      <c r="H701" s="32">
        <f t="shared" si="95"/>
        <v>2.9986257699999999</v>
      </c>
      <c r="I701" s="33">
        <f t="shared" si="96"/>
        <v>6.9982553599999999</v>
      </c>
      <c r="J701" s="32">
        <f t="shared" si="97"/>
        <v>2.9986257699999999</v>
      </c>
      <c r="K701" s="33">
        <f t="shared" si="98"/>
        <v>8.0213656600000007</v>
      </c>
    </row>
    <row r="702" spans="1:11" x14ac:dyDescent="0.3">
      <c r="A702" s="78" t="str">
        <f>latest_start_1_limit_5000_convert_BTC_CMC_PRO_API_KEY_49c55c19_a805_466a_95cf_3c[[#This Row],[Symbol]]</f>
        <v>CUT</v>
      </c>
      <c r="B702" s="22" t="str">
        <f t="shared" si="90"/>
        <v>CUTcoin</v>
      </c>
      <c r="C702" s="77">
        <f t="shared" si="91"/>
        <v>1.7977017858563321E-6</v>
      </c>
      <c r="D702" s="73">
        <f t="shared" si="92"/>
        <v>6.7307743435279996E-2</v>
      </c>
      <c r="E702" s="74">
        <f>D702*conf!B$7</f>
        <v>4.9228883548563793</v>
      </c>
      <c r="F702" s="32">
        <f t="shared" si="93"/>
        <v>3.5970500000000001E-3</v>
      </c>
      <c r="G702" s="33">
        <f t="shared" si="94"/>
        <v>0.17566126000000001</v>
      </c>
      <c r="H702" s="32">
        <f t="shared" si="95"/>
        <v>26.433414540000001</v>
      </c>
      <c r="I702" s="33">
        <f t="shared" si="96"/>
        <v>31.343060869999999</v>
      </c>
      <c r="J702" s="32">
        <f t="shared" si="97"/>
        <v>26.433414540000001</v>
      </c>
      <c r="K702" s="33">
        <f t="shared" si="98"/>
        <v>89.868790590000003</v>
      </c>
    </row>
    <row r="703" spans="1:11" x14ac:dyDescent="0.3">
      <c r="A703" s="78" t="str">
        <f>latest_start_1_limit_5000_convert_BTC_CMC_PRO_API_KEY_49c55c19_a805_466a_95cf_3c[[#This Row],[Symbol]]</f>
        <v>MHC</v>
      </c>
      <c r="B703" s="22" t="str">
        <f t="shared" si="90"/>
        <v>#MetaHash</v>
      </c>
      <c r="C703" s="77">
        <f t="shared" si="91"/>
        <v>9.7540507963557944E-8</v>
      </c>
      <c r="D703" s="73">
        <f t="shared" si="92"/>
        <v>3.6520136633400001E-3</v>
      </c>
      <c r="E703" s="74">
        <f>D703*conf!B$7</f>
        <v>0.26710827933668763</v>
      </c>
      <c r="F703" s="32">
        <f t="shared" si="93"/>
        <v>2.3802965999999999</v>
      </c>
      <c r="G703" s="33">
        <f t="shared" si="94"/>
        <v>2.5564501100000001</v>
      </c>
      <c r="H703" s="32">
        <f t="shared" si="95"/>
        <v>6.2855001899999996</v>
      </c>
      <c r="I703" s="33">
        <f t="shared" si="96"/>
        <v>10.41276527</v>
      </c>
      <c r="J703" s="32">
        <f t="shared" si="97"/>
        <v>6.2855001899999996</v>
      </c>
      <c r="K703" s="33">
        <f t="shared" si="98"/>
        <v>13.5835119</v>
      </c>
    </row>
    <row r="704" spans="1:11" x14ac:dyDescent="0.3">
      <c r="A704" s="78" t="str">
        <f>latest_start_1_limit_5000_convert_BTC_CMC_PRO_API_KEY_49c55c19_a805_466a_95cf_3c[[#This Row],[Symbol]]</f>
        <v>VRS</v>
      </c>
      <c r="B704" s="22" t="str">
        <f t="shared" si="90"/>
        <v>Veros</v>
      </c>
      <c r="C704" s="77">
        <f t="shared" si="91"/>
        <v>1.6862757584071807E-4</v>
      </c>
      <c r="D704" s="73">
        <f t="shared" si="92"/>
        <v>6.3135842107392399</v>
      </c>
      <c r="E704" s="74">
        <f>D704*conf!B$7</f>
        <v>461.77554917346799</v>
      </c>
      <c r="F704" s="32">
        <f t="shared" si="93"/>
        <v>-17.615953470000001</v>
      </c>
      <c r="G704" s="33">
        <f t="shared" si="94"/>
        <v>-17.47420511</v>
      </c>
      <c r="H704" s="32">
        <f t="shared" si="95"/>
        <v>-10.17111266</v>
      </c>
      <c r="I704" s="33">
        <f t="shared" si="96"/>
        <v>-6.6828886900000004</v>
      </c>
      <c r="J704" s="32">
        <f t="shared" si="97"/>
        <v>-10.17111266</v>
      </c>
      <c r="K704" s="33">
        <f t="shared" si="98"/>
        <v>-6.1381282500000003</v>
      </c>
    </row>
    <row r="705" spans="1:11" x14ac:dyDescent="0.3">
      <c r="A705" s="78" t="str">
        <f>latest_start_1_limit_5000_convert_BTC_CMC_PRO_API_KEY_49c55c19_a805_466a_95cf_3c[[#This Row],[Symbol]]</f>
        <v>XIO</v>
      </c>
      <c r="B705" s="22" t="str">
        <f t="shared" si="90"/>
        <v>Blockzero Labs</v>
      </c>
      <c r="C705" s="77">
        <f t="shared" si="91"/>
        <v>6.8189634676658331E-6</v>
      </c>
      <c r="D705" s="73">
        <f t="shared" si="92"/>
        <v>0.25530877656528</v>
      </c>
      <c r="E705" s="74">
        <f>D705*conf!B$7</f>
        <v>18.67328391798458</v>
      </c>
      <c r="F705" s="32">
        <f t="shared" si="93"/>
        <v>-2.6083101499999999</v>
      </c>
      <c r="G705" s="33">
        <f t="shared" si="94"/>
        <v>-2.4407399399999998</v>
      </c>
      <c r="H705" s="32">
        <f t="shared" si="95"/>
        <v>0.22870462</v>
      </c>
      <c r="I705" s="33">
        <f t="shared" si="96"/>
        <v>4.1207729799999999</v>
      </c>
      <c r="J705" s="32">
        <f t="shared" si="97"/>
        <v>0.22870462</v>
      </c>
      <c r="K705" s="33">
        <f t="shared" si="98"/>
        <v>9.9099957399999994</v>
      </c>
    </row>
    <row r="706" spans="1:11" x14ac:dyDescent="0.3">
      <c r="A706" s="78" t="str">
        <f>latest_start_1_limit_5000_convert_BTC_CMC_PRO_API_KEY_49c55c19_a805_466a_95cf_3c[[#This Row],[Symbol]]</f>
        <v>MAHA</v>
      </c>
      <c r="B706" s="22" t="str">
        <f t="shared" ref="B706:B769" si="99">VLOOKUP(A706,BTCTABLE,2,FALSE)</f>
        <v>MahaDAO</v>
      </c>
      <c r="C706" s="77">
        <f t="shared" ref="C706:C769" si="100">VLOOKUP(A706,BTCTABLE,3,FALSE)</f>
        <v>2.8007056217893377E-4</v>
      </c>
      <c r="D706" s="73">
        <f t="shared" ref="D706:D769" si="101">VLOOKUP(A706,USDTABLE,3,FALSE)</f>
        <v>10.48612049630618</v>
      </c>
      <c r="E706" s="74">
        <f>D706*conf!B$7</f>
        <v>766.95485309983405</v>
      </c>
      <c r="F706" s="32">
        <f t="shared" ref="F706:F769" si="102">VLOOKUP(A706,BTCTABLE,5,FALSE)</f>
        <v>-1.33070445</v>
      </c>
      <c r="G706" s="33">
        <f t="shared" ref="G706:G769" si="103">VLOOKUP(A706,USDTABLE,5,FALSE)</f>
        <v>-1.1609360099999999</v>
      </c>
      <c r="H706" s="32">
        <f t="shared" ref="H706:H769" si="104">VLOOKUP(A706,BTCTABLE,6,FALSE)</f>
        <v>-14.34736818</v>
      </c>
      <c r="I706" s="33">
        <f t="shared" ref="I706:I769" si="105">VLOOKUP(A706,USDTABLE,6,FALSE)</f>
        <v>-11.021316029999999</v>
      </c>
      <c r="J706" s="32">
        <f t="shared" ref="J706:J769" si="106">VLOOKUP(A706,BTCTABLE,6,FALSE)</f>
        <v>-14.34736818</v>
      </c>
      <c r="K706" s="33">
        <f t="shared" ref="K706:K769" si="107">VLOOKUP(A706,USDTABLE,7,FALSE)</f>
        <v>-8.7273199300000002</v>
      </c>
    </row>
    <row r="707" spans="1:11" x14ac:dyDescent="0.3">
      <c r="A707" s="78" t="str">
        <f>latest_start_1_limit_5000_convert_BTC_CMC_PRO_API_KEY_49c55c19_a805_466a_95cf_3c[[#This Row],[Symbol]]</f>
        <v>VIB</v>
      </c>
      <c r="B707" s="22" t="str">
        <f t="shared" si="99"/>
        <v>Viberate</v>
      </c>
      <c r="C707" s="77">
        <f t="shared" si="100"/>
        <v>1.1548901480883148E-6</v>
      </c>
      <c r="D707" s="73">
        <f t="shared" si="101"/>
        <v>4.3240236169889999E-2</v>
      </c>
      <c r="E707" s="74">
        <f>D707*conf!B$7</f>
        <v>3.1625908734657546</v>
      </c>
      <c r="F707" s="32">
        <f t="shared" si="102"/>
        <v>-1.62644097</v>
      </c>
      <c r="G707" s="33">
        <f t="shared" si="103"/>
        <v>-1.45718137</v>
      </c>
      <c r="H707" s="32">
        <f t="shared" si="104"/>
        <v>-8.0122184500000007</v>
      </c>
      <c r="I707" s="33">
        <f t="shared" si="105"/>
        <v>-4.4401605699999998</v>
      </c>
      <c r="J707" s="32">
        <f t="shared" si="106"/>
        <v>-8.0122184500000007</v>
      </c>
      <c r="K707" s="33">
        <f t="shared" si="107"/>
        <v>139.21772143999999</v>
      </c>
    </row>
    <row r="708" spans="1:11" x14ac:dyDescent="0.3">
      <c r="A708" s="78" t="str">
        <f>latest_start_1_limit_5000_convert_BTC_CMC_PRO_API_KEY_49c55c19_a805_466a_95cf_3c[[#This Row],[Symbol]]</f>
        <v>CET</v>
      </c>
      <c r="B708" s="22" t="str">
        <f t="shared" si="99"/>
        <v>CoinEx Token</v>
      </c>
      <c r="C708" s="77">
        <f t="shared" si="100"/>
        <v>3.173661387232483E-7</v>
      </c>
      <c r="D708" s="73">
        <f t="shared" si="101"/>
        <v>1.1882503988310001E-2</v>
      </c>
      <c r="E708" s="74">
        <f>D708*conf!B$7</f>
        <v>0.86908634170499344</v>
      </c>
      <c r="F708" s="32">
        <f t="shared" si="102"/>
        <v>0.32561859999999998</v>
      </c>
      <c r="G708" s="33">
        <f t="shared" si="103"/>
        <v>0.49823687</v>
      </c>
      <c r="H708" s="32">
        <f t="shared" si="104"/>
        <v>-3.4230032000000001</v>
      </c>
      <c r="I708" s="33">
        <f t="shared" si="105"/>
        <v>0.32726250000000001</v>
      </c>
      <c r="J708" s="32">
        <f t="shared" si="106"/>
        <v>-3.4230032000000001</v>
      </c>
      <c r="K708" s="33">
        <f t="shared" si="107"/>
        <v>6.0371911899999997</v>
      </c>
    </row>
    <row r="709" spans="1:11" x14ac:dyDescent="0.3">
      <c r="A709" s="78" t="str">
        <f>latest_start_1_limit_5000_convert_BTC_CMC_PRO_API_KEY_49c55c19_a805_466a_95cf_3c[[#This Row],[Symbol]]</f>
        <v>ACH</v>
      </c>
      <c r="B709" s="22" t="str">
        <f t="shared" si="99"/>
        <v>Alchemy Pay</v>
      </c>
      <c r="C709" s="77">
        <f t="shared" si="100"/>
        <v>1.591326498786517E-7</v>
      </c>
      <c r="D709" s="73">
        <f t="shared" si="101"/>
        <v>5.9580847360100001E-3</v>
      </c>
      <c r="E709" s="74">
        <f>D709*conf!B$7</f>
        <v>0.43577431759177143</v>
      </c>
      <c r="F709" s="32">
        <f t="shared" si="102"/>
        <v>4.19087868</v>
      </c>
      <c r="G709" s="33">
        <f t="shared" si="103"/>
        <v>4.3701474400000002</v>
      </c>
      <c r="H709" s="32">
        <f t="shared" si="104"/>
        <v>6.3692630299999999</v>
      </c>
      <c r="I709" s="33">
        <f t="shared" si="105"/>
        <v>10.49978078</v>
      </c>
      <c r="J709" s="32">
        <f t="shared" si="106"/>
        <v>6.3692630299999999</v>
      </c>
      <c r="K709" s="33">
        <f t="shared" si="107"/>
        <v>27.683540730000001</v>
      </c>
    </row>
    <row r="710" spans="1:11" x14ac:dyDescent="0.3">
      <c r="A710" s="78" t="str">
        <f>latest_start_1_limit_5000_convert_BTC_CMC_PRO_API_KEY_49c55c19_a805_466a_95cf_3c[[#This Row],[Symbol]]</f>
        <v>SPI</v>
      </c>
      <c r="B710" s="22" t="str">
        <f t="shared" si="99"/>
        <v>Shopping</v>
      </c>
      <c r="C710" s="77">
        <f t="shared" si="100"/>
        <v>2.4733011272120442E-4</v>
      </c>
      <c r="D710" s="73">
        <f t="shared" si="101"/>
        <v>9.2602854944196604</v>
      </c>
      <c r="E710" s="74">
        <f>D710*conf!B$7</f>
        <v>677.29728106185394</v>
      </c>
      <c r="F710" s="32">
        <f t="shared" si="102"/>
        <v>7.0364103399999998</v>
      </c>
      <c r="G710" s="33">
        <f t="shared" si="103"/>
        <v>7.2205750699999998</v>
      </c>
      <c r="H710" s="32">
        <f t="shared" si="104"/>
        <v>-12.91250619</v>
      </c>
      <c r="I710" s="33">
        <f t="shared" si="105"/>
        <v>-9.5307356599999995</v>
      </c>
      <c r="J710" s="32">
        <f t="shared" si="106"/>
        <v>-12.91250619</v>
      </c>
      <c r="K710" s="33">
        <f t="shared" si="107"/>
        <v>-12.272698249999999</v>
      </c>
    </row>
    <row r="711" spans="1:11" x14ac:dyDescent="0.3">
      <c r="A711" s="78" t="str">
        <f>latest_start_1_limit_5000_convert_BTC_CMC_PRO_API_KEY_49c55c19_a805_466a_95cf_3c[[#This Row],[Symbol]]</f>
        <v>BTSE</v>
      </c>
      <c r="B711" s="22" t="str">
        <f t="shared" si="99"/>
        <v>BTSE</v>
      </c>
      <c r="C711" s="77">
        <f t="shared" si="100"/>
        <v>5.1396075826663986E-5</v>
      </c>
      <c r="D711" s="73">
        <f t="shared" si="101"/>
        <v>1.9243202140300699</v>
      </c>
      <c r="E711" s="74">
        <f>D711*conf!B$7</f>
        <v>140.74478045415933</v>
      </c>
      <c r="F711" s="32">
        <f t="shared" si="102"/>
        <v>-1.17506603</v>
      </c>
      <c r="G711" s="33">
        <f t="shared" si="103"/>
        <v>-1.0050298099999999</v>
      </c>
      <c r="H711" s="32">
        <f t="shared" si="104"/>
        <v>8.0456890800000007</v>
      </c>
      <c r="I711" s="33">
        <f t="shared" si="105"/>
        <v>12.24130559</v>
      </c>
      <c r="J711" s="32">
        <f t="shared" si="106"/>
        <v>8.0456890800000007</v>
      </c>
      <c r="K711" s="33">
        <f t="shared" si="107"/>
        <v>37.851793649999998</v>
      </c>
    </row>
    <row r="712" spans="1:11" x14ac:dyDescent="0.3">
      <c r="A712" s="78" t="str">
        <f>latest_start_1_limit_5000_convert_BTC_CMC_PRO_API_KEY_49c55c19_a805_466a_95cf_3c[[#This Row],[Symbol]]</f>
        <v>OBSR</v>
      </c>
      <c r="B712" s="22" t="str">
        <f t="shared" si="99"/>
        <v>Observer</v>
      </c>
      <c r="C712" s="77">
        <f t="shared" si="100"/>
        <v>9.6389380003685631E-8</v>
      </c>
      <c r="D712" s="73">
        <f t="shared" si="101"/>
        <v>3.60891428724E-3</v>
      </c>
      <c r="E712" s="74">
        <f>D712*conf!B$7</f>
        <v>0.26395599096873362</v>
      </c>
      <c r="F712" s="32">
        <f t="shared" si="102"/>
        <v>-0.47077943</v>
      </c>
      <c r="G712" s="33">
        <f t="shared" si="103"/>
        <v>-0.29953141999999999</v>
      </c>
      <c r="H712" s="32">
        <f t="shared" si="104"/>
        <v>-3.0813499900000001</v>
      </c>
      <c r="I712" s="33">
        <f t="shared" si="105"/>
        <v>0.68218274999999995</v>
      </c>
      <c r="J712" s="32">
        <f t="shared" si="106"/>
        <v>-3.0813499900000001</v>
      </c>
      <c r="K712" s="33">
        <f t="shared" si="107"/>
        <v>4.9889580899999997</v>
      </c>
    </row>
    <row r="713" spans="1:11" x14ac:dyDescent="0.3">
      <c r="A713" s="78" t="str">
        <f>latest_start_1_limit_5000_convert_BTC_CMC_PRO_API_KEY_49c55c19_a805_466a_95cf_3c[[#This Row],[Symbol]]</f>
        <v>YOYOW</v>
      </c>
      <c r="B713" s="22" t="str">
        <f t="shared" si="99"/>
        <v>YOYOW</v>
      </c>
      <c r="C713" s="77">
        <f t="shared" si="100"/>
        <v>4.5127494146987826E-7</v>
      </c>
      <c r="D713" s="73">
        <f t="shared" si="101"/>
        <v>1.6896182791939999E-2</v>
      </c>
      <c r="E713" s="74">
        <f>D713*conf!B$7</f>
        <v>1.2357868094024915</v>
      </c>
      <c r="F713" s="32">
        <f t="shared" si="102"/>
        <v>4.9227816400000002</v>
      </c>
      <c r="G713" s="33">
        <f t="shared" si="103"/>
        <v>5.1033096999999996</v>
      </c>
      <c r="H713" s="32">
        <f t="shared" si="104"/>
        <v>-14.802811589999999</v>
      </c>
      <c r="I713" s="33">
        <f t="shared" si="105"/>
        <v>-11.49444516</v>
      </c>
      <c r="J713" s="32">
        <f t="shared" si="106"/>
        <v>-14.802811589999999</v>
      </c>
      <c r="K713" s="33">
        <f t="shared" si="107"/>
        <v>48.530012769999999</v>
      </c>
    </row>
    <row r="714" spans="1:11" x14ac:dyDescent="0.3">
      <c r="A714" s="78" t="str">
        <f>latest_start_1_limit_5000_convert_BTC_CMC_PRO_API_KEY_49c55c19_a805_466a_95cf_3c[[#This Row],[Symbol]]</f>
        <v>MYST</v>
      </c>
      <c r="B714" s="22" t="str">
        <f t="shared" si="99"/>
        <v>Mysterium</v>
      </c>
      <c r="C714" s="77">
        <f t="shared" si="100"/>
        <v>1.0955325986068781E-5</v>
      </c>
      <c r="D714" s="73">
        <f t="shared" si="101"/>
        <v>0.41017830461180999</v>
      </c>
      <c r="E714" s="74">
        <f>D714*conf!B$7</f>
        <v>30.000441199307783</v>
      </c>
      <c r="F714" s="32">
        <f t="shared" si="102"/>
        <v>-6.5488340000000006E-2</v>
      </c>
      <c r="G714" s="33">
        <f t="shared" si="103"/>
        <v>0.106457</v>
      </c>
      <c r="H714" s="32">
        <f t="shared" si="104"/>
        <v>-0.90356007999999999</v>
      </c>
      <c r="I714" s="33">
        <f t="shared" si="105"/>
        <v>2.9445403200000002</v>
      </c>
      <c r="J714" s="32">
        <f t="shared" si="106"/>
        <v>-0.90356007999999999</v>
      </c>
      <c r="K714" s="33">
        <f t="shared" si="107"/>
        <v>69.266532659999996</v>
      </c>
    </row>
    <row r="715" spans="1:11" x14ac:dyDescent="0.3">
      <c r="A715" s="78" t="str">
        <f>latest_start_1_limit_5000_convert_BTC_CMC_PRO_API_KEY_49c55c19_a805_466a_95cf_3c[[#This Row],[Symbol]]</f>
        <v>LAYER</v>
      </c>
      <c r="B715" s="22" t="str">
        <f t="shared" si="99"/>
        <v>UniLayer</v>
      </c>
      <c r="C715" s="77">
        <f t="shared" si="100"/>
        <v>1.0992832910562656E-5</v>
      </c>
      <c r="D715" s="73">
        <f t="shared" si="101"/>
        <v>0.41158260118132001</v>
      </c>
      <c r="E715" s="74">
        <f>D715*conf!B$7</f>
        <v>30.103151450401747</v>
      </c>
      <c r="F715" s="32">
        <f t="shared" si="102"/>
        <v>-4.3025536500000001</v>
      </c>
      <c r="G715" s="33">
        <f t="shared" si="103"/>
        <v>-4.1378985200000002</v>
      </c>
      <c r="H715" s="32">
        <f t="shared" si="104"/>
        <v>-4.2771496500000001</v>
      </c>
      <c r="I715" s="33">
        <f t="shared" si="105"/>
        <v>-0.56005205000000002</v>
      </c>
      <c r="J715" s="32">
        <f t="shared" si="106"/>
        <v>-4.2771496500000001</v>
      </c>
      <c r="K715" s="33">
        <f t="shared" si="107"/>
        <v>227.37058064999999</v>
      </c>
    </row>
    <row r="716" spans="1:11" x14ac:dyDescent="0.3">
      <c r="A716" s="78" t="str">
        <f>latest_start_1_limit_5000_convert_BTC_CMC_PRO_API_KEY_49c55c19_a805_466a_95cf_3c[[#This Row],[Symbol]]</f>
        <v>VNXLU</v>
      </c>
      <c r="B716" s="22" t="str">
        <f t="shared" si="99"/>
        <v>VNX Exchange</v>
      </c>
      <c r="C716" s="77">
        <f t="shared" si="100"/>
        <v>7.5091660556103281E-6</v>
      </c>
      <c r="D716" s="73">
        <f t="shared" si="101"/>
        <v>0.28115064815557</v>
      </c>
      <c r="E716" s="74">
        <f>D716*conf!B$7</f>
        <v>20.563358406098391</v>
      </c>
      <c r="F716" s="32">
        <f t="shared" si="102"/>
        <v>-4.8894000000000003E-3</v>
      </c>
      <c r="G716" s="33">
        <f t="shared" si="103"/>
        <v>0.16716021</v>
      </c>
      <c r="H716" s="32">
        <f t="shared" si="104"/>
        <v>-4.2033236499999997</v>
      </c>
      <c r="I716" s="33">
        <f t="shared" si="105"/>
        <v>-0.48335925000000002</v>
      </c>
      <c r="J716" s="32">
        <f t="shared" si="106"/>
        <v>-4.2033236499999997</v>
      </c>
      <c r="K716" s="33">
        <f t="shared" si="107"/>
        <v>13.270801840000001</v>
      </c>
    </row>
    <row r="717" spans="1:11" x14ac:dyDescent="0.3">
      <c r="A717" s="78" t="str">
        <f>latest_start_1_limit_5000_convert_BTC_CMC_PRO_API_KEY_49c55c19_a805_466a_95cf_3c[[#This Row],[Symbol]]</f>
        <v>SATT</v>
      </c>
      <c r="B717" s="22" t="str">
        <f t="shared" si="99"/>
        <v>SaTT</v>
      </c>
      <c r="C717" s="77">
        <f t="shared" si="100"/>
        <v>6.9512559193770192E-8</v>
      </c>
      <c r="D717" s="73">
        <f t="shared" si="101"/>
        <v>2.60261937578E-3</v>
      </c>
      <c r="E717" s="74">
        <f>D717*conf!B$7</f>
        <v>0.1903555811445492</v>
      </c>
      <c r="F717" s="32">
        <f t="shared" si="102"/>
        <v>-0.13037621999999999</v>
      </c>
      <c r="G717" s="33">
        <f t="shared" si="103"/>
        <v>4.1457479999999998E-2</v>
      </c>
      <c r="H717" s="32">
        <f t="shared" si="104"/>
        <v>-6.9594639200000001</v>
      </c>
      <c r="I717" s="33">
        <f t="shared" si="105"/>
        <v>-3.34652561</v>
      </c>
      <c r="J717" s="32">
        <f t="shared" si="106"/>
        <v>-6.9594639200000001</v>
      </c>
      <c r="K717" s="33">
        <f t="shared" si="107"/>
        <v>-8.7872412099999995</v>
      </c>
    </row>
    <row r="718" spans="1:11" x14ac:dyDescent="0.3">
      <c r="A718" s="78" t="str">
        <f>latest_start_1_limit_5000_convert_BTC_CMC_PRO_API_KEY_49c55c19_a805_466a_95cf_3c[[#This Row],[Symbol]]</f>
        <v>TRTT</v>
      </c>
      <c r="B718" s="22" t="str">
        <f t="shared" si="99"/>
        <v>Trittium</v>
      </c>
      <c r="C718" s="77">
        <f t="shared" si="100"/>
        <v>1.6739411337633611E-6</v>
      </c>
      <c r="D718" s="73">
        <f t="shared" si="101"/>
        <v>6.2674021488740003E-2</v>
      </c>
      <c r="E718" s="74">
        <f>D718*conf!B$7</f>
        <v>4.5839779316864435</v>
      </c>
      <c r="F718" s="32">
        <f t="shared" si="102"/>
        <v>3.2716575300000001</v>
      </c>
      <c r="G718" s="33">
        <f t="shared" si="103"/>
        <v>3.4493447000000002</v>
      </c>
      <c r="H718" s="32">
        <f t="shared" si="104"/>
        <v>-11.02201341</v>
      </c>
      <c r="I718" s="33">
        <f t="shared" si="105"/>
        <v>-7.5668315100000001</v>
      </c>
      <c r="J718" s="32">
        <f t="shared" si="106"/>
        <v>-11.02201341</v>
      </c>
      <c r="K718" s="33">
        <f t="shared" si="107"/>
        <v>56.936541859999998</v>
      </c>
    </row>
    <row r="719" spans="1:11" x14ac:dyDescent="0.3">
      <c r="A719" s="78" t="str">
        <f>latest_start_1_limit_5000_convert_BTC_CMC_PRO_API_KEY_49c55c19_a805_466a_95cf_3c[[#This Row],[Symbol]]</f>
        <v>KRL</v>
      </c>
      <c r="B719" s="22" t="str">
        <f t="shared" si="99"/>
        <v>Kryll</v>
      </c>
      <c r="C719" s="77">
        <f t="shared" si="100"/>
        <v>7.1531108083953632E-6</v>
      </c>
      <c r="D719" s="73">
        <f t="shared" si="101"/>
        <v>0.26781958545269002</v>
      </c>
      <c r="E719" s="74">
        <f>D719*conf!B$7</f>
        <v>19.588324480009749</v>
      </c>
      <c r="F719" s="32">
        <f t="shared" si="102"/>
        <v>-1.7398995900000001</v>
      </c>
      <c r="G719" s="33">
        <f t="shared" si="103"/>
        <v>-1.57083521</v>
      </c>
      <c r="H719" s="32">
        <f t="shared" si="104"/>
        <v>-1.2309807800000001</v>
      </c>
      <c r="I719" s="33">
        <f t="shared" si="105"/>
        <v>2.6044052600000001</v>
      </c>
      <c r="J719" s="32">
        <f t="shared" si="106"/>
        <v>-1.2309807800000001</v>
      </c>
      <c r="K719" s="33">
        <f t="shared" si="107"/>
        <v>17.642853909999999</v>
      </c>
    </row>
    <row r="720" spans="1:11" x14ac:dyDescent="0.3">
      <c r="A720" s="78" t="str">
        <f>latest_start_1_limit_5000_convert_BTC_CMC_PRO_API_KEY_49c55c19_a805_466a_95cf_3c[[#This Row],[Symbol]]</f>
        <v>TRV</v>
      </c>
      <c r="B720" s="22" t="str">
        <f t="shared" si="99"/>
        <v>TrustVerse</v>
      </c>
      <c r="C720" s="77">
        <f t="shared" si="100"/>
        <v>4.4102903054655659E-7</v>
      </c>
      <c r="D720" s="73">
        <f t="shared" si="101"/>
        <v>1.6512565693089998E-2</v>
      </c>
      <c r="E720" s="74">
        <f>D720*conf!B$7</f>
        <v>1.2077290547926025</v>
      </c>
      <c r="F720" s="32">
        <f t="shared" si="102"/>
        <v>2.2111878699999998</v>
      </c>
      <c r="G720" s="33">
        <f t="shared" si="103"/>
        <v>2.38705042</v>
      </c>
      <c r="H720" s="32">
        <f t="shared" si="104"/>
        <v>-4.3787882800000002</v>
      </c>
      <c r="I720" s="33">
        <f t="shared" si="105"/>
        <v>-0.66563749999999999</v>
      </c>
      <c r="J720" s="32">
        <f t="shared" si="106"/>
        <v>-4.3787882800000002</v>
      </c>
      <c r="K720" s="33">
        <f t="shared" si="107"/>
        <v>10.111810650000001</v>
      </c>
    </row>
    <row r="721" spans="1:11" x14ac:dyDescent="0.3">
      <c r="A721" s="78" t="str">
        <f>latest_start_1_limit_5000_convert_BTC_CMC_PRO_API_KEY_49c55c19_a805_466a_95cf_3c[[#This Row],[Symbol]]</f>
        <v>FNB</v>
      </c>
      <c r="B721" s="22" t="str">
        <f t="shared" si="99"/>
        <v>FNB Protocol</v>
      </c>
      <c r="C721" s="77">
        <f t="shared" si="100"/>
        <v>8.9354484615097515E-8</v>
      </c>
      <c r="D721" s="73">
        <f t="shared" si="101"/>
        <v>3.3455208047200001E-3</v>
      </c>
      <c r="E721" s="74">
        <f>D721*conf!B$7</f>
        <v>0.24469139165722081</v>
      </c>
      <c r="F721" s="32">
        <f t="shared" si="102"/>
        <v>2.5719989399999998</v>
      </c>
      <c r="G721" s="33">
        <f t="shared" si="103"/>
        <v>2.7484822900000001</v>
      </c>
      <c r="H721" s="32">
        <f t="shared" si="104"/>
        <v>15.99886077</v>
      </c>
      <c r="I721" s="33">
        <f t="shared" si="105"/>
        <v>20.50331383</v>
      </c>
      <c r="J721" s="32">
        <f t="shared" si="106"/>
        <v>15.99886077</v>
      </c>
      <c r="K721" s="33">
        <f t="shared" si="107"/>
        <v>6.7609488300000002</v>
      </c>
    </row>
    <row r="722" spans="1:11" x14ac:dyDescent="0.3">
      <c r="A722" s="78" t="str">
        <f>latest_start_1_limit_5000_convert_BTC_CMC_PRO_API_KEY_49c55c19_a805_466a_95cf_3c[[#This Row],[Symbol]]</f>
        <v>ACT</v>
      </c>
      <c r="B722" s="22" t="str">
        <f t="shared" si="99"/>
        <v>Achain</v>
      </c>
      <c r="C722" s="77">
        <f t="shared" si="100"/>
        <v>2.1669035603275091E-7</v>
      </c>
      <c r="D722" s="73">
        <f t="shared" si="101"/>
        <v>8.1131025198399997E-3</v>
      </c>
      <c r="E722" s="74">
        <f>D722*conf!B$7</f>
        <v>0.59339231830109762</v>
      </c>
      <c r="F722" s="32">
        <f t="shared" si="102"/>
        <v>-3.6957000000000001E-3</v>
      </c>
      <c r="G722" s="33">
        <f t="shared" si="103"/>
        <v>0.16835596</v>
      </c>
      <c r="H722" s="32">
        <f t="shared" si="104"/>
        <v>-6.0511611900000002</v>
      </c>
      <c r="I722" s="33">
        <f t="shared" si="105"/>
        <v>-2.40295178</v>
      </c>
      <c r="J722" s="32">
        <f t="shared" si="106"/>
        <v>-6.0511611900000002</v>
      </c>
      <c r="K722" s="33">
        <f t="shared" si="107"/>
        <v>24.277387220000001</v>
      </c>
    </row>
    <row r="723" spans="1:11" x14ac:dyDescent="0.3">
      <c r="A723" s="78" t="str">
        <f>latest_start_1_limit_5000_convert_BTC_CMC_PRO_API_KEY_49c55c19_a805_466a_95cf_3c[[#This Row],[Symbol]]</f>
        <v>HGET</v>
      </c>
      <c r="B723" s="22" t="str">
        <f t="shared" si="99"/>
        <v>Hedget</v>
      </c>
      <c r="C723" s="77">
        <f t="shared" si="100"/>
        <v>1.2158107316099265E-4</v>
      </c>
      <c r="D723" s="73">
        <f t="shared" si="101"/>
        <v>4.5521163428159896</v>
      </c>
      <c r="E723" s="74">
        <f>D723*conf!B$7</f>
        <v>332.94178931356146</v>
      </c>
      <c r="F723" s="32">
        <f t="shared" si="102"/>
        <v>-2.9876454400000001</v>
      </c>
      <c r="G723" s="33">
        <f t="shared" si="103"/>
        <v>-2.8207279000000001</v>
      </c>
      <c r="H723" s="32">
        <f t="shared" si="104"/>
        <v>-13.44178891</v>
      </c>
      <c r="I723" s="33">
        <f t="shared" si="105"/>
        <v>-10.08057142</v>
      </c>
      <c r="J723" s="32">
        <f t="shared" si="106"/>
        <v>-13.44178891</v>
      </c>
      <c r="K723" s="33">
        <f t="shared" si="107"/>
        <v>44.142043059999999</v>
      </c>
    </row>
    <row r="724" spans="1:11" x14ac:dyDescent="0.3">
      <c r="A724" s="78" t="str">
        <f>latest_start_1_limit_5000_convert_BTC_CMC_PRO_API_KEY_49c55c19_a805_466a_95cf_3c[[#This Row],[Symbol]]</f>
        <v>UFT</v>
      </c>
      <c r="B724" s="22" t="str">
        <f t="shared" si="99"/>
        <v>UniLend</v>
      </c>
      <c r="C724" s="77">
        <f t="shared" si="100"/>
        <v>1.4946591226276352E-5</v>
      </c>
      <c r="D724" s="73">
        <f t="shared" si="101"/>
        <v>0.55961524620225001</v>
      </c>
      <c r="E724" s="74">
        <f>D724*conf!B$7</f>
        <v>40.930259107232565</v>
      </c>
      <c r="F724" s="32">
        <f t="shared" si="102"/>
        <v>0.93480193</v>
      </c>
      <c r="G724" s="33">
        <f t="shared" si="103"/>
        <v>1.1084683500000001</v>
      </c>
      <c r="H724" s="32">
        <f t="shared" si="104"/>
        <v>1.58673362</v>
      </c>
      <c r="I724" s="33">
        <f t="shared" si="105"/>
        <v>5.5315367899999996</v>
      </c>
      <c r="J724" s="32">
        <f t="shared" si="106"/>
        <v>1.58673362</v>
      </c>
      <c r="K724" s="33">
        <f t="shared" si="107"/>
        <v>28.15471483</v>
      </c>
    </row>
    <row r="725" spans="1:11" x14ac:dyDescent="0.3">
      <c r="A725" s="78" t="str">
        <f>latest_start_1_limit_5000_convert_BTC_CMC_PRO_API_KEY_49c55c19_a805_466a_95cf_3c[[#This Row],[Symbol]]</f>
        <v>SPANK</v>
      </c>
      <c r="B725" s="22" t="str">
        <f t="shared" si="99"/>
        <v>SpankChain</v>
      </c>
      <c r="C725" s="77">
        <f t="shared" si="100"/>
        <v>7.0092700180817345E-7</v>
      </c>
      <c r="D725" s="73">
        <f t="shared" si="101"/>
        <v>2.6243404315299999E-2</v>
      </c>
      <c r="E725" s="74">
        <f>D725*conf!B$7</f>
        <v>1.919442591621042</v>
      </c>
      <c r="F725" s="32">
        <f t="shared" si="102"/>
        <v>-1.99991238</v>
      </c>
      <c r="G725" s="33">
        <f t="shared" si="103"/>
        <v>-1.8312953700000001</v>
      </c>
      <c r="H725" s="32">
        <f t="shared" si="104"/>
        <v>-14.72956941</v>
      </c>
      <c r="I725" s="33">
        <f t="shared" si="105"/>
        <v>-11.418358850000001</v>
      </c>
      <c r="J725" s="32">
        <f t="shared" si="106"/>
        <v>-14.72956941</v>
      </c>
      <c r="K725" s="33">
        <f t="shared" si="107"/>
        <v>1.32055838</v>
      </c>
    </row>
    <row r="726" spans="1:11" x14ac:dyDescent="0.3">
      <c r="A726" s="78" t="str">
        <f>latest_start_1_limit_5000_convert_BTC_CMC_PRO_API_KEY_49c55c19_a805_466a_95cf_3c[[#This Row],[Symbol]]</f>
        <v>DGTX</v>
      </c>
      <c r="B726" s="22" t="str">
        <f t="shared" si="99"/>
        <v>Digitex Token</v>
      </c>
      <c r="C726" s="77">
        <f t="shared" si="100"/>
        <v>2.3860690024618279E-7</v>
      </c>
      <c r="D726" s="73">
        <f t="shared" si="101"/>
        <v>8.9336797404399992E-3</v>
      </c>
      <c r="E726" s="74">
        <f>D726*conf!B$7</f>
        <v>0.65340933621578157</v>
      </c>
      <c r="F726" s="32">
        <f t="shared" si="102"/>
        <v>13.13991951</v>
      </c>
      <c r="G726" s="33">
        <f t="shared" si="103"/>
        <v>13.334585819999999</v>
      </c>
      <c r="H726" s="32">
        <f t="shared" si="104"/>
        <v>29.092275690000001</v>
      </c>
      <c r="I726" s="33">
        <f t="shared" si="105"/>
        <v>34.105170579999999</v>
      </c>
      <c r="J726" s="32">
        <f t="shared" si="106"/>
        <v>29.092275690000001</v>
      </c>
      <c r="K726" s="33">
        <f t="shared" si="107"/>
        <v>89.787865339999996</v>
      </c>
    </row>
    <row r="727" spans="1:11" x14ac:dyDescent="0.3">
      <c r="A727" s="78" t="str">
        <f>latest_start_1_limit_5000_convert_BTC_CMC_PRO_API_KEY_49c55c19_a805_466a_95cf_3c[[#This Row],[Symbol]]</f>
        <v>SHARE</v>
      </c>
      <c r="B727" s="22" t="str">
        <f t="shared" si="99"/>
        <v>Seigniorage Shares</v>
      </c>
      <c r="C727" s="77">
        <f t="shared" si="100"/>
        <v>1.02179333150387E-5</v>
      </c>
      <c r="D727" s="73">
        <f t="shared" si="101"/>
        <v>0.38256958936035002</v>
      </c>
      <c r="E727" s="74">
        <f>D727*conf!B$7</f>
        <v>27.981139765816</v>
      </c>
      <c r="F727" s="32">
        <f t="shared" si="102"/>
        <v>-1.50582029</v>
      </c>
      <c r="G727" s="33">
        <f t="shared" si="103"/>
        <v>-1.3363531500000001</v>
      </c>
      <c r="H727" s="32">
        <f t="shared" si="104"/>
        <v>3.7113968000000002</v>
      </c>
      <c r="I727" s="33">
        <f t="shared" si="105"/>
        <v>7.73870462</v>
      </c>
      <c r="J727" s="32">
        <f t="shared" si="106"/>
        <v>3.7113968000000002</v>
      </c>
      <c r="K727" s="33">
        <f t="shared" si="107"/>
        <v>-40.767581710000002</v>
      </c>
    </row>
    <row r="728" spans="1:11" x14ac:dyDescent="0.3">
      <c r="A728" s="78" t="str">
        <f>latest_start_1_limit_5000_convert_BTC_CMC_PRO_API_KEY_49c55c19_a805_466a_95cf_3c[[#This Row],[Symbol]]</f>
        <v>FOAM</v>
      </c>
      <c r="B728" s="22" t="str">
        <f t="shared" si="99"/>
        <v>FOAM</v>
      </c>
      <c r="C728" s="77">
        <f t="shared" si="100"/>
        <v>6.7144805879655613E-7</v>
      </c>
      <c r="D728" s="73">
        <f t="shared" si="101"/>
        <v>2.5139683359699998E-2</v>
      </c>
      <c r="E728" s="74">
        <f>D728*conf!B$7</f>
        <v>1.838716440928458</v>
      </c>
      <c r="F728" s="32">
        <f t="shared" si="102"/>
        <v>-2.9297329599999999</v>
      </c>
      <c r="G728" s="33">
        <f t="shared" si="103"/>
        <v>-2.7627157800000002</v>
      </c>
      <c r="H728" s="32">
        <f t="shared" si="104"/>
        <v>1.65887688</v>
      </c>
      <c r="I728" s="33">
        <f t="shared" si="105"/>
        <v>5.6064815100000001</v>
      </c>
      <c r="J728" s="32">
        <f t="shared" si="106"/>
        <v>1.65887688</v>
      </c>
      <c r="K728" s="33">
        <f t="shared" si="107"/>
        <v>9.6500618199999995</v>
      </c>
    </row>
    <row r="729" spans="1:11" x14ac:dyDescent="0.3">
      <c r="A729" s="78" t="str">
        <f>latest_start_1_limit_5000_convert_BTC_CMC_PRO_API_KEY_49c55c19_a805_466a_95cf_3c[[#This Row],[Symbol]]</f>
        <v>PXL</v>
      </c>
      <c r="B729" s="22" t="str">
        <f t="shared" si="99"/>
        <v>PIXEL</v>
      </c>
      <c r="C729" s="77">
        <f t="shared" si="100"/>
        <v>3.700338314668581E-7</v>
      </c>
      <c r="D729" s="73">
        <f t="shared" si="101"/>
        <v>1.3854434804869999E-2</v>
      </c>
      <c r="E729" s="74">
        <f>D729*conf!B$7</f>
        <v>1.0133133616281917</v>
      </c>
      <c r="F729" s="32">
        <f t="shared" si="102"/>
        <v>0.44226575000000001</v>
      </c>
      <c r="G729" s="33">
        <f t="shared" si="103"/>
        <v>0.61508472000000003</v>
      </c>
      <c r="H729" s="32">
        <f t="shared" si="104"/>
        <v>-2.0970350400000002</v>
      </c>
      <c r="I729" s="33">
        <f t="shared" si="105"/>
        <v>1.7047204899999999</v>
      </c>
      <c r="J729" s="32">
        <f t="shared" si="106"/>
        <v>-2.0970350400000002</v>
      </c>
      <c r="K729" s="33">
        <f t="shared" si="107"/>
        <v>3.8673153400000002</v>
      </c>
    </row>
    <row r="730" spans="1:11" x14ac:dyDescent="0.3">
      <c r="A730" s="78" t="str">
        <f>latest_start_1_limit_5000_convert_BTC_CMC_PRO_API_KEY_49c55c19_a805_466a_95cf_3c[[#This Row],[Symbol]]</f>
        <v>MXX</v>
      </c>
      <c r="B730" s="22" t="str">
        <f t="shared" si="99"/>
        <v>Multiplier</v>
      </c>
      <c r="C730" s="77">
        <f t="shared" si="100"/>
        <v>1.2232500607976618E-6</v>
      </c>
      <c r="D730" s="73">
        <f t="shared" si="101"/>
        <v>4.5799699314500002E-2</v>
      </c>
      <c r="E730" s="74">
        <f>D730*conf!B$7</f>
        <v>3.3497900078625302</v>
      </c>
      <c r="F730" s="32">
        <f t="shared" si="102"/>
        <v>-1.37777492</v>
      </c>
      <c r="G730" s="33">
        <f t="shared" si="103"/>
        <v>-1.2080874699999999</v>
      </c>
      <c r="H730" s="32">
        <f t="shared" si="104"/>
        <v>2.14436311</v>
      </c>
      <c r="I730" s="33">
        <f t="shared" si="105"/>
        <v>6.1108200799999999</v>
      </c>
      <c r="J730" s="32">
        <f t="shared" si="106"/>
        <v>2.14436311</v>
      </c>
      <c r="K730" s="33">
        <f t="shared" si="107"/>
        <v>-6.31364299</v>
      </c>
    </row>
    <row r="731" spans="1:11" x14ac:dyDescent="0.3">
      <c r="A731" s="78" t="str">
        <f>latest_start_1_limit_5000_convert_BTC_CMC_PRO_API_KEY_49c55c19_a805_466a_95cf_3c[[#This Row],[Symbol]]</f>
        <v>HPB</v>
      </c>
      <c r="B731" s="22" t="str">
        <f t="shared" si="99"/>
        <v>High Performance Blockchain</v>
      </c>
      <c r="C731" s="77">
        <f t="shared" si="100"/>
        <v>2.8404129539553395E-6</v>
      </c>
      <c r="D731" s="73">
        <f t="shared" si="101"/>
        <v>0.10634788698505</v>
      </c>
      <c r="E731" s="74">
        <f>D731*conf!B$7</f>
        <v>7.778284454086557</v>
      </c>
      <c r="F731" s="32">
        <f t="shared" si="102"/>
        <v>-5.1226750000000001E-2</v>
      </c>
      <c r="G731" s="33">
        <f t="shared" si="103"/>
        <v>0.12074313</v>
      </c>
      <c r="H731" s="32">
        <f t="shared" si="104"/>
        <v>-2.66804854</v>
      </c>
      <c r="I731" s="33">
        <f t="shared" si="105"/>
        <v>1.1115334699999999</v>
      </c>
      <c r="J731" s="32">
        <f t="shared" si="106"/>
        <v>-2.66804854</v>
      </c>
      <c r="K731" s="33">
        <f t="shared" si="107"/>
        <v>8.6855571699999992</v>
      </c>
    </row>
    <row r="732" spans="1:11" x14ac:dyDescent="0.3">
      <c r="A732" s="78" t="str">
        <f>latest_start_1_limit_5000_convert_BTC_CMC_PRO_API_KEY_49c55c19_a805_466a_95cf_3c[[#This Row],[Symbol]]</f>
        <v>AIDUS</v>
      </c>
      <c r="B732" s="22" t="str">
        <f t="shared" si="99"/>
        <v>AIDUS TOKEN</v>
      </c>
      <c r="C732" s="77">
        <f t="shared" si="100"/>
        <v>4.6686580396961002E-7</v>
      </c>
      <c r="D732" s="73">
        <f t="shared" si="101"/>
        <v>1.7479920195619999E-2</v>
      </c>
      <c r="E732" s="74">
        <f>D732*conf!B$7</f>
        <v>1.2784813631076468</v>
      </c>
      <c r="F732" s="32">
        <f t="shared" si="102"/>
        <v>-2.1230016599999999</v>
      </c>
      <c r="G732" s="33">
        <f t="shared" si="103"/>
        <v>-1.9545964300000001</v>
      </c>
      <c r="H732" s="32">
        <f t="shared" si="104"/>
        <v>-10.970543129999999</v>
      </c>
      <c r="I732" s="33">
        <f t="shared" si="105"/>
        <v>-7.5133625400000001</v>
      </c>
      <c r="J732" s="32">
        <f t="shared" si="106"/>
        <v>-10.970543129999999</v>
      </c>
      <c r="K732" s="33">
        <f t="shared" si="107"/>
        <v>-47.668610379999997</v>
      </c>
    </row>
    <row r="733" spans="1:11" x14ac:dyDescent="0.3">
      <c r="A733" s="78" t="str">
        <f>latest_start_1_limit_5000_convert_BTC_CMC_PRO_API_KEY_49c55c19_a805_466a_95cf_3c[[#This Row],[Symbol]]</f>
        <v>HOLY</v>
      </c>
      <c r="B733" s="22" t="str">
        <f t="shared" si="99"/>
        <v>Holyheld</v>
      </c>
      <c r="C733" s="77">
        <f t="shared" si="100"/>
        <v>3.6766899369837813E-5</v>
      </c>
      <c r="D733" s="73">
        <f t="shared" si="101"/>
        <v>1.37658929259893</v>
      </c>
      <c r="E733" s="74">
        <f>D733*conf!B$7</f>
        <v>100.68374086068575</v>
      </c>
      <c r="F733" s="32">
        <f t="shared" si="102"/>
        <v>-1.9776768600000001</v>
      </c>
      <c r="G733" s="33">
        <f t="shared" si="103"/>
        <v>-1.80902159</v>
      </c>
      <c r="H733" s="32">
        <f t="shared" si="104"/>
        <v>8.4886914400000002</v>
      </c>
      <c r="I733" s="33">
        <f t="shared" si="105"/>
        <v>12.701510559999999</v>
      </c>
      <c r="J733" s="32">
        <f t="shared" si="106"/>
        <v>8.4886914400000002</v>
      </c>
      <c r="K733" s="33">
        <f t="shared" si="107"/>
        <v>73.035997089999995</v>
      </c>
    </row>
    <row r="734" spans="1:11" x14ac:dyDescent="0.3">
      <c r="A734" s="78" t="str">
        <f>latest_start_1_limit_5000_convert_BTC_CMC_PRO_API_KEY_49c55c19_a805_466a_95cf_3c[[#This Row],[Symbol]]</f>
        <v>POLIS</v>
      </c>
      <c r="B734" s="22" t="str">
        <f t="shared" si="99"/>
        <v>Polis</v>
      </c>
      <c r="C734" s="77">
        <f t="shared" si="100"/>
        <v>2.0816452052731791E-5</v>
      </c>
      <c r="D734" s="73">
        <f t="shared" si="101"/>
        <v>0.77938867559764002</v>
      </c>
      <c r="E734" s="74">
        <f>D734*conf!B$7</f>
        <v>57.004487733211391</v>
      </c>
      <c r="F734" s="32">
        <f t="shared" si="102"/>
        <v>5.5813096800000004</v>
      </c>
      <c r="G734" s="33">
        <f t="shared" si="103"/>
        <v>5.7629707899999998</v>
      </c>
      <c r="H734" s="32">
        <f t="shared" si="104"/>
        <v>16.89064119</v>
      </c>
      <c r="I734" s="33">
        <f t="shared" si="105"/>
        <v>21.429723760000002</v>
      </c>
      <c r="J734" s="32">
        <f t="shared" si="106"/>
        <v>16.89064119</v>
      </c>
      <c r="K734" s="33">
        <f t="shared" si="107"/>
        <v>-4.5677660199999996</v>
      </c>
    </row>
    <row r="735" spans="1:11" x14ac:dyDescent="0.3">
      <c r="A735" s="78" t="str">
        <f>latest_start_1_limit_5000_convert_BTC_CMC_PRO_API_KEY_49c55c19_a805_466a_95cf_3c[[#This Row],[Symbol]]</f>
        <v>NIX</v>
      </c>
      <c r="B735" s="22" t="str">
        <f t="shared" si="99"/>
        <v>NIX</v>
      </c>
      <c r="C735" s="77">
        <f t="shared" si="100"/>
        <v>4.1987501780865242E-6</v>
      </c>
      <c r="D735" s="73">
        <f t="shared" si="101"/>
        <v>0.15720538409592999</v>
      </c>
      <c r="E735" s="74">
        <f>D735*conf!B$7</f>
        <v>11.49800179277632</v>
      </c>
      <c r="F735" s="32">
        <f t="shared" si="102"/>
        <v>-5.1942048700000001</v>
      </c>
      <c r="G735" s="33">
        <f t="shared" si="103"/>
        <v>-5.0310838999999996</v>
      </c>
      <c r="H735" s="32">
        <f t="shared" si="104"/>
        <v>25.130496699999998</v>
      </c>
      <c r="I735" s="33">
        <f t="shared" si="105"/>
        <v>29.989548289999998</v>
      </c>
      <c r="J735" s="32">
        <f t="shared" si="106"/>
        <v>25.130496699999998</v>
      </c>
      <c r="K735" s="33">
        <f t="shared" si="107"/>
        <v>105.98268512999999</v>
      </c>
    </row>
    <row r="736" spans="1:11" x14ac:dyDescent="0.3">
      <c r="A736" s="78" t="str">
        <f>latest_start_1_limit_5000_convert_BTC_CMC_PRO_API_KEY_49c55c19_a805_466a_95cf_3c[[#This Row],[Symbol]]</f>
        <v>ELAMA</v>
      </c>
      <c r="B736" s="22" t="str">
        <f t="shared" si="99"/>
        <v>Elamachain</v>
      </c>
      <c r="C736" s="77">
        <f t="shared" si="100"/>
        <v>2.8171726412402049E-7</v>
      </c>
      <c r="D736" s="73">
        <f t="shared" si="101"/>
        <v>1.0547774655470001E-2</v>
      </c>
      <c r="E736" s="74">
        <f>D736*conf!B$7</f>
        <v>0.7714642383010758</v>
      </c>
      <c r="F736" s="32">
        <f t="shared" si="102"/>
        <v>2.8868713000000001</v>
      </c>
      <c r="G736" s="33">
        <f t="shared" si="103"/>
        <v>3.0638964099999999</v>
      </c>
      <c r="H736" s="32">
        <f t="shared" si="104"/>
        <v>4.0988395300000002</v>
      </c>
      <c r="I736" s="33">
        <f t="shared" si="105"/>
        <v>8.1411924800000008</v>
      </c>
      <c r="J736" s="32">
        <f t="shared" si="106"/>
        <v>4.0988395300000002</v>
      </c>
      <c r="K736" s="33">
        <f t="shared" si="107"/>
        <v>18.17338814</v>
      </c>
    </row>
    <row r="737" spans="1:11" x14ac:dyDescent="0.3">
      <c r="A737" s="78" t="str">
        <f>latest_start_1_limit_5000_convert_BTC_CMC_PRO_API_KEY_49c55c19_a805_466a_95cf_3c[[#This Row],[Symbol]]</f>
        <v>GOC</v>
      </c>
      <c r="B737" s="22" t="str">
        <f t="shared" si="99"/>
        <v>GoCrypto Token</v>
      </c>
      <c r="C737" s="77">
        <f t="shared" si="100"/>
        <v>9.9949259024906616E-7</v>
      </c>
      <c r="D737" s="73">
        <f t="shared" si="101"/>
        <v>3.7421996995960001E-2</v>
      </c>
      <c r="E737" s="74">
        <f>D737*conf!B$7</f>
        <v>2.7370448602845143</v>
      </c>
      <c r="F737" s="32">
        <f t="shared" si="102"/>
        <v>-0.69068134000000003</v>
      </c>
      <c r="G737" s="33">
        <f t="shared" si="103"/>
        <v>-0.51981169000000005</v>
      </c>
      <c r="H737" s="32">
        <f t="shared" si="104"/>
        <v>-7.6201276900000003</v>
      </c>
      <c r="I737" s="33">
        <f t="shared" si="105"/>
        <v>-4.0328441899999996</v>
      </c>
      <c r="J737" s="32">
        <f t="shared" si="106"/>
        <v>-7.6201276900000003</v>
      </c>
      <c r="K737" s="33">
        <f t="shared" si="107"/>
        <v>-4.61386903</v>
      </c>
    </row>
    <row r="738" spans="1:11" x14ac:dyDescent="0.3">
      <c r="A738" s="78" t="str">
        <f>latest_start_1_limit_5000_convert_BTC_CMC_PRO_API_KEY_49c55c19_a805_466a_95cf_3c[[#This Row],[Symbol]]</f>
        <v>FO</v>
      </c>
      <c r="B738" s="22" t="str">
        <f t="shared" si="99"/>
        <v>FIBOS</v>
      </c>
      <c r="C738" s="77">
        <f t="shared" si="100"/>
        <v>1.8925880382605127E-7</v>
      </c>
      <c r="D738" s="73">
        <f t="shared" si="101"/>
        <v>7.0860379129699998E-3</v>
      </c>
      <c r="E738" s="74">
        <f>D738*conf!B$7</f>
        <v>0.51827281295462579</v>
      </c>
      <c r="F738" s="32">
        <f t="shared" si="102"/>
        <v>-0.37086626</v>
      </c>
      <c r="G738" s="33">
        <f t="shared" si="103"/>
        <v>-0.19944634999999999</v>
      </c>
      <c r="H738" s="32">
        <f t="shared" si="104"/>
        <v>-4.7906832100000001</v>
      </c>
      <c r="I738" s="33">
        <f t="shared" si="105"/>
        <v>-1.0935270800000001</v>
      </c>
      <c r="J738" s="32">
        <f t="shared" si="106"/>
        <v>-4.7906832100000001</v>
      </c>
      <c r="K738" s="33">
        <f t="shared" si="107"/>
        <v>-6.5579016499999998</v>
      </c>
    </row>
    <row r="739" spans="1:11" x14ac:dyDescent="0.3">
      <c r="A739" s="78" t="str">
        <f>latest_start_1_limit_5000_convert_BTC_CMC_PRO_API_KEY_49c55c19_a805_466a_95cf_3c[[#This Row],[Symbol]]</f>
        <v>WOO</v>
      </c>
      <c r="B739" s="22" t="str">
        <f t="shared" si="99"/>
        <v>Wootrade</v>
      </c>
      <c r="C739" s="77">
        <f t="shared" si="100"/>
        <v>1.0145985459065016E-6</v>
      </c>
      <c r="D739" s="73">
        <f t="shared" si="101"/>
        <v>3.7987579005019999E-2</v>
      </c>
      <c r="E739" s="74">
        <f>D739*conf!B$7</f>
        <v>2.7784115284271627</v>
      </c>
      <c r="F739" s="32">
        <f t="shared" si="102"/>
        <v>0.1996539</v>
      </c>
      <c r="G739" s="33">
        <f t="shared" si="103"/>
        <v>0.37205544000000002</v>
      </c>
      <c r="H739" s="32">
        <f t="shared" si="104"/>
        <v>12.49558478</v>
      </c>
      <c r="I739" s="33">
        <f t="shared" si="105"/>
        <v>16.863999079999999</v>
      </c>
      <c r="J739" s="32">
        <f t="shared" si="106"/>
        <v>12.49558478</v>
      </c>
      <c r="K739" s="33">
        <f t="shared" si="107"/>
        <v>25.413310840000001</v>
      </c>
    </row>
    <row r="740" spans="1:11" x14ac:dyDescent="0.3">
      <c r="A740" s="78" t="str">
        <f>latest_start_1_limit_5000_convert_BTC_CMC_PRO_API_KEY_49c55c19_a805_466a_95cf_3c[[#This Row],[Symbol]]</f>
        <v>HAKKA</v>
      </c>
      <c r="B740" s="22" t="str">
        <f t="shared" si="99"/>
        <v>Hakka.Finance</v>
      </c>
      <c r="C740" s="77">
        <f t="shared" si="100"/>
        <v>1.3049459318951862E-6</v>
      </c>
      <c r="D740" s="73">
        <f t="shared" si="101"/>
        <v>4.8858474009400001E-2</v>
      </c>
      <c r="E740" s="74">
        <f>D740*conf!B$7</f>
        <v>3.5735087890475161</v>
      </c>
      <c r="F740" s="32">
        <f t="shared" si="102"/>
        <v>-1.3059065299999999</v>
      </c>
      <c r="G740" s="33">
        <f t="shared" si="103"/>
        <v>-1.1360954299999999</v>
      </c>
      <c r="H740" s="32">
        <f t="shared" si="104"/>
        <v>7.2473263799999996</v>
      </c>
      <c r="I740" s="33">
        <f t="shared" si="105"/>
        <v>11.41194097</v>
      </c>
      <c r="J740" s="32">
        <f t="shared" si="106"/>
        <v>7.2473263799999996</v>
      </c>
      <c r="K740" s="33">
        <f t="shared" si="107"/>
        <v>9.0377526699999997</v>
      </c>
    </row>
    <row r="741" spans="1:11" x14ac:dyDescent="0.3">
      <c r="A741" s="78" t="str">
        <f>latest_start_1_limit_5000_convert_BTC_CMC_PRO_API_KEY_49c55c19_a805_466a_95cf_3c[[#This Row],[Symbol]]</f>
        <v>QTCON</v>
      </c>
      <c r="B741" s="22" t="str">
        <f t="shared" si="99"/>
        <v>Quiztok</v>
      </c>
      <c r="C741" s="77">
        <f t="shared" si="100"/>
        <v>3.7701080562593492E-7</v>
      </c>
      <c r="D741" s="73">
        <f t="shared" si="101"/>
        <v>1.411565965893E-2</v>
      </c>
      <c r="E741" s="74">
        <f>D741*conf!B$7</f>
        <v>1.0324193474541401</v>
      </c>
      <c r="F741" s="32">
        <f t="shared" si="102"/>
        <v>-0.21714256000000001</v>
      </c>
      <c r="G741" s="33">
        <f t="shared" si="103"/>
        <v>-4.5458150000000003E-2</v>
      </c>
      <c r="H741" s="32">
        <f t="shared" si="104"/>
        <v>-2.9130210999999999</v>
      </c>
      <c r="I741" s="33">
        <f t="shared" si="105"/>
        <v>0.85704815999999995</v>
      </c>
      <c r="J741" s="32">
        <f t="shared" si="106"/>
        <v>-2.9130210999999999</v>
      </c>
      <c r="K741" s="33">
        <f t="shared" si="107"/>
        <v>0.41663528999999999</v>
      </c>
    </row>
    <row r="742" spans="1:11" x14ac:dyDescent="0.3">
      <c r="A742" s="78" t="str">
        <f>latest_start_1_limit_5000_convert_BTC_CMC_PRO_API_KEY_49c55c19_a805_466a_95cf_3c[[#This Row],[Symbol]]</f>
        <v>DLT</v>
      </c>
      <c r="B742" s="22" t="str">
        <f t="shared" si="99"/>
        <v>Agrello</v>
      </c>
      <c r="C742" s="77">
        <f t="shared" si="100"/>
        <v>2.0794279931417376E-6</v>
      </c>
      <c r="D742" s="73">
        <f t="shared" si="101"/>
        <v>7.7855852931610001E-2</v>
      </c>
      <c r="E742" s="74">
        <f>D742*conf!B$7</f>
        <v>5.6943770834179555</v>
      </c>
      <c r="F742" s="32">
        <f t="shared" si="102"/>
        <v>1.0822237400000001</v>
      </c>
      <c r="G742" s="33">
        <f t="shared" si="103"/>
        <v>1.25614381</v>
      </c>
      <c r="H742" s="32">
        <f t="shared" si="104"/>
        <v>-17.806108850000001</v>
      </c>
      <c r="I742" s="33">
        <f t="shared" si="105"/>
        <v>-14.61436608</v>
      </c>
      <c r="J742" s="32">
        <f t="shared" si="106"/>
        <v>-17.806108850000001</v>
      </c>
      <c r="K742" s="33">
        <f t="shared" si="107"/>
        <v>64.260405370000001</v>
      </c>
    </row>
    <row r="743" spans="1:11" x14ac:dyDescent="0.3">
      <c r="A743" s="78" t="str">
        <f>latest_start_1_limit_5000_convert_BTC_CMC_PRO_API_KEY_49c55c19_a805_466a_95cf_3c[[#This Row],[Symbol]]</f>
        <v>MOON</v>
      </c>
      <c r="B743" s="22" t="str">
        <f t="shared" si="99"/>
        <v>Mooncoin</v>
      </c>
      <c r="C743" s="77">
        <f t="shared" si="100"/>
        <v>1E-8</v>
      </c>
      <c r="D743" s="73">
        <f t="shared" si="101"/>
        <v>3.2578080419999997E-5</v>
      </c>
      <c r="E743" s="74">
        <f>D743*conf!B$7</f>
        <v>2.3827608019187999E-3</v>
      </c>
      <c r="F743" s="32">
        <f t="shared" si="102"/>
        <v>-0.93691944999999999</v>
      </c>
      <c r="G743" s="33">
        <f t="shared" si="103"/>
        <v>-0.76647348000000004</v>
      </c>
      <c r="H743" s="32">
        <f t="shared" si="104"/>
        <v>1.0131111800000001</v>
      </c>
      <c r="I743" s="33">
        <f t="shared" si="105"/>
        <v>4.9356395099999997</v>
      </c>
      <c r="J743" s="32">
        <f t="shared" si="106"/>
        <v>1.0131111800000001</v>
      </c>
      <c r="K743" s="33">
        <f t="shared" si="107"/>
        <v>150.60950714000001</v>
      </c>
    </row>
    <row r="744" spans="1:11" x14ac:dyDescent="0.3">
      <c r="A744" s="78" t="str">
        <f>latest_start_1_limit_5000_convert_BTC_CMC_PRO_API_KEY_49c55c19_a805_466a_95cf_3c[[#This Row],[Symbol]]</f>
        <v>CMT</v>
      </c>
      <c r="B744" s="22" t="str">
        <f t="shared" si="99"/>
        <v>CyberMiles</v>
      </c>
      <c r="C744" s="77">
        <f t="shared" si="100"/>
        <v>2.4735684633905914E-7</v>
      </c>
      <c r="D744" s="73">
        <f t="shared" si="101"/>
        <v>9.2612864276700006E-3</v>
      </c>
      <c r="E744" s="74">
        <f>D744*conf!B$7</f>
        <v>0.67737048931978383</v>
      </c>
      <c r="F744" s="32">
        <f t="shared" si="102"/>
        <v>-1.2566959900000001</v>
      </c>
      <c r="G744" s="33">
        <f t="shared" si="103"/>
        <v>-1.08680022</v>
      </c>
      <c r="H744" s="32">
        <f t="shared" si="104"/>
        <v>-14.655584960000001</v>
      </c>
      <c r="I744" s="33">
        <f t="shared" si="105"/>
        <v>-11.341501450000001</v>
      </c>
      <c r="J744" s="32">
        <f t="shared" si="106"/>
        <v>-14.655584960000001</v>
      </c>
      <c r="K744" s="33">
        <f t="shared" si="107"/>
        <v>-12.00519461</v>
      </c>
    </row>
    <row r="745" spans="1:11" x14ac:dyDescent="0.3">
      <c r="A745" s="78" t="str">
        <f>latest_start_1_limit_5000_convert_BTC_CMC_PRO_API_KEY_49c55c19_a805_466a_95cf_3c[[#This Row],[Symbol]]</f>
        <v>TON</v>
      </c>
      <c r="B745" s="22" t="str">
        <f t="shared" si="99"/>
        <v>Tokamak Network</v>
      </c>
      <c r="C745" s="77">
        <f t="shared" si="100"/>
        <v>7.1611556854457337E-5</v>
      </c>
      <c r="D745" s="73">
        <f t="shared" si="101"/>
        <v>2.6812079365348001</v>
      </c>
      <c r="E745" s="74">
        <f>D745*conf!B$7</f>
        <v>196.10354847815529</v>
      </c>
      <c r="F745" s="32">
        <f t="shared" si="102"/>
        <v>-0.20092973</v>
      </c>
      <c r="G745" s="33">
        <f t="shared" si="103"/>
        <v>-2.9217429999999999E-2</v>
      </c>
      <c r="H745" s="32">
        <f t="shared" si="104"/>
        <v>0.33395281999999998</v>
      </c>
      <c r="I745" s="33">
        <f t="shared" si="105"/>
        <v>4.2301081600000003</v>
      </c>
      <c r="J745" s="32">
        <f t="shared" si="106"/>
        <v>0.33395281999999998</v>
      </c>
      <c r="K745" s="33">
        <f t="shared" si="107"/>
        <v>13.41616818</v>
      </c>
    </row>
    <row r="746" spans="1:11" x14ac:dyDescent="0.3">
      <c r="A746" s="78" t="str">
        <f>latest_start_1_limit_5000_convert_BTC_CMC_PRO_API_KEY_49c55c19_a805_466a_95cf_3c[[#This Row],[Symbol]]</f>
        <v>GAME</v>
      </c>
      <c r="B746" s="22" t="str">
        <f t="shared" si="99"/>
        <v>GameCredits</v>
      </c>
      <c r="C746" s="77">
        <f t="shared" si="100"/>
        <v>1.4742271095849423E-6</v>
      </c>
      <c r="D746" s="73">
        <f t="shared" si="101"/>
        <v>5.5196529723650002E-2</v>
      </c>
      <c r="E746" s="74">
        <f>D746*conf!B$7</f>
        <v>4.0370741839877615</v>
      </c>
      <c r="F746" s="32">
        <f t="shared" si="102"/>
        <v>0.61739485999999999</v>
      </c>
      <c r="G746" s="33">
        <f t="shared" si="103"/>
        <v>0.79051515999999999</v>
      </c>
      <c r="H746" s="32">
        <f t="shared" si="104"/>
        <v>-7.9749575500000001</v>
      </c>
      <c r="I746" s="33">
        <f t="shared" si="105"/>
        <v>-4.4014527599999997</v>
      </c>
      <c r="J746" s="32">
        <f t="shared" si="106"/>
        <v>-7.9749575500000001</v>
      </c>
      <c r="K746" s="33">
        <f t="shared" si="107"/>
        <v>10.68892335</v>
      </c>
    </row>
    <row r="747" spans="1:11" x14ac:dyDescent="0.3">
      <c r="A747" s="78" t="str">
        <f>latest_start_1_limit_5000_convert_BTC_CMC_PRO_API_KEY_49c55c19_a805_466a_95cf_3c[[#This Row],[Symbol]]</f>
        <v>RIO</v>
      </c>
      <c r="B747" s="22" t="str">
        <f t="shared" si="99"/>
        <v>Realio Network</v>
      </c>
      <c r="C747" s="77">
        <f t="shared" si="100"/>
        <v>2.990005508192078E-5</v>
      </c>
      <c r="D747" s="73">
        <f t="shared" si="101"/>
        <v>1.11948781048577</v>
      </c>
      <c r="E747" s="74">
        <f>D747*conf!B$7</f>
        <v>81.879338458929212</v>
      </c>
      <c r="F747" s="32">
        <f t="shared" si="102"/>
        <v>1.8920308800000001</v>
      </c>
      <c r="G747" s="33">
        <f t="shared" si="103"/>
        <v>2.0673442899999999</v>
      </c>
      <c r="H747" s="32">
        <f t="shared" si="104"/>
        <v>16.31191754</v>
      </c>
      <c r="I747" s="33">
        <f t="shared" si="105"/>
        <v>20.828527189999999</v>
      </c>
      <c r="J747" s="32">
        <f t="shared" si="106"/>
        <v>16.31191754</v>
      </c>
      <c r="K747" s="33">
        <f t="shared" si="107"/>
        <v>19.791177770000001</v>
      </c>
    </row>
    <row r="748" spans="1:11" x14ac:dyDescent="0.3">
      <c r="A748" s="78" t="str">
        <f>latest_start_1_limit_5000_convert_BTC_CMC_PRO_API_KEY_49c55c19_a805_466a_95cf_3c[[#This Row],[Symbol]]</f>
        <v>CWV</v>
      </c>
      <c r="B748" s="22" t="str">
        <f t="shared" si="99"/>
        <v>CWV Chain</v>
      </c>
      <c r="C748" s="77">
        <f t="shared" si="100"/>
        <v>5.3373213497134757E-8</v>
      </c>
      <c r="D748" s="73">
        <f t="shared" si="101"/>
        <v>1.9983462155099998E-3</v>
      </c>
      <c r="E748" s="74">
        <f>D748*conf!B$7</f>
        <v>0.14615904220240139</v>
      </c>
      <c r="F748" s="32">
        <f t="shared" si="102"/>
        <v>-0.77148417999999996</v>
      </c>
      <c r="G748" s="33">
        <f t="shared" si="103"/>
        <v>-0.60075356000000002</v>
      </c>
      <c r="H748" s="32">
        <f t="shared" si="104"/>
        <v>-3.4244940000000001</v>
      </c>
      <c r="I748" s="33">
        <f t="shared" si="105"/>
        <v>0.32571380999999999</v>
      </c>
      <c r="J748" s="32">
        <f t="shared" si="106"/>
        <v>-3.4244940000000001</v>
      </c>
      <c r="K748" s="33">
        <f t="shared" si="107"/>
        <v>6.3635347900000001</v>
      </c>
    </row>
    <row r="749" spans="1:11" x14ac:dyDescent="0.3">
      <c r="A749" s="78" t="str">
        <f>latest_start_1_limit_5000_convert_BTC_CMC_PRO_API_KEY_49c55c19_a805_466a_95cf_3c[[#This Row],[Symbol]]</f>
        <v>DERO</v>
      </c>
      <c r="B749" s="22" t="str">
        <f t="shared" si="99"/>
        <v>Dero</v>
      </c>
      <c r="C749" s="77">
        <f t="shared" si="100"/>
        <v>1.842182769715078E-5</v>
      </c>
      <c r="D749" s="73">
        <f t="shared" si="101"/>
        <v>0.68973155726055002</v>
      </c>
      <c r="E749" s="74">
        <f>D749*conf!B$7</f>
        <v>50.446966098036626</v>
      </c>
      <c r="F749" s="32">
        <f t="shared" si="102"/>
        <v>-1.0408608100000001</v>
      </c>
      <c r="G749" s="33">
        <f t="shared" si="103"/>
        <v>-0.87059366999999999</v>
      </c>
      <c r="H749" s="32">
        <f t="shared" si="104"/>
        <v>3.27159442</v>
      </c>
      <c r="I749" s="33">
        <f t="shared" si="105"/>
        <v>7.2818238900000001</v>
      </c>
      <c r="J749" s="32">
        <f t="shared" si="106"/>
        <v>3.27159442</v>
      </c>
      <c r="K749" s="33">
        <f t="shared" si="107"/>
        <v>13.73995839</v>
      </c>
    </row>
    <row r="750" spans="1:11" x14ac:dyDescent="0.3">
      <c r="A750" s="78" t="str">
        <f>latest_start_1_limit_5000_convert_BTC_CMC_PRO_API_KEY_49c55c19_a805_466a_95cf_3c[[#This Row],[Symbol]]</f>
        <v>MIX</v>
      </c>
      <c r="B750" s="22" t="str">
        <f t="shared" si="99"/>
        <v>MixMarvel</v>
      </c>
      <c r="C750" s="77">
        <f t="shared" si="100"/>
        <v>5.2599042632271595E-8</v>
      </c>
      <c r="D750" s="73">
        <f t="shared" si="101"/>
        <v>1.9693604880900001E-3</v>
      </c>
      <c r="E750" s="74">
        <f>D750*conf!B$7</f>
        <v>0.14403902609890262</v>
      </c>
      <c r="F750" s="32">
        <f t="shared" si="102"/>
        <v>0.13826914000000001</v>
      </c>
      <c r="G750" s="33">
        <f t="shared" si="103"/>
        <v>0.31056506</v>
      </c>
      <c r="H750" s="32">
        <f t="shared" si="104"/>
        <v>1.27426722</v>
      </c>
      <c r="I750" s="33">
        <f t="shared" si="105"/>
        <v>5.2069367299999998</v>
      </c>
      <c r="J750" s="32">
        <f t="shared" si="106"/>
        <v>1.27426722</v>
      </c>
      <c r="K750" s="33">
        <f t="shared" si="107"/>
        <v>10.539968330000001</v>
      </c>
    </row>
    <row r="751" spans="1:11" x14ac:dyDescent="0.3">
      <c r="A751" s="78" t="str">
        <f>latest_start_1_limit_5000_convert_BTC_CMC_PRO_API_KEY_49c55c19_a805_466a_95cf_3c[[#This Row],[Symbol]]</f>
        <v>BURST</v>
      </c>
      <c r="B751" s="22" t="str">
        <f t="shared" si="99"/>
        <v>Burst</v>
      </c>
      <c r="C751" s="77">
        <f t="shared" si="100"/>
        <v>9.0006767982325452E-8</v>
      </c>
      <c r="D751" s="73">
        <f t="shared" si="101"/>
        <v>3.3699429429599999E-3</v>
      </c>
      <c r="E751" s="74">
        <f>D751*conf!B$7</f>
        <v>0.24647762684809441</v>
      </c>
      <c r="F751" s="32">
        <f t="shared" si="102"/>
        <v>12.50845998</v>
      </c>
      <c r="G751" s="33">
        <f t="shared" si="103"/>
        <v>12.70203981</v>
      </c>
      <c r="H751" s="32">
        <f t="shared" si="104"/>
        <v>12.50845998</v>
      </c>
      <c r="I751" s="33">
        <f t="shared" si="105"/>
        <v>16.877374240000002</v>
      </c>
      <c r="J751" s="32">
        <f t="shared" si="106"/>
        <v>12.50845998</v>
      </c>
      <c r="K751" s="33">
        <f t="shared" si="107"/>
        <v>50.180673499999997</v>
      </c>
    </row>
    <row r="752" spans="1:11" x14ac:dyDescent="0.3">
      <c r="A752" s="78" t="str">
        <f>latest_start_1_limit_5000_convert_BTC_CMC_PRO_API_KEY_49c55c19_a805_466a_95cf_3c[[#This Row],[Symbol]]</f>
        <v>WGR</v>
      </c>
      <c r="B752" s="22" t="str">
        <f t="shared" si="99"/>
        <v>Wagerr</v>
      </c>
      <c r="C752" s="77">
        <f t="shared" si="100"/>
        <v>9.7452408122224043E-7</v>
      </c>
      <c r="D752" s="73">
        <f t="shared" si="101"/>
        <v>3.648715117628E-2</v>
      </c>
      <c r="E752" s="74">
        <f>D752*conf!B$7</f>
        <v>2.668670237033119</v>
      </c>
      <c r="F752" s="32">
        <f t="shared" si="102"/>
        <v>1.0233368899999999</v>
      </c>
      <c r="G752" s="33">
        <f t="shared" si="103"/>
        <v>1.1971556400000001</v>
      </c>
      <c r="H752" s="32">
        <f t="shared" si="104"/>
        <v>-1.93174986</v>
      </c>
      <c r="I752" s="33">
        <f t="shared" si="105"/>
        <v>1.8764240000000001</v>
      </c>
      <c r="J752" s="32">
        <f t="shared" si="106"/>
        <v>-1.93174986</v>
      </c>
      <c r="K752" s="33">
        <f t="shared" si="107"/>
        <v>5.4173109500000001</v>
      </c>
    </row>
    <row r="753" spans="1:11" x14ac:dyDescent="0.3">
      <c r="A753" s="78" t="str">
        <f>latest_start_1_limit_5000_convert_BTC_CMC_PRO_API_KEY_49c55c19_a805_466a_95cf_3c[[#This Row],[Symbol]]</f>
        <v>APIX</v>
      </c>
      <c r="B753" s="22" t="str">
        <f t="shared" si="99"/>
        <v>APIX</v>
      </c>
      <c r="C753" s="77">
        <f t="shared" si="100"/>
        <v>1.5896026106058026E-6</v>
      </c>
      <c r="D753" s="73">
        <f t="shared" si="101"/>
        <v>5.9516303271479998E-2</v>
      </c>
      <c r="E753" s="74">
        <f>D753*conf!B$7</f>
        <v>4.3530224212760471</v>
      </c>
      <c r="F753" s="32">
        <f t="shared" si="102"/>
        <v>2.2889481900000002</v>
      </c>
      <c r="G753" s="33">
        <f t="shared" si="103"/>
        <v>2.4649445299999999</v>
      </c>
      <c r="H753" s="32">
        <f t="shared" si="104"/>
        <v>4.8708036999999997</v>
      </c>
      <c r="I753" s="33">
        <f t="shared" si="105"/>
        <v>8.9431334600000003</v>
      </c>
      <c r="J753" s="32">
        <f t="shared" si="106"/>
        <v>4.8708036999999997</v>
      </c>
      <c r="K753" s="33">
        <f t="shared" si="107"/>
        <v>12.47461328</v>
      </c>
    </row>
    <row r="754" spans="1:11" x14ac:dyDescent="0.3">
      <c r="A754" s="78" t="str">
        <f>latest_start_1_limit_5000_convert_BTC_CMC_PRO_API_KEY_49c55c19_a805_466a_95cf_3c[[#This Row],[Symbol]]</f>
        <v>QLC</v>
      </c>
      <c r="B754" s="22" t="str">
        <f t="shared" si="99"/>
        <v>QLC Chain</v>
      </c>
      <c r="C754" s="77">
        <f t="shared" si="100"/>
        <v>7.8472941939316683E-7</v>
      </c>
      <c r="D754" s="73">
        <f t="shared" si="101"/>
        <v>2.9381050206539999E-2</v>
      </c>
      <c r="E754" s="74">
        <f>D754*conf!B$7</f>
        <v>2.1489300121063355</v>
      </c>
      <c r="F754" s="32">
        <f t="shared" si="102"/>
        <v>-0.10997553</v>
      </c>
      <c r="G754" s="33">
        <f t="shared" si="103"/>
        <v>6.189327E-2</v>
      </c>
      <c r="H754" s="32">
        <f t="shared" si="104"/>
        <v>-10.007250300000001</v>
      </c>
      <c r="I754" s="33">
        <f t="shared" si="105"/>
        <v>-6.5126632500000001</v>
      </c>
      <c r="J754" s="32">
        <f t="shared" si="106"/>
        <v>-10.007250300000001</v>
      </c>
      <c r="K754" s="33">
        <f t="shared" si="107"/>
        <v>66.298260889999995</v>
      </c>
    </row>
    <row r="755" spans="1:11" x14ac:dyDescent="0.3">
      <c r="A755" s="78" t="str">
        <f>latest_start_1_limit_5000_convert_BTC_CMC_PRO_API_KEY_49c55c19_a805_466a_95cf_3c[[#This Row],[Symbol]]</f>
        <v>BULL</v>
      </c>
      <c r="B755" s="22" t="str">
        <f t="shared" si="99"/>
        <v>BuySell</v>
      </c>
      <c r="C755" s="77">
        <f t="shared" si="100"/>
        <v>3.6817252222483537E-5</v>
      </c>
      <c r="D755" s="73">
        <f t="shared" si="101"/>
        <v>1.3784745534991401</v>
      </c>
      <c r="E755" s="74">
        <f>D755*conf!B$7</f>
        <v>100.8216288429271</v>
      </c>
      <c r="F755" s="32">
        <f t="shared" si="102"/>
        <v>0.95499478999999998</v>
      </c>
      <c r="G755" s="33">
        <f t="shared" si="103"/>
        <v>1.1286959599999999</v>
      </c>
      <c r="H755" s="32">
        <f t="shared" si="104"/>
        <v>-1.61724614</v>
      </c>
      <c r="I755" s="33">
        <f t="shared" si="105"/>
        <v>2.20314049</v>
      </c>
      <c r="J755" s="32">
        <f t="shared" si="106"/>
        <v>-1.61724614</v>
      </c>
      <c r="K755" s="33">
        <f t="shared" si="107"/>
        <v>21.894470949999999</v>
      </c>
    </row>
    <row r="756" spans="1:11" x14ac:dyDescent="0.3">
      <c r="A756" s="78" t="str">
        <f>latest_start_1_limit_5000_convert_BTC_CMC_PRO_API_KEY_49c55c19_a805_466a_95cf_3c[[#This Row],[Symbol]]</f>
        <v>GRID</v>
      </c>
      <c r="B756" s="22" t="str">
        <f t="shared" si="99"/>
        <v>Grid+</v>
      </c>
      <c r="C756" s="77">
        <f t="shared" si="100"/>
        <v>4.6825374696697006E-6</v>
      </c>
      <c r="D756" s="73">
        <f t="shared" si="101"/>
        <v>0.17531886162336</v>
      </c>
      <c r="E756" s="74">
        <f>D756*conf!B$7</f>
        <v>12.82282153913255</v>
      </c>
      <c r="F756" s="32">
        <f t="shared" si="102"/>
        <v>-0.68199014000000002</v>
      </c>
      <c r="G756" s="33">
        <f t="shared" si="103"/>
        <v>-0.51110553999999997</v>
      </c>
      <c r="H756" s="32">
        <f t="shared" si="104"/>
        <v>-0.11281411</v>
      </c>
      <c r="I756" s="33">
        <f t="shared" si="105"/>
        <v>3.7659924400000002</v>
      </c>
      <c r="J756" s="32">
        <f t="shared" si="106"/>
        <v>-0.11281411</v>
      </c>
      <c r="K756" s="33">
        <f t="shared" si="107"/>
        <v>10.277461499999999</v>
      </c>
    </row>
    <row r="757" spans="1:11" x14ac:dyDescent="0.3">
      <c r="A757" s="78" t="str">
        <f>latest_start_1_limit_5000_convert_BTC_CMC_PRO_API_KEY_49c55c19_a805_466a_95cf_3c[[#This Row],[Symbol]]</f>
        <v>PART</v>
      </c>
      <c r="B757" s="22" t="str">
        <f t="shared" si="99"/>
        <v>Particl</v>
      </c>
      <c r="C757" s="77">
        <f t="shared" si="100"/>
        <v>1.898475197968981E-5</v>
      </c>
      <c r="D757" s="73">
        <f t="shared" si="101"/>
        <v>0.71080800246449005</v>
      </c>
      <c r="E757" s="74">
        <f>D757*conf!B$7</f>
        <v>51.988497300252803</v>
      </c>
      <c r="F757" s="32">
        <f t="shared" si="102"/>
        <v>-0.58223966000000005</v>
      </c>
      <c r="G757" s="33">
        <f t="shared" si="103"/>
        <v>-0.41118343000000002</v>
      </c>
      <c r="H757" s="32">
        <f t="shared" si="104"/>
        <v>-10.20578403</v>
      </c>
      <c r="I757" s="33">
        <f t="shared" si="105"/>
        <v>-6.7189064099999998</v>
      </c>
      <c r="J757" s="32">
        <f t="shared" si="106"/>
        <v>-10.20578403</v>
      </c>
      <c r="K757" s="33">
        <f t="shared" si="107"/>
        <v>15.50015528</v>
      </c>
    </row>
    <row r="758" spans="1:11" x14ac:dyDescent="0.3">
      <c r="A758" s="78" t="str">
        <f>latest_start_1_limit_5000_convert_BTC_CMC_PRO_API_KEY_49c55c19_a805_466a_95cf_3c[[#This Row],[Symbol]]</f>
        <v>SOUL</v>
      </c>
      <c r="B758" s="22" t="str">
        <f t="shared" si="99"/>
        <v>Phantasma</v>
      </c>
      <c r="C758" s="77">
        <f t="shared" si="100"/>
        <v>3.2632868269728695E-6</v>
      </c>
      <c r="D758" s="73">
        <f t="shared" si="101"/>
        <v>0.12218070551729</v>
      </c>
      <c r="E758" s="74">
        <f>D758*conf!B$7</f>
        <v>8.9362968015345903</v>
      </c>
      <c r="F758" s="32">
        <f t="shared" si="102"/>
        <v>0.10203810000000001</v>
      </c>
      <c r="G758" s="33">
        <f t="shared" si="103"/>
        <v>0.27427168000000002</v>
      </c>
      <c r="H758" s="32">
        <f t="shared" si="104"/>
        <v>-1.3362582700000001</v>
      </c>
      <c r="I758" s="33">
        <f t="shared" si="105"/>
        <v>2.4950396499999998</v>
      </c>
      <c r="J758" s="32">
        <f t="shared" si="106"/>
        <v>-1.3362582700000001</v>
      </c>
      <c r="K758" s="33">
        <f t="shared" si="107"/>
        <v>12.622631520000001</v>
      </c>
    </row>
    <row r="759" spans="1:11" x14ac:dyDescent="0.3">
      <c r="A759" s="78" t="str">
        <f>latest_start_1_limit_5000_convert_BTC_CMC_PRO_API_KEY_49c55c19_a805_466a_95cf_3c[[#This Row],[Symbol]]</f>
        <v>TRIX</v>
      </c>
      <c r="B759" s="22" t="str">
        <f t="shared" si="99"/>
        <v>TriumphX</v>
      </c>
      <c r="C759" s="77">
        <f t="shared" si="100"/>
        <v>1.4826494523575652E-5</v>
      </c>
      <c r="D759" s="73">
        <f t="shared" si="101"/>
        <v>0.55511870616629999</v>
      </c>
      <c r="E759" s="74">
        <f>D759*conf!B$7</f>
        <v>40.60138216900318</v>
      </c>
      <c r="F759" s="32">
        <f t="shared" si="102"/>
        <v>0.19056430999999999</v>
      </c>
      <c r="G759" s="33">
        <f t="shared" si="103"/>
        <v>0.36295021</v>
      </c>
      <c r="H759" s="32">
        <f t="shared" si="104"/>
        <v>-3.00321587</v>
      </c>
      <c r="I759" s="33">
        <f t="shared" si="105"/>
        <v>0.76335096000000002</v>
      </c>
      <c r="J759" s="32">
        <f t="shared" si="106"/>
        <v>-3.00321587</v>
      </c>
      <c r="K759" s="33">
        <f t="shared" si="107"/>
        <v>-22.881941879999999</v>
      </c>
    </row>
    <row r="760" spans="1:11" x14ac:dyDescent="0.3">
      <c r="A760" s="78" t="str">
        <f>latest_start_1_limit_5000_convert_BTC_CMC_PRO_API_KEY_49c55c19_a805_466a_95cf_3c[[#This Row],[Symbol]]</f>
        <v>BIP</v>
      </c>
      <c r="B760" s="22" t="str">
        <f t="shared" si="99"/>
        <v>Minter Network</v>
      </c>
      <c r="C760" s="77">
        <f t="shared" si="100"/>
        <v>5.37139513954364E-8</v>
      </c>
      <c r="D760" s="73">
        <f t="shared" si="101"/>
        <v>2.0111037814299999E-3</v>
      </c>
      <c r="E760" s="74">
        <f>D760*conf!B$7</f>
        <v>0.1470921305737902</v>
      </c>
      <c r="F760" s="32">
        <f t="shared" si="102"/>
        <v>-0.82965571000000005</v>
      </c>
      <c r="G760" s="33">
        <f t="shared" si="103"/>
        <v>-0.65902517999999999</v>
      </c>
      <c r="H760" s="32">
        <f t="shared" si="104"/>
        <v>-2.9143080299999999</v>
      </c>
      <c r="I760" s="33">
        <f t="shared" si="105"/>
        <v>0.85571125999999997</v>
      </c>
      <c r="J760" s="32">
        <f t="shared" si="106"/>
        <v>-2.9143080299999999</v>
      </c>
      <c r="K760" s="33">
        <f t="shared" si="107"/>
        <v>4.8274414600000002</v>
      </c>
    </row>
    <row r="761" spans="1:11" x14ac:dyDescent="0.3">
      <c r="A761" s="78" t="str">
        <f>latest_start_1_limit_5000_convert_BTC_CMC_PRO_API_KEY_49c55c19_a805_466a_95cf_3c[[#This Row],[Symbol]]</f>
        <v>BIZZ</v>
      </c>
      <c r="B761" s="22" t="str">
        <f t="shared" si="99"/>
        <v>BIZZCOIN</v>
      </c>
      <c r="C761" s="77">
        <f t="shared" si="100"/>
        <v>2.4540833260576111E-5</v>
      </c>
      <c r="D761" s="73">
        <f t="shared" si="101"/>
        <v>0.91883321348764002</v>
      </c>
      <c r="E761" s="74">
        <f>D761*conf!B$7</f>
        <v>67.203461234485985</v>
      </c>
      <c r="F761" s="32">
        <f t="shared" si="102"/>
        <v>-2.74080112</v>
      </c>
      <c r="G761" s="33">
        <f t="shared" si="103"/>
        <v>-2.5734588700000001</v>
      </c>
      <c r="H761" s="32">
        <f t="shared" si="104"/>
        <v>-5.5451196600000001</v>
      </c>
      <c r="I761" s="33">
        <f t="shared" si="105"/>
        <v>-1.8772597099999999</v>
      </c>
      <c r="J761" s="32">
        <f t="shared" si="106"/>
        <v>-5.5451196600000001</v>
      </c>
      <c r="K761" s="33">
        <f t="shared" si="107"/>
        <v>-5.18180482</v>
      </c>
    </row>
    <row r="762" spans="1:11" x14ac:dyDescent="0.3">
      <c r="A762" s="78" t="str">
        <f>latest_start_1_limit_5000_convert_BTC_CMC_PRO_API_KEY_49c55c19_a805_466a_95cf_3c[[#This Row],[Symbol]]</f>
        <v>vDOT</v>
      </c>
      <c r="B762" s="22" t="str">
        <f t="shared" si="99"/>
        <v>Venus DOT</v>
      </c>
      <c r="C762" s="77">
        <f t="shared" si="100"/>
        <v>1.0811111770128801E-5</v>
      </c>
      <c r="D762" s="73">
        <f t="shared" si="101"/>
        <v>0.40477878088514002</v>
      </c>
      <c r="E762" s="74">
        <f>D762*conf!B$7</f>
        <v>29.60552003393914</v>
      </c>
      <c r="F762" s="32">
        <f t="shared" si="102"/>
        <v>-0.50787817000000002</v>
      </c>
      <c r="G762" s="33">
        <f t="shared" si="103"/>
        <v>-0.33669399999999999</v>
      </c>
      <c r="H762" s="32">
        <f t="shared" si="104"/>
        <v>7.6442805199999997</v>
      </c>
      <c r="I762" s="33">
        <f t="shared" si="105"/>
        <v>11.82430958</v>
      </c>
      <c r="J762" s="32">
        <f t="shared" si="106"/>
        <v>7.6442805199999997</v>
      </c>
      <c r="K762" s="33">
        <f t="shared" si="107"/>
        <v>19.05599591</v>
      </c>
    </row>
    <row r="763" spans="1:11" x14ac:dyDescent="0.3">
      <c r="A763" s="78" t="str">
        <f>latest_start_1_limit_5000_convert_BTC_CMC_PRO_API_KEY_49c55c19_a805_466a_95cf_3c[[#This Row],[Symbol]]</f>
        <v>DYP</v>
      </c>
      <c r="B763" s="22" t="str">
        <f t="shared" si="99"/>
        <v>DeFi Yield Protocol</v>
      </c>
      <c r="C763" s="77">
        <f t="shared" si="100"/>
        <v>1.1807275496634846E-4</v>
      </c>
      <c r="D763" s="73">
        <f t="shared" si="101"/>
        <v>4.4207614191060198</v>
      </c>
      <c r="E763" s="74">
        <f>D763*conf!B$7</f>
        <v>323.3344901934143</v>
      </c>
      <c r="F763" s="32">
        <f t="shared" si="102"/>
        <v>1.2236604200000001</v>
      </c>
      <c r="G763" s="33">
        <f t="shared" si="103"/>
        <v>1.39782385</v>
      </c>
      <c r="H763" s="32">
        <f t="shared" si="104"/>
        <v>-3.3627035300000001</v>
      </c>
      <c r="I763" s="33">
        <f t="shared" si="105"/>
        <v>0.38990372000000001</v>
      </c>
      <c r="J763" s="32">
        <f t="shared" si="106"/>
        <v>-3.3627035300000001</v>
      </c>
      <c r="K763" s="33">
        <f t="shared" si="107"/>
        <v>-2.3384731300000001</v>
      </c>
    </row>
    <row r="764" spans="1:11" x14ac:dyDescent="0.3">
      <c r="A764" s="78" t="str">
        <f>latest_start_1_limit_5000_convert_BTC_CMC_PRO_API_KEY_49c55c19_a805_466a_95cf_3c[[#This Row],[Symbol]]</f>
        <v>NOKU</v>
      </c>
      <c r="B764" s="22" t="str">
        <f t="shared" si="99"/>
        <v>Noku</v>
      </c>
      <c r="C764" s="77">
        <f t="shared" si="100"/>
        <v>5.7297264669567377E-6</v>
      </c>
      <c r="D764" s="73">
        <f t="shared" si="101"/>
        <v>0.21452665955302</v>
      </c>
      <c r="E764" s="74">
        <f>D764*conf!B$7</f>
        <v>15.690479879707883</v>
      </c>
      <c r="F764" s="32">
        <f t="shared" si="102"/>
        <v>-0.41517665999999998</v>
      </c>
      <c r="G764" s="33">
        <f t="shared" si="103"/>
        <v>-0.24383298</v>
      </c>
      <c r="H764" s="32">
        <f t="shared" si="104"/>
        <v>1.8873151800000001</v>
      </c>
      <c r="I764" s="33">
        <f t="shared" si="105"/>
        <v>5.8437904899999999</v>
      </c>
      <c r="J764" s="32">
        <f t="shared" si="106"/>
        <v>1.8873151800000001</v>
      </c>
      <c r="K764" s="33">
        <f t="shared" si="107"/>
        <v>70.764031959999997</v>
      </c>
    </row>
    <row r="765" spans="1:11" x14ac:dyDescent="0.3">
      <c r="A765" s="78" t="str">
        <f>latest_start_1_limit_5000_convert_BTC_CMC_PRO_API_KEY_49c55c19_a805_466a_95cf_3c[[#This Row],[Symbol]]</f>
        <v>UDOO</v>
      </c>
      <c r="B765" s="22" t="str">
        <f t="shared" si="99"/>
        <v>Hyprr (Howdoo)</v>
      </c>
      <c r="C765" s="77">
        <f t="shared" si="100"/>
        <v>1.819615059269128E-6</v>
      </c>
      <c r="D765" s="73">
        <f t="shared" si="101"/>
        <v>6.8128198193850006E-2</v>
      </c>
      <c r="E765" s="74">
        <f>D765*conf!B$7</f>
        <v>4.9828964158981899</v>
      </c>
      <c r="F765" s="32">
        <f t="shared" si="102"/>
        <v>-5.9227601300000003</v>
      </c>
      <c r="G765" s="33">
        <f t="shared" si="103"/>
        <v>-5.7608926900000004</v>
      </c>
      <c r="H765" s="32">
        <f t="shared" si="104"/>
        <v>-9.7887064899999991</v>
      </c>
      <c r="I765" s="33">
        <f t="shared" si="105"/>
        <v>-6.28563297</v>
      </c>
      <c r="J765" s="32">
        <f t="shared" si="106"/>
        <v>-9.7887064899999991</v>
      </c>
      <c r="K765" s="33">
        <f t="shared" si="107"/>
        <v>72.510683790000002</v>
      </c>
    </row>
    <row r="766" spans="1:11" x14ac:dyDescent="0.3">
      <c r="A766" s="78" t="str">
        <f>latest_start_1_limit_5000_convert_BTC_CMC_PRO_API_KEY_49c55c19_a805_466a_95cf_3c[[#This Row],[Symbol]]</f>
        <v>COV</v>
      </c>
      <c r="B766" s="22" t="str">
        <f t="shared" si="99"/>
        <v>Covesting</v>
      </c>
      <c r="C766" s="77">
        <f t="shared" si="100"/>
        <v>9.8614102464037487E-6</v>
      </c>
      <c r="D766" s="73">
        <f t="shared" si="101"/>
        <v>0.36922101095805998</v>
      </c>
      <c r="E766" s="74">
        <f>D766*conf!B$7</f>
        <v>27.004824741472508</v>
      </c>
      <c r="F766" s="32">
        <f t="shared" si="102"/>
        <v>-1.8277398300000001</v>
      </c>
      <c r="G766" s="33">
        <f t="shared" si="103"/>
        <v>-1.6588265799999999</v>
      </c>
      <c r="H766" s="32">
        <f t="shared" si="104"/>
        <v>-6.6543580200000001</v>
      </c>
      <c r="I766" s="33">
        <f t="shared" si="105"/>
        <v>-3.0295718800000002</v>
      </c>
      <c r="J766" s="32">
        <f t="shared" si="106"/>
        <v>-6.6543580200000001</v>
      </c>
      <c r="K766" s="33">
        <f t="shared" si="107"/>
        <v>23.162771809999999</v>
      </c>
    </row>
    <row r="767" spans="1:11" x14ac:dyDescent="0.3">
      <c r="A767" s="78" t="str">
        <f>latest_start_1_limit_5000_convert_BTC_CMC_PRO_API_KEY_49c55c19_a805_466a_95cf_3c[[#This Row],[Symbol]]</f>
        <v>DUN</v>
      </c>
      <c r="B767" s="22" t="str">
        <f t="shared" si="99"/>
        <v>Dune Network</v>
      </c>
      <c r="C767" s="77">
        <f t="shared" si="100"/>
        <v>4.6974100001567249E-7</v>
      </c>
      <c r="D767" s="73">
        <f t="shared" si="101"/>
        <v>1.7587570396179999E-2</v>
      </c>
      <c r="E767" s="74">
        <f>D767*conf!B$7</f>
        <v>1.2863548987766051</v>
      </c>
      <c r="F767" s="32">
        <f t="shared" si="102"/>
        <v>11.208183139999999</v>
      </c>
      <c r="G767" s="33">
        <f t="shared" si="103"/>
        <v>11.39952574</v>
      </c>
      <c r="H767" s="32">
        <f t="shared" si="104"/>
        <v>-10.47555006</v>
      </c>
      <c r="I767" s="33">
        <f t="shared" si="105"/>
        <v>-6.9991479600000002</v>
      </c>
      <c r="J767" s="32">
        <f t="shared" si="106"/>
        <v>-10.47555006</v>
      </c>
      <c r="K767" s="33">
        <f t="shared" si="107"/>
        <v>111.66187245</v>
      </c>
    </row>
    <row r="768" spans="1:11" x14ac:dyDescent="0.3">
      <c r="A768" s="78" t="str">
        <f>latest_start_1_limit_5000_convert_BTC_CMC_PRO_API_KEY_49c55c19_a805_466a_95cf_3c[[#This Row],[Symbol]]</f>
        <v>MTLX</v>
      </c>
      <c r="B768" s="22" t="str">
        <f t="shared" si="99"/>
        <v>Mettalex</v>
      </c>
      <c r="C768" s="77">
        <f t="shared" si="100"/>
        <v>1.577892187864947E-4</v>
      </c>
      <c r="D768" s="73">
        <f t="shared" si="101"/>
        <v>5.9077853393106698</v>
      </c>
      <c r="E768" s="74">
        <f>D768*conf!B$7</f>
        <v>432.09541971718238</v>
      </c>
      <c r="F768" s="32">
        <f t="shared" si="102"/>
        <v>-1.55076798</v>
      </c>
      <c r="G768" s="33">
        <f t="shared" si="103"/>
        <v>-1.38137818</v>
      </c>
      <c r="H768" s="32">
        <f t="shared" si="104"/>
        <v>9.4331855299999994</v>
      </c>
      <c r="I768" s="33">
        <f t="shared" si="105"/>
        <v>13.682681130000001</v>
      </c>
      <c r="J768" s="32">
        <f t="shared" si="106"/>
        <v>9.4331855299999994</v>
      </c>
      <c r="K768" s="33">
        <f t="shared" si="107"/>
        <v>23.082412080000001</v>
      </c>
    </row>
    <row r="769" spans="1:11" x14ac:dyDescent="0.3">
      <c r="A769" s="78" t="str">
        <f>latest_start_1_limit_5000_convert_BTC_CMC_PRO_API_KEY_49c55c19_a805_466a_95cf_3c[[#This Row],[Symbol]]</f>
        <v>EGG</v>
      </c>
      <c r="B769" s="22" t="str">
        <f t="shared" si="99"/>
        <v>Nestree</v>
      </c>
      <c r="C769" s="77">
        <f t="shared" si="100"/>
        <v>1.1908388974129189E-7</v>
      </c>
      <c r="D769" s="73">
        <f t="shared" si="101"/>
        <v>4.4586193110799999E-3</v>
      </c>
      <c r="E769" s="74">
        <f>D769*conf!B$7</f>
        <v>0.32610341641239121</v>
      </c>
      <c r="F769" s="32">
        <f t="shared" si="102"/>
        <v>-1.0668095500000001</v>
      </c>
      <c r="G769" s="33">
        <f t="shared" si="103"/>
        <v>-0.89658705999999999</v>
      </c>
      <c r="H769" s="32">
        <f t="shared" si="104"/>
        <v>-2.7599066099999998</v>
      </c>
      <c r="I769" s="33">
        <f t="shared" si="105"/>
        <v>1.0161083799999999</v>
      </c>
      <c r="J769" s="32">
        <f t="shared" si="106"/>
        <v>-2.7599066099999998</v>
      </c>
      <c r="K769" s="33">
        <f t="shared" si="107"/>
        <v>3.4693406200000001</v>
      </c>
    </row>
    <row r="770" spans="1:11" x14ac:dyDescent="0.3">
      <c r="A770" s="78" t="str">
        <f>latest_start_1_limit_5000_convert_BTC_CMC_PRO_API_KEY_49c55c19_a805_466a_95cf_3c[[#This Row],[Symbol]]</f>
        <v>XMY</v>
      </c>
      <c r="B770" s="22" t="str">
        <f t="shared" ref="B770:B833" si="108">VLOOKUP(A770,BTCTABLE,2,FALSE)</f>
        <v>Myriad</v>
      </c>
      <c r="C770" s="77">
        <f t="shared" ref="C770:C833" si="109">VLOOKUP(A770,BTCTABLE,3,FALSE)</f>
        <v>1.0015304361503097E-7</v>
      </c>
      <c r="D770" s="73">
        <f t="shared" ref="D770:D833" si="110">VLOOKUP(A770,USDTABLE,3,FALSE)</f>
        <v>3.7498295973999998E-3</v>
      </c>
      <c r="E770" s="74">
        <f>D770*conf!B$7</f>
        <v>0.27426253675383599</v>
      </c>
      <c r="F770" s="32">
        <f t="shared" ref="F770:F833" si="111">VLOOKUP(A770,BTCTABLE,5,FALSE)</f>
        <v>11.27963677</v>
      </c>
      <c r="G770" s="33">
        <f t="shared" ref="G770:G833" si="112">VLOOKUP(A770,USDTABLE,5,FALSE)</f>
        <v>11.471102309999999</v>
      </c>
      <c r="H770" s="32">
        <f t="shared" ref="H770:H833" si="113">VLOOKUP(A770,BTCTABLE,6,FALSE)</f>
        <v>8.8450201100000001</v>
      </c>
      <c r="I770" s="33">
        <f t="shared" ref="I770:I833" si="114">VLOOKUP(A770,USDTABLE,6,FALSE)</f>
        <v>13.071676139999999</v>
      </c>
      <c r="J770" s="32">
        <f t="shared" ref="J770:J833" si="115">VLOOKUP(A770,BTCTABLE,6,FALSE)</f>
        <v>8.8450201100000001</v>
      </c>
      <c r="K770" s="33">
        <f t="shared" ref="K770:K833" si="116">VLOOKUP(A770,USDTABLE,7,FALSE)</f>
        <v>133.19423230999999</v>
      </c>
    </row>
    <row r="771" spans="1:11" x14ac:dyDescent="0.3">
      <c r="A771" s="78" t="str">
        <f>latest_start_1_limit_5000_convert_BTC_CMC_PRO_API_KEY_49c55c19_a805_466a_95cf_3c[[#This Row],[Symbol]]</f>
        <v>SWFTC</v>
      </c>
      <c r="B771" s="22" t="str">
        <f t="shared" si="108"/>
        <v>SwftCoin</v>
      </c>
      <c r="C771" s="77">
        <f t="shared" si="109"/>
        <v>4.4057725137708471E-8</v>
      </c>
      <c r="D771" s="73">
        <f t="shared" si="110"/>
        <v>1.64956506315E-3</v>
      </c>
      <c r="E771" s="74">
        <f>D771*conf!B$7</f>
        <v>0.120649188718791</v>
      </c>
      <c r="F771" s="32">
        <f t="shared" si="111"/>
        <v>1.4149166799999999</v>
      </c>
      <c r="G771" s="33">
        <f t="shared" si="112"/>
        <v>1.5894091800000001</v>
      </c>
      <c r="H771" s="32">
        <f t="shared" si="113"/>
        <v>-6.8921043099999997</v>
      </c>
      <c r="I771" s="33">
        <f t="shared" si="114"/>
        <v>-3.2765502999999998</v>
      </c>
      <c r="J771" s="32">
        <f t="shared" si="115"/>
        <v>-6.8921043099999997</v>
      </c>
      <c r="K771" s="33">
        <f t="shared" si="116"/>
        <v>98.698590949999996</v>
      </c>
    </row>
    <row r="772" spans="1:11" x14ac:dyDescent="0.3">
      <c r="A772" s="78" t="str">
        <f>latest_start_1_limit_5000_convert_BTC_CMC_PRO_API_KEY_49c55c19_a805_466a_95cf_3c[[#This Row],[Symbol]]</f>
        <v>TOP</v>
      </c>
      <c r="B772" s="22" t="str">
        <f t="shared" si="108"/>
        <v>TOP</v>
      </c>
      <c r="C772" s="77">
        <f t="shared" si="109"/>
        <v>3.3795650641509966E-8</v>
      </c>
      <c r="D772" s="73">
        <f t="shared" si="110"/>
        <v>1.2653427840500001E-3</v>
      </c>
      <c r="E772" s="74">
        <f>D772*conf!B$7</f>
        <v>9.2547171225417002E-2</v>
      </c>
      <c r="F772" s="32">
        <f t="shared" si="111"/>
        <v>0.65041899999999997</v>
      </c>
      <c r="G772" s="33">
        <f t="shared" si="112"/>
        <v>0.82359612000000004</v>
      </c>
      <c r="H772" s="32">
        <f t="shared" si="113"/>
        <v>-6.2143768599999998</v>
      </c>
      <c r="I772" s="33">
        <f t="shared" si="114"/>
        <v>-2.5725054300000001</v>
      </c>
      <c r="J772" s="32">
        <f t="shared" si="115"/>
        <v>-6.2143768599999998</v>
      </c>
      <c r="K772" s="33">
        <f t="shared" si="116"/>
        <v>22.8241437</v>
      </c>
    </row>
    <row r="773" spans="1:11" x14ac:dyDescent="0.3">
      <c r="A773" s="78" t="str">
        <f>latest_start_1_limit_5000_convert_BTC_CMC_PRO_API_KEY_49c55c19_a805_466a_95cf_3c[[#This Row],[Symbol]]</f>
        <v>PLR</v>
      </c>
      <c r="B773" s="22" t="str">
        <f t="shared" si="108"/>
        <v>Pillar</v>
      </c>
      <c r="C773" s="77">
        <f t="shared" si="109"/>
        <v>6.6965881731112571E-7</v>
      </c>
      <c r="D773" s="73">
        <f t="shared" si="110"/>
        <v>2.507269237833E-2</v>
      </c>
      <c r="E773" s="74">
        <f>D773*conf!B$7</f>
        <v>1.8338167205510563</v>
      </c>
      <c r="F773" s="32">
        <f t="shared" si="111"/>
        <v>-1.54205083</v>
      </c>
      <c r="G773" s="33">
        <f t="shared" si="112"/>
        <v>-1.3726460300000001</v>
      </c>
      <c r="H773" s="32">
        <f t="shared" si="113"/>
        <v>14.41043848</v>
      </c>
      <c r="I773" s="33">
        <f t="shared" si="114"/>
        <v>18.853210130000001</v>
      </c>
      <c r="J773" s="32">
        <f t="shared" si="115"/>
        <v>14.41043848</v>
      </c>
      <c r="K773" s="33">
        <f t="shared" si="116"/>
        <v>2.4240596499999998</v>
      </c>
    </row>
    <row r="774" spans="1:11" x14ac:dyDescent="0.3">
      <c r="A774" s="78" t="str">
        <f>latest_start_1_limit_5000_convert_BTC_CMC_PRO_API_KEY_49c55c19_a805_466a_95cf_3c[[#This Row],[Symbol]]</f>
        <v>CVNT</v>
      </c>
      <c r="B774" s="22" t="str">
        <f t="shared" si="108"/>
        <v>Content Value Network</v>
      </c>
      <c r="C774" s="77">
        <f t="shared" si="109"/>
        <v>1.865559932925391E-7</v>
      </c>
      <c r="D774" s="73">
        <f t="shared" si="110"/>
        <v>6.9848419975100003E-3</v>
      </c>
      <c r="E774" s="74">
        <f>D774*conf!B$7</f>
        <v>0.51087134369788145</v>
      </c>
      <c r="F774" s="32">
        <f t="shared" si="111"/>
        <v>3.47374574</v>
      </c>
      <c r="G774" s="33">
        <f t="shared" si="112"/>
        <v>3.6517806199999998</v>
      </c>
      <c r="H774" s="32">
        <f t="shared" si="113"/>
        <v>-6.1478481900000004</v>
      </c>
      <c r="I774" s="33">
        <f t="shared" si="114"/>
        <v>-2.5033933199999998</v>
      </c>
      <c r="J774" s="32">
        <f t="shared" si="115"/>
        <v>-6.1478481900000004</v>
      </c>
      <c r="K774" s="33">
        <f t="shared" si="116"/>
        <v>-17.568475729999999</v>
      </c>
    </row>
    <row r="775" spans="1:11" x14ac:dyDescent="0.3">
      <c r="A775" s="78" t="str">
        <f>latest_start_1_limit_5000_convert_BTC_CMC_PRO_API_KEY_49c55c19_a805_466a_95cf_3c[[#This Row],[Symbol]]</f>
        <v>AITRA</v>
      </c>
      <c r="B775" s="22" t="str">
        <f t="shared" si="108"/>
        <v>Aitra</v>
      </c>
      <c r="C775" s="77">
        <f t="shared" si="109"/>
        <v>1.1546023584105888E-4</v>
      </c>
      <c r="D775" s="73">
        <f t="shared" si="110"/>
        <v>4.3229461038027699</v>
      </c>
      <c r="E775" s="74">
        <f>D775*conf!B$7</f>
        <v>316.18027803213459</v>
      </c>
      <c r="F775" s="32">
        <f t="shared" si="111"/>
        <v>0.37102387999999997</v>
      </c>
      <c r="G775" s="33">
        <f t="shared" si="112"/>
        <v>0.54372027999999994</v>
      </c>
      <c r="H775" s="32">
        <f t="shared" si="113"/>
        <v>0.16238822</v>
      </c>
      <c r="I775" s="33">
        <f t="shared" si="114"/>
        <v>4.0518813900000001</v>
      </c>
      <c r="J775" s="32">
        <f t="shared" si="115"/>
        <v>0.16238822</v>
      </c>
      <c r="K775" s="33">
        <f t="shared" si="116"/>
        <v>19.766869920000001</v>
      </c>
    </row>
    <row r="776" spans="1:11" x14ac:dyDescent="0.3">
      <c r="A776" s="78" t="str">
        <f>latest_start_1_limit_5000_convert_BTC_CMC_PRO_API_KEY_49c55c19_a805_466a_95cf_3c[[#This Row],[Symbol]]</f>
        <v>CBK</v>
      </c>
      <c r="B776" s="22" t="str">
        <f t="shared" si="108"/>
        <v>Cobak Token</v>
      </c>
      <c r="C776" s="77">
        <f t="shared" si="109"/>
        <v>6.1641800955370606E-5</v>
      </c>
      <c r="D776" s="73">
        <f t="shared" si="110"/>
        <v>2.3079303565448299</v>
      </c>
      <c r="E776" s="74">
        <f>D776*conf!B$7</f>
        <v>168.80202627768887</v>
      </c>
      <c r="F776" s="32">
        <f t="shared" si="111"/>
        <v>0.86800246000000003</v>
      </c>
      <c r="G776" s="33">
        <f t="shared" si="112"/>
        <v>1.04155395</v>
      </c>
      <c r="H776" s="32">
        <f t="shared" si="113"/>
        <v>-3.4169780799999998</v>
      </c>
      <c r="I776" s="33">
        <f t="shared" si="114"/>
        <v>0.33352158999999998</v>
      </c>
      <c r="J776" s="32">
        <f t="shared" si="115"/>
        <v>-3.4169780799999998</v>
      </c>
      <c r="K776" s="33">
        <f t="shared" si="116"/>
        <v>-0.48633948999999999</v>
      </c>
    </row>
    <row r="777" spans="1:11" x14ac:dyDescent="0.3">
      <c r="A777" s="78" t="str">
        <f>latest_start_1_limit_5000_convert_BTC_CMC_PRO_API_KEY_49c55c19_a805_466a_95cf_3c[[#This Row],[Symbol]]</f>
        <v>BCDT</v>
      </c>
      <c r="B777" s="22" t="str">
        <f t="shared" si="108"/>
        <v>Blockchain Certified Data Token</v>
      </c>
      <c r="C777" s="77">
        <f t="shared" si="109"/>
        <v>4.2392479228495622E-6</v>
      </c>
      <c r="D777" s="73">
        <f t="shared" si="110"/>
        <v>0.15872165995195001</v>
      </c>
      <c r="E777" s="74">
        <f>D777*conf!B$7</f>
        <v>11.608902208885624</v>
      </c>
      <c r="F777" s="32">
        <f t="shared" si="111"/>
        <v>-20.603477680000001</v>
      </c>
      <c r="G777" s="33">
        <f t="shared" si="112"/>
        <v>-20.466869599999999</v>
      </c>
      <c r="H777" s="32">
        <f t="shared" si="113"/>
        <v>35.857288359999998</v>
      </c>
      <c r="I777" s="33">
        <f t="shared" si="114"/>
        <v>41.13288137</v>
      </c>
      <c r="J777" s="32">
        <f t="shared" si="115"/>
        <v>35.857288359999998</v>
      </c>
      <c r="K777" s="33">
        <f t="shared" si="116"/>
        <v>195.99501692000001</v>
      </c>
    </row>
    <row r="778" spans="1:11" x14ac:dyDescent="0.3">
      <c r="A778" s="78" t="str">
        <f>latest_start_1_limit_5000_convert_BTC_CMC_PRO_API_KEY_49c55c19_a805_466a_95cf_3c[[#This Row],[Symbol]]</f>
        <v>EUNO</v>
      </c>
      <c r="B778" s="22" t="str">
        <f t="shared" si="108"/>
        <v>EUNO</v>
      </c>
      <c r="C778" s="77">
        <f t="shared" si="109"/>
        <v>2.8013219984637917E-8</v>
      </c>
      <c r="D778" s="73">
        <f t="shared" si="110"/>
        <v>1.04884282719E-3</v>
      </c>
      <c r="E778" s="74">
        <f>D778*conf!B$7</f>
        <v>7.6712364380676606E-2</v>
      </c>
      <c r="F778" s="32">
        <f t="shared" si="111"/>
        <v>32.957906860000001</v>
      </c>
      <c r="G778" s="33">
        <f t="shared" si="112"/>
        <v>33.186671599999997</v>
      </c>
      <c r="H778" s="32">
        <f t="shared" si="113"/>
        <v>3.5226312700000002</v>
      </c>
      <c r="I778" s="33">
        <f t="shared" si="114"/>
        <v>7.5426089699999999</v>
      </c>
      <c r="J778" s="32">
        <f t="shared" si="115"/>
        <v>3.5226312700000002</v>
      </c>
      <c r="K778" s="33">
        <f t="shared" si="116"/>
        <v>10.37221819</v>
      </c>
    </row>
    <row r="779" spans="1:11" x14ac:dyDescent="0.3">
      <c r="A779" s="78" t="str">
        <f>latest_start_1_limit_5000_convert_BTC_CMC_PRO_API_KEY_49c55c19_a805_466a_95cf_3c[[#This Row],[Symbol]]</f>
        <v>KEX</v>
      </c>
      <c r="B779" s="22" t="str">
        <f t="shared" si="108"/>
        <v>Kira Network</v>
      </c>
      <c r="C779" s="77">
        <f t="shared" si="109"/>
        <v>1.3639111734869779E-5</v>
      </c>
      <c r="D779" s="73">
        <f t="shared" si="110"/>
        <v>0.51066191320404997</v>
      </c>
      <c r="E779" s="74">
        <f>D779*conf!B$7</f>
        <v>37.349812331744218</v>
      </c>
      <c r="F779" s="32">
        <f t="shared" si="111"/>
        <v>-1.81553209</v>
      </c>
      <c r="G779" s="33">
        <f t="shared" si="112"/>
        <v>-1.6465978400000001</v>
      </c>
      <c r="H779" s="32">
        <f t="shared" si="113"/>
        <v>1.1767416500000001</v>
      </c>
      <c r="I779" s="33">
        <f t="shared" si="114"/>
        <v>5.1056240600000002</v>
      </c>
      <c r="J779" s="32">
        <f t="shared" si="115"/>
        <v>1.1767416500000001</v>
      </c>
      <c r="K779" s="33">
        <f t="shared" si="116"/>
        <v>13.645808840000001</v>
      </c>
    </row>
    <row r="780" spans="1:11" x14ac:dyDescent="0.3">
      <c r="A780" s="78" t="str">
        <f>latest_start_1_limit_5000_convert_BTC_CMC_PRO_API_KEY_49c55c19_a805_466a_95cf_3c[[#This Row],[Symbol]]</f>
        <v>EFX</v>
      </c>
      <c r="B780" s="22" t="str">
        <f t="shared" si="108"/>
        <v>Effect.AI</v>
      </c>
      <c r="C780" s="77">
        <f t="shared" si="109"/>
        <v>6.8003686424179238E-7</v>
      </c>
      <c r="D780" s="73">
        <f t="shared" si="110"/>
        <v>2.546125678076E-2</v>
      </c>
      <c r="E780" s="74">
        <f>D780*conf!B$7</f>
        <v>1.8622363209447863</v>
      </c>
      <c r="F780" s="32">
        <f t="shared" si="111"/>
        <v>-7.8936309999999996E-2</v>
      </c>
      <c r="G780" s="33">
        <f t="shared" si="112"/>
        <v>9.2985890000000002E-2</v>
      </c>
      <c r="H780" s="32">
        <f t="shared" si="113"/>
        <v>-7.8615946900000004</v>
      </c>
      <c r="I780" s="33">
        <f t="shared" si="114"/>
        <v>-4.28368781</v>
      </c>
      <c r="J780" s="32">
        <f t="shared" si="115"/>
        <v>-7.8615946900000004</v>
      </c>
      <c r="K780" s="33">
        <f t="shared" si="116"/>
        <v>-8.9367511700000009</v>
      </c>
    </row>
    <row r="781" spans="1:11" x14ac:dyDescent="0.3">
      <c r="A781" s="78" t="str">
        <f>latest_start_1_limit_5000_convert_BTC_CMC_PRO_API_KEY_49c55c19_a805_466a_95cf_3c[[#This Row],[Symbol]]</f>
        <v>RARI</v>
      </c>
      <c r="B781" s="22" t="str">
        <f t="shared" si="108"/>
        <v>Rarible</v>
      </c>
      <c r="C781" s="77">
        <f t="shared" si="109"/>
        <v>1.9966861801231603E-4</v>
      </c>
      <c r="D781" s="73">
        <f t="shared" si="110"/>
        <v>7.4757917130555303</v>
      </c>
      <c r="E781" s="74">
        <f>D781*conf!B$7</f>
        <v>546.77940589288153</v>
      </c>
      <c r="F781" s="32">
        <f t="shared" si="111"/>
        <v>8.0355697500000005</v>
      </c>
      <c r="G781" s="33">
        <f t="shared" si="112"/>
        <v>8.2214536099999993</v>
      </c>
      <c r="H781" s="32">
        <f t="shared" si="113"/>
        <v>46.594913069999997</v>
      </c>
      <c r="I781" s="33">
        <f t="shared" si="114"/>
        <v>52.287468160000003</v>
      </c>
      <c r="J781" s="32">
        <f t="shared" si="115"/>
        <v>46.594913069999997</v>
      </c>
      <c r="K781" s="33">
        <f t="shared" si="116"/>
        <v>46.291749449999998</v>
      </c>
    </row>
    <row r="782" spans="1:11" x14ac:dyDescent="0.3">
      <c r="A782" s="78" t="str">
        <f>latest_start_1_limit_5000_convert_BTC_CMC_PRO_API_KEY_49c55c19_a805_466a_95cf_3c[[#This Row],[Symbol]]</f>
        <v>SIX</v>
      </c>
      <c r="B782" s="22" t="str">
        <f t="shared" si="108"/>
        <v>SIX</v>
      </c>
      <c r="C782" s="77">
        <f t="shared" si="109"/>
        <v>6.2003472253914574E-7</v>
      </c>
      <c r="D782" s="73">
        <f t="shared" si="110"/>
        <v>2.321471689797E-2</v>
      </c>
      <c r="E782" s="74">
        <f>D782*conf!B$7</f>
        <v>1.6979243939175259</v>
      </c>
      <c r="F782" s="32">
        <f t="shared" si="111"/>
        <v>0.40151605000000001</v>
      </c>
      <c r="G782" s="33">
        <f t="shared" si="112"/>
        <v>0.57426491000000002</v>
      </c>
      <c r="H782" s="32">
        <f t="shared" si="113"/>
        <v>-4.5418419099999996</v>
      </c>
      <c r="I782" s="33">
        <f t="shared" si="114"/>
        <v>-0.83502281</v>
      </c>
      <c r="J782" s="32">
        <f t="shared" si="115"/>
        <v>-4.5418419099999996</v>
      </c>
      <c r="K782" s="33">
        <f t="shared" si="116"/>
        <v>74.880077990000004</v>
      </c>
    </row>
    <row r="783" spans="1:11" x14ac:dyDescent="0.3">
      <c r="A783" s="78" t="str">
        <f>latest_start_1_limit_5000_convert_BTC_CMC_PRO_API_KEY_49c55c19_a805_466a_95cf_3c[[#This Row],[Symbol]]</f>
        <v>NEW</v>
      </c>
      <c r="B783" s="22" t="str">
        <f t="shared" si="108"/>
        <v>Newton</v>
      </c>
      <c r="C783" s="77">
        <f t="shared" si="109"/>
        <v>1E-8</v>
      </c>
      <c r="D783" s="73">
        <f t="shared" si="110"/>
        <v>3.0851952983000001E-4</v>
      </c>
      <c r="E783" s="74">
        <f>D783*conf!B$7</f>
        <v>2.25651184117662E-2</v>
      </c>
      <c r="F783" s="32">
        <f t="shared" si="111"/>
        <v>0.81556121000000004</v>
      </c>
      <c r="G783" s="33">
        <f t="shared" si="112"/>
        <v>0.98902246999999999</v>
      </c>
      <c r="H783" s="32">
        <f t="shared" si="113"/>
        <v>-4.1894451799999999</v>
      </c>
      <c r="I783" s="33">
        <f t="shared" si="114"/>
        <v>-0.46894184999999999</v>
      </c>
      <c r="J783" s="32">
        <f t="shared" si="115"/>
        <v>-4.1894451799999999</v>
      </c>
      <c r="K783" s="33">
        <f t="shared" si="116"/>
        <v>13.631668729999999</v>
      </c>
    </row>
    <row r="784" spans="1:11" x14ac:dyDescent="0.3">
      <c r="A784" s="78" t="str">
        <f>latest_start_1_limit_5000_convert_BTC_CMC_PRO_API_KEY_49c55c19_a805_466a_95cf_3c[[#This Row],[Symbol]]</f>
        <v>EASY</v>
      </c>
      <c r="B784" s="22" t="str">
        <f t="shared" si="108"/>
        <v>EasyFi</v>
      </c>
      <c r="C784" s="77">
        <f t="shared" si="109"/>
        <v>3.1710896842221533E-4</v>
      </c>
      <c r="D784" s="73">
        <f t="shared" si="110"/>
        <v>11.87287527637497</v>
      </c>
      <c r="E784" s="74">
        <f>D784*conf!B$7</f>
        <v>868.38209771406525</v>
      </c>
      <c r="F784" s="32">
        <f t="shared" si="111"/>
        <v>-2.5826888399999999</v>
      </c>
      <c r="G784" s="33">
        <f t="shared" si="112"/>
        <v>-2.41507454</v>
      </c>
      <c r="H784" s="32">
        <f t="shared" si="113"/>
        <v>-9.9715738700000003</v>
      </c>
      <c r="I784" s="33">
        <f t="shared" si="114"/>
        <v>-6.4756014300000002</v>
      </c>
      <c r="J784" s="32">
        <f t="shared" si="115"/>
        <v>-9.9715738700000003</v>
      </c>
      <c r="K784" s="33">
        <f t="shared" si="116"/>
        <v>55.910927409999999</v>
      </c>
    </row>
    <row r="785" spans="1:11" x14ac:dyDescent="0.3">
      <c r="A785" s="78" t="str">
        <f>latest_start_1_limit_5000_convert_BTC_CMC_PRO_API_KEY_49c55c19_a805_466a_95cf_3c[[#This Row],[Symbol]]</f>
        <v>VBIT</v>
      </c>
      <c r="B785" s="22" t="str">
        <f t="shared" si="108"/>
        <v>Valobit</v>
      </c>
      <c r="C785" s="77">
        <f t="shared" si="109"/>
        <v>3.5191467342216179E-7</v>
      </c>
      <c r="D785" s="73">
        <f t="shared" si="110"/>
        <v>1.317603550053E-2</v>
      </c>
      <c r="E785" s="74">
        <f>D785*conf!B$7</f>
        <v>0.96369523650876421</v>
      </c>
      <c r="F785" s="32">
        <f t="shared" si="111"/>
        <v>-1.02661292</v>
      </c>
      <c r="G785" s="33">
        <f t="shared" si="112"/>
        <v>-0.85632127000000002</v>
      </c>
      <c r="H785" s="32">
        <f t="shared" si="113"/>
        <v>-1.79719267</v>
      </c>
      <c r="I785" s="33">
        <f t="shared" si="114"/>
        <v>2.0162062999999999</v>
      </c>
      <c r="J785" s="32">
        <f t="shared" si="115"/>
        <v>-1.79719267</v>
      </c>
      <c r="K785" s="33">
        <f t="shared" si="116"/>
        <v>9.1035649200000002</v>
      </c>
    </row>
    <row r="786" spans="1:11" x14ac:dyDescent="0.3">
      <c r="A786" s="78" t="str">
        <f>latest_start_1_limit_5000_convert_BTC_CMC_PRO_API_KEY_49c55c19_a805_466a_95cf_3c[[#This Row],[Symbol]]</f>
        <v>CARD</v>
      </c>
      <c r="B786" s="22" t="str">
        <f t="shared" si="108"/>
        <v>Cardstack</v>
      </c>
      <c r="C786" s="77">
        <f t="shared" si="109"/>
        <v>7.1037459054982312E-8</v>
      </c>
      <c r="D786" s="73">
        <f t="shared" si="110"/>
        <v>2.6597131437400001E-3</v>
      </c>
      <c r="E786" s="74">
        <f>D786*conf!B$7</f>
        <v>0.19453141933314361</v>
      </c>
      <c r="F786" s="32">
        <f t="shared" si="111"/>
        <v>21.38435415</v>
      </c>
      <c r="G786" s="33">
        <f t="shared" si="112"/>
        <v>21.59320567</v>
      </c>
      <c r="H786" s="32">
        <f t="shared" si="113"/>
        <v>12.40874097</v>
      </c>
      <c r="I786" s="33">
        <f t="shared" si="114"/>
        <v>16.773782959999998</v>
      </c>
      <c r="J786" s="32">
        <f t="shared" si="115"/>
        <v>12.40874097</v>
      </c>
      <c r="K786" s="33">
        <f t="shared" si="116"/>
        <v>32.265523780000002</v>
      </c>
    </row>
    <row r="787" spans="1:11" x14ac:dyDescent="0.3">
      <c r="A787" s="78" t="str">
        <f>latest_start_1_limit_5000_convert_BTC_CMC_PRO_API_KEY_49c55c19_a805_466a_95cf_3c[[#This Row],[Symbol]]</f>
        <v>COLX</v>
      </c>
      <c r="B787" s="22" t="str">
        <f t="shared" si="108"/>
        <v>ColossusXT</v>
      </c>
      <c r="C787" s="77">
        <f t="shared" si="109"/>
        <v>1.3355705308406141E-8</v>
      </c>
      <c r="D787" s="73">
        <f t="shared" si="110"/>
        <v>5.0005089463E-4</v>
      </c>
      <c r="E787" s="74">
        <f>D787*conf!B$7</f>
        <v>3.6573722433238198E-2</v>
      </c>
      <c r="F787" s="32">
        <f t="shared" si="111"/>
        <v>0.38442684999999999</v>
      </c>
      <c r="G787" s="33">
        <f t="shared" si="112"/>
        <v>0.55714631000000003</v>
      </c>
      <c r="H787" s="32">
        <f t="shared" si="113"/>
        <v>33.5839426</v>
      </c>
      <c r="I787" s="33">
        <f t="shared" si="114"/>
        <v>38.771257329999997</v>
      </c>
      <c r="J787" s="32">
        <f t="shared" si="115"/>
        <v>33.5839426</v>
      </c>
      <c r="K787" s="33">
        <f t="shared" si="116"/>
        <v>57.965673700000004</v>
      </c>
    </row>
    <row r="788" spans="1:11" x14ac:dyDescent="0.3">
      <c r="A788" s="78" t="str">
        <f>latest_start_1_limit_5000_convert_BTC_CMC_PRO_API_KEY_49c55c19_a805_466a_95cf_3c[[#This Row],[Symbol]]</f>
        <v>SAL</v>
      </c>
      <c r="B788" s="22" t="str">
        <f t="shared" si="108"/>
        <v>SalmonSwap</v>
      </c>
      <c r="C788" s="77">
        <f t="shared" si="109"/>
        <v>1.681407541749155E-4</v>
      </c>
      <c r="D788" s="73">
        <f t="shared" si="110"/>
        <v>6.29535712322207</v>
      </c>
      <c r="E788" s="74">
        <f>D788*conf!B$7</f>
        <v>460.44241999246219</v>
      </c>
      <c r="F788" s="32">
        <f t="shared" si="111"/>
        <v>-0.15984825999999999</v>
      </c>
      <c r="G788" s="33">
        <f t="shared" si="112"/>
        <v>1.1934729999999999E-2</v>
      </c>
      <c r="H788" s="32">
        <f t="shared" si="113"/>
        <v>6788.6393082900004</v>
      </c>
      <c r="I788" s="33">
        <f t="shared" si="114"/>
        <v>7056.1380771200002</v>
      </c>
      <c r="J788" s="32">
        <f t="shared" si="115"/>
        <v>6788.6393082900004</v>
      </c>
      <c r="K788" s="33">
        <f t="shared" si="116"/>
        <v>8082.3256056800001</v>
      </c>
    </row>
    <row r="789" spans="1:11" x14ac:dyDescent="0.3">
      <c r="A789" s="78" t="str">
        <f>latest_start_1_limit_5000_convert_BTC_CMC_PRO_API_KEY_49c55c19_a805_466a_95cf_3c[[#This Row],[Symbol]]</f>
        <v>EM</v>
      </c>
      <c r="B789" s="22" t="str">
        <f t="shared" si="108"/>
        <v>Eminer</v>
      </c>
      <c r="C789" s="77">
        <f t="shared" si="109"/>
        <v>1.1546823297916529E-7</v>
      </c>
      <c r="D789" s="73">
        <f t="shared" si="110"/>
        <v>4.3232455246100003E-3</v>
      </c>
      <c r="E789" s="74">
        <f>D789*conf!B$7</f>
        <v>0.31620217766997544</v>
      </c>
      <c r="F789" s="32">
        <f t="shared" si="111"/>
        <v>-0.58521723000000003</v>
      </c>
      <c r="G789" s="33">
        <f t="shared" si="112"/>
        <v>-0.41416612000000003</v>
      </c>
      <c r="H789" s="32">
        <f t="shared" si="113"/>
        <v>-4.9021306200000003</v>
      </c>
      <c r="I789" s="33">
        <f t="shared" si="114"/>
        <v>-1.2093022</v>
      </c>
      <c r="J789" s="32">
        <f t="shared" si="115"/>
        <v>-4.9021306200000003</v>
      </c>
      <c r="K789" s="33">
        <f t="shared" si="116"/>
        <v>-0.12844712</v>
      </c>
    </row>
    <row r="790" spans="1:11" x14ac:dyDescent="0.3">
      <c r="A790" s="78" t="str">
        <f>latest_start_1_limit_5000_convert_BTC_CMC_PRO_API_KEY_49c55c19_a805_466a_95cf_3c[[#This Row],[Symbol]]</f>
        <v>HTDF</v>
      </c>
      <c r="B790" s="22" t="str">
        <f t="shared" si="108"/>
        <v>Orient Walt</v>
      </c>
      <c r="C790" s="77">
        <f t="shared" si="109"/>
        <v>1.8029946906854785E-6</v>
      </c>
      <c r="D790" s="73">
        <f t="shared" si="110"/>
        <v>6.7505915058110003E-2</v>
      </c>
      <c r="E790" s="74">
        <f>D790*conf!B$7</f>
        <v>4.937382627350166</v>
      </c>
      <c r="F790" s="32">
        <f t="shared" si="111"/>
        <v>-0.55861764999999997</v>
      </c>
      <c r="G790" s="33">
        <f t="shared" si="112"/>
        <v>-0.38752078000000001</v>
      </c>
      <c r="H790" s="32">
        <f t="shared" si="113"/>
        <v>-4.05291055</v>
      </c>
      <c r="I790" s="33">
        <f t="shared" si="114"/>
        <v>-0.32710533000000003</v>
      </c>
      <c r="J790" s="32">
        <f t="shared" si="115"/>
        <v>-4.05291055</v>
      </c>
      <c r="K790" s="33">
        <f t="shared" si="116"/>
        <v>2.65174033</v>
      </c>
    </row>
    <row r="791" spans="1:11" x14ac:dyDescent="0.3">
      <c r="A791" s="78" t="str">
        <f>latest_start_1_limit_5000_convert_BTC_CMC_PRO_API_KEY_49c55c19_a805_466a_95cf_3c[[#This Row],[Symbol]]</f>
        <v>MTXLT</v>
      </c>
      <c r="B791" s="22" t="str">
        <f t="shared" si="108"/>
        <v>Tixl [old]</v>
      </c>
      <c r="C791" s="77">
        <f t="shared" si="109"/>
        <v>3.3421119273402324E-3</v>
      </c>
      <c r="D791" s="73">
        <f t="shared" si="110"/>
        <v>125.13199569986018</v>
      </c>
      <c r="E791" s="74">
        <f>D791*conf!B$7</f>
        <v>9152.1541654877747</v>
      </c>
      <c r="F791" s="32">
        <f t="shared" si="111"/>
        <v>-12.283028140000001</v>
      </c>
      <c r="G791" s="33">
        <f t="shared" si="112"/>
        <v>-12.13210406</v>
      </c>
      <c r="H791" s="32">
        <f t="shared" si="113"/>
        <v>-3.03689404</v>
      </c>
      <c r="I791" s="33">
        <f t="shared" si="114"/>
        <v>0.72836500999999998</v>
      </c>
      <c r="J791" s="32">
        <f t="shared" si="115"/>
        <v>-3.03689404</v>
      </c>
      <c r="K791" s="33">
        <f t="shared" si="116"/>
        <v>73.695166499999999</v>
      </c>
    </row>
    <row r="792" spans="1:11" x14ac:dyDescent="0.3">
      <c r="A792" s="78" t="str">
        <f>latest_start_1_limit_5000_convert_BTC_CMC_PRO_API_KEY_49c55c19_a805_466a_95cf_3c[[#This Row],[Symbol]]</f>
        <v>JUL</v>
      </c>
      <c r="B792" s="22" t="str">
        <f t="shared" si="108"/>
        <v>JustLiquidity</v>
      </c>
      <c r="C792" s="77">
        <f t="shared" si="109"/>
        <v>1.0563840170605928E-3</v>
      </c>
      <c r="D792" s="73">
        <f t="shared" si="110"/>
        <v>39.552068618308198</v>
      </c>
      <c r="E792" s="74">
        <f>D792*conf!B$7</f>
        <v>2892.8382987430614</v>
      </c>
      <c r="F792" s="32">
        <f t="shared" si="111"/>
        <v>1.4977644699999999</v>
      </c>
      <c r="G792" s="33">
        <f t="shared" si="112"/>
        <v>1.67239951</v>
      </c>
      <c r="H792" s="32">
        <f t="shared" si="113"/>
        <v>-7.26117436</v>
      </c>
      <c r="I792" s="33">
        <f t="shared" si="114"/>
        <v>-3.6599520299999999</v>
      </c>
      <c r="J792" s="32">
        <f t="shared" si="115"/>
        <v>-7.26117436</v>
      </c>
      <c r="K792" s="33">
        <f t="shared" si="116"/>
        <v>-14.049599799999999</v>
      </c>
    </row>
    <row r="793" spans="1:11" x14ac:dyDescent="0.3">
      <c r="A793" s="78" t="str">
        <f>latest_start_1_limit_5000_convert_BTC_CMC_PRO_API_KEY_49c55c19_a805_466a_95cf_3c[[#This Row],[Symbol]]</f>
        <v>WISH</v>
      </c>
      <c r="B793" s="22" t="str">
        <f t="shared" si="108"/>
        <v>MyWish</v>
      </c>
      <c r="C793" s="77">
        <f t="shared" si="109"/>
        <v>1.7411047733699375E-5</v>
      </c>
      <c r="D793" s="73">
        <f t="shared" si="110"/>
        <v>0.65188694978184003</v>
      </c>
      <c r="E793" s="74">
        <f>D793*conf!B$7</f>
        <v>47.679011507043782</v>
      </c>
      <c r="F793" s="32">
        <f t="shared" si="111"/>
        <v>46.030151680000003</v>
      </c>
      <c r="G793" s="33">
        <f t="shared" si="112"/>
        <v>46.28140827</v>
      </c>
      <c r="H793" s="32">
        <f t="shared" si="113"/>
        <v>31.32861273</v>
      </c>
      <c r="I793" s="33">
        <f t="shared" si="114"/>
        <v>36.42834878</v>
      </c>
      <c r="J793" s="32">
        <f t="shared" si="115"/>
        <v>31.32861273</v>
      </c>
      <c r="K793" s="33">
        <f t="shared" si="116"/>
        <v>128.30000729</v>
      </c>
    </row>
    <row r="794" spans="1:11" x14ac:dyDescent="0.3">
      <c r="A794" s="78" t="str">
        <f>latest_start_1_limit_5000_convert_BTC_CMC_PRO_API_KEY_49c55c19_a805_466a_95cf_3c[[#This Row],[Symbol]]</f>
        <v>CRON</v>
      </c>
      <c r="B794" s="22" t="str">
        <f t="shared" si="108"/>
        <v>Cryptocean</v>
      </c>
      <c r="C794" s="77">
        <f t="shared" si="109"/>
        <v>2.016482973613009E-5</v>
      </c>
      <c r="D794" s="73">
        <f t="shared" si="110"/>
        <v>0.75499128775077995</v>
      </c>
      <c r="E794" s="74">
        <f>D794*conf!B$7</f>
        <v>55.220062786092043</v>
      </c>
      <c r="F794" s="32">
        <f t="shared" si="111"/>
        <v>6.1559919999999997E-2</v>
      </c>
      <c r="G794" s="33">
        <f t="shared" si="112"/>
        <v>0.23372386000000001</v>
      </c>
      <c r="H794" s="32">
        <f t="shared" si="113"/>
        <v>-3.75087218</v>
      </c>
      <c r="I794" s="33">
        <f t="shared" si="114"/>
        <v>-1.3338239999999999E-2</v>
      </c>
      <c r="J794" s="32">
        <f t="shared" si="115"/>
        <v>-3.75087218</v>
      </c>
      <c r="K794" s="33">
        <f t="shared" si="116"/>
        <v>-10.429112099999999</v>
      </c>
    </row>
    <row r="795" spans="1:11" x14ac:dyDescent="0.3">
      <c r="A795" s="78" t="str">
        <f>latest_start_1_limit_5000_convert_BTC_CMC_PRO_API_KEY_49c55c19_a805_466a_95cf_3c[[#This Row],[Symbol]]</f>
        <v>PLF</v>
      </c>
      <c r="B795" s="22" t="str">
        <f t="shared" si="108"/>
        <v>PlayFuel</v>
      </c>
      <c r="C795" s="77">
        <f t="shared" si="109"/>
        <v>3.3744281751179624E-7</v>
      </c>
      <c r="D795" s="73">
        <f t="shared" si="110"/>
        <v>1.2634194816880001E-2</v>
      </c>
      <c r="E795" s="74">
        <f>D795*conf!B$7</f>
        <v>0.92406500890660326</v>
      </c>
      <c r="F795" s="32">
        <f t="shared" si="111"/>
        <v>-2.6199510699999999</v>
      </c>
      <c r="G795" s="33">
        <f t="shared" si="112"/>
        <v>-2.4524008899999998</v>
      </c>
      <c r="H795" s="32">
        <f t="shared" si="113"/>
        <v>-6.0409006999999999</v>
      </c>
      <c r="I795" s="33">
        <f t="shared" si="114"/>
        <v>-2.39229286</v>
      </c>
      <c r="J795" s="32">
        <f t="shared" si="115"/>
        <v>-6.0409006999999999</v>
      </c>
      <c r="K795" s="33">
        <f t="shared" si="116"/>
        <v>-12.36053306</v>
      </c>
    </row>
    <row r="796" spans="1:11" x14ac:dyDescent="0.3">
      <c r="A796" s="78" t="str">
        <f>latest_start_1_limit_5000_convert_BTC_CMC_PRO_API_KEY_49c55c19_a805_466a_95cf_3c[[#This Row],[Symbol]]</f>
        <v>UCA</v>
      </c>
      <c r="B796" s="22" t="str">
        <f t="shared" si="108"/>
        <v>UCA Coin</v>
      </c>
      <c r="C796" s="77">
        <f t="shared" si="109"/>
        <v>1.0000575620849949E-7</v>
      </c>
      <c r="D796" s="73">
        <f t="shared" si="110"/>
        <v>3.74431501036E-3</v>
      </c>
      <c r="E796" s="74">
        <f>D796*conf!B$7</f>
        <v>0.27385919985773038</v>
      </c>
      <c r="F796" s="32">
        <f t="shared" si="111"/>
        <v>-3.0031049099999998</v>
      </c>
      <c r="G796" s="33">
        <f t="shared" si="112"/>
        <v>-2.8362139700000002</v>
      </c>
      <c r="H796" s="32">
        <f t="shared" si="113"/>
        <v>0.84568215000000002</v>
      </c>
      <c r="I796" s="33">
        <f t="shared" si="114"/>
        <v>4.7617089000000004</v>
      </c>
      <c r="J796" s="32">
        <f t="shared" si="115"/>
        <v>0.84568215000000002</v>
      </c>
      <c r="K796" s="33">
        <f t="shared" si="116"/>
        <v>37.234461070000002</v>
      </c>
    </row>
    <row r="797" spans="1:11" x14ac:dyDescent="0.3">
      <c r="A797" s="78" t="str">
        <f>latest_start_1_limit_5000_convert_BTC_CMC_PRO_API_KEY_49c55c19_a805_466a_95cf_3c[[#This Row],[Symbol]]</f>
        <v>USNBT</v>
      </c>
      <c r="B797" s="22" t="str">
        <f t="shared" si="108"/>
        <v>NuBits</v>
      </c>
      <c r="C797" s="77">
        <f t="shared" si="109"/>
        <v>1.4967308763168164E-5</v>
      </c>
      <c r="D797" s="73">
        <f t="shared" si="110"/>
        <v>0.56039093139580998</v>
      </c>
      <c r="E797" s="74">
        <f>D797*conf!B$7</f>
        <v>40.986992722289543</v>
      </c>
      <c r="F797" s="32">
        <f t="shared" si="111"/>
        <v>-12.057883909999999</v>
      </c>
      <c r="G797" s="33">
        <f t="shared" si="112"/>
        <v>-11.906572450000001</v>
      </c>
      <c r="H797" s="32">
        <f t="shared" si="113"/>
        <v>-20.093081340000001</v>
      </c>
      <c r="I797" s="33">
        <f t="shared" si="114"/>
        <v>-16.990145999999999</v>
      </c>
      <c r="J797" s="32">
        <f t="shared" si="115"/>
        <v>-20.093081340000001</v>
      </c>
      <c r="K797" s="33">
        <f t="shared" si="116"/>
        <v>-23.261633790000001</v>
      </c>
    </row>
    <row r="798" spans="1:11" x14ac:dyDescent="0.3">
      <c r="A798" s="78" t="str">
        <f>latest_start_1_limit_5000_convert_BTC_CMC_PRO_API_KEY_49c55c19_a805_466a_95cf_3c[[#This Row],[Symbol]]</f>
        <v>TEN</v>
      </c>
      <c r="B798" s="22" t="str">
        <f t="shared" si="108"/>
        <v>Tokenomy</v>
      </c>
      <c r="C798" s="77">
        <f t="shared" si="109"/>
        <v>8.1633104231235205E-7</v>
      </c>
      <c r="D798" s="73">
        <f t="shared" si="110"/>
        <v>3.0564246409780001E-2</v>
      </c>
      <c r="E798" s="74">
        <f>D798*conf!B$7</f>
        <v>2.2354689824113092</v>
      </c>
      <c r="F798" s="32">
        <f t="shared" si="111"/>
        <v>-1.0017585600000001</v>
      </c>
      <c r="G798" s="33">
        <f t="shared" si="112"/>
        <v>-0.83142415000000003</v>
      </c>
      <c r="H798" s="32">
        <f t="shared" si="113"/>
        <v>-15.441123470000001</v>
      </c>
      <c r="I798" s="33">
        <f t="shared" si="114"/>
        <v>-12.157543889999999</v>
      </c>
      <c r="J798" s="32">
        <f t="shared" si="115"/>
        <v>-15.441123470000001</v>
      </c>
      <c r="K798" s="33">
        <f t="shared" si="116"/>
        <v>11.67383107</v>
      </c>
    </row>
    <row r="799" spans="1:11" x14ac:dyDescent="0.3">
      <c r="A799" s="78" t="str">
        <f>latest_start_1_limit_5000_convert_BTC_CMC_PRO_API_KEY_49c55c19_a805_466a_95cf_3c[[#This Row],[Symbol]]</f>
        <v>SEELE</v>
      </c>
      <c r="B799" s="22" t="str">
        <f t="shared" si="108"/>
        <v>Seele-N</v>
      </c>
      <c r="C799" s="77">
        <f t="shared" si="109"/>
        <v>2.3254167249264989E-7</v>
      </c>
      <c r="D799" s="73">
        <f t="shared" si="110"/>
        <v>8.7065915789200001E-3</v>
      </c>
      <c r="E799" s="74">
        <f>D799*conf!B$7</f>
        <v>0.63680010808220877</v>
      </c>
      <c r="F799" s="32">
        <f t="shared" si="111"/>
        <v>0.87486772999999995</v>
      </c>
      <c r="G799" s="33">
        <f t="shared" si="112"/>
        <v>1.0484310299999999</v>
      </c>
      <c r="H799" s="32">
        <f t="shared" si="113"/>
        <v>-5.0876420900000001</v>
      </c>
      <c r="I799" s="33">
        <f t="shared" si="114"/>
        <v>-1.4020174299999999</v>
      </c>
      <c r="J799" s="32">
        <f t="shared" si="115"/>
        <v>-5.0876420900000001</v>
      </c>
      <c r="K799" s="33">
        <f t="shared" si="116"/>
        <v>2.6993665500000001</v>
      </c>
    </row>
    <row r="800" spans="1:11" x14ac:dyDescent="0.3">
      <c r="A800" s="78" t="str">
        <f>latest_start_1_limit_5000_convert_BTC_CMC_PRO_API_KEY_49c55c19_a805_466a_95cf_3c[[#This Row],[Symbol]]</f>
        <v>ROOBEE</v>
      </c>
      <c r="B800" s="22" t="str">
        <f t="shared" si="108"/>
        <v>ROOBEE</v>
      </c>
      <c r="C800" s="77">
        <f t="shared" si="109"/>
        <v>6.6188954614092762E-8</v>
      </c>
      <c r="D800" s="73">
        <f t="shared" si="110"/>
        <v>2.4781803135899999E-3</v>
      </c>
      <c r="E800" s="74">
        <f>D800*conf!B$7</f>
        <v>0.18125410813597259</v>
      </c>
      <c r="F800" s="32">
        <f t="shared" si="111"/>
        <v>-2.6116271599999998</v>
      </c>
      <c r="G800" s="33">
        <f t="shared" si="112"/>
        <v>-2.4440626499999998</v>
      </c>
      <c r="H800" s="32">
        <f t="shared" si="113"/>
        <v>-2.05190223</v>
      </c>
      <c r="I800" s="33">
        <f t="shared" si="114"/>
        <v>1.75160589</v>
      </c>
      <c r="J800" s="32">
        <f t="shared" si="115"/>
        <v>-2.05190223</v>
      </c>
      <c r="K800" s="33">
        <f t="shared" si="116"/>
        <v>23.16252193</v>
      </c>
    </row>
    <row r="801" spans="1:11" x14ac:dyDescent="0.3">
      <c r="A801" s="78" t="str">
        <f>latest_start_1_limit_5000_convert_BTC_CMC_PRO_API_KEY_49c55c19_a805_466a_95cf_3c[[#This Row],[Symbol]]</f>
        <v>KTON</v>
      </c>
      <c r="B801" s="22" t="str">
        <f t="shared" si="108"/>
        <v>Darwinia Commitment Token</v>
      </c>
      <c r="C801" s="77">
        <f t="shared" si="109"/>
        <v>3.0681962889169698E-3</v>
      </c>
      <c r="D801" s="73">
        <f t="shared" si="110"/>
        <v>114.87632167263456</v>
      </c>
      <c r="E801" s="74">
        <f>D801*conf!B$7</f>
        <v>8402.0541671364917</v>
      </c>
      <c r="F801" s="32">
        <f t="shared" si="111"/>
        <v>-1.3531825200000001</v>
      </c>
      <c r="G801" s="33">
        <f t="shared" si="112"/>
        <v>-1.18345276</v>
      </c>
      <c r="H801" s="32">
        <f t="shared" si="113"/>
        <v>4.52073313</v>
      </c>
      <c r="I801" s="33">
        <f t="shared" si="114"/>
        <v>8.5794689999999996</v>
      </c>
      <c r="J801" s="32">
        <f t="shared" si="115"/>
        <v>4.52073313</v>
      </c>
      <c r="K801" s="33">
        <f t="shared" si="116"/>
        <v>4.52799291</v>
      </c>
    </row>
    <row r="802" spans="1:11" x14ac:dyDescent="0.3">
      <c r="A802" s="78" t="str">
        <f>latest_start_1_limit_5000_convert_BTC_CMC_PRO_API_KEY_49c55c19_a805_466a_95cf_3c[[#This Row],[Symbol]]</f>
        <v>HOLD</v>
      </c>
      <c r="B802" s="22" t="str">
        <f t="shared" si="108"/>
        <v>HOLD</v>
      </c>
      <c r="C802" s="77">
        <f t="shared" si="109"/>
        <v>2.2935548800960017E-7</v>
      </c>
      <c r="D802" s="73">
        <f t="shared" si="110"/>
        <v>8.5872976618700005E-3</v>
      </c>
      <c r="E802" s="74">
        <f>D802*conf!B$7</f>
        <v>0.62807495098917188</v>
      </c>
      <c r="F802" s="32">
        <f t="shared" si="111"/>
        <v>-0.71420751999999998</v>
      </c>
      <c r="G802" s="33">
        <f t="shared" si="112"/>
        <v>-0.54337835000000001</v>
      </c>
      <c r="H802" s="32">
        <f t="shared" si="113"/>
        <v>1.24020715</v>
      </c>
      <c r="I802" s="33">
        <f t="shared" si="114"/>
        <v>5.1715540500000001</v>
      </c>
      <c r="J802" s="32">
        <f t="shared" si="115"/>
        <v>1.24020715</v>
      </c>
      <c r="K802" s="33">
        <f t="shared" si="116"/>
        <v>25.586461629999999</v>
      </c>
    </row>
    <row r="803" spans="1:11" x14ac:dyDescent="0.3">
      <c r="A803" s="78" t="str">
        <f>latest_start_1_limit_5000_convert_BTC_CMC_PRO_API_KEY_49c55c19_a805_466a_95cf_3c[[#This Row],[Symbol]]</f>
        <v>AUC</v>
      </c>
      <c r="B803" s="22" t="str">
        <f t="shared" si="108"/>
        <v>Auctus</v>
      </c>
      <c r="C803" s="77">
        <f t="shared" si="109"/>
        <v>4.9884239659903653E-6</v>
      </c>
      <c r="D803" s="73">
        <f t="shared" si="110"/>
        <v>0.18677155637876999</v>
      </c>
      <c r="E803" s="74">
        <f>D803*conf!B$7</f>
        <v>13.660471633543237</v>
      </c>
      <c r="F803" s="32">
        <f t="shared" si="111"/>
        <v>-0.95237700000000003</v>
      </c>
      <c r="G803" s="33">
        <f t="shared" si="112"/>
        <v>-0.78195762000000002</v>
      </c>
      <c r="H803" s="32">
        <f t="shared" si="113"/>
        <v>-8.9614016200000002</v>
      </c>
      <c r="I803" s="33">
        <f t="shared" si="114"/>
        <v>-5.4262022999999999</v>
      </c>
      <c r="J803" s="32">
        <f t="shared" si="115"/>
        <v>-8.9614016200000002</v>
      </c>
      <c r="K803" s="33">
        <f t="shared" si="116"/>
        <v>4.2666076899999998</v>
      </c>
    </row>
    <row r="804" spans="1:11" x14ac:dyDescent="0.3">
      <c r="A804" s="78" t="str">
        <f>latest_start_1_limit_5000_convert_BTC_CMC_PRO_API_KEY_49c55c19_a805_466a_95cf_3c[[#This Row],[Symbol]]</f>
        <v>MOBI</v>
      </c>
      <c r="B804" s="22" t="str">
        <f t="shared" si="108"/>
        <v>Mobius</v>
      </c>
      <c r="C804" s="77">
        <f t="shared" si="109"/>
        <v>3.1086481793335044E-7</v>
      </c>
      <c r="D804" s="73">
        <f t="shared" si="110"/>
        <v>1.163908806963E-2</v>
      </c>
      <c r="E804" s="74">
        <f>D804*conf!B$7</f>
        <v>0.85128290141273821</v>
      </c>
      <c r="F804" s="32">
        <f t="shared" si="111"/>
        <v>1.3000388300000001</v>
      </c>
      <c r="G804" s="33">
        <f t="shared" si="112"/>
        <v>1.47433367</v>
      </c>
      <c r="H804" s="32">
        <f t="shared" si="113"/>
        <v>-1.6964254000000001</v>
      </c>
      <c r="I804" s="33">
        <f t="shared" si="114"/>
        <v>2.1208865499999998</v>
      </c>
      <c r="J804" s="32">
        <f t="shared" si="115"/>
        <v>-1.6964254000000001</v>
      </c>
      <c r="K804" s="33">
        <f t="shared" si="116"/>
        <v>22.022644750000001</v>
      </c>
    </row>
    <row r="805" spans="1:11" x14ac:dyDescent="0.3">
      <c r="A805" s="78" t="str">
        <f>latest_start_1_limit_5000_convert_BTC_CMC_PRO_API_KEY_49c55c19_a805_466a_95cf_3c[[#This Row],[Symbol]]</f>
        <v>ANJ</v>
      </c>
      <c r="B805" s="22" t="str">
        <f t="shared" si="108"/>
        <v>Aragon Court</v>
      </c>
      <c r="C805" s="77">
        <f t="shared" si="109"/>
        <v>1.3105949058880349E-6</v>
      </c>
      <c r="D805" s="73">
        <f t="shared" si="110"/>
        <v>4.9069977215979999E-2</v>
      </c>
      <c r="E805" s="74">
        <f>D805*conf!B$7</f>
        <v>3.5889781335767772</v>
      </c>
      <c r="F805" s="32">
        <f t="shared" si="111"/>
        <v>-6.9494600000000002E-3</v>
      </c>
      <c r="G805" s="33">
        <f t="shared" si="112"/>
        <v>0.16509660000000001</v>
      </c>
      <c r="H805" s="32">
        <f t="shared" si="113"/>
        <v>-3.34522779</v>
      </c>
      <c r="I805" s="33">
        <f t="shared" si="114"/>
        <v>0.40805807999999999</v>
      </c>
      <c r="J805" s="32">
        <f t="shared" si="115"/>
        <v>-3.34522779</v>
      </c>
      <c r="K805" s="33">
        <f t="shared" si="116"/>
        <v>14.29123669</v>
      </c>
    </row>
    <row r="806" spans="1:11" x14ac:dyDescent="0.3">
      <c r="A806" s="78" t="str">
        <f>latest_start_1_limit_5000_convert_BTC_CMC_PRO_API_KEY_49c55c19_a805_466a_95cf_3c[[#This Row],[Symbol]]</f>
        <v>LBTC</v>
      </c>
      <c r="B806" s="22" t="str">
        <f t="shared" si="108"/>
        <v>Lightning Bitcoin</v>
      </c>
      <c r="C806" s="77">
        <f t="shared" si="109"/>
        <v>4.2052912700176297E-5</v>
      </c>
      <c r="D806" s="73">
        <f t="shared" si="110"/>
        <v>1.57450289085706</v>
      </c>
      <c r="E806" s="74">
        <f>D806*conf!B$7</f>
        <v>115.15914143728537</v>
      </c>
      <c r="F806" s="32">
        <f t="shared" si="111"/>
        <v>2.12704877</v>
      </c>
      <c r="G806" s="33">
        <f t="shared" si="112"/>
        <v>2.3027665499999999</v>
      </c>
      <c r="H806" s="32">
        <f t="shared" si="113"/>
        <v>-0.48911258000000002</v>
      </c>
      <c r="I806" s="33">
        <f t="shared" si="114"/>
        <v>3.3750815900000002</v>
      </c>
      <c r="J806" s="32">
        <f t="shared" si="115"/>
        <v>-0.48911258000000002</v>
      </c>
      <c r="K806" s="33">
        <f t="shared" si="116"/>
        <v>7.6735031100000004</v>
      </c>
    </row>
    <row r="807" spans="1:11" x14ac:dyDescent="0.3">
      <c r="A807" s="78" t="str">
        <f>latest_start_1_limit_5000_convert_BTC_CMC_PRO_API_KEY_49c55c19_a805_466a_95cf_3c[[#This Row],[Symbol]]</f>
        <v>ATM</v>
      </c>
      <c r="B807" s="22" t="str">
        <f t="shared" si="108"/>
        <v>Atletico De Madrid Fan Token</v>
      </c>
      <c r="C807" s="77">
        <f t="shared" si="109"/>
        <v>1.3084491982052861E-4</v>
      </c>
      <c r="D807" s="73">
        <f t="shared" si="110"/>
        <v>4.89896397855264</v>
      </c>
      <c r="E807" s="74">
        <f>D807*conf!B$7</f>
        <v>358.31022539134011</v>
      </c>
      <c r="F807" s="32">
        <f t="shared" si="111"/>
        <v>1.2431932699999999</v>
      </c>
      <c r="G807" s="33">
        <f t="shared" si="112"/>
        <v>1.4173903000000001</v>
      </c>
      <c r="H807" s="32">
        <f t="shared" si="113"/>
        <v>7.1506202700000001</v>
      </c>
      <c r="I807" s="33">
        <f t="shared" si="114"/>
        <v>11.31147958</v>
      </c>
      <c r="J807" s="32">
        <f t="shared" si="115"/>
        <v>7.1506202700000001</v>
      </c>
      <c r="K807" s="33">
        <f t="shared" si="116"/>
        <v>8.5622587600000006</v>
      </c>
    </row>
    <row r="808" spans="1:11" x14ac:dyDescent="0.3">
      <c r="A808" s="78" t="str">
        <f>latest_start_1_limit_5000_convert_BTC_CMC_PRO_API_KEY_49c55c19_a805_466a_95cf_3c[[#This Row],[Symbol]]</f>
        <v>QCX</v>
      </c>
      <c r="B808" s="22" t="str">
        <f t="shared" si="108"/>
        <v>QuickX Protocol</v>
      </c>
      <c r="C808" s="77">
        <f t="shared" si="109"/>
        <v>3.2085628677974868E-7</v>
      </c>
      <c r="D808" s="73">
        <f t="shared" si="110"/>
        <v>1.201317860397E-2</v>
      </c>
      <c r="E808" s="74">
        <f>D808*conf!B$7</f>
        <v>0.87864388309436581</v>
      </c>
      <c r="F808" s="32">
        <f t="shared" si="111"/>
        <v>-1.0820459200000001</v>
      </c>
      <c r="G808" s="33">
        <f t="shared" si="112"/>
        <v>-0.91184964999999996</v>
      </c>
      <c r="H808" s="32">
        <f t="shared" si="113"/>
        <v>3.9162157999999998</v>
      </c>
      <c r="I808" s="33">
        <f t="shared" si="114"/>
        <v>7.9514771299999998</v>
      </c>
      <c r="J808" s="32">
        <f t="shared" si="115"/>
        <v>3.9162157999999998</v>
      </c>
      <c r="K808" s="33">
        <f t="shared" si="116"/>
        <v>-11.92566373</v>
      </c>
    </row>
    <row r="809" spans="1:11" x14ac:dyDescent="0.3">
      <c r="A809" s="78" t="str">
        <f>latest_start_1_limit_5000_convert_BTC_CMC_PRO_API_KEY_49c55c19_a805_466a_95cf_3c[[#This Row],[Symbol]]</f>
        <v>VIBE</v>
      </c>
      <c r="B809" s="22" t="str">
        <f t="shared" si="108"/>
        <v>VIBE</v>
      </c>
      <c r="C809" s="77">
        <f t="shared" si="109"/>
        <v>6.0077528956294463E-7</v>
      </c>
      <c r="D809" s="73">
        <f t="shared" si="110"/>
        <v>2.249362456571E-2</v>
      </c>
      <c r="E809" s="74">
        <f>D809*conf!B$7</f>
        <v>1.6451837007360295</v>
      </c>
      <c r="F809" s="32">
        <f t="shared" si="111"/>
        <v>-2.8634649900000002</v>
      </c>
      <c r="G809" s="33">
        <f t="shared" si="112"/>
        <v>-2.6963337900000002</v>
      </c>
      <c r="H809" s="32">
        <f t="shared" si="113"/>
        <v>-26.735425620000001</v>
      </c>
      <c r="I809" s="33">
        <f t="shared" si="114"/>
        <v>-23.89042495</v>
      </c>
      <c r="J809" s="32">
        <f t="shared" si="115"/>
        <v>-26.735425620000001</v>
      </c>
      <c r="K809" s="33">
        <f t="shared" si="116"/>
        <v>6.1656600800000003</v>
      </c>
    </row>
    <row r="810" spans="1:11" x14ac:dyDescent="0.3">
      <c r="A810" s="78" t="str">
        <f>latest_start_1_limit_5000_convert_BTC_CMC_PRO_API_KEY_49c55c19_a805_466a_95cf_3c[[#This Row],[Symbol]]</f>
        <v>GEEQ</v>
      </c>
      <c r="B810" s="22" t="str">
        <f t="shared" si="108"/>
        <v>Geeq</v>
      </c>
      <c r="C810" s="77">
        <f t="shared" si="109"/>
        <v>2.0716987536801553E-5</v>
      </c>
      <c r="D810" s="73">
        <f t="shared" si="110"/>
        <v>0.77566462516179002</v>
      </c>
      <c r="E810" s="74">
        <f>D810*conf!B$7</f>
        <v>56.732110684333321</v>
      </c>
      <c r="F810" s="32">
        <f t="shared" si="111"/>
        <v>-0.12753101</v>
      </c>
      <c r="G810" s="33">
        <f t="shared" si="112"/>
        <v>4.4307579999999999E-2</v>
      </c>
      <c r="H810" s="32">
        <f t="shared" si="113"/>
        <v>-10.96453208</v>
      </c>
      <c r="I810" s="33">
        <f t="shared" si="114"/>
        <v>-7.5071180699999998</v>
      </c>
      <c r="J810" s="32">
        <f t="shared" si="115"/>
        <v>-10.96453208</v>
      </c>
      <c r="K810" s="33">
        <f t="shared" si="116"/>
        <v>17.846497060000001</v>
      </c>
    </row>
    <row r="811" spans="1:11" x14ac:dyDescent="0.3">
      <c r="A811" s="78" t="str">
        <f>latest_start_1_limit_5000_convert_BTC_CMC_PRO_API_KEY_49c55c19_a805_466a_95cf_3c[[#This Row],[Symbol]]</f>
        <v>SHA</v>
      </c>
      <c r="B811" s="22" t="str">
        <f t="shared" si="108"/>
        <v>Safe Haven</v>
      </c>
      <c r="C811" s="77">
        <f t="shared" si="109"/>
        <v>5.2451808229139304E-8</v>
      </c>
      <c r="D811" s="73">
        <f t="shared" si="110"/>
        <v>1.96384788555E-3</v>
      </c>
      <c r="E811" s="74">
        <f>D811*conf!B$7</f>
        <v>0.143635834349127</v>
      </c>
      <c r="F811" s="32">
        <f t="shared" si="111"/>
        <v>3.5903177400000001</v>
      </c>
      <c r="G811" s="33">
        <f t="shared" si="112"/>
        <v>3.76855319</v>
      </c>
      <c r="H811" s="32">
        <f t="shared" si="113"/>
        <v>-0.64119437999999995</v>
      </c>
      <c r="I811" s="33">
        <f t="shared" si="114"/>
        <v>3.2170941700000002</v>
      </c>
      <c r="J811" s="32">
        <f t="shared" si="115"/>
        <v>-0.64119437999999995</v>
      </c>
      <c r="K811" s="33">
        <f t="shared" si="116"/>
        <v>-2.0424188299999999</v>
      </c>
    </row>
    <row r="812" spans="1:11" x14ac:dyDescent="0.3">
      <c r="A812" s="78" t="str">
        <f>latest_start_1_limit_5000_convert_BTC_CMC_PRO_API_KEY_49c55c19_a805_466a_95cf_3c[[#This Row],[Symbol]]</f>
        <v>VEE</v>
      </c>
      <c r="B812" s="22" t="str">
        <f t="shared" si="108"/>
        <v>BLOCKv</v>
      </c>
      <c r="C812" s="77">
        <f t="shared" si="109"/>
        <v>4.8225665145863964E-8</v>
      </c>
      <c r="D812" s="73">
        <f t="shared" si="110"/>
        <v>1.80561688383E-3</v>
      </c>
      <c r="E812" s="74">
        <f>D812*conf!B$7</f>
        <v>0.13206281888332619</v>
      </c>
      <c r="F812" s="32">
        <f t="shared" si="111"/>
        <v>-2.4244370000000001E-2</v>
      </c>
      <c r="G812" s="33">
        <f t="shared" si="112"/>
        <v>0.14777193999999999</v>
      </c>
      <c r="H812" s="32">
        <f t="shared" si="113"/>
        <v>0.15946779999999999</v>
      </c>
      <c r="I812" s="33">
        <f t="shared" si="114"/>
        <v>4.0488475599999996</v>
      </c>
      <c r="J812" s="32">
        <f t="shared" si="115"/>
        <v>0.15946779999999999</v>
      </c>
      <c r="K812" s="33">
        <f t="shared" si="116"/>
        <v>39.846958700000002</v>
      </c>
    </row>
    <row r="813" spans="1:11" x14ac:dyDescent="0.3">
      <c r="A813" s="78" t="str">
        <f>latest_start_1_limit_5000_convert_BTC_CMC_PRO_API_KEY_49c55c19_a805_466a_95cf_3c[[#This Row],[Symbol]]</f>
        <v>SNC</v>
      </c>
      <c r="B813" s="22" t="str">
        <f t="shared" si="108"/>
        <v>SunContract</v>
      </c>
      <c r="C813" s="77">
        <f t="shared" si="109"/>
        <v>1.2762184555988289E-6</v>
      </c>
      <c r="D813" s="73">
        <f t="shared" si="110"/>
        <v>4.7782888715269999E-2</v>
      </c>
      <c r="E813" s="74">
        <f>D813*conf!B$7</f>
        <v>3.4948404806348479</v>
      </c>
      <c r="F813" s="32">
        <f t="shared" si="111"/>
        <v>-1.18336299</v>
      </c>
      <c r="G813" s="33">
        <f t="shared" si="112"/>
        <v>-1.01334104</v>
      </c>
      <c r="H813" s="32">
        <f t="shared" si="113"/>
        <v>-0.95200465000000001</v>
      </c>
      <c r="I813" s="33">
        <f t="shared" si="114"/>
        <v>2.89421456</v>
      </c>
      <c r="J813" s="32">
        <f t="shared" si="115"/>
        <v>-0.95200465000000001</v>
      </c>
      <c r="K813" s="33">
        <f t="shared" si="116"/>
        <v>14.82389148</v>
      </c>
    </row>
    <row r="814" spans="1:11" x14ac:dyDescent="0.3">
      <c r="A814" s="78" t="str">
        <f>latest_start_1_limit_5000_convert_BTC_CMC_PRO_API_KEY_49c55c19_a805_466a_95cf_3c[[#This Row],[Symbol]]</f>
        <v>AQT</v>
      </c>
      <c r="B814" s="22" t="str">
        <f t="shared" si="108"/>
        <v>Alpha Quark Token</v>
      </c>
      <c r="C814" s="77">
        <f t="shared" si="109"/>
        <v>4.9532023287588247E-5</v>
      </c>
      <c r="D814" s="73">
        <f t="shared" si="110"/>
        <v>1.85452823238044</v>
      </c>
      <c r="E814" s="74">
        <f>D814*conf!B$7</f>
        <v>135.64019491630538</v>
      </c>
      <c r="F814" s="32">
        <f t="shared" si="111"/>
        <v>-1.16932199</v>
      </c>
      <c r="G814" s="33">
        <f t="shared" si="112"/>
        <v>-0.99927588000000001</v>
      </c>
      <c r="H814" s="32">
        <f t="shared" si="113"/>
        <v>1.1157575900000001</v>
      </c>
      <c r="I814" s="33">
        <f t="shared" si="114"/>
        <v>5.0422718800000004</v>
      </c>
      <c r="J814" s="32">
        <f t="shared" si="115"/>
        <v>1.1157575900000001</v>
      </c>
      <c r="K814" s="33">
        <f t="shared" si="116"/>
        <v>2.5548183600000001</v>
      </c>
    </row>
    <row r="815" spans="1:11" x14ac:dyDescent="0.3">
      <c r="A815" s="78" t="str">
        <f>latest_start_1_limit_5000_convert_BTC_CMC_PRO_API_KEY_49c55c19_a805_466a_95cf_3c[[#This Row],[Symbol]]</f>
        <v>XCASH</v>
      </c>
      <c r="B815" s="22" t="str">
        <f t="shared" si="108"/>
        <v>X-CASH</v>
      </c>
      <c r="C815" s="77">
        <f t="shared" si="109"/>
        <v>1E-8</v>
      </c>
      <c r="D815" s="73">
        <f t="shared" si="110"/>
        <v>9.554415552E-5</v>
      </c>
      <c r="E815" s="74">
        <f>D815*conf!B$7</f>
        <v>6.9880995347327999E-3</v>
      </c>
      <c r="F815" s="32">
        <f t="shared" si="111"/>
        <v>19.22589271</v>
      </c>
      <c r="G815" s="33">
        <f t="shared" si="112"/>
        <v>19.431030419999999</v>
      </c>
      <c r="H815" s="32">
        <f t="shared" si="113"/>
        <v>50.469680680000003</v>
      </c>
      <c r="I815" s="33">
        <f t="shared" si="114"/>
        <v>56.31270026</v>
      </c>
      <c r="J815" s="32">
        <f t="shared" si="115"/>
        <v>50.469680680000003</v>
      </c>
      <c r="K815" s="33">
        <f t="shared" si="116"/>
        <v>125.52489016</v>
      </c>
    </row>
    <row r="816" spans="1:11" x14ac:dyDescent="0.3">
      <c r="A816" s="78" t="str">
        <f>latest_start_1_limit_5000_convert_BTC_CMC_PRO_API_KEY_49c55c19_a805_466a_95cf_3c[[#This Row],[Symbol]]</f>
        <v>NCT</v>
      </c>
      <c r="B816" s="22" t="str">
        <f t="shared" si="108"/>
        <v>PolySwarm</v>
      </c>
      <c r="C816" s="77">
        <f t="shared" si="109"/>
        <v>1.0701736784776901E-7</v>
      </c>
      <c r="D816" s="73">
        <f t="shared" si="110"/>
        <v>4.0068367261400003E-3</v>
      </c>
      <c r="E816" s="74">
        <f>D816*conf!B$7</f>
        <v>0.29306003814987963</v>
      </c>
      <c r="F816" s="32">
        <f t="shared" si="111"/>
        <v>13.648421669999999</v>
      </c>
      <c r="G816" s="33">
        <f t="shared" si="112"/>
        <v>13.84396289</v>
      </c>
      <c r="H816" s="32">
        <f t="shared" si="113"/>
        <v>6.1630640000000003</v>
      </c>
      <c r="I816" s="33">
        <f t="shared" si="114"/>
        <v>10.285574649999999</v>
      </c>
      <c r="J816" s="32">
        <f t="shared" si="115"/>
        <v>6.1630640000000003</v>
      </c>
      <c r="K816" s="33">
        <f t="shared" si="116"/>
        <v>48.63004926</v>
      </c>
    </row>
    <row r="817" spans="1:11" x14ac:dyDescent="0.3">
      <c r="A817" s="78" t="str">
        <f>latest_start_1_limit_5000_convert_BTC_CMC_PRO_API_KEY_49c55c19_a805_466a_95cf_3c[[#This Row],[Symbol]]</f>
        <v>EL</v>
      </c>
      <c r="B817" s="22" t="str">
        <f t="shared" si="108"/>
        <v>ELYSIA</v>
      </c>
      <c r="C817" s="77">
        <f t="shared" si="109"/>
        <v>6.3901835292111682E-8</v>
      </c>
      <c r="D817" s="73">
        <f t="shared" si="110"/>
        <v>2.3925482906700002E-3</v>
      </c>
      <c r="E817" s="74">
        <f>D817*conf!B$7</f>
        <v>0.1749909819796038</v>
      </c>
      <c r="F817" s="32">
        <f t="shared" si="111"/>
        <v>1.0590773899999999</v>
      </c>
      <c r="G817" s="33">
        <f t="shared" si="112"/>
        <v>1.23295764</v>
      </c>
      <c r="H817" s="32">
        <f t="shared" si="113"/>
        <v>-2.2881619899999999</v>
      </c>
      <c r="I817" s="33">
        <f t="shared" si="114"/>
        <v>1.50617172</v>
      </c>
      <c r="J817" s="32">
        <f t="shared" si="115"/>
        <v>-2.2881619899999999</v>
      </c>
      <c r="K817" s="33">
        <f t="shared" si="116"/>
        <v>-4.0441727299999997</v>
      </c>
    </row>
    <row r="818" spans="1:11" x14ac:dyDescent="0.3">
      <c r="A818" s="78" t="str">
        <f>latest_start_1_limit_5000_convert_BTC_CMC_PRO_API_KEY_49c55c19_a805_466a_95cf_3c[[#This Row],[Symbol]]</f>
        <v>42</v>
      </c>
      <c r="B818" s="22" t="str">
        <f t="shared" si="108"/>
        <v>42-coin</v>
      </c>
      <c r="C818" s="77">
        <f t="shared" si="109"/>
        <v>3.6756666111768497</v>
      </c>
      <c r="D818" s="73">
        <f t="shared" si="110"/>
        <v>137620.61492355226</v>
      </c>
      <c r="E818" s="74">
        <f>D818*conf!B$7</f>
        <v>10065571.775508612</v>
      </c>
      <c r="F818" s="32">
        <f t="shared" si="111"/>
        <v>0.37081764</v>
      </c>
      <c r="G818" s="33">
        <f t="shared" si="112"/>
        <v>0.54351368</v>
      </c>
      <c r="H818" s="32">
        <f t="shared" si="113"/>
        <v>0.15597204000000001</v>
      </c>
      <c r="I818" s="33">
        <f t="shared" si="114"/>
        <v>4.0452160599999996</v>
      </c>
      <c r="J818" s="32">
        <f t="shared" si="115"/>
        <v>0.15597204000000001</v>
      </c>
      <c r="K818" s="33">
        <f t="shared" si="116"/>
        <v>18.44827136</v>
      </c>
    </row>
    <row r="819" spans="1:11" x14ac:dyDescent="0.3">
      <c r="A819" s="78" t="str">
        <f>latest_start_1_limit_5000_convert_BTC_CMC_PRO_API_KEY_49c55c19_a805_466a_95cf_3c[[#This Row],[Symbol]]</f>
        <v>SMART</v>
      </c>
      <c r="B819" s="22" t="str">
        <f t="shared" si="108"/>
        <v>SmartCash</v>
      </c>
      <c r="C819" s="77">
        <f t="shared" si="109"/>
        <v>1.0853848689946213E-7</v>
      </c>
      <c r="D819" s="73">
        <f t="shared" si="110"/>
        <v>4.0637889368300003E-3</v>
      </c>
      <c r="E819" s="74">
        <f>D819*conf!B$7</f>
        <v>0.29722552283974624</v>
      </c>
      <c r="F819" s="32">
        <f t="shared" si="111"/>
        <v>-1.04229774</v>
      </c>
      <c r="G819" s="33">
        <f t="shared" si="112"/>
        <v>-0.87203308000000002</v>
      </c>
      <c r="H819" s="32">
        <f t="shared" si="113"/>
        <v>-0.36440229000000002</v>
      </c>
      <c r="I819" s="33">
        <f t="shared" si="114"/>
        <v>3.50463462</v>
      </c>
      <c r="J819" s="32">
        <f t="shared" si="115"/>
        <v>-0.36440229000000002</v>
      </c>
      <c r="K819" s="33">
        <f t="shared" si="116"/>
        <v>13.52271897</v>
      </c>
    </row>
    <row r="820" spans="1:11" x14ac:dyDescent="0.3">
      <c r="A820" s="78" t="str">
        <f>latest_start_1_limit_5000_convert_BTC_CMC_PRO_API_KEY_49c55c19_a805_466a_95cf_3c[[#This Row],[Symbol]]</f>
        <v>MTH</v>
      </c>
      <c r="B820" s="22" t="str">
        <f t="shared" si="108"/>
        <v>Monetha</v>
      </c>
      <c r="C820" s="77">
        <f t="shared" si="109"/>
        <v>3.811559469648301E-7</v>
      </c>
      <c r="D820" s="73">
        <f t="shared" si="110"/>
        <v>1.427085787475E-2</v>
      </c>
      <c r="E820" s="74">
        <f>D820*conf!B$7</f>
        <v>1.043770544959215</v>
      </c>
      <c r="F820" s="32">
        <f t="shared" si="111"/>
        <v>-4.5217631300000001</v>
      </c>
      <c r="G820" s="33">
        <f t="shared" si="112"/>
        <v>-4.3574851700000004</v>
      </c>
      <c r="H820" s="32">
        <f t="shared" si="113"/>
        <v>6.8409934100000003</v>
      </c>
      <c r="I820" s="33">
        <f t="shared" si="114"/>
        <v>10.989829329999999</v>
      </c>
      <c r="J820" s="32">
        <f t="shared" si="115"/>
        <v>6.8409934100000003</v>
      </c>
      <c r="K820" s="33">
        <f t="shared" si="116"/>
        <v>58.43798314</v>
      </c>
    </row>
    <row r="821" spans="1:11" x14ac:dyDescent="0.3">
      <c r="A821" s="78" t="str">
        <f>latest_start_1_limit_5000_convert_BTC_CMC_PRO_API_KEY_49c55c19_a805_466a_95cf_3c[[#This Row],[Symbol]]</f>
        <v>mAMZN</v>
      </c>
      <c r="B821" s="22" t="str">
        <f t="shared" si="108"/>
        <v>Mirrored Amazon</v>
      </c>
      <c r="C821" s="77">
        <f t="shared" si="109"/>
        <v>0.10039688253475072</v>
      </c>
      <c r="D821" s="73">
        <f t="shared" si="110"/>
        <v>3758.9591691549817</v>
      </c>
      <c r="E821" s="74">
        <f>D821*conf!B$7</f>
        <v>274930.27363199537</v>
      </c>
      <c r="F821" s="32">
        <f t="shared" si="111"/>
        <v>-0.50766201</v>
      </c>
      <c r="G821" s="33">
        <f t="shared" si="112"/>
        <v>-0.33647746000000001</v>
      </c>
      <c r="H821" s="32">
        <f t="shared" si="113"/>
        <v>-6.3550427699999998</v>
      </c>
      <c r="I821" s="33">
        <f t="shared" si="114"/>
        <v>-2.7186336600000001</v>
      </c>
      <c r="J821" s="32">
        <f t="shared" si="115"/>
        <v>-6.3550427699999998</v>
      </c>
      <c r="K821" s="33">
        <f t="shared" si="116"/>
        <v>15.546924110000001</v>
      </c>
    </row>
    <row r="822" spans="1:11" x14ac:dyDescent="0.3">
      <c r="A822" s="78" t="str">
        <f>latest_start_1_limit_5000_convert_BTC_CMC_PRO_API_KEY_49c55c19_a805_466a_95cf_3c[[#This Row],[Symbol]]</f>
        <v>SAN</v>
      </c>
      <c r="B822" s="22" t="str">
        <f t="shared" si="108"/>
        <v>Santiment Network Token</v>
      </c>
      <c r="C822" s="77">
        <f t="shared" si="109"/>
        <v>2.3952366432586686E-6</v>
      </c>
      <c r="D822" s="73">
        <f t="shared" si="110"/>
        <v>8.9680042996920006E-2</v>
      </c>
      <c r="E822" s="74">
        <f>D822*conf!B$7</f>
        <v>6.5591983447947291</v>
      </c>
      <c r="F822" s="32">
        <f t="shared" si="111"/>
        <v>-0.50674472999999998</v>
      </c>
      <c r="G822" s="33">
        <f t="shared" si="112"/>
        <v>-0.33555859999999998</v>
      </c>
      <c r="H822" s="32">
        <f t="shared" si="113"/>
        <v>-3.1344830199999998</v>
      </c>
      <c r="I822" s="33">
        <f t="shared" si="114"/>
        <v>0.62698646000000002</v>
      </c>
      <c r="J822" s="32">
        <f t="shared" si="115"/>
        <v>-3.1344830199999998</v>
      </c>
      <c r="K822" s="33">
        <f t="shared" si="116"/>
        <v>25.67357711</v>
      </c>
    </row>
    <row r="823" spans="1:11" x14ac:dyDescent="0.3">
      <c r="A823" s="78" t="str">
        <f>latest_start_1_limit_5000_convert_BTC_CMC_PRO_API_KEY_49c55c19_a805_466a_95cf_3c[[#This Row],[Symbol]]</f>
        <v>SNM</v>
      </c>
      <c r="B823" s="22" t="str">
        <f t="shared" si="108"/>
        <v>SONM</v>
      </c>
      <c r="C823" s="77">
        <f t="shared" si="109"/>
        <v>4.3066393771636219E-7</v>
      </c>
      <c r="D823" s="73">
        <f t="shared" si="110"/>
        <v>1.6124486305070001E-2</v>
      </c>
      <c r="E823" s="74">
        <f>D823*conf!B$7</f>
        <v>1.1793449283528199</v>
      </c>
      <c r="F823" s="32">
        <f t="shared" si="111"/>
        <v>0.15440412000000001</v>
      </c>
      <c r="G823" s="33">
        <f t="shared" si="112"/>
        <v>0.32672780000000001</v>
      </c>
      <c r="H823" s="32">
        <f t="shared" si="113"/>
        <v>5.03998481</v>
      </c>
      <c r="I823" s="33">
        <f t="shared" si="114"/>
        <v>9.1188841899999993</v>
      </c>
      <c r="J823" s="32">
        <f t="shared" si="115"/>
        <v>5.03998481</v>
      </c>
      <c r="K823" s="33">
        <f t="shared" si="116"/>
        <v>59.164865069999998</v>
      </c>
    </row>
    <row r="824" spans="1:11" x14ac:dyDescent="0.3">
      <c r="A824" s="78" t="str">
        <f>latest_start_1_limit_5000_convert_BTC_CMC_PRO_API_KEY_49c55c19_a805_466a_95cf_3c[[#This Row],[Symbol]]</f>
        <v>FTC</v>
      </c>
      <c r="B824" s="22" t="str">
        <f t="shared" si="108"/>
        <v>Feathercoin</v>
      </c>
      <c r="C824" s="77">
        <f t="shared" si="109"/>
        <v>6.192582237292003E-7</v>
      </c>
      <c r="D824" s="73">
        <f t="shared" si="110"/>
        <v>2.3185644009969999E-2</v>
      </c>
      <c r="E824" s="74">
        <f>D824*conf!B$7</f>
        <v>1.6957980028892057</v>
      </c>
      <c r="F824" s="32">
        <f t="shared" si="111"/>
        <v>-15.329043070000001</v>
      </c>
      <c r="G824" s="33">
        <f t="shared" si="112"/>
        <v>-15.183359899999999</v>
      </c>
      <c r="H824" s="32">
        <f t="shared" si="113"/>
        <v>-13.48834418</v>
      </c>
      <c r="I824" s="33">
        <f t="shared" si="114"/>
        <v>-10.12893452</v>
      </c>
      <c r="J824" s="32">
        <f t="shared" si="115"/>
        <v>-13.48834418</v>
      </c>
      <c r="K824" s="33">
        <f t="shared" si="116"/>
        <v>66.929623460000002</v>
      </c>
    </row>
    <row r="825" spans="1:11" x14ac:dyDescent="0.3">
      <c r="A825" s="78" t="str">
        <f>latest_start_1_limit_5000_convert_BTC_CMC_PRO_API_KEY_49c55c19_a805_466a_95cf_3c[[#This Row],[Symbol]]</f>
        <v>mAAPL</v>
      </c>
      <c r="B825" s="22" t="str">
        <f t="shared" si="108"/>
        <v>Mirrored Apple</v>
      </c>
      <c r="C825" s="77">
        <f t="shared" si="109"/>
        <v>4.1741107466745616E-3</v>
      </c>
      <c r="D825" s="73">
        <f t="shared" si="110"/>
        <v>156.28285926955698</v>
      </c>
      <c r="E825" s="74">
        <f>D825*conf!B$7</f>
        <v>11430.528326975398</v>
      </c>
      <c r="F825" s="32">
        <f t="shared" si="111"/>
        <v>-0.44129749000000001</v>
      </c>
      <c r="G825" s="33">
        <f t="shared" si="112"/>
        <v>-0.26999876</v>
      </c>
      <c r="H825" s="32">
        <f t="shared" si="113"/>
        <v>-3.3324797400000001</v>
      </c>
      <c r="I825" s="33">
        <f t="shared" si="114"/>
        <v>0.42130116000000001</v>
      </c>
      <c r="J825" s="32">
        <f t="shared" si="115"/>
        <v>-3.3324797400000001</v>
      </c>
      <c r="K825" s="33">
        <f t="shared" si="116"/>
        <v>11.78121369</v>
      </c>
    </row>
    <row r="826" spans="1:11" x14ac:dyDescent="0.3">
      <c r="A826" s="78" t="str">
        <f>latest_start_1_limit_5000_convert_BTC_CMC_PRO_API_KEY_49c55c19_a805_466a_95cf_3c[[#This Row],[Symbol]]</f>
        <v>NDX</v>
      </c>
      <c r="B826" s="22" t="str">
        <f t="shared" si="108"/>
        <v>Indexed Finance</v>
      </c>
      <c r="C826" s="77">
        <f t="shared" si="109"/>
        <v>6.6770132167639443E-4</v>
      </c>
      <c r="D826" s="73">
        <f t="shared" si="110"/>
        <v>24.999401794210449</v>
      </c>
      <c r="E826" s="74">
        <f>D826*conf!B$7</f>
        <v>1828.4562472285522</v>
      </c>
      <c r="F826" s="32">
        <f t="shared" si="111"/>
        <v>13.031874330000001</v>
      </c>
      <c r="G826" s="33">
        <f t="shared" si="112"/>
        <v>13.226354730000001</v>
      </c>
      <c r="H826" s="32">
        <f t="shared" si="113"/>
        <v>92.255198489999998</v>
      </c>
      <c r="I826" s="33">
        <f t="shared" si="114"/>
        <v>99.720827999999997</v>
      </c>
      <c r="J826" s="32">
        <f t="shared" si="115"/>
        <v>92.255198489999998</v>
      </c>
      <c r="K826" s="33">
        <f t="shared" si="116"/>
        <v>248.36404511000001</v>
      </c>
    </row>
    <row r="827" spans="1:11" x14ac:dyDescent="0.3">
      <c r="A827" s="78" t="str">
        <f>latest_start_1_limit_5000_convert_BTC_CMC_PRO_API_KEY_49c55c19_a805_466a_95cf_3c[[#This Row],[Symbol]]</f>
        <v>mQQQ</v>
      </c>
      <c r="B827" s="22" t="str">
        <f t="shared" si="108"/>
        <v>Mirrored Invesco QQQ Trust</v>
      </c>
      <c r="C827" s="77">
        <f t="shared" si="109"/>
        <v>9.9952445398571541E-3</v>
      </c>
      <c r="D827" s="73">
        <f t="shared" si="110"/>
        <v>374.23190005962078</v>
      </c>
      <c r="E827" s="74">
        <f>D827*conf!B$7</f>
        <v>27371.321170360665</v>
      </c>
      <c r="F827" s="32">
        <f t="shared" si="111"/>
        <v>0.70685094000000004</v>
      </c>
      <c r="G827" s="33">
        <f t="shared" si="112"/>
        <v>0.88012515000000002</v>
      </c>
      <c r="H827" s="32">
        <f t="shared" si="113"/>
        <v>-3.7527716099999999</v>
      </c>
      <c r="I827" s="33">
        <f t="shared" si="114"/>
        <v>-1.5311429999999999E-2</v>
      </c>
      <c r="J827" s="32">
        <f t="shared" si="115"/>
        <v>-3.7527716099999999</v>
      </c>
      <c r="K827" s="33">
        <f t="shared" si="116"/>
        <v>16.654467969999999</v>
      </c>
    </row>
    <row r="828" spans="1:11" x14ac:dyDescent="0.3">
      <c r="A828" s="78" t="str">
        <f>latest_start_1_limit_5000_convert_BTC_CMC_PRO_API_KEY_49c55c19_a805_466a_95cf_3c[[#This Row],[Symbol]]</f>
        <v>TOSC</v>
      </c>
      <c r="B828" s="22" t="str">
        <f t="shared" si="108"/>
        <v>T.OS</v>
      </c>
      <c r="C828" s="77">
        <f t="shared" si="109"/>
        <v>1.8030202166388351E-7</v>
      </c>
      <c r="D828" s="73">
        <f t="shared" si="110"/>
        <v>6.75068707752E-3</v>
      </c>
      <c r="E828" s="74">
        <f>D828*conf!B$7</f>
        <v>0.4937452528498128</v>
      </c>
      <c r="F828" s="32">
        <f t="shared" si="111"/>
        <v>0.38423225999999999</v>
      </c>
      <c r="G828" s="33">
        <f t="shared" si="112"/>
        <v>0.55695138</v>
      </c>
      <c r="H828" s="32">
        <f t="shared" si="113"/>
        <v>0.16935822</v>
      </c>
      <c r="I828" s="33">
        <f t="shared" si="114"/>
        <v>4.05912205</v>
      </c>
      <c r="J828" s="32">
        <f t="shared" si="115"/>
        <v>0.16935822</v>
      </c>
      <c r="K828" s="33">
        <f t="shared" si="116"/>
        <v>25.432578970000002</v>
      </c>
    </row>
    <row r="829" spans="1:11" x14ac:dyDescent="0.3">
      <c r="A829" s="78" t="str">
        <f>latest_start_1_limit_5000_convert_BTC_CMC_PRO_API_KEY_49c55c19_a805_466a_95cf_3c[[#This Row],[Symbol]]</f>
        <v>PNT</v>
      </c>
      <c r="B829" s="22" t="str">
        <f t="shared" si="108"/>
        <v>pNetwork</v>
      </c>
      <c r="C829" s="77">
        <f t="shared" si="109"/>
        <v>2.0873768187541459E-5</v>
      </c>
      <c r="D829" s="73">
        <f t="shared" si="110"/>
        <v>0.78153464870999001</v>
      </c>
      <c r="E829" s="74">
        <f>D829*conf!B$7</f>
        <v>57.161444206648667</v>
      </c>
      <c r="F829" s="32">
        <f t="shared" si="111"/>
        <v>3.6494640000000002E-2</v>
      </c>
      <c r="G829" s="33">
        <f t="shared" si="112"/>
        <v>0.20861545000000001</v>
      </c>
      <c r="H829" s="32">
        <f t="shared" si="113"/>
        <v>-10.262503949999999</v>
      </c>
      <c r="I829" s="33">
        <f t="shared" si="114"/>
        <v>-6.7778288699999996</v>
      </c>
      <c r="J829" s="32">
        <f t="shared" si="115"/>
        <v>-10.262503949999999</v>
      </c>
      <c r="K829" s="33">
        <f t="shared" si="116"/>
        <v>82.324874609999995</v>
      </c>
    </row>
    <row r="830" spans="1:11" x14ac:dyDescent="0.3">
      <c r="A830" s="78" t="str">
        <f>latest_start_1_limit_5000_convert_BTC_CMC_PRO_API_KEY_49c55c19_a805_466a_95cf_3c[[#This Row],[Symbol]]</f>
        <v>EMC</v>
      </c>
      <c r="B830" s="22" t="str">
        <f t="shared" si="108"/>
        <v>Emercoin</v>
      </c>
      <c r="C830" s="77">
        <f t="shared" si="109"/>
        <v>3.0687471909140581E-6</v>
      </c>
      <c r="D830" s="73">
        <f t="shared" si="110"/>
        <v>0.11489694799151</v>
      </c>
      <c r="E830" s="74">
        <f>D830*conf!B$7</f>
        <v>8.4035627760990419</v>
      </c>
      <c r="F830" s="32">
        <f t="shared" si="111"/>
        <v>1.3679419999999999E-2</v>
      </c>
      <c r="G830" s="33">
        <f t="shared" si="112"/>
        <v>0.18576097999999999</v>
      </c>
      <c r="H830" s="32">
        <f t="shared" si="113"/>
        <v>-5.0125387300000002</v>
      </c>
      <c r="I830" s="33">
        <f t="shared" si="114"/>
        <v>-1.32399767</v>
      </c>
      <c r="J830" s="32">
        <f t="shared" si="115"/>
        <v>-5.0125387300000002</v>
      </c>
      <c r="K830" s="33">
        <f t="shared" si="116"/>
        <v>45.682845139999998</v>
      </c>
    </row>
    <row r="831" spans="1:11" x14ac:dyDescent="0.3">
      <c r="A831" s="78" t="str">
        <f>latest_start_1_limit_5000_convert_BTC_CMC_PRO_API_KEY_49c55c19_a805_466a_95cf_3c[[#This Row],[Symbol]]</f>
        <v>DVC</v>
      </c>
      <c r="B831" s="22" t="str">
        <f t="shared" si="108"/>
        <v>DragonVein</v>
      </c>
      <c r="C831" s="77">
        <f t="shared" si="109"/>
        <v>9.3793533464809742E-7</v>
      </c>
      <c r="D831" s="73">
        <f t="shared" si="110"/>
        <v>3.5117232101599997E-2</v>
      </c>
      <c r="E831" s="74">
        <f>D831*conf!B$7</f>
        <v>2.5684743559110239</v>
      </c>
      <c r="F831" s="32">
        <f t="shared" si="111"/>
        <v>0.18573148</v>
      </c>
      <c r="G831" s="33">
        <f t="shared" si="112"/>
        <v>0.35810906999999997</v>
      </c>
      <c r="H831" s="32">
        <f t="shared" si="113"/>
        <v>-4.20705638</v>
      </c>
      <c r="I831" s="33">
        <f t="shared" si="114"/>
        <v>-0.48723693000000001</v>
      </c>
      <c r="J831" s="32">
        <f t="shared" si="115"/>
        <v>-4.20705638</v>
      </c>
      <c r="K831" s="33">
        <f t="shared" si="116"/>
        <v>-1.5369310199999999</v>
      </c>
    </row>
    <row r="832" spans="1:11" x14ac:dyDescent="0.3">
      <c r="A832" s="78" t="str">
        <f>latest_start_1_limit_5000_convert_BTC_CMC_PRO_API_KEY_49c55c19_a805_466a_95cf_3c[[#This Row],[Symbol]]</f>
        <v>GRG</v>
      </c>
      <c r="B832" s="22" t="str">
        <f t="shared" si="108"/>
        <v>RigoBlock</v>
      </c>
      <c r="C832" s="77">
        <f t="shared" si="109"/>
        <v>1.089071947406562E-4</v>
      </c>
      <c r="D832" s="73">
        <f t="shared" si="110"/>
        <v>4.0775937252398</v>
      </c>
      <c r="E832" s="74">
        <f>D832*conf!B$7</f>
        <v>298.23520506403895</v>
      </c>
      <c r="F832" s="32">
        <f t="shared" si="111"/>
        <v>-1.1289744399999999</v>
      </c>
      <c r="G832" s="33">
        <f t="shared" si="112"/>
        <v>-0.95885891000000001</v>
      </c>
      <c r="H832" s="32">
        <f t="shared" si="113"/>
        <v>0.85322951999999996</v>
      </c>
      <c r="I832" s="33">
        <f t="shared" si="114"/>
        <v>4.7695493500000001</v>
      </c>
      <c r="J832" s="32">
        <f t="shared" si="115"/>
        <v>0.85322951999999996</v>
      </c>
      <c r="K832" s="33">
        <f t="shared" si="116"/>
        <v>213.25818276999999</v>
      </c>
    </row>
    <row r="833" spans="1:11" x14ac:dyDescent="0.3">
      <c r="A833" s="78" t="str">
        <f>latest_start_1_limit_5000_convert_BTC_CMC_PRO_API_KEY_49c55c19_a805_466a_95cf_3c[[#This Row],[Symbol]]</f>
        <v>XCP</v>
      </c>
      <c r="B833" s="22" t="str">
        <f t="shared" si="108"/>
        <v>Counterparty</v>
      </c>
      <c r="C833" s="77">
        <f t="shared" si="109"/>
        <v>5.4280584965651949E-5</v>
      </c>
      <c r="D833" s="73">
        <f t="shared" si="110"/>
        <v>2.0323191060550001</v>
      </c>
      <c r="E833" s="74">
        <f>D833*conf!B$7</f>
        <v>148.6438194168627</v>
      </c>
      <c r="F833" s="32">
        <f t="shared" si="111"/>
        <v>-0.22904799000000001</v>
      </c>
      <c r="G833" s="33">
        <f t="shared" si="112"/>
        <v>-5.7384070000000002E-2</v>
      </c>
      <c r="H833" s="32">
        <f t="shared" si="113"/>
        <v>7.5982453599999999</v>
      </c>
      <c r="I833" s="33">
        <f t="shared" si="114"/>
        <v>11.77648679</v>
      </c>
      <c r="J833" s="32">
        <f t="shared" si="115"/>
        <v>7.5982453599999999</v>
      </c>
      <c r="K833" s="33">
        <f t="shared" si="116"/>
        <v>17.761322400000001</v>
      </c>
    </row>
    <row r="834" spans="1:11" x14ac:dyDescent="0.3">
      <c r="A834" s="78" t="str">
        <f>latest_start_1_limit_5000_convert_BTC_CMC_PRO_API_KEY_49c55c19_a805_466a_95cf_3c[[#This Row],[Symbol]]</f>
        <v>mSLV</v>
      </c>
      <c r="B834" s="22" t="str">
        <f t="shared" ref="B834:B897" si="117">VLOOKUP(A834,BTCTABLE,2,FALSE)</f>
        <v>Mirrored iShares Silver Trust</v>
      </c>
      <c r="C834" s="77">
        <f t="shared" ref="C834:C897" si="118">VLOOKUP(A834,BTCTABLE,3,FALSE)</f>
        <v>7.5931906291710094E-4</v>
      </c>
      <c r="D834" s="73">
        <f t="shared" ref="D834:D897" si="119">VLOOKUP(A834,USDTABLE,3,FALSE)</f>
        <v>28.42966117875676</v>
      </c>
      <c r="E834" s="74">
        <f>D834*conf!B$7</f>
        <v>2079.3454186142694</v>
      </c>
      <c r="F834" s="32">
        <f t="shared" ref="F834:F897" si="120">VLOOKUP(A834,BTCTABLE,5,FALSE)</f>
        <v>0.38243104</v>
      </c>
      <c r="G834" s="33">
        <f t="shared" ref="G834:G897" si="121">VLOOKUP(A834,USDTABLE,5,FALSE)</f>
        <v>0.55514706000000003</v>
      </c>
      <c r="H834" s="32">
        <f t="shared" ref="H834:H897" si="122">VLOOKUP(A834,BTCTABLE,6,FALSE)</f>
        <v>-4.0313505899999997</v>
      </c>
      <c r="I834" s="33">
        <f t="shared" ref="I834:I897" si="123">VLOOKUP(A834,USDTABLE,6,FALSE)</f>
        <v>-0.30470816000000001</v>
      </c>
      <c r="J834" s="32">
        <f t="shared" ref="J834:J897" si="124">VLOOKUP(A834,BTCTABLE,6,FALSE)</f>
        <v>-4.0313505899999997</v>
      </c>
      <c r="K834" s="33">
        <f t="shared" ref="K834:K897" si="125">VLOOKUP(A834,USDTABLE,7,FALSE)</f>
        <v>18.60028574</v>
      </c>
    </row>
    <row r="835" spans="1:11" x14ac:dyDescent="0.3">
      <c r="A835" s="78" t="str">
        <f>latest_start_1_limit_5000_convert_BTC_CMC_PRO_API_KEY_49c55c19_a805_466a_95cf_3c[[#This Row],[Symbol]]</f>
        <v>NCT</v>
      </c>
      <c r="B835" s="22" t="str">
        <f t="shared" si="117"/>
        <v>PolySwarm</v>
      </c>
      <c r="C835" s="77">
        <f t="shared" si="118"/>
        <v>1.0701736784776901E-7</v>
      </c>
      <c r="D835" s="73">
        <f t="shared" si="119"/>
        <v>4.0068367261400003E-3</v>
      </c>
      <c r="E835" s="74">
        <f>D835*conf!B$7</f>
        <v>0.29306003814987963</v>
      </c>
      <c r="F835" s="32">
        <f t="shared" si="120"/>
        <v>13.648421669999999</v>
      </c>
      <c r="G835" s="33">
        <f t="shared" si="121"/>
        <v>13.84396289</v>
      </c>
      <c r="H835" s="32">
        <f t="shared" si="122"/>
        <v>6.1630640000000003</v>
      </c>
      <c r="I835" s="33">
        <f t="shared" si="123"/>
        <v>10.285574649999999</v>
      </c>
      <c r="J835" s="32">
        <f t="shared" si="124"/>
        <v>6.1630640000000003</v>
      </c>
      <c r="K835" s="33">
        <f t="shared" si="125"/>
        <v>48.63004926</v>
      </c>
    </row>
    <row r="836" spans="1:11" x14ac:dyDescent="0.3">
      <c r="A836" s="78" t="str">
        <f>latest_start_1_limit_5000_convert_BTC_CMC_PRO_API_KEY_49c55c19_a805_466a_95cf_3c[[#This Row],[Symbol]]</f>
        <v>BMX</v>
      </c>
      <c r="B836" s="22" t="str">
        <f t="shared" si="117"/>
        <v>BitMart Token</v>
      </c>
      <c r="C836" s="77">
        <f t="shared" si="118"/>
        <v>8.058994285586299E-7</v>
      </c>
      <c r="D836" s="73">
        <f t="shared" si="119"/>
        <v>3.01736764122E-2</v>
      </c>
      <c r="E836" s="74">
        <f>D836*conf!B$7</f>
        <v>2.206902692788308</v>
      </c>
      <c r="F836" s="32">
        <f t="shared" si="120"/>
        <v>-1.45257031</v>
      </c>
      <c r="G836" s="33">
        <f t="shared" si="121"/>
        <v>-1.2830115499999999</v>
      </c>
      <c r="H836" s="32">
        <f t="shared" si="122"/>
        <v>-7.1755740899999996</v>
      </c>
      <c r="I836" s="33">
        <f t="shared" si="123"/>
        <v>-3.5710277399999999</v>
      </c>
      <c r="J836" s="32">
        <f t="shared" si="124"/>
        <v>-7.1755740899999996</v>
      </c>
      <c r="K836" s="33">
        <f t="shared" si="125"/>
        <v>-3.1065919599999998</v>
      </c>
    </row>
    <row r="837" spans="1:11" x14ac:dyDescent="0.3">
      <c r="A837" s="78" t="str">
        <f>latest_start_1_limit_5000_convert_BTC_CMC_PRO_API_KEY_49c55c19_a805_466a_95cf_3c[[#This Row],[Symbol]]</f>
        <v>OG</v>
      </c>
      <c r="B837" s="22" t="str">
        <f t="shared" si="117"/>
        <v>OG Fan Token</v>
      </c>
      <c r="C837" s="77">
        <f t="shared" si="118"/>
        <v>1.1210310360070418E-4</v>
      </c>
      <c r="D837" s="73">
        <f t="shared" si="119"/>
        <v>4.1972517326396099</v>
      </c>
      <c r="E837" s="74">
        <f>D837*conf!B$7</f>
        <v>306.98699172526108</v>
      </c>
      <c r="F837" s="32">
        <f t="shared" si="120"/>
        <v>2.0027295299999999</v>
      </c>
      <c r="G837" s="33">
        <f t="shared" si="121"/>
        <v>2.1782334099999998</v>
      </c>
      <c r="H837" s="32">
        <f t="shared" si="122"/>
        <v>-1.7820680099999999</v>
      </c>
      <c r="I837" s="33">
        <f t="shared" si="123"/>
        <v>2.0319182800000002</v>
      </c>
      <c r="J837" s="32">
        <f t="shared" si="124"/>
        <v>-1.7820680099999999</v>
      </c>
      <c r="K837" s="33">
        <f t="shared" si="125"/>
        <v>21.359325869999999</v>
      </c>
    </row>
    <row r="838" spans="1:11" x14ac:dyDescent="0.3">
      <c r="A838" s="78" t="str">
        <f>latest_start_1_limit_5000_convert_BTC_CMC_PRO_API_KEY_49c55c19_a805_466a_95cf_3c[[#This Row],[Symbol]]</f>
        <v>mIAU</v>
      </c>
      <c r="B838" s="22" t="str">
        <f t="shared" si="117"/>
        <v>Mirrored iShares Gold Trust</v>
      </c>
      <c r="C838" s="77">
        <f t="shared" si="118"/>
        <v>5.3437365346486044E-4</v>
      </c>
      <c r="D838" s="73">
        <f t="shared" si="119"/>
        <v>20.007481245757901</v>
      </c>
      <c r="E838" s="74">
        <f>D838*conf!B$7</f>
        <v>1463.3471783147329</v>
      </c>
      <c r="F838" s="32">
        <f t="shared" si="120"/>
        <v>-0.50766201</v>
      </c>
      <c r="G838" s="33">
        <f t="shared" si="121"/>
        <v>-0.33647746000000001</v>
      </c>
      <c r="H838" s="32">
        <f t="shared" si="122"/>
        <v>-1.07718852</v>
      </c>
      <c r="I838" s="33">
        <f t="shared" si="123"/>
        <v>2.76416956</v>
      </c>
      <c r="J838" s="32">
        <f t="shared" si="124"/>
        <v>-1.07718852</v>
      </c>
      <c r="K838" s="33">
        <f t="shared" si="125"/>
        <v>15.368188849999999</v>
      </c>
    </row>
    <row r="839" spans="1:11" x14ac:dyDescent="0.3">
      <c r="A839" s="78" t="str">
        <f>latest_start_1_limit_5000_convert_BTC_CMC_PRO_API_KEY_49c55c19_a805_466a_95cf_3c[[#This Row],[Symbol]]</f>
        <v>mUSO</v>
      </c>
      <c r="B839" s="22" t="str">
        <f t="shared" si="117"/>
        <v>Mirrored United States Oil Fund</v>
      </c>
      <c r="C839" s="77">
        <f t="shared" si="118"/>
        <v>1.1170077231556243E-3</v>
      </c>
      <c r="D839" s="73">
        <f t="shared" si="119"/>
        <v>41.821880490357088</v>
      </c>
      <c r="E839" s="74">
        <f>D839*conf!B$7</f>
        <v>3058.8523390647174</v>
      </c>
      <c r="F839" s="32">
        <f t="shared" si="120"/>
        <v>-1.3142293700000001</v>
      </c>
      <c r="G839" s="33">
        <f t="shared" si="121"/>
        <v>-1.1444325900000001</v>
      </c>
      <c r="H839" s="32">
        <f t="shared" si="122"/>
        <v>-4.4076522499999999</v>
      </c>
      <c r="I839" s="33">
        <f t="shared" si="123"/>
        <v>-0.69562230999999997</v>
      </c>
      <c r="J839" s="32">
        <f t="shared" si="124"/>
        <v>-4.4076522499999999</v>
      </c>
      <c r="K839" s="33">
        <f t="shared" si="125"/>
        <v>15.421158399999999</v>
      </c>
    </row>
    <row r="840" spans="1:11" x14ac:dyDescent="0.3">
      <c r="A840" s="78" t="str">
        <f>latest_start_1_limit_5000_convert_BTC_CMC_PRO_API_KEY_49c55c19_a805_466a_95cf_3c[[#This Row],[Symbol]]</f>
        <v>VAL</v>
      </c>
      <c r="B840" s="22" t="str">
        <f t="shared" si="117"/>
        <v>Validity</v>
      </c>
      <c r="C840" s="77">
        <f t="shared" si="118"/>
        <v>3.2224094078708442E-5</v>
      </c>
      <c r="D840" s="73">
        <f t="shared" si="119"/>
        <v>1.2065021427627201</v>
      </c>
      <c r="E840" s="74">
        <f>D840*conf!B$7</f>
        <v>88.243566721665346</v>
      </c>
      <c r="F840" s="32">
        <f t="shared" si="120"/>
        <v>0.39543047999999997</v>
      </c>
      <c r="G840" s="33">
        <f t="shared" si="121"/>
        <v>0.56816887000000005</v>
      </c>
      <c r="H840" s="32">
        <f t="shared" si="122"/>
        <v>3.59967309</v>
      </c>
      <c r="I840" s="33">
        <f t="shared" si="123"/>
        <v>7.6226424699999997</v>
      </c>
      <c r="J840" s="32">
        <f t="shared" si="124"/>
        <v>3.59967309</v>
      </c>
      <c r="K840" s="33">
        <f t="shared" si="125"/>
        <v>88.709139789999995</v>
      </c>
    </row>
    <row r="841" spans="1:11" x14ac:dyDescent="0.3">
      <c r="A841" s="78" t="str">
        <f>latest_start_1_limit_5000_convert_BTC_CMC_PRO_API_KEY_49c55c19_a805_466a_95cf_3c[[#This Row],[Symbol]]</f>
        <v>mTSLA</v>
      </c>
      <c r="B841" s="22" t="str">
        <f t="shared" si="117"/>
        <v>Mirrored Tesla</v>
      </c>
      <c r="C841" s="77">
        <f t="shared" si="118"/>
        <v>2.6946693606026847E-2</v>
      </c>
      <c r="D841" s="73">
        <f t="shared" si="119"/>
        <v>1008.9110184643846</v>
      </c>
      <c r="E841" s="74">
        <f>D841*conf!B$7</f>
        <v>73791.751890485088</v>
      </c>
      <c r="F841" s="32">
        <f t="shared" si="120"/>
        <v>-0.41487115000000002</v>
      </c>
      <c r="G841" s="33">
        <f t="shared" si="121"/>
        <v>-0.24352694999999999</v>
      </c>
      <c r="H841" s="32">
        <f t="shared" si="122"/>
        <v>-5.8162573799999997</v>
      </c>
      <c r="I841" s="33">
        <f t="shared" si="123"/>
        <v>-2.1589262200000001</v>
      </c>
      <c r="J841" s="32">
        <f t="shared" si="124"/>
        <v>-5.8162573799999997</v>
      </c>
      <c r="K841" s="33">
        <f t="shared" si="125"/>
        <v>24.784514519999998</v>
      </c>
    </row>
    <row r="842" spans="1:11" x14ac:dyDescent="0.3">
      <c r="A842" s="78" t="str">
        <f>latest_start_1_limit_5000_convert_BTC_CMC_PRO_API_KEY_49c55c19_a805_466a_95cf_3c[[#This Row],[Symbol]]</f>
        <v>BIFI</v>
      </c>
      <c r="B842" s="22" t="str">
        <f t="shared" si="117"/>
        <v>Beefy.Finance</v>
      </c>
      <c r="C842" s="77">
        <f t="shared" si="118"/>
        <v>1.8060473229076949E-2</v>
      </c>
      <c r="D842" s="73">
        <f t="shared" si="119"/>
        <v>676.20208645640332</v>
      </c>
      <c r="E842" s="74">
        <f>D842*conf!B$7</f>
        <v>49457.420603421342</v>
      </c>
      <c r="F842" s="32">
        <f t="shared" si="120"/>
        <v>4.4329867900000002</v>
      </c>
      <c r="G842" s="33">
        <f t="shared" si="121"/>
        <v>4.61267212</v>
      </c>
      <c r="H842" s="32">
        <f t="shared" si="122"/>
        <v>11.72324804</v>
      </c>
      <c r="I842" s="33">
        <f t="shared" si="123"/>
        <v>16.061671050000001</v>
      </c>
      <c r="J842" s="32">
        <f t="shared" si="124"/>
        <v>11.72324804</v>
      </c>
      <c r="K842" s="33">
        <f t="shared" si="125"/>
        <v>28.575694720000001</v>
      </c>
    </row>
    <row r="843" spans="1:11" x14ac:dyDescent="0.3">
      <c r="A843" s="78" t="str">
        <f>latest_start_1_limit_5000_convert_BTC_CMC_PRO_API_KEY_49c55c19_a805_466a_95cf_3c[[#This Row],[Symbol]]</f>
        <v>DTA</v>
      </c>
      <c r="B843" s="22" t="str">
        <f t="shared" si="117"/>
        <v>DATA</v>
      </c>
      <c r="C843" s="77">
        <f t="shared" si="118"/>
        <v>1.203053187395178E-8</v>
      </c>
      <c r="D843" s="73">
        <f t="shared" si="119"/>
        <v>4.5043508279999999E-4</v>
      </c>
      <c r="E843" s="74">
        <f>D843*conf!B$7</f>
        <v>3.2944821955992E-2</v>
      </c>
      <c r="F843" s="32">
        <f t="shared" si="120"/>
        <v>3.3066413400000001</v>
      </c>
      <c r="G843" s="33">
        <f t="shared" si="121"/>
        <v>3.4843886999999998</v>
      </c>
      <c r="H843" s="32">
        <f t="shared" si="122"/>
        <v>-7.50887086</v>
      </c>
      <c r="I843" s="33">
        <f t="shared" si="123"/>
        <v>-3.91726705</v>
      </c>
      <c r="J843" s="32">
        <f t="shared" si="124"/>
        <v>-7.50887086</v>
      </c>
      <c r="K843" s="33">
        <f t="shared" si="125"/>
        <v>34.133349969999998</v>
      </c>
    </row>
    <row r="844" spans="1:11" x14ac:dyDescent="0.3">
      <c r="A844" s="78" t="str">
        <f>latest_start_1_limit_5000_convert_BTC_CMC_PRO_API_KEY_49c55c19_a805_466a_95cf_3c[[#This Row],[Symbol]]</f>
        <v>RINGX</v>
      </c>
      <c r="B844" s="22" t="str">
        <f t="shared" si="117"/>
        <v>RING X PLATFORM</v>
      </c>
      <c r="C844" s="77">
        <f t="shared" si="118"/>
        <v>1.0025052119097719E-6</v>
      </c>
      <c r="D844" s="73">
        <f t="shared" si="119"/>
        <v>3.7534792548259997E-2</v>
      </c>
      <c r="E844" s="74">
        <f>D844*conf!B$7</f>
        <v>2.7452947269797363</v>
      </c>
      <c r="F844" s="32">
        <f t="shared" si="120"/>
        <v>0.36167546</v>
      </c>
      <c r="G844" s="33">
        <f t="shared" si="121"/>
        <v>0.53435577000000001</v>
      </c>
      <c r="H844" s="32">
        <f t="shared" si="122"/>
        <v>-6.36211606</v>
      </c>
      <c r="I844" s="33">
        <f t="shared" si="123"/>
        <v>-2.7259816099999998</v>
      </c>
      <c r="J844" s="32">
        <f t="shared" si="124"/>
        <v>-6.36211606</v>
      </c>
      <c r="K844" s="33">
        <f t="shared" si="125"/>
        <v>5.3171568599999999</v>
      </c>
    </row>
    <row r="845" spans="1:11" x14ac:dyDescent="0.3">
      <c r="A845" s="78" t="str">
        <f>latest_start_1_limit_5000_convert_BTC_CMC_PRO_API_KEY_49c55c19_a805_466a_95cf_3c[[#This Row],[Symbol]]</f>
        <v>ZANO</v>
      </c>
      <c r="B845" s="22" t="str">
        <f t="shared" si="117"/>
        <v>Zano</v>
      </c>
      <c r="C845" s="77">
        <f t="shared" si="118"/>
        <v>1.3071798741574993E-5</v>
      </c>
      <c r="D845" s="73">
        <f t="shared" si="119"/>
        <v>0.48942115030298999</v>
      </c>
      <c r="E845" s="74">
        <f>D845*conf!B$7</f>
        <v>35.796262933160691</v>
      </c>
      <c r="F845" s="32">
        <f t="shared" si="120"/>
        <v>-1.29050205</v>
      </c>
      <c r="G845" s="33">
        <f t="shared" si="121"/>
        <v>-1.1206644400000001</v>
      </c>
      <c r="H845" s="32">
        <f t="shared" si="122"/>
        <v>-1.4551746800000001</v>
      </c>
      <c r="I845" s="33">
        <f t="shared" si="123"/>
        <v>2.3715054900000001</v>
      </c>
      <c r="J845" s="32">
        <f t="shared" si="124"/>
        <v>-1.4551746800000001</v>
      </c>
      <c r="K845" s="33">
        <f t="shared" si="125"/>
        <v>18.722025559999999</v>
      </c>
    </row>
    <row r="846" spans="1:11" x14ac:dyDescent="0.3">
      <c r="A846" s="78" t="str">
        <f>latest_start_1_limit_5000_convert_BTC_CMC_PRO_API_KEY_49c55c19_a805_466a_95cf_3c[[#This Row],[Symbol]]</f>
        <v>NTY</v>
      </c>
      <c r="B846" s="22" t="str">
        <f t="shared" si="117"/>
        <v>Nexty</v>
      </c>
      <c r="C846" s="77">
        <f t="shared" si="118"/>
        <v>1E-8</v>
      </c>
      <c r="D846" s="73">
        <f t="shared" si="119"/>
        <v>3.2578080419999997E-5</v>
      </c>
      <c r="E846" s="74">
        <f>D846*conf!B$7</f>
        <v>2.3827608019187999E-3</v>
      </c>
      <c r="F846" s="32">
        <f t="shared" si="120"/>
        <v>-0.93851706000000001</v>
      </c>
      <c r="G846" s="33">
        <f t="shared" si="121"/>
        <v>-0.76807382999999996</v>
      </c>
      <c r="H846" s="32">
        <f t="shared" si="122"/>
        <v>1.0131111800000001</v>
      </c>
      <c r="I846" s="33">
        <f t="shared" si="123"/>
        <v>4.9356395199999996</v>
      </c>
      <c r="J846" s="32">
        <f t="shared" si="124"/>
        <v>1.0131111800000001</v>
      </c>
      <c r="K846" s="33">
        <f t="shared" si="125"/>
        <v>25.30885846</v>
      </c>
    </row>
    <row r="847" spans="1:11" x14ac:dyDescent="0.3">
      <c r="A847" s="78" t="str">
        <f>latest_start_1_limit_5000_convert_BTC_CMC_PRO_API_KEY_49c55c19_a805_466a_95cf_3c[[#This Row],[Symbol]]</f>
        <v>GLC</v>
      </c>
      <c r="B847" s="22" t="str">
        <f t="shared" si="117"/>
        <v>Goldcoin</v>
      </c>
      <c r="C847" s="77">
        <f t="shared" si="118"/>
        <v>3.434748426075314E-6</v>
      </c>
      <c r="D847" s="73">
        <f t="shared" si="119"/>
        <v>0.12860039837858001</v>
      </c>
      <c r="E847" s="74">
        <f>D847*conf!B$7</f>
        <v>9.405833137409342</v>
      </c>
      <c r="F847" s="32">
        <f t="shared" si="120"/>
        <v>0.68062370999999999</v>
      </c>
      <c r="G847" s="33">
        <f t="shared" si="121"/>
        <v>0.85385279999999997</v>
      </c>
      <c r="H847" s="32">
        <f t="shared" si="122"/>
        <v>3.15852354</v>
      </c>
      <c r="I847" s="33">
        <f t="shared" si="123"/>
        <v>7.1643622599999999</v>
      </c>
      <c r="J847" s="32">
        <f t="shared" si="124"/>
        <v>3.15852354</v>
      </c>
      <c r="K847" s="33">
        <f t="shared" si="125"/>
        <v>25.501068409999998</v>
      </c>
    </row>
    <row r="848" spans="1:11" x14ac:dyDescent="0.3">
      <c r="A848" s="78" t="str">
        <f>latest_start_1_limit_5000_convert_BTC_CMC_PRO_API_KEY_49c55c19_a805_466a_95cf_3c[[#This Row],[Symbol]]</f>
        <v>DMD</v>
      </c>
      <c r="B848" s="22" t="str">
        <f t="shared" si="117"/>
        <v>Diamond</v>
      </c>
      <c r="C848" s="77">
        <f t="shared" si="118"/>
        <v>3.8216348953643435E-5</v>
      </c>
      <c r="D848" s="73">
        <f t="shared" si="119"/>
        <v>1.4308581271056999</v>
      </c>
      <c r="E848" s="74">
        <f>D848*conf!B$7</f>
        <v>104.6529634165109</v>
      </c>
      <c r="F848" s="32">
        <f t="shared" si="120"/>
        <v>-0.18524978</v>
      </c>
      <c r="G848" s="33">
        <f t="shared" si="121"/>
        <v>-1.35105E-2</v>
      </c>
      <c r="H848" s="32">
        <f t="shared" si="122"/>
        <v>7.7183077200000003</v>
      </c>
      <c r="I848" s="33">
        <f t="shared" si="123"/>
        <v>11.901211399999999</v>
      </c>
      <c r="J848" s="32">
        <f t="shared" si="124"/>
        <v>7.7183077200000003</v>
      </c>
      <c r="K848" s="33">
        <f t="shared" si="125"/>
        <v>18.689125749999999</v>
      </c>
    </row>
    <row r="849" spans="1:11" x14ac:dyDescent="0.3">
      <c r="A849" s="78" t="str">
        <f>latest_start_1_limit_5000_convert_BTC_CMC_PRO_API_KEY_49c55c19_a805_466a_95cf_3c[[#This Row],[Symbol]]</f>
        <v>BPC</v>
      </c>
      <c r="B849" s="22" t="str">
        <f t="shared" si="117"/>
        <v>BackPacker Coin</v>
      </c>
      <c r="C849" s="77">
        <f t="shared" si="118"/>
        <v>2.2339999999999959E-5</v>
      </c>
      <c r="D849" s="73">
        <f t="shared" si="119"/>
        <v>0.83643182655452997</v>
      </c>
      <c r="E849" s="74">
        <f>D849*conf!B$7</f>
        <v>61.176623794198321</v>
      </c>
      <c r="F849" s="32">
        <f t="shared" si="120"/>
        <v>0</v>
      </c>
      <c r="G849" s="33">
        <f t="shared" si="121"/>
        <v>0.17205802000000001</v>
      </c>
      <c r="H849" s="32">
        <f t="shared" si="122"/>
        <v>-0.13410818999999999</v>
      </c>
      <c r="I849" s="33">
        <f t="shared" si="123"/>
        <v>3.7438714700000002</v>
      </c>
      <c r="J849" s="32">
        <f t="shared" si="124"/>
        <v>-0.13410818999999999</v>
      </c>
      <c r="K849" s="33">
        <f t="shared" si="125"/>
        <v>-31.58256386</v>
      </c>
    </row>
    <row r="850" spans="1:11" x14ac:dyDescent="0.3">
      <c r="A850" s="78" t="str">
        <f>latest_start_1_limit_5000_convert_BTC_CMC_PRO_API_KEY_49c55c19_a805_466a_95cf_3c[[#This Row],[Symbol]]</f>
        <v>FAT</v>
      </c>
      <c r="B850" s="22" t="str">
        <f t="shared" si="117"/>
        <v>Fatcoin</v>
      </c>
      <c r="C850" s="77">
        <f t="shared" si="118"/>
        <v>1.131810420962653E-6</v>
      </c>
      <c r="D850" s="73">
        <f t="shared" si="119"/>
        <v>4.2376108223779997E-2</v>
      </c>
      <c r="E850" s="74">
        <f>D850*conf!B$7</f>
        <v>3.0993885554872689</v>
      </c>
      <c r="F850" s="32">
        <f t="shared" si="120"/>
        <v>-5.790468E-2</v>
      </c>
      <c r="G850" s="33">
        <f t="shared" si="121"/>
        <v>0.11405371</v>
      </c>
      <c r="H850" s="32">
        <f t="shared" si="122"/>
        <v>-1.3653600400000001</v>
      </c>
      <c r="I850" s="33">
        <f t="shared" si="123"/>
        <v>2.4648078</v>
      </c>
      <c r="J850" s="32">
        <f t="shared" si="124"/>
        <v>-1.3653600400000001</v>
      </c>
      <c r="K850" s="33">
        <f t="shared" si="125"/>
        <v>10.9552076</v>
      </c>
    </row>
    <row r="851" spans="1:11" x14ac:dyDescent="0.3">
      <c r="A851" s="78" t="str">
        <f>latest_start_1_limit_5000_convert_BTC_CMC_PRO_API_KEY_49c55c19_a805_466a_95cf_3c[[#This Row],[Symbol]]</f>
        <v>PCM</v>
      </c>
      <c r="B851" s="22" t="str">
        <f t="shared" si="117"/>
        <v>Precium</v>
      </c>
      <c r="C851" s="77">
        <f t="shared" si="118"/>
        <v>1.8133416469856098E-7</v>
      </c>
      <c r="D851" s="73">
        <f t="shared" si="119"/>
        <v>6.7893315396400002E-3</v>
      </c>
      <c r="E851" s="74">
        <f>D851*conf!B$7</f>
        <v>0.4965717088092696</v>
      </c>
      <c r="F851" s="32">
        <f t="shared" si="120"/>
        <v>1.74635743</v>
      </c>
      <c r="G851" s="33">
        <f t="shared" si="121"/>
        <v>1.9214202</v>
      </c>
      <c r="H851" s="32">
        <f t="shared" si="122"/>
        <v>0.47794552000000001</v>
      </c>
      <c r="I851" s="33">
        <f t="shared" si="123"/>
        <v>4.3796923699999999</v>
      </c>
      <c r="J851" s="32">
        <f t="shared" si="124"/>
        <v>0.47794552000000001</v>
      </c>
      <c r="K851" s="33">
        <f t="shared" si="125"/>
        <v>10.985082950000001</v>
      </c>
    </row>
    <row r="852" spans="1:11" x14ac:dyDescent="0.3">
      <c r="A852" s="78" t="str">
        <f>latest_start_1_limit_5000_convert_BTC_CMC_PRO_API_KEY_49c55c19_a805_466a_95cf_3c[[#This Row],[Symbol]]</f>
        <v>mNFLX</v>
      </c>
      <c r="B852" s="22" t="str">
        <f t="shared" si="117"/>
        <v>Mirrored Netflix</v>
      </c>
      <c r="C852" s="77">
        <f t="shared" si="118"/>
        <v>1.6591427904319504E-2</v>
      </c>
      <c r="D852" s="73">
        <f t="shared" si="119"/>
        <v>621.19956791216589</v>
      </c>
      <c r="E852" s="74">
        <f>D852*conf!B$7</f>
        <v>45434.536397095813</v>
      </c>
      <c r="F852" s="32">
        <f t="shared" si="120"/>
        <v>0.81150160999999998</v>
      </c>
      <c r="G852" s="33">
        <f t="shared" si="121"/>
        <v>0.98495588000000001</v>
      </c>
      <c r="H852" s="32">
        <f t="shared" si="122"/>
        <v>-5.5864242700000002</v>
      </c>
      <c r="I852" s="33">
        <f t="shared" si="123"/>
        <v>-1.9201682600000001</v>
      </c>
      <c r="J852" s="32">
        <f t="shared" si="124"/>
        <v>-5.5864242700000002</v>
      </c>
      <c r="K852" s="33">
        <f t="shared" si="125"/>
        <v>16.828880349999999</v>
      </c>
    </row>
    <row r="853" spans="1:11" x14ac:dyDescent="0.3">
      <c r="A853" s="78" t="str">
        <f>latest_start_1_limit_5000_convert_BTC_CMC_PRO_API_KEY_49c55c19_a805_466a_95cf_3c[[#This Row],[Symbol]]</f>
        <v>BIX</v>
      </c>
      <c r="B853" s="22" t="str">
        <f t="shared" si="117"/>
        <v>Bibox Token</v>
      </c>
      <c r="C853" s="77">
        <f t="shared" si="118"/>
        <v>1.6232882252122501E-6</v>
      </c>
      <c r="D853" s="73">
        <f t="shared" si="119"/>
        <v>6.0777526196900002E-2</v>
      </c>
      <c r="E853" s="74">
        <f>D853*conf!B$7</f>
        <v>4.4452682660412659</v>
      </c>
      <c r="F853" s="32">
        <f t="shared" si="120"/>
        <v>4.9666019999999998E-2</v>
      </c>
      <c r="G853" s="33">
        <f t="shared" si="121"/>
        <v>0.22180949</v>
      </c>
      <c r="H853" s="32">
        <f t="shared" si="122"/>
        <v>-8.5802872200000007</v>
      </c>
      <c r="I853" s="33">
        <f t="shared" si="123"/>
        <v>-5.03028852</v>
      </c>
      <c r="J853" s="32">
        <f t="shared" si="124"/>
        <v>-8.5802872200000007</v>
      </c>
      <c r="K853" s="33">
        <f t="shared" si="125"/>
        <v>8.4084530999999991</v>
      </c>
    </row>
    <row r="854" spans="1:11" x14ac:dyDescent="0.3">
      <c r="A854" s="78" t="str">
        <f>latest_start_1_limit_5000_convert_BTC_CMC_PRO_API_KEY_49c55c19_a805_466a_95cf_3c[[#This Row],[Symbol]]</f>
        <v>VALOR</v>
      </c>
      <c r="B854" s="22" t="str">
        <f t="shared" si="117"/>
        <v>Valor Token</v>
      </c>
      <c r="C854" s="77">
        <f t="shared" si="118"/>
        <v>6.6797754933543849E-6</v>
      </c>
      <c r="D854" s="73">
        <f t="shared" si="119"/>
        <v>0.25009744032589998</v>
      </c>
      <c r="E854" s="74">
        <f>D854*conf!B$7</f>
        <v>18.292126785436324</v>
      </c>
      <c r="F854" s="32">
        <f t="shared" si="120"/>
        <v>1.38760829</v>
      </c>
      <c r="G854" s="33">
        <f t="shared" si="121"/>
        <v>1.5620537999999999</v>
      </c>
      <c r="H854" s="32">
        <f t="shared" si="122"/>
        <v>-8.1972451700000004</v>
      </c>
      <c r="I854" s="33">
        <f t="shared" si="123"/>
        <v>-4.6323722299999996</v>
      </c>
      <c r="J854" s="32">
        <f t="shared" si="124"/>
        <v>-8.1972451700000004</v>
      </c>
      <c r="K854" s="33">
        <f t="shared" si="125"/>
        <v>14.77803581</v>
      </c>
    </row>
    <row r="855" spans="1:11" x14ac:dyDescent="0.3">
      <c r="A855" s="78" t="str">
        <f>latest_start_1_limit_5000_convert_BTC_CMC_PRO_API_KEY_49c55c19_a805_466a_95cf_3c[[#This Row],[Symbol]]</f>
        <v>FREE</v>
      </c>
      <c r="B855" s="22" t="str">
        <f t="shared" si="117"/>
        <v>FREE Coin</v>
      </c>
      <c r="C855" s="77">
        <f t="shared" si="118"/>
        <v>1E-8</v>
      </c>
      <c r="D855" s="73">
        <f t="shared" si="119"/>
        <v>5.1099404000000004E-7</v>
      </c>
      <c r="E855" s="74">
        <f>D855*conf!B$7</f>
        <v>3.7374104085600001E-5</v>
      </c>
      <c r="F855" s="32">
        <f t="shared" si="120"/>
        <v>0.81314659</v>
      </c>
      <c r="G855" s="33">
        <f t="shared" si="121"/>
        <v>0.98660369000000003</v>
      </c>
      <c r="H855" s="32">
        <f t="shared" si="122"/>
        <v>4.1324361400000003</v>
      </c>
      <c r="I855" s="33">
        <f t="shared" si="123"/>
        <v>8.17609371</v>
      </c>
      <c r="J855" s="32">
        <f t="shared" si="124"/>
        <v>4.1324361400000003</v>
      </c>
      <c r="K855" s="33">
        <f t="shared" si="125"/>
        <v>40.195632680000003</v>
      </c>
    </row>
    <row r="856" spans="1:11" x14ac:dyDescent="0.3">
      <c r="A856" s="78" t="str">
        <f>latest_start_1_limit_5000_convert_BTC_CMC_PRO_API_KEY_49c55c19_a805_466a_95cf_3c[[#This Row],[Symbol]]</f>
        <v>LVX</v>
      </c>
      <c r="B856" s="22" t="str">
        <f t="shared" si="117"/>
        <v>Level01</v>
      </c>
      <c r="C856" s="77">
        <f t="shared" si="118"/>
        <v>8.043757535174338E-7</v>
      </c>
      <c r="D856" s="73">
        <f t="shared" si="119"/>
        <v>3.011662850272E-2</v>
      </c>
      <c r="E856" s="74">
        <f>D856*conf!B$7</f>
        <v>2.2027302086889406</v>
      </c>
      <c r="F856" s="32">
        <f t="shared" si="120"/>
        <v>-1.26292885</v>
      </c>
      <c r="G856" s="33">
        <f t="shared" si="121"/>
        <v>-1.0930438</v>
      </c>
      <c r="H856" s="32">
        <f t="shared" si="122"/>
        <v>-4.9636428600000002</v>
      </c>
      <c r="I856" s="33">
        <f t="shared" si="123"/>
        <v>-1.27320308</v>
      </c>
      <c r="J856" s="32">
        <f t="shared" si="124"/>
        <v>-4.9636428600000002</v>
      </c>
      <c r="K856" s="33">
        <f t="shared" si="125"/>
        <v>-4.3935464199999998</v>
      </c>
    </row>
    <row r="857" spans="1:11" x14ac:dyDescent="0.3">
      <c r="A857" s="78" t="str">
        <f>latest_start_1_limit_5000_convert_BTC_CMC_PRO_API_KEY_49c55c19_a805_466a_95cf_3c[[#This Row],[Symbol]]</f>
        <v>SNGLS</v>
      </c>
      <c r="B857" s="22" t="str">
        <f t="shared" si="117"/>
        <v>SingularDTV</v>
      </c>
      <c r="C857" s="77">
        <f t="shared" si="118"/>
        <v>2.3009872814112098E-7</v>
      </c>
      <c r="D857" s="73">
        <f t="shared" si="119"/>
        <v>8.6151253118599991E-3</v>
      </c>
      <c r="E857" s="74">
        <f>D857*conf!B$7</f>
        <v>0.63011026530944036</v>
      </c>
      <c r="F857" s="32">
        <f t="shared" si="120"/>
        <v>8.1762370000000001E-2</v>
      </c>
      <c r="G857" s="33">
        <f t="shared" si="121"/>
        <v>0.25396107000000001</v>
      </c>
      <c r="H857" s="32">
        <f t="shared" si="122"/>
        <v>6.7957601800000003</v>
      </c>
      <c r="I857" s="33">
        <f t="shared" si="123"/>
        <v>10.94283961</v>
      </c>
      <c r="J857" s="32">
        <f t="shared" si="124"/>
        <v>6.7957601800000003</v>
      </c>
      <c r="K857" s="33">
        <f t="shared" si="125"/>
        <v>51.492221559999997</v>
      </c>
    </row>
    <row r="858" spans="1:11" x14ac:dyDescent="0.3">
      <c r="A858" s="78" t="str">
        <f>latest_start_1_limit_5000_convert_BTC_CMC_PRO_API_KEY_49c55c19_a805_466a_95cf_3c[[#This Row],[Symbol]]</f>
        <v>WET</v>
      </c>
      <c r="B858" s="22" t="str">
        <f t="shared" si="117"/>
        <v>WeShow Token</v>
      </c>
      <c r="C858" s="77">
        <f t="shared" si="118"/>
        <v>1.2061929377342198E-7</v>
      </c>
      <c r="D858" s="73">
        <f t="shared" si="119"/>
        <v>4.5161063656499996E-3</v>
      </c>
      <c r="E858" s="74">
        <f>D858*conf!B$7</f>
        <v>0.33030801958364098</v>
      </c>
      <c r="F858" s="32">
        <f t="shared" si="120"/>
        <v>2.9145917899999998</v>
      </c>
      <c r="G858" s="33">
        <f t="shared" si="121"/>
        <v>3.0916646000000001</v>
      </c>
      <c r="H858" s="32">
        <f t="shared" si="122"/>
        <v>3.8733149400000002</v>
      </c>
      <c r="I858" s="33">
        <f t="shared" si="123"/>
        <v>7.9069103399999996</v>
      </c>
      <c r="J858" s="32">
        <f t="shared" si="124"/>
        <v>3.8733149400000002</v>
      </c>
      <c r="K858" s="33">
        <f t="shared" si="125"/>
        <v>4.2209955800000003</v>
      </c>
    </row>
    <row r="859" spans="1:11" x14ac:dyDescent="0.3">
      <c r="A859" s="78" t="str">
        <f>latest_start_1_limit_5000_convert_BTC_CMC_PRO_API_KEY_49c55c19_a805_466a_95cf_3c[[#This Row],[Symbol]]</f>
        <v>PCL</v>
      </c>
      <c r="B859" s="22" t="str">
        <f t="shared" si="117"/>
        <v>Peculium</v>
      </c>
      <c r="C859" s="77">
        <f t="shared" si="118"/>
        <v>6.2956431126600959E-8</v>
      </c>
      <c r="D859" s="73">
        <f t="shared" si="119"/>
        <v>2.3571514181099998E-3</v>
      </c>
      <c r="E859" s="74">
        <f>D859*conf!B$7</f>
        <v>0.17240205472056538</v>
      </c>
      <c r="F859" s="32">
        <f t="shared" si="120"/>
        <v>-0.39493751999999999</v>
      </c>
      <c r="G859" s="33">
        <f t="shared" si="121"/>
        <v>-0.22355902</v>
      </c>
      <c r="H859" s="32">
        <f t="shared" si="122"/>
        <v>5.4620242699999997</v>
      </c>
      <c r="I859" s="33">
        <f t="shared" si="123"/>
        <v>9.5573122300000009</v>
      </c>
      <c r="J859" s="32">
        <f t="shared" si="124"/>
        <v>5.4620242699999997</v>
      </c>
      <c r="K859" s="33">
        <f t="shared" si="125"/>
        <v>3.5172945499999999</v>
      </c>
    </row>
    <row r="860" spans="1:11" x14ac:dyDescent="0.3">
      <c r="A860" s="78" t="str">
        <f>latest_start_1_limit_5000_convert_BTC_CMC_PRO_API_KEY_49c55c19_a805_466a_95cf_3c[[#This Row],[Symbol]]</f>
        <v>OUSD</v>
      </c>
      <c r="B860" s="22" t="str">
        <f t="shared" si="117"/>
        <v>Origin Dollar</v>
      </c>
      <c r="C860" s="77">
        <f t="shared" si="118"/>
        <v>2.6697815869860385E-5</v>
      </c>
      <c r="D860" s="73">
        <f t="shared" si="119"/>
        <v>0.99959278840841004</v>
      </c>
      <c r="E860" s="74">
        <f>D860*conf!B$7</f>
        <v>73.110216544191104</v>
      </c>
      <c r="F860" s="32">
        <f t="shared" si="120"/>
        <v>0.16841426000000001</v>
      </c>
      <c r="G860" s="33">
        <f t="shared" si="121"/>
        <v>0.34076204999999998</v>
      </c>
      <c r="H860" s="32">
        <f t="shared" si="122"/>
        <v>-3.1766972600000001</v>
      </c>
      <c r="I860" s="33">
        <f t="shared" si="123"/>
        <v>0.58313296000000003</v>
      </c>
      <c r="J860" s="32">
        <f t="shared" si="124"/>
        <v>-3.1766972600000001</v>
      </c>
      <c r="K860" s="33">
        <f t="shared" si="125"/>
        <v>-0.10939251</v>
      </c>
    </row>
    <row r="861" spans="1:11" x14ac:dyDescent="0.3">
      <c r="A861" s="78" t="str">
        <f>latest_start_1_limit_5000_convert_BTC_CMC_PRO_API_KEY_49c55c19_a805_466a_95cf_3c[[#This Row],[Symbol]]</f>
        <v>DEP</v>
      </c>
      <c r="B861" s="22" t="str">
        <f t="shared" si="117"/>
        <v>DEAPcoin</v>
      </c>
      <c r="C861" s="77">
        <f t="shared" si="118"/>
        <v>1.488029486672635E-7</v>
      </c>
      <c r="D861" s="73">
        <f t="shared" si="119"/>
        <v>5.5713304454099999E-3</v>
      </c>
      <c r="E861" s="74">
        <f>D861*conf!B$7</f>
        <v>0.40748710877728739</v>
      </c>
      <c r="F861" s="32">
        <f t="shared" si="120"/>
        <v>0.93143021000000004</v>
      </c>
      <c r="G861" s="33">
        <f t="shared" si="121"/>
        <v>1.10509083</v>
      </c>
      <c r="H861" s="32">
        <f t="shared" si="122"/>
        <v>-2.12252719</v>
      </c>
      <c r="I861" s="33">
        <f t="shared" si="123"/>
        <v>1.6782384299999999</v>
      </c>
      <c r="J861" s="32">
        <f t="shared" si="124"/>
        <v>-2.12252719</v>
      </c>
      <c r="K861" s="33">
        <f t="shared" si="125"/>
        <v>2.5975791400000001</v>
      </c>
    </row>
    <row r="862" spans="1:11" x14ac:dyDescent="0.3">
      <c r="A862" s="78" t="str">
        <f>latest_start_1_limit_5000_convert_BTC_CMC_PRO_API_KEY_49c55c19_a805_466a_95cf_3c[[#This Row],[Symbol]]</f>
        <v>mMSFT</v>
      </c>
      <c r="B862" s="22" t="str">
        <f t="shared" si="117"/>
        <v>Mirrored Microsoft</v>
      </c>
      <c r="C862" s="77">
        <f t="shared" si="118"/>
        <v>7.3024567151084782E-3</v>
      </c>
      <c r="D862" s="73">
        <f t="shared" si="119"/>
        <v>273.41124478753756</v>
      </c>
      <c r="E862" s="74">
        <f>D862*conf!B$7</f>
        <v>19997.298443760497</v>
      </c>
      <c r="F862" s="32">
        <f t="shared" si="120"/>
        <v>-0.50766201</v>
      </c>
      <c r="G862" s="33">
        <f t="shared" si="121"/>
        <v>-0.33647746000000001</v>
      </c>
      <c r="H862" s="32">
        <f t="shared" si="122"/>
        <v>-6.2968804</v>
      </c>
      <c r="I862" s="33">
        <f t="shared" si="123"/>
        <v>-2.6582127299999998</v>
      </c>
      <c r="J862" s="32">
        <f t="shared" si="124"/>
        <v>-6.2968804</v>
      </c>
      <c r="K862" s="33">
        <f t="shared" si="125"/>
        <v>16.513793580000002</v>
      </c>
    </row>
    <row r="863" spans="1:11" x14ac:dyDescent="0.3">
      <c r="A863" s="78" t="str">
        <f>latest_start_1_limit_5000_convert_BTC_CMC_PRO_API_KEY_49c55c19_a805_466a_95cf_3c[[#This Row],[Symbol]]</f>
        <v>JNT</v>
      </c>
      <c r="B863" s="22" t="str">
        <f t="shared" si="117"/>
        <v>Jibrel Network</v>
      </c>
      <c r="C863" s="77">
        <f t="shared" si="118"/>
        <v>7.7101609052459782E-7</v>
      </c>
      <c r="D863" s="73">
        <f t="shared" si="119"/>
        <v>2.886760953001E-2</v>
      </c>
      <c r="E863" s="74">
        <f>D863*conf!B$7</f>
        <v>2.1113769610249316</v>
      </c>
      <c r="F863" s="32">
        <f t="shared" si="120"/>
        <v>-4.805562E-2</v>
      </c>
      <c r="G863" s="33">
        <f t="shared" si="121"/>
        <v>0.12391972</v>
      </c>
      <c r="H863" s="32">
        <f t="shared" si="122"/>
        <v>-1.2863286199999999</v>
      </c>
      <c r="I863" s="33">
        <f t="shared" si="123"/>
        <v>2.5469081600000001</v>
      </c>
      <c r="J863" s="32">
        <f t="shared" si="124"/>
        <v>-1.2863286199999999</v>
      </c>
      <c r="K863" s="33">
        <f t="shared" si="125"/>
        <v>-10.02198147</v>
      </c>
    </row>
    <row r="864" spans="1:11" x14ac:dyDescent="0.3">
      <c r="A864" s="78" t="str">
        <f>latest_start_1_limit_5000_convert_BTC_CMC_PRO_API_KEY_49c55c19_a805_466a_95cf_3c[[#This Row],[Symbol]]</f>
        <v>ZASH</v>
      </c>
      <c r="B864" s="22" t="str">
        <f t="shared" si="117"/>
        <v>ZIMBOCASH</v>
      </c>
      <c r="C864" s="77">
        <f t="shared" si="118"/>
        <v>1.1529600824305833E-7</v>
      </c>
      <c r="D864" s="73">
        <f t="shared" si="119"/>
        <v>4.3167972591400001E-3</v>
      </c>
      <c r="E864" s="74">
        <f>D864*conf!B$7</f>
        <v>0.3157305515334996</v>
      </c>
      <c r="F864" s="32">
        <f t="shared" si="120"/>
        <v>7.0921970000000001E-2</v>
      </c>
      <c r="G864" s="33">
        <f t="shared" si="121"/>
        <v>0.24310202</v>
      </c>
      <c r="H864" s="32">
        <f t="shared" si="122"/>
        <v>-2.94484843</v>
      </c>
      <c r="I864" s="33">
        <f t="shared" si="123"/>
        <v>0.82398492000000001</v>
      </c>
      <c r="J864" s="32">
        <f t="shared" si="124"/>
        <v>-2.94484843</v>
      </c>
      <c r="K864" s="33">
        <f t="shared" si="125"/>
        <v>3.2464414399999999</v>
      </c>
    </row>
    <row r="865" spans="1:11" x14ac:dyDescent="0.3">
      <c r="A865" s="78" t="str">
        <f>latest_start_1_limit_5000_convert_BTC_CMC_PRO_API_KEY_49c55c19_a805_466a_95cf_3c[[#This Row],[Symbol]]</f>
        <v>TEMCO</v>
      </c>
      <c r="B865" s="22" t="str">
        <f t="shared" si="117"/>
        <v>TEMCO</v>
      </c>
      <c r="C865" s="77">
        <f t="shared" si="118"/>
        <v>3.9769009510757701E-8</v>
      </c>
      <c r="D865" s="73">
        <f t="shared" si="119"/>
        <v>1.48899128314E-3</v>
      </c>
      <c r="E865" s="74">
        <f>D865*conf!B$7</f>
        <v>0.1089048224488596</v>
      </c>
      <c r="F865" s="32">
        <f t="shared" si="120"/>
        <v>0.11475962000000001</v>
      </c>
      <c r="G865" s="33">
        <f t="shared" si="121"/>
        <v>0.28701508999999997</v>
      </c>
      <c r="H865" s="32">
        <f t="shared" si="122"/>
        <v>1.7576744500000001</v>
      </c>
      <c r="I865" s="33">
        <f t="shared" si="123"/>
        <v>5.7091155699999998</v>
      </c>
      <c r="J865" s="32">
        <f t="shared" si="124"/>
        <v>1.7576744500000001</v>
      </c>
      <c r="K865" s="33">
        <f t="shared" si="125"/>
        <v>2.4149506299999999</v>
      </c>
    </row>
    <row r="866" spans="1:11" x14ac:dyDescent="0.3">
      <c r="A866" s="78" t="str">
        <f>latest_start_1_limit_5000_convert_BTC_CMC_PRO_API_KEY_49c55c19_a805_466a_95cf_3c[[#This Row],[Symbol]]</f>
        <v>UTT</v>
      </c>
      <c r="B866" s="22" t="str">
        <f t="shared" si="117"/>
        <v>United Traders Token</v>
      </c>
      <c r="C866" s="77">
        <f t="shared" si="118"/>
        <v>3.4377596672705676E-6</v>
      </c>
      <c r="D866" s="73">
        <f t="shared" si="119"/>
        <v>0.12871314224488001</v>
      </c>
      <c r="E866" s="74">
        <f>D866*conf!B$7</f>
        <v>9.4140792237905231</v>
      </c>
      <c r="F866" s="32">
        <f t="shared" si="120"/>
        <v>0.22085952</v>
      </c>
      <c r="G866" s="33">
        <f t="shared" si="121"/>
        <v>0.39329755</v>
      </c>
      <c r="H866" s="32">
        <f t="shared" si="122"/>
        <v>-0.28822904999999999</v>
      </c>
      <c r="I866" s="33">
        <f t="shared" si="123"/>
        <v>3.5837658100000001</v>
      </c>
      <c r="J866" s="32">
        <f t="shared" si="124"/>
        <v>-0.28822904999999999</v>
      </c>
      <c r="K866" s="33">
        <f t="shared" si="125"/>
        <v>22.21955402</v>
      </c>
    </row>
    <row r="867" spans="1:11" x14ac:dyDescent="0.3">
      <c r="A867" s="78" t="str">
        <f>latest_start_1_limit_5000_convert_BTC_CMC_PRO_API_KEY_49c55c19_a805_466a_95cf_3c[[#This Row],[Symbol]]</f>
        <v>CHI</v>
      </c>
      <c r="B867" s="22" t="str">
        <f t="shared" si="117"/>
        <v>Chi Gastoken</v>
      </c>
      <c r="C867" s="77">
        <f t="shared" si="118"/>
        <v>1.5417588570853759E-4</v>
      </c>
      <c r="D867" s="73">
        <f t="shared" si="119"/>
        <v>5.7724985538878597</v>
      </c>
      <c r="E867" s="74">
        <f>D867*conf!B$7</f>
        <v>422.20054423135804</v>
      </c>
      <c r="F867" s="32">
        <f t="shared" si="120"/>
        <v>9.0114588399999995</v>
      </c>
      <c r="G867" s="33">
        <f t="shared" si="121"/>
        <v>9.1990218000000006</v>
      </c>
      <c r="H867" s="32">
        <f t="shared" si="122"/>
        <v>40.367407559999997</v>
      </c>
      <c r="I867" s="33">
        <f t="shared" si="123"/>
        <v>45.818136950000003</v>
      </c>
      <c r="J867" s="32">
        <f t="shared" si="124"/>
        <v>40.367407559999997</v>
      </c>
      <c r="K867" s="33">
        <f t="shared" si="125"/>
        <v>148.21625169999999</v>
      </c>
    </row>
    <row r="868" spans="1:11" x14ac:dyDescent="0.3">
      <c r="A868" s="78" t="str">
        <f>latest_start_1_limit_5000_convert_BTC_CMC_PRO_API_KEY_49c55c19_a805_466a_95cf_3c[[#This Row],[Symbol]]</f>
        <v>CXO</v>
      </c>
      <c r="B868" s="22" t="str">
        <f t="shared" si="117"/>
        <v>CargoX</v>
      </c>
      <c r="C868" s="77">
        <f t="shared" si="118"/>
        <v>8.1977527287190591E-7</v>
      </c>
      <c r="D868" s="73">
        <f t="shared" si="119"/>
        <v>3.069320182867E-2</v>
      </c>
      <c r="E868" s="74">
        <f>D868*conf!B$7</f>
        <v>2.2449007817489237</v>
      </c>
      <c r="F868" s="32">
        <f t="shared" si="120"/>
        <v>-10.84887666</v>
      </c>
      <c r="G868" s="33">
        <f t="shared" si="121"/>
        <v>-10.695485</v>
      </c>
      <c r="H868" s="32">
        <f t="shared" si="122"/>
        <v>-13.47236279</v>
      </c>
      <c r="I868" s="33">
        <f t="shared" si="123"/>
        <v>-10.112332540000001</v>
      </c>
      <c r="J868" s="32">
        <f t="shared" si="124"/>
        <v>-13.47236279</v>
      </c>
      <c r="K868" s="33">
        <f t="shared" si="125"/>
        <v>8.2045324399999995</v>
      </c>
    </row>
    <row r="869" spans="1:11" x14ac:dyDescent="0.3">
      <c r="A869" s="78" t="str">
        <f>latest_start_1_limit_5000_convert_BTC_CMC_PRO_API_KEY_49c55c19_a805_466a_95cf_3c[[#This Row],[Symbol]]</f>
        <v>BTB</v>
      </c>
      <c r="B869" s="22" t="str">
        <f t="shared" si="117"/>
        <v>BitBall</v>
      </c>
      <c r="C869" s="77">
        <f t="shared" si="118"/>
        <v>1.1999999999988884E-7</v>
      </c>
      <c r="D869" s="73">
        <f t="shared" si="119"/>
        <v>4.4929193906199996E-3</v>
      </c>
      <c r="E869" s="74">
        <f>D869*conf!B$7</f>
        <v>0.32861212422994679</v>
      </c>
      <c r="F869" s="32">
        <f t="shared" si="120"/>
        <v>0</v>
      </c>
      <c r="G869" s="33">
        <f t="shared" si="121"/>
        <v>0.17205802000000001</v>
      </c>
      <c r="H869" s="32">
        <f t="shared" si="122"/>
        <v>106.13539178000001</v>
      </c>
      <c r="I869" s="33">
        <f t="shared" si="123"/>
        <v>114.14001519999999</v>
      </c>
      <c r="J869" s="32">
        <f t="shared" si="124"/>
        <v>106.13539178000001</v>
      </c>
      <c r="K869" s="33">
        <f t="shared" si="125"/>
        <v>87.094452989999994</v>
      </c>
    </row>
    <row r="870" spans="1:11" x14ac:dyDescent="0.3">
      <c r="A870" s="78" t="str">
        <f>latest_start_1_limit_5000_convert_BTC_CMC_PRO_API_KEY_49c55c19_a805_466a_95cf_3c[[#This Row],[Symbol]]</f>
        <v>mTWTR</v>
      </c>
      <c r="B870" s="22" t="str">
        <f t="shared" si="117"/>
        <v>Mirrored Twitter</v>
      </c>
      <c r="C870" s="77">
        <f t="shared" si="118"/>
        <v>1.6954293122840324E-3</v>
      </c>
      <c r="D870" s="73">
        <f t="shared" si="119"/>
        <v>63.47856027161265</v>
      </c>
      <c r="E870" s="74">
        <f>D870*conf!B$7</f>
        <v>4642.821898265749</v>
      </c>
      <c r="F870" s="32">
        <f t="shared" si="120"/>
        <v>0.78238845000000001</v>
      </c>
      <c r="G870" s="33">
        <f t="shared" si="121"/>
        <v>0.95579263000000003</v>
      </c>
      <c r="H870" s="32">
        <f t="shared" si="122"/>
        <v>-0.38349823</v>
      </c>
      <c r="I870" s="33">
        <f t="shared" si="123"/>
        <v>3.4847971499999999</v>
      </c>
      <c r="J870" s="32">
        <f t="shared" si="124"/>
        <v>-0.38349823</v>
      </c>
      <c r="K870" s="33">
        <f t="shared" si="125"/>
        <v>30.08371357</v>
      </c>
    </row>
    <row r="871" spans="1:11" x14ac:dyDescent="0.3">
      <c r="A871" s="78" t="str">
        <f>latest_start_1_limit_5000_convert_BTC_CMC_PRO_API_KEY_49c55c19_a805_466a_95cf_3c[[#This Row],[Symbol]]</f>
        <v>ITC</v>
      </c>
      <c r="B871" s="22" t="str">
        <f t="shared" si="117"/>
        <v>IoT Chain</v>
      </c>
      <c r="C871" s="77">
        <f t="shared" si="118"/>
        <v>1.4618545742424203E-6</v>
      </c>
      <c r="D871" s="73">
        <f t="shared" si="119"/>
        <v>5.4733289690719999E-2</v>
      </c>
      <c r="E871" s="74">
        <f>D871*conf!B$7</f>
        <v>4.0031928079792607</v>
      </c>
      <c r="F871" s="32">
        <f t="shared" si="120"/>
        <v>1.0935223199999999</v>
      </c>
      <c r="G871" s="33">
        <f t="shared" si="121"/>
        <v>1.26746183</v>
      </c>
      <c r="H871" s="32">
        <f t="shared" si="122"/>
        <v>-2.8538886699999999</v>
      </c>
      <c r="I871" s="33">
        <f t="shared" si="123"/>
        <v>0.91847681999999997</v>
      </c>
      <c r="J871" s="32">
        <f t="shared" si="124"/>
        <v>-2.8538886699999999</v>
      </c>
      <c r="K871" s="33">
        <f t="shared" si="125"/>
        <v>10.93081039</v>
      </c>
    </row>
    <row r="872" spans="1:11" x14ac:dyDescent="0.3">
      <c r="A872" s="78" t="str">
        <f>latest_start_1_limit_5000_convert_BTC_CMC_PRO_API_KEY_49c55c19_a805_466a_95cf_3c[[#This Row],[Symbol]]</f>
        <v>SMARTCREDIT</v>
      </c>
      <c r="B872" s="22" t="str">
        <f t="shared" si="117"/>
        <v>SmartCredit Token</v>
      </c>
      <c r="C872" s="77">
        <f t="shared" si="118"/>
        <v>1.150254261618118E-4</v>
      </c>
      <c r="D872" s="73">
        <f t="shared" si="119"/>
        <v>4.3066663968101002</v>
      </c>
      <c r="E872" s="74">
        <f>D872*conf!B$7</f>
        <v>314.98958026269071</v>
      </c>
      <c r="F872" s="32">
        <f t="shared" si="120"/>
        <v>0.70153723999999995</v>
      </c>
      <c r="G872" s="33">
        <f t="shared" si="121"/>
        <v>0.87480230999999997</v>
      </c>
      <c r="H872" s="32">
        <f t="shared" si="122"/>
        <v>4.42824902</v>
      </c>
      <c r="I872" s="33">
        <f t="shared" si="123"/>
        <v>8.4833935500000006</v>
      </c>
      <c r="J872" s="32">
        <f t="shared" si="124"/>
        <v>4.42824902</v>
      </c>
      <c r="K872" s="33">
        <f t="shared" si="125"/>
        <v>58.403064970000003</v>
      </c>
    </row>
    <row r="873" spans="1:11" x14ac:dyDescent="0.3">
      <c r="A873" s="78" t="str">
        <f>latest_start_1_limit_5000_convert_BTC_CMC_PRO_API_KEY_49c55c19_a805_466a_95cf_3c[[#This Row],[Symbol]]</f>
        <v>FNX</v>
      </c>
      <c r="B873" s="22" t="str">
        <f t="shared" si="117"/>
        <v>FinNexus</v>
      </c>
      <c r="C873" s="77">
        <f t="shared" si="118"/>
        <v>7.2111172766887969E-6</v>
      </c>
      <c r="D873" s="73">
        <f t="shared" si="119"/>
        <v>0.26999140533749999</v>
      </c>
      <c r="E873" s="74">
        <f>D873*conf!B$7</f>
        <v>19.74717138638475</v>
      </c>
      <c r="F873" s="32">
        <f t="shared" si="120"/>
        <v>-6.2854721500000004</v>
      </c>
      <c r="G873" s="33">
        <f t="shared" si="121"/>
        <v>-6.1242287900000001</v>
      </c>
      <c r="H873" s="32">
        <f t="shared" si="122"/>
        <v>-1.0729168899999999</v>
      </c>
      <c r="I873" s="33">
        <f t="shared" si="123"/>
        <v>2.7686070699999998</v>
      </c>
      <c r="J873" s="32">
        <f t="shared" si="124"/>
        <v>-1.0729168899999999</v>
      </c>
      <c r="K873" s="33">
        <f t="shared" si="125"/>
        <v>36.89043539</v>
      </c>
    </row>
    <row r="874" spans="1:11" x14ac:dyDescent="0.3">
      <c r="A874" s="78" t="str">
        <f>latest_start_1_limit_5000_convert_BTC_CMC_PRO_API_KEY_49c55c19_a805_466a_95cf_3c[[#This Row],[Symbol]]</f>
        <v>mBABA</v>
      </c>
      <c r="B874" s="22" t="str">
        <f t="shared" si="117"/>
        <v>Mirrored Alibaba</v>
      </c>
      <c r="C874" s="77">
        <f t="shared" si="118"/>
        <v>7.9790673325544521E-3</v>
      </c>
      <c r="D874" s="73">
        <f t="shared" si="119"/>
        <v>298.74421947941426</v>
      </c>
      <c r="E874" s="74">
        <f>D874*conf!B$7</f>
        <v>21850.152212724359</v>
      </c>
      <c r="F874" s="32">
        <f t="shared" si="120"/>
        <v>-0.50766201</v>
      </c>
      <c r="G874" s="33">
        <f t="shared" si="121"/>
        <v>-0.33647746000000001</v>
      </c>
      <c r="H874" s="32">
        <f t="shared" si="122"/>
        <v>-2.7141110899999998</v>
      </c>
      <c r="I874" s="33">
        <f t="shared" si="123"/>
        <v>1.06368222</v>
      </c>
      <c r="J874" s="32">
        <f t="shared" si="124"/>
        <v>-2.7141110899999998</v>
      </c>
      <c r="K874" s="33">
        <f t="shared" si="125"/>
        <v>15.868199929999999</v>
      </c>
    </row>
    <row r="875" spans="1:11" x14ac:dyDescent="0.3">
      <c r="A875" s="78" t="str">
        <f>latest_start_1_limit_5000_convert_BTC_CMC_PRO_API_KEY_49c55c19_a805_466a_95cf_3c[[#This Row],[Symbol]]</f>
        <v>BTX</v>
      </c>
      <c r="B875" s="22" t="str">
        <f t="shared" si="117"/>
        <v>BitCore</v>
      </c>
      <c r="C875" s="77">
        <f t="shared" si="118"/>
        <v>6.9206693246989197E-6</v>
      </c>
      <c r="D875" s="73">
        <f t="shared" si="119"/>
        <v>0.25911674504198001</v>
      </c>
      <c r="E875" s="74">
        <f>D875*conf!B$7</f>
        <v>18.951798732370417</v>
      </c>
      <c r="F875" s="32">
        <f t="shared" si="120"/>
        <v>-2.6233187400000002</v>
      </c>
      <c r="G875" s="33">
        <f t="shared" si="121"/>
        <v>-2.45577435</v>
      </c>
      <c r="H875" s="32">
        <f t="shared" si="122"/>
        <v>2.4961371200000002</v>
      </c>
      <c r="I875" s="33">
        <f t="shared" si="123"/>
        <v>6.4762541300000001</v>
      </c>
      <c r="J875" s="32">
        <f t="shared" si="124"/>
        <v>2.4961371200000002</v>
      </c>
      <c r="K875" s="33">
        <f t="shared" si="125"/>
        <v>12.856871699999999</v>
      </c>
    </row>
    <row r="876" spans="1:11" x14ac:dyDescent="0.3">
      <c r="A876" s="78" t="str">
        <f>latest_start_1_limit_5000_convert_BTC_CMC_PRO_API_KEY_49c55c19_a805_466a_95cf_3c[[#This Row],[Symbol]]</f>
        <v>SOC</v>
      </c>
      <c r="B876" s="22" t="str">
        <f t="shared" si="117"/>
        <v>All Sports</v>
      </c>
      <c r="C876" s="77">
        <f t="shared" si="118"/>
        <v>8.3045430239995071E-8</v>
      </c>
      <c r="D876" s="73">
        <f t="shared" si="119"/>
        <v>3.1093035319000001E-3</v>
      </c>
      <c r="E876" s="74">
        <f>D876*conf!B$7</f>
        <v>0.22741446032316601</v>
      </c>
      <c r="F876" s="32">
        <f t="shared" si="120"/>
        <v>0.70240347000000003</v>
      </c>
      <c r="G876" s="33">
        <f t="shared" si="121"/>
        <v>0.87567002999999999</v>
      </c>
      <c r="H876" s="32">
        <f t="shared" si="122"/>
        <v>-5.2287421299999997</v>
      </c>
      <c r="I876" s="33">
        <f t="shared" si="123"/>
        <v>-1.5485966499999999</v>
      </c>
      <c r="J876" s="32">
        <f t="shared" si="124"/>
        <v>-5.2287421299999997</v>
      </c>
      <c r="K876" s="33">
        <f t="shared" si="125"/>
        <v>10.47229782</v>
      </c>
    </row>
    <row r="877" spans="1:11" x14ac:dyDescent="0.3">
      <c r="A877" s="78" t="str">
        <f>latest_start_1_limit_5000_convert_BTC_CMC_PRO_API_KEY_49c55c19_a805_466a_95cf_3c[[#This Row],[Symbol]]</f>
        <v>APM</v>
      </c>
      <c r="B877" s="22" t="str">
        <f t="shared" si="117"/>
        <v>apM Coin</v>
      </c>
      <c r="C877" s="77">
        <f t="shared" si="118"/>
        <v>3.4348923732255232E-7</v>
      </c>
      <c r="D877" s="73">
        <f t="shared" si="119"/>
        <v>1.2860578790310001E-2</v>
      </c>
      <c r="E877" s="74">
        <f>D877*conf!B$7</f>
        <v>0.94062273272327346</v>
      </c>
      <c r="F877" s="32">
        <f t="shared" si="120"/>
        <v>-1.06147646</v>
      </c>
      <c r="G877" s="33">
        <f t="shared" si="121"/>
        <v>-0.89124479999999995</v>
      </c>
      <c r="H877" s="32">
        <f t="shared" si="122"/>
        <v>-2.38641265</v>
      </c>
      <c r="I877" s="33">
        <f t="shared" si="123"/>
        <v>1.4041058099999999</v>
      </c>
      <c r="J877" s="32">
        <f t="shared" si="124"/>
        <v>-2.38641265</v>
      </c>
      <c r="K877" s="33">
        <f t="shared" si="125"/>
        <v>14.82027916</v>
      </c>
    </row>
    <row r="878" spans="1:11" x14ac:dyDescent="0.3">
      <c r="A878" s="78" t="str">
        <f>latest_start_1_limit_5000_convert_BTC_CMC_PRO_API_KEY_49c55c19_a805_466a_95cf_3c[[#This Row],[Symbol]]</f>
        <v>QBX</v>
      </c>
      <c r="B878" s="22" t="str">
        <f t="shared" si="117"/>
        <v>qiibee</v>
      </c>
      <c r="C878" s="77">
        <f t="shared" si="118"/>
        <v>1.5023160618028161E-7</v>
      </c>
      <c r="D878" s="73">
        <f t="shared" si="119"/>
        <v>5.6248208041000001E-3</v>
      </c>
      <c r="E878" s="74">
        <f>D878*conf!B$7</f>
        <v>0.411399393611874</v>
      </c>
      <c r="F878" s="32">
        <f t="shared" si="120"/>
        <v>0.15440412000000001</v>
      </c>
      <c r="G878" s="33">
        <f t="shared" si="121"/>
        <v>0.32672780000000001</v>
      </c>
      <c r="H878" s="32">
        <f t="shared" si="122"/>
        <v>7.3082901199999997</v>
      </c>
      <c r="I878" s="33">
        <f t="shared" si="123"/>
        <v>11.475272049999999</v>
      </c>
      <c r="J878" s="32">
        <f t="shared" si="124"/>
        <v>7.3082901199999997</v>
      </c>
      <c r="K878" s="33">
        <f t="shared" si="125"/>
        <v>122.10954357</v>
      </c>
    </row>
    <row r="879" spans="1:11" x14ac:dyDescent="0.3">
      <c r="A879" s="78" t="str">
        <f>latest_start_1_limit_5000_convert_BTC_CMC_PRO_API_KEY_49c55c19_a805_466a_95cf_3c[[#This Row],[Symbol]]</f>
        <v>mVIXY</v>
      </c>
      <c r="B879" s="22" t="str">
        <f t="shared" si="117"/>
        <v>Mirrored ProShares VIX</v>
      </c>
      <c r="C879" s="77">
        <f t="shared" si="118"/>
        <v>4.9909383989762458E-4</v>
      </c>
      <c r="D879" s="73">
        <f t="shared" si="119"/>
        <v>18.686569925142571</v>
      </c>
      <c r="E879" s="74">
        <f>D879*conf!B$7</f>
        <v>1366.7357243249276</v>
      </c>
      <c r="F879" s="32">
        <f t="shared" si="120"/>
        <v>1.68560669</v>
      </c>
      <c r="G879" s="33">
        <f t="shared" si="121"/>
        <v>1.86056493</v>
      </c>
      <c r="H879" s="32">
        <f t="shared" si="122"/>
        <v>-1.8648899299999999</v>
      </c>
      <c r="I879" s="33">
        <f t="shared" si="123"/>
        <v>1.94588023</v>
      </c>
      <c r="J879" s="32">
        <f t="shared" si="124"/>
        <v>-1.8648899299999999</v>
      </c>
      <c r="K879" s="33">
        <f t="shared" si="125"/>
        <v>10.12460991</v>
      </c>
    </row>
    <row r="880" spans="1:11" x14ac:dyDescent="0.3">
      <c r="A880" s="78" t="str">
        <f>latest_start_1_limit_5000_convert_BTC_CMC_PRO_API_KEY_49c55c19_a805_466a_95cf_3c[[#This Row],[Symbol]]</f>
        <v>ASR</v>
      </c>
      <c r="B880" s="22" t="str">
        <f t="shared" si="117"/>
        <v>AS Roma Fan Token</v>
      </c>
      <c r="C880" s="77">
        <f t="shared" si="118"/>
        <v>9.8900198289954584E-5</v>
      </c>
      <c r="D880" s="73">
        <f t="shared" si="119"/>
        <v>3.7029218219459299</v>
      </c>
      <c r="E880" s="74">
        <f>D880*conf!B$7</f>
        <v>270.83170205712531</v>
      </c>
      <c r="F880" s="32">
        <f t="shared" si="120"/>
        <v>-0.16933424999999999</v>
      </c>
      <c r="G880" s="33">
        <f t="shared" si="121"/>
        <v>2.4324199999999998E-3</v>
      </c>
      <c r="H880" s="32">
        <f t="shared" si="122"/>
        <v>-5.5850625799999998</v>
      </c>
      <c r="I880" s="33">
        <f t="shared" si="123"/>
        <v>-1.91875369</v>
      </c>
      <c r="J880" s="32">
        <f t="shared" si="124"/>
        <v>-5.5850625799999998</v>
      </c>
      <c r="K880" s="33">
        <f t="shared" si="125"/>
        <v>-14.684839650000001</v>
      </c>
    </row>
    <row r="881" spans="1:11" x14ac:dyDescent="0.3">
      <c r="A881" s="78" t="str">
        <f>latest_start_1_limit_5000_convert_BTC_CMC_PRO_API_KEY_49c55c19_a805_466a_95cf_3c[[#This Row],[Symbol]]</f>
        <v>PGT</v>
      </c>
      <c r="B881" s="22" t="str">
        <f t="shared" si="117"/>
        <v>Polyient Games Governance Token</v>
      </c>
      <c r="C881" s="77">
        <f t="shared" si="118"/>
        <v>6.996715004072937E-3</v>
      </c>
      <c r="D881" s="73">
        <f t="shared" si="119"/>
        <v>261.96397093725261</v>
      </c>
      <c r="E881" s="74">
        <f>D881*conf!B$7</f>
        <v>19160.044834350658</v>
      </c>
      <c r="F881" s="32">
        <f t="shared" si="120"/>
        <v>-0.48738448000000001</v>
      </c>
      <c r="G881" s="33">
        <f t="shared" si="121"/>
        <v>-0.31616504000000001</v>
      </c>
      <c r="H881" s="32">
        <f t="shared" si="122"/>
        <v>17.7704755</v>
      </c>
      <c r="I881" s="33">
        <f t="shared" si="123"/>
        <v>22.34372368</v>
      </c>
      <c r="J881" s="32">
        <f t="shared" si="124"/>
        <v>17.7704755</v>
      </c>
      <c r="K881" s="33">
        <f t="shared" si="125"/>
        <v>7.47938758</v>
      </c>
    </row>
    <row r="882" spans="1:11" x14ac:dyDescent="0.3">
      <c r="A882" s="78" t="str">
        <f>latest_start_1_limit_5000_convert_BTC_CMC_PRO_API_KEY_49c55c19_a805_466a_95cf_3c[[#This Row],[Symbol]]</f>
        <v>FLETA</v>
      </c>
      <c r="B882" s="22" t="str">
        <f t="shared" si="117"/>
        <v>FLETA</v>
      </c>
      <c r="C882" s="77">
        <f t="shared" si="118"/>
        <v>1.1277230201150164E-7</v>
      </c>
      <c r="D882" s="73">
        <f t="shared" si="119"/>
        <v>4.2223071869399997E-3</v>
      </c>
      <c r="E882" s="74">
        <f>D882*conf!B$7</f>
        <v>0.30881954765279157</v>
      </c>
      <c r="F882" s="32">
        <f t="shared" si="120"/>
        <v>-0.73757410999999995</v>
      </c>
      <c r="G882" s="33">
        <f t="shared" si="121"/>
        <v>-0.56678514999999996</v>
      </c>
      <c r="H882" s="32">
        <f t="shared" si="122"/>
        <v>-5.8457172899999996</v>
      </c>
      <c r="I882" s="33">
        <f t="shared" si="123"/>
        <v>-2.1895301100000002</v>
      </c>
      <c r="J882" s="32">
        <f t="shared" si="124"/>
        <v>-5.8457172899999996</v>
      </c>
      <c r="K882" s="33">
        <f t="shared" si="125"/>
        <v>-1.5734343399999999</v>
      </c>
    </row>
    <row r="883" spans="1:11" x14ac:dyDescent="0.3">
      <c r="A883" s="78" t="str">
        <f>latest_start_1_limit_5000_convert_BTC_CMC_PRO_API_KEY_49c55c19_a805_466a_95cf_3c[[#This Row],[Symbol]]</f>
        <v>RPZX</v>
      </c>
      <c r="B883" s="22" t="str">
        <f t="shared" si="117"/>
        <v>Rapidz</v>
      </c>
      <c r="C883" s="77">
        <f t="shared" si="118"/>
        <v>7.059787493243576E-8</v>
      </c>
      <c r="D883" s="73">
        <f t="shared" si="119"/>
        <v>2.6432546768400001E-3</v>
      </c>
      <c r="E883" s="74">
        <f>D883*conf!B$7</f>
        <v>0.1933276470640776</v>
      </c>
      <c r="F883" s="32">
        <f t="shared" si="120"/>
        <v>-1.66158399</v>
      </c>
      <c r="G883" s="33">
        <f t="shared" si="121"/>
        <v>-1.49238486</v>
      </c>
      <c r="H883" s="32">
        <f t="shared" si="122"/>
        <v>0.82794995000000005</v>
      </c>
      <c r="I883" s="33">
        <f t="shared" si="123"/>
        <v>4.7432881299999998</v>
      </c>
      <c r="J883" s="32">
        <f t="shared" si="124"/>
        <v>0.82794995000000005</v>
      </c>
      <c r="K883" s="33">
        <f t="shared" si="125"/>
        <v>19.483023190000001</v>
      </c>
    </row>
    <row r="884" spans="1:11" x14ac:dyDescent="0.3">
      <c r="A884" s="78" t="str">
        <f>latest_start_1_limit_5000_convert_BTC_CMC_PRO_API_KEY_49c55c19_a805_466a_95cf_3c[[#This Row],[Symbol]]</f>
        <v>GET</v>
      </c>
      <c r="B884" s="22" t="str">
        <f t="shared" si="117"/>
        <v>GET Protocol</v>
      </c>
      <c r="C884" s="77">
        <f t="shared" si="118"/>
        <v>1.0627083375337249E-5</v>
      </c>
      <c r="D884" s="73">
        <f t="shared" si="119"/>
        <v>0.39788857469027</v>
      </c>
      <c r="E884" s="74">
        <f>D884*conf!B$7</f>
        <v>29.101570352846348</v>
      </c>
      <c r="F884" s="32">
        <f t="shared" si="120"/>
        <v>-1.7014518199999999</v>
      </c>
      <c r="G884" s="33">
        <f t="shared" si="121"/>
        <v>-1.5323212799999999</v>
      </c>
      <c r="H884" s="32">
        <f t="shared" si="122"/>
        <v>-6.8339336900000003</v>
      </c>
      <c r="I884" s="33">
        <f t="shared" si="123"/>
        <v>-3.2161208100000001</v>
      </c>
      <c r="J884" s="32">
        <f t="shared" si="124"/>
        <v>-6.8339336900000003</v>
      </c>
      <c r="K884" s="33">
        <f t="shared" si="125"/>
        <v>17.344958429999998</v>
      </c>
    </row>
    <row r="885" spans="1:11" x14ac:dyDescent="0.3">
      <c r="A885" s="78" t="str">
        <f>latest_start_1_limit_5000_convert_BTC_CMC_PRO_API_KEY_49c55c19_a805_466a_95cf_3c[[#This Row],[Symbol]]</f>
        <v>CBC</v>
      </c>
      <c r="B885" s="22" t="str">
        <f t="shared" si="117"/>
        <v>Casino Betting Coin</v>
      </c>
      <c r="C885" s="77">
        <f t="shared" si="118"/>
        <v>7.7484104396717736E-7</v>
      </c>
      <c r="D885" s="73">
        <f t="shared" si="119"/>
        <v>2.9010819592430001E-2</v>
      </c>
      <c r="E885" s="74">
        <f>D885*conf!B$7</f>
        <v>2.1218513449903305</v>
      </c>
      <c r="F885" s="32">
        <f t="shared" si="120"/>
        <v>-2.3751892799999998</v>
      </c>
      <c r="G885" s="33">
        <f t="shared" si="121"/>
        <v>-2.2072179599999999</v>
      </c>
      <c r="H885" s="32">
        <f t="shared" si="122"/>
        <v>2.9895000399999998</v>
      </c>
      <c r="I885" s="33">
        <f t="shared" si="123"/>
        <v>6.9887752599999997</v>
      </c>
      <c r="J885" s="32">
        <f t="shared" si="124"/>
        <v>2.9895000399999998</v>
      </c>
      <c r="K885" s="33">
        <f t="shared" si="125"/>
        <v>9.6160801300000003</v>
      </c>
    </row>
    <row r="886" spans="1:11" x14ac:dyDescent="0.3">
      <c r="A886" s="78" t="str">
        <f>latest_start_1_limit_5000_convert_BTC_CMC_PRO_API_KEY_49c55c19_a805_466a_95cf_3c[[#This Row],[Symbol]]</f>
        <v>GEN</v>
      </c>
      <c r="B886" s="22" t="str">
        <f t="shared" si="117"/>
        <v>DAOstack</v>
      </c>
      <c r="C886" s="77">
        <f t="shared" si="118"/>
        <v>2.4239426273091149E-6</v>
      </c>
      <c r="D886" s="73">
        <f t="shared" si="119"/>
        <v>9.0754823599979995E-2</v>
      </c>
      <c r="E886" s="74">
        <f>D886*conf!B$7</f>
        <v>6.6378077981025365</v>
      </c>
      <c r="F886" s="32">
        <f t="shared" si="120"/>
        <v>-19.149352830000002</v>
      </c>
      <c r="G886" s="33">
        <f t="shared" si="121"/>
        <v>-19.010242810000001</v>
      </c>
      <c r="H886" s="32">
        <f t="shared" si="122"/>
        <v>-51.62733841</v>
      </c>
      <c r="I886" s="33">
        <f t="shared" si="123"/>
        <v>-49.748937339999998</v>
      </c>
      <c r="J886" s="32">
        <f t="shared" si="124"/>
        <v>-51.62733841</v>
      </c>
      <c r="K886" s="33">
        <f t="shared" si="125"/>
        <v>-3.6990609499999998</v>
      </c>
    </row>
    <row r="887" spans="1:11" x14ac:dyDescent="0.3">
      <c r="A887" s="78" t="str">
        <f>latest_start_1_limit_5000_convert_BTC_CMC_PRO_API_KEY_49c55c19_a805_466a_95cf_3c[[#This Row],[Symbol]]</f>
        <v>CPAY</v>
      </c>
      <c r="B887" s="22" t="str">
        <f t="shared" si="117"/>
        <v>Cryptopay</v>
      </c>
      <c r="C887" s="77">
        <f t="shared" si="118"/>
        <v>1.7585953169880376E-6</v>
      </c>
      <c r="D887" s="73">
        <f t="shared" si="119"/>
        <v>6.5843558332969995E-2</v>
      </c>
      <c r="E887" s="74">
        <f>D887*conf!B$7</f>
        <v>4.8157978564734254</v>
      </c>
      <c r="F887" s="32">
        <f t="shared" si="120"/>
        <v>-0.93691946000000004</v>
      </c>
      <c r="G887" s="33">
        <f t="shared" si="121"/>
        <v>-0.76647348999999998</v>
      </c>
      <c r="H887" s="32">
        <f t="shared" si="122"/>
        <v>-14.9307892</v>
      </c>
      <c r="I887" s="33">
        <f t="shared" si="123"/>
        <v>-11.62739238</v>
      </c>
      <c r="J887" s="32">
        <f t="shared" si="124"/>
        <v>-14.9307892</v>
      </c>
      <c r="K887" s="33">
        <f t="shared" si="125"/>
        <v>17.93491547</v>
      </c>
    </row>
    <row r="888" spans="1:11" x14ac:dyDescent="0.3">
      <c r="A888" s="78" t="str">
        <f>latest_start_1_limit_5000_convert_BTC_CMC_PRO_API_KEY_49c55c19_a805_466a_95cf_3c[[#This Row],[Symbol]]</f>
        <v>DEV</v>
      </c>
      <c r="B888" s="22" t="str">
        <f t="shared" si="117"/>
        <v>Dev Protocol</v>
      </c>
      <c r="C888" s="77">
        <f t="shared" si="118"/>
        <v>1.7147004628211013E-4</v>
      </c>
      <c r="D888" s="73">
        <f t="shared" si="119"/>
        <v>6.4200091321009598</v>
      </c>
      <c r="E888" s="74">
        <f>D888*conf!B$7</f>
        <v>469.55946792186421</v>
      </c>
      <c r="F888" s="32">
        <f t="shared" si="120"/>
        <v>0.16038042</v>
      </c>
      <c r="G888" s="33">
        <f t="shared" si="121"/>
        <v>0.33271439000000003</v>
      </c>
      <c r="H888" s="32">
        <f t="shared" si="122"/>
        <v>-1.27987093</v>
      </c>
      <c r="I888" s="33">
        <f t="shared" si="123"/>
        <v>2.5536166100000002</v>
      </c>
      <c r="J888" s="32">
        <f t="shared" si="124"/>
        <v>-1.27987093</v>
      </c>
      <c r="K888" s="33">
        <f t="shared" si="125"/>
        <v>34.39942731</v>
      </c>
    </row>
    <row r="889" spans="1:11" x14ac:dyDescent="0.3">
      <c r="A889" s="78" t="str">
        <f>latest_start_1_limit_5000_convert_BTC_CMC_PRO_API_KEY_49c55c19_a805_466a_95cf_3c[[#This Row],[Symbol]]</f>
        <v>NEU</v>
      </c>
      <c r="B889" s="22" t="str">
        <f t="shared" si="117"/>
        <v>Neumark</v>
      </c>
      <c r="C889" s="77">
        <f t="shared" si="118"/>
        <v>3.5458898153058537E-6</v>
      </c>
      <c r="D889" s="73">
        <f t="shared" si="119"/>
        <v>0.13276164256837</v>
      </c>
      <c r="E889" s="74">
        <f>D889*conf!B$7</f>
        <v>9.710186537450582</v>
      </c>
      <c r="F889" s="32">
        <f t="shared" si="120"/>
        <v>-0.44374739000000002</v>
      </c>
      <c r="G889" s="33">
        <f t="shared" si="121"/>
        <v>-0.27245287000000001</v>
      </c>
      <c r="H889" s="32">
        <f t="shared" si="122"/>
        <v>-5.6397291200000002</v>
      </c>
      <c r="I889" s="33">
        <f t="shared" si="123"/>
        <v>-1.97554304</v>
      </c>
      <c r="J889" s="32">
        <f t="shared" si="124"/>
        <v>-5.6397291200000002</v>
      </c>
      <c r="K889" s="33">
        <f t="shared" si="125"/>
        <v>15.11606072</v>
      </c>
    </row>
    <row r="890" spans="1:11" x14ac:dyDescent="0.3">
      <c r="A890" s="78" t="str">
        <f>latest_start_1_limit_5000_convert_BTC_CMC_PRO_API_KEY_49c55c19_a805_466a_95cf_3c[[#This Row],[Symbol]]</f>
        <v>GAP</v>
      </c>
      <c r="B890" s="22" t="str">
        <f t="shared" si="117"/>
        <v>GAPS</v>
      </c>
      <c r="C890" s="77">
        <f t="shared" si="118"/>
        <v>1.1931306051562907E-5</v>
      </c>
      <c r="D890" s="73">
        <f t="shared" si="119"/>
        <v>0.44671996928781998</v>
      </c>
      <c r="E890" s="74">
        <f>D890*conf!B$7</f>
        <v>32.673098553711156</v>
      </c>
      <c r="F890" s="32">
        <f t="shared" si="120"/>
        <v>-0.22131967</v>
      </c>
      <c r="G890" s="33">
        <f t="shared" si="121"/>
        <v>-4.9642449999999998E-2</v>
      </c>
      <c r="H890" s="32">
        <f t="shared" si="122"/>
        <v>-4.0185550499999998</v>
      </c>
      <c r="I890" s="33">
        <f t="shared" si="123"/>
        <v>-0.29141573999999998</v>
      </c>
      <c r="J890" s="32">
        <f t="shared" si="124"/>
        <v>-4.0185550499999998</v>
      </c>
      <c r="K890" s="33">
        <f t="shared" si="125"/>
        <v>-0.21206981999999999</v>
      </c>
    </row>
    <row r="891" spans="1:11" x14ac:dyDescent="0.3">
      <c r="A891" s="78" t="str">
        <f>latest_start_1_limit_5000_convert_BTC_CMC_PRO_API_KEY_49c55c19_a805_466a_95cf_3c[[#This Row],[Symbol]]</f>
        <v>GEO</v>
      </c>
      <c r="B891" s="22" t="str">
        <f t="shared" si="117"/>
        <v>GeoDB</v>
      </c>
      <c r="C891" s="77">
        <f t="shared" si="118"/>
        <v>5.5172797034904112E-6</v>
      </c>
      <c r="D891" s="73">
        <f t="shared" si="119"/>
        <v>0.20657244136090999</v>
      </c>
      <c r="E891" s="74">
        <f>D891*conf!B$7</f>
        <v>15.108708361136957</v>
      </c>
      <c r="F891" s="32">
        <f t="shared" si="120"/>
        <v>1.8798849999999999E-2</v>
      </c>
      <c r="G891" s="33">
        <f t="shared" si="121"/>
        <v>0.19088921</v>
      </c>
      <c r="H891" s="32">
        <f t="shared" si="122"/>
        <v>-4.7058884699999997</v>
      </c>
      <c r="I891" s="33">
        <f t="shared" si="123"/>
        <v>-1.00543961</v>
      </c>
      <c r="J891" s="32">
        <f t="shared" si="124"/>
        <v>-4.7058884699999997</v>
      </c>
      <c r="K891" s="33">
        <f t="shared" si="125"/>
        <v>-27.0467339</v>
      </c>
    </row>
    <row r="892" spans="1:11" x14ac:dyDescent="0.3">
      <c r="A892" s="78" t="str">
        <f>latest_start_1_limit_5000_convert_BTC_CMC_PRO_API_KEY_49c55c19_a805_466a_95cf_3c[[#This Row],[Symbol]]</f>
        <v>MILK2</v>
      </c>
      <c r="B892" s="22" t="str">
        <f t="shared" si="117"/>
        <v>Spaceswap</v>
      </c>
      <c r="C892" s="77">
        <f t="shared" si="118"/>
        <v>4.7483465076582158E-5</v>
      </c>
      <c r="D892" s="73">
        <f t="shared" si="119"/>
        <v>1.77782817480501</v>
      </c>
      <c r="E892" s="74">
        <f>D892*conf!B$7</f>
        <v>130.03035270523844</v>
      </c>
      <c r="F892" s="32">
        <f t="shared" si="120"/>
        <v>-1.0002165300000001</v>
      </c>
      <c r="G892" s="33">
        <f t="shared" si="121"/>
        <v>-0.82987946000000001</v>
      </c>
      <c r="H892" s="32">
        <f t="shared" si="122"/>
        <v>237.20662476999999</v>
      </c>
      <c r="I892" s="33">
        <f t="shared" si="123"/>
        <v>250.3009897</v>
      </c>
      <c r="J892" s="32">
        <f t="shared" si="124"/>
        <v>237.20662476999999</v>
      </c>
      <c r="K892" s="33">
        <f t="shared" si="125"/>
        <v>6814.0982843499996</v>
      </c>
    </row>
    <row r="893" spans="1:11" x14ac:dyDescent="0.3">
      <c r="A893" s="78" t="str">
        <f>latest_start_1_limit_5000_convert_BTC_CMC_PRO_API_KEY_49c55c19_a805_466a_95cf_3c[[#This Row],[Symbol]]</f>
        <v>BITCNY</v>
      </c>
      <c r="B893" s="22" t="str">
        <f t="shared" si="117"/>
        <v>bitCNY</v>
      </c>
      <c r="C893" s="77">
        <f t="shared" si="118"/>
        <v>4.2014284555251788E-6</v>
      </c>
      <c r="D893" s="73">
        <f t="shared" si="119"/>
        <v>0.15730566146791</v>
      </c>
      <c r="E893" s="74">
        <f>D893*conf!B$7</f>
        <v>11.505336079762937</v>
      </c>
      <c r="F893" s="32">
        <f t="shared" si="120"/>
        <v>0.24781249999999999</v>
      </c>
      <c r="G893" s="33">
        <f t="shared" si="121"/>
        <v>0.42029689999999997</v>
      </c>
      <c r="H893" s="32">
        <f t="shared" si="122"/>
        <v>-3.3213604800000001</v>
      </c>
      <c r="I893" s="33">
        <f t="shared" si="123"/>
        <v>0.43285220000000002</v>
      </c>
      <c r="J893" s="32">
        <f t="shared" si="124"/>
        <v>-3.3213604800000001</v>
      </c>
      <c r="K893" s="33">
        <f t="shared" si="125"/>
        <v>0.78260682999999998</v>
      </c>
    </row>
    <row r="894" spans="1:11" x14ac:dyDescent="0.3">
      <c r="A894" s="78" t="str">
        <f>latest_start_1_limit_5000_convert_BTC_CMC_PRO_API_KEY_49c55c19_a805_466a_95cf_3c[[#This Row],[Symbol]]</f>
        <v>DCN</v>
      </c>
      <c r="B894" s="22" t="str">
        <f t="shared" si="117"/>
        <v>Dentacoin</v>
      </c>
      <c r="C894" s="77">
        <f t="shared" si="118"/>
        <v>1E-8</v>
      </c>
      <c r="D894" s="73">
        <f t="shared" si="119"/>
        <v>8.3580670800000005E-6</v>
      </c>
      <c r="E894" s="74">
        <f>D894*conf!B$7</f>
        <v>6.1130902623120003E-4</v>
      </c>
      <c r="F894" s="32">
        <f t="shared" si="120"/>
        <v>-2.5496731600000002</v>
      </c>
      <c r="G894" s="33">
        <f t="shared" si="121"/>
        <v>-2.38200206</v>
      </c>
      <c r="H894" s="32">
        <f t="shared" si="122"/>
        <v>-10.6744921</v>
      </c>
      <c r="I894" s="33">
        <f t="shared" si="123"/>
        <v>-7.2058152900000003</v>
      </c>
      <c r="J894" s="32">
        <f t="shared" si="124"/>
        <v>-10.6744921</v>
      </c>
      <c r="K894" s="33">
        <f t="shared" si="125"/>
        <v>10.855951149999999</v>
      </c>
    </row>
    <row r="895" spans="1:11" x14ac:dyDescent="0.3">
      <c r="A895" s="78" t="str">
        <f>latest_start_1_limit_5000_convert_BTC_CMC_PRO_API_KEY_49c55c19_a805_466a_95cf_3c[[#This Row],[Symbol]]</f>
        <v>IDNA</v>
      </c>
      <c r="B895" s="22" t="str">
        <f t="shared" si="117"/>
        <v>Idena</v>
      </c>
      <c r="C895" s="77">
        <f t="shared" si="118"/>
        <v>3.2156537623822606E-6</v>
      </c>
      <c r="D895" s="73">
        <f t="shared" si="119"/>
        <v>0.12039727618784</v>
      </c>
      <c r="E895" s="74">
        <f>D895*conf!B$7</f>
        <v>8.8058567803786172</v>
      </c>
      <c r="F895" s="32">
        <f t="shared" si="120"/>
        <v>1.2354476000000001</v>
      </c>
      <c r="G895" s="33">
        <f t="shared" si="121"/>
        <v>1.40963131</v>
      </c>
      <c r="H895" s="32">
        <f t="shared" si="122"/>
        <v>17.165649429999998</v>
      </c>
      <c r="I895" s="33">
        <f t="shared" si="123"/>
        <v>21.715411079999999</v>
      </c>
      <c r="J895" s="32">
        <f t="shared" si="124"/>
        <v>17.165649429999998</v>
      </c>
      <c r="K895" s="33">
        <f t="shared" si="125"/>
        <v>60.746774559999999</v>
      </c>
    </row>
    <row r="896" spans="1:11" x14ac:dyDescent="0.3">
      <c r="A896" s="78" t="str">
        <f>latest_start_1_limit_5000_convert_BTC_CMC_PRO_API_KEY_49c55c19_a805_466a_95cf_3c[[#This Row],[Symbol]]</f>
        <v>MIR</v>
      </c>
      <c r="B896" s="22" t="str">
        <f t="shared" si="117"/>
        <v>Mirror Protocol</v>
      </c>
      <c r="C896" s="77">
        <f t="shared" si="118"/>
        <v>1.4157899979253056E-4</v>
      </c>
      <c r="D896" s="73">
        <f t="shared" si="119"/>
        <v>5.3008586122752899</v>
      </c>
      <c r="E896" s="74">
        <f>D896*conf!B$7</f>
        <v>387.70479890181468</v>
      </c>
      <c r="F896" s="32">
        <f t="shared" si="120"/>
        <v>-2.2417077000000001</v>
      </c>
      <c r="G896" s="33">
        <f t="shared" si="121"/>
        <v>-2.0735067200000001</v>
      </c>
      <c r="H896" s="32">
        <f t="shared" si="122"/>
        <v>-5.6180575900000003</v>
      </c>
      <c r="I896" s="33">
        <f t="shared" si="123"/>
        <v>-1.9530299600000001</v>
      </c>
      <c r="J896" s="32">
        <f t="shared" si="124"/>
        <v>-5.6180575900000003</v>
      </c>
      <c r="K896" s="33">
        <f t="shared" si="125"/>
        <v>52.525336799999998</v>
      </c>
    </row>
    <row r="897" spans="1:11" x14ac:dyDescent="0.3">
      <c r="A897" s="78" t="str">
        <f>latest_start_1_limit_5000_convert_BTC_CMC_PRO_API_KEY_49c55c19_a805_466a_95cf_3c[[#This Row],[Symbol]]</f>
        <v>HOT</v>
      </c>
      <c r="B897" s="22" t="str">
        <f t="shared" si="117"/>
        <v>Holo</v>
      </c>
      <c r="C897" s="77">
        <f t="shared" si="118"/>
        <v>2.0888164280677735E-8</v>
      </c>
      <c r="D897" s="73">
        <f t="shared" si="119"/>
        <v>7.8207365276000002E-4</v>
      </c>
      <c r="E897" s="74">
        <f>D897*conf!B$7</f>
        <v>5.7200866962866401E-2</v>
      </c>
      <c r="F897" s="32">
        <f t="shared" si="120"/>
        <v>-0.2075833</v>
      </c>
      <c r="G897" s="33">
        <f t="shared" si="121"/>
        <v>-3.5882440000000002E-2</v>
      </c>
      <c r="H897" s="32">
        <f t="shared" si="122"/>
        <v>-5.3335629000000004</v>
      </c>
      <c r="I897" s="33">
        <f t="shared" si="123"/>
        <v>-1.6574878099999999</v>
      </c>
      <c r="J897" s="32">
        <f t="shared" si="124"/>
        <v>-5.3335629000000004</v>
      </c>
      <c r="K897" s="33">
        <f t="shared" si="125"/>
        <v>11.79301077</v>
      </c>
    </row>
    <row r="898" spans="1:11" x14ac:dyDescent="0.3">
      <c r="A898" s="78" t="str">
        <f>latest_start_1_limit_5000_convert_BTC_CMC_PRO_API_KEY_49c55c19_a805_466a_95cf_3c[[#This Row],[Symbol]]</f>
        <v>FLASH</v>
      </c>
      <c r="B898" s="22" t="str">
        <f t="shared" ref="B898:B961" si="126">VLOOKUP(A898,BTCTABLE,2,FALSE)</f>
        <v>Flash</v>
      </c>
      <c r="C898" s="77">
        <f t="shared" ref="C898:C961" si="127">VLOOKUP(A898,BTCTABLE,3,FALSE)</f>
        <v>1.3021812675716017E-7</v>
      </c>
      <c r="D898" s="73">
        <f t="shared" ref="D898:D961" si="128">VLOOKUP(A898,USDTABLE,3,FALSE)</f>
        <v>4.87549622265E-3</v>
      </c>
      <c r="E898" s="74">
        <f>D898*conf!B$7</f>
        <v>0.35659379372462102</v>
      </c>
      <c r="F898" s="32">
        <f t="shared" ref="F898:F961" si="129">VLOOKUP(A898,BTCTABLE,5,FALSE)</f>
        <v>0.38423225999999999</v>
      </c>
      <c r="G898" s="33">
        <f t="shared" ref="G898:G961" si="130">VLOOKUP(A898,USDTABLE,5,FALSE)</f>
        <v>0.55695138</v>
      </c>
      <c r="H898" s="32">
        <f t="shared" ref="H898:H961" si="131">VLOOKUP(A898,BTCTABLE,6,FALSE)</f>
        <v>0.16935822</v>
      </c>
      <c r="I898" s="33">
        <f t="shared" ref="I898:I961" si="132">VLOOKUP(A898,USDTABLE,6,FALSE)</f>
        <v>4.05912205</v>
      </c>
      <c r="J898" s="32">
        <f t="shared" ref="J898:J961" si="133">VLOOKUP(A898,BTCTABLE,6,FALSE)</f>
        <v>0.16935822</v>
      </c>
      <c r="K898" s="33">
        <f t="shared" ref="K898:K961" si="134">VLOOKUP(A898,USDTABLE,7,FALSE)</f>
        <v>10.002380759999999</v>
      </c>
    </row>
    <row r="899" spans="1:11" x14ac:dyDescent="0.3">
      <c r="A899" s="78" t="str">
        <f>latest_start_1_limit_5000_convert_BTC_CMC_PRO_API_KEY_49c55c19_a805_466a_95cf_3c[[#This Row],[Symbol]]</f>
        <v>SAFE</v>
      </c>
      <c r="B899" s="22" t="str">
        <f t="shared" si="126"/>
        <v>Safe</v>
      </c>
      <c r="C899" s="77">
        <f t="shared" si="127"/>
        <v>5.1404794214527645E-6</v>
      </c>
      <c r="D899" s="73">
        <f t="shared" si="128"/>
        <v>0.19246466391458</v>
      </c>
      <c r="E899" s="74">
        <f>D899*conf!B$7</f>
        <v>14.076865518712381</v>
      </c>
      <c r="F899" s="32">
        <f t="shared" si="129"/>
        <v>-11.477373549999999</v>
      </c>
      <c r="G899" s="33">
        <f t="shared" si="130"/>
        <v>-11.325063269999999</v>
      </c>
      <c r="H899" s="32">
        <f t="shared" si="131"/>
        <v>-17.380130860000001</v>
      </c>
      <c r="I899" s="33">
        <f t="shared" si="132"/>
        <v>-14.17184657</v>
      </c>
      <c r="J899" s="32">
        <f t="shared" si="133"/>
        <v>-17.380130860000001</v>
      </c>
      <c r="K899" s="33">
        <f t="shared" si="134"/>
        <v>8.3917756299999997</v>
      </c>
    </row>
    <row r="900" spans="1:11" x14ac:dyDescent="0.3">
      <c r="A900" s="78" t="str">
        <f>latest_start_1_limit_5000_convert_BTC_CMC_PRO_API_KEY_49c55c19_a805_466a_95cf_3c[[#This Row],[Symbol]]</f>
        <v>DJV</v>
      </c>
      <c r="B900" s="22" t="str">
        <f t="shared" si="126"/>
        <v>DEJAVE</v>
      </c>
      <c r="C900" s="77">
        <f t="shared" si="127"/>
        <v>6.6233638373949411E-2</v>
      </c>
      <c r="D900" s="73">
        <f t="shared" si="128"/>
        <v>2479.8533180158829</v>
      </c>
      <c r="E900" s="74">
        <f>D900*conf!B$7</f>
        <v>181376.47167968168</v>
      </c>
      <c r="F900" s="32">
        <f t="shared" si="129"/>
        <v>0.55204492999999999</v>
      </c>
      <c r="G900" s="33">
        <f t="shared" si="130"/>
        <v>0.72505279</v>
      </c>
      <c r="H900" s="32">
        <f t="shared" si="131"/>
        <v>-5.2132471699999998</v>
      </c>
      <c r="I900" s="33">
        <f t="shared" si="132"/>
        <v>-1.53249999</v>
      </c>
      <c r="J900" s="32">
        <f t="shared" si="133"/>
        <v>-5.2132471699999998</v>
      </c>
      <c r="K900" s="33">
        <f t="shared" si="134"/>
        <v>31.93402137</v>
      </c>
    </row>
    <row r="901" spans="1:11" x14ac:dyDescent="0.3">
      <c r="A901" s="78" t="str">
        <f>latest_start_1_limit_5000_convert_BTC_CMC_PRO_API_KEY_49c55c19_a805_466a_95cf_3c[[#This Row],[Symbol]]</f>
        <v>CLO</v>
      </c>
      <c r="B901" s="22" t="str">
        <f t="shared" si="126"/>
        <v>Callisto Network</v>
      </c>
      <c r="C901" s="77">
        <f t="shared" si="127"/>
        <v>4.5077522447573746E-8</v>
      </c>
      <c r="D901" s="73">
        <f t="shared" si="128"/>
        <v>1.6877472890499999E-3</v>
      </c>
      <c r="E901" s="74">
        <f>D901*conf!B$7</f>
        <v>0.123441836721117</v>
      </c>
      <c r="F901" s="32">
        <f t="shared" si="129"/>
        <v>-0.47757675999999999</v>
      </c>
      <c r="G901" s="33">
        <f t="shared" si="130"/>
        <v>-0.30634044999999999</v>
      </c>
      <c r="H901" s="32">
        <f t="shared" si="131"/>
        <v>-4.8268628299999996</v>
      </c>
      <c r="I901" s="33">
        <f t="shared" si="132"/>
        <v>-1.1311116299999999</v>
      </c>
      <c r="J901" s="32">
        <f t="shared" si="133"/>
        <v>-4.8268628299999996</v>
      </c>
      <c r="K901" s="33">
        <f t="shared" si="134"/>
        <v>-0.64020301000000002</v>
      </c>
    </row>
    <row r="902" spans="1:11" x14ac:dyDescent="0.3">
      <c r="A902" s="78" t="str">
        <f>latest_start_1_limit_5000_convert_BTC_CMC_PRO_API_KEY_49c55c19_a805_466a_95cf_3c[[#This Row],[Symbol]]</f>
        <v>USDX</v>
      </c>
      <c r="B902" s="22" t="str">
        <f t="shared" si="126"/>
        <v>USDX [Kava]</v>
      </c>
      <c r="C902" s="77">
        <f t="shared" si="127"/>
        <v>2.0412607732303257E-5</v>
      </c>
      <c r="D902" s="73">
        <f t="shared" si="128"/>
        <v>0.76426834244724995</v>
      </c>
      <c r="E902" s="74">
        <f>D902*conf!B$7</f>
        <v>55.89858656659186</v>
      </c>
      <c r="F902" s="32">
        <f t="shared" si="129"/>
        <v>0.40393846999999999</v>
      </c>
      <c r="G902" s="33">
        <f t="shared" si="130"/>
        <v>0.57669150000000002</v>
      </c>
      <c r="H902" s="32">
        <f t="shared" si="131"/>
        <v>-7.4324362700000002</v>
      </c>
      <c r="I902" s="33">
        <f t="shared" si="132"/>
        <v>-3.8378643600000002</v>
      </c>
      <c r="J902" s="32">
        <f t="shared" si="133"/>
        <v>-7.4324362700000002</v>
      </c>
      <c r="K902" s="33">
        <f t="shared" si="134"/>
        <v>-4.6221658200000002</v>
      </c>
    </row>
    <row r="903" spans="1:11" x14ac:dyDescent="0.3">
      <c r="A903" s="78" t="str">
        <f>latest_start_1_limit_5000_convert_BTC_CMC_PRO_API_KEY_49c55c19_a805_466a_95cf_3c[[#This Row],[Symbol]]</f>
        <v>DGX</v>
      </c>
      <c r="B903" s="22" t="str">
        <f t="shared" si="126"/>
        <v>Digix Gold Token</v>
      </c>
      <c r="C903" s="77">
        <f t="shared" si="127"/>
        <v>1.5069745432067664E-3</v>
      </c>
      <c r="D903" s="73">
        <f t="shared" si="128"/>
        <v>56.422626219588921</v>
      </c>
      <c r="E903" s="74">
        <f>D903*conf!B$7</f>
        <v>4126.7508817007338</v>
      </c>
      <c r="F903" s="32">
        <f t="shared" si="129"/>
        <v>0.16845689</v>
      </c>
      <c r="G903" s="33">
        <f t="shared" si="130"/>
        <v>0.34080474999999999</v>
      </c>
      <c r="H903" s="32">
        <f t="shared" si="131"/>
        <v>-7.1290804100000003</v>
      </c>
      <c r="I903" s="33">
        <f t="shared" si="132"/>
        <v>-3.52272863</v>
      </c>
      <c r="J903" s="32">
        <f t="shared" si="133"/>
        <v>-7.1290804100000003</v>
      </c>
      <c r="K903" s="33">
        <f t="shared" si="134"/>
        <v>3.7865295899999998</v>
      </c>
    </row>
    <row r="904" spans="1:11" x14ac:dyDescent="0.3">
      <c r="A904" s="78" t="str">
        <f>latest_start_1_limit_5000_convert_BTC_CMC_PRO_API_KEY_49c55c19_a805_466a_95cf_3c[[#This Row],[Symbol]]</f>
        <v>TAU</v>
      </c>
      <c r="B904" s="22" t="str">
        <f t="shared" si="126"/>
        <v>Lamden</v>
      </c>
      <c r="C904" s="77">
        <f t="shared" si="127"/>
        <v>8.1399338962009197E-7</v>
      </c>
      <c r="D904" s="73">
        <f t="shared" si="128"/>
        <v>3.0476722367200001E-2</v>
      </c>
      <c r="E904" s="74">
        <f>D904*conf!B$7</f>
        <v>2.229067473937008</v>
      </c>
      <c r="F904" s="32">
        <f t="shared" si="129"/>
        <v>-1.47723867</v>
      </c>
      <c r="G904" s="33">
        <f t="shared" si="130"/>
        <v>-1.3077223600000001</v>
      </c>
      <c r="H904" s="32">
        <f t="shared" si="131"/>
        <v>-2.7293938400000002</v>
      </c>
      <c r="I904" s="33">
        <f t="shared" si="132"/>
        <v>1.04780601</v>
      </c>
      <c r="J904" s="32">
        <f t="shared" si="133"/>
        <v>-2.7293938400000002</v>
      </c>
      <c r="K904" s="33">
        <f t="shared" si="134"/>
        <v>35.906658440000001</v>
      </c>
    </row>
    <row r="905" spans="1:11" x14ac:dyDescent="0.3">
      <c r="A905" s="78" t="str">
        <f>latest_start_1_limit_5000_convert_BTC_CMC_PRO_API_KEY_49c55c19_a805_466a_95cf_3c[[#This Row],[Symbol]]</f>
        <v>ZEFU</v>
      </c>
      <c r="B905" s="22" t="str">
        <f t="shared" si="126"/>
        <v>Zenfuse</v>
      </c>
      <c r="C905" s="77">
        <f t="shared" si="127"/>
        <v>3.0142916619305282E-6</v>
      </c>
      <c r="D905" s="73">
        <f t="shared" si="128"/>
        <v>0.11285807880737</v>
      </c>
      <c r="E905" s="74">
        <f>D905*conf!B$7</f>
        <v>8.2544398839710418</v>
      </c>
      <c r="F905" s="32">
        <f t="shared" si="129"/>
        <v>0.76051566999999998</v>
      </c>
      <c r="G905" s="33">
        <f t="shared" si="130"/>
        <v>0.93388221999999999</v>
      </c>
      <c r="H905" s="32">
        <f t="shared" si="131"/>
        <v>-7.2170953999999998</v>
      </c>
      <c r="I905" s="33">
        <f t="shared" si="132"/>
        <v>-3.6141614</v>
      </c>
      <c r="J905" s="32">
        <f t="shared" si="133"/>
        <v>-7.2170953999999998</v>
      </c>
      <c r="K905" s="33">
        <f t="shared" si="134"/>
        <v>29.57759003</v>
      </c>
    </row>
    <row r="906" spans="1:11" x14ac:dyDescent="0.3">
      <c r="A906" s="78" t="str">
        <f>latest_start_1_limit_5000_convert_BTC_CMC_PRO_API_KEY_49c55c19_a805_466a_95cf_3c[[#This Row],[Symbol]]</f>
        <v>QAC</v>
      </c>
      <c r="B906" s="22" t="str">
        <f t="shared" si="126"/>
        <v>Quasarcoin</v>
      </c>
      <c r="C906" s="77">
        <f t="shared" si="127"/>
        <v>6.8223558667002352E-7</v>
      </c>
      <c r="D906" s="73">
        <f t="shared" si="128"/>
        <v>2.554357913603E-2</v>
      </c>
      <c r="E906" s="74">
        <f>D906*conf!B$7</f>
        <v>1.8682573780092342</v>
      </c>
      <c r="F906" s="32">
        <f t="shared" si="129"/>
        <v>-0.71652283000000005</v>
      </c>
      <c r="G906" s="33">
        <f t="shared" si="130"/>
        <v>-0.54569765000000003</v>
      </c>
      <c r="H906" s="32">
        <f t="shared" si="131"/>
        <v>-10.49125838</v>
      </c>
      <c r="I906" s="33">
        <f t="shared" si="132"/>
        <v>-7.0154662700000001</v>
      </c>
      <c r="J906" s="32">
        <f t="shared" si="133"/>
        <v>-10.49125838</v>
      </c>
      <c r="K906" s="33">
        <f t="shared" si="134"/>
        <v>2.1866195400000001</v>
      </c>
    </row>
    <row r="907" spans="1:11" x14ac:dyDescent="0.3">
      <c r="A907" s="78" t="str">
        <f>latest_start_1_limit_5000_convert_BTC_CMC_PRO_API_KEY_49c55c19_a805_466a_95cf_3c[[#This Row],[Symbol]]</f>
        <v>TERN</v>
      </c>
      <c r="B907" s="22" t="str">
        <f t="shared" si="126"/>
        <v>Ternio</v>
      </c>
      <c r="C907" s="77">
        <f t="shared" si="127"/>
        <v>2.0051252735554819E-7</v>
      </c>
      <c r="D907" s="73">
        <f t="shared" si="128"/>
        <v>7.5073885184900003E-3</v>
      </c>
      <c r="E907" s="74">
        <f>D907*conf!B$7</f>
        <v>0.54909039624235867</v>
      </c>
      <c r="F907" s="32">
        <f t="shared" si="129"/>
        <v>-0.1638087</v>
      </c>
      <c r="G907" s="33">
        <f t="shared" si="130"/>
        <v>7.9674700000000008E-3</v>
      </c>
      <c r="H907" s="32">
        <f t="shared" si="131"/>
        <v>-5.9267270600000002</v>
      </c>
      <c r="I907" s="33">
        <f t="shared" si="132"/>
        <v>-2.2736856400000001</v>
      </c>
      <c r="J907" s="32">
        <f t="shared" si="133"/>
        <v>-5.9267270600000002</v>
      </c>
      <c r="K907" s="33">
        <f t="shared" si="134"/>
        <v>-3.2726540499999999</v>
      </c>
    </row>
    <row r="908" spans="1:11" x14ac:dyDescent="0.3">
      <c r="A908" s="78" t="str">
        <f>latest_start_1_limit_5000_convert_BTC_CMC_PRO_API_KEY_49c55c19_a805_466a_95cf_3c[[#This Row],[Symbol]]</f>
        <v>RNO</v>
      </c>
      <c r="B908" s="22" t="str">
        <f t="shared" si="126"/>
        <v>Earneo</v>
      </c>
      <c r="C908" s="77">
        <f t="shared" si="127"/>
        <v>4.5069481854057778E-7</v>
      </c>
      <c r="D908" s="73">
        <f t="shared" si="128"/>
        <v>1.6874462412290001E-2</v>
      </c>
      <c r="E908" s="74">
        <f>D908*conf!B$7</f>
        <v>1.2341981808348907</v>
      </c>
      <c r="F908" s="32">
        <f t="shared" si="129"/>
        <v>2.6519725900000002</v>
      </c>
      <c r="G908" s="33">
        <f t="shared" si="130"/>
        <v>2.82859354</v>
      </c>
      <c r="H908" s="32">
        <f t="shared" si="131"/>
        <v>28.771964409999999</v>
      </c>
      <c r="I908" s="33">
        <f t="shared" si="132"/>
        <v>33.772421020000003</v>
      </c>
      <c r="J908" s="32">
        <f t="shared" si="133"/>
        <v>28.771964409999999</v>
      </c>
      <c r="K908" s="33">
        <f t="shared" si="134"/>
        <v>61.520370479999997</v>
      </c>
    </row>
    <row r="909" spans="1:11" x14ac:dyDescent="0.3">
      <c r="A909" s="78" t="str">
        <f>latest_start_1_limit_5000_convert_BTC_CMC_PRO_API_KEY_49c55c19_a805_466a_95cf_3c[[#This Row],[Symbol]]</f>
        <v>XMC</v>
      </c>
      <c r="B909" s="22" t="str">
        <f t="shared" si="126"/>
        <v>Monero Classic</v>
      </c>
      <c r="C909" s="77">
        <f t="shared" si="127"/>
        <v>5.9245949917060258E-6</v>
      </c>
      <c r="D909" s="73">
        <f t="shared" si="128"/>
        <v>0.22182273099859001</v>
      </c>
      <c r="E909" s="74">
        <f>D909*conf!B$7</f>
        <v>16.224114545236873</v>
      </c>
      <c r="F909" s="32">
        <f t="shared" si="129"/>
        <v>-0.46349414</v>
      </c>
      <c r="G909" s="33">
        <f t="shared" si="130"/>
        <v>-0.29223359999999998</v>
      </c>
      <c r="H909" s="32">
        <f t="shared" si="131"/>
        <v>-19.675436619999999</v>
      </c>
      <c r="I909" s="33">
        <f t="shared" si="132"/>
        <v>-16.556283350000001</v>
      </c>
      <c r="J909" s="32">
        <f t="shared" si="133"/>
        <v>-19.675436619999999</v>
      </c>
      <c r="K909" s="33">
        <f t="shared" si="134"/>
        <v>-12.399226779999999</v>
      </c>
    </row>
    <row r="910" spans="1:11" x14ac:dyDescent="0.3">
      <c r="A910" s="78" t="str">
        <f>latest_start_1_limit_5000_convert_BTC_CMC_PRO_API_KEY_49c55c19_a805_466a_95cf_3c[[#This Row],[Symbol]]</f>
        <v>REM</v>
      </c>
      <c r="B910" s="22" t="str">
        <f t="shared" si="126"/>
        <v>Remme</v>
      </c>
      <c r="C910" s="77">
        <f t="shared" si="127"/>
        <v>1.1312602942252899E-7</v>
      </c>
      <c r="D910" s="73">
        <f t="shared" si="128"/>
        <v>4.2355510931399998E-3</v>
      </c>
      <c r="E910" s="74">
        <f>D910*conf!B$7</f>
        <v>0.30978820695225956</v>
      </c>
      <c r="F910" s="32">
        <f t="shared" si="129"/>
        <v>-0.74215465999999997</v>
      </c>
      <c r="G910" s="33">
        <f t="shared" si="130"/>
        <v>-0.57137358000000005</v>
      </c>
      <c r="H910" s="32">
        <f t="shared" si="131"/>
        <v>-1.2390387300000001</v>
      </c>
      <c r="I910" s="33">
        <f t="shared" si="132"/>
        <v>2.5960344000000002</v>
      </c>
      <c r="J910" s="32">
        <f t="shared" si="133"/>
        <v>-1.2390387300000001</v>
      </c>
      <c r="K910" s="33">
        <f t="shared" si="134"/>
        <v>20.519729940000001</v>
      </c>
    </row>
    <row r="911" spans="1:11" x14ac:dyDescent="0.3">
      <c r="A911" s="78" t="str">
        <f>latest_start_1_limit_5000_convert_BTC_CMC_PRO_API_KEY_49c55c19_a805_466a_95cf_3c[[#This Row],[Symbol]]</f>
        <v>PLU</v>
      </c>
      <c r="B911" s="22" t="str">
        <f t="shared" si="126"/>
        <v>Pluton</v>
      </c>
      <c r="C911" s="77">
        <f t="shared" si="127"/>
        <v>1.3531515983075001E-4</v>
      </c>
      <c r="D911" s="73">
        <f t="shared" si="128"/>
        <v>5.06633421207487</v>
      </c>
      <c r="E911" s="74">
        <f>D911*conf!B$7</f>
        <v>370.55168427115598</v>
      </c>
      <c r="F911" s="32">
        <f t="shared" si="129"/>
        <v>3.3264140499999999</v>
      </c>
      <c r="G911" s="33">
        <f t="shared" si="130"/>
        <v>3.5041954300000002</v>
      </c>
      <c r="H911" s="32">
        <f t="shared" si="131"/>
        <v>-6.8338327300000001</v>
      </c>
      <c r="I911" s="33">
        <f t="shared" si="132"/>
        <v>-3.2160159300000002</v>
      </c>
      <c r="J911" s="32">
        <f t="shared" si="133"/>
        <v>-6.8338327300000001</v>
      </c>
      <c r="K911" s="33">
        <f t="shared" si="134"/>
        <v>24.299393420000001</v>
      </c>
    </row>
    <row r="912" spans="1:11" x14ac:dyDescent="0.3">
      <c r="A912" s="78" t="str">
        <f>latest_start_1_limit_5000_convert_BTC_CMC_PRO_API_KEY_49c55c19_a805_466a_95cf_3c[[#This Row],[Symbol]]</f>
        <v>NSURE</v>
      </c>
      <c r="B912" s="22" t="str">
        <f t="shared" si="126"/>
        <v>Nsure.Network</v>
      </c>
      <c r="C912" s="77">
        <f t="shared" si="127"/>
        <v>2.0322363308599211E-5</v>
      </c>
      <c r="D912" s="73">
        <f t="shared" si="128"/>
        <v>0.76088950143762002</v>
      </c>
      <c r="E912" s="74">
        <f>D912*conf!B$7</f>
        <v>55.651458135147529</v>
      </c>
      <c r="F912" s="32">
        <f t="shared" si="129"/>
        <v>4.5839117399999996</v>
      </c>
      <c r="G912" s="33">
        <f t="shared" si="130"/>
        <v>4.7638567500000004</v>
      </c>
      <c r="H912" s="32">
        <f t="shared" si="131"/>
        <v>21.474459209999999</v>
      </c>
      <c r="I912" s="33">
        <f t="shared" si="132"/>
        <v>26.191540020000001</v>
      </c>
      <c r="J912" s="32">
        <f t="shared" si="133"/>
        <v>21.474459209999999</v>
      </c>
      <c r="K912" s="33">
        <f t="shared" si="134"/>
        <v>24.26490059</v>
      </c>
    </row>
    <row r="913" spans="1:11" x14ac:dyDescent="0.3">
      <c r="A913" s="78" t="str">
        <f>latest_start_1_limit_5000_convert_BTC_CMC_PRO_API_KEY_49c55c19_a805_466a_95cf_3c[[#This Row],[Symbol]]</f>
        <v>SMT</v>
      </c>
      <c r="B913" s="22" t="str">
        <f t="shared" si="126"/>
        <v>SmartMesh</v>
      </c>
      <c r="C913" s="77">
        <f t="shared" si="127"/>
        <v>8.2016922603369501E-8</v>
      </c>
      <c r="D913" s="73">
        <f t="shared" si="128"/>
        <v>3.0707951827E-3</v>
      </c>
      <c r="E913" s="74">
        <f>D913*conf!B$7</f>
        <v>0.22459795966267801</v>
      </c>
      <c r="F913" s="32">
        <f t="shared" si="129"/>
        <v>-0.19645111000000001</v>
      </c>
      <c r="G913" s="33">
        <f t="shared" si="130"/>
        <v>-2.4731099999999999E-2</v>
      </c>
      <c r="H913" s="32">
        <f t="shared" si="131"/>
        <v>-2.9384030600000002</v>
      </c>
      <c r="I913" s="33">
        <f t="shared" si="132"/>
        <v>0.83068056999999995</v>
      </c>
      <c r="J913" s="32">
        <f t="shared" si="133"/>
        <v>-2.9384030600000002</v>
      </c>
      <c r="K913" s="33">
        <f t="shared" si="134"/>
        <v>23.7913651</v>
      </c>
    </row>
    <row r="914" spans="1:11" x14ac:dyDescent="0.3">
      <c r="A914" s="78" t="str">
        <f>latest_start_1_limit_5000_convert_BTC_CMC_PRO_API_KEY_49c55c19_a805_466a_95cf_3c[[#This Row],[Symbol]]</f>
        <v>SYM</v>
      </c>
      <c r="B914" s="22" t="str">
        <f t="shared" si="126"/>
        <v>SymVerse</v>
      </c>
      <c r="C914" s="77">
        <f t="shared" si="127"/>
        <v>1.661940753369955E-6</v>
      </c>
      <c r="D914" s="73">
        <f t="shared" si="128"/>
        <v>6.2224715307369997E-2</v>
      </c>
      <c r="E914" s="74">
        <f>D914*conf!B$7</f>
        <v>4.5511156775810413</v>
      </c>
      <c r="F914" s="32">
        <f t="shared" si="129"/>
        <v>-0.34744439999999999</v>
      </c>
      <c r="G914" s="33">
        <f t="shared" si="130"/>
        <v>-0.17598419000000001</v>
      </c>
      <c r="H914" s="32">
        <f t="shared" si="131"/>
        <v>52.990563680000001</v>
      </c>
      <c r="I914" s="33">
        <f t="shared" si="132"/>
        <v>58.931473869999998</v>
      </c>
      <c r="J914" s="32">
        <f t="shared" si="133"/>
        <v>52.990563680000001</v>
      </c>
      <c r="K914" s="33">
        <f t="shared" si="134"/>
        <v>-17.57790709</v>
      </c>
    </row>
    <row r="915" spans="1:11" x14ac:dyDescent="0.3">
      <c r="A915" s="78" t="str">
        <f>latest_start_1_limit_5000_convert_BTC_CMC_PRO_API_KEY_49c55c19_a805_466a_95cf_3c[[#This Row],[Symbol]]</f>
        <v>POT</v>
      </c>
      <c r="B915" s="22" t="str">
        <f t="shared" si="126"/>
        <v>PotCoin</v>
      </c>
      <c r="C915" s="77">
        <f t="shared" si="127"/>
        <v>4.8828432781742634E-7</v>
      </c>
      <c r="D915" s="73">
        <f t="shared" si="128"/>
        <v>1.828185103824E-2</v>
      </c>
      <c r="E915" s="74">
        <f>D915*conf!B$7</f>
        <v>1.3371345849368736</v>
      </c>
      <c r="F915" s="32">
        <f t="shared" si="129"/>
        <v>1.56858E-3</v>
      </c>
      <c r="G915" s="33">
        <f t="shared" si="130"/>
        <v>0.17362929999999999</v>
      </c>
      <c r="H915" s="32">
        <f t="shared" si="131"/>
        <v>1.58595569</v>
      </c>
      <c r="I915" s="33">
        <f t="shared" si="132"/>
        <v>5.5307286500000004</v>
      </c>
      <c r="J915" s="32">
        <f t="shared" si="133"/>
        <v>1.58595569</v>
      </c>
      <c r="K915" s="33">
        <f t="shared" si="134"/>
        <v>52.091734459999998</v>
      </c>
    </row>
    <row r="916" spans="1:11" x14ac:dyDescent="0.3">
      <c r="A916" s="78" t="str">
        <f>latest_start_1_limit_5000_convert_BTC_CMC_PRO_API_KEY_49c55c19_a805_466a_95cf_3c[[#This Row],[Symbol]]</f>
        <v>PING</v>
      </c>
      <c r="B916" s="22" t="str">
        <f t="shared" si="126"/>
        <v>CryptoPing</v>
      </c>
      <c r="C916" s="77">
        <f t="shared" si="127"/>
        <v>1.2260537462299282E-5</v>
      </c>
      <c r="D916" s="73">
        <f t="shared" si="128"/>
        <v>0.45904672086532</v>
      </c>
      <c r="E916" s="74">
        <f>D916*conf!B$7</f>
        <v>33.574677164089508</v>
      </c>
      <c r="F916" s="32">
        <f t="shared" si="129"/>
        <v>-0.26742008</v>
      </c>
      <c r="G916" s="33">
        <f t="shared" si="130"/>
        <v>-9.5822180000000007E-2</v>
      </c>
      <c r="H916" s="32">
        <f t="shared" si="131"/>
        <v>-5.74169163</v>
      </c>
      <c r="I916" s="33">
        <f t="shared" si="132"/>
        <v>-2.08146494</v>
      </c>
      <c r="J916" s="32">
        <f t="shared" si="133"/>
        <v>-5.74169163</v>
      </c>
      <c r="K916" s="33">
        <f t="shared" si="134"/>
        <v>-19.83675676</v>
      </c>
    </row>
    <row r="917" spans="1:11" x14ac:dyDescent="0.3">
      <c r="A917" s="78" t="str">
        <f>latest_start_1_limit_5000_convert_BTC_CMC_PRO_API_KEY_49c55c19_a805_466a_95cf_3c[[#This Row],[Symbol]]</f>
        <v>INSTAR</v>
      </c>
      <c r="B917" s="22" t="str">
        <f t="shared" si="126"/>
        <v>Insights Network</v>
      </c>
      <c r="C917" s="77">
        <f t="shared" si="127"/>
        <v>5.6060140857316687E-7</v>
      </c>
      <c r="D917" s="73">
        <f t="shared" si="128"/>
        <v>2.098947449158E-2</v>
      </c>
      <c r="E917" s="74">
        <f>D917*conf!B$7</f>
        <v>1.5351701643141613</v>
      </c>
      <c r="F917" s="32">
        <f t="shared" si="129"/>
        <v>0.16796148</v>
      </c>
      <c r="G917" s="33">
        <f t="shared" si="130"/>
        <v>0.34030849000000002</v>
      </c>
      <c r="H917" s="32">
        <f t="shared" si="131"/>
        <v>6.12333441</v>
      </c>
      <c r="I917" s="33">
        <f t="shared" si="132"/>
        <v>10.24430229</v>
      </c>
      <c r="J917" s="32">
        <f t="shared" si="133"/>
        <v>6.12333441</v>
      </c>
      <c r="K917" s="33">
        <f t="shared" si="134"/>
        <v>22.645818850000001</v>
      </c>
    </row>
    <row r="918" spans="1:11" x14ac:dyDescent="0.3">
      <c r="A918" s="78" t="str">
        <f>latest_start_1_limit_5000_convert_BTC_CMC_PRO_API_KEY_49c55c19_a805_466a_95cf_3c[[#This Row],[Symbol]]</f>
        <v>XPX</v>
      </c>
      <c r="B918" s="22" t="str">
        <f t="shared" si="126"/>
        <v>ProximaX</v>
      </c>
      <c r="C918" s="77">
        <f t="shared" si="127"/>
        <v>1.8872492451777665E-8</v>
      </c>
      <c r="D918" s="73">
        <f t="shared" si="128"/>
        <v>7.0660489405000005E-4</v>
      </c>
      <c r="E918" s="74">
        <f>D918*conf!B$7</f>
        <v>5.1681081950817005E-2</v>
      </c>
      <c r="F918" s="32">
        <f t="shared" si="129"/>
        <v>5.0957426899999998</v>
      </c>
      <c r="G918" s="33">
        <f t="shared" si="130"/>
        <v>5.2765683399999999</v>
      </c>
      <c r="H918" s="32">
        <f t="shared" si="131"/>
        <v>-16.218211019999998</v>
      </c>
      <c r="I918" s="33">
        <f t="shared" si="132"/>
        <v>-12.96480721</v>
      </c>
      <c r="J918" s="32">
        <f t="shared" si="133"/>
        <v>-16.218211019999998</v>
      </c>
      <c r="K918" s="33">
        <f t="shared" si="134"/>
        <v>-13.04600911</v>
      </c>
    </row>
    <row r="919" spans="1:11" x14ac:dyDescent="0.3">
      <c r="A919" s="78" t="str">
        <f>latest_start_1_limit_5000_convert_BTC_CMC_PRO_API_KEY_49c55c19_a805_466a_95cf_3c[[#This Row],[Symbol]]</f>
        <v>JOB</v>
      </c>
      <c r="B919" s="22" t="str">
        <f t="shared" si="126"/>
        <v>Jobchain</v>
      </c>
      <c r="C919" s="77">
        <f t="shared" si="127"/>
        <v>1.8542393611033952E-8</v>
      </c>
      <c r="D919" s="73">
        <f t="shared" si="128"/>
        <v>6.9424566503000005E-4</v>
      </c>
      <c r="E919" s="74">
        <f>D919*conf!B$7</f>
        <v>5.0777127940294202E-2</v>
      </c>
      <c r="F919" s="32">
        <f t="shared" si="129"/>
        <v>-2.6764742300000002</v>
      </c>
      <c r="G919" s="33">
        <f t="shared" si="130"/>
        <v>-2.5090213000000001</v>
      </c>
      <c r="H919" s="32">
        <f t="shared" si="131"/>
        <v>-1.5356824600000001</v>
      </c>
      <c r="I919" s="33">
        <f t="shared" si="132"/>
        <v>2.28787144</v>
      </c>
      <c r="J919" s="32">
        <f t="shared" si="133"/>
        <v>-1.5356824600000001</v>
      </c>
      <c r="K919" s="33">
        <f t="shared" si="134"/>
        <v>2.5159642799999999</v>
      </c>
    </row>
    <row r="920" spans="1:11" x14ac:dyDescent="0.3">
      <c r="A920" s="78" t="str">
        <f>latest_start_1_limit_5000_convert_BTC_CMC_PRO_API_KEY_49c55c19_a805_466a_95cf_3c[[#This Row],[Symbol]]</f>
        <v>GNX</v>
      </c>
      <c r="B920" s="22" t="str">
        <f t="shared" si="126"/>
        <v>Genaro Network</v>
      </c>
      <c r="C920" s="77">
        <f t="shared" si="127"/>
        <v>4.0308611154067661E-7</v>
      </c>
      <c r="D920" s="73">
        <f t="shared" si="128"/>
        <v>1.5091945055269999E-2</v>
      </c>
      <c r="E920" s="74">
        <f>D920*conf!B$7</f>
        <v>1.1038248613424477</v>
      </c>
      <c r="F920" s="32">
        <f t="shared" si="129"/>
        <v>0.72785348999999999</v>
      </c>
      <c r="G920" s="33">
        <f t="shared" si="130"/>
        <v>0.90116384000000005</v>
      </c>
      <c r="H920" s="32">
        <f t="shared" si="131"/>
        <v>-4.75767338</v>
      </c>
      <c r="I920" s="33">
        <f t="shared" si="132"/>
        <v>-1.05923542</v>
      </c>
      <c r="J920" s="32">
        <f t="shared" si="133"/>
        <v>-4.75767338</v>
      </c>
      <c r="K920" s="33">
        <f t="shared" si="134"/>
        <v>48.233767239999999</v>
      </c>
    </row>
    <row r="921" spans="1:11" x14ac:dyDescent="0.3">
      <c r="A921" s="78" t="str">
        <f>latest_start_1_limit_5000_convert_BTC_CMC_PRO_API_KEY_49c55c19_a805_466a_95cf_3c[[#This Row],[Symbol]]</f>
        <v>BLY</v>
      </c>
      <c r="B921" s="22" t="str">
        <f t="shared" si="126"/>
        <v>Blocery</v>
      </c>
      <c r="C921" s="77">
        <f t="shared" si="127"/>
        <v>1.9889513004275313E-6</v>
      </c>
      <c r="D921" s="73">
        <f t="shared" si="128"/>
        <v>7.4468315539149996E-2</v>
      </c>
      <c r="E921" s="74">
        <f>D921*conf!B$7</f>
        <v>5.4466125985334308</v>
      </c>
      <c r="F921" s="32">
        <f t="shared" si="129"/>
        <v>4.5521156899999999</v>
      </c>
      <c r="G921" s="33">
        <f t="shared" si="130"/>
        <v>4.7320059900000002</v>
      </c>
      <c r="H921" s="32">
        <f t="shared" si="131"/>
        <v>-5.9816043800000003</v>
      </c>
      <c r="I921" s="33">
        <f t="shared" si="132"/>
        <v>-2.3306939500000001</v>
      </c>
      <c r="J921" s="32">
        <f t="shared" si="133"/>
        <v>-5.9816043800000003</v>
      </c>
      <c r="K921" s="33">
        <f t="shared" si="134"/>
        <v>-12.06570505</v>
      </c>
    </row>
    <row r="922" spans="1:11" x14ac:dyDescent="0.3">
      <c r="A922" s="78" t="str">
        <f>latest_start_1_limit_5000_convert_BTC_CMC_PRO_API_KEY_49c55c19_a805_466a_95cf_3c[[#This Row],[Symbol]]</f>
        <v>IDH</v>
      </c>
      <c r="B922" s="22" t="str">
        <f t="shared" si="126"/>
        <v>indaHash</v>
      </c>
      <c r="C922" s="77">
        <f t="shared" si="127"/>
        <v>2.6958588451597718E-7</v>
      </c>
      <c r="D922" s="73">
        <f t="shared" si="128"/>
        <v>1.009356373317E-2</v>
      </c>
      <c r="E922" s="74">
        <f>D922*conf!B$7</f>
        <v>0.73824325144405378</v>
      </c>
      <c r="F922" s="32">
        <f t="shared" si="129"/>
        <v>0.23275055</v>
      </c>
      <c r="G922" s="33">
        <f t="shared" si="130"/>
        <v>0.40520904000000002</v>
      </c>
      <c r="H922" s="32">
        <f t="shared" si="131"/>
        <v>59.428767039999997</v>
      </c>
      <c r="I922" s="33">
        <f t="shared" si="132"/>
        <v>65.619684719999995</v>
      </c>
      <c r="J922" s="32">
        <f t="shared" si="133"/>
        <v>59.428767039999997</v>
      </c>
      <c r="K922" s="33">
        <f t="shared" si="134"/>
        <v>5.2193693400000001</v>
      </c>
    </row>
    <row r="923" spans="1:11" x14ac:dyDescent="0.3">
      <c r="A923" s="78" t="str">
        <f>latest_start_1_limit_5000_convert_BTC_CMC_PRO_API_KEY_49c55c19_a805_466a_95cf_3c[[#This Row],[Symbol]]</f>
        <v>SLT</v>
      </c>
      <c r="B923" s="22" t="str">
        <f t="shared" si="126"/>
        <v>Smartlands Network</v>
      </c>
      <c r="C923" s="77">
        <f t="shared" si="127"/>
        <v>2.1116134527351246E-5</v>
      </c>
      <c r="D923" s="73">
        <f t="shared" si="128"/>
        <v>0.79060908560804</v>
      </c>
      <c r="E923" s="74">
        <f>D923*conf!B$7</f>
        <v>57.825148521372043</v>
      </c>
      <c r="F923" s="32">
        <f t="shared" si="129"/>
        <v>-1.3756363300000001</v>
      </c>
      <c r="G923" s="33">
        <f t="shared" si="130"/>
        <v>-1.2059451999999999</v>
      </c>
      <c r="H923" s="32">
        <f t="shared" si="131"/>
        <v>-9.0917511599999994</v>
      </c>
      <c r="I923" s="33">
        <f t="shared" si="132"/>
        <v>-5.5616135599999996</v>
      </c>
      <c r="J923" s="32">
        <f t="shared" si="133"/>
        <v>-9.0917511599999994</v>
      </c>
      <c r="K923" s="33">
        <f t="shared" si="134"/>
        <v>37.497419399999998</v>
      </c>
    </row>
    <row r="924" spans="1:11" x14ac:dyDescent="0.3">
      <c r="A924" s="78" t="str">
        <f>latest_start_1_limit_5000_convert_BTC_CMC_PRO_API_KEY_49c55c19_a805_466a_95cf_3c[[#This Row],[Symbol]]</f>
        <v>LKK</v>
      </c>
      <c r="B924" s="22" t="str">
        <f t="shared" si="126"/>
        <v>Lykke</v>
      </c>
      <c r="C924" s="77">
        <f t="shared" si="127"/>
        <v>3.3844331376992648E-7</v>
      </c>
      <c r="D924" s="73">
        <f t="shared" si="128"/>
        <v>1.2671654392200001E-2</v>
      </c>
      <c r="E924" s="74">
        <f>D924*conf!B$7</f>
        <v>0.9268048022455081</v>
      </c>
      <c r="F924" s="32">
        <f t="shared" si="129"/>
        <v>1.2617538500000001</v>
      </c>
      <c r="G924" s="33">
        <f t="shared" si="130"/>
        <v>1.43598282</v>
      </c>
      <c r="H924" s="32">
        <f t="shared" si="131"/>
        <v>-1.38440075</v>
      </c>
      <c r="I924" s="33">
        <f t="shared" si="132"/>
        <v>2.4450277100000002</v>
      </c>
      <c r="J924" s="32">
        <f t="shared" si="133"/>
        <v>-1.38440075</v>
      </c>
      <c r="K924" s="33">
        <f t="shared" si="134"/>
        <v>6.1770210099999998</v>
      </c>
    </row>
    <row r="925" spans="1:11" x14ac:dyDescent="0.3">
      <c r="A925" s="78" t="str">
        <f>latest_start_1_limit_5000_convert_BTC_CMC_PRO_API_KEY_49c55c19_a805_466a_95cf_3c[[#This Row],[Symbol]]</f>
        <v>TAC</v>
      </c>
      <c r="B925" s="22" t="str">
        <f t="shared" si="126"/>
        <v>Traceability Chain</v>
      </c>
      <c r="C925" s="77">
        <f t="shared" si="127"/>
        <v>1.1734215004003433E-7</v>
      </c>
      <c r="D925" s="73">
        <f t="shared" si="128"/>
        <v>4.3934068437699999E-3</v>
      </c>
      <c r="E925" s="74">
        <f>D925*conf!B$7</f>
        <v>0.32133377655333778</v>
      </c>
      <c r="F925" s="32">
        <f t="shared" si="129"/>
        <v>-0.93828332000000003</v>
      </c>
      <c r="G925" s="33">
        <f t="shared" si="130"/>
        <v>-0.76783968999999996</v>
      </c>
      <c r="H925" s="32">
        <f t="shared" si="131"/>
        <v>0.96818314999999999</v>
      </c>
      <c r="I925" s="33">
        <f t="shared" si="132"/>
        <v>4.8889668500000001</v>
      </c>
      <c r="J925" s="32">
        <f t="shared" si="133"/>
        <v>0.96818314999999999</v>
      </c>
      <c r="K925" s="33">
        <f t="shared" si="134"/>
        <v>25.830569359999998</v>
      </c>
    </row>
    <row r="926" spans="1:11" x14ac:dyDescent="0.3">
      <c r="A926" s="78" t="str">
        <f>latest_start_1_limit_5000_convert_BTC_CMC_PRO_API_KEY_49c55c19_a805_466a_95cf_3c[[#This Row],[Symbol]]</f>
        <v>GTC</v>
      </c>
      <c r="B926" s="22" t="str">
        <f t="shared" si="126"/>
        <v>Game.com</v>
      </c>
      <c r="C926" s="77">
        <f t="shared" si="127"/>
        <v>1.4068056783911997E-7</v>
      </c>
      <c r="D926" s="73">
        <f t="shared" si="128"/>
        <v>5.26722042607E-3</v>
      </c>
      <c r="E926" s="74">
        <f>D926*conf!B$7</f>
        <v>0.38524450196275978</v>
      </c>
      <c r="F926" s="32">
        <f t="shared" si="129"/>
        <v>0.15769548</v>
      </c>
      <c r="G926" s="33">
        <f t="shared" si="130"/>
        <v>0.33002482999999999</v>
      </c>
      <c r="H926" s="32">
        <f t="shared" si="131"/>
        <v>-5.18298404</v>
      </c>
      <c r="I926" s="33">
        <f t="shared" si="132"/>
        <v>-1.50106169</v>
      </c>
      <c r="J926" s="32">
        <f t="shared" si="133"/>
        <v>-5.18298404</v>
      </c>
      <c r="K926" s="33">
        <f t="shared" si="134"/>
        <v>16.389903010000001</v>
      </c>
    </row>
    <row r="927" spans="1:11" x14ac:dyDescent="0.3">
      <c r="A927" s="78" t="str">
        <f>latest_start_1_limit_5000_convert_BTC_CMC_PRO_API_KEY_49c55c19_a805_466a_95cf_3c[[#This Row],[Symbol]]</f>
        <v>FOL</v>
      </c>
      <c r="B927" s="22" t="str">
        <f t="shared" si="126"/>
        <v>Folder Protocol</v>
      </c>
      <c r="C927" s="77">
        <f t="shared" si="127"/>
        <v>2.7801351547401043E-5</v>
      </c>
      <c r="D927" s="73">
        <f t="shared" si="128"/>
        <v>1.0409102621073101</v>
      </c>
      <c r="E927" s="74">
        <f>D927*conf!B$7</f>
        <v>76.132176570528657</v>
      </c>
      <c r="F927" s="32">
        <f t="shared" si="129"/>
        <v>-0.16037633000000001</v>
      </c>
      <c r="G927" s="33">
        <f t="shared" si="130"/>
        <v>1.1405749999999999E-2</v>
      </c>
      <c r="H927" s="32">
        <f t="shared" si="131"/>
        <v>63.731399580000001</v>
      </c>
      <c r="I927" s="33">
        <f t="shared" si="132"/>
        <v>70.089396539999996</v>
      </c>
      <c r="J927" s="32">
        <f t="shared" si="133"/>
        <v>63.731399580000001</v>
      </c>
      <c r="K927" s="33">
        <f t="shared" si="134"/>
        <v>73.297462440000004</v>
      </c>
    </row>
    <row r="928" spans="1:11" x14ac:dyDescent="0.3">
      <c r="A928" s="78" t="str">
        <f>latest_start_1_limit_5000_convert_BTC_CMC_PRO_API_KEY_49c55c19_a805_466a_95cf_3c[[#This Row],[Symbol]]</f>
        <v>LINA</v>
      </c>
      <c r="B928" s="22" t="str">
        <f t="shared" si="126"/>
        <v>Linear</v>
      </c>
      <c r="C928" s="77">
        <f t="shared" si="127"/>
        <v>1.990298977654467E-6</v>
      </c>
      <c r="D928" s="73">
        <f t="shared" si="128"/>
        <v>7.4518773915360006E-2</v>
      </c>
      <c r="E928" s="74">
        <f>D928*conf!B$7</f>
        <v>5.4503031241694311</v>
      </c>
      <c r="F928" s="32">
        <f t="shared" si="129"/>
        <v>0.92214942</v>
      </c>
      <c r="G928" s="33">
        <f t="shared" si="130"/>
        <v>1.09579407</v>
      </c>
      <c r="H928" s="32">
        <f t="shared" si="131"/>
        <v>15.31402821</v>
      </c>
      <c r="I928" s="33">
        <f t="shared" si="132"/>
        <v>19.791887939999999</v>
      </c>
      <c r="J928" s="32">
        <f t="shared" si="133"/>
        <v>15.31402821</v>
      </c>
      <c r="K928" s="33">
        <f t="shared" si="134"/>
        <v>99.320730670000003</v>
      </c>
    </row>
    <row r="929" spans="1:11" x14ac:dyDescent="0.3">
      <c r="A929" s="78" t="str">
        <f>latest_start_1_limit_5000_convert_BTC_CMC_PRO_API_KEY_49c55c19_a805_466a_95cf_3c[[#This Row],[Symbol]]</f>
        <v>CS</v>
      </c>
      <c r="B929" s="22" t="str">
        <f t="shared" si="126"/>
        <v>Credits</v>
      </c>
      <c r="C929" s="77">
        <f t="shared" si="127"/>
        <v>4.740657750292079E-7</v>
      </c>
      <c r="D929" s="73">
        <f t="shared" si="128"/>
        <v>1.7749494275499999E-2</v>
      </c>
      <c r="E929" s="74">
        <f>D929*conf!B$7</f>
        <v>1.29819801131007</v>
      </c>
      <c r="F929" s="32">
        <f t="shared" si="129"/>
        <v>-3.4357681900000001</v>
      </c>
      <c r="G929" s="33">
        <f t="shared" si="130"/>
        <v>-3.2696216800000002</v>
      </c>
      <c r="H929" s="32">
        <f t="shared" si="131"/>
        <v>-9.2536265400000008</v>
      </c>
      <c r="I929" s="33">
        <f t="shared" si="132"/>
        <v>-5.72977486</v>
      </c>
      <c r="J929" s="32">
        <f t="shared" si="133"/>
        <v>-9.2536265400000008</v>
      </c>
      <c r="K929" s="33">
        <f t="shared" si="134"/>
        <v>-12.538146449999999</v>
      </c>
    </row>
    <row r="930" spans="1:11" x14ac:dyDescent="0.3">
      <c r="A930" s="78" t="str">
        <f>latest_start_1_limit_5000_convert_BTC_CMC_PRO_API_KEY_49c55c19_a805_466a_95cf_3c[[#This Row],[Symbol]]</f>
        <v>XYO</v>
      </c>
      <c r="B930" s="22" t="str">
        <f t="shared" si="126"/>
        <v>XYO</v>
      </c>
      <c r="C930" s="77">
        <f t="shared" si="127"/>
        <v>1E-8</v>
      </c>
      <c r="D930" s="73">
        <f t="shared" si="128"/>
        <v>3.1570089478999999E-4</v>
      </c>
      <c r="E930" s="74">
        <f>D930*conf!B$7</f>
        <v>2.3090363444940601E-2</v>
      </c>
      <c r="F930" s="32">
        <f t="shared" si="129"/>
        <v>0.84600273000000004</v>
      </c>
      <c r="G930" s="33">
        <f t="shared" si="130"/>
        <v>1.0195163700000001</v>
      </c>
      <c r="H930" s="32">
        <f t="shared" si="131"/>
        <v>-2.23908905</v>
      </c>
      <c r="I930" s="33">
        <f t="shared" si="132"/>
        <v>1.55715026</v>
      </c>
      <c r="J930" s="32">
        <f t="shared" si="133"/>
        <v>-2.23908905</v>
      </c>
      <c r="K930" s="33">
        <f t="shared" si="134"/>
        <v>23.50765311</v>
      </c>
    </row>
    <row r="931" spans="1:11" x14ac:dyDescent="0.3">
      <c r="A931" s="78" t="str">
        <f>latest_start_1_limit_5000_convert_BTC_CMC_PRO_API_KEY_49c55c19_a805_466a_95cf_3c[[#This Row],[Symbol]]</f>
        <v>LCC</v>
      </c>
      <c r="B931" s="22" t="str">
        <f t="shared" si="126"/>
        <v>Litecoin Cash</v>
      </c>
      <c r="C931" s="77">
        <f t="shared" si="127"/>
        <v>1.4858982273360038E-7</v>
      </c>
      <c r="D931" s="73">
        <f t="shared" si="128"/>
        <v>5.5633507984100003E-3</v>
      </c>
      <c r="E931" s="74">
        <f>D931*conf!B$7</f>
        <v>0.40690347739570742</v>
      </c>
      <c r="F931" s="32">
        <f t="shared" si="129"/>
        <v>-0.39803936000000001</v>
      </c>
      <c r="G931" s="33">
        <f t="shared" si="130"/>
        <v>-0.22666620000000001</v>
      </c>
      <c r="H931" s="32">
        <f t="shared" si="131"/>
        <v>0.20224463000000001</v>
      </c>
      <c r="I931" s="33">
        <f t="shared" si="132"/>
        <v>4.0932855000000004</v>
      </c>
      <c r="J931" s="32">
        <f t="shared" si="133"/>
        <v>0.20224463000000001</v>
      </c>
      <c r="K931" s="33">
        <f t="shared" si="134"/>
        <v>15.2221893</v>
      </c>
    </row>
    <row r="932" spans="1:11" x14ac:dyDescent="0.3">
      <c r="A932" s="78" t="str">
        <f>latest_start_1_limit_5000_convert_BTC_CMC_PRO_API_KEY_49c55c19_a805_466a_95cf_3c[[#This Row],[Symbol]]</f>
        <v>CVA</v>
      </c>
      <c r="B932" s="22" t="str">
        <f t="shared" si="126"/>
        <v>Crypto Village Accelerator</v>
      </c>
      <c r="C932" s="77">
        <f t="shared" si="127"/>
        <v>1.1819094966529315E-6</v>
      </c>
      <c r="D932" s="73">
        <f t="shared" si="128"/>
        <v>4.4251867462289998E-2</v>
      </c>
      <c r="E932" s="74">
        <f>D932*conf!B$7</f>
        <v>3.2365815861918903</v>
      </c>
      <c r="F932" s="32">
        <f t="shared" si="129"/>
        <v>5.4575593400000004</v>
      </c>
      <c r="G932" s="33">
        <f t="shared" si="130"/>
        <v>5.6390075299999998</v>
      </c>
      <c r="H932" s="32">
        <f t="shared" si="131"/>
        <v>-15.631288229999999</v>
      </c>
      <c r="I932" s="33">
        <f t="shared" si="132"/>
        <v>-12.355093099999999</v>
      </c>
      <c r="J932" s="32">
        <f t="shared" si="133"/>
        <v>-15.631288229999999</v>
      </c>
      <c r="K932" s="33">
        <f t="shared" si="134"/>
        <v>-80.640776130000006</v>
      </c>
    </row>
    <row r="933" spans="1:11" x14ac:dyDescent="0.3">
      <c r="A933" s="78" t="str">
        <f>latest_start_1_limit_5000_convert_BTC_CMC_PRO_API_KEY_49c55c19_a805_466a_95cf_3c[[#This Row],[Symbol]]</f>
        <v>YETH</v>
      </c>
      <c r="B933" s="22" t="str">
        <f t="shared" si="126"/>
        <v>fyeth.finance</v>
      </c>
      <c r="C933" s="77">
        <f t="shared" si="127"/>
        <v>1.9181967374855613E-4</v>
      </c>
      <c r="D933" s="73">
        <f t="shared" si="128"/>
        <v>7.1819194307340704</v>
      </c>
      <c r="E933" s="74">
        <f>D933*conf!B$7</f>
        <v>525.28558716388989</v>
      </c>
      <c r="F933" s="32">
        <f t="shared" si="129"/>
        <v>0.27529868000000002</v>
      </c>
      <c r="G933" s="33">
        <f t="shared" si="130"/>
        <v>0.44783036999999998</v>
      </c>
      <c r="H933" s="32">
        <f t="shared" si="131"/>
        <v>-0.29185264999999999</v>
      </c>
      <c r="I933" s="33">
        <f t="shared" si="132"/>
        <v>3.5800014899999999</v>
      </c>
      <c r="J933" s="32">
        <f t="shared" si="133"/>
        <v>-0.29185264999999999</v>
      </c>
      <c r="K933" s="33">
        <f t="shared" si="134"/>
        <v>1.3323653099999999</v>
      </c>
    </row>
    <row r="934" spans="1:11" x14ac:dyDescent="0.3">
      <c r="A934" s="78" t="str">
        <f>latest_start_1_limit_5000_convert_BTC_CMC_PRO_API_KEY_49c55c19_a805_466a_95cf_3c[[#This Row],[Symbol]]</f>
        <v>TIOX</v>
      </c>
      <c r="B934" s="22" t="str">
        <f t="shared" si="126"/>
        <v>Trade Token X</v>
      </c>
      <c r="C934" s="77">
        <f t="shared" si="127"/>
        <v>1.2325574187249071E-6</v>
      </c>
      <c r="D934" s="73">
        <f t="shared" si="128"/>
        <v>4.6148176055389997E-2</v>
      </c>
      <c r="E934" s="74">
        <f>D934*conf!B$7</f>
        <v>3.3752775966912245</v>
      </c>
      <c r="F934" s="32">
        <f t="shared" si="129"/>
        <v>7.47293E-3</v>
      </c>
      <c r="G934" s="33">
        <f t="shared" si="130"/>
        <v>0.17954381</v>
      </c>
      <c r="H934" s="32">
        <f t="shared" si="131"/>
        <v>198.16862025</v>
      </c>
      <c r="I934" s="33">
        <f t="shared" si="132"/>
        <v>209.74706633</v>
      </c>
      <c r="J934" s="32">
        <f t="shared" si="133"/>
        <v>198.16862025</v>
      </c>
      <c r="K934" s="33">
        <f t="shared" si="134"/>
        <v>266.30348086999999</v>
      </c>
    </row>
    <row r="935" spans="1:11" x14ac:dyDescent="0.3">
      <c r="A935" s="78" t="str">
        <f>latest_start_1_limit_5000_convert_BTC_CMC_PRO_API_KEY_49c55c19_a805_466a_95cf_3c[[#This Row],[Symbol]]</f>
        <v>GRC</v>
      </c>
      <c r="B935" s="22" t="str">
        <f t="shared" si="126"/>
        <v>GridCoin</v>
      </c>
      <c r="C935" s="77">
        <f t="shared" si="127"/>
        <v>2.5343360293873782E-7</v>
      </c>
      <c r="D935" s="73">
        <f t="shared" si="128"/>
        <v>9.4888062406599995E-3</v>
      </c>
      <c r="E935" s="74">
        <f>D935*conf!B$7</f>
        <v>0.69401128844187232</v>
      </c>
      <c r="F935" s="32">
        <f t="shared" si="129"/>
        <v>-10.455946389999999</v>
      </c>
      <c r="G935" s="33">
        <f t="shared" si="130"/>
        <v>-10.30187866</v>
      </c>
      <c r="H935" s="32">
        <f t="shared" si="131"/>
        <v>-6.8182590999999997</v>
      </c>
      <c r="I935" s="33">
        <f t="shared" si="132"/>
        <v>-3.1998375399999999</v>
      </c>
      <c r="J935" s="32">
        <f t="shared" si="133"/>
        <v>-6.8182590999999997</v>
      </c>
      <c r="K935" s="33">
        <f t="shared" si="134"/>
        <v>4.75382119</v>
      </c>
    </row>
    <row r="936" spans="1:11" x14ac:dyDescent="0.3">
      <c r="A936" s="78" t="str">
        <f>latest_start_1_limit_5000_convert_BTC_CMC_PRO_API_KEY_49c55c19_a805_466a_95cf_3c[[#This Row],[Symbol]]</f>
        <v>MDS</v>
      </c>
      <c r="B936" s="22" t="str">
        <f t="shared" si="126"/>
        <v>MediShares</v>
      </c>
      <c r="C936" s="77">
        <f t="shared" si="127"/>
        <v>8.7320381517705792E-8</v>
      </c>
      <c r="D936" s="73">
        <f t="shared" si="128"/>
        <v>3.2693619609800001E-3</v>
      </c>
      <c r="E936" s="74">
        <f>D936*conf!B$7</f>
        <v>0.23912113382607722</v>
      </c>
      <c r="F936" s="32">
        <f t="shared" si="129"/>
        <v>0.73261403000000003</v>
      </c>
      <c r="G936" s="33">
        <f t="shared" si="130"/>
        <v>0.90593257000000005</v>
      </c>
      <c r="H936" s="32">
        <f t="shared" si="131"/>
        <v>-2.3453387299999999</v>
      </c>
      <c r="I936" s="33">
        <f t="shared" si="132"/>
        <v>1.4467747</v>
      </c>
      <c r="J936" s="32">
        <f t="shared" si="133"/>
        <v>-2.3453387299999999</v>
      </c>
      <c r="K936" s="33">
        <f t="shared" si="134"/>
        <v>21.552368300000001</v>
      </c>
    </row>
    <row r="937" spans="1:11" x14ac:dyDescent="0.3">
      <c r="A937" s="78" t="str">
        <f>latest_start_1_limit_5000_convert_BTC_CMC_PRO_API_KEY_49c55c19_a805_466a_95cf_3c[[#This Row],[Symbol]]</f>
        <v>ZEL</v>
      </c>
      <c r="B937" s="22" t="str">
        <f t="shared" si="126"/>
        <v>Zel</v>
      </c>
      <c r="C937" s="77">
        <f t="shared" si="127"/>
        <v>8.6317451790347821E-7</v>
      </c>
      <c r="D937" s="73">
        <f t="shared" si="128"/>
        <v>3.2318112741510002E-2</v>
      </c>
      <c r="E937" s="74">
        <f>D937*conf!B$7</f>
        <v>2.3637467659140414</v>
      </c>
      <c r="F937" s="32">
        <f t="shared" si="129"/>
        <v>8.1390249999999997E-2</v>
      </c>
      <c r="G937" s="33">
        <f t="shared" si="130"/>
        <v>0.25358830999999998</v>
      </c>
      <c r="H937" s="32">
        <f t="shared" si="131"/>
        <v>12.79928393</v>
      </c>
      <c r="I937" s="33">
        <f t="shared" si="132"/>
        <v>17.179491429999999</v>
      </c>
      <c r="J937" s="32">
        <f t="shared" si="133"/>
        <v>12.79928393</v>
      </c>
      <c r="K937" s="33">
        <f t="shared" si="134"/>
        <v>15.663666660000001</v>
      </c>
    </row>
    <row r="938" spans="1:11" x14ac:dyDescent="0.3">
      <c r="A938" s="78" t="str">
        <f>latest_start_1_limit_5000_convert_BTC_CMC_PRO_API_KEY_49c55c19_a805_466a_95cf_3c[[#This Row],[Symbol]]</f>
        <v>PRS</v>
      </c>
      <c r="B938" s="22" t="str">
        <f t="shared" si="126"/>
        <v>PressOne</v>
      </c>
      <c r="C938" s="77">
        <f t="shared" si="127"/>
        <v>3.56625667046078E-7</v>
      </c>
      <c r="D938" s="73">
        <f t="shared" si="128"/>
        <v>1.335241978888E-2</v>
      </c>
      <c r="E938" s="74">
        <f>D938*conf!B$7</f>
        <v>0.97659598335868325</v>
      </c>
      <c r="F938" s="32">
        <f t="shared" si="129"/>
        <v>-2.1234275999999999</v>
      </c>
      <c r="G938" s="33">
        <f t="shared" si="130"/>
        <v>-1.95502311</v>
      </c>
      <c r="H938" s="32">
        <f t="shared" si="131"/>
        <v>1.4416315399999999</v>
      </c>
      <c r="I938" s="33">
        <f t="shared" si="132"/>
        <v>5.38080012</v>
      </c>
      <c r="J938" s="32">
        <f t="shared" si="133"/>
        <v>1.4416315399999999</v>
      </c>
      <c r="K938" s="33">
        <f t="shared" si="134"/>
        <v>32.29594144</v>
      </c>
    </row>
    <row r="939" spans="1:11" x14ac:dyDescent="0.3">
      <c r="A939" s="78" t="str">
        <f>latest_start_1_limit_5000_convert_BTC_CMC_PRO_API_KEY_49c55c19_a805_466a_95cf_3c[[#This Row],[Symbol]]</f>
        <v>ABYSS</v>
      </c>
      <c r="B939" s="22" t="str">
        <f t="shared" si="126"/>
        <v>Abyss</v>
      </c>
      <c r="C939" s="77">
        <f t="shared" si="127"/>
        <v>4.5066795240087987E-7</v>
      </c>
      <c r="D939" s="73">
        <f t="shared" si="128"/>
        <v>1.6873456517290001E-2</v>
      </c>
      <c r="E939" s="74">
        <f>D939*conf!B$7</f>
        <v>1.2341246096745906</v>
      </c>
      <c r="F939" s="32">
        <f t="shared" si="129"/>
        <v>-0.68759893999999999</v>
      </c>
      <c r="G939" s="33">
        <f t="shared" si="130"/>
        <v>-0.51672399000000002</v>
      </c>
      <c r="H939" s="32">
        <f t="shared" si="131"/>
        <v>-3.3519662499999998</v>
      </c>
      <c r="I939" s="33">
        <f t="shared" si="132"/>
        <v>0.40105795</v>
      </c>
      <c r="J939" s="32">
        <f t="shared" si="133"/>
        <v>-3.3519662499999998</v>
      </c>
      <c r="K939" s="33">
        <f t="shared" si="134"/>
        <v>14.096263690000001</v>
      </c>
    </row>
    <row r="940" spans="1:11" x14ac:dyDescent="0.3">
      <c r="A940" s="78" t="str">
        <f>latest_start_1_limit_5000_convert_BTC_CMC_PRO_API_KEY_49c55c19_a805_466a_95cf_3c[[#This Row],[Symbol]]</f>
        <v>OTO</v>
      </c>
      <c r="B940" s="22" t="str">
        <f t="shared" si="126"/>
        <v>OTOCASH</v>
      </c>
      <c r="C940" s="77">
        <f t="shared" si="127"/>
        <v>2.7942707012605278E-6</v>
      </c>
      <c r="D940" s="73">
        <f t="shared" si="128"/>
        <v>0.10462027513622001</v>
      </c>
      <c r="E940" s="74">
        <f>D940*conf!B$7</f>
        <v>7.6519269234631313</v>
      </c>
      <c r="F940" s="32">
        <f t="shared" si="129"/>
        <v>-0.16496553</v>
      </c>
      <c r="G940" s="33">
        <f t="shared" si="130"/>
        <v>6.8086500000000003E-3</v>
      </c>
      <c r="H940" s="32">
        <f t="shared" si="131"/>
        <v>-3.79295603</v>
      </c>
      <c r="I940" s="33">
        <f t="shared" si="132"/>
        <v>-5.7056290000000003E-2</v>
      </c>
      <c r="J940" s="32">
        <f t="shared" si="133"/>
        <v>-3.79295603</v>
      </c>
      <c r="K940" s="33">
        <f t="shared" si="134"/>
        <v>4.1576268599999997</v>
      </c>
    </row>
    <row r="941" spans="1:11" x14ac:dyDescent="0.3">
      <c r="A941" s="78" t="str">
        <f>latest_start_1_limit_5000_convert_BTC_CMC_PRO_API_KEY_49c55c19_a805_466a_95cf_3c[[#This Row],[Symbol]]</f>
        <v>SENSE</v>
      </c>
      <c r="B941" s="22" t="str">
        <f t="shared" si="126"/>
        <v>Sense</v>
      </c>
      <c r="C941" s="77">
        <f t="shared" si="127"/>
        <v>1.2766389012857785E-7</v>
      </c>
      <c r="D941" s="73">
        <f t="shared" si="128"/>
        <v>4.7798630620100001E-3</v>
      </c>
      <c r="E941" s="74">
        <f>D941*conf!B$7</f>
        <v>0.34959918435541143</v>
      </c>
      <c r="F941" s="32">
        <f t="shared" si="129"/>
        <v>-0.22139975000000001</v>
      </c>
      <c r="G941" s="33">
        <f t="shared" si="130"/>
        <v>-4.9722669999999997E-2</v>
      </c>
      <c r="H941" s="32">
        <f t="shared" si="131"/>
        <v>21.275640240000001</v>
      </c>
      <c r="I941" s="33">
        <f t="shared" si="132"/>
        <v>25.985000540000001</v>
      </c>
      <c r="J941" s="32">
        <f t="shared" si="133"/>
        <v>21.275640240000001</v>
      </c>
      <c r="K941" s="33">
        <f t="shared" si="134"/>
        <v>26.227473530000001</v>
      </c>
    </row>
    <row r="942" spans="1:11" x14ac:dyDescent="0.3">
      <c r="A942" s="78" t="str">
        <f>latest_start_1_limit_5000_convert_BTC_CMC_PRO_API_KEY_49c55c19_a805_466a_95cf_3c[[#This Row],[Symbol]]</f>
        <v>CV</v>
      </c>
      <c r="B942" s="22" t="str">
        <f t="shared" si="126"/>
        <v>carVertical</v>
      </c>
      <c r="C942" s="77">
        <f t="shared" si="127"/>
        <v>1.3415831761634688E-8</v>
      </c>
      <c r="D942" s="73">
        <f t="shared" si="128"/>
        <v>5.0230208886000002E-4</v>
      </c>
      <c r="E942" s="74">
        <f>D942*conf!B$7</f>
        <v>3.6738374779220401E-2</v>
      </c>
      <c r="F942" s="32">
        <f t="shared" si="129"/>
        <v>3.0062498400000002</v>
      </c>
      <c r="G942" s="33">
        <f t="shared" si="130"/>
        <v>3.18348035</v>
      </c>
      <c r="H942" s="32">
        <f t="shared" si="131"/>
        <v>-0.16817668</v>
      </c>
      <c r="I942" s="33">
        <f t="shared" si="132"/>
        <v>3.70848003</v>
      </c>
      <c r="J942" s="32">
        <f t="shared" si="133"/>
        <v>-0.16817668</v>
      </c>
      <c r="K942" s="33">
        <f t="shared" si="134"/>
        <v>3.8615082699999999</v>
      </c>
    </row>
    <row r="943" spans="1:11" x14ac:dyDescent="0.3">
      <c r="A943" s="78" t="str">
        <f>latest_start_1_limit_5000_convert_BTC_CMC_PRO_API_KEY_49c55c19_a805_466a_95cf_3c[[#This Row],[Symbol]]</f>
        <v>FLO</v>
      </c>
      <c r="B943" s="22" t="str">
        <f t="shared" si="126"/>
        <v>FLO</v>
      </c>
      <c r="C943" s="77">
        <f t="shared" si="127"/>
        <v>6.559486367854424E-7</v>
      </c>
      <c r="D943" s="73">
        <f t="shared" si="128"/>
        <v>2.4559369578889999E-2</v>
      </c>
      <c r="E943" s="74">
        <f>D943*conf!B$7</f>
        <v>1.7962722910000146</v>
      </c>
      <c r="F943" s="32">
        <f t="shared" si="129"/>
        <v>-0.41084907999999998</v>
      </c>
      <c r="G943" s="33">
        <f t="shared" si="130"/>
        <v>-0.23949796000000001</v>
      </c>
      <c r="H943" s="32">
        <f t="shared" si="131"/>
        <v>9.6783071300000003</v>
      </c>
      <c r="I943" s="33">
        <f t="shared" si="132"/>
        <v>13.937321259999999</v>
      </c>
      <c r="J943" s="32">
        <f t="shared" si="133"/>
        <v>9.6783071300000003</v>
      </c>
      <c r="K943" s="33">
        <f t="shared" si="134"/>
        <v>103.36211591</v>
      </c>
    </row>
    <row r="944" spans="1:11" x14ac:dyDescent="0.3">
      <c r="A944" s="78" t="str">
        <f>latest_start_1_limit_5000_convert_BTC_CMC_PRO_API_KEY_49c55c19_a805_466a_95cf_3c[[#This Row],[Symbol]]</f>
        <v>BITG</v>
      </c>
      <c r="B944" s="22" t="str">
        <f t="shared" si="126"/>
        <v>BitGreen</v>
      </c>
      <c r="C944" s="77">
        <f t="shared" si="127"/>
        <v>8.4627713463900482E-6</v>
      </c>
      <c r="D944" s="73">
        <f t="shared" si="128"/>
        <v>0.31685457900511999</v>
      </c>
      <c r="E944" s="74">
        <f>D944*conf!B$7</f>
        <v>23.174743908434476</v>
      </c>
      <c r="F944" s="32">
        <f t="shared" si="129"/>
        <v>5.71552E-3</v>
      </c>
      <c r="G944" s="33">
        <f t="shared" si="130"/>
        <v>0.17778337</v>
      </c>
      <c r="H944" s="32">
        <f t="shared" si="131"/>
        <v>0.22692882</v>
      </c>
      <c r="I944" s="33">
        <f t="shared" si="132"/>
        <v>4.1189282199999999</v>
      </c>
      <c r="J944" s="32">
        <f t="shared" si="133"/>
        <v>0.22692882</v>
      </c>
      <c r="K944" s="33">
        <f t="shared" si="134"/>
        <v>8.4663400499999995</v>
      </c>
    </row>
    <row r="945" spans="1:11" x14ac:dyDescent="0.3">
      <c r="A945" s="78" t="str">
        <f>latest_start_1_limit_5000_convert_BTC_CMC_PRO_API_KEY_49c55c19_a805_466a_95cf_3c[[#This Row],[Symbol]]</f>
        <v>SCP</v>
      </c>
      <c r="B945" s="22" t="str">
        <f t="shared" si="126"/>
        <v>ScPrime</v>
      </c>
      <c r="C945" s="77">
        <f t="shared" si="127"/>
        <v>3.0924227180166313E-6</v>
      </c>
      <c r="D945" s="73">
        <f t="shared" si="128"/>
        <v>0.11578338328153</v>
      </c>
      <c r="E945" s="74">
        <f>D945*conf!B$7</f>
        <v>8.4683966532111032</v>
      </c>
      <c r="F945" s="32">
        <f t="shared" si="129"/>
        <v>0.40218805000000002</v>
      </c>
      <c r="G945" s="33">
        <f t="shared" si="130"/>
        <v>0.57493806999999997</v>
      </c>
      <c r="H945" s="32">
        <f t="shared" si="131"/>
        <v>6.4103133699999999</v>
      </c>
      <c r="I945" s="33">
        <f t="shared" si="132"/>
        <v>10.54242518</v>
      </c>
      <c r="J945" s="32">
        <f t="shared" si="133"/>
        <v>6.4103133699999999</v>
      </c>
      <c r="K945" s="33">
        <f t="shared" si="134"/>
        <v>14.2774397</v>
      </c>
    </row>
    <row r="946" spans="1:11" x14ac:dyDescent="0.3">
      <c r="A946" s="78" t="str">
        <f>latest_start_1_limit_5000_convert_BTC_CMC_PRO_API_KEY_49c55c19_a805_466a_95cf_3c[[#This Row],[Symbol]]</f>
        <v>MFG</v>
      </c>
      <c r="B946" s="22" t="str">
        <f t="shared" si="126"/>
        <v>Smart MFG</v>
      </c>
      <c r="C946" s="77">
        <f t="shared" si="127"/>
        <v>3.3927371271030929E-7</v>
      </c>
      <c r="D946" s="73">
        <f t="shared" si="128"/>
        <v>1.2702745354710001E-2</v>
      </c>
      <c r="E946" s="74">
        <f>D946*conf!B$7</f>
        <v>0.92907879524348946</v>
      </c>
      <c r="F946" s="32">
        <f t="shared" si="129"/>
        <v>-1.11672072</v>
      </c>
      <c r="G946" s="33">
        <f t="shared" si="130"/>
        <v>-0.94658410999999998</v>
      </c>
      <c r="H946" s="32">
        <f t="shared" si="131"/>
        <v>2.6172443599999999</v>
      </c>
      <c r="I946" s="33">
        <f t="shared" si="132"/>
        <v>6.6020641900000001</v>
      </c>
      <c r="J946" s="32">
        <f t="shared" si="133"/>
        <v>2.6172443599999999</v>
      </c>
      <c r="K946" s="33">
        <f t="shared" si="134"/>
        <v>37.097823660000003</v>
      </c>
    </row>
    <row r="947" spans="1:11" x14ac:dyDescent="0.3">
      <c r="A947" s="78" t="str">
        <f>latest_start_1_limit_5000_convert_BTC_CMC_PRO_API_KEY_49c55c19_a805_466a_95cf_3c[[#This Row],[Symbol]]</f>
        <v>NGC</v>
      </c>
      <c r="B947" s="22" t="str">
        <f t="shared" si="126"/>
        <v>NAGA</v>
      </c>
      <c r="C947" s="77">
        <f t="shared" si="127"/>
        <v>1.3852587738804221E-6</v>
      </c>
      <c r="D947" s="73">
        <f t="shared" si="128"/>
        <v>5.1865466718329999E-2</v>
      </c>
      <c r="E947" s="74">
        <f>D947*conf!B$7</f>
        <v>3.7934402357786561</v>
      </c>
      <c r="F947" s="32">
        <f t="shared" si="129"/>
        <v>-2.9581918699999998</v>
      </c>
      <c r="G947" s="33">
        <f t="shared" si="130"/>
        <v>-2.79122366</v>
      </c>
      <c r="H947" s="32">
        <f t="shared" si="131"/>
        <v>-1.83999917</v>
      </c>
      <c r="I947" s="33">
        <f t="shared" si="132"/>
        <v>1.9717375500000001</v>
      </c>
      <c r="J947" s="32">
        <f t="shared" si="133"/>
        <v>-1.83999917</v>
      </c>
      <c r="K947" s="33">
        <f t="shared" si="134"/>
        <v>-0.54983075999999997</v>
      </c>
    </row>
    <row r="948" spans="1:11" x14ac:dyDescent="0.3">
      <c r="A948" s="78" t="str">
        <f>latest_start_1_limit_5000_convert_BTC_CMC_PRO_API_KEY_49c55c19_a805_466a_95cf_3c[[#This Row],[Symbol]]</f>
        <v>TERA</v>
      </c>
      <c r="B948" s="22" t="str">
        <f t="shared" si="126"/>
        <v>TERA</v>
      </c>
      <c r="C948" s="77">
        <f t="shared" si="127"/>
        <v>1.1154887476349213E-7</v>
      </c>
      <c r="D948" s="73">
        <f t="shared" si="128"/>
        <v>4.1765008535600001E-3</v>
      </c>
      <c r="E948" s="74">
        <f>D948*conf!B$7</f>
        <v>0.30546927242937844</v>
      </c>
      <c r="F948" s="32">
        <f t="shared" si="129"/>
        <v>2.9630806700000001</v>
      </c>
      <c r="G948" s="33">
        <f t="shared" si="130"/>
        <v>3.14023691</v>
      </c>
      <c r="H948" s="32">
        <f t="shared" si="131"/>
        <v>-11.71167412</v>
      </c>
      <c r="I948" s="33">
        <f t="shared" si="132"/>
        <v>-8.2832730399999992</v>
      </c>
      <c r="J948" s="32">
        <f t="shared" si="133"/>
        <v>-11.71167412</v>
      </c>
      <c r="K948" s="33">
        <f t="shared" si="134"/>
        <v>12.788319850000001</v>
      </c>
    </row>
    <row r="949" spans="1:11" x14ac:dyDescent="0.3">
      <c r="A949" s="78" t="str">
        <f>latest_start_1_limit_5000_convert_BTC_CMC_PRO_API_KEY_49c55c19_a805_466a_95cf_3c[[#This Row],[Symbol]]</f>
        <v>VNT</v>
      </c>
      <c r="B949" s="22" t="str">
        <f t="shared" si="126"/>
        <v>VNT Chain</v>
      </c>
      <c r="C949" s="77">
        <f t="shared" si="127"/>
        <v>3.6736009659205295E-8</v>
      </c>
      <c r="D949" s="73">
        <f t="shared" si="128"/>
        <v>1.3754327510999999E-3</v>
      </c>
      <c r="E949" s="74">
        <f>D949*conf!B$7</f>
        <v>0.10059915141545399</v>
      </c>
      <c r="F949" s="32">
        <f t="shared" si="129"/>
        <v>0.34759381</v>
      </c>
      <c r="G949" s="33">
        <f t="shared" si="130"/>
        <v>0.52024988999999999</v>
      </c>
      <c r="H949" s="32">
        <f t="shared" si="131"/>
        <v>-9.8140943200000006</v>
      </c>
      <c r="I949" s="33">
        <f t="shared" si="132"/>
        <v>-6.3120066599999998</v>
      </c>
      <c r="J949" s="32">
        <f t="shared" si="133"/>
        <v>-9.8140943200000006</v>
      </c>
      <c r="K949" s="33">
        <f t="shared" si="134"/>
        <v>52.29073399</v>
      </c>
    </row>
    <row r="950" spans="1:11" x14ac:dyDescent="0.3">
      <c r="A950" s="78" t="str">
        <f>latest_start_1_limit_5000_convert_BTC_CMC_PRO_API_KEY_49c55c19_a805_466a_95cf_3c[[#This Row],[Symbol]]</f>
        <v>AVT</v>
      </c>
      <c r="B950" s="22" t="str">
        <f t="shared" si="126"/>
        <v>Aventus</v>
      </c>
      <c r="C950" s="77">
        <f t="shared" si="127"/>
        <v>1.6447279401657152E-5</v>
      </c>
      <c r="D950" s="73">
        <f t="shared" si="128"/>
        <v>0.61580250455598995</v>
      </c>
      <c r="E950" s="74">
        <f>D950*conf!B$7</f>
        <v>45.039795183225102</v>
      </c>
      <c r="F950" s="32">
        <f t="shared" si="129"/>
        <v>-11.664422289999999</v>
      </c>
      <c r="G950" s="33">
        <f t="shared" si="130"/>
        <v>-11.51243384</v>
      </c>
      <c r="H950" s="32">
        <f t="shared" si="131"/>
        <v>24.86444457</v>
      </c>
      <c r="I950" s="33">
        <f t="shared" si="132"/>
        <v>29.713164859999999</v>
      </c>
      <c r="J950" s="32">
        <f t="shared" si="133"/>
        <v>24.86444457</v>
      </c>
      <c r="K950" s="33">
        <f t="shared" si="134"/>
        <v>61.453592800000003</v>
      </c>
    </row>
    <row r="951" spans="1:11" x14ac:dyDescent="0.3">
      <c r="A951" s="78" t="str">
        <f>latest_start_1_limit_5000_convert_BTC_CMC_PRO_API_KEY_49c55c19_a805_466a_95cf_3c[[#This Row],[Symbol]]</f>
        <v>XMX</v>
      </c>
      <c r="B951" s="22" t="str">
        <f t="shared" si="126"/>
        <v>XMax</v>
      </c>
      <c r="C951" s="77">
        <f t="shared" si="127"/>
        <v>1E-8</v>
      </c>
      <c r="D951" s="73">
        <f t="shared" si="128"/>
        <v>2.6082271639000002E-4</v>
      </c>
      <c r="E951" s="74">
        <f>D951*conf!B$7</f>
        <v>1.9076573476764603E-2</v>
      </c>
      <c r="F951" s="32">
        <f t="shared" si="129"/>
        <v>0.85767441</v>
      </c>
      <c r="G951" s="33">
        <f t="shared" si="130"/>
        <v>1.03120813</v>
      </c>
      <c r="H951" s="32">
        <f t="shared" si="131"/>
        <v>-4.0223612700000002</v>
      </c>
      <c r="I951" s="33">
        <f t="shared" si="132"/>
        <v>-0.29536975999999998</v>
      </c>
      <c r="J951" s="32">
        <f t="shared" si="133"/>
        <v>-4.0223612700000002</v>
      </c>
      <c r="K951" s="33">
        <f t="shared" si="134"/>
        <v>29.78495874</v>
      </c>
    </row>
    <row r="952" spans="1:11" x14ac:dyDescent="0.3">
      <c r="A952" s="78" t="str">
        <f>latest_start_1_limit_5000_convert_BTC_CMC_PRO_API_KEY_49c55c19_a805_466a_95cf_3c[[#This Row],[Symbol]]</f>
        <v>GIG</v>
      </c>
      <c r="B952" s="22" t="str">
        <f t="shared" si="126"/>
        <v>Krios</v>
      </c>
      <c r="C952" s="77">
        <f t="shared" si="127"/>
        <v>1.9624075008483825E-7</v>
      </c>
      <c r="D952" s="73">
        <f t="shared" si="128"/>
        <v>7.3474489273900002E-3</v>
      </c>
      <c r="E952" s="74">
        <f>D952*conf!B$7</f>
        <v>0.53739241454930464</v>
      </c>
      <c r="F952" s="32">
        <f t="shared" si="129"/>
        <v>-0.58595189999999997</v>
      </c>
      <c r="G952" s="33">
        <f t="shared" si="130"/>
        <v>-0.41490206000000002</v>
      </c>
      <c r="H952" s="32">
        <f t="shared" si="131"/>
        <v>-17.145808519999999</v>
      </c>
      <c r="I952" s="33">
        <f t="shared" si="132"/>
        <v>-13.92842505</v>
      </c>
      <c r="J952" s="32">
        <f t="shared" si="133"/>
        <v>-17.145808519999999</v>
      </c>
      <c r="K952" s="33">
        <f t="shared" si="134"/>
        <v>41.302106440000003</v>
      </c>
    </row>
    <row r="953" spans="1:11" x14ac:dyDescent="0.3">
      <c r="A953" s="78" t="str">
        <f>latest_start_1_limit_5000_convert_BTC_CMC_PRO_API_KEY_49c55c19_a805_466a_95cf_3c[[#This Row],[Symbol]]</f>
        <v>LYM</v>
      </c>
      <c r="B953" s="22" t="str">
        <f t="shared" si="126"/>
        <v>Lympo</v>
      </c>
      <c r="C953" s="77">
        <f t="shared" si="127"/>
        <v>1.1820360085263445E-7</v>
      </c>
      <c r="D953" s="73">
        <f t="shared" si="128"/>
        <v>4.4256604192700003E-3</v>
      </c>
      <c r="E953" s="74">
        <f>D953*conf!B$7</f>
        <v>0.32369280306540782</v>
      </c>
      <c r="F953" s="32">
        <f t="shared" si="129"/>
        <v>-0.58139034000000001</v>
      </c>
      <c r="G953" s="33">
        <f t="shared" si="130"/>
        <v>-0.41033265000000002</v>
      </c>
      <c r="H953" s="32">
        <f t="shared" si="131"/>
        <v>-2.6616547700000002</v>
      </c>
      <c r="I953" s="33">
        <f t="shared" si="132"/>
        <v>1.1181755200000001</v>
      </c>
      <c r="J953" s="32">
        <f t="shared" si="133"/>
        <v>-2.6616547700000002</v>
      </c>
      <c r="K953" s="33">
        <f t="shared" si="134"/>
        <v>33.337902890000002</v>
      </c>
    </row>
    <row r="954" spans="1:11" x14ac:dyDescent="0.3">
      <c r="A954" s="78" t="str">
        <f>latest_start_1_limit_5000_convert_BTC_CMC_PRO_API_KEY_49c55c19_a805_466a_95cf_3c[[#This Row],[Symbol]]</f>
        <v>MNE</v>
      </c>
      <c r="B954" s="22" t="str">
        <f t="shared" si="126"/>
        <v>Minereum</v>
      </c>
      <c r="C954" s="77">
        <f t="shared" si="127"/>
        <v>8.6304522324175501E-6</v>
      </c>
      <c r="D954" s="73">
        <f t="shared" si="128"/>
        <v>0.32313271820737</v>
      </c>
      <c r="E954" s="74">
        <f>D954*conf!B$7</f>
        <v>23.633927009687042</v>
      </c>
      <c r="F954" s="32">
        <f t="shared" si="129"/>
        <v>-0.18604910999999999</v>
      </c>
      <c r="G954" s="33">
        <f t="shared" si="130"/>
        <v>-1.43112E-2</v>
      </c>
      <c r="H954" s="32">
        <f t="shared" si="131"/>
        <v>1.42824182</v>
      </c>
      <c r="I954" s="33">
        <f t="shared" si="132"/>
        <v>5.3668904599999996</v>
      </c>
      <c r="J954" s="32">
        <f t="shared" si="133"/>
        <v>1.42824182</v>
      </c>
      <c r="K954" s="33">
        <f t="shared" si="134"/>
        <v>25.558093580000001</v>
      </c>
    </row>
    <row r="955" spans="1:11" x14ac:dyDescent="0.3">
      <c r="A955" s="78" t="str">
        <f>latest_start_1_limit_5000_convert_BTC_CMC_PRO_API_KEY_49c55c19_a805_466a_95cf_3c[[#This Row],[Symbol]]</f>
        <v>SWACE</v>
      </c>
      <c r="B955" s="22" t="str">
        <f t="shared" si="126"/>
        <v>Swace</v>
      </c>
      <c r="C955" s="77">
        <f t="shared" si="127"/>
        <v>1.8878777683045987E-7</v>
      </c>
      <c r="D955" s="73">
        <f t="shared" si="128"/>
        <v>7.0684021936199999E-3</v>
      </c>
      <c r="E955" s="74">
        <f>D955*conf!B$7</f>
        <v>0.51698293644136684</v>
      </c>
      <c r="F955" s="32">
        <f t="shared" si="129"/>
        <v>0.14748312</v>
      </c>
      <c r="G955" s="33">
        <f t="shared" si="130"/>
        <v>0.31979489999999999</v>
      </c>
      <c r="H955" s="32">
        <f t="shared" si="131"/>
        <v>-2.0319164399999998</v>
      </c>
      <c r="I955" s="33">
        <f t="shared" si="132"/>
        <v>1.77236777</v>
      </c>
      <c r="J955" s="32">
        <f t="shared" si="133"/>
        <v>-2.0319164399999998</v>
      </c>
      <c r="K955" s="33">
        <f t="shared" si="134"/>
        <v>-8.4788046500000007</v>
      </c>
    </row>
    <row r="956" spans="1:11" x14ac:dyDescent="0.3">
      <c r="A956" s="78" t="str">
        <f>latest_start_1_limit_5000_convert_BTC_CMC_PRO_API_KEY_49c55c19_a805_466a_95cf_3c[[#This Row],[Symbol]]</f>
        <v>QBIT</v>
      </c>
      <c r="B956" s="22" t="str">
        <f t="shared" si="126"/>
        <v>Qubitica</v>
      </c>
      <c r="C956" s="77">
        <f t="shared" si="127"/>
        <v>1.1958025756117012E-4</v>
      </c>
      <c r="D956" s="73">
        <f t="shared" si="128"/>
        <v>4.4772038161034402</v>
      </c>
      <c r="E956" s="74">
        <f>D956*conf!B$7</f>
        <v>327.46268710980564</v>
      </c>
      <c r="F956" s="32">
        <f t="shared" si="129"/>
        <v>-3.5125719999999999E-2</v>
      </c>
      <c r="G956" s="33">
        <f t="shared" si="130"/>
        <v>0.13687186000000001</v>
      </c>
      <c r="H956" s="32">
        <f t="shared" si="131"/>
        <v>-37.191944139999997</v>
      </c>
      <c r="I956" s="33">
        <f t="shared" si="132"/>
        <v>-34.752989669999998</v>
      </c>
      <c r="J956" s="32">
        <f t="shared" si="133"/>
        <v>-37.191944139999997</v>
      </c>
      <c r="K956" s="33">
        <f t="shared" si="134"/>
        <v>6.6183431500000003</v>
      </c>
    </row>
    <row r="957" spans="1:11" x14ac:dyDescent="0.3">
      <c r="A957" s="78" t="str">
        <f>latest_start_1_limit_5000_convert_BTC_CMC_PRO_API_KEY_49c55c19_a805_466a_95cf_3c[[#This Row],[Symbol]]</f>
        <v>XPN</v>
      </c>
      <c r="B957" s="22" t="str">
        <f t="shared" si="126"/>
        <v>PANTHEON X</v>
      </c>
      <c r="C957" s="77">
        <f t="shared" si="127"/>
        <v>1.5417559733297809E-7</v>
      </c>
      <c r="D957" s="73">
        <f t="shared" si="128"/>
        <v>5.7724877568199997E-3</v>
      </c>
      <c r="E957" s="74">
        <f>D957*conf!B$7</f>
        <v>0.42219975453381475</v>
      </c>
      <c r="F957" s="32">
        <f t="shared" si="129"/>
        <v>-0.22205932</v>
      </c>
      <c r="G957" s="33">
        <f t="shared" si="130"/>
        <v>-5.0383369999999997E-2</v>
      </c>
      <c r="H957" s="32">
        <f t="shared" si="131"/>
        <v>-5.48167078</v>
      </c>
      <c r="I957" s="33">
        <f t="shared" si="132"/>
        <v>-1.811347</v>
      </c>
      <c r="J957" s="32">
        <f t="shared" si="133"/>
        <v>-5.48167078</v>
      </c>
      <c r="K957" s="33">
        <f t="shared" si="134"/>
        <v>-19.705944930000001</v>
      </c>
    </row>
    <row r="958" spans="1:11" x14ac:dyDescent="0.3">
      <c r="A958" s="78" t="str">
        <f>latest_start_1_limit_5000_convert_BTC_CMC_PRO_API_KEY_49c55c19_a805_466a_95cf_3c[[#This Row],[Symbol]]</f>
        <v>XST</v>
      </c>
      <c r="B958" s="22" t="str">
        <f t="shared" si="126"/>
        <v>Stealth</v>
      </c>
      <c r="C958" s="77">
        <f t="shared" si="127"/>
        <v>2.5038601030026458E-6</v>
      </c>
      <c r="D958" s="73">
        <f t="shared" si="128"/>
        <v>9.3747013401590001E-2</v>
      </c>
      <c r="E958" s="74">
        <f>D958*conf!B$7</f>
        <v>6.8566565601922926</v>
      </c>
      <c r="F958" s="32">
        <f t="shared" si="129"/>
        <v>3.6888611999999998</v>
      </c>
      <c r="G958" s="33">
        <f t="shared" si="130"/>
        <v>3.8672662</v>
      </c>
      <c r="H958" s="32">
        <f t="shared" si="131"/>
        <v>-10.575024709999999</v>
      </c>
      <c r="I958" s="33">
        <f t="shared" si="132"/>
        <v>-7.1024853999999999</v>
      </c>
      <c r="J958" s="32">
        <f t="shared" si="133"/>
        <v>-10.575024709999999</v>
      </c>
      <c r="K958" s="33">
        <f t="shared" si="134"/>
        <v>92.302635120000005</v>
      </c>
    </row>
    <row r="959" spans="1:11" x14ac:dyDescent="0.3">
      <c r="A959" s="78" t="str">
        <f>latest_start_1_limit_5000_convert_BTC_CMC_PRO_API_KEY_49c55c19_a805_466a_95cf_3c[[#This Row],[Symbol]]</f>
        <v>XLQ</v>
      </c>
      <c r="B959" s="22" t="str">
        <f t="shared" si="126"/>
        <v>ALQO</v>
      </c>
      <c r="C959" s="77">
        <f t="shared" si="127"/>
        <v>1.4822851809775319E-6</v>
      </c>
      <c r="D959" s="73">
        <f t="shared" si="128"/>
        <v>5.5498231933739997E-2</v>
      </c>
      <c r="E959" s="74">
        <f>D959*conf!B$7</f>
        <v>4.0591406836337436</v>
      </c>
      <c r="F959" s="32">
        <f t="shared" si="129"/>
        <v>0.15440412000000001</v>
      </c>
      <c r="G959" s="33">
        <f t="shared" si="130"/>
        <v>0.32672780000000001</v>
      </c>
      <c r="H959" s="32">
        <f t="shared" si="131"/>
        <v>38.531325320000001</v>
      </c>
      <c r="I959" s="33">
        <f t="shared" si="132"/>
        <v>43.910756190000001</v>
      </c>
      <c r="J959" s="32">
        <f t="shared" si="133"/>
        <v>38.531325320000001</v>
      </c>
      <c r="K959" s="33">
        <f t="shared" si="134"/>
        <v>6.2482234600000002</v>
      </c>
    </row>
    <row r="960" spans="1:11" x14ac:dyDescent="0.3">
      <c r="A960" s="78" t="str">
        <f>latest_start_1_limit_5000_convert_BTC_CMC_PRO_API_KEY_49c55c19_a805_466a_95cf_3c[[#This Row],[Symbol]]</f>
        <v>VRA</v>
      </c>
      <c r="B960" s="22" t="str">
        <f t="shared" si="126"/>
        <v>Verasity</v>
      </c>
      <c r="C960" s="77">
        <f t="shared" si="127"/>
        <v>2.4580134921374146E-8</v>
      </c>
      <c r="D960" s="73">
        <f t="shared" si="128"/>
        <v>9.2030470676999999E-4</v>
      </c>
      <c r="E960" s="74">
        <f>D960*conf!B$7</f>
        <v>6.7311086253157806E-2</v>
      </c>
      <c r="F960" s="32">
        <f t="shared" si="129"/>
        <v>-1.2632259699999999</v>
      </c>
      <c r="G960" s="33">
        <f t="shared" si="130"/>
        <v>-1.0933414299999999</v>
      </c>
      <c r="H960" s="32">
        <f t="shared" si="131"/>
        <v>5.6115253699999998</v>
      </c>
      <c r="I960" s="33">
        <f t="shared" si="132"/>
        <v>9.7126187399999999</v>
      </c>
      <c r="J960" s="32">
        <f t="shared" si="133"/>
        <v>5.6115253699999998</v>
      </c>
      <c r="K960" s="33">
        <f t="shared" si="134"/>
        <v>42.979954220000003</v>
      </c>
    </row>
    <row r="961" spans="1:11" x14ac:dyDescent="0.3">
      <c r="A961" s="78" t="str">
        <f>latest_start_1_limit_5000_convert_BTC_CMC_PRO_API_KEY_49c55c19_a805_466a_95cf_3c[[#This Row],[Symbol]]</f>
        <v>YOU</v>
      </c>
      <c r="B961" s="22" t="str">
        <f t="shared" si="126"/>
        <v>YOU COIN</v>
      </c>
      <c r="C961" s="77">
        <f t="shared" si="127"/>
        <v>1.6996524413786871E-7</v>
      </c>
      <c r="D961" s="73">
        <f t="shared" si="128"/>
        <v>6.3636678426599999E-3</v>
      </c>
      <c r="E961" s="74">
        <f>D961*conf!B$7</f>
        <v>0.46543866601215239</v>
      </c>
      <c r="F961" s="32">
        <f t="shared" si="129"/>
        <v>-0.98551401000000005</v>
      </c>
      <c r="G961" s="33">
        <f t="shared" si="130"/>
        <v>-0.81515165000000001</v>
      </c>
      <c r="H961" s="32">
        <f t="shared" si="131"/>
        <v>-10.069891309999999</v>
      </c>
      <c r="I961" s="33">
        <f t="shared" si="132"/>
        <v>-6.5777367199999999</v>
      </c>
      <c r="J961" s="32">
        <f t="shared" si="133"/>
        <v>-10.069891309999999</v>
      </c>
      <c r="K961" s="33">
        <f t="shared" si="134"/>
        <v>7.8199280099999999</v>
      </c>
    </row>
    <row r="962" spans="1:11" x14ac:dyDescent="0.3">
      <c r="A962" s="78" t="str">
        <f>latest_start_1_limit_5000_convert_BTC_CMC_PRO_API_KEY_49c55c19_a805_466a_95cf_3c[[#This Row],[Symbol]]</f>
        <v>VDG</v>
      </c>
      <c r="B962" s="22" t="str">
        <f t="shared" ref="B962:B1025" si="135">VLOOKUP(A962,BTCTABLE,2,FALSE)</f>
        <v>VeriDocGlobal</v>
      </c>
      <c r="C962" s="77">
        <f t="shared" ref="C962:C1025" si="136">VLOOKUP(A962,BTCTABLE,3,FALSE)</f>
        <v>1.046488918677622E-8</v>
      </c>
      <c r="D962" s="73">
        <f t="shared" ref="D962:D1025" si="137">VLOOKUP(A962,USDTABLE,3,FALSE)</f>
        <v>3.9181586289999999E-4</v>
      </c>
      <c r="E962" s="74">
        <f>D962*conf!B$7</f>
        <v>2.8657412212505999E-2</v>
      </c>
      <c r="F962" s="32">
        <f t="shared" ref="F962:F1025" si="138">VLOOKUP(A962,BTCTABLE,5,FALSE)</f>
        <v>-0.58363211000000004</v>
      </c>
      <c r="G962" s="33">
        <f t="shared" ref="G962:G1025" si="139">VLOOKUP(A962,USDTABLE,5,FALSE)</f>
        <v>-0.41257828000000002</v>
      </c>
      <c r="H962" s="32">
        <f t="shared" ref="H962:H1025" si="140">VLOOKUP(A962,BTCTABLE,6,FALSE)</f>
        <v>-2.9107143500000001</v>
      </c>
      <c r="I962" s="33">
        <f t="shared" ref="I962:I1025" si="141">VLOOKUP(A962,USDTABLE,6,FALSE)</f>
        <v>0.85944449000000001</v>
      </c>
      <c r="J962" s="32">
        <f t="shared" ref="J962:J1025" si="142">VLOOKUP(A962,BTCTABLE,6,FALSE)</f>
        <v>-2.9107143500000001</v>
      </c>
      <c r="K962" s="33">
        <f t="shared" ref="K962:K1025" si="143">VLOOKUP(A962,USDTABLE,7,FALSE)</f>
        <v>15.92596458</v>
      </c>
    </row>
    <row r="963" spans="1:11" x14ac:dyDescent="0.3">
      <c r="A963" s="78" t="str">
        <f>latest_start_1_limit_5000_convert_BTC_CMC_PRO_API_KEY_49c55c19_a805_466a_95cf_3c[[#This Row],[Symbol]]</f>
        <v>TONS</v>
      </c>
      <c r="B963" s="22" t="str">
        <f t="shared" si="135"/>
        <v>Thisoption</v>
      </c>
      <c r="C963" s="77">
        <f t="shared" si="136"/>
        <v>1.8694349504701104E-5</v>
      </c>
      <c r="D963" s="73">
        <f t="shared" si="137"/>
        <v>0.69993504487313996</v>
      </c>
      <c r="E963" s="74">
        <f>D963*conf!B$7</f>
        <v>51.193249182021454</v>
      </c>
      <c r="F963" s="32">
        <f t="shared" si="138"/>
        <v>-4.6907335100000003</v>
      </c>
      <c r="G963" s="33">
        <f t="shared" si="139"/>
        <v>-4.5267462700000003</v>
      </c>
      <c r="H963" s="32">
        <f t="shared" si="140"/>
        <v>-0.33206903999999998</v>
      </c>
      <c r="I963" s="33">
        <f t="shared" si="141"/>
        <v>3.5382234299999999</v>
      </c>
      <c r="J963" s="32">
        <f t="shared" si="142"/>
        <v>-0.33206903999999998</v>
      </c>
      <c r="K963" s="33">
        <f t="shared" si="143"/>
        <v>3.2496438799999998</v>
      </c>
    </row>
    <row r="964" spans="1:11" x14ac:dyDescent="0.3">
      <c r="A964" s="78" t="str">
        <f>latest_start_1_limit_5000_convert_BTC_CMC_PRO_API_KEY_49c55c19_a805_466a_95cf_3c[[#This Row],[Symbol]]</f>
        <v>PHR</v>
      </c>
      <c r="B964" s="22" t="str">
        <f t="shared" si="135"/>
        <v>Phore</v>
      </c>
      <c r="C964" s="77">
        <f t="shared" si="136"/>
        <v>4.0582988089198198E-6</v>
      </c>
      <c r="D964" s="73">
        <f t="shared" si="137"/>
        <v>0.15194674509618999</v>
      </c>
      <c r="E964" s="74">
        <f>D964*conf!B$7</f>
        <v>11.113384936335336</v>
      </c>
      <c r="F964" s="32">
        <f t="shared" si="138"/>
        <v>14.2984469</v>
      </c>
      <c r="G964" s="33">
        <f t="shared" si="139"/>
        <v>14.49510654</v>
      </c>
      <c r="H964" s="32">
        <f t="shared" si="140"/>
        <v>-7.5999909800000003</v>
      </c>
      <c r="I964" s="33">
        <f t="shared" si="141"/>
        <v>-4.01192554</v>
      </c>
      <c r="J964" s="32">
        <f t="shared" si="142"/>
        <v>-7.5999909800000003</v>
      </c>
      <c r="K964" s="33">
        <f t="shared" si="143"/>
        <v>23.087253619999998</v>
      </c>
    </row>
    <row r="965" spans="1:11" x14ac:dyDescent="0.3">
      <c r="A965" s="78" t="str">
        <f>latest_start_1_limit_5000_convert_BTC_CMC_PRO_API_KEY_49c55c19_a805_466a_95cf_3c[[#This Row],[Symbol]]</f>
        <v>NLC2</v>
      </c>
      <c r="B965" s="22" t="str">
        <f t="shared" si="135"/>
        <v>NoLimitCoin</v>
      </c>
      <c r="C965" s="77">
        <f t="shared" si="136"/>
        <v>1.4978215771035936E-7</v>
      </c>
      <c r="D965" s="73">
        <f t="shared" si="137"/>
        <v>5.6079930062199997E-3</v>
      </c>
      <c r="E965" s="74">
        <f>D965*conf!B$7</f>
        <v>0.41016860847493081</v>
      </c>
      <c r="F965" s="32">
        <f t="shared" si="138"/>
        <v>0.3711914</v>
      </c>
      <c r="G965" s="33">
        <f t="shared" si="139"/>
        <v>0.54388808</v>
      </c>
      <c r="H965" s="32">
        <f t="shared" si="140"/>
        <v>-4.4732217399999996</v>
      </c>
      <c r="I965" s="33">
        <f t="shared" si="141"/>
        <v>-0.76373798999999998</v>
      </c>
      <c r="J965" s="32">
        <f t="shared" si="142"/>
        <v>-4.4732217399999996</v>
      </c>
      <c r="K965" s="33">
        <f t="shared" si="143"/>
        <v>80.947944030000002</v>
      </c>
    </row>
    <row r="966" spans="1:11" x14ac:dyDescent="0.3">
      <c r="A966" s="78" t="str">
        <f>latest_start_1_limit_5000_convert_BTC_CMC_PRO_API_KEY_49c55c19_a805_466a_95cf_3c[[#This Row],[Symbol]]</f>
        <v>AFIN</v>
      </c>
      <c r="B966" s="22" t="str">
        <f t="shared" si="135"/>
        <v>Asian Fintech</v>
      </c>
      <c r="C966" s="77">
        <f t="shared" si="136"/>
        <v>3.7062082230873778E-7</v>
      </c>
      <c r="D966" s="73">
        <f t="shared" si="137"/>
        <v>1.3876412326000001E-2</v>
      </c>
      <c r="E966" s="74">
        <f>D966*conf!B$7</f>
        <v>1.0149207975236401</v>
      </c>
      <c r="F966" s="32">
        <f t="shared" si="138"/>
        <v>0.38442685999999998</v>
      </c>
      <c r="G966" s="33">
        <f t="shared" si="139"/>
        <v>0.55714631999999997</v>
      </c>
      <c r="H966" s="32">
        <f t="shared" si="140"/>
        <v>0.18795695000000001</v>
      </c>
      <c r="I966" s="33">
        <f t="shared" si="141"/>
        <v>4.078443</v>
      </c>
      <c r="J966" s="32">
        <f t="shared" si="142"/>
        <v>0.18795695000000001</v>
      </c>
      <c r="K966" s="33">
        <f t="shared" si="143"/>
        <v>237.16706056999999</v>
      </c>
    </row>
    <row r="967" spans="1:11" x14ac:dyDescent="0.3">
      <c r="A967" s="78" t="str">
        <f>latest_start_1_limit_5000_convert_BTC_CMC_PRO_API_KEY_49c55c19_a805_466a_95cf_3c[[#This Row],[Symbol]]</f>
        <v>FWT</v>
      </c>
      <c r="B967" s="22" t="str">
        <f t="shared" si="135"/>
        <v>Freeway Token</v>
      </c>
      <c r="C967" s="77">
        <f t="shared" si="136"/>
        <v>1.8839571936695945E-7</v>
      </c>
      <c r="D967" s="73">
        <f t="shared" si="137"/>
        <v>7.0537231721200001E-3</v>
      </c>
      <c r="E967" s="74">
        <f>D967*conf!B$7</f>
        <v>0.51590931280885677</v>
      </c>
      <c r="F967" s="32">
        <f t="shared" si="138"/>
        <v>-1.95918298</v>
      </c>
      <c r="G967" s="33">
        <f t="shared" si="139"/>
        <v>-1.7904958900000001</v>
      </c>
      <c r="H967" s="32">
        <f t="shared" si="140"/>
        <v>-8.2616635899999995</v>
      </c>
      <c r="I967" s="33">
        <f t="shared" si="141"/>
        <v>-4.6992921299999999</v>
      </c>
      <c r="J967" s="32">
        <f t="shared" si="142"/>
        <v>-8.2616635899999995</v>
      </c>
      <c r="K967" s="33">
        <f t="shared" si="143"/>
        <v>99.197142790000001</v>
      </c>
    </row>
    <row r="968" spans="1:11" x14ac:dyDescent="0.3">
      <c r="A968" s="78" t="str">
        <f>latest_start_1_limit_5000_convert_BTC_CMC_PRO_API_KEY_49c55c19_a805_466a_95cf_3c[[#This Row],[Symbol]]</f>
        <v>TERC</v>
      </c>
      <c r="B968" s="22" t="str">
        <f t="shared" si="135"/>
        <v>TronEuropeRewardCoin</v>
      </c>
      <c r="C968" s="77">
        <f t="shared" si="136"/>
        <v>3.8147401992696301E-7</v>
      </c>
      <c r="D968" s="73">
        <f t="shared" si="137"/>
        <v>1.4282766842909999E-2</v>
      </c>
      <c r="E968" s="74">
        <f>D968*conf!B$7</f>
        <v>1.0446415668904374</v>
      </c>
      <c r="F968" s="32">
        <f t="shared" si="138"/>
        <v>-0.31705519999999998</v>
      </c>
      <c r="G968" s="33">
        <f t="shared" si="139"/>
        <v>-0.1455427</v>
      </c>
      <c r="H968" s="32">
        <f t="shared" si="140"/>
        <v>-2.1069780200000001</v>
      </c>
      <c r="I968" s="33">
        <f t="shared" si="141"/>
        <v>1.6943914099999999</v>
      </c>
      <c r="J968" s="32">
        <f t="shared" si="142"/>
        <v>-2.1069780200000001</v>
      </c>
      <c r="K968" s="33">
        <f t="shared" si="143"/>
        <v>2.6532974899999999</v>
      </c>
    </row>
    <row r="969" spans="1:11" x14ac:dyDescent="0.3">
      <c r="A969" s="78" t="str">
        <f>latest_start_1_limit_5000_convert_BTC_CMC_PRO_API_KEY_49c55c19_a805_466a_95cf_3c[[#This Row],[Symbol]]</f>
        <v>TFB</v>
      </c>
      <c r="B969" s="22" t="str">
        <f t="shared" si="135"/>
        <v>TrueFeedBack</v>
      </c>
      <c r="C969" s="77">
        <f t="shared" si="136"/>
        <v>3.9298079054534656E-8</v>
      </c>
      <c r="D969" s="73">
        <f t="shared" si="137"/>
        <v>1.47135917832E-3</v>
      </c>
      <c r="E969" s="74">
        <f>D969*conf!B$7</f>
        <v>0.10761521030232481</v>
      </c>
      <c r="F969" s="32">
        <f t="shared" si="138"/>
        <v>2.0221422200000001</v>
      </c>
      <c r="G969" s="33">
        <f t="shared" si="139"/>
        <v>2.1976795</v>
      </c>
      <c r="H969" s="32">
        <f t="shared" si="140"/>
        <v>5.1615763100000001</v>
      </c>
      <c r="I969" s="33">
        <f t="shared" si="141"/>
        <v>9.2451973200000008</v>
      </c>
      <c r="J969" s="32">
        <f t="shared" si="142"/>
        <v>5.1615763100000001</v>
      </c>
      <c r="K969" s="33">
        <f t="shared" si="143"/>
        <v>5.0639971299999997</v>
      </c>
    </row>
    <row r="970" spans="1:11" x14ac:dyDescent="0.3">
      <c r="A970" s="78" t="str">
        <f>latest_start_1_limit_5000_convert_BTC_CMC_PRO_API_KEY_49c55c19_a805_466a_95cf_3c[[#This Row],[Symbol]]</f>
        <v>CPC</v>
      </c>
      <c r="B970" s="22" t="str">
        <f t="shared" si="135"/>
        <v>CPChain</v>
      </c>
      <c r="C970" s="77">
        <f t="shared" si="136"/>
        <v>2.4636541927341991E-7</v>
      </c>
      <c r="D970" s="73">
        <f t="shared" si="137"/>
        <v>9.2241664119400001E-3</v>
      </c>
      <c r="E970" s="74">
        <f>D970*conf!B$7</f>
        <v>0.67465553136929157</v>
      </c>
      <c r="F970" s="32">
        <f t="shared" si="138"/>
        <v>0.3091913</v>
      </c>
      <c r="G970" s="33">
        <f t="shared" si="139"/>
        <v>0.48178131000000002</v>
      </c>
      <c r="H970" s="32">
        <f t="shared" si="140"/>
        <v>-2.9453708999999999</v>
      </c>
      <c r="I970" s="33">
        <f t="shared" si="141"/>
        <v>0.82344216000000003</v>
      </c>
      <c r="J970" s="32">
        <f t="shared" si="142"/>
        <v>-2.9453708999999999</v>
      </c>
      <c r="K970" s="33">
        <f t="shared" si="143"/>
        <v>23.246235909999999</v>
      </c>
    </row>
    <row r="971" spans="1:11" x14ac:dyDescent="0.3">
      <c r="A971" s="78" t="str">
        <f>latest_start_1_limit_5000_convert_BTC_CMC_PRO_API_KEY_49c55c19_a805_466a_95cf_3c[[#This Row],[Symbol]]</f>
        <v>TRIO</v>
      </c>
      <c r="B971" s="22" t="str">
        <f t="shared" si="135"/>
        <v>Tripio</v>
      </c>
      <c r="C971" s="77">
        <f t="shared" si="136"/>
        <v>2.4791335536007956E-8</v>
      </c>
      <c r="D971" s="73">
        <f t="shared" si="137"/>
        <v>9.2821226791000005E-4</v>
      </c>
      <c r="E971" s="74">
        <f>D971*conf!B$7</f>
        <v>6.7889445274937399E-2</v>
      </c>
      <c r="F971" s="32">
        <f t="shared" si="138"/>
        <v>0.86862876</v>
      </c>
      <c r="G971" s="33">
        <f t="shared" si="139"/>
        <v>1.04218133</v>
      </c>
      <c r="H971" s="32">
        <f t="shared" si="140"/>
        <v>-0.28706755</v>
      </c>
      <c r="I971" s="33">
        <f t="shared" si="141"/>
        <v>3.5849724100000002</v>
      </c>
      <c r="J971" s="32">
        <f t="shared" si="142"/>
        <v>-0.28706755</v>
      </c>
      <c r="K971" s="33">
        <f t="shared" si="143"/>
        <v>18.62272415</v>
      </c>
    </row>
    <row r="972" spans="1:11" x14ac:dyDescent="0.3">
      <c r="A972" s="78" t="str">
        <f>latest_start_1_limit_5000_convert_BTC_CMC_PRO_API_KEY_49c55c19_a805_466a_95cf_3c[[#This Row],[Symbol]]</f>
        <v>SKM</v>
      </c>
      <c r="B972" s="22" t="str">
        <f t="shared" si="135"/>
        <v>Skrumble Network</v>
      </c>
      <c r="C972" s="77">
        <f t="shared" si="136"/>
        <v>8.8938533075548443E-8</v>
      </c>
      <c r="D972" s="73">
        <f t="shared" si="137"/>
        <v>3.3299471652399998E-3</v>
      </c>
      <c r="E972" s="74">
        <f>D972*conf!B$7</f>
        <v>0.2435523356656536</v>
      </c>
      <c r="F972" s="32">
        <f t="shared" si="138"/>
        <v>1.96929026</v>
      </c>
      <c r="G972" s="33">
        <f t="shared" si="139"/>
        <v>2.1447365999999999</v>
      </c>
      <c r="H972" s="32">
        <f t="shared" si="140"/>
        <v>-10.484760290000001</v>
      </c>
      <c r="I972" s="33">
        <f t="shared" si="141"/>
        <v>-7.0087158399999998</v>
      </c>
      <c r="J972" s="32">
        <f t="shared" si="142"/>
        <v>-10.484760290000001</v>
      </c>
      <c r="K972" s="33">
        <f t="shared" si="143"/>
        <v>61.847298199999997</v>
      </c>
    </row>
    <row r="973" spans="1:11" x14ac:dyDescent="0.3">
      <c r="A973" s="78" t="str">
        <f>latest_start_1_limit_5000_convert_BTC_CMC_PRO_API_KEY_49c55c19_a805_466a_95cf_3c[[#This Row],[Symbol]]</f>
        <v>HTML</v>
      </c>
      <c r="B973" s="22" t="str">
        <f t="shared" si="135"/>
        <v>HTMLCOIN</v>
      </c>
      <c r="C973" s="77">
        <f t="shared" si="136"/>
        <v>1E-8</v>
      </c>
      <c r="D973" s="73">
        <f t="shared" si="137"/>
        <v>6.3673188649999998E-5</v>
      </c>
      <c r="E973" s="74">
        <f>D973*conf!B$7</f>
        <v>4.657057017861E-3</v>
      </c>
      <c r="F973" s="32">
        <f t="shared" si="138"/>
        <v>1.14169396</v>
      </c>
      <c r="G973" s="33">
        <f t="shared" si="139"/>
        <v>1.3157163599999999</v>
      </c>
      <c r="H973" s="32">
        <f t="shared" si="140"/>
        <v>-1.22590931</v>
      </c>
      <c r="I973" s="33">
        <f t="shared" si="141"/>
        <v>2.6096736599999999</v>
      </c>
      <c r="J973" s="32">
        <f t="shared" si="142"/>
        <v>-1.22590931</v>
      </c>
      <c r="K973" s="33">
        <f t="shared" si="143"/>
        <v>50.48901506</v>
      </c>
    </row>
    <row r="974" spans="1:11" x14ac:dyDescent="0.3">
      <c r="A974" s="78" t="str">
        <f>latest_start_1_limit_5000_convert_BTC_CMC_PRO_API_KEY_49c55c19_a805_466a_95cf_3c[[#This Row],[Symbol]]</f>
        <v>TOA</v>
      </c>
      <c r="B974" s="22" t="str">
        <f t="shared" si="135"/>
        <v>ToaCoin</v>
      </c>
      <c r="C974" s="77">
        <f t="shared" si="136"/>
        <v>1.0015440412107804E-8</v>
      </c>
      <c r="D974" s="73">
        <f t="shared" si="137"/>
        <v>3.7498805360999999E-4</v>
      </c>
      <c r="E974" s="74">
        <f>D974*conf!B$7</f>
        <v>2.7426626241035399E-2</v>
      </c>
      <c r="F974" s="32">
        <f t="shared" si="138"/>
        <v>0.37081765</v>
      </c>
      <c r="G974" s="33">
        <f t="shared" si="139"/>
        <v>0.54351369000000005</v>
      </c>
      <c r="H974" s="32">
        <f t="shared" si="140"/>
        <v>0.15597232</v>
      </c>
      <c r="I974" s="33">
        <f t="shared" si="141"/>
        <v>4.0452163499999996</v>
      </c>
      <c r="J974" s="32">
        <f t="shared" si="142"/>
        <v>0.15597232</v>
      </c>
      <c r="K974" s="33">
        <f t="shared" si="143"/>
        <v>18.458423239999998</v>
      </c>
    </row>
    <row r="975" spans="1:11" x14ac:dyDescent="0.3">
      <c r="A975" s="78" t="str">
        <f>latest_start_1_limit_5000_convert_BTC_CMC_PRO_API_KEY_49c55c19_a805_466a_95cf_3c[[#This Row],[Symbol]]</f>
        <v>OGO</v>
      </c>
      <c r="B975" s="22" t="str">
        <f t="shared" si="135"/>
        <v>Origo</v>
      </c>
      <c r="C975" s="77">
        <f t="shared" si="136"/>
        <v>2.0433801368006738E-7</v>
      </c>
      <c r="D975" s="73">
        <f t="shared" si="137"/>
        <v>7.6506185325399996E-3</v>
      </c>
      <c r="E975" s="74">
        <f>D975*conf!B$7</f>
        <v>0.55956623946997552</v>
      </c>
      <c r="F975" s="32">
        <f t="shared" si="138"/>
        <v>0.91463295</v>
      </c>
      <c r="G975" s="33">
        <f t="shared" si="139"/>
        <v>1.08826467</v>
      </c>
      <c r="H975" s="32">
        <f t="shared" si="140"/>
        <v>-15.12422707</v>
      </c>
      <c r="I975" s="33">
        <f t="shared" si="141"/>
        <v>-11.82834181</v>
      </c>
      <c r="J975" s="32">
        <f t="shared" si="142"/>
        <v>-15.12422707</v>
      </c>
      <c r="K975" s="33">
        <f t="shared" si="143"/>
        <v>25.913881709999998</v>
      </c>
    </row>
    <row r="976" spans="1:11" x14ac:dyDescent="0.3">
      <c r="A976" s="78" t="str">
        <f>latest_start_1_limit_5000_convert_BTC_CMC_PRO_API_KEY_49c55c19_a805_466a_95cf_3c[[#This Row],[Symbol]]</f>
        <v>JRT</v>
      </c>
      <c r="B976" s="22" t="str">
        <f t="shared" si="135"/>
        <v>Jarvis Network</v>
      </c>
      <c r="C976" s="77">
        <f t="shared" si="136"/>
        <v>3.1173879968183991E-6</v>
      </c>
      <c r="D976" s="73">
        <f t="shared" si="137"/>
        <v>0.11671810815837</v>
      </c>
      <c r="E976" s="74">
        <f>D976*conf!B$7</f>
        <v>8.5367624307031811</v>
      </c>
      <c r="F976" s="32">
        <f t="shared" si="138"/>
        <v>2.4613117299999998</v>
      </c>
      <c r="G976" s="33">
        <f t="shared" si="139"/>
        <v>2.6376046299999998</v>
      </c>
      <c r="H976" s="32">
        <f t="shared" si="140"/>
        <v>30.713106629999999</v>
      </c>
      <c r="I976" s="33">
        <f t="shared" si="141"/>
        <v>35.788941430000001</v>
      </c>
      <c r="J976" s="32">
        <f t="shared" si="142"/>
        <v>30.713106629999999</v>
      </c>
      <c r="K976" s="33">
        <f t="shared" si="143"/>
        <v>22.308722299999999</v>
      </c>
    </row>
    <row r="977" spans="1:11" x14ac:dyDescent="0.3">
      <c r="A977" s="78" t="str">
        <f>latest_start_1_limit_5000_convert_BTC_CMC_PRO_API_KEY_49c55c19_a805_466a_95cf_3c[[#This Row],[Symbol]]</f>
        <v>EFL</v>
      </c>
      <c r="B977" s="22" t="str">
        <f t="shared" si="135"/>
        <v>e-Gulden</v>
      </c>
      <c r="C977" s="77">
        <f t="shared" si="136"/>
        <v>5.2080290142453113E-6</v>
      </c>
      <c r="D977" s="73">
        <f t="shared" si="137"/>
        <v>0.1949937878753</v>
      </c>
      <c r="E977" s="74">
        <f>D977*conf!B$7</f>
        <v>14.261845645199442</v>
      </c>
      <c r="F977" s="32">
        <f t="shared" si="138"/>
        <v>0.37081764</v>
      </c>
      <c r="G977" s="33">
        <f t="shared" si="139"/>
        <v>0.54351368</v>
      </c>
      <c r="H977" s="32">
        <f t="shared" si="140"/>
        <v>0.15597232</v>
      </c>
      <c r="I977" s="33">
        <f t="shared" si="141"/>
        <v>4.0452163499999996</v>
      </c>
      <c r="J977" s="32">
        <f t="shared" si="142"/>
        <v>0.15597232</v>
      </c>
      <c r="K977" s="33">
        <f t="shared" si="143"/>
        <v>18.452411290000001</v>
      </c>
    </row>
    <row r="978" spans="1:11" x14ac:dyDescent="0.3">
      <c r="A978" s="78" t="str">
        <f>latest_start_1_limit_5000_convert_BTC_CMC_PRO_API_KEY_49c55c19_a805_466a_95cf_3c[[#This Row],[Symbol]]</f>
        <v>OPEN</v>
      </c>
      <c r="B978" s="22" t="str">
        <f t="shared" si="135"/>
        <v>OpenDAO</v>
      </c>
      <c r="C978" s="77">
        <f t="shared" si="136"/>
        <v>2.4598187730801628E-5</v>
      </c>
      <c r="D978" s="73">
        <f t="shared" si="137"/>
        <v>0.92098062191609997</v>
      </c>
      <c r="E978" s="74">
        <f>D978*conf!B$7</f>
        <v>67.360522686943554</v>
      </c>
      <c r="F978" s="32">
        <f t="shared" si="138"/>
        <v>-6.5311930000000004E-2</v>
      </c>
      <c r="G978" s="33">
        <f t="shared" si="139"/>
        <v>0.10663372</v>
      </c>
      <c r="H978" s="32">
        <f t="shared" si="140"/>
        <v>8.4006087699999998</v>
      </c>
      <c r="I978" s="33">
        <f t="shared" si="141"/>
        <v>12.61000748</v>
      </c>
      <c r="J978" s="32">
        <f t="shared" si="142"/>
        <v>8.4006087699999998</v>
      </c>
      <c r="K978" s="33">
        <f t="shared" si="143"/>
        <v>-9.0568503499999995</v>
      </c>
    </row>
    <row r="979" spans="1:11" x14ac:dyDescent="0.3">
      <c r="A979" s="78" t="str">
        <f>latest_start_1_limit_5000_convert_BTC_CMC_PRO_API_KEY_49c55c19_a805_466a_95cf_3c[[#This Row],[Symbol]]</f>
        <v>ATP</v>
      </c>
      <c r="B979" s="22" t="str">
        <f t="shared" si="135"/>
        <v>Atlas Protocol</v>
      </c>
      <c r="C979" s="77">
        <f t="shared" si="136"/>
        <v>3.4467644616363046E-8</v>
      </c>
      <c r="D979" s="73">
        <f t="shared" si="137"/>
        <v>1.29050290705E-3</v>
      </c>
      <c r="E979" s="74">
        <f>D979*conf!B$7</f>
        <v>9.4387382621636998E-2</v>
      </c>
      <c r="F979" s="32">
        <f t="shared" si="138"/>
        <v>-0.17081217000000001</v>
      </c>
      <c r="G979" s="33">
        <f t="shared" si="139"/>
        <v>9.5195000000000002E-4</v>
      </c>
      <c r="H979" s="32">
        <f t="shared" si="140"/>
        <v>-6.6741179400000004</v>
      </c>
      <c r="I979" s="33">
        <f t="shared" si="141"/>
        <v>-3.0500991100000001</v>
      </c>
      <c r="J979" s="32">
        <f t="shared" si="142"/>
        <v>-6.6741179400000004</v>
      </c>
      <c r="K979" s="33">
        <f t="shared" si="143"/>
        <v>8.5302147300000009</v>
      </c>
    </row>
    <row r="980" spans="1:11" x14ac:dyDescent="0.3">
      <c r="A980" s="78" t="str">
        <f>latest_start_1_limit_5000_convert_BTC_CMC_PRO_API_KEY_49c55c19_a805_466a_95cf_3c[[#This Row],[Symbol]]</f>
        <v>SYN</v>
      </c>
      <c r="B980" s="22" t="str">
        <f t="shared" si="135"/>
        <v>SynLev</v>
      </c>
      <c r="C980" s="77">
        <f t="shared" si="136"/>
        <v>7.248898515274254E-6</v>
      </c>
      <c r="D980" s="73">
        <f t="shared" si="137"/>
        <v>0.27140597249951998</v>
      </c>
      <c r="E980" s="74">
        <f>D980*conf!B$7</f>
        <v>19.850632828614891</v>
      </c>
      <c r="F980" s="32">
        <f t="shared" si="138"/>
        <v>1.1930713900000001</v>
      </c>
      <c r="G980" s="33">
        <f t="shared" si="139"/>
        <v>1.3671821900000001</v>
      </c>
      <c r="H980" s="32">
        <f t="shared" si="140"/>
        <v>34.451412079999997</v>
      </c>
      <c r="I980" s="33">
        <f t="shared" si="141"/>
        <v>39.672412280000003</v>
      </c>
      <c r="J980" s="32">
        <f t="shared" si="142"/>
        <v>34.451412079999997</v>
      </c>
      <c r="K980" s="33">
        <f t="shared" si="143"/>
        <v>28.026064689999998</v>
      </c>
    </row>
    <row r="981" spans="1:11" x14ac:dyDescent="0.3">
      <c r="A981" s="78" t="str">
        <f>latest_start_1_limit_5000_convert_BTC_CMC_PRO_API_KEY_49c55c19_a805_466a_95cf_3c[[#This Row],[Symbol]]</f>
        <v>UIP</v>
      </c>
      <c r="B981" s="22" t="str">
        <f t="shared" si="135"/>
        <v>UnlimitedIP</v>
      </c>
      <c r="C981" s="77">
        <f t="shared" si="136"/>
        <v>6.6815034309595423E-8</v>
      </c>
      <c r="D981" s="73">
        <f t="shared" si="137"/>
        <v>2.50162136029E-3</v>
      </c>
      <c r="E981" s="74">
        <f>D981*conf!B$7</f>
        <v>0.18296858629161061</v>
      </c>
      <c r="F981" s="32">
        <f t="shared" si="138"/>
        <v>6.9775789399999999</v>
      </c>
      <c r="G981" s="33">
        <f t="shared" si="139"/>
        <v>7.1616424399999996</v>
      </c>
      <c r="H981" s="32">
        <f t="shared" si="140"/>
        <v>-4.6468673599999999</v>
      </c>
      <c r="I981" s="33">
        <f t="shared" si="141"/>
        <v>-0.94412658999999999</v>
      </c>
      <c r="J981" s="32">
        <f t="shared" si="142"/>
        <v>-4.6468673599999999</v>
      </c>
      <c r="K981" s="33">
        <f t="shared" si="143"/>
        <v>17.15265024</v>
      </c>
    </row>
    <row r="982" spans="1:11" x14ac:dyDescent="0.3">
      <c r="A982" s="78" t="str">
        <f>latest_start_1_limit_5000_convert_BTC_CMC_PRO_API_KEY_49c55c19_a805_466a_95cf_3c[[#This Row],[Symbol]]</f>
        <v>DTEP</v>
      </c>
      <c r="B982" s="22" t="str">
        <f t="shared" si="135"/>
        <v>DECOIN</v>
      </c>
      <c r="C982" s="77">
        <f t="shared" si="136"/>
        <v>1.6271997793268139E-6</v>
      </c>
      <c r="D982" s="73">
        <f t="shared" si="137"/>
        <v>6.092397867464E-2</v>
      </c>
      <c r="E982" s="74">
        <f>D982*conf!B$7</f>
        <v>4.4559798002631696</v>
      </c>
      <c r="F982" s="32">
        <f t="shared" si="138"/>
        <v>2.0439322</v>
      </c>
      <c r="G982" s="33">
        <f t="shared" si="139"/>
        <v>2.2195069699999999</v>
      </c>
      <c r="H982" s="32">
        <f t="shared" si="140"/>
        <v>-7.6587517199999997</v>
      </c>
      <c r="I982" s="33">
        <f t="shared" si="141"/>
        <v>-4.0729680699999999</v>
      </c>
      <c r="J982" s="32">
        <f t="shared" si="142"/>
        <v>-7.6587517199999997</v>
      </c>
      <c r="K982" s="33">
        <f t="shared" si="143"/>
        <v>2.8831227300000002</v>
      </c>
    </row>
    <row r="983" spans="1:11" x14ac:dyDescent="0.3">
      <c r="A983" s="78" t="str">
        <f>latest_start_1_limit_5000_convert_BTC_CMC_PRO_API_KEY_49c55c19_a805_466a_95cf_3c[[#This Row],[Symbol]]</f>
        <v>SONO</v>
      </c>
      <c r="B983" s="22" t="str">
        <f t="shared" si="135"/>
        <v>SonoCoin</v>
      </c>
      <c r="C983" s="77">
        <f t="shared" si="136"/>
        <v>3.1142860146848484E-6</v>
      </c>
      <c r="D983" s="73">
        <f t="shared" si="137"/>
        <v>0.11660196686106</v>
      </c>
      <c r="E983" s="74">
        <f>D983*conf!B$7</f>
        <v>8.5282678562179282</v>
      </c>
      <c r="F983" s="32">
        <f t="shared" si="138"/>
        <v>-0.16145825</v>
      </c>
      <c r="G983" s="33">
        <f t="shared" si="139"/>
        <v>1.032197E-2</v>
      </c>
      <c r="H983" s="32">
        <f t="shared" si="140"/>
        <v>-3.8065755800000001</v>
      </c>
      <c r="I983" s="33">
        <f t="shared" si="141"/>
        <v>-7.1204710000000004E-2</v>
      </c>
      <c r="J983" s="32">
        <f t="shared" si="142"/>
        <v>-3.8065755800000001</v>
      </c>
      <c r="K983" s="33">
        <f t="shared" si="143"/>
        <v>-1.3153140000000001E-2</v>
      </c>
    </row>
    <row r="984" spans="1:11" x14ac:dyDescent="0.3">
      <c r="A984" s="78" t="str">
        <f>latest_start_1_limit_5000_convert_BTC_CMC_PRO_API_KEY_49c55c19_a805_466a_95cf_3c[[#This Row],[Symbol]]</f>
        <v>AEON</v>
      </c>
      <c r="B984" s="22" t="str">
        <f t="shared" si="135"/>
        <v>Aeon</v>
      </c>
      <c r="C984" s="77">
        <f t="shared" si="136"/>
        <v>5.5233794160532481E-6</v>
      </c>
      <c r="D984" s="73">
        <f t="shared" si="137"/>
        <v>0.20680082066800001</v>
      </c>
      <c r="E984" s="74">
        <f>D984*conf!B$7</f>
        <v>15.125412023657521</v>
      </c>
      <c r="F984" s="32">
        <f t="shared" si="138"/>
        <v>0.10925167</v>
      </c>
      <c r="G984" s="33">
        <f t="shared" si="139"/>
        <v>0.28149766999999998</v>
      </c>
      <c r="H984" s="32">
        <f t="shared" si="140"/>
        <v>-0.29635855</v>
      </c>
      <c r="I984" s="33">
        <f t="shared" si="141"/>
        <v>3.5753206199999998</v>
      </c>
      <c r="J984" s="32">
        <f t="shared" si="142"/>
        <v>-0.29635855</v>
      </c>
      <c r="K984" s="33">
        <f t="shared" si="143"/>
        <v>16.401961119999999</v>
      </c>
    </row>
    <row r="985" spans="1:11" x14ac:dyDescent="0.3">
      <c r="A985" s="78" t="str">
        <f>latest_start_1_limit_5000_convert_BTC_CMC_PRO_API_KEY_49c55c19_a805_466a_95cf_3c[[#This Row],[Symbol]]</f>
        <v>DPT</v>
      </c>
      <c r="B985" s="22" t="str">
        <f t="shared" si="135"/>
        <v>Diamond Platform Token</v>
      </c>
      <c r="C985" s="77">
        <f t="shared" si="136"/>
        <v>5.0239067312613028E-5</v>
      </c>
      <c r="D985" s="73">
        <f t="shared" si="137"/>
        <v>1.88100066413093</v>
      </c>
      <c r="E985" s="74">
        <f>D985*conf!B$7</f>
        <v>137.57638857453622</v>
      </c>
      <c r="F985" s="32">
        <f t="shared" si="138"/>
        <v>-1.7015203699999999</v>
      </c>
      <c r="G985" s="33">
        <f t="shared" si="139"/>
        <v>-1.53238995</v>
      </c>
      <c r="H985" s="32">
        <f t="shared" si="140"/>
        <v>-26.524402769999998</v>
      </c>
      <c r="I985" s="33">
        <f t="shared" si="141"/>
        <v>-23.671207689999999</v>
      </c>
      <c r="J985" s="32">
        <f t="shared" si="142"/>
        <v>-26.524402769999998</v>
      </c>
      <c r="K985" s="33">
        <f t="shared" si="143"/>
        <v>-0.5837658</v>
      </c>
    </row>
    <row r="986" spans="1:11" x14ac:dyDescent="0.3">
      <c r="A986" s="78" t="str">
        <f>latest_start_1_limit_5000_convert_BTC_CMC_PRO_API_KEY_49c55c19_a805_466a_95cf_3c[[#This Row],[Symbol]]</f>
        <v>NPXSXEM</v>
      </c>
      <c r="B986" s="22" t="str">
        <f t="shared" si="135"/>
        <v>Pundi X NEM</v>
      </c>
      <c r="C986" s="77">
        <f t="shared" si="136"/>
        <v>1E-8</v>
      </c>
      <c r="D986" s="73">
        <f t="shared" si="137"/>
        <v>1.7601538195999999E-4</v>
      </c>
      <c r="E986" s="74">
        <f>D986*conf!B$7</f>
        <v>1.2873765036554399E-2</v>
      </c>
      <c r="F986" s="32">
        <f t="shared" si="138"/>
        <v>-0.60147331999999998</v>
      </c>
      <c r="G986" s="33">
        <f t="shared" si="139"/>
        <v>-0.43045018000000002</v>
      </c>
      <c r="H986" s="32">
        <f t="shared" si="140"/>
        <v>-4.4934871100000002</v>
      </c>
      <c r="I986" s="33">
        <f t="shared" si="141"/>
        <v>-0.78479030000000005</v>
      </c>
      <c r="J986" s="32">
        <f t="shared" si="142"/>
        <v>-4.4934871100000002</v>
      </c>
      <c r="K986" s="33">
        <f t="shared" si="143"/>
        <v>68.362267369999998</v>
      </c>
    </row>
    <row r="987" spans="1:11" x14ac:dyDescent="0.3">
      <c r="A987" s="78" t="str">
        <f>latest_start_1_limit_5000_convert_BTC_CMC_PRO_API_KEY_49c55c19_a805_466a_95cf_3c[[#This Row],[Symbol]]</f>
        <v>IDRT</v>
      </c>
      <c r="B987" s="22" t="str">
        <f t="shared" si="135"/>
        <v>Rupiah Token</v>
      </c>
      <c r="C987" s="77">
        <f t="shared" si="136"/>
        <v>1E-8</v>
      </c>
      <c r="D987" s="73">
        <f t="shared" si="137"/>
        <v>7.1888474750000001E-5</v>
      </c>
      <c r="E987" s="74">
        <f>D987*conf!B$7</f>
        <v>5.2579230432150004E-3</v>
      </c>
      <c r="F987" s="32">
        <f t="shared" si="138"/>
        <v>0.13263295999999999</v>
      </c>
      <c r="G987" s="33">
        <f t="shared" si="139"/>
        <v>0.30491919000000001</v>
      </c>
      <c r="H987" s="32">
        <f t="shared" si="140"/>
        <v>-3.5045036199999999</v>
      </c>
      <c r="I987" s="33">
        <f t="shared" si="141"/>
        <v>0.24259727</v>
      </c>
      <c r="J987" s="32">
        <f t="shared" si="142"/>
        <v>-3.5045036199999999</v>
      </c>
      <c r="K987" s="33">
        <f t="shared" si="143"/>
        <v>1.0087406699999999</v>
      </c>
    </row>
    <row r="988" spans="1:11" x14ac:dyDescent="0.3">
      <c r="A988" s="78" t="str">
        <f>latest_start_1_limit_5000_convert_BTC_CMC_PRO_API_KEY_49c55c19_a805_466a_95cf_3c[[#This Row],[Symbol]]</f>
        <v>AMN</v>
      </c>
      <c r="B988" s="22" t="str">
        <f t="shared" si="135"/>
        <v>Amon</v>
      </c>
      <c r="C988" s="77">
        <f t="shared" si="136"/>
        <v>1.2220467399619302E-7</v>
      </c>
      <c r="D988" s="73">
        <f t="shared" si="137"/>
        <v>4.5754645785199997E-3</v>
      </c>
      <c r="E988" s="74">
        <f>D988*conf!B$7</f>
        <v>0.3346494792729528</v>
      </c>
      <c r="F988" s="32">
        <f t="shared" si="138"/>
        <v>-0.15894628999999999</v>
      </c>
      <c r="G988" s="33">
        <f t="shared" si="139"/>
        <v>1.2838250000000001E-2</v>
      </c>
      <c r="H988" s="32">
        <f t="shared" si="140"/>
        <v>-0.54758804999999999</v>
      </c>
      <c r="I988" s="33">
        <f t="shared" si="141"/>
        <v>3.31433541</v>
      </c>
      <c r="J988" s="32">
        <f t="shared" si="142"/>
        <v>-0.54758804999999999</v>
      </c>
      <c r="K988" s="33">
        <f t="shared" si="143"/>
        <v>14.15491531</v>
      </c>
    </row>
    <row r="989" spans="1:11" x14ac:dyDescent="0.3">
      <c r="A989" s="78" t="str">
        <f>latest_start_1_limit_5000_convert_BTC_CMC_PRO_API_KEY_49c55c19_a805_466a_95cf_3c[[#This Row],[Symbol]]</f>
        <v>NAX</v>
      </c>
      <c r="B989" s="22" t="str">
        <f t="shared" si="135"/>
        <v>NextDAO</v>
      </c>
      <c r="C989" s="77">
        <f t="shared" si="136"/>
        <v>4.8151332900799216E-8</v>
      </c>
      <c r="D989" s="73">
        <f t="shared" si="137"/>
        <v>1.8028338106199999E-3</v>
      </c>
      <c r="E989" s="74">
        <f>D989*conf!B$7</f>
        <v>0.1318592649087468</v>
      </c>
      <c r="F989" s="32">
        <f t="shared" si="138"/>
        <v>-0.21316608000000001</v>
      </c>
      <c r="G989" s="33">
        <f t="shared" si="139"/>
        <v>-4.1474829999999997E-2</v>
      </c>
      <c r="H989" s="32">
        <f t="shared" si="140"/>
        <v>-3.0827641300000002</v>
      </c>
      <c r="I989" s="33">
        <f t="shared" si="141"/>
        <v>0.68071369000000004</v>
      </c>
      <c r="J989" s="32">
        <f t="shared" si="142"/>
        <v>-3.0827641300000002</v>
      </c>
      <c r="K989" s="33">
        <f t="shared" si="143"/>
        <v>16.525546340000002</v>
      </c>
    </row>
    <row r="990" spans="1:11" x14ac:dyDescent="0.3">
      <c r="A990" s="78" t="str">
        <f>latest_start_1_limit_5000_convert_BTC_CMC_PRO_API_KEY_49c55c19_a805_466a_95cf_3c[[#This Row],[Symbol]]</f>
        <v>BAAS</v>
      </c>
      <c r="B990" s="22" t="str">
        <f t="shared" si="135"/>
        <v>BaaSid</v>
      </c>
      <c r="C990" s="77">
        <f t="shared" si="136"/>
        <v>1.6706267327438648E-8</v>
      </c>
      <c r="D990" s="73">
        <f t="shared" si="137"/>
        <v>6.2549927017000004E-4</v>
      </c>
      <c r="E990" s="74">
        <f>D990*conf!B$7</f>
        <v>4.5749016620233805E-2</v>
      </c>
      <c r="F990" s="32">
        <f t="shared" si="138"/>
        <v>-13.654762460000001</v>
      </c>
      <c r="G990" s="33">
        <f t="shared" si="139"/>
        <v>-13.506198550000001</v>
      </c>
      <c r="H990" s="32">
        <f t="shared" si="140"/>
        <v>-15.973898589999999</v>
      </c>
      <c r="I990" s="33">
        <f t="shared" si="141"/>
        <v>-12.711007670000001</v>
      </c>
      <c r="J990" s="32">
        <f t="shared" si="142"/>
        <v>-15.973898589999999</v>
      </c>
      <c r="K990" s="33">
        <f t="shared" si="143"/>
        <v>-12.646689240000001</v>
      </c>
    </row>
    <row r="991" spans="1:11" x14ac:dyDescent="0.3">
      <c r="A991" s="78" t="str">
        <f>latest_start_1_limit_5000_convert_BTC_CMC_PRO_API_KEY_49c55c19_a805_466a_95cf_3c[[#This Row],[Symbol]]</f>
        <v>BUX</v>
      </c>
      <c r="B991" s="22" t="str">
        <f t="shared" si="135"/>
        <v>BUX Token</v>
      </c>
      <c r="C991" s="77">
        <f t="shared" si="136"/>
        <v>1.4722697405654243E-6</v>
      </c>
      <c r="D991" s="73">
        <f t="shared" si="137"/>
        <v>5.5123243880129999E-2</v>
      </c>
      <c r="E991" s="74">
        <f>D991*conf!B$7</f>
        <v>4.0317140573927084</v>
      </c>
      <c r="F991" s="32">
        <f t="shared" si="138"/>
        <v>1.058289</v>
      </c>
      <c r="G991" s="33">
        <f t="shared" si="139"/>
        <v>1.2321678899999999</v>
      </c>
      <c r="H991" s="32">
        <f t="shared" si="140"/>
        <v>0.84197213000000004</v>
      </c>
      <c r="I991" s="33">
        <f t="shared" si="141"/>
        <v>4.7578548200000004</v>
      </c>
      <c r="J991" s="32">
        <f t="shared" si="142"/>
        <v>0.84197213000000004</v>
      </c>
      <c r="K991" s="33">
        <f t="shared" si="143"/>
        <v>11.61471755</v>
      </c>
    </row>
    <row r="992" spans="1:11" x14ac:dyDescent="0.3">
      <c r="A992" s="78" t="str">
        <f>latest_start_1_limit_5000_convert_BTC_CMC_PRO_API_KEY_49c55c19_a805_466a_95cf_3c[[#This Row],[Symbol]]</f>
        <v>TENT</v>
      </c>
      <c r="B992" s="22" t="str">
        <f t="shared" si="135"/>
        <v>TENT</v>
      </c>
      <c r="C992" s="77">
        <f t="shared" si="136"/>
        <v>2.6404768217504818E-6</v>
      </c>
      <c r="D992" s="73">
        <f t="shared" si="137"/>
        <v>9.8862079274469994E-2</v>
      </c>
      <c r="E992" s="74">
        <f>D992*conf!B$7</f>
        <v>7.2307724781347353</v>
      </c>
      <c r="F992" s="32">
        <f t="shared" si="138"/>
        <v>13.291337110000001</v>
      </c>
      <c r="G992" s="33">
        <f t="shared" si="139"/>
        <v>13.486263940000001</v>
      </c>
      <c r="H992" s="32">
        <f t="shared" si="140"/>
        <v>32.348250479999997</v>
      </c>
      <c r="I992" s="33">
        <f t="shared" si="141"/>
        <v>37.487580970000003</v>
      </c>
      <c r="J992" s="32">
        <f t="shared" si="142"/>
        <v>32.348250479999997</v>
      </c>
      <c r="K992" s="33">
        <f t="shared" si="143"/>
        <v>86.427069189999997</v>
      </c>
    </row>
    <row r="993" spans="1:11" x14ac:dyDescent="0.3">
      <c r="A993" s="78" t="str">
        <f>latest_start_1_limit_5000_convert_BTC_CMC_PRO_API_KEY_49c55c19_a805_466a_95cf_3c[[#This Row],[Symbol]]</f>
        <v>BTR</v>
      </c>
      <c r="B993" s="22" t="str">
        <f t="shared" si="135"/>
        <v>Bitrue Coin</v>
      </c>
      <c r="C993" s="77">
        <f t="shared" si="136"/>
        <v>1.053221292952024E-6</v>
      </c>
      <c r="D993" s="73">
        <f t="shared" si="137"/>
        <v>3.9433653081020002E-2</v>
      </c>
      <c r="E993" s="74">
        <f>D993*conf!B$7</f>
        <v>2.8841773863458031</v>
      </c>
      <c r="F993" s="32">
        <f t="shared" si="138"/>
        <v>-0.15447252</v>
      </c>
      <c r="G993" s="33">
        <f t="shared" si="139"/>
        <v>1.731972E-2</v>
      </c>
      <c r="H993" s="32">
        <f t="shared" si="140"/>
        <v>-2.6663614099999999</v>
      </c>
      <c r="I993" s="33">
        <f t="shared" si="141"/>
        <v>1.11328611</v>
      </c>
      <c r="J993" s="32">
        <f t="shared" si="142"/>
        <v>-2.6663614099999999</v>
      </c>
      <c r="K993" s="33">
        <f t="shared" si="143"/>
        <v>15.715915130000001</v>
      </c>
    </row>
    <row r="994" spans="1:11" x14ac:dyDescent="0.3">
      <c r="A994" s="78" t="str">
        <f>latest_start_1_limit_5000_convert_BTC_CMC_PRO_API_KEY_49c55c19_a805_466a_95cf_3c[[#This Row],[Symbol]]</f>
        <v>TUBE</v>
      </c>
      <c r="B994" s="22" t="str">
        <f t="shared" si="135"/>
        <v>BitTube</v>
      </c>
      <c r="C994" s="77">
        <f t="shared" si="136"/>
        <v>2.9376641430716652E-7</v>
      </c>
      <c r="D994" s="73">
        <f t="shared" si="137"/>
        <v>1.0998906826289999E-2</v>
      </c>
      <c r="E994" s="74">
        <f>D994*conf!B$7</f>
        <v>0.8044600452748506</v>
      </c>
      <c r="F994" s="32">
        <f t="shared" si="138"/>
        <v>-1.0029516300000001</v>
      </c>
      <c r="G994" s="33">
        <f t="shared" si="139"/>
        <v>-0.83261927000000002</v>
      </c>
      <c r="H994" s="32">
        <f t="shared" si="140"/>
        <v>-3.17376463</v>
      </c>
      <c r="I994" s="33">
        <f t="shared" si="141"/>
        <v>0.58617947000000004</v>
      </c>
      <c r="J994" s="32">
        <f t="shared" si="142"/>
        <v>-3.17376463</v>
      </c>
      <c r="K994" s="33">
        <f t="shared" si="143"/>
        <v>14.13305849</v>
      </c>
    </row>
    <row r="995" spans="1:11" x14ac:dyDescent="0.3">
      <c r="A995" s="78" t="str">
        <f>latest_start_1_limit_5000_convert_BTC_CMC_PRO_API_KEY_49c55c19_a805_466a_95cf_3c[[#This Row],[Symbol]]</f>
        <v>HYC</v>
      </c>
      <c r="B995" s="22" t="str">
        <f t="shared" si="135"/>
        <v>HYCON</v>
      </c>
      <c r="C995" s="77">
        <f t="shared" si="136"/>
        <v>3.6623353602420426E-8</v>
      </c>
      <c r="D995" s="73">
        <f t="shared" si="137"/>
        <v>1.3712147962499999E-3</v>
      </c>
      <c r="E995" s="74">
        <f>D995*conf!B$7</f>
        <v>0.100290650197725</v>
      </c>
      <c r="F995" s="32">
        <f t="shared" si="138"/>
        <v>-0.56897523999999999</v>
      </c>
      <c r="G995" s="33">
        <f t="shared" si="139"/>
        <v>-0.39789618999999998</v>
      </c>
      <c r="H995" s="32">
        <f t="shared" si="140"/>
        <v>1.35183024</v>
      </c>
      <c r="I995" s="33">
        <f t="shared" si="141"/>
        <v>5.2875116699999998</v>
      </c>
      <c r="J995" s="32">
        <f t="shared" si="142"/>
        <v>1.35183024</v>
      </c>
      <c r="K995" s="33">
        <f t="shared" si="143"/>
        <v>8.9894134000000001</v>
      </c>
    </row>
    <row r="996" spans="1:11" x14ac:dyDescent="0.3">
      <c r="A996" s="78" t="str">
        <f>latest_start_1_limit_5000_convert_BTC_CMC_PRO_API_KEY_49c55c19_a805_466a_95cf_3c[[#This Row],[Symbol]]</f>
        <v>RNT</v>
      </c>
      <c r="B996" s="22" t="str">
        <f t="shared" si="135"/>
        <v>OneRoot Network</v>
      </c>
      <c r="C996" s="77">
        <f t="shared" si="136"/>
        <v>2.9517081081051078E-7</v>
      </c>
      <c r="D996" s="73">
        <f t="shared" si="137"/>
        <v>1.105148882864E-2</v>
      </c>
      <c r="E996" s="74">
        <f>D996*conf!B$7</f>
        <v>0.80830589292672961</v>
      </c>
      <c r="F996" s="32">
        <f t="shared" si="138"/>
        <v>0.37255090000000002</v>
      </c>
      <c r="G996" s="33">
        <f t="shared" si="139"/>
        <v>0.54524992000000005</v>
      </c>
      <c r="H996" s="32">
        <f t="shared" si="140"/>
        <v>-3.1024303600000001</v>
      </c>
      <c r="I996" s="33">
        <f t="shared" si="141"/>
        <v>0.66028379000000004</v>
      </c>
      <c r="J996" s="32">
        <f t="shared" si="142"/>
        <v>-3.1024303600000001</v>
      </c>
      <c r="K996" s="33">
        <f t="shared" si="143"/>
        <v>0.86953727000000003</v>
      </c>
    </row>
    <row r="997" spans="1:11" x14ac:dyDescent="0.3">
      <c r="A997" s="78" t="str">
        <f>latest_start_1_limit_5000_convert_BTC_CMC_PRO_API_KEY_49c55c19_a805_466a_95cf_3c[[#This Row],[Symbol]]</f>
        <v>CATT</v>
      </c>
      <c r="B997" s="22" t="str">
        <f t="shared" si="135"/>
        <v>Catex Token</v>
      </c>
      <c r="C997" s="77">
        <f t="shared" si="136"/>
        <v>1.0689902638250487E-7</v>
      </c>
      <c r="D997" s="73">
        <f t="shared" si="137"/>
        <v>4.0024059039399998E-3</v>
      </c>
      <c r="E997" s="74">
        <f>D997*conf!B$7</f>
        <v>0.2927359678141716</v>
      </c>
      <c r="F997" s="32">
        <f t="shared" si="138"/>
        <v>1.59307043</v>
      </c>
      <c r="G997" s="33">
        <f t="shared" si="139"/>
        <v>1.76786946</v>
      </c>
      <c r="H997" s="32">
        <f t="shared" si="140"/>
        <v>-33.529714759999997</v>
      </c>
      <c r="I997" s="33">
        <f t="shared" si="141"/>
        <v>-30.948549069999999</v>
      </c>
      <c r="J997" s="32">
        <f t="shared" si="142"/>
        <v>-33.529714759999997</v>
      </c>
      <c r="K997" s="33">
        <f t="shared" si="143"/>
        <v>547.50295256000004</v>
      </c>
    </row>
    <row r="998" spans="1:11" x14ac:dyDescent="0.3">
      <c r="A998" s="78" t="str">
        <f>latest_start_1_limit_5000_convert_BTC_CMC_PRO_API_KEY_49c55c19_a805_466a_95cf_3c[[#This Row],[Symbol]]</f>
        <v>GMB</v>
      </c>
      <c r="B998" s="22" t="str">
        <f t="shared" si="135"/>
        <v>GAMB</v>
      </c>
      <c r="C998" s="77">
        <f t="shared" si="136"/>
        <v>1.6782727473756183E-8</v>
      </c>
      <c r="D998" s="73">
        <f t="shared" si="137"/>
        <v>6.2836201412000002E-4</v>
      </c>
      <c r="E998" s="74">
        <f>D998*conf!B$7</f>
        <v>4.5958397712736805E-2</v>
      </c>
      <c r="F998" s="32">
        <f t="shared" si="138"/>
        <v>3.52797742</v>
      </c>
      <c r="G998" s="33">
        <f t="shared" si="139"/>
        <v>3.7061056099999998</v>
      </c>
      <c r="H998" s="32">
        <f t="shared" si="140"/>
        <v>15.18663525</v>
      </c>
      <c r="I998" s="33">
        <f t="shared" si="141"/>
        <v>19.65954808</v>
      </c>
      <c r="J998" s="32">
        <f t="shared" si="142"/>
        <v>15.18663525</v>
      </c>
      <c r="K998" s="33">
        <f t="shared" si="143"/>
        <v>282.45708654999999</v>
      </c>
    </row>
    <row r="999" spans="1:11" x14ac:dyDescent="0.3">
      <c r="A999" s="78" t="str">
        <f>latest_start_1_limit_5000_convert_BTC_CMC_PRO_API_KEY_49c55c19_a805_466a_95cf_3c[[#This Row],[Symbol]]</f>
        <v>FOUR</v>
      </c>
      <c r="B999" s="22" t="str">
        <f t="shared" si="135"/>
        <v>4THPILLAR TECHNOLOGIES</v>
      </c>
      <c r="C999" s="77">
        <f t="shared" si="136"/>
        <v>6.4695941276155245E-7</v>
      </c>
      <c r="D999" s="73">
        <f t="shared" si="137"/>
        <v>2.4222804087860001E-2</v>
      </c>
      <c r="E999" s="74">
        <f>D999*conf!B$7</f>
        <v>1.7716558909860805</v>
      </c>
      <c r="F999" s="32">
        <f t="shared" si="138"/>
        <v>17.332335539999999</v>
      </c>
      <c r="G999" s="33">
        <f t="shared" si="139"/>
        <v>17.534215230000001</v>
      </c>
      <c r="H999" s="32">
        <f t="shared" si="140"/>
        <v>116.10533479</v>
      </c>
      <c r="I999" s="33">
        <f t="shared" si="141"/>
        <v>124.49710976999999</v>
      </c>
      <c r="J999" s="32">
        <f t="shared" si="142"/>
        <v>116.10533479</v>
      </c>
      <c r="K999" s="33">
        <f t="shared" si="143"/>
        <v>184.72266153000001</v>
      </c>
    </row>
    <row r="1000" spans="1:11" x14ac:dyDescent="0.3">
      <c r="A1000" s="78" t="str">
        <f>latest_start_1_limit_5000_convert_BTC_CMC_PRO_API_KEY_49c55c19_a805_466a_95cf_3c[[#This Row],[Symbol]]</f>
        <v>PAR</v>
      </c>
      <c r="B1000" s="22" t="str">
        <f t="shared" si="135"/>
        <v>Parachute</v>
      </c>
      <c r="C1000" s="77">
        <f t="shared" si="136"/>
        <v>1.4225029460499905E-7</v>
      </c>
      <c r="D1000" s="73">
        <f t="shared" si="137"/>
        <v>5.3259925579399996E-3</v>
      </c>
      <c r="E1000" s="74">
        <f>D1000*conf!B$7</f>
        <v>0.3895430956877316</v>
      </c>
      <c r="F1000" s="32">
        <f t="shared" si="138"/>
        <v>5.3351018400000001</v>
      </c>
      <c r="G1000" s="33">
        <f t="shared" si="139"/>
        <v>5.5163393300000001</v>
      </c>
      <c r="H1000" s="32">
        <f t="shared" si="140"/>
        <v>-6.1815925500000004</v>
      </c>
      <c r="I1000" s="33">
        <f t="shared" si="141"/>
        <v>-2.53844804</v>
      </c>
      <c r="J1000" s="32">
        <f t="shared" si="142"/>
        <v>-6.1815925500000004</v>
      </c>
      <c r="K1000" s="33">
        <f t="shared" si="143"/>
        <v>13.25571141</v>
      </c>
    </row>
    <row r="1001" spans="1:11" x14ac:dyDescent="0.3">
      <c r="A1001" s="78" t="str">
        <f>latest_start_1_limit_5000_convert_BTC_CMC_PRO_API_KEY_49c55c19_a805_466a_95cf_3c[[#This Row],[Symbol]]</f>
        <v>BOLT</v>
      </c>
      <c r="B1001" s="22" t="str">
        <f t="shared" si="135"/>
        <v>BOLT</v>
      </c>
      <c r="C1001" s="77">
        <f t="shared" si="136"/>
        <v>8.3837859544609274E-8</v>
      </c>
      <c r="D1001" s="73">
        <f t="shared" si="137"/>
        <v>3.1389728734700002E-3</v>
      </c>
      <c r="E1001" s="74">
        <f>D1001*conf!B$7</f>
        <v>0.22958447596559581</v>
      </c>
      <c r="F1001" s="32">
        <f t="shared" si="138"/>
        <v>-2.26225926</v>
      </c>
      <c r="G1001" s="33">
        <f t="shared" si="139"/>
        <v>-2.0940936400000001</v>
      </c>
      <c r="H1001" s="32">
        <f t="shared" si="140"/>
        <v>4.4530278599999997</v>
      </c>
      <c r="I1001" s="33">
        <f t="shared" si="141"/>
        <v>8.5091345999999994</v>
      </c>
      <c r="J1001" s="32">
        <f t="shared" si="142"/>
        <v>4.4530278599999997</v>
      </c>
      <c r="K1001" s="33">
        <f t="shared" si="143"/>
        <v>0.51560304999999995</v>
      </c>
    </row>
    <row r="1002" spans="1:11" x14ac:dyDescent="0.3">
      <c r="A1002" s="78" t="str">
        <f>latest_start_1_limit_5000_convert_BTC_CMC_PRO_API_KEY_49c55c19_a805_466a_95cf_3c[[#This Row],[Symbol]]</f>
        <v>XFT</v>
      </c>
      <c r="B1002" s="22" t="str">
        <f t="shared" si="135"/>
        <v>Offshift</v>
      </c>
      <c r="C1002" s="77">
        <f t="shared" si="136"/>
        <v>4.5974841704517077E-5</v>
      </c>
      <c r="D1002" s="73">
        <f t="shared" si="137"/>
        <v>1.72134381479251</v>
      </c>
      <c r="E1002" s="74">
        <f>D1002*conf!B$7</f>
        <v>125.89908661392418</v>
      </c>
      <c r="F1002" s="32">
        <f t="shared" si="138"/>
        <v>-2.67009506</v>
      </c>
      <c r="G1002" s="33">
        <f t="shared" si="139"/>
        <v>-2.50263115</v>
      </c>
      <c r="H1002" s="32">
        <f t="shared" si="140"/>
        <v>-0.27372189000000002</v>
      </c>
      <c r="I1002" s="33">
        <f t="shared" si="141"/>
        <v>3.5988363099999998</v>
      </c>
      <c r="J1002" s="32">
        <f t="shared" si="142"/>
        <v>-0.27372189000000002</v>
      </c>
      <c r="K1002" s="33">
        <f t="shared" si="143"/>
        <v>-4.5682168699999997</v>
      </c>
    </row>
    <row r="1003" spans="1:11" x14ac:dyDescent="0.3">
      <c r="A1003" s="78" t="str">
        <f>latest_start_1_limit_5000_convert_BTC_CMC_PRO_API_KEY_49c55c19_a805_466a_95cf_3c[[#This Row],[Symbol]]</f>
        <v>HYDRO</v>
      </c>
      <c r="B1003" s="22" t="str">
        <f t="shared" si="135"/>
        <v>Hydro</v>
      </c>
      <c r="C1003" s="77">
        <f t="shared" si="136"/>
        <v>1E-8</v>
      </c>
      <c r="D1003" s="73">
        <f t="shared" si="137"/>
        <v>2.7873303057000001E-4</v>
      </c>
      <c r="E1003" s="74">
        <f>D1003*conf!B$7</f>
        <v>2.0386533855889802E-2</v>
      </c>
      <c r="F1003" s="32">
        <f t="shared" si="138"/>
        <v>5.141051E-2</v>
      </c>
      <c r="G1003" s="33">
        <f t="shared" si="139"/>
        <v>0.22355699000000001</v>
      </c>
      <c r="H1003" s="32">
        <f t="shared" si="140"/>
        <v>-9.4761119899999997</v>
      </c>
      <c r="I1003" s="33">
        <f t="shared" si="141"/>
        <v>-5.9608998399999997</v>
      </c>
      <c r="J1003" s="32">
        <f t="shared" si="142"/>
        <v>-9.4761119899999997</v>
      </c>
      <c r="K1003" s="33">
        <f t="shared" si="143"/>
        <v>100.48155916</v>
      </c>
    </row>
    <row r="1004" spans="1:11" x14ac:dyDescent="0.3">
      <c r="A1004" s="78" t="str">
        <f>latest_start_1_limit_5000_convert_BTC_CMC_PRO_API_KEY_49c55c19_a805_466a_95cf_3c[[#This Row],[Symbol]]</f>
        <v>SSX</v>
      </c>
      <c r="B1004" s="22" t="str">
        <f t="shared" si="135"/>
        <v>SOMESING</v>
      </c>
      <c r="C1004" s="77">
        <f t="shared" si="136"/>
        <v>5.7478451225532466E-7</v>
      </c>
      <c r="D1004" s="73">
        <f t="shared" si="137"/>
        <v>2.1520504004519998E-2</v>
      </c>
      <c r="E1004" s="74">
        <f>D1004*conf!B$7</f>
        <v>1.5740096628905926</v>
      </c>
      <c r="F1004" s="32">
        <f t="shared" si="138"/>
        <v>0.18610867</v>
      </c>
      <c r="G1004" s="33">
        <f t="shared" si="139"/>
        <v>0.3584869</v>
      </c>
      <c r="H1004" s="32">
        <f t="shared" si="140"/>
        <v>-2.9804457200000001</v>
      </c>
      <c r="I1004" s="33">
        <f t="shared" si="141"/>
        <v>0.78700532000000001</v>
      </c>
      <c r="J1004" s="32">
        <f t="shared" si="142"/>
        <v>-2.9804457200000001</v>
      </c>
      <c r="K1004" s="33">
        <f t="shared" si="143"/>
        <v>1.2522599599999999</v>
      </c>
    </row>
    <row r="1005" spans="1:11" x14ac:dyDescent="0.3">
      <c r="A1005" s="78" t="str">
        <f>latest_start_1_limit_5000_convert_BTC_CMC_PRO_API_KEY_49c55c19_a805_466a_95cf_3c[[#This Row],[Symbol]]</f>
        <v>PMEER</v>
      </c>
      <c r="B1005" s="22" t="str">
        <f t="shared" si="135"/>
        <v>Qitmeer</v>
      </c>
      <c r="C1005" s="77">
        <f t="shared" si="136"/>
        <v>5.5217844544576859E-7</v>
      </c>
      <c r="D1005" s="73">
        <f t="shared" si="137"/>
        <v>2.0674110371899999E-2</v>
      </c>
      <c r="E1005" s="74">
        <f>D1005*conf!B$7</f>
        <v>1.512104432600766</v>
      </c>
      <c r="F1005" s="32">
        <f t="shared" si="138"/>
        <v>-0.55961916</v>
      </c>
      <c r="G1005" s="33">
        <f t="shared" si="139"/>
        <v>-0.38852400999999998</v>
      </c>
      <c r="H1005" s="32">
        <f t="shared" si="140"/>
        <v>-2.3343651599999999</v>
      </c>
      <c r="I1005" s="33">
        <f t="shared" si="141"/>
        <v>1.4581744000000001</v>
      </c>
      <c r="J1005" s="32">
        <f t="shared" si="142"/>
        <v>-2.3343651599999999</v>
      </c>
      <c r="K1005" s="33">
        <f t="shared" si="143"/>
        <v>-3.62409968</v>
      </c>
    </row>
    <row r="1006" spans="1:11" x14ac:dyDescent="0.3">
      <c r="A1006" s="78" t="str">
        <f>latest_start_1_limit_5000_convert_BTC_CMC_PRO_API_KEY_49c55c19_a805_466a_95cf_3c[[#This Row],[Symbol]]</f>
        <v>NORD</v>
      </c>
      <c r="B1006" s="22" t="str">
        <f t="shared" si="135"/>
        <v>Nord Finance</v>
      </c>
      <c r="C1006" s="77">
        <f t="shared" si="136"/>
        <v>1.2628087011219051E-4</v>
      </c>
      <c r="D1006" s="73">
        <f t="shared" si="137"/>
        <v>4.7280814165995997</v>
      </c>
      <c r="E1006" s="74">
        <f>D1006*conf!B$7</f>
        <v>345.81187481009471</v>
      </c>
      <c r="F1006" s="32">
        <f t="shared" si="138"/>
        <v>-0.51480398000000005</v>
      </c>
      <c r="G1006" s="33">
        <f t="shared" si="139"/>
        <v>-0.34363171999999997</v>
      </c>
      <c r="H1006" s="32">
        <f t="shared" si="140"/>
        <v>0.71763449000000001</v>
      </c>
      <c r="I1006" s="33">
        <f t="shared" si="141"/>
        <v>4.6286889100000002</v>
      </c>
      <c r="J1006" s="32">
        <f t="shared" si="142"/>
        <v>0.71763449000000001</v>
      </c>
      <c r="K1006" s="33">
        <f t="shared" si="143"/>
        <v>-6.6885192499999997</v>
      </c>
    </row>
    <row r="1007" spans="1:11" x14ac:dyDescent="0.3">
      <c r="A1007" s="78" t="str">
        <f>latest_start_1_limit_5000_convert_BTC_CMC_PRO_API_KEY_49c55c19_a805_466a_95cf_3c[[#This Row],[Symbol]]</f>
        <v>OK</v>
      </c>
      <c r="B1007" s="22" t="str">
        <f t="shared" si="135"/>
        <v>OKCash</v>
      </c>
      <c r="C1007" s="77">
        <f t="shared" si="136"/>
        <v>1.0369442509355991E-6</v>
      </c>
      <c r="D1007" s="73">
        <f t="shared" si="137"/>
        <v>3.882422443354E-2</v>
      </c>
      <c r="E1007" s="74">
        <f>D1007*conf!B$7</f>
        <v>2.8396037750691154</v>
      </c>
      <c r="F1007" s="32">
        <f t="shared" si="138"/>
        <v>1.2635278400000001</v>
      </c>
      <c r="G1007" s="33">
        <f t="shared" si="139"/>
        <v>1.4377598599999999</v>
      </c>
      <c r="H1007" s="32">
        <f t="shared" si="140"/>
        <v>-3.0892687699999999</v>
      </c>
      <c r="I1007" s="33">
        <f t="shared" si="141"/>
        <v>0.67395647000000003</v>
      </c>
      <c r="J1007" s="32">
        <f t="shared" si="142"/>
        <v>-3.0892687699999999</v>
      </c>
      <c r="K1007" s="33">
        <f t="shared" si="143"/>
        <v>35.854214120000002</v>
      </c>
    </row>
    <row r="1008" spans="1:11" x14ac:dyDescent="0.3">
      <c r="A1008" s="78" t="str">
        <f>latest_start_1_limit_5000_convert_BTC_CMC_PRO_API_KEY_49c55c19_a805_466a_95cf_3c[[#This Row],[Symbol]]</f>
        <v>CSC</v>
      </c>
      <c r="B1008" s="22" t="str">
        <f t="shared" si="135"/>
        <v>CasinoCoin</v>
      </c>
      <c r="C1008" s="77">
        <f t="shared" si="136"/>
        <v>1E-8</v>
      </c>
      <c r="D1008" s="73">
        <f t="shared" si="137"/>
        <v>7.5655247679999997E-5</v>
      </c>
      <c r="E1008" s="74">
        <f>D1008*conf!B$7</f>
        <v>5.5334248153152002E-3</v>
      </c>
      <c r="F1008" s="32">
        <f t="shared" si="138"/>
        <v>0.69365518000000004</v>
      </c>
      <c r="G1008" s="33">
        <f t="shared" si="139"/>
        <v>0.86690668999999998</v>
      </c>
      <c r="H1008" s="32">
        <f t="shared" si="140"/>
        <v>-12.207522539999999</v>
      </c>
      <c r="I1008" s="33">
        <f t="shared" si="141"/>
        <v>-8.79837618</v>
      </c>
      <c r="J1008" s="32">
        <f t="shared" si="142"/>
        <v>-12.207522539999999</v>
      </c>
      <c r="K1008" s="33">
        <f t="shared" si="143"/>
        <v>-1.6824957599999999</v>
      </c>
    </row>
    <row r="1009" spans="1:11" x14ac:dyDescent="0.3">
      <c r="A1009" s="78" t="str">
        <f>latest_start_1_limit_5000_convert_BTC_CMC_PRO_API_KEY_49c55c19_a805_466a_95cf_3c[[#This Row],[Symbol]]</f>
        <v>MIDAS</v>
      </c>
      <c r="B1009" s="22" t="str">
        <f t="shared" si="135"/>
        <v>Midas</v>
      </c>
      <c r="C1009" s="77">
        <f t="shared" si="136"/>
        <v>5.9852271902172641E-5</v>
      </c>
      <c r="D1009" s="73">
        <f t="shared" si="137"/>
        <v>2.2409286083515099</v>
      </c>
      <c r="E1009" s="74">
        <f>D1009*conf!B$7</f>
        <v>163.90151841482944</v>
      </c>
      <c r="F1009" s="32">
        <f t="shared" si="138"/>
        <v>-4.7324400000000003E-2</v>
      </c>
      <c r="G1009" s="33">
        <f t="shared" si="139"/>
        <v>0.12465219</v>
      </c>
      <c r="H1009" s="32">
        <f t="shared" si="140"/>
        <v>2.8228982199999999</v>
      </c>
      <c r="I1009" s="33">
        <f t="shared" si="141"/>
        <v>6.8157039800000003</v>
      </c>
      <c r="J1009" s="32">
        <f t="shared" si="142"/>
        <v>2.8228982199999999</v>
      </c>
      <c r="K1009" s="33">
        <f t="shared" si="143"/>
        <v>20.587201289999999</v>
      </c>
    </row>
    <row r="1010" spans="1:11" x14ac:dyDescent="0.3">
      <c r="A1010" s="78" t="str">
        <f>latest_start_1_limit_5000_convert_BTC_CMC_PRO_API_KEY_49c55c19_a805_466a_95cf_3c[[#This Row],[Symbol]]</f>
        <v>UUU</v>
      </c>
      <c r="B1010" s="22" t="str">
        <f t="shared" si="135"/>
        <v>U Network</v>
      </c>
      <c r="C1010" s="77">
        <f t="shared" si="136"/>
        <v>1.1467491486163171E-8</v>
      </c>
      <c r="D1010" s="73">
        <f t="shared" si="137"/>
        <v>4.2935429049999999E-4</v>
      </c>
      <c r="E1010" s="74">
        <f>D1010*conf!B$7</f>
        <v>3.1402972807169999E-2</v>
      </c>
      <c r="F1010" s="32">
        <f t="shared" si="138"/>
        <v>-0.14606358</v>
      </c>
      <c r="G1010" s="33">
        <f t="shared" si="139"/>
        <v>2.5743129999999999E-2</v>
      </c>
      <c r="H1010" s="32">
        <f t="shared" si="140"/>
        <v>3.0588459600000002</v>
      </c>
      <c r="I1010" s="33">
        <f t="shared" si="141"/>
        <v>7.0608140099999996</v>
      </c>
      <c r="J1010" s="32">
        <f t="shared" si="142"/>
        <v>3.0588459600000002</v>
      </c>
      <c r="K1010" s="33">
        <f t="shared" si="143"/>
        <v>22.869780630000001</v>
      </c>
    </row>
    <row r="1011" spans="1:11" x14ac:dyDescent="0.3">
      <c r="A1011" s="78" t="str">
        <f>latest_start_1_limit_5000_convert_BTC_CMC_PRO_API_KEY_49c55c19_a805_466a_95cf_3c[[#This Row],[Symbol]]</f>
        <v>DIME</v>
      </c>
      <c r="B1011" s="22" t="str">
        <f t="shared" si="135"/>
        <v>Dimecoin</v>
      </c>
      <c r="C1011" s="77">
        <f t="shared" si="136"/>
        <v>1E-8</v>
      </c>
      <c r="D1011" s="73">
        <f t="shared" si="137"/>
        <v>6.2907276700000004E-6</v>
      </c>
      <c r="E1011" s="74">
        <f>D1011*conf!B$7</f>
        <v>4.6010382178380004E-4</v>
      </c>
      <c r="F1011" s="32">
        <f t="shared" si="138"/>
        <v>6.6896375099999998</v>
      </c>
      <c r="G1011" s="33">
        <f t="shared" si="139"/>
        <v>6.8732055900000004</v>
      </c>
      <c r="H1011" s="32">
        <f t="shared" si="140"/>
        <v>-4.1742361600000004</v>
      </c>
      <c r="I1011" s="33">
        <f t="shared" si="141"/>
        <v>-0.45314223999999997</v>
      </c>
      <c r="J1011" s="32">
        <f t="shared" si="142"/>
        <v>-4.1742361600000004</v>
      </c>
      <c r="K1011" s="33">
        <f t="shared" si="143"/>
        <v>23.507987</v>
      </c>
    </row>
    <row r="1012" spans="1:11" x14ac:dyDescent="0.3">
      <c r="A1012" s="78" t="str">
        <f>latest_start_1_limit_5000_convert_BTC_CMC_PRO_API_KEY_49c55c19_a805_466a_95cf_3c[[#This Row],[Symbol]]</f>
        <v>MLC</v>
      </c>
      <c r="B1012" s="22" t="str">
        <f t="shared" si="135"/>
        <v>Mallcoin</v>
      </c>
      <c r="C1012" s="77">
        <f t="shared" si="136"/>
        <v>4.5255315048114706E-7</v>
      </c>
      <c r="D1012" s="73">
        <f t="shared" si="137"/>
        <v>1.6944040209040001E-2</v>
      </c>
      <c r="E1012" s="74">
        <f>D1012*conf!B$7</f>
        <v>1.2392871008891857</v>
      </c>
      <c r="F1012" s="32">
        <f t="shared" si="138"/>
        <v>-0.90909583000000005</v>
      </c>
      <c r="G1012" s="33">
        <f t="shared" si="139"/>
        <v>-0.73860197999999999</v>
      </c>
      <c r="H1012" s="32">
        <f t="shared" si="140"/>
        <v>0.77917585</v>
      </c>
      <c r="I1012" s="33">
        <f t="shared" si="141"/>
        <v>4.6926200400000004</v>
      </c>
      <c r="J1012" s="32">
        <f t="shared" si="142"/>
        <v>0.77917585</v>
      </c>
      <c r="K1012" s="33">
        <f t="shared" si="143"/>
        <v>24.090899820000001</v>
      </c>
    </row>
    <row r="1013" spans="1:11" x14ac:dyDescent="0.3">
      <c r="A1013" s="78" t="str">
        <f>latest_start_1_limit_5000_convert_BTC_CMC_PRO_API_KEY_49c55c19_a805_466a_95cf_3c[[#This Row],[Symbol]]</f>
        <v>THC</v>
      </c>
      <c r="B1013" s="22" t="str">
        <f t="shared" si="135"/>
        <v>HempCoin</v>
      </c>
      <c r="C1013" s="77">
        <f t="shared" si="136"/>
        <v>3.0591572808473177E-7</v>
      </c>
      <c r="D1013" s="73">
        <f t="shared" si="137"/>
        <v>1.145378922174E-2</v>
      </c>
      <c r="E1013" s="74">
        <f>D1013*conf!B$7</f>
        <v>0.83773014367806364</v>
      </c>
      <c r="F1013" s="32">
        <f t="shared" si="138"/>
        <v>-5.8579678499999996</v>
      </c>
      <c r="G1013" s="33">
        <f t="shared" si="139"/>
        <v>-5.6959889300000004</v>
      </c>
      <c r="H1013" s="32">
        <f t="shared" si="140"/>
        <v>-15.159837339999999</v>
      </c>
      <c r="I1013" s="33">
        <f t="shared" si="141"/>
        <v>-11.86533489</v>
      </c>
      <c r="J1013" s="32">
        <f t="shared" si="142"/>
        <v>-15.159837339999999</v>
      </c>
      <c r="K1013" s="33">
        <f t="shared" si="143"/>
        <v>261.82427632999998</v>
      </c>
    </row>
    <row r="1014" spans="1:11" x14ac:dyDescent="0.3">
      <c r="A1014" s="78" t="str">
        <f>latest_start_1_limit_5000_convert_BTC_CMC_PRO_API_KEY_49c55c19_a805_466a_95cf_3c[[#This Row],[Symbol]]</f>
        <v>TRTL</v>
      </c>
      <c r="B1014" s="22" t="str">
        <f t="shared" si="135"/>
        <v>TurtleCoin</v>
      </c>
      <c r="C1014" s="77">
        <f t="shared" si="136"/>
        <v>1E-8</v>
      </c>
      <c r="D1014" s="73">
        <f t="shared" si="137"/>
        <v>3.1719678870000002E-5</v>
      </c>
      <c r="E1014" s="74">
        <f>D1014*conf!B$7</f>
        <v>2.3199773125518E-3</v>
      </c>
      <c r="F1014" s="32">
        <f t="shared" si="138"/>
        <v>2.3347339900000001</v>
      </c>
      <c r="G1014" s="33">
        <f t="shared" si="139"/>
        <v>2.5108091099999998</v>
      </c>
      <c r="H1014" s="32">
        <f t="shared" si="140"/>
        <v>1.98311408</v>
      </c>
      <c r="I1014" s="33">
        <f t="shared" si="141"/>
        <v>5.9433094400000002</v>
      </c>
      <c r="J1014" s="32">
        <f t="shared" si="142"/>
        <v>1.98311408</v>
      </c>
      <c r="K1014" s="33">
        <f t="shared" si="143"/>
        <v>187.36618265000001</v>
      </c>
    </row>
    <row r="1015" spans="1:11" x14ac:dyDescent="0.3">
      <c r="A1015" s="78" t="str">
        <f>latest_start_1_limit_5000_convert_BTC_CMC_PRO_API_KEY_49c55c19_a805_466a_95cf_3c[[#This Row],[Symbol]]</f>
        <v>EGT</v>
      </c>
      <c r="B1015" s="22" t="str">
        <f t="shared" si="135"/>
        <v>Egretia</v>
      </c>
      <c r="C1015" s="77">
        <f t="shared" si="136"/>
        <v>1.8866279469444117E-8</v>
      </c>
      <c r="D1015" s="73">
        <f t="shared" si="137"/>
        <v>7.0637227380999999E-4</v>
      </c>
      <c r="E1015" s="74">
        <f>D1015*conf!B$7</f>
        <v>5.1664068106463401E-2</v>
      </c>
      <c r="F1015" s="32">
        <f t="shared" si="138"/>
        <v>0.69758710999999995</v>
      </c>
      <c r="G1015" s="33">
        <f t="shared" si="139"/>
        <v>0.87084538</v>
      </c>
      <c r="H1015" s="32">
        <f t="shared" si="140"/>
        <v>-3.0166900999999999</v>
      </c>
      <c r="I1015" s="33">
        <f t="shared" si="141"/>
        <v>0.74935350000000001</v>
      </c>
      <c r="J1015" s="32">
        <f t="shared" si="142"/>
        <v>-3.0166900999999999</v>
      </c>
      <c r="K1015" s="33">
        <f t="shared" si="143"/>
        <v>17.63799212</v>
      </c>
    </row>
    <row r="1016" spans="1:11" x14ac:dyDescent="0.3">
      <c r="A1016" s="78" t="str">
        <f>latest_start_1_limit_5000_convert_BTC_CMC_PRO_API_KEY_49c55c19_a805_466a_95cf_3c[[#This Row],[Symbol]]</f>
        <v>GIO</v>
      </c>
      <c r="B1016" s="22" t="str">
        <f t="shared" si="135"/>
        <v>Graviocoin</v>
      </c>
      <c r="C1016" s="77">
        <f t="shared" si="136"/>
        <v>1.0944047024591094E-6</v>
      </c>
      <c r="D1016" s="73">
        <f t="shared" si="137"/>
        <v>4.0975600907239999E-2</v>
      </c>
      <c r="E1016" s="74">
        <f>D1016*conf!B$7</f>
        <v>2.9969554503555336</v>
      </c>
      <c r="F1016" s="32">
        <f t="shared" si="138"/>
        <v>-2.1601930399999998</v>
      </c>
      <c r="G1016" s="33">
        <f t="shared" si="139"/>
        <v>-1.99185181</v>
      </c>
      <c r="H1016" s="32">
        <f t="shared" si="140"/>
        <v>-10.211107569999999</v>
      </c>
      <c r="I1016" s="33">
        <f t="shared" si="141"/>
        <v>-6.7244366800000002</v>
      </c>
      <c r="J1016" s="32">
        <f t="shared" si="142"/>
        <v>-10.211107569999999</v>
      </c>
      <c r="K1016" s="33">
        <f t="shared" si="143"/>
        <v>5.9808173199999999</v>
      </c>
    </row>
    <row r="1017" spans="1:11" x14ac:dyDescent="0.3">
      <c r="A1017" s="78" t="str">
        <f>latest_start_1_limit_5000_convert_BTC_CMC_PRO_API_KEY_49c55c19_a805_466a_95cf_3c[[#This Row],[Symbol]]</f>
        <v>ZCL</v>
      </c>
      <c r="B1017" s="22" t="str">
        <f t="shared" si="135"/>
        <v>ZClassic</v>
      </c>
      <c r="C1017" s="77">
        <f t="shared" si="136"/>
        <v>8.5865785303322291E-6</v>
      </c>
      <c r="D1017" s="73">
        <f t="shared" si="137"/>
        <v>0.32149004315038998</v>
      </c>
      <c r="E1017" s="74">
        <f>D1017*conf!B$7</f>
        <v>23.513781756019522</v>
      </c>
      <c r="F1017" s="32">
        <f t="shared" si="138"/>
        <v>4.2675090200000003</v>
      </c>
      <c r="G1017" s="33">
        <f t="shared" si="139"/>
        <v>4.4469096300000004</v>
      </c>
      <c r="H1017" s="32">
        <f t="shared" si="140"/>
        <v>17.080001339999999</v>
      </c>
      <c r="I1017" s="33">
        <f t="shared" si="141"/>
        <v>21.626437119999999</v>
      </c>
      <c r="J1017" s="32">
        <f t="shared" si="142"/>
        <v>17.080001339999999</v>
      </c>
      <c r="K1017" s="33">
        <f t="shared" si="143"/>
        <v>-45.388932580000002</v>
      </c>
    </row>
    <row r="1018" spans="1:11" x14ac:dyDescent="0.3">
      <c r="A1018" s="78" t="str">
        <f>latest_start_1_limit_5000_convert_BTC_CMC_PRO_API_KEY_49c55c19_a805_466a_95cf_3c[[#This Row],[Symbol]]</f>
        <v>BIDR</v>
      </c>
      <c r="B1018" s="22" t="str">
        <f t="shared" si="135"/>
        <v>BIDR</v>
      </c>
      <c r="C1018" s="77">
        <f t="shared" si="136"/>
        <v>1E-8</v>
      </c>
      <c r="D1018" s="73">
        <f t="shared" si="137"/>
        <v>7.1773286069999997E-5</v>
      </c>
      <c r="E1018" s="74">
        <f>D1018*conf!B$7</f>
        <v>5.2494981431598E-3</v>
      </c>
      <c r="F1018" s="32">
        <f t="shared" si="138"/>
        <v>-0.34957529999999998</v>
      </c>
      <c r="G1018" s="33">
        <f t="shared" si="139"/>
        <v>-0.17811874999999999</v>
      </c>
      <c r="H1018" s="32">
        <f t="shared" si="140"/>
        <v>-3.4393450400000001</v>
      </c>
      <c r="I1018" s="33">
        <f t="shared" si="141"/>
        <v>0.31028608000000002</v>
      </c>
      <c r="J1018" s="32">
        <f t="shared" si="142"/>
        <v>-3.4393450400000001</v>
      </c>
      <c r="K1018" s="33">
        <f t="shared" si="143"/>
        <v>1.2985614299999999</v>
      </c>
    </row>
    <row r="1019" spans="1:11" x14ac:dyDescent="0.3">
      <c r="A1019" s="78" t="str">
        <f>latest_start_1_limit_5000_convert_BTC_CMC_PRO_API_KEY_49c55c19_a805_466a_95cf_3c[[#This Row],[Symbol]]</f>
        <v>HDAO</v>
      </c>
      <c r="B1019" s="22" t="str">
        <f t="shared" si="135"/>
        <v>HyperDAO</v>
      </c>
      <c r="C1019" s="77">
        <f t="shared" si="136"/>
        <v>1.999597964643636E-7</v>
      </c>
      <c r="D1019" s="73">
        <f t="shared" si="137"/>
        <v>7.4866937239999997E-3</v>
      </c>
      <c r="E1019" s="74">
        <f>D1019*conf!B$7</f>
        <v>0.54757677897335999</v>
      </c>
      <c r="F1019" s="32">
        <f t="shared" si="138"/>
        <v>2.9089301299999999</v>
      </c>
      <c r="G1019" s="33">
        <f t="shared" si="139"/>
        <v>3.0859931999999999</v>
      </c>
      <c r="H1019" s="32">
        <f t="shared" si="140"/>
        <v>0.57909652</v>
      </c>
      <c r="I1019" s="33">
        <f t="shared" si="141"/>
        <v>4.4847712499999997</v>
      </c>
      <c r="J1019" s="32">
        <f t="shared" si="142"/>
        <v>0.57909652</v>
      </c>
      <c r="K1019" s="33">
        <f t="shared" si="143"/>
        <v>-3.1559886000000001</v>
      </c>
    </row>
    <row r="1020" spans="1:11" x14ac:dyDescent="0.3">
      <c r="A1020" s="78" t="str">
        <f>latest_start_1_limit_5000_convert_BTC_CMC_PRO_API_KEY_49c55c19_a805_466a_95cf_3c[[#This Row],[Symbol]]</f>
        <v>BAX</v>
      </c>
      <c r="B1020" s="22" t="str">
        <f t="shared" si="135"/>
        <v>BABB</v>
      </c>
      <c r="C1020" s="77">
        <f t="shared" si="136"/>
        <v>1E-8</v>
      </c>
      <c r="D1020" s="73">
        <f t="shared" si="137"/>
        <v>6.7302781429999999E-5</v>
      </c>
      <c r="E1020" s="74">
        <f>D1020*conf!B$7</f>
        <v>4.9225254337901996E-3</v>
      </c>
      <c r="F1020" s="32">
        <f t="shared" si="138"/>
        <v>-0.93338372999999997</v>
      </c>
      <c r="G1020" s="33">
        <f t="shared" si="139"/>
        <v>-0.76293166999999995</v>
      </c>
      <c r="H1020" s="32">
        <f t="shared" si="140"/>
        <v>-9.7711072699999999</v>
      </c>
      <c r="I1020" s="33">
        <f t="shared" si="141"/>
        <v>-6.2673503400000001</v>
      </c>
      <c r="J1020" s="32">
        <f t="shared" si="142"/>
        <v>-9.7711072699999999</v>
      </c>
      <c r="K1020" s="33">
        <f t="shared" si="143"/>
        <v>-13.330548439999999</v>
      </c>
    </row>
    <row r="1021" spans="1:11" x14ac:dyDescent="0.3">
      <c r="A1021" s="78" t="str">
        <f>latest_start_1_limit_5000_convert_BTC_CMC_PRO_API_KEY_49c55c19_a805_466a_95cf_3c[[#This Row],[Symbol]]</f>
        <v>EXM</v>
      </c>
      <c r="B1021" s="22" t="str">
        <f t="shared" si="135"/>
        <v>EXMO Coin</v>
      </c>
      <c r="C1021" s="77">
        <f t="shared" si="136"/>
        <v>1.0774803352818393E-7</v>
      </c>
      <c r="D1021" s="73">
        <f t="shared" si="137"/>
        <v>4.0341935761699999E-3</v>
      </c>
      <c r="E1021" s="74">
        <f>D1021*conf!B$7</f>
        <v>0.29506091816107377</v>
      </c>
      <c r="F1021" s="32">
        <f t="shared" si="138"/>
        <v>1.76736933</v>
      </c>
      <c r="G1021" s="33">
        <f t="shared" si="139"/>
        <v>1.9424682499999999</v>
      </c>
      <c r="H1021" s="32">
        <f t="shared" si="140"/>
        <v>-3.0666930400000001</v>
      </c>
      <c r="I1021" s="33">
        <f t="shared" si="141"/>
        <v>0.69740884999999997</v>
      </c>
      <c r="J1021" s="32">
        <f t="shared" si="142"/>
        <v>-3.0666930400000001</v>
      </c>
      <c r="K1021" s="33">
        <f t="shared" si="143"/>
        <v>10.751020329999999</v>
      </c>
    </row>
    <row r="1022" spans="1:11" x14ac:dyDescent="0.3">
      <c r="A1022" s="78" t="str">
        <f>latest_start_1_limit_5000_convert_BTC_CMC_PRO_API_KEY_49c55c19_a805_466a_95cf_3c[[#This Row],[Symbol]]</f>
        <v>WINGS</v>
      </c>
      <c r="B1022" s="22" t="str">
        <f t="shared" si="135"/>
        <v>Wings</v>
      </c>
      <c r="C1022" s="77">
        <f t="shared" si="136"/>
        <v>7.6461495210239155E-7</v>
      </c>
      <c r="D1022" s="73">
        <f t="shared" si="137"/>
        <v>2.8627944538850002E-2</v>
      </c>
      <c r="E1022" s="74">
        <f>D1022*conf!B$7</f>
        <v>2.0938478635714892</v>
      </c>
      <c r="F1022" s="32">
        <f t="shared" si="138"/>
        <v>-4.9740840500000001</v>
      </c>
      <c r="G1022" s="33">
        <f t="shared" si="139"/>
        <v>-4.8105843400000001</v>
      </c>
      <c r="H1022" s="32">
        <f t="shared" si="140"/>
        <v>-8.7431743500000003</v>
      </c>
      <c r="I1022" s="33">
        <f t="shared" si="141"/>
        <v>-5.1995008599999997</v>
      </c>
      <c r="J1022" s="32">
        <f t="shared" si="142"/>
        <v>-8.7431743500000003</v>
      </c>
      <c r="K1022" s="33">
        <f t="shared" si="143"/>
        <v>4.9624697900000001</v>
      </c>
    </row>
    <row r="1023" spans="1:11" x14ac:dyDescent="0.3">
      <c r="A1023" s="78" t="str">
        <f>latest_start_1_limit_5000_convert_BTC_CMC_PRO_API_KEY_49c55c19_a805_466a_95cf_3c[[#This Row],[Symbol]]</f>
        <v>MCI</v>
      </c>
      <c r="B1023" s="22" t="str">
        <f t="shared" si="135"/>
        <v>Multi Channel Influencer Creater Cloud Funding Platform</v>
      </c>
      <c r="C1023" s="77">
        <f t="shared" si="136"/>
        <v>1.6054722901551822E-7</v>
      </c>
      <c r="D1023" s="73">
        <f t="shared" si="137"/>
        <v>6.0110479862899996E-3</v>
      </c>
      <c r="E1023" s="74">
        <f>D1023*conf!B$7</f>
        <v>0.43964804971725058</v>
      </c>
      <c r="F1023" s="32">
        <f t="shared" si="138"/>
        <v>3.088049E-2</v>
      </c>
      <c r="G1023" s="33">
        <f t="shared" si="139"/>
        <v>0.20299164</v>
      </c>
      <c r="H1023" s="32">
        <f t="shared" si="140"/>
        <v>-1.87391014</v>
      </c>
      <c r="I1023" s="33">
        <f t="shared" si="141"/>
        <v>1.9365097499999999</v>
      </c>
      <c r="J1023" s="32">
        <f t="shared" si="142"/>
        <v>-1.87391014</v>
      </c>
      <c r="K1023" s="33">
        <f t="shared" si="143"/>
        <v>-1.4379976400000001</v>
      </c>
    </row>
    <row r="1024" spans="1:11" x14ac:dyDescent="0.3">
      <c r="A1024" s="78" t="str">
        <f>latest_start_1_limit_5000_convert_BTC_CMC_PRO_API_KEY_49c55c19_a805_466a_95cf_3c[[#This Row],[Symbol]]</f>
        <v>DACS</v>
      </c>
      <c r="B1024" s="22" t="str">
        <f t="shared" si="135"/>
        <v>DACSEE</v>
      </c>
      <c r="C1024" s="77">
        <f t="shared" si="136"/>
        <v>1.0016778981317958E-7</v>
      </c>
      <c r="D1024" s="73">
        <f t="shared" si="137"/>
        <v>3.7503817097300001E-3</v>
      </c>
      <c r="E1024" s="74">
        <f>D1024*conf!B$7</f>
        <v>0.27430291824965219</v>
      </c>
      <c r="F1024" s="32">
        <f t="shared" si="138"/>
        <v>0.38423225999999999</v>
      </c>
      <c r="G1024" s="33">
        <f t="shared" si="139"/>
        <v>0.55695138</v>
      </c>
      <c r="H1024" s="32">
        <f t="shared" si="140"/>
        <v>0.16935822</v>
      </c>
      <c r="I1024" s="33">
        <f t="shared" si="141"/>
        <v>4.05912205</v>
      </c>
      <c r="J1024" s="32">
        <f t="shared" si="142"/>
        <v>0.16935822</v>
      </c>
      <c r="K1024" s="33">
        <f t="shared" si="143"/>
        <v>196.16025590000001</v>
      </c>
    </row>
    <row r="1025" spans="1:11" x14ac:dyDescent="0.3">
      <c r="A1025" s="78" t="str">
        <f>latest_start_1_limit_5000_convert_BTC_CMC_PRO_API_KEY_49c55c19_a805_466a_95cf_3c[[#This Row],[Symbol]]</f>
        <v>PBR</v>
      </c>
      <c r="B1025" s="22" t="str">
        <f t="shared" si="135"/>
        <v>PolkaBridge</v>
      </c>
      <c r="C1025" s="77">
        <f t="shared" si="136"/>
        <v>2.5194787361880169E-6</v>
      </c>
      <c r="D1025" s="73">
        <f t="shared" si="137"/>
        <v>9.4331790567369997E-2</v>
      </c>
      <c r="E1025" s="74">
        <f>D1025*conf!B$7</f>
        <v>6.8994271620974414</v>
      </c>
      <c r="F1025" s="32">
        <f t="shared" si="138"/>
        <v>2.0416204699999998</v>
      </c>
      <c r="G1025" s="33">
        <f t="shared" si="139"/>
        <v>2.2171912599999999</v>
      </c>
      <c r="H1025" s="32">
        <f t="shared" si="140"/>
        <v>14.457324959999999</v>
      </c>
      <c r="I1025" s="33">
        <f t="shared" si="141"/>
        <v>18.901917300000001</v>
      </c>
      <c r="J1025" s="32">
        <f t="shared" si="142"/>
        <v>14.457324959999999</v>
      </c>
      <c r="K1025" s="33">
        <f t="shared" si="143"/>
        <v>18.28593021</v>
      </c>
    </row>
    <row r="1026" spans="1:11" x14ac:dyDescent="0.3">
      <c r="A1026" s="78" t="str">
        <f>latest_start_1_limit_5000_convert_BTC_CMC_PRO_API_KEY_49c55c19_a805_466a_95cf_3c[[#This Row],[Symbol]]</f>
        <v>DBC</v>
      </c>
      <c r="B1026" s="22" t="str">
        <f t="shared" ref="B1026:B1089" si="144">VLOOKUP(A1026,BTCTABLE,2,FALSE)</f>
        <v>DeepBrain Chain</v>
      </c>
      <c r="C1026" s="77">
        <f t="shared" ref="C1026:C1089" si="145">VLOOKUP(A1026,BTCTABLE,3,FALSE)</f>
        <v>2.3403388259808615E-8</v>
      </c>
      <c r="D1026" s="73">
        <f t="shared" ref="D1026:D1089" si="146">VLOOKUP(A1026,USDTABLE,3,FALSE)</f>
        <v>8.7624614098999996E-4</v>
      </c>
      <c r="E1026" s="74">
        <f>D1026*conf!B$7</f>
        <v>6.4088642752008596E-2</v>
      </c>
      <c r="F1026" s="32">
        <f t="shared" ref="F1026:F1089" si="147">VLOOKUP(A1026,BTCTABLE,5,FALSE)</f>
        <v>3.8956696900000001</v>
      </c>
      <c r="G1026" s="33">
        <f t="shared" ref="G1026:G1089" si="148">VLOOKUP(A1026,USDTABLE,5,FALSE)</f>
        <v>4.0744305199999999</v>
      </c>
      <c r="H1026" s="32">
        <f t="shared" ref="H1026:H1089" si="149">VLOOKUP(A1026,BTCTABLE,6,FALSE)</f>
        <v>3.83409149</v>
      </c>
      <c r="I1026" s="33">
        <f t="shared" ref="I1026:I1089" si="150">VLOOKUP(A1026,USDTABLE,6,FALSE)</f>
        <v>7.86616377</v>
      </c>
      <c r="J1026" s="32">
        <f t="shared" ref="J1026:J1089" si="151">VLOOKUP(A1026,BTCTABLE,6,FALSE)</f>
        <v>3.83409149</v>
      </c>
      <c r="K1026" s="33">
        <f t="shared" ref="K1026:K1089" si="152">VLOOKUP(A1026,USDTABLE,7,FALSE)</f>
        <v>39.085189040000003</v>
      </c>
    </row>
    <row r="1027" spans="1:11" x14ac:dyDescent="0.3">
      <c r="A1027" s="78" t="str">
        <f>latest_start_1_limit_5000_convert_BTC_CMC_PRO_API_KEY_49c55c19_a805_466a_95cf_3c[[#This Row],[Symbol]]</f>
        <v>XRC</v>
      </c>
      <c r="B1027" s="22" t="str">
        <f t="shared" si="144"/>
        <v>xRhodium</v>
      </c>
      <c r="C1027" s="77">
        <f t="shared" si="145"/>
        <v>6.0243397707410183E-5</v>
      </c>
      <c r="D1027" s="73">
        <f t="shared" si="146"/>
        <v>2.2555727476392202</v>
      </c>
      <c r="E1027" s="74">
        <f>D1027*conf!B$7</f>
        <v>164.97259076233257</v>
      </c>
      <c r="F1027" s="32">
        <f t="shared" si="147"/>
        <v>0.38442685999999998</v>
      </c>
      <c r="G1027" s="33">
        <f t="shared" si="148"/>
        <v>0.55714631999999997</v>
      </c>
      <c r="H1027" s="32">
        <f t="shared" si="149"/>
        <v>-7.0217199099999998</v>
      </c>
      <c r="I1027" s="33">
        <f t="shared" si="150"/>
        <v>-3.41119912</v>
      </c>
      <c r="J1027" s="32">
        <f t="shared" si="151"/>
        <v>-7.0217199099999998</v>
      </c>
      <c r="K1027" s="33">
        <f t="shared" si="152"/>
        <v>27.539995229999999</v>
      </c>
    </row>
    <row r="1028" spans="1:11" x14ac:dyDescent="0.3">
      <c r="A1028" s="78" t="str">
        <f>latest_start_1_limit_5000_convert_BTC_CMC_PRO_API_KEY_49c55c19_a805_466a_95cf_3c[[#This Row],[Symbol]]</f>
        <v>NYZO</v>
      </c>
      <c r="B1028" s="22" t="str">
        <f t="shared" si="144"/>
        <v>Nyzo</v>
      </c>
      <c r="C1028" s="77">
        <f t="shared" si="145"/>
        <v>6.2488352380363796E-6</v>
      </c>
      <c r="D1028" s="73">
        <f t="shared" si="146"/>
        <v>0.23396260841491001</v>
      </c>
      <c r="E1028" s="74">
        <f>D1028*conf!B$7</f>
        <v>17.112025179466517</v>
      </c>
      <c r="F1028" s="32">
        <f t="shared" si="147"/>
        <v>2.0235387500000002</v>
      </c>
      <c r="G1028" s="33">
        <f t="shared" si="148"/>
        <v>2.1990784300000001</v>
      </c>
      <c r="H1028" s="32">
        <f t="shared" si="149"/>
        <v>2.6293626899999998</v>
      </c>
      <c r="I1028" s="33">
        <f t="shared" si="150"/>
        <v>6.6146531</v>
      </c>
      <c r="J1028" s="32">
        <f t="shared" si="151"/>
        <v>2.6293626899999998</v>
      </c>
      <c r="K1028" s="33">
        <f t="shared" si="152"/>
        <v>28.551073120000002</v>
      </c>
    </row>
    <row r="1029" spans="1:11" x14ac:dyDescent="0.3">
      <c r="A1029" s="78" t="str">
        <f>latest_start_1_limit_5000_convert_BTC_CMC_PRO_API_KEY_49c55c19_a805_466a_95cf_3c[[#This Row],[Symbol]]</f>
        <v>NYC</v>
      </c>
      <c r="B1029" s="22" t="str">
        <f t="shared" si="144"/>
        <v>NewYorkCoin</v>
      </c>
      <c r="C1029" s="77">
        <f t="shared" si="145"/>
        <v>1E-8</v>
      </c>
      <c r="D1029" s="73">
        <f t="shared" si="146"/>
        <v>1.939574216E-5</v>
      </c>
      <c r="E1029" s="74">
        <f>D1029*conf!B$7</f>
        <v>1.4186045815824E-3</v>
      </c>
      <c r="F1029" s="32">
        <f t="shared" si="147"/>
        <v>-39.247757319999998</v>
      </c>
      <c r="G1029" s="33">
        <f t="shared" si="148"/>
        <v>-39.143228209999997</v>
      </c>
      <c r="H1029" s="32">
        <f t="shared" si="149"/>
        <v>-34.440946959999998</v>
      </c>
      <c r="I1029" s="33">
        <f t="shared" si="150"/>
        <v>-31.895166119999999</v>
      </c>
      <c r="J1029" s="32">
        <f t="shared" si="151"/>
        <v>-34.440946959999998</v>
      </c>
      <c r="K1029" s="33">
        <f t="shared" si="152"/>
        <v>-17.79582869</v>
      </c>
    </row>
    <row r="1030" spans="1:11" x14ac:dyDescent="0.3">
      <c r="A1030" s="78" t="str">
        <f>latest_start_1_limit_5000_convert_BTC_CMC_PRO_API_KEY_49c55c19_a805_466a_95cf_3c[[#This Row],[Symbol]]</f>
        <v>ALIAS</v>
      </c>
      <c r="B1030" s="22" t="str">
        <f t="shared" si="144"/>
        <v>Alias</v>
      </c>
      <c r="C1030" s="77">
        <f t="shared" si="145"/>
        <v>2.8409607272680626E-6</v>
      </c>
      <c r="D1030" s="73">
        <f t="shared" si="146"/>
        <v>0.10636839616287</v>
      </c>
      <c r="E1030" s="74">
        <f>D1030*conf!B$7</f>
        <v>7.7797844953523114</v>
      </c>
      <c r="F1030" s="32">
        <f t="shared" si="147"/>
        <v>0.36770449999999999</v>
      </c>
      <c r="G1030" s="33">
        <f t="shared" si="148"/>
        <v>0.54039519000000003</v>
      </c>
      <c r="H1030" s="32">
        <f t="shared" si="149"/>
        <v>-8.3644884099999999</v>
      </c>
      <c r="I1030" s="33">
        <f t="shared" si="150"/>
        <v>-4.8061098299999996</v>
      </c>
      <c r="J1030" s="32">
        <f t="shared" si="151"/>
        <v>-8.3644884099999999</v>
      </c>
      <c r="K1030" s="33">
        <f t="shared" si="152"/>
        <v>251.04954146</v>
      </c>
    </row>
    <row r="1031" spans="1:11" x14ac:dyDescent="0.3">
      <c r="A1031" s="78" t="str">
        <f>latest_start_1_limit_5000_convert_BTC_CMC_PRO_API_KEY_49c55c19_a805_466a_95cf_3c[[#This Row],[Symbol]]</f>
        <v>SENSO</v>
      </c>
      <c r="B1031" s="22" t="str">
        <f t="shared" si="144"/>
        <v>SENSO</v>
      </c>
      <c r="C1031" s="77">
        <f t="shared" si="145"/>
        <v>6.0795137360148805E-6</v>
      </c>
      <c r="D1031" s="73">
        <f t="shared" si="146"/>
        <v>0.22762304291756</v>
      </c>
      <c r="E1031" s="74">
        <f>D1031*conf!B$7</f>
        <v>16.648349358990338</v>
      </c>
      <c r="F1031" s="32">
        <f t="shared" si="147"/>
        <v>-0.29356219</v>
      </c>
      <c r="G1031" s="33">
        <f t="shared" si="148"/>
        <v>-0.12200927</v>
      </c>
      <c r="H1031" s="32">
        <f t="shared" si="149"/>
        <v>-3.8739811799999999</v>
      </c>
      <c r="I1031" s="33">
        <f t="shared" si="150"/>
        <v>-0.14122779999999999</v>
      </c>
      <c r="J1031" s="32">
        <f t="shared" si="151"/>
        <v>-3.8739811799999999</v>
      </c>
      <c r="K1031" s="33">
        <f t="shared" si="152"/>
        <v>-24.049532289999998</v>
      </c>
    </row>
    <row r="1032" spans="1:11" x14ac:dyDescent="0.3">
      <c r="A1032" s="78" t="str">
        <f>latest_start_1_limit_5000_convert_BTC_CMC_PRO_API_KEY_49c55c19_a805_466a_95cf_3c[[#This Row],[Symbol]]</f>
        <v>ABL</v>
      </c>
      <c r="B1032" s="22" t="str">
        <f t="shared" si="144"/>
        <v>Airbloc</v>
      </c>
      <c r="C1032" s="77">
        <f t="shared" si="145"/>
        <v>2.9453070723286789E-7</v>
      </c>
      <c r="D1032" s="73">
        <f t="shared" si="146"/>
        <v>1.1027522713840001E-2</v>
      </c>
      <c r="E1032" s="74">
        <f>D1032*conf!B$7</f>
        <v>0.80655301129025769</v>
      </c>
      <c r="F1032" s="32">
        <f t="shared" si="147"/>
        <v>-0.23982675000000001</v>
      </c>
      <c r="G1032" s="33">
        <f t="shared" si="148"/>
        <v>-6.8181370000000005E-2</v>
      </c>
      <c r="H1032" s="32">
        <f t="shared" si="149"/>
        <v>-7.8920355999999998</v>
      </c>
      <c r="I1032" s="33">
        <f t="shared" si="150"/>
        <v>-4.3153107999999998</v>
      </c>
      <c r="J1032" s="32">
        <f t="shared" si="151"/>
        <v>-7.8920355999999998</v>
      </c>
      <c r="K1032" s="33">
        <f t="shared" si="152"/>
        <v>-5.3251497900000002</v>
      </c>
    </row>
    <row r="1033" spans="1:11" x14ac:dyDescent="0.3">
      <c r="A1033" s="78" t="str">
        <f>latest_start_1_limit_5000_convert_BTC_CMC_PRO_API_KEY_49c55c19_a805_466a_95cf_3c[[#This Row],[Symbol]]</f>
        <v>BCPT</v>
      </c>
      <c r="B1033" s="22" t="str">
        <f t="shared" si="144"/>
        <v>Blockmason Credit Protocol</v>
      </c>
      <c r="C1033" s="77">
        <f t="shared" si="145"/>
        <v>6.3616799768983348E-7</v>
      </c>
      <c r="D1033" s="73">
        <f t="shared" si="146"/>
        <v>2.3818762770960001E-2</v>
      </c>
      <c r="E1033" s="74">
        <f>D1033*conf!B$7</f>
        <v>1.7421043090680144</v>
      </c>
      <c r="F1033" s="32">
        <f t="shared" si="147"/>
        <v>6.859382E-2</v>
      </c>
      <c r="G1033" s="33">
        <f t="shared" si="148"/>
        <v>0.24076986</v>
      </c>
      <c r="H1033" s="32">
        <f t="shared" si="149"/>
        <v>-38.82740965</v>
      </c>
      <c r="I1033" s="33">
        <f t="shared" si="150"/>
        <v>-36.451963370000001</v>
      </c>
      <c r="J1033" s="32">
        <f t="shared" si="151"/>
        <v>-38.82740965</v>
      </c>
      <c r="K1033" s="33">
        <f t="shared" si="152"/>
        <v>9.0079662700000007</v>
      </c>
    </row>
    <row r="1034" spans="1:11" x14ac:dyDescent="0.3">
      <c r="A1034" s="78" t="str">
        <f>latest_start_1_limit_5000_convert_BTC_CMC_PRO_API_KEY_49c55c19_a805_466a_95cf_3c[[#This Row],[Symbol]]</f>
        <v>AXPR</v>
      </c>
      <c r="B1034" s="22" t="str">
        <f t="shared" si="144"/>
        <v>AXPR</v>
      </c>
      <c r="C1034" s="77">
        <f t="shared" si="145"/>
        <v>2.7102597876247141E-7</v>
      </c>
      <c r="D1034" s="73">
        <f t="shared" si="146"/>
        <v>1.0147482294539999E-2</v>
      </c>
      <c r="E1034" s="74">
        <f>D1034*conf!B$7</f>
        <v>0.74218685502265558</v>
      </c>
      <c r="F1034" s="32">
        <f t="shared" si="147"/>
        <v>2.8204422500000002</v>
      </c>
      <c r="G1034" s="33">
        <f t="shared" si="148"/>
        <v>2.99735307</v>
      </c>
      <c r="H1034" s="32">
        <f t="shared" si="149"/>
        <v>-12.676089080000001</v>
      </c>
      <c r="I1034" s="33">
        <f t="shared" si="150"/>
        <v>-9.2851380300000006</v>
      </c>
      <c r="J1034" s="32">
        <f t="shared" si="151"/>
        <v>-12.676089080000001</v>
      </c>
      <c r="K1034" s="33">
        <f t="shared" si="152"/>
        <v>69.713646920000002</v>
      </c>
    </row>
    <row r="1035" spans="1:11" x14ac:dyDescent="0.3">
      <c r="A1035" s="78" t="str">
        <f>latest_start_1_limit_5000_convert_BTC_CMC_PRO_API_KEY_49c55c19_a805_466a_95cf_3c[[#This Row],[Symbol]]</f>
        <v>QRK</v>
      </c>
      <c r="B1035" s="22" t="str">
        <f t="shared" si="144"/>
        <v>Quark</v>
      </c>
      <c r="C1035" s="77">
        <f t="shared" si="145"/>
        <v>2.7525699416926216E-7</v>
      </c>
      <c r="D1035" s="73">
        <f t="shared" si="146"/>
        <v>1.03058957209E-2</v>
      </c>
      <c r="E1035" s="74">
        <f>D1035*conf!B$7</f>
        <v>0.75377321302662603</v>
      </c>
      <c r="F1035" s="32">
        <f t="shared" si="147"/>
        <v>2.5258457700000001</v>
      </c>
      <c r="G1035" s="33">
        <f t="shared" si="148"/>
        <v>2.7022497099999998</v>
      </c>
      <c r="H1035" s="32">
        <f t="shared" si="149"/>
        <v>20.310331479999999</v>
      </c>
      <c r="I1035" s="33">
        <f t="shared" si="150"/>
        <v>24.982207030000001</v>
      </c>
      <c r="J1035" s="32">
        <f t="shared" si="151"/>
        <v>20.310331479999999</v>
      </c>
      <c r="K1035" s="33">
        <f t="shared" si="152"/>
        <v>5.0201333400000001</v>
      </c>
    </row>
    <row r="1036" spans="1:11" x14ac:dyDescent="0.3">
      <c r="A1036" s="78" t="str">
        <f>latest_start_1_limit_5000_convert_BTC_CMC_PRO_API_KEY_49c55c19_a805_466a_95cf_3c[[#This Row],[Symbol]]</f>
        <v>PIB</v>
      </c>
      <c r="B1036" s="22" t="str">
        <f t="shared" si="144"/>
        <v>PIBBLE</v>
      </c>
      <c r="C1036" s="77">
        <f t="shared" si="145"/>
        <v>1E-8</v>
      </c>
      <c r="D1036" s="73">
        <f t="shared" si="146"/>
        <v>1.6924182596000001E-4</v>
      </c>
      <c r="E1036" s="74">
        <f>D1036*conf!B$7</f>
        <v>1.2378347150714401E-2</v>
      </c>
      <c r="F1036" s="32">
        <f t="shared" si="147"/>
        <v>-0.11667594000000001</v>
      </c>
      <c r="G1036" s="33">
        <f t="shared" si="148"/>
        <v>5.5181330000000001E-2</v>
      </c>
      <c r="H1036" s="32">
        <f t="shared" si="149"/>
        <v>-6.4877560900000004</v>
      </c>
      <c r="I1036" s="33">
        <f t="shared" si="150"/>
        <v>-2.8565004799999998</v>
      </c>
      <c r="J1036" s="32">
        <f t="shared" si="151"/>
        <v>-6.4877560900000004</v>
      </c>
      <c r="K1036" s="33">
        <f t="shared" si="152"/>
        <v>-3.40249895</v>
      </c>
    </row>
    <row r="1037" spans="1:11" x14ac:dyDescent="0.3">
      <c r="A1037" s="78" t="str">
        <f>latest_start_1_limit_5000_convert_BTC_CMC_PRO_API_KEY_49c55c19_a805_466a_95cf_3c[[#This Row],[Symbol]]</f>
        <v>BLK</v>
      </c>
      <c r="B1037" s="22" t="str">
        <f t="shared" si="144"/>
        <v>BlackCoin</v>
      </c>
      <c r="C1037" s="77">
        <f t="shared" si="145"/>
        <v>1.193669371898737E-6</v>
      </c>
      <c r="D1037" s="73">
        <f t="shared" si="146"/>
        <v>4.4692168891650001E-2</v>
      </c>
      <c r="E1037" s="74">
        <f>D1037*conf!B$7</f>
        <v>3.2687852327352811</v>
      </c>
      <c r="F1037" s="32">
        <f t="shared" si="147"/>
        <v>-1.2682427700000001</v>
      </c>
      <c r="G1037" s="33">
        <f t="shared" si="148"/>
        <v>-1.0983668600000001</v>
      </c>
      <c r="H1037" s="32">
        <f t="shared" si="149"/>
        <v>-3.6028438</v>
      </c>
      <c r="I1037" s="33">
        <f t="shared" si="150"/>
        <v>0.14043836000000001</v>
      </c>
      <c r="J1037" s="32">
        <f t="shared" si="151"/>
        <v>-3.6028438</v>
      </c>
      <c r="K1037" s="33">
        <f t="shared" si="152"/>
        <v>2.44106479</v>
      </c>
    </row>
    <row r="1038" spans="1:11" x14ac:dyDescent="0.3">
      <c r="A1038" s="78" t="str">
        <f>latest_start_1_limit_5000_convert_BTC_CMC_PRO_API_KEY_49c55c19_a805_466a_95cf_3c[[#This Row],[Symbol]]</f>
        <v>BST</v>
      </c>
      <c r="B1038" s="22" t="str">
        <f t="shared" si="144"/>
        <v>BlockStamp</v>
      </c>
      <c r="C1038" s="77">
        <f t="shared" si="145"/>
        <v>2.7304417856866468E-6</v>
      </c>
      <c r="D1038" s="73">
        <f t="shared" si="146"/>
        <v>0.10223045703234999</v>
      </c>
      <c r="E1038" s="74">
        <f>D1038*conf!B$7</f>
        <v>7.4771356273460787</v>
      </c>
      <c r="F1038" s="32">
        <f t="shared" si="147"/>
        <v>0.37081764</v>
      </c>
      <c r="G1038" s="33">
        <f t="shared" si="148"/>
        <v>0.54351368</v>
      </c>
      <c r="H1038" s="32">
        <f t="shared" si="149"/>
        <v>-5.8941966499999996</v>
      </c>
      <c r="I1038" s="33">
        <f t="shared" si="150"/>
        <v>-2.2398920200000001</v>
      </c>
      <c r="J1038" s="32">
        <f t="shared" si="151"/>
        <v>-5.8941966499999996</v>
      </c>
      <c r="K1038" s="33">
        <f t="shared" si="152"/>
        <v>-23.33512382</v>
      </c>
    </row>
    <row r="1039" spans="1:11" x14ac:dyDescent="0.3">
      <c r="A1039" s="78" t="str">
        <f>latest_start_1_limit_5000_convert_BTC_CMC_PRO_API_KEY_49c55c19_a805_466a_95cf_3c[[#This Row],[Symbol]]</f>
        <v>VIN</v>
      </c>
      <c r="B1039" s="22" t="str">
        <f t="shared" si="144"/>
        <v>VINchain</v>
      </c>
      <c r="C1039" s="77">
        <f t="shared" si="145"/>
        <v>1.2083152682536365E-7</v>
      </c>
      <c r="D1039" s="73">
        <f t="shared" si="146"/>
        <v>4.5240525822700002E-3</v>
      </c>
      <c r="E1039" s="74">
        <f>D1039*conf!B$7</f>
        <v>0.33088920586722781</v>
      </c>
      <c r="F1039" s="32">
        <f t="shared" si="147"/>
        <v>-6.0194603400000002</v>
      </c>
      <c r="G1039" s="33">
        <f t="shared" si="148"/>
        <v>-5.8577592799999998</v>
      </c>
      <c r="H1039" s="32">
        <f t="shared" si="149"/>
        <v>-1.7765915400000001</v>
      </c>
      <c r="I1039" s="33">
        <f t="shared" si="150"/>
        <v>2.0376074100000001</v>
      </c>
      <c r="J1039" s="32">
        <f t="shared" si="151"/>
        <v>-1.7765915400000001</v>
      </c>
      <c r="K1039" s="33">
        <f t="shared" si="152"/>
        <v>4.4183039300000004</v>
      </c>
    </row>
    <row r="1040" spans="1:11" x14ac:dyDescent="0.3">
      <c r="A1040" s="78" t="str">
        <f>latest_start_1_limit_5000_convert_BTC_CMC_PRO_API_KEY_49c55c19_a805_466a_95cf_3c[[#This Row],[Symbol]]</f>
        <v>AAC</v>
      </c>
      <c r="B1040" s="22" t="str">
        <f t="shared" si="144"/>
        <v>Acute Angle Cloud</v>
      </c>
      <c r="C1040" s="77">
        <f t="shared" si="145"/>
        <v>2.9757407867259012E-7</v>
      </c>
      <c r="D1040" s="73">
        <f t="shared" si="146"/>
        <v>1.1141469568460001E-2</v>
      </c>
      <c r="E1040" s="74">
        <f>D1040*conf!B$7</f>
        <v>0.81488708423716449</v>
      </c>
      <c r="F1040" s="32">
        <f t="shared" si="147"/>
        <v>0.41633678000000002</v>
      </c>
      <c r="G1040" s="33">
        <f t="shared" si="148"/>
        <v>0.58911113999999998</v>
      </c>
      <c r="H1040" s="32">
        <f t="shared" si="149"/>
        <v>-1.4414507000000001</v>
      </c>
      <c r="I1040" s="33">
        <f t="shared" si="150"/>
        <v>2.3857623999999999</v>
      </c>
      <c r="J1040" s="32">
        <f t="shared" si="151"/>
        <v>-1.4414507000000001</v>
      </c>
      <c r="K1040" s="33">
        <f t="shared" si="152"/>
        <v>44.211696279999998</v>
      </c>
    </row>
    <row r="1041" spans="1:11" x14ac:dyDescent="0.3">
      <c r="A1041" s="78" t="str">
        <f>latest_start_1_limit_5000_convert_BTC_CMC_PRO_API_KEY_49c55c19_a805_466a_95cf_3c[[#This Row],[Symbol]]</f>
        <v>NEAL</v>
      </c>
      <c r="B1041" s="22" t="str">
        <f t="shared" si="144"/>
        <v>Coineal Token</v>
      </c>
      <c r="C1041" s="77">
        <f t="shared" si="145"/>
        <v>3.0882832002913834E-7</v>
      </c>
      <c r="D1041" s="73">
        <f t="shared" si="146"/>
        <v>1.156283956194E-2</v>
      </c>
      <c r="E1041" s="74">
        <f>D1041*conf!B$7</f>
        <v>0.84570608556029159</v>
      </c>
      <c r="F1041" s="32">
        <f t="shared" si="147"/>
        <v>-0.272067</v>
      </c>
      <c r="G1041" s="33">
        <f t="shared" si="148"/>
        <v>-0.10047709000000001</v>
      </c>
      <c r="H1041" s="32">
        <f t="shared" si="149"/>
        <v>-0.17026683000000001</v>
      </c>
      <c r="I1041" s="33">
        <f t="shared" si="150"/>
        <v>3.70630872</v>
      </c>
      <c r="J1041" s="32">
        <f t="shared" si="151"/>
        <v>-0.17026683000000001</v>
      </c>
      <c r="K1041" s="33">
        <f t="shared" si="152"/>
        <v>8.2268865600000005</v>
      </c>
    </row>
    <row r="1042" spans="1:11" x14ac:dyDescent="0.3">
      <c r="A1042" s="78" t="str">
        <f>latest_start_1_limit_5000_convert_BTC_CMC_PRO_API_KEY_49c55c19_a805_466a_95cf_3c[[#This Row],[Symbol]]</f>
        <v>LIT</v>
      </c>
      <c r="B1042" s="22" t="str">
        <f t="shared" si="144"/>
        <v>Lition</v>
      </c>
      <c r="C1042" s="77">
        <f t="shared" si="145"/>
        <v>2.0163248874555672E-6</v>
      </c>
      <c r="D1042" s="73">
        <f t="shared" si="146"/>
        <v>7.5493209872059999E-2</v>
      </c>
      <c r="E1042" s="74">
        <f>D1042*conf!B$7</f>
        <v>5.5215733700424687</v>
      </c>
      <c r="F1042" s="32">
        <f t="shared" si="147"/>
        <v>0.19001385000000001</v>
      </c>
      <c r="G1042" s="33">
        <f t="shared" si="148"/>
        <v>0.36239880000000002</v>
      </c>
      <c r="H1042" s="32">
        <f t="shared" si="149"/>
        <v>3.1814746299999999</v>
      </c>
      <c r="I1042" s="33">
        <f t="shared" si="150"/>
        <v>7.1882045799999998</v>
      </c>
      <c r="J1042" s="32">
        <f t="shared" si="151"/>
        <v>3.1814746299999999</v>
      </c>
      <c r="K1042" s="33">
        <f t="shared" si="152"/>
        <v>2.9102228299999999</v>
      </c>
    </row>
    <row r="1043" spans="1:11" x14ac:dyDescent="0.3">
      <c r="A1043" s="78" t="str">
        <f>latest_start_1_limit_5000_convert_BTC_CMC_PRO_API_KEY_49c55c19_a805_466a_95cf_3c[[#This Row],[Symbol]]</f>
        <v>INT</v>
      </c>
      <c r="B1043" s="22" t="str">
        <f t="shared" si="144"/>
        <v>INT</v>
      </c>
      <c r="C1043" s="77">
        <f t="shared" si="145"/>
        <v>1.6085299849236817E-7</v>
      </c>
      <c r="D1043" s="73">
        <f t="shared" si="146"/>
        <v>6.0224962997200001E-3</v>
      </c>
      <c r="E1043" s="74">
        <f>D1043*conf!B$7</f>
        <v>0.44048537936152082</v>
      </c>
      <c r="F1043" s="32">
        <f t="shared" si="147"/>
        <v>1.7088264</v>
      </c>
      <c r="G1043" s="33">
        <f t="shared" si="148"/>
        <v>1.8838245899999999</v>
      </c>
      <c r="H1043" s="32">
        <f t="shared" si="149"/>
        <v>-3.8219368</v>
      </c>
      <c r="I1043" s="33">
        <f t="shared" si="150"/>
        <v>-8.7162439999999994E-2</v>
      </c>
      <c r="J1043" s="32">
        <f t="shared" si="151"/>
        <v>-3.8219368</v>
      </c>
      <c r="K1043" s="33">
        <f t="shared" si="152"/>
        <v>4.72355035</v>
      </c>
    </row>
    <row r="1044" spans="1:11" x14ac:dyDescent="0.3">
      <c r="A1044" s="78" t="str">
        <f>latest_start_1_limit_5000_convert_BTC_CMC_PRO_API_KEY_49c55c19_a805_466a_95cf_3c[[#This Row],[Symbol]]</f>
        <v>BART</v>
      </c>
      <c r="B1044" s="22" t="str">
        <f t="shared" si="144"/>
        <v>BarterTrade</v>
      </c>
      <c r="C1044" s="77">
        <f t="shared" si="145"/>
        <v>1.0587040273512667E-6</v>
      </c>
      <c r="D1044" s="73">
        <f t="shared" si="146"/>
        <v>3.9638932111819999E-2</v>
      </c>
      <c r="E1044" s="74">
        <f>D1044*conf!B$7</f>
        <v>2.8991914946585147</v>
      </c>
      <c r="F1044" s="32">
        <f t="shared" si="147"/>
        <v>-0.32991587</v>
      </c>
      <c r="G1044" s="33">
        <f t="shared" si="148"/>
        <v>-0.1584255</v>
      </c>
      <c r="H1044" s="32">
        <f t="shared" si="149"/>
        <v>8.7516657099999993</v>
      </c>
      <c r="I1044" s="33">
        <f t="shared" si="150"/>
        <v>12.974696610000001</v>
      </c>
      <c r="J1044" s="32">
        <f t="shared" si="151"/>
        <v>8.7516657099999993</v>
      </c>
      <c r="K1044" s="33">
        <f t="shared" si="152"/>
        <v>26.076856370000002</v>
      </c>
    </row>
    <row r="1045" spans="1:11" x14ac:dyDescent="0.3">
      <c r="A1045" s="78" t="str">
        <f>latest_start_1_limit_5000_convert_BTC_CMC_PRO_API_KEY_49c55c19_a805_466a_95cf_3c[[#This Row],[Symbol]]</f>
        <v>MARS</v>
      </c>
      <c r="B1045" s="22" t="str">
        <f t="shared" si="144"/>
        <v>Marscoin</v>
      </c>
      <c r="C1045" s="77">
        <f t="shared" si="145"/>
        <v>2.5528084917915772E-6</v>
      </c>
      <c r="D1045" s="73">
        <f t="shared" si="146"/>
        <v>9.5579689777669993E-2</v>
      </c>
      <c r="E1045" s="74">
        <f>D1045*conf!B$7</f>
        <v>6.9906985103387838</v>
      </c>
      <c r="F1045" s="32">
        <f t="shared" si="147"/>
        <v>-13.84158912</v>
      </c>
      <c r="G1045" s="33">
        <f t="shared" si="148"/>
        <v>-13.69334666</v>
      </c>
      <c r="H1045" s="32">
        <f t="shared" si="149"/>
        <v>62.163527639999998</v>
      </c>
      <c r="I1045" s="33">
        <f t="shared" si="150"/>
        <v>68.460641199999998</v>
      </c>
      <c r="J1045" s="32">
        <f t="shared" si="151"/>
        <v>62.163527639999998</v>
      </c>
      <c r="K1045" s="33">
        <f t="shared" si="152"/>
        <v>74.492323729999995</v>
      </c>
    </row>
    <row r="1046" spans="1:11" x14ac:dyDescent="0.3">
      <c r="A1046" s="78" t="str">
        <f>latest_start_1_limit_5000_convert_BTC_CMC_PRO_API_KEY_49c55c19_a805_466a_95cf_3c[[#This Row],[Symbol]]</f>
        <v>WIRE</v>
      </c>
      <c r="B1046" s="22" t="str">
        <f t="shared" si="144"/>
        <v>AirWire</v>
      </c>
      <c r="C1046" s="77">
        <f t="shared" si="145"/>
        <v>6.0092642472059228E-7</v>
      </c>
      <c r="D1046" s="73">
        <f t="shared" si="146"/>
        <v>2.2499283216379999E-2</v>
      </c>
      <c r="E1046" s="74">
        <f>D1046*conf!B$7</f>
        <v>1.6455975744460332</v>
      </c>
      <c r="F1046" s="32">
        <f t="shared" si="147"/>
        <v>0.37081764</v>
      </c>
      <c r="G1046" s="33">
        <f t="shared" si="148"/>
        <v>0.54351368</v>
      </c>
      <c r="H1046" s="32">
        <f t="shared" si="149"/>
        <v>0.15597232</v>
      </c>
      <c r="I1046" s="33">
        <f t="shared" si="150"/>
        <v>4.0452163499999996</v>
      </c>
      <c r="J1046" s="32">
        <f t="shared" si="151"/>
        <v>0.15597232</v>
      </c>
      <c r="K1046" s="33">
        <f t="shared" si="152"/>
        <v>18.458423239999998</v>
      </c>
    </row>
    <row r="1047" spans="1:11" x14ac:dyDescent="0.3">
      <c r="A1047" s="78" t="str">
        <f>latest_start_1_limit_5000_convert_BTC_CMC_PRO_API_KEY_49c55c19_a805_466a_95cf_3c[[#This Row],[Symbol]]</f>
        <v>MAN</v>
      </c>
      <c r="B1047" s="22" t="str">
        <f t="shared" si="144"/>
        <v>Matrix AI Network</v>
      </c>
      <c r="C1047" s="77">
        <f t="shared" si="145"/>
        <v>3.0237702094095834E-7</v>
      </c>
      <c r="D1047" s="73">
        <f t="shared" si="146"/>
        <v>1.132129650554E-2</v>
      </c>
      <c r="E1047" s="74">
        <f>D1047*conf!B$7</f>
        <v>0.82803962641519557</v>
      </c>
      <c r="F1047" s="32">
        <f t="shared" si="147"/>
        <v>-0.35736246999999999</v>
      </c>
      <c r="G1047" s="33">
        <f t="shared" si="148"/>
        <v>-0.18591932</v>
      </c>
      <c r="H1047" s="32">
        <f t="shared" si="149"/>
        <v>-9.3775389600000008</v>
      </c>
      <c r="I1047" s="33">
        <f t="shared" si="150"/>
        <v>-5.8584990299999999</v>
      </c>
      <c r="J1047" s="32">
        <f t="shared" si="151"/>
        <v>-9.3775389600000008</v>
      </c>
      <c r="K1047" s="33">
        <f t="shared" si="152"/>
        <v>-8.2083324599999994</v>
      </c>
    </row>
    <row r="1048" spans="1:11" x14ac:dyDescent="0.3">
      <c r="A1048" s="78" t="str">
        <f>latest_start_1_limit_5000_convert_BTC_CMC_PRO_API_KEY_49c55c19_a805_466a_95cf_3c[[#This Row],[Symbol]]</f>
        <v>RAVEN</v>
      </c>
      <c r="B1048" s="22" t="str">
        <f t="shared" si="144"/>
        <v>Raven Protocol</v>
      </c>
      <c r="C1048" s="77">
        <f t="shared" si="145"/>
        <v>1.6341912173990732E-8</v>
      </c>
      <c r="D1048" s="73">
        <f t="shared" si="146"/>
        <v>6.1185745072E-4</v>
      </c>
      <c r="E1048" s="74">
        <f>D1048*conf!B$7</f>
        <v>4.4751253945660797E-2</v>
      </c>
      <c r="F1048" s="32">
        <f t="shared" si="147"/>
        <v>-2.1104004600000001</v>
      </c>
      <c r="G1048" s="33">
        <f t="shared" si="148"/>
        <v>-1.9419735499999999</v>
      </c>
      <c r="H1048" s="32">
        <f t="shared" si="149"/>
        <v>4.8289987400000003</v>
      </c>
      <c r="I1048" s="33">
        <f t="shared" si="150"/>
        <v>8.89970514</v>
      </c>
      <c r="J1048" s="32">
        <f t="shared" si="151"/>
        <v>4.8289987400000003</v>
      </c>
      <c r="K1048" s="33">
        <f t="shared" si="152"/>
        <v>57.124791309999999</v>
      </c>
    </row>
    <row r="1049" spans="1:11" x14ac:dyDescent="0.3">
      <c r="A1049" s="78" t="str">
        <f>latest_start_1_limit_5000_convert_BTC_CMC_PRO_API_KEY_49c55c19_a805_466a_95cf_3c[[#This Row],[Symbol]]</f>
        <v>TNT</v>
      </c>
      <c r="B1049" s="22" t="str">
        <f t="shared" si="144"/>
        <v>Tierion</v>
      </c>
      <c r="C1049" s="77">
        <f t="shared" si="145"/>
        <v>1.6634940193355461E-7</v>
      </c>
      <c r="D1049" s="73">
        <f t="shared" si="146"/>
        <v>6.2282871130499998E-3</v>
      </c>
      <c r="E1049" s="74">
        <f>D1049*conf!B$7</f>
        <v>0.45553691944847696</v>
      </c>
      <c r="F1049" s="32">
        <f t="shared" si="147"/>
        <v>1.80460263</v>
      </c>
      <c r="G1049" s="33">
        <f t="shared" si="148"/>
        <v>1.9797656100000001</v>
      </c>
      <c r="H1049" s="32">
        <f t="shared" si="149"/>
        <v>0.92265980999999997</v>
      </c>
      <c r="I1049" s="33">
        <f t="shared" si="150"/>
        <v>4.8416757500000003</v>
      </c>
      <c r="J1049" s="32">
        <f t="shared" si="151"/>
        <v>0.92265980999999997</v>
      </c>
      <c r="K1049" s="33">
        <f t="shared" si="152"/>
        <v>1.8632824100000001</v>
      </c>
    </row>
    <row r="1050" spans="1:11" x14ac:dyDescent="0.3">
      <c r="A1050" s="78" t="str">
        <f>latest_start_1_limit_5000_convert_BTC_CMC_PRO_API_KEY_49c55c19_a805_466a_95cf_3c[[#This Row],[Symbol]]</f>
        <v>BASE</v>
      </c>
      <c r="B1050" s="22" t="str">
        <f t="shared" si="144"/>
        <v>Base Protocol</v>
      </c>
      <c r="C1050" s="77">
        <f t="shared" si="145"/>
        <v>4.3945795706469932E-5</v>
      </c>
      <c r="D1050" s="73">
        <f t="shared" si="146"/>
        <v>1.6453743138833901</v>
      </c>
      <c r="E1050" s="74">
        <f>D1050*conf!B$7</f>
        <v>120.34267731743115</v>
      </c>
      <c r="F1050" s="32">
        <f t="shared" si="147"/>
        <v>24.7664604</v>
      </c>
      <c r="G1050" s="33">
        <f t="shared" si="148"/>
        <v>24.981131099999999</v>
      </c>
      <c r="H1050" s="32">
        <f t="shared" si="149"/>
        <v>83.170936620000006</v>
      </c>
      <c r="I1050" s="33">
        <f t="shared" si="150"/>
        <v>90.28380722</v>
      </c>
      <c r="J1050" s="32">
        <f t="shared" si="151"/>
        <v>83.170936620000006</v>
      </c>
      <c r="K1050" s="33">
        <f t="shared" si="152"/>
        <v>80.804790170000004</v>
      </c>
    </row>
    <row r="1051" spans="1:11" x14ac:dyDescent="0.3">
      <c r="A1051" s="78" t="str">
        <f>latest_start_1_limit_5000_convert_BTC_CMC_PRO_API_KEY_49c55c19_a805_466a_95cf_3c[[#This Row],[Symbol]]</f>
        <v>CHP</v>
      </c>
      <c r="B1051" s="22" t="str">
        <f t="shared" si="144"/>
        <v>CoinPoker</v>
      </c>
      <c r="C1051" s="77">
        <f t="shared" si="145"/>
        <v>2.6103537434876424E-7</v>
      </c>
      <c r="D1051" s="73">
        <f t="shared" si="146"/>
        <v>9.7734241254200001E-3</v>
      </c>
      <c r="E1051" s="74">
        <f>D1051*conf!B$7</f>
        <v>0.71482824053321881</v>
      </c>
      <c r="F1051" s="32">
        <f t="shared" si="147"/>
        <v>-0.93851708</v>
      </c>
      <c r="G1051" s="33">
        <f t="shared" si="148"/>
        <v>-0.76807384999999995</v>
      </c>
      <c r="H1051" s="32">
        <f t="shared" si="149"/>
        <v>-12.148506709999999</v>
      </c>
      <c r="I1051" s="33">
        <f t="shared" si="150"/>
        <v>-8.7370686499999994</v>
      </c>
      <c r="J1051" s="32">
        <f t="shared" si="151"/>
        <v>-12.148506709999999</v>
      </c>
      <c r="K1051" s="33">
        <f t="shared" si="152"/>
        <v>68.95576423</v>
      </c>
    </row>
    <row r="1052" spans="1:11" x14ac:dyDescent="0.3">
      <c r="A1052" s="78" t="str">
        <f>latest_start_1_limit_5000_convert_BTC_CMC_PRO_API_KEY_49c55c19_a805_466a_95cf_3c[[#This Row],[Symbol]]</f>
        <v>BZNT</v>
      </c>
      <c r="B1052" s="22" t="str">
        <f t="shared" si="144"/>
        <v>Bezant</v>
      </c>
      <c r="C1052" s="77">
        <f t="shared" si="145"/>
        <v>8.0690174340037802E-8</v>
      </c>
      <c r="D1052" s="73">
        <f t="shared" si="146"/>
        <v>3.0211204077099998E-3</v>
      </c>
      <c r="E1052" s="74">
        <f>D1052*conf!B$7</f>
        <v>0.22096474661990939</v>
      </c>
      <c r="F1052" s="32">
        <f t="shared" si="147"/>
        <v>-1.6024130000000001</v>
      </c>
      <c r="G1052" s="33">
        <f t="shared" si="148"/>
        <v>-1.43311206</v>
      </c>
      <c r="H1052" s="32">
        <f t="shared" si="149"/>
        <v>-6.0830604800000003</v>
      </c>
      <c r="I1052" s="33">
        <f t="shared" si="150"/>
        <v>-2.4360897800000001</v>
      </c>
      <c r="J1052" s="32">
        <f t="shared" si="151"/>
        <v>-6.0830604800000003</v>
      </c>
      <c r="K1052" s="33">
        <f t="shared" si="152"/>
        <v>-12.11098971</v>
      </c>
    </row>
    <row r="1053" spans="1:11" x14ac:dyDescent="0.3">
      <c r="A1053" s="78" t="str">
        <f>latest_start_1_limit_5000_convert_BTC_CMC_PRO_API_KEY_49c55c19_a805_466a_95cf_3c[[#This Row],[Symbol]]</f>
        <v>EOSDT</v>
      </c>
      <c r="B1053" s="22" t="str">
        <f t="shared" si="144"/>
        <v>EOSDT</v>
      </c>
      <c r="C1053" s="77">
        <f t="shared" si="145"/>
        <v>2.6635563335187788E-5</v>
      </c>
      <c r="D1053" s="73">
        <f t="shared" si="146"/>
        <v>0.99726199157385997</v>
      </c>
      <c r="E1053" s="74">
        <f>D1053*conf!B$7</f>
        <v>72.939742063712117</v>
      </c>
      <c r="F1053" s="32">
        <f t="shared" si="147"/>
        <v>-9.8370840000000001E-2</v>
      </c>
      <c r="G1053" s="33">
        <f t="shared" si="148"/>
        <v>7.3517929999999995E-2</v>
      </c>
      <c r="H1053" s="32">
        <f t="shared" si="149"/>
        <v>-3.2079169200000002</v>
      </c>
      <c r="I1053" s="33">
        <f t="shared" si="150"/>
        <v>0.55070098999999995</v>
      </c>
      <c r="J1053" s="32">
        <f t="shared" si="151"/>
        <v>-3.2079169200000002</v>
      </c>
      <c r="K1053" s="33">
        <f t="shared" si="152"/>
        <v>-9.548864E-2</v>
      </c>
    </row>
    <row r="1054" spans="1:11" x14ac:dyDescent="0.3">
      <c r="A1054" s="78" t="str">
        <f>latest_start_1_limit_5000_convert_BTC_CMC_PRO_API_KEY_49c55c19_a805_466a_95cf_3c[[#This Row],[Symbol]]</f>
        <v>MWAT</v>
      </c>
      <c r="B1054" s="22" t="str">
        <f t="shared" si="144"/>
        <v>Restart Energy MWAT</v>
      </c>
      <c r="C1054" s="77">
        <f t="shared" si="145"/>
        <v>1.3999999999995938E-7</v>
      </c>
      <c r="D1054" s="73">
        <f t="shared" si="146"/>
        <v>5.2417392890600004E-3</v>
      </c>
      <c r="E1054" s="74">
        <f>D1054*conf!B$7</f>
        <v>0.38338081160184845</v>
      </c>
      <c r="F1054" s="32">
        <f t="shared" si="147"/>
        <v>0</v>
      </c>
      <c r="G1054" s="33">
        <f t="shared" si="148"/>
        <v>0.17205802000000001</v>
      </c>
      <c r="H1054" s="32">
        <f t="shared" si="149"/>
        <v>-12.5</v>
      </c>
      <c r="I1054" s="33">
        <f t="shared" si="150"/>
        <v>-9.1022110900000008</v>
      </c>
      <c r="J1054" s="32">
        <f t="shared" si="151"/>
        <v>-12.5</v>
      </c>
      <c r="K1054" s="33">
        <f t="shared" si="152"/>
        <v>-8.0155941800000008</v>
      </c>
    </row>
    <row r="1055" spans="1:11" x14ac:dyDescent="0.3">
      <c r="A1055" s="78" t="str">
        <f>latest_start_1_limit_5000_convert_BTC_CMC_PRO_API_KEY_49c55c19_a805_466a_95cf_3c[[#This Row],[Symbol]]</f>
        <v>SHAKE</v>
      </c>
      <c r="B1055" s="22" t="str">
        <f t="shared" si="144"/>
        <v>SHAKE</v>
      </c>
      <c r="C1055" s="77">
        <f t="shared" si="145"/>
        <v>0.12314886845368192</v>
      </c>
      <c r="D1055" s="73">
        <f t="shared" si="146"/>
        <v>4610.8161584080981</v>
      </c>
      <c r="E1055" s="74">
        <f>D1055*conf!B$7</f>
        <v>337235.09382596827</v>
      </c>
      <c r="F1055" s="32">
        <f t="shared" si="147"/>
        <v>-7.4170494500000004</v>
      </c>
      <c r="G1055" s="33">
        <f t="shared" si="148"/>
        <v>-7.2577530599999998</v>
      </c>
      <c r="H1055" s="32">
        <f t="shared" si="149"/>
        <v>74.010138530000006</v>
      </c>
      <c r="I1055" s="33">
        <f t="shared" si="150"/>
        <v>80.767278180000005</v>
      </c>
      <c r="J1055" s="32">
        <f t="shared" si="151"/>
        <v>74.010138530000006</v>
      </c>
      <c r="K1055" s="33">
        <f t="shared" si="152"/>
        <v>1408.86459236</v>
      </c>
    </row>
    <row r="1056" spans="1:11" x14ac:dyDescent="0.3">
      <c r="A1056" s="78" t="str">
        <f>latest_start_1_limit_5000_convert_BTC_CMC_PRO_API_KEY_49c55c19_a805_466a_95cf_3c[[#This Row],[Symbol]]</f>
        <v>ARDX</v>
      </c>
      <c r="B1056" s="22" t="str">
        <f t="shared" si="144"/>
        <v>ArdCoin</v>
      </c>
      <c r="C1056" s="77">
        <f t="shared" si="145"/>
        <v>2.504194745330825E-7</v>
      </c>
      <c r="D1056" s="73">
        <f t="shared" si="146"/>
        <v>9.3759542743300003E-3</v>
      </c>
      <c r="E1056" s="74">
        <f>D1056*conf!B$7</f>
        <v>0.68575729562449628</v>
      </c>
      <c r="F1056" s="32">
        <f t="shared" si="147"/>
        <v>0.38423225999999999</v>
      </c>
      <c r="G1056" s="33">
        <f t="shared" si="148"/>
        <v>0.55695138</v>
      </c>
      <c r="H1056" s="32">
        <f t="shared" si="149"/>
        <v>-13.64710498</v>
      </c>
      <c r="I1056" s="33">
        <f t="shared" si="150"/>
        <v>-10.2938603</v>
      </c>
      <c r="J1056" s="32">
        <f t="shared" si="151"/>
        <v>-13.64710498</v>
      </c>
      <c r="K1056" s="33">
        <f t="shared" si="152"/>
        <v>0</v>
      </c>
    </row>
    <row r="1057" spans="1:11" x14ac:dyDescent="0.3">
      <c r="A1057" s="78" t="str">
        <f>latest_start_1_limit_5000_convert_BTC_CMC_PRO_API_KEY_49c55c19_a805_466a_95cf_3c[[#This Row],[Symbol]]</f>
        <v>RTH</v>
      </c>
      <c r="B1057" s="22" t="str">
        <f t="shared" si="144"/>
        <v>Rotharium</v>
      </c>
      <c r="C1057" s="77">
        <f t="shared" si="145"/>
        <v>2.2020971274567145E-5</v>
      </c>
      <c r="D1057" s="73">
        <f t="shared" si="146"/>
        <v>0.82448707366566998</v>
      </c>
      <c r="E1057" s="74">
        <f>D1057*conf!B$7</f>
        <v>60.302984567907103</v>
      </c>
      <c r="F1057" s="32">
        <f t="shared" si="147"/>
        <v>7.9354735999999999</v>
      </c>
      <c r="G1057" s="33">
        <f t="shared" si="148"/>
        <v>8.1211852400000009</v>
      </c>
      <c r="H1057" s="32">
        <f t="shared" si="149"/>
        <v>-3.47507981</v>
      </c>
      <c r="I1057" s="33">
        <f t="shared" si="150"/>
        <v>0.27316365999999997</v>
      </c>
      <c r="J1057" s="32">
        <f t="shared" si="151"/>
        <v>-3.47507981</v>
      </c>
      <c r="K1057" s="33">
        <f t="shared" si="152"/>
        <v>42.369859220000002</v>
      </c>
    </row>
    <row r="1058" spans="1:11" x14ac:dyDescent="0.3">
      <c r="A1058" s="78" t="str">
        <f>latest_start_1_limit_5000_convert_BTC_CMC_PRO_API_KEY_49c55c19_a805_466a_95cf_3c[[#This Row],[Symbol]]</f>
        <v>IFC</v>
      </c>
      <c r="B1058" s="22" t="str">
        <f t="shared" si="144"/>
        <v>Infinitecoin</v>
      </c>
      <c r="C1058" s="77">
        <f t="shared" si="145"/>
        <v>1E-8</v>
      </c>
      <c r="D1058" s="73">
        <f t="shared" si="146"/>
        <v>2.8515425870000001E-5</v>
      </c>
      <c r="E1058" s="74">
        <f>D1058*conf!B$7</f>
        <v>2.0856182481318003E-3</v>
      </c>
      <c r="F1058" s="32">
        <f t="shared" si="147"/>
        <v>11.556541879999999</v>
      </c>
      <c r="G1058" s="33">
        <f t="shared" si="148"/>
        <v>11.74848386</v>
      </c>
      <c r="H1058" s="32">
        <f t="shared" si="149"/>
        <v>4.0966538899999998</v>
      </c>
      <c r="I1058" s="33">
        <f t="shared" si="150"/>
        <v>8.1389219700000002</v>
      </c>
      <c r="J1058" s="32">
        <f t="shared" si="151"/>
        <v>4.0966538899999998</v>
      </c>
      <c r="K1058" s="33">
        <f t="shared" si="152"/>
        <v>152.77920399000001</v>
      </c>
    </row>
    <row r="1059" spans="1:11" x14ac:dyDescent="0.3">
      <c r="A1059" s="78" t="str">
        <f>latest_start_1_limit_5000_convert_BTC_CMC_PRO_API_KEY_49c55c19_a805_466a_95cf_3c[[#This Row],[Symbol]]</f>
        <v>NCDT</v>
      </c>
      <c r="B1059" s="22" t="str">
        <f t="shared" si="144"/>
        <v>Nuco.cloud</v>
      </c>
      <c r="C1059" s="77">
        <f t="shared" si="145"/>
        <v>1.0594802635859247E-5</v>
      </c>
      <c r="D1059" s="73">
        <f t="shared" si="146"/>
        <v>0.3966799516874</v>
      </c>
      <c r="E1059" s="74">
        <f>D1059*conf!B$7</f>
        <v>29.013171666416437</v>
      </c>
      <c r="F1059" s="32">
        <f t="shared" si="147"/>
        <v>0.40022519000000001</v>
      </c>
      <c r="G1059" s="33">
        <f t="shared" si="148"/>
        <v>0.57297182999999996</v>
      </c>
      <c r="H1059" s="32">
        <f t="shared" si="149"/>
        <v>-1.60090339</v>
      </c>
      <c r="I1059" s="33">
        <f t="shared" si="150"/>
        <v>2.2201178600000002</v>
      </c>
      <c r="J1059" s="32">
        <f t="shared" si="151"/>
        <v>-1.60090339</v>
      </c>
      <c r="K1059" s="33">
        <f t="shared" si="152"/>
        <v>18.23113515</v>
      </c>
    </row>
    <row r="1060" spans="1:11" x14ac:dyDescent="0.3">
      <c r="A1060" s="78" t="str">
        <f>latest_start_1_limit_5000_convert_BTC_CMC_PRO_API_KEY_49c55c19_a805_466a_95cf_3c[[#This Row],[Symbol]]</f>
        <v>CFL</v>
      </c>
      <c r="B1060" s="22" t="str">
        <f t="shared" si="144"/>
        <v>CryptoFlow</v>
      </c>
      <c r="C1060" s="77">
        <f t="shared" si="145"/>
        <v>7.3999999999993765E-7</v>
      </c>
      <c r="D1060" s="73">
        <f t="shared" si="146"/>
        <v>2.770633624218E-2</v>
      </c>
      <c r="E1060" s="74">
        <f>D1060*conf!B$7</f>
        <v>2.0264414327530451</v>
      </c>
      <c r="F1060" s="32">
        <f t="shared" si="147"/>
        <v>-17.777777780000001</v>
      </c>
      <c r="G1060" s="33">
        <f t="shared" si="148"/>
        <v>-17.636307850000001</v>
      </c>
      <c r="H1060" s="32">
        <f t="shared" si="149"/>
        <v>2366.6666665600001</v>
      </c>
      <c r="I1060" s="33">
        <f t="shared" si="150"/>
        <v>2462.4519540299998</v>
      </c>
      <c r="J1060" s="32">
        <f t="shared" si="151"/>
        <v>2366.6666665600001</v>
      </c>
      <c r="K1060" s="33">
        <f t="shared" si="152"/>
        <v>8651.6591820600006</v>
      </c>
    </row>
    <row r="1061" spans="1:11" x14ac:dyDescent="0.3">
      <c r="A1061" s="78" t="str">
        <f>latest_start_1_limit_5000_convert_BTC_CMC_PRO_API_KEY_49c55c19_a805_466a_95cf_3c[[#This Row],[Symbol]]</f>
        <v>KDG</v>
      </c>
      <c r="B1061" s="22" t="str">
        <f t="shared" si="144"/>
        <v>Kingdom Game 4.0</v>
      </c>
      <c r="C1061" s="77">
        <f t="shared" si="145"/>
        <v>2.1917623205493534E-6</v>
      </c>
      <c r="D1061" s="73">
        <f t="shared" si="146"/>
        <v>8.2061761913630002E-2</v>
      </c>
      <c r="E1061" s="74">
        <f>D1061*conf!B$7</f>
        <v>6.0019972663628982</v>
      </c>
      <c r="F1061" s="32">
        <f t="shared" si="147"/>
        <v>-0.14927984999999999</v>
      </c>
      <c r="G1061" s="33">
        <f t="shared" si="148"/>
        <v>2.2521320000000001E-2</v>
      </c>
      <c r="H1061" s="32">
        <f t="shared" si="149"/>
        <v>-3.7608511</v>
      </c>
      <c r="I1061" s="33">
        <f t="shared" si="150"/>
        <v>-2.3704659999999999E-2</v>
      </c>
      <c r="J1061" s="32">
        <f t="shared" si="151"/>
        <v>-3.7608511</v>
      </c>
      <c r="K1061" s="33">
        <f t="shared" si="152"/>
        <v>-0.37307684000000002</v>
      </c>
    </row>
    <row r="1062" spans="1:11" x14ac:dyDescent="0.3">
      <c r="A1062" s="78" t="str">
        <f>latest_start_1_limit_5000_convert_BTC_CMC_PRO_API_KEY_49c55c19_a805_466a_95cf_3c[[#This Row],[Symbol]]</f>
        <v>INE</v>
      </c>
      <c r="B1062" s="22" t="str">
        <f t="shared" si="144"/>
        <v>IntelliShare</v>
      </c>
      <c r="C1062" s="77">
        <f t="shared" si="145"/>
        <v>2.138247842042273E-7</v>
      </c>
      <c r="D1062" s="73">
        <f t="shared" si="146"/>
        <v>8.0058126595599997E-3</v>
      </c>
      <c r="E1062" s="74">
        <f>D1062*conf!B$7</f>
        <v>0.58554513792021834</v>
      </c>
      <c r="F1062" s="32">
        <f t="shared" si="147"/>
        <v>-0.1638087</v>
      </c>
      <c r="G1062" s="33">
        <f t="shared" si="148"/>
        <v>7.9674700000000008E-3</v>
      </c>
      <c r="H1062" s="32">
        <f t="shared" si="149"/>
        <v>-3.8100673600000001</v>
      </c>
      <c r="I1062" s="33">
        <f t="shared" si="150"/>
        <v>-7.4832079999999995E-2</v>
      </c>
      <c r="J1062" s="32">
        <f t="shared" si="151"/>
        <v>-3.8100673600000001</v>
      </c>
      <c r="K1062" s="33">
        <f t="shared" si="152"/>
        <v>-2.3048510000000001E-2</v>
      </c>
    </row>
    <row r="1063" spans="1:11" x14ac:dyDescent="0.3">
      <c r="A1063" s="78" t="str">
        <f>latest_start_1_limit_5000_convert_BTC_CMC_PRO_API_KEY_49c55c19_a805_466a_95cf_3c[[#This Row],[Symbol]]</f>
        <v>SPAZ</v>
      </c>
      <c r="B1063" s="22" t="str">
        <f t="shared" si="144"/>
        <v>Swapcoinz</v>
      </c>
      <c r="C1063" s="77">
        <f t="shared" si="145"/>
        <v>6.4021312169407138E-6</v>
      </c>
      <c r="D1063" s="73">
        <f t="shared" si="146"/>
        <v>0.23970216238261</v>
      </c>
      <c r="E1063" s="74">
        <f>D1063*conf!B$7</f>
        <v>17.531816156664096</v>
      </c>
      <c r="F1063" s="32">
        <f t="shared" si="147"/>
        <v>22.23309502</v>
      </c>
      <c r="G1063" s="33">
        <f t="shared" si="148"/>
        <v>22.44340686</v>
      </c>
      <c r="H1063" s="32">
        <f t="shared" si="149"/>
        <v>65.836008480000004</v>
      </c>
      <c r="I1063" s="33">
        <f t="shared" si="150"/>
        <v>72.275731350000001</v>
      </c>
      <c r="J1063" s="32">
        <f t="shared" si="151"/>
        <v>65.836008480000004</v>
      </c>
      <c r="K1063" s="33">
        <f t="shared" si="152"/>
        <v>90.816337829999995</v>
      </c>
    </row>
    <row r="1064" spans="1:11" x14ac:dyDescent="0.3">
      <c r="A1064" s="78" t="str">
        <f>latest_start_1_limit_5000_convert_BTC_CMC_PRO_API_KEY_49c55c19_a805_466a_95cf_3c[[#This Row],[Symbol]]</f>
        <v>MANNA</v>
      </c>
      <c r="B1064" s="22" t="str">
        <f t="shared" si="144"/>
        <v>Manna</v>
      </c>
      <c r="C1064" s="77">
        <f t="shared" si="145"/>
        <v>1.0248939206924655E-7</v>
      </c>
      <c r="D1064" s="73">
        <f t="shared" si="146"/>
        <v>3.8373048080100002E-3</v>
      </c>
      <c r="E1064" s="74">
        <f>D1064*conf!B$7</f>
        <v>0.28066047365785141</v>
      </c>
      <c r="F1064" s="32">
        <f t="shared" si="147"/>
        <v>0.4315736</v>
      </c>
      <c r="G1064" s="33">
        <f t="shared" si="148"/>
        <v>0.60437417999999998</v>
      </c>
      <c r="H1064" s="32">
        <f t="shared" si="149"/>
        <v>0.95320967999999995</v>
      </c>
      <c r="I1064" s="33">
        <f t="shared" si="150"/>
        <v>4.8734119299999996</v>
      </c>
      <c r="J1064" s="32">
        <f t="shared" si="151"/>
        <v>0.95320967999999995</v>
      </c>
      <c r="K1064" s="33">
        <f t="shared" si="152"/>
        <v>8.3046583199999997</v>
      </c>
    </row>
    <row r="1065" spans="1:11" x14ac:dyDescent="0.3">
      <c r="A1065" s="78" t="str">
        <f>latest_start_1_limit_5000_convert_BTC_CMC_PRO_API_KEY_49c55c19_a805_466a_95cf_3c[[#This Row],[Symbol]]</f>
        <v>GHOST</v>
      </c>
      <c r="B1065" s="22" t="str">
        <f t="shared" si="144"/>
        <v>GHOSTPRISM</v>
      </c>
      <c r="C1065" s="77">
        <f t="shared" si="145"/>
        <v>1.8865799856985969E-5</v>
      </c>
      <c r="D1065" s="73">
        <f t="shared" si="146"/>
        <v>0.70635431664239001</v>
      </c>
      <c r="E1065" s="74">
        <f>D1065*conf!B$7</f>
        <v>51.662754719224409</v>
      </c>
      <c r="F1065" s="32">
        <f t="shared" si="147"/>
        <v>0.15945529</v>
      </c>
      <c r="G1065" s="33">
        <f t="shared" si="148"/>
        <v>0.33178766999999998</v>
      </c>
      <c r="H1065" s="32">
        <f t="shared" si="149"/>
        <v>-2.25180976</v>
      </c>
      <c r="I1065" s="33">
        <f t="shared" si="150"/>
        <v>1.5439355800000001</v>
      </c>
      <c r="J1065" s="32">
        <f t="shared" si="151"/>
        <v>-2.25180976</v>
      </c>
      <c r="K1065" s="33">
        <f t="shared" si="152"/>
        <v>-43.120838820000003</v>
      </c>
    </row>
    <row r="1066" spans="1:11" x14ac:dyDescent="0.3">
      <c r="A1066" s="78" t="str">
        <f>latest_start_1_limit_5000_convert_BTC_CMC_PRO_API_KEY_49c55c19_a805_466a_95cf_3c[[#This Row],[Symbol]]</f>
        <v>EPIC</v>
      </c>
      <c r="B1066" s="22" t="str">
        <f t="shared" si="144"/>
        <v>Epic Cash</v>
      </c>
      <c r="C1066" s="77">
        <f t="shared" si="145"/>
        <v>6.4851266269028319E-6</v>
      </c>
      <c r="D1066" s="73">
        <f t="shared" si="146"/>
        <v>0.24280959310554001</v>
      </c>
      <c r="E1066" s="74">
        <f>D1066*conf!B$7</f>
        <v>17.759093639739195</v>
      </c>
      <c r="F1066" s="32">
        <f t="shared" si="147"/>
        <v>-36.26886219</v>
      </c>
      <c r="G1066" s="33">
        <f t="shared" si="148"/>
        <v>-36.15920766</v>
      </c>
      <c r="H1066" s="32">
        <f t="shared" si="149"/>
        <v>4.3366122499999999</v>
      </c>
      <c r="I1066" s="33">
        <f t="shared" si="150"/>
        <v>8.3881983600000005</v>
      </c>
      <c r="J1066" s="32">
        <f t="shared" si="151"/>
        <v>4.3366122499999999</v>
      </c>
      <c r="K1066" s="33">
        <f t="shared" si="152"/>
        <v>-9.6758388600000007</v>
      </c>
    </row>
    <row r="1067" spans="1:11" x14ac:dyDescent="0.3">
      <c r="A1067" s="78" t="str">
        <f>latest_start_1_limit_5000_convert_BTC_CMC_PRO_API_KEY_49c55c19_a805_466a_95cf_3c[[#This Row],[Symbol]]</f>
        <v>XAS</v>
      </c>
      <c r="B1067" s="22" t="str">
        <f t="shared" si="144"/>
        <v>Asch</v>
      </c>
      <c r="C1067" s="77">
        <f t="shared" si="145"/>
        <v>8.5184979624891688E-7</v>
      </c>
      <c r="D1067" s="73">
        <f t="shared" si="146"/>
        <v>3.1894103895550002E-2</v>
      </c>
      <c r="E1067" s="74">
        <f>D1067*conf!B$7</f>
        <v>2.3327347589205272</v>
      </c>
      <c r="F1067" s="32">
        <f t="shared" si="147"/>
        <v>58.893214929999999</v>
      </c>
      <c r="G1067" s="33">
        <f t="shared" si="148"/>
        <v>59.166603449999997</v>
      </c>
      <c r="H1067" s="32">
        <f t="shared" si="149"/>
        <v>25.344468280000001</v>
      </c>
      <c r="I1067" s="33">
        <f t="shared" si="150"/>
        <v>30.211828789999998</v>
      </c>
      <c r="J1067" s="32">
        <f t="shared" si="151"/>
        <v>25.344468280000001</v>
      </c>
      <c r="K1067" s="33">
        <f t="shared" si="152"/>
        <v>157.50854347999999</v>
      </c>
    </row>
    <row r="1068" spans="1:11" x14ac:dyDescent="0.3">
      <c r="A1068" s="78" t="str">
        <f>latest_start_1_limit_5000_convert_BTC_CMC_PRO_API_KEY_49c55c19_a805_466a_95cf_3c[[#This Row],[Symbol]]</f>
        <v>NEXXO</v>
      </c>
      <c r="B1068" s="22" t="str">
        <f t="shared" si="144"/>
        <v>Nexxo</v>
      </c>
      <c r="C1068" s="77">
        <f t="shared" si="145"/>
        <v>3.0671656485983809E-7</v>
      </c>
      <c r="D1068" s="73">
        <f t="shared" si="146"/>
        <v>1.148377334737E-2</v>
      </c>
      <c r="E1068" s="74">
        <f>D1068*conf!B$7</f>
        <v>0.83992318262664178</v>
      </c>
      <c r="F1068" s="32">
        <f t="shared" si="147"/>
        <v>10.85630441</v>
      </c>
      <c r="G1068" s="33">
        <f t="shared" si="148"/>
        <v>11.047041569999999</v>
      </c>
      <c r="H1068" s="32">
        <f t="shared" si="149"/>
        <v>1.44479114</v>
      </c>
      <c r="I1068" s="33">
        <f t="shared" si="150"/>
        <v>5.3840824200000004</v>
      </c>
      <c r="J1068" s="32">
        <f t="shared" si="151"/>
        <v>1.44479114</v>
      </c>
      <c r="K1068" s="33">
        <f t="shared" si="152"/>
        <v>-34.074737849999998</v>
      </c>
    </row>
    <row r="1069" spans="1:11" x14ac:dyDescent="0.3">
      <c r="A1069" s="78" t="str">
        <f>latest_start_1_limit_5000_convert_BTC_CMC_PRO_API_KEY_49c55c19_a805_466a_95cf_3c[[#This Row],[Symbol]]</f>
        <v>DZI</v>
      </c>
      <c r="B1069" s="22" t="str">
        <f t="shared" si="144"/>
        <v>DeFinition</v>
      </c>
      <c r="C1069" s="77">
        <f t="shared" si="145"/>
        <v>2.8363078676816241E-5</v>
      </c>
      <c r="D1069" s="73">
        <f t="shared" si="146"/>
        <v>1.06194188470722</v>
      </c>
      <c r="E1069" s="74">
        <f>D1069*conf!B$7</f>
        <v>77.670429447486072</v>
      </c>
      <c r="F1069" s="32">
        <f t="shared" si="147"/>
        <v>-0.33287857999999998</v>
      </c>
      <c r="G1069" s="33">
        <f t="shared" si="148"/>
        <v>-0.16139329999999999</v>
      </c>
      <c r="H1069" s="32">
        <f t="shared" si="149"/>
        <v>-5.7410577099999998</v>
      </c>
      <c r="I1069" s="33">
        <f t="shared" si="150"/>
        <v>-2.0808064100000001</v>
      </c>
      <c r="J1069" s="32">
        <f t="shared" si="151"/>
        <v>-5.7410577099999998</v>
      </c>
      <c r="K1069" s="33">
        <f t="shared" si="152"/>
        <v>22.348951230000001</v>
      </c>
    </row>
    <row r="1070" spans="1:11" x14ac:dyDescent="0.3">
      <c r="A1070" s="78" t="str">
        <f>latest_start_1_limit_5000_convert_BTC_CMC_PRO_API_KEY_49c55c19_a805_466a_95cf_3c[[#This Row],[Symbol]]</f>
        <v>XRA</v>
      </c>
      <c r="B1070" s="22" t="str">
        <f t="shared" si="144"/>
        <v>Xriba</v>
      </c>
      <c r="C1070" s="77">
        <f t="shared" si="145"/>
        <v>4.0241986174357444E-7</v>
      </c>
      <c r="D1070" s="73">
        <f t="shared" si="146"/>
        <v>1.5067000000000001E-2</v>
      </c>
      <c r="E1070" s="74">
        <f>D1070*conf!B$7</f>
        <v>1.10200038</v>
      </c>
      <c r="F1070" s="32">
        <f t="shared" si="147"/>
        <v>-5.9929965899999997</v>
      </c>
      <c r="G1070" s="33">
        <f t="shared" si="148"/>
        <v>-5.8312499999999998</v>
      </c>
      <c r="H1070" s="32">
        <f t="shared" si="149"/>
        <v>-1.1734080200000001</v>
      </c>
      <c r="I1070" s="33">
        <f t="shared" si="150"/>
        <v>2.66421368</v>
      </c>
      <c r="J1070" s="32">
        <f t="shared" si="151"/>
        <v>-1.1734080200000001</v>
      </c>
      <c r="K1070" s="33">
        <f t="shared" si="152"/>
        <v>38.700174910000001</v>
      </c>
    </row>
    <row r="1071" spans="1:11" x14ac:dyDescent="0.3">
      <c r="A1071" s="78" t="str">
        <f>latest_start_1_limit_5000_convert_BTC_CMC_PRO_API_KEY_49c55c19_a805_466a_95cf_3c[[#This Row],[Symbol]]</f>
        <v>PLOT</v>
      </c>
      <c r="B1071" s="22" t="str">
        <f t="shared" si="144"/>
        <v>PlotX</v>
      </c>
      <c r="C1071" s="77">
        <f t="shared" si="145"/>
        <v>1.8883287505665609E-6</v>
      </c>
      <c r="D1071" s="73">
        <f t="shared" si="146"/>
        <v>7.0700907160779994E-2</v>
      </c>
      <c r="E1071" s="74">
        <f>D1071*conf!B$7</f>
        <v>5.1710643497394484</v>
      </c>
      <c r="F1071" s="32">
        <f t="shared" si="147"/>
        <v>-9.7394131799999997</v>
      </c>
      <c r="G1071" s="33">
        <f t="shared" si="148"/>
        <v>-9.5841125999999992</v>
      </c>
      <c r="H1071" s="32">
        <f t="shared" si="149"/>
        <v>-15.980915469999999</v>
      </c>
      <c r="I1071" s="33">
        <f t="shared" si="150"/>
        <v>-12.71829702</v>
      </c>
      <c r="J1071" s="32">
        <f t="shared" si="151"/>
        <v>-15.980915469999999</v>
      </c>
      <c r="K1071" s="33">
        <f t="shared" si="152"/>
        <v>48.744172990000003</v>
      </c>
    </row>
    <row r="1072" spans="1:11" x14ac:dyDescent="0.3">
      <c r="A1072" s="78" t="str">
        <f>latest_start_1_limit_5000_convert_BTC_CMC_PRO_API_KEY_49c55c19_a805_466a_95cf_3c[[#This Row],[Symbol]]</f>
        <v>EOSC</v>
      </c>
      <c r="B1072" s="22" t="str">
        <f t="shared" si="144"/>
        <v>EOS Force</v>
      </c>
      <c r="C1072" s="77">
        <f t="shared" si="145"/>
        <v>6.7843953042134235E-8</v>
      </c>
      <c r="D1072" s="73">
        <f t="shared" si="146"/>
        <v>2.5401451013300001E-3</v>
      </c>
      <c r="E1072" s="74">
        <f>D1072*conf!B$7</f>
        <v>0.18578621271127621</v>
      </c>
      <c r="F1072" s="32">
        <f t="shared" si="147"/>
        <v>1.6898050000000001E-2</v>
      </c>
      <c r="G1072" s="33">
        <f t="shared" si="148"/>
        <v>0.18898514</v>
      </c>
      <c r="H1072" s="32">
        <f t="shared" si="149"/>
        <v>15.978515639999999</v>
      </c>
      <c r="I1072" s="33">
        <f t="shared" si="150"/>
        <v>20.48217867</v>
      </c>
      <c r="J1072" s="32">
        <f t="shared" si="151"/>
        <v>15.978515639999999</v>
      </c>
      <c r="K1072" s="33">
        <f t="shared" si="152"/>
        <v>18.554930500000001</v>
      </c>
    </row>
    <row r="1073" spans="1:11" x14ac:dyDescent="0.3">
      <c r="A1073" s="78" t="str">
        <f>latest_start_1_limit_5000_convert_BTC_CMC_PRO_API_KEY_49c55c19_a805_466a_95cf_3c[[#This Row],[Symbol]]</f>
        <v>ROYA</v>
      </c>
      <c r="B1073" s="22" t="str">
        <f t="shared" si="144"/>
        <v>Royale Finance</v>
      </c>
      <c r="C1073" s="77">
        <f t="shared" si="145"/>
        <v>6.4462216945347221E-6</v>
      </c>
      <c r="D1073" s="73">
        <f t="shared" si="146"/>
        <v>0.24135295373030999</v>
      </c>
      <c r="E1073" s="74">
        <f>D1073*conf!B$7</f>
        <v>17.652555035834872</v>
      </c>
      <c r="F1073" s="32">
        <f t="shared" si="147"/>
        <v>-1.68514067</v>
      </c>
      <c r="G1073" s="33">
        <f t="shared" si="148"/>
        <v>-1.51598207</v>
      </c>
      <c r="H1073" s="32">
        <f t="shared" si="149"/>
        <v>-6.12252156</v>
      </c>
      <c r="I1073" s="33">
        <f t="shared" si="150"/>
        <v>-2.47708321</v>
      </c>
      <c r="J1073" s="32">
        <f t="shared" si="151"/>
        <v>-6.12252156</v>
      </c>
      <c r="K1073" s="33">
        <f t="shared" si="152"/>
        <v>12.36350255</v>
      </c>
    </row>
    <row r="1074" spans="1:11" x14ac:dyDescent="0.3">
      <c r="A1074" s="78" t="str">
        <f>latest_start_1_limit_5000_convert_BTC_CMC_PRO_API_KEY_49c55c19_a805_466a_95cf_3c[[#This Row],[Symbol]]</f>
        <v>OPCT</v>
      </c>
      <c r="B1074" s="22" t="str">
        <f t="shared" si="144"/>
        <v>Opacity</v>
      </c>
      <c r="C1074" s="77">
        <f t="shared" si="145"/>
        <v>8.1125285274562789E-7</v>
      </c>
      <c r="D1074" s="73">
        <f t="shared" si="146"/>
        <v>3.0374113939999999E-2</v>
      </c>
      <c r="E1074" s="74">
        <f>D1074*conf!B$7</f>
        <v>2.2215626935715997</v>
      </c>
      <c r="F1074" s="32">
        <f t="shared" si="147"/>
        <v>-0.80091161</v>
      </c>
      <c r="G1074" s="33">
        <f t="shared" si="148"/>
        <v>-0.63023161999999999</v>
      </c>
      <c r="H1074" s="32">
        <f t="shared" si="149"/>
        <v>59.533705879999999</v>
      </c>
      <c r="I1074" s="33">
        <f t="shared" si="150"/>
        <v>65.728698530000003</v>
      </c>
      <c r="J1074" s="32">
        <f t="shared" si="151"/>
        <v>59.533705879999999</v>
      </c>
      <c r="K1074" s="33">
        <f t="shared" si="152"/>
        <v>148.91537111</v>
      </c>
    </row>
    <row r="1075" spans="1:11" x14ac:dyDescent="0.3">
      <c r="A1075" s="78" t="str">
        <f>latest_start_1_limit_5000_convert_BTC_CMC_PRO_API_KEY_49c55c19_a805_466a_95cf_3c[[#This Row],[Symbol]]</f>
        <v>NIOX</v>
      </c>
      <c r="B1075" s="22" t="str">
        <f t="shared" si="144"/>
        <v>Autonio</v>
      </c>
      <c r="C1075" s="77">
        <f t="shared" si="145"/>
        <v>1.258595052118581E-6</v>
      </c>
      <c r="D1075" s="73">
        <f t="shared" si="146"/>
        <v>4.7123050955060003E-2</v>
      </c>
      <c r="E1075" s="74">
        <f>D1075*conf!B$7</f>
        <v>3.4465799468530887</v>
      </c>
      <c r="F1075" s="32">
        <f t="shared" si="147"/>
        <v>-0.59650367999999998</v>
      </c>
      <c r="G1075" s="33">
        <f t="shared" si="148"/>
        <v>-0.42547199000000002</v>
      </c>
      <c r="H1075" s="32">
        <f t="shared" si="149"/>
        <v>-5.6347177100000003</v>
      </c>
      <c r="I1075" s="33">
        <f t="shared" si="150"/>
        <v>-1.9703370200000001</v>
      </c>
      <c r="J1075" s="32">
        <f t="shared" si="151"/>
        <v>-5.6347177100000003</v>
      </c>
      <c r="K1075" s="33">
        <f t="shared" si="152"/>
        <v>-9.5495951300000002</v>
      </c>
    </row>
    <row r="1076" spans="1:11" x14ac:dyDescent="0.3">
      <c r="A1076" s="78" t="str">
        <f>latest_start_1_limit_5000_convert_BTC_CMC_PRO_API_KEY_49c55c19_a805_466a_95cf_3c[[#This Row],[Symbol]]</f>
        <v>MVP</v>
      </c>
      <c r="B1076" s="22" t="str">
        <f t="shared" si="144"/>
        <v>Merculet</v>
      </c>
      <c r="C1076" s="77">
        <f t="shared" si="145"/>
        <v>1.52157477363739E-8</v>
      </c>
      <c r="D1076" s="73">
        <f t="shared" si="146"/>
        <v>5.6969273373000005E-4</v>
      </c>
      <c r="E1076" s="74">
        <f>D1076*conf!B$7</f>
        <v>4.1667326545012207E-2</v>
      </c>
      <c r="F1076" s="32">
        <f t="shared" si="147"/>
        <v>0.44197977999999999</v>
      </c>
      <c r="G1076" s="33">
        <f t="shared" si="148"/>
        <v>0.61479826000000004</v>
      </c>
      <c r="H1076" s="32">
        <f t="shared" si="149"/>
        <v>-0.34473101</v>
      </c>
      <c r="I1076" s="33">
        <f t="shared" si="150"/>
        <v>3.52506977</v>
      </c>
      <c r="J1076" s="32">
        <f t="shared" si="151"/>
        <v>-0.34473101</v>
      </c>
      <c r="K1076" s="33">
        <f t="shared" si="152"/>
        <v>67.122670439999993</v>
      </c>
    </row>
    <row r="1077" spans="1:11" x14ac:dyDescent="0.3">
      <c r="A1077" s="78" t="str">
        <f>latest_start_1_limit_5000_convert_BTC_CMC_PRO_API_KEY_49c55c19_a805_466a_95cf_3c[[#This Row],[Symbol]]</f>
        <v>BSTY</v>
      </c>
      <c r="B1077" s="22" t="str">
        <f t="shared" si="144"/>
        <v>GlobalBoost-Y</v>
      </c>
      <c r="C1077" s="77">
        <f t="shared" si="145"/>
        <v>3.590998068141132E-6</v>
      </c>
      <c r="D1077" s="73">
        <f t="shared" si="146"/>
        <v>0.13445054043370999</v>
      </c>
      <c r="E1077" s="74">
        <f>D1077*conf!B$7</f>
        <v>9.8337125273215484</v>
      </c>
      <c r="F1077" s="32">
        <f t="shared" si="147"/>
        <v>-12.51985247</v>
      </c>
      <c r="G1077" s="33">
        <f t="shared" si="148"/>
        <v>-12.36933586</v>
      </c>
      <c r="H1077" s="32">
        <f t="shared" si="149"/>
        <v>0.99142580000000002</v>
      </c>
      <c r="I1077" s="33">
        <f t="shared" si="150"/>
        <v>4.9131120499999996</v>
      </c>
      <c r="J1077" s="32">
        <f t="shared" si="151"/>
        <v>0.99142580000000002</v>
      </c>
      <c r="K1077" s="33">
        <f t="shared" si="152"/>
        <v>-14.93756391</v>
      </c>
    </row>
    <row r="1078" spans="1:11" x14ac:dyDescent="0.3">
      <c r="A1078" s="78" t="str">
        <f>latest_start_1_limit_5000_convert_BTC_CMC_PRO_API_KEY_49c55c19_a805_466a_95cf_3c[[#This Row],[Symbol]]</f>
        <v>HLC</v>
      </c>
      <c r="B1078" s="22" t="str">
        <f t="shared" si="144"/>
        <v>HalalChain</v>
      </c>
      <c r="C1078" s="77">
        <f t="shared" si="145"/>
        <v>1.5066052901028421E-7</v>
      </c>
      <c r="D1078" s="73">
        <f t="shared" si="146"/>
        <v>5.6408801016000001E-3</v>
      </c>
      <c r="E1078" s="74">
        <f>D1078*conf!B$7</f>
        <v>0.41257397063102402</v>
      </c>
      <c r="F1078" s="32">
        <f t="shared" si="147"/>
        <v>-4.6125700600000004</v>
      </c>
      <c r="G1078" s="33">
        <f t="shared" si="148"/>
        <v>-4.4484483399999997</v>
      </c>
      <c r="H1078" s="32">
        <f t="shared" si="149"/>
        <v>-7.4773437700000001</v>
      </c>
      <c r="I1078" s="33">
        <f t="shared" si="150"/>
        <v>-3.8845157100000001</v>
      </c>
      <c r="J1078" s="32">
        <f t="shared" si="151"/>
        <v>-7.4773437700000001</v>
      </c>
      <c r="K1078" s="33">
        <f t="shared" si="152"/>
        <v>-14.08515772</v>
      </c>
    </row>
    <row r="1079" spans="1:11" x14ac:dyDescent="0.3">
      <c r="A1079" s="78" t="str">
        <f>latest_start_1_limit_5000_convert_BTC_CMC_PRO_API_KEY_49c55c19_a805_466a_95cf_3c[[#This Row],[Symbol]]</f>
        <v>BMC</v>
      </c>
      <c r="B1079" s="22" t="str">
        <f t="shared" si="144"/>
        <v>Blackmoon</v>
      </c>
      <c r="C1079" s="77">
        <f t="shared" si="145"/>
        <v>1.1943190043313354E-6</v>
      </c>
      <c r="D1079" s="73">
        <f t="shared" si="146"/>
        <v>4.4716491776259998E-2</v>
      </c>
      <c r="E1079" s="74">
        <f>D1079*conf!B$7</f>
        <v>3.2705642085156561</v>
      </c>
      <c r="F1079" s="32">
        <f t="shared" si="147"/>
        <v>7.3248334100000001</v>
      </c>
      <c r="G1079" s="33">
        <f t="shared" si="148"/>
        <v>7.5094943900000004</v>
      </c>
      <c r="H1079" s="32">
        <f t="shared" si="149"/>
        <v>11.29143492</v>
      </c>
      <c r="I1079" s="33">
        <f t="shared" si="150"/>
        <v>15.613089820000001</v>
      </c>
      <c r="J1079" s="32">
        <f t="shared" si="151"/>
        <v>11.29143492</v>
      </c>
      <c r="K1079" s="33">
        <f t="shared" si="152"/>
        <v>-18.97340195</v>
      </c>
    </row>
    <row r="1080" spans="1:11" x14ac:dyDescent="0.3">
      <c r="A1080" s="78" t="str">
        <f>latest_start_1_limit_5000_convert_BTC_CMC_PRO_API_KEY_49c55c19_a805_466a_95cf_3c[[#This Row],[Symbol]]</f>
        <v>CLB</v>
      </c>
      <c r="B1080" s="22" t="str">
        <f t="shared" si="144"/>
        <v>Cloudbric</v>
      </c>
      <c r="C1080" s="77">
        <f t="shared" si="145"/>
        <v>1.1336212200336043E-7</v>
      </c>
      <c r="D1080" s="73">
        <f t="shared" si="146"/>
        <v>4.2443906342600002E-3</v>
      </c>
      <c r="E1080" s="74">
        <f>D1080*conf!B$7</f>
        <v>0.31043473098977642</v>
      </c>
      <c r="F1080" s="32">
        <f t="shared" si="147"/>
        <v>0.16725366999999999</v>
      </c>
      <c r="G1080" s="33">
        <f t="shared" si="148"/>
        <v>0.33959946000000002</v>
      </c>
      <c r="H1080" s="32">
        <f t="shared" si="149"/>
        <v>-6.0316186500000004</v>
      </c>
      <c r="I1080" s="33">
        <f t="shared" si="150"/>
        <v>-2.3826503699999999</v>
      </c>
      <c r="J1080" s="32">
        <f t="shared" si="151"/>
        <v>-6.0316186500000004</v>
      </c>
      <c r="K1080" s="33">
        <f t="shared" si="152"/>
        <v>1.7333611</v>
      </c>
    </row>
    <row r="1081" spans="1:11" x14ac:dyDescent="0.3">
      <c r="A1081" s="78" t="str">
        <f>latest_start_1_limit_5000_convert_BTC_CMC_PRO_API_KEY_49c55c19_a805_466a_95cf_3c[[#This Row],[Symbol]]</f>
        <v>JGN</v>
      </c>
      <c r="B1081" s="22" t="str">
        <f t="shared" si="144"/>
        <v>Juggernaut</v>
      </c>
      <c r="C1081" s="77">
        <f t="shared" si="145"/>
        <v>6.1736084666373386E-6</v>
      </c>
      <c r="D1081" s="73">
        <f t="shared" si="146"/>
        <v>0.23114604324897001</v>
      </c>
      <c r="E1081" s="74">
        <f>D1081*conf!B$7</f>
        <v>16.906021603229668</v>
      </c>
      <c r="F1081" s="32">
        <f t="shared" si="147"/>
        <v>-0.38203258000000001</v>
      </c>
      <c r="G1081" s="33">
        <f t="shared" si="148"/>
        <v>-0.21063187999999999</v>
      </c>
      <c r="H1081" s="32">
        <f t="shared" si="149"/>
        <v>26.773619830000001</v>
      </c>
      <c r="I1081" s="33">
        <f t="shared" si="150"/>
        <v>31.696476969999999</v>
      </c>
      <c r="J1081" s="32">
        <f t="shared" si="151"/>
        <v>26.773619830000001</v>
      </c>
      <c r="K1081" s="33">
        <f t="shared" si="152"/>
        <v>178.00318641000001</v>
      </c>
    </row>
    <row r="1082" spans="1:11" x14ac:dyDescent="0.3">
      <c r="A1082" s="78" t="str">
        <f>latest_start_1_limit_5000_convert_BTC_CMC_PRO_API_KEY_49c55c19_a805_466a_95cf_3c[[#This Row],[Symbol]]</f>
        <v>NOW</v>
      </c>
      <c r="B1082" s="22" t="str">
        <f t="shared" si="144"/>
        <v>NOW Token</v>
      </c>
      <c r="C1082" s="77">
        <f t="shared" si="145"/>
        <v>8.0503474863552529E-7</v>
      </c>
      <c r="D1082" s="73">
        <f t="shared" si="146"/>
        <v>3.014130193559E-2</v>
      </c>
      <c r="E1082" s="74">
        <f>D1082*conf!B$7</f>
        <v>2.2045348235690527</v>
      </c>
      <c r="F1082" s="32">
        <f t="shared" si="147"/>
        <v>-0.50466902000000002</v>
      </c>
      <c r="G1082" s="33">
        <f t="shared" si="148"/>
        <v>-0.33347932000000002</v>
      </c>
      <c r="H1082" s="32">
        <f t="shared" si="149"/>
        <v>13.70359133</v>
      </c>
      <c r="I1082" s="33">
        <f t="shared" si="150"/>
        <v>18.118914780000001</v>
      </c>
      <c r="J1082" s="32">
        <f t="shared" si="151"/>
        <v>13.70359133</v>
      </c>
      <c r="K1082" s="33">
        <f t="shared" si="152"/>
        <v>13.57750585</v>
      </c>
    </row>
    <row r="1083" spans="1:11" x14ac:dyDescent="0.3">
      <c r="A1083" s="78" t="str">
        <f>latest_start_1_limit_5000_convert_BTC_CMC_PRO_API_KEY_49c55c19_a805_466a_95cf_3c[[#This Row],[Symbol]]</f>
        <v>CGT</v>
      </c>
      <c r="B1083" s="22" t="str">
        <f t="shared" si="144"/>
        <v>CACHE Gold</v>
      </c>
      <c r="C1083" s="77">
        <f t="shared" si="145"/>
        <v>1.5624342611525372E-3</v>
      </c>
      <c r="D1083" s="73">
        <f t="shared" si="146"/>
        <v>58.499093237564757</v>
      </c>
      <c r="E1083" s="74">
        <f>D1083*conf!B$7</f>
        <v>4278.6236793954868</v>
      </c>
      <c r="F1083" s="32">
        <f t="shared" si="147"/>
        <v>0.31402723999999999</v>
      </c>
      <c r="G1083" s="33">
        <f t="shared" si="148"/>
        <v>0.48662557000000001</v>
      </c>
      <c r="H1083" s="32">
        <f t="shared" si="149"/>
        <v>-4.34086324</v>
      </c>
      <c r="I1083" s="33">
        <f t="shared" si="150"/>
        <v>-0.62623976000000003</v>
      </c>
      <c r="J1083" s="32">
        <f t="shared" si="151"/>
        <v>-4.34086324</v>
      </c>
      <c r="K1083" s="33">
        <f t="shared" si="152"/>
        <v>-1.57464465</v>
      </c>
    </row>
    <row r="1084" spans="1:11" x14ac:dyDescent="0.3">
      <c r="A1084" s="78" t="str">
        <f>latest_start_1_limit_5000_convert_BTC_CMC_PRO_API_KEY_49c55c19_a805_466a_95cf_3c[[#This Row],[Symbol]]</f>
        <v>EXRN</v>
      </c>
      <c r="B1084" s="22" t="str">
        <f t="shared" si="144"/>
        <v>EXRNchain</v>
      </c>
      <c r="C1084" s="77">
        <f t="shared" si="145"/>
        <v>1E-8</v>
      </c>
      <c r="D1084" s="73">
        <f t="shared" si="146"/>
        <v>2.5736683530000001E-5</v>
      </c>
      <c r="E1084" s="74">
        <f>D1084*conf!B$7</f>
        <v>1.8823810333842002E-3</v>
      </c>
      <c r="F1084" s="32">
        <f t="shared" si="147"/>
        <v>-0.93851706999999995</v>
      </c>
      <c r="G1084" s="33">
        <f t="shared" si="148"/>
        <v>-0.76807384000000001</v>
      </c>
      <c r="H1084" s="32">
        <f t="shared" si="149"/>
        <v>2.9239532600000002</v>
      </c>
      <c r="I1084" s="33">
        <f t="shared" si="150"/>
        <v>6.9206831700000002</v>
      </c>
      <c r="J1084" s="32">
        <f t="shared" si="151"/>
        <v>2.9239532600000002</v>
      </c>
      <c r="K1084" s="33">
        <f t="shared" si="152"/>
        <v>28.563634010000001</v>
      </c>
    </row>
    <row r="1085" spans="1:11" x14ac:dyDescent="0.3">
      <c r="A1085" s="78" t="str">
        <f>latest_start_1_limit_5000_convert_BTC_CMC_PRO_API_KEY_49c55c19_a805_466a_95cf_3c[[#This Row],[Symbol]]</f>
        <v>HIT</v>
      </c>
      <c r="B1085" s="22" t="str">
        <f t="shared" si="144"/>
        <v>HitChain</v>
      </c>
      <c r="C1085" s="77">
        <f t="shared" si="145"/>
        <v>1E-8</v>
      </c>
      <c r="D1085" s="73">
        <f t="shared" si="146"/>
        <v>3.8230631200000001E-5</v>
      </c>
      <c r="E1085" s="74">
        <f>D1085*conf!B$7</f>
        <v>2.7961883659680001E-3</v>
      </c>
      <c r="F1085" s="32">
        <f t="shared" si="147"/>
        <v>-1.2815432099999999</v>
      </c>
      <c r="G1085" s="33">
        <f t="shared" si="148"/>
        <v>-1.11169019</v>
      </c>
      <c r="H1085" s="32">
        <f t="shared" si="149"/>
        <v>-7.0537702800000002</v>
      </c>
      <c r="I1085" s="33">
        <f t="shared" si="150"/>
        <v>-3.4444940599999998</v>
      </c>
      <c r="J1085" s="32">
        <f t="shared" si="151"/>
        <v>-7.0537702800000002</v>
      </c>
      <c r="K1085" s="33">
        <f t="shared" si="152"/>
        <v>18.150917329999999</v>
      </c>
    </row>
    <row r="1086" spans="1:11" x14ac:dyDescent="0.3">
      <c r="A1086" s="78" t="str">
        <f>latest_start_1_limit_5000_convert_BTC_CMC_PRO_API_KEY_49c55c19_a805_466a_95cf_3c[[#This Row],[Symbol]]</f>
        <v>CSP</v>
      </c>
      <c r="B1086" s="22" t="str">
        <f t="shared" si="144"/>
        <v>Caspian</v>
      </c>
      <c r="C1086" s="77">
        <f t="shared" si="145"/>
        <v>1.3816686528029639E-7</v>
      </c>
      <c r="D1086" s="73">
        <f t="shared" si="146"/>
        <v>5.1731049013299998E-3</v>
      </c>
      <c r="E1086" s="74">
        <f>D1086*conf!B$7</f>
        <v>0.3783608924832762</v>
      </c>
      <c r="F1086" s="32">
        <f t="shared" si="147"/>
        <v>-1.8843801200000001</v>
      </c>
      <c r="G1086" s="33">
        <f t="shared" si="148"/>
        <v>-1.7155643300000001</v>
      </c>
      <c r="H1086" s="32">
        <f t="shared" si="149"/>
        <v>-15.78969961</v>
      </c>
      <c r="I1086" s="33">
        <f t="shared" si="150"/>
        <v>-12.519655889999999</v>
      </c>
      <c r="J1086" s="32">
        <f t="shared" si="151"/>
        <v>-15.78969961</v>
      </c>
      <c r="K1086" s="33">
        <f t="shared" si="152"/>
        <v>-11.734357109999999</v>
      </c>
    </row>
    <row r="1087" spans="1:11" x14ac:dyDescent="0.3">
      <c r="A1087" s="78" t="str">
        <f>latest_start_1_limit_5000_convert_BTC_CMC_PRO_API_KEY_49c55c19_a805_466a_95cf_3c[[#This Row],[Symbol]]</f>
        <v>CRW</v>
      </c>
      <c r="B1087" s="22" t="str">
        <f t="shared" si="144"/>
        <v>Crown</v>
      </c>
      <c r="C1087" s="77">
        <f t="shared" si="145"/>
        <v>2.3723398221926424E-6</v>
      </c>
      <c r="D1087" s="73">
        <f t="shared" si="146"/>
        <v>8.8822763235660004E-2</v>
      </c>
      <c r="E1087" s="74">
        <f>D1087*conf!B$7</f>
        <v>6.4964969030561726</v>
      </c>
      <c r="F1087" s="32">
        <f t="shared" si="147"/>
        <v>2.41547387</v>
      </c>
      <c r="G1087" s="33">
        <f t="shared" si="148"/>
        <v>2.5916879100000001</v>
      </c>
      <c r="H1087" s="32">
        <f t="shared" si="149"/>
        <v>-3.6558789799999998</v>
      </c>
      <c r="I1087" s="33">
        <f t="shared" si="150"/>
        <v>8.5343719999999998E-2</v>
      </c>
      <c r="J1087" s="32">
        <f t="shared" si="151"/>
        <v>-3.6558789799999998</v>
      </c>
      <c r="K1087" s="33">
        <f t="shared" si="152"/>
        <v>18.84489632</v>
      </c>
    </row>
    <row r="1088" spans="1:11" x14ac:dyDescent="0.3">
      <c r="A1088" s="78" t="str">
        <f>latest_start_1_limit_5000_convert_BTC_CMC_PRO_API_KEY_49c55c19_a805_466a_95cf_3c[[#This Row],[Symbol]]</f>
        <v>ODE</v>
      </c>
      <c r="B1088" s="22" t="str">
        <f t="shared" si="144"/>
        <v>ODEM</v>
      </c>
      <c r="C1088" s="77">
        <f t="shared" si="145"/>
        <v>2.850840738352222E-7</v>
      </c>
      <c r="D1088" s="73">
        <f t="shared" si="146"/>
        <v>1.0673831360770001E-2</v>
      </c>
      <c r="E1088" s="74">
        <f>D1088*conf!B$7</f>
        <v>0.7806840257267178</v>
      </c>
      <c r="F1088" s="32">
        <f t="shared" si="147"/>
        <v>-7.5528300000000007E-2</v>
      </c>
      <c r="G1088" s="33">
        <f t="shared" si="148"/>
        <v>9.6399769999999996E-2</v>
      </c>
      <c r="H1088" s="32">
        <f t="shared" si="149"/>
        <v>-3.98239243</v>
      </c>
      <c r="I1088" s="33">
        <f t="shared" si="150"/>
        <v>-0.25384886000000001</v>
      </c>
      <c r="J1088" s="32">
        <f t="shared" si="151"/>
        <v>-3.98239243</v>
      </c>
      <c r="K1088" s="33">
        <f t="shared" si="152"/>
        <v>-44.998272839999998</v>
      </c>
    </row>
    <row r="1089" spans="1:11" x14ac:dyDescent="0.3">
      <c r="A1089" s="78" t="str">
        <f>latest_start_1_limit_5000_convert_BTC_CMC_PRO_API_KEY_49c55c19_a805_466a_95cf_3c[[#This Row],[Symbol]]</f>
        <v>ROX</v>
      </c>
      <c r="B1089" s="22" t="str">
        <f t="shared" si="144"/>
        <v>Robotina</v>
      </c>
      <c r="C1089" s="77">
        <f t="shared" si="145"/>
        <v>2.0447770990664778E-7</v>
      </c>
      <c r="D1089" s="73">
        <f t="shared" si="146"/>
        <v>7.6558488982500002E-3</v>
      </c>
      <c r="E1089" s="74">
        <f>D1089*conf!B$7</f>
        <v>0.55994878841800499</v>
      </c>
      <c r="F1089" s="32">
        <f t="shared" si="147"/>
        <v>-0.93691946000000004</v>
      </c>
      <c r="G1089" s="33">
        <f t="shared" si="148"/>
        <v>-0.76647348999999998</v>
      </c>
      <c r="H1089" s="32">
        <f t="shared" si="149"/>
        <v>16.078636320000001</v>
      </c>
      <c r="I1089" s="33">
        <f t="shared" si="150"/>
        <v>20.586187219999999</v>
      </c>
      <c r="J1089" s="32">
        <f t="shared" si="151"/>
        <v>16.078636320000001</v>
      </c>
      <c r="K1089" s="33">
        <f t="shared" si="152"/>
        <v>7.2345851999999997</v>
      </c>
    </row>
    <row r="1090" spans="1:11" x14ac:dyDescent="0.3">
      <c r="A1090" s="78" t="str">
        <f>latest_start_1_limit_5000_convert_BTC_CMC_PRO_API_KEY_49c55c19_a805_466a_95cf_3c[[#This Row],[Symbol]]</f>
        <v>XFI</v>
      </c>
      <c r="B1090" s="22" t="str">
        <f t="shared" ref="B1090:B1153" si="153">VLOOKUP(A1090,BTCTABLE,2,FALSE)</f>
        <v>Xfinance</v>
      </c>
      <c r="C1090" s="77">
        <f t="shared" ref="C1090:C1153" si="154">VLOOKUP(A1090,BTCTABLE,3,FALSE)</f>
        <v>1.3250539398843241E-3</v>
      </c>
      <c r="D1090" s="73">
        <f t="shared" ref="D1090:D1153" si="155">VLOOKUP(A1090,USDTABLE,3,FALSE)</f>
        <v>49.611337834410179</v>
      </c>
      <c r="E1090" s="74">
        <f>D1090*conf!B$7</f>
        <v>3628.5732492087604</v>
      </c>
      <c r="F1090" s="32">
        <f t="shared" ref="F1090:F1153" si="156">VLOOKUP(A1090,BTCTABLE,5,FALSE)</f>
        <v>-2.16490274</v>
      </c>
      <c r="G1090" s="33">
        <f t="shared" ref="G1090:G1153" si="157">VLOOKUP(A1090,USDTABLE,5,FALSE)</f>
        <v>-1.9965696100000001</v>
      </c>
      <c r="H1090" s="32">
        <f t="shared" ref="H1090:H1153" si="158">VLOOKUP(A1090,BTCTABLE,6,FALSE)</f>
        <v>-1.942088</v>
      </c>
      <c r="I1090" s="33">
        <f t="shared" ref="I1090:I1153" si="159">VLOOKUP(A1090,USDTABLE,6,FALSE)</f>
        <v>1.86568442</v>
      </c>
      <c r="J1090" s="32">
        <f t="shared" ref="J1090:J1153" si="160">VLOOKUP(A1090,BTCTABLE,6,FALSE)</f>
        <v>-1.942088</v>
      </c>
      <c r="K1090" s="33">
        <f t="shared" ref="K1090:K1153" si="161">VLOOKUP(A1090,USDTABLE,7,FALSE)</f>
        <v>29.976055509999998</v>
      </c>
    </row>
    <row r="1091" spans="1:11" x14ac:dyDescent="0.3">
      <c r="A1091" s="78" t="str">
        <f>latest_start_1_limit_5000_convert_BTC_CMC_PRO_API_KEY_49c55c19_a805_466a_95cf_3c[[#This Row],[Symbol]]</f>
        <v>FTI</v>
      </c>
      <c r="B1091" s="22" t="str">
        <f t="shared" si="153"/>
        <v>FansTime</v>
      </c>
      <c r="C1091" s="77">
        <f t="shared" si="154"/>
        <v>2.1029807495583398E-8</v>
      </c>
      <c r="D1091" s="73">
        <f t="shared" si="155"/>
        <v>7.8737691565000005E-4</v>
      </c>
      <c r="E1091" s="74">
        <f>D1091*conf!B$7</f>
        <v>5.7588747610641006E-2</v>
      </c>
      <c r="F1091" s="32">
        <f t="shared" si="156"/>
        <v>-3.1651120100000001</v>
      </c>
      <c r="G1091" s="33">
        <f t="shared" si="157"/>
        <v>-2.9984998200000001</v>
      </c>
      <c r="H1091" s="32">
        <f t="shared" si="158"/>
        <v>57.759288820000002</v>
      </c>
      <c r="I1091" s="33">
        <f t="shared" si="159"/>
        <v>63.88537754</v>
      </c>
      <c r="J1091" s="32">
        <f t="shared" si="160"/>
        <v>57.759288820000002</v>
      </c>
      <c r="K1091" s="33">
        <f t="shared" si="161"/>
        <v>372.95714061000001</v>
      </c>
    </row>
    <row r="1092" spans="1:11" x14ac:dyDescent="0.3">
      <c r="A1092" s="78" t="str">
        <f>latest_start_1_limit_5000_convert_BTC_CMC_PRO_API_KEY_49c55c19_a805_466a_95cf_3c[[#This Row],[Symbol]]</f>
        <v>HOMI</v>
      </c>
      <c r="B1092" s="22" t="str">
        <f t="shared" si="153"/>
        <v>HOMIHELP</v>
      </c>
      <c r="C1092" s="77">
        <f t="shared" si="154"/>
        <v>5.3266118287234813E-5</v>
      </c>
      <c r="D1092" s="73">
        <f t="shared" si="155"/>
        <v>1.9943364642999799</v>
      </c>
      <c r="E1092" s="74">
        <f>D1092*conf!B$7</f>
        <v>145.86576899890053</v>
      </c>
      <c r="F1092" s="32">
        <f t="shared" si="156"/>
        <v>0.54474431999999995</v>
      </c>
      <c r="G1092" s="33">
        <f t="shared" si="157"/>
        <v>0.71773962000000002</v>
      </c>
      <c r="H1092" s="32">
        <f t="shared" si="158"/>
        <v>2.2496445299999999</v>
      </c>
      <c r="I1092" s="33">
        <f t="shared" si="159"/>
        <v>6.2201897700000002</v>
      </c>
      <c r="J1092" s="32">
        <f t="shared" si="160"/>
        <v>2.2496445299999999</v>
      </c>
      <c r="K1092" s="33">
        <f t="shared" si="161"/>
        <v>20.558683349999999</v>
      </c>
    </row>
    <row r="1093" spans="1:11" x14ac:dyDescent="0.3">
      <c r="A1093" s="78" t="str">
        <f>latest_start_1_limit_5000_convert_BTC_CMC_PRO_API_KEY_49c55c19_a805_466a_95cf_3c[[#This Row],[Symbol]]</f>
        <v>TIME</v>
      </c>
      <c r="B1093" s="22" t="str">
        <f t="shared" si="153"/>
        <v>Chrono.tech</v>
      </c>
      <c r="C1093" s="77">
        <f t="shared" si="154"/>
        <v>8.6110194165196468E-5</v>
      </c>
      <c r="D1093" s="73">
        <f t="shared" si="155"/>
        <v>3.2240513424601902</v>
      </c>
      <c r="E1093" s="74">
        <f>D1093*conf!B$7</f>
        <v>235.8071151875383</v>
      </c>
      <c r="F1093" s="32">
        <f t="shared" si="156"/>
        <v>-1.0824669600000001</v>
      </c>
      <c r="G1093" s="33">
        <f t="shared" si="157"/>
        <v>-0.91227141</v>
      </c>
      <c r="H1093" s="32">
        <f t="shared" si="158"/>
        <v>-0.24285102</v>
      </c>
      <c r="I1093" s="33">
        <f t="shared" si="159"/>
        <v>3.6309059499999998</v>
      </c>
      <c r="J1093" s="32">
        <f t="shared" si="160"/>
        <v>-0.24285102</v>
      </c>
      <c r="K1093" s="33">
        <f t="shared" si="161"/>
        <v>15.889028529999999</v>
      </c>
    </row>
    <row r="1094" spans="1:11" x14ac:dyDescent="0.3">
      <c r="A1094" s="78" t="str">
        <f>latest_start_1_limit_5000_convert_BTC_CMC_PRO_API_KEY_49c55c19_a805_466a_95cf_3c[[#This Row],[Symbol]]</f>
        <v>MTC</v>
      </c>
      <c r="B1094" s="22" t="str">
        <f t="shared" si="153"/>
        <v>Metacoin</v>
      </c>
      <c r="C1094" s="77">
        <f t="shared" si="154"/>
        <v>2.0446574232085216E-6</v>
      </c>
      <c r="D1094" s="73">
        <f t="shared" si="155"/>
        <v>7.6554008199310006E-2</v>
      </c>
      <c r="E1094" s="74">
        <f>D1094*conf!B$7</f>
        <v>5.5991601596975338</v>
      </c>
      <c r="F1094" s="32">
        <f t="shared" si="156"/>
        <v>-19.079850140000001</v>
      </c>
      <c r="G1094" s="33">
        <f t="shared" si="157"/>
        <v>-18.94062053</v>
      </c>
      <c r="H1094" s="32">
        <f t="shared" si="158"/>
        <v>-28.816052979999998</v>
      </c>
      <c r="I1094" s="33">
        <f t="shared" si="159"/>
        <v>-26.05184697</v>
      </c>
      <c r="J1094" s="32">
        <f t="shared" si="160"/>
        <v>-28.816052979999998</v>
      </c>
      <c r="K1094" s="33">
        <f t="shared" si="161"/>
        <v>-24.891840949999999</v>
      </c>
    </row>
    <row r="1095" spans="1:11" x14ac:dyDescent="0.3">
      <c r="A1095" s="78" t="str">
        <f>latest_start_1_limit_5000_convert_BTC_CMC_PRO_API_KEY_49c55c19_a805_466a_95cf_3c[[#This Row],[Symbol]]</f>
        <v>DRG</v>
      </c>
      <c r="B1095" s="22" t="str">
        <f t="shared" si="153"/>
        <v>Dragon Coins</v>
      </c>
      <c r="C1095" s="77">
        <f t="shared" si="154"/>
        <v>1.7450614729748799E-7</v>
      </c>
      <c r="D1095" s="73">
        <f t="shared" si="155"/>
        <v>6.5336837748000004E-3</v>
      </c>
      <c r="E1095" s="74">
        <f>D1095*conf!B$7</f>
        <v>0.47787363128887206</v>
      </c>
      <c r="F1095" s="32">
        <f t="shared" si="156"/>
        <v>0.72959136000000002</v>
      </c>
      <c r="G1095" s="33">
        <f t="shared" si="157"/>
        <v>0.9029047</v>
      </c>
      <c r="H1095" s="32">
        <f t="shared" si="158"/>
        <v>-35.279598409999998</v>
      </c>
      <c r="I1095" s="33">
        <f t="shared" si="159"/>
        <v>-32.766383980000001</v>
      </c>
      <c r="J1095" s="32">
        <f t="shared" si="160"/>
        <v>-35.279598409999998</v>
      </c>
      <c r="K1095" s="33">
        <f t="shared" si="161"/>
        <v>-48.120057539999998</v>
      </c>
    </row>
    <row r="1096" spans="1:11" x14ac:dyDescent="0.3">
      <c r="A1096" s="78" t="str">
        <f>latest_start_1_limit_5000_convert_BTC_CMC_PRO_API_KEY_49c55c19_a805_466a_95cf_3c[[#This Row],[Symbol]]</f>
        <v>CTCN</v>
      </c>
      <c r="B1096" s="22" t="str">
        <f t="shared" si="153"/>
        <v>CONTRACOIN</v>
      </c>
      <c r="C1096" s="77">
        <f t="shared" si="154"/>
        <v>2.2189565522025114E-6</v>
      </c>
      <c r="D1096" s="73">
        <f t="shared" si="155"/>
        <v>8.3079941002859994E-2</v>
      </c>
      <c r="E1096" s="74">
        <f>D1096*conf!B$7</f>
        <v>6.0764668849491796</v>
      </c>
      <c r="F1096" s="32">
        <f t="shared" si="156"/>
        <v>2.2428070600000001</v>
      </c>
      <c r="G1096" s="33">
        <f t="shared" si="157"/>
        <v>2.41872401</v>
      </c>
      <c r="H1096" s="32">
        <f t="shared" si="158"/>
        <v>-30.892971450000001</v>
      </c>
      <c r="I1096" s="33">
        <f t="shared" si="159"/>
        <v>-28.20941607</v>
      </c>
      <c r="J1096" s="32">
        <f t="shared" si="160"/>
        <v>-30.892971450000001</v>
      </c>
      <c r="K1096" s="33">
        <f t="shared" si="161"/>
        <v>-84.034698449999993</v>
      </c>
    </row>
    <row r="1097" spans="1:11" x14ac:dyDescent="0.3">
      <c r="A1097" s="78" t="str">
        <f>latest_start_1_limit_5000_convert_BTC_CMC_PRO_API_KEY_49c55c19_a805_466a_95cf_3c[[#This Row],[Symbol]]</f>
        <v>EZW</v>
      </c>
      <c r="B1097" s="22" t="str">
        <f t="shared" si="153"/>
        <v>EZOOW</v>
      </c>
      <c r="C1097" s="77">
        <f t="shared" si="154"/>
        <v>1E-8</v>
      </c>
      <c r="D1097" s="73">
        <f t="shared" si="155"/>
        <v>1.9565685728E-4</v>
      </c>
      <c r="E1097" s="74">
        <f>D1097*conf!B$7</f>
        <v>1.4310342541459201E-2</v>
      </c>
      <c r="F1097" s="32">
        <f t="shared" si="156"/>
        <v>0.33063167999999998</v>
      </c>
      <c r="G1097" s="33">
        <f t="shared" si="157"/>
        <v>0.50325858000000001</v>
      </c>
      <c r="H1097" s="32">
        <f t="shared" si="158"/>
        <v>0.19983124999999999</v>
      </c>
      <c r="I1097" s="33">
        <f t="shared" si="159"/>
        <v>4.0907783999999996</v>
      </c>
      <c r="J1097" s="32">
        <f t="shared" si="160"/>
        <v>0.19983124999999999</v>
      </c>
      <c r="K1097" s="33">
        <f t="shared" si="161"/>
        <v>18.728854269999999</v>
      </c>
    </row>
    <row r="1098" spans="1:11" x14ac:dyDescent="0.3">
      <c r="A1098" s="78" t="str">
        <f>latest_start_1_limit_5000_convert_BTC_CMC_PRO_API_KEY_49c55c19_a805_466a_95cf_3c[[#This Row],[Symbol]]</f>
        <v>MOON</v>
      </c>
      <c r="B1098" s="22" t="str">
        <f t="shared" si="153"/>
        <v>Mooncoin</v>
      </c>
      <c r="C1098" s="77">
        <f t="shared" si="154"/>
        <v>1E-8</v>
      </c>
      <c r="D1098" s="73">
        <f t="shared" si="155"/>
        <v>3.2578080419999997E-5</v>
      </c>
      <c r="E1098" s="74">
        <f>D1098*conf!B$7</f>
        <v>2.3827608019187999E-3</v>
      </c>
      <c r="F1098" s="32">
        <f t="shared" si="156"/>
        <v>-0.93691944999999999</v>
      </c>
      <c r="G1098" s="33">
        <f t="shared" si="157"/>
        <v>-0.76647348000000004</v>
      </c>
      <c r="H1098" s="32">
        <f t="shared" si="158"/>
        <v>1.0131111800000001</v>
      </c>
      <c r="I1098" s="33">
        <f t="shared" si="159"/>
        <v>4.9356395099999997</v>
      </c>
      <c r="J1098" s="32">
        <f t="shared" si="160"/>
        <v>1.0131111800000001</v>
      </c>
      <c r="K1098" s="33">
        <f t="shared" si="161"/>
        <v>150.60950714000001</v>
      </c>
    </row>
    <row r="1099" spans="1:11" x14ac:dyDescent="0.3">
      <c r="A1099" s="78" t="str">
        <f>latest_start_1_limit_5000_convert_BTC_CMC_PRO_API_KEY_49c55c19_a805_466a_95cf_3c[[#This Row],[Symbol]]</f>
        <v>LEDU</v>
      </c>
      <c r="B1099" s="22" t="str">
        <f t="shared" si="153"/>
        <v>Education Ecosystem</v>
      </c>
      <c r="C1099" s="77">
        <f t="shared" si="154"/>
        <v>2.6004442519617299E-7</v>
      </c>
      <c r="D1099" s="73">
        <f t="shared" si="155"/>
        <v>9.73632200323E-3</v>
      </c>
      <c r="E1099" s="74">
        <f>D1099*conf!B$7</f>
        <v>0.71211459131624222</v>
      </c>
      <c r="F1099" s="32">
        <f t="shared" si="156"/>
        <v>-0.84260334999999997</v>
      </c>
      <c r="G1099" s="33">
        <f t="shared" si="157"/>
        <v>-0.67199509999999996</v>
      </c>
      <c r="H1099" s="32">
        <f t="shared" si="158"/>
        <v>0.98077442999999997</v>
      </c>
      <c r="I1099" s="33">
        <f t="shared" si="159"/>
        <v>4.9020470700000001</v>
      </c>
      <c r="J1099" s="32">
        <f t="shared" si="160"/>
        <v>0.98077442999999997</v>
      </c>
      <c r="K1099" s="33">
        <f t="shared" si="161"/>
        <v>23.55986648</v>
      </c>
    </row>
    <row r="1100" spans="1:11" x14ac:dyDescent="0.3">
      <c r="A1100" s="78" t="str">
        <f>latest_start_1_limit_5000_convert_BTC_CMC_PRO_API_KEY_49c55c19_a805_466a_95cf_3c[[#This Row],[Symbol]]</f>
        <v>SHX</v>
      </c>
      <c r="B1100" s="22" t="str">
        <f t="shared" si="153"/>
        <v>Stronghold Token</v>
      </c>
      <c r="C1100" s="77">
        <f t="shared" si="154"/>
        <v>1.8241028977333743E-8</v>
      </c>
      <c r="D1100" s="73">
        <f t="shared" si="155"/>
        <v>6.8296227331000002E-4</v>
      </c>
      <c r="E1100" s="74">
        <f>D1100*conf!B$7</f>
        <v>4.9951860669893405E-2</v>
      </c>
      <c r="F1100" s="32">
        <f t="shared" si="156"/>
        <v>-0.85274855999999999</v>
      </c>
      <c r="G1100" s="33">
        <f t="shared" si="157"/>
        <v>-0.68215775999999995</v>
      </c>
      <c r="H1100" s="32">
        <f t="shared" si="158"/>
        <v>11.9716705</v>
      </c>
      <c r="I1100" s="33">
        <f t="shared" si="159"/>
        <v>16.31974022</v>
      </c>
      <c r="J1100" s="32">
        <f t="shared" si="160"/>
        <v>11.9716705</v>
      </c>
      <c r="K1100" s="33">
        <f t="shared" si="161"/>
        <v>25.420430419999999</v>
      </c>
    </row>
    <row r="1101" spans="1:11" x14ac:dyDescent="0.3">
      <c r="A1101" s="78" t="str">
        <f>latest_start_1_limit_5000_convert_BTC_CMC_PRO_API_KEY_49c55c19_a805_466a_95cf_3c[[#This Row],[Symbol]]</f>
        <v>PINK</v>
      </c>
      <c r="B1101" s="22" t="str">
        <f t="shared" si="153"/>
        <v>Pinkcoin</v>
      </c>
      <c r="C1101" s="77">
        <f t="shared" si="154"/>
        <v>1.4021616576817384E-7</v>
      </c>
      <c r="D1101" s="73">
        <f t="shared" si="155"/>
        <v>5.2498327504900003E-3</v>
      </c>
      <c r="E1101" s="74">
        <f>D1101*conf!B$7</f>
        <v>0.38397276737083863</v>
      </c>
      <c r="F1101" s="32">
        <f t="shared" si="156"/>
        <v>0.37081764</v>
      </c>
      <c r="G1101" s="33">
        <f t="shared" si="157"/>
        <v>0.54351368</v>
      </c>
      <c r="H1101" s="32">
        <f t="shared" si="158"/>
        <v>-6.5207931700000001</v>
      </c>
      <c r="I1101" s="33">
        <f t="shared" si="159"/>
        <v>-2.8908204500000001</v>
      </c>
      <c r="J1101" s="32">
        <f t="shared" si="160"/>
        <v>-6.5207931700000001</v>
      </c>
      <c r="K1101" s="33">
        <f t="shared" si="161"/>
        <v>136.83617814999999</v>
      </c>
    </row>
    <row r="1102" spans="1:11" x14ac:dyDescent="0.3">
      <c r="A1102" s="78" t="str">
        <f>latest_start_1_limit_5000_convert_BTC_CMC_PRO_API_KEY_49c55c19_a805_466a_95cf_3c[[#This Row],[Symbol]]</f>
        <v>BNY</v>
      </c>
      <c r="B1102" s="22" t="str">
        <f t="shared" si="153"/>
        <v>Bancacy</v>
      </c>
      <c r="C1102" s="77">
        <f t="shared" si="154"/>
        <v>4.3952534584326579E-7</v>
      </c>
      <c r="D1102" s="73">
        <f t="shared" si="155"/>
        <v>1.6456266241749999E-2</v>
      </c>
      <c r="E1102" s="74">
        <f>D1102*conf!B$7</f>
        <v>1.2036113129215948</v>
      </c>
      <c r="F1102" s="32">
        <f t="shared" si="156"/>
        <v>-0.71420751999999998</v>
      </c>
      <c r="G1102" s="33">
        <f t="shared" si="157"/>
        <v>-0.54337835000000001</v>
      </c>
      <c r="H1102" s="32">
        <f t="shared" si="158"/>
        <v>1.24020715</v>
      </c>
      <c r="I1102" s="33">
        <f t="shared" si="159"/>
        <v>5.1715540500000001</v>
      </c>
      <c r="J1102" s="32">
        <f t="shared" si="160"/>
        <v>1.24020715</v>
      </c>
      <c r="K1102" s="33">
        <f t="shared" si="161"/>
        <v>25.586461629999999</v>
      </c>
    </row>
    <row r="1103" spans="1:11" x14ac:dyDescent="0.3">
      <c r="A1103" s="78" t="str">
        <f>latest_start_1_limit_5000_convert_BTC_CMC_PRO_API_KEY_49c55c19_a805_466a_95cf_3c[[#This Row],[Symbol]]</f>
        <v>XCHF</v>
      </c>
      <c r="B1103" s="22" t="str">
        <f t="shared" si="153"/>
        <v>CryptoFranc</v>
      </c>
      <c r="C1103" s="77">
        <f t="shared" si="154"/>
        <v>2.9438412012195494E-5</v>
      </c>
      <c r="D1103" s="73">
        <f t="shared" si="155"/>
        <v>1.10220343465647</v>
      </c>
      <c r="E1103" s="74">
        <f>D1103*conf!B$7</f>
        <v>80.615159210774209</v>
      </c>
      <c r="F1103" s="32">
        <f t="shared" si="156"/>
        <v>-0.68807121000000004</v>
      </c>
      <c r="G1103" s="33">
        <f t="shared" si="157"/>
        <v>-0.51719707000000004</v>
      </c>
      <c r="H1103" s="32">
        <f t="shared" si="158"/>
        <v>-4.8514599599999997</v>
      </c>
      <c r="I1103" s="33">
        <f t="shared" si="159"/>
        <v>-1.15666391</v>
      </c>
      <c r="J1103" s="32">
        <f t="shared" si="160"/>
        <v>-4.8514599599999997</v>
      </c>
      <c r="K1103" s="33">
        <f t="shared" si="161"/>
        <v>-1.59160133</v>
      </c>
    </row>
    <row r="1104" spans="1:11" x14ac:dyDescent="0.3">
      <c r="A1104" s="78" t="str">
        <f>latest_start_1_limit_5000_convert_BTC_CMC_PRO_API_KEY_49c55c19_a805_466a_95cf_3c[[#This Row],[Symbol]]</f>
        <v>UGAS</v>
      </c>
      <c r="B1104" s="22" t="str">
        <f t="shared" si="153"/>
        <v>UGAS</v>
      </c>
      <c r="C1104" s="77">
        <f t="shared" si="154"/>
        <v>3.4168043851335064E-7</v>
      </c>
      <c r="D1104" s="73">
        <f t="shared" si="155"/>
        <v>1.279285556328E-2</v>
      </c>
      <c r="E1104" s="74">
        <f>D1104*conf!B$7</f>
        <v>0.9356694558982992</v>
      </c>
      <c r="F1104" s="32">
        <f t="shared" si="156"/>
        <v>1.0539612700000001</v>
      </c>
      <c r="G1104" s="33">
        <f t="shared" si="157"/>
        <v>1.2278327099999999</v>
      </c>
      <c r="H1104" s="32">
        <f t="shared" si="158"/>
        <v>-4.7718406</v>
      </c>
      <c r="I1104" s="33">
        <f t="shared" si="159"/>
        <v>-1.0739527799999999</v>
      </c>
      <c r="J1104" s="32">
        <f t="shared" si="160"/>
        <v>-4.7718406</v>
      </c>
      <c r="K1104" s="33">
        <f t="shared" si="161"/>
        <v>-3.8244079100000001</v>
      </c>
    </row>
    <row r="1105" spans="1:11" x14ac:dyDescent="0.3">
      <c r="A1105" s="78" t="str">
        <f>latest_start_1_limit_5000_convert_BTC_CMC_PRO_API_KEY_49c55c19_a805_466a_95cf_3c[[#This Row],[Symbol]]</f>
        <v>EKT</v>
      </c>
      <c r="B1105" s="22" t="str">
        <f t="shared" si="153"/>
        <v>EDUCare</v>
      </c>
      <c r="C1105" s="77">
        <f t="shared" si="154"/>
        <v>8.0557081539742312E-8</v>
      </c>
      <c r="D1105" s="73">
        <f t="shared" si="155"/>
        <v>3.0161372808499998E-3</v>
      </c>
      <c r="E1105" s="74">
        <f>D1105*conf!B$7</f>
        <v>0.220600280721369</v>
      </c>
      <c r="F1105" s="32">
        <f t="shared" si="156"/>
        <v>-0.58091477999999996</v>
      </c>
      <c r="G1105" s="33">
        <f t="shared" si="157"/>
        <v>-0.40985627000000002</v>
      </c>
      <c r="H1105" s="32">
        <f t="shared" si="158"/>
        <v>1.6434234599999999</v>
      </c>
      <c r="I1105" s="33">
        <f t="shared" si="159"/>
        <v>5.5904280000000002</v>
      </c>
      <c r="J1105" s="32">
        <f t="shared" si="160"/>
        <v>1.6434234599999999</v>
      </c>
      <c r="K1105" s="33">
        <f t="shared" si="161"/>
        <v>28.513682289999998</v>
      </c>
    </row>
    <row r="1106" spans="1:11" x14ac:dyDescent="0.3">
      <c r="A1106" s="78" t="str">
        <f>latest_start_1_limit_5000_convert_BTC_CMC_PRO_API_KEY_49c55c19_a805_466a_95cf_3c[[#This Row],[Symbol]]</f>
        <v>UT</v>
      </c>
      <c r="B1106" s="22" t="str">
        <f t="shared" si="153"/>
        <v>Ulord</v>
      </c>
      <c r="C1106" s="77">
        <f t="shared" si="154"/>
        <v>7.2132775111715827E-7</v>
      </c>
      <c r="D1106" s="73">
        <f t="shared" si="155"/>
        <v>2.7007228666580001E-2</v>
      </c>
      <c r="E1106" s="74">
        <f>D1106*conf!B$7</f>
        <v>1.9753087046736613</v>
      </c>
      <c r="F1106" s="32">
        <f t="shared" si="156"/>
        <v>-2.98488628</v>
      </c>
      <c r="G1106" s="33">
        <f t="shared" si="157"/>
        <v>-2.8179639999999999</v>
      </c>
      <c r="H1106" s="32">
        <f t="shared" si="158"/>
        <v>8.2144565200000006</v>
      </c>
      <c r="I1106" s="33">
        <f t="shared" si="159"/>
        <v>12.416626580000001</v>
      </c>
      <c r="J1106" s="32">
        <f t="shared" si="160"/>
        <v>8.2144565200000006</v>
      </c>
      <c r="K1106" s="33">
        <f t="shared" si="161"/>
        <v>14.08856752</v>
      </c>
    </row>
    <row r="1107" spans="1:11" x14ac:dyDescent="0.3">
      <c r="A1107" s="78" t="str">
        <f>latest_start_1_limit_5000_convert_BTC_CMC_PRO_API_KEY_49c55c19_a805_466a_95cf_3c[[#This Row],[Symbol]]</f>
        <v>BAN</v>
      </c>
      <c r="B1107" s="22" t="str">
        <f t="shared" si="153"/>
        <v>Banano</v>
      </c>
      <c r="C1107" s="77">
        <f t="shared" si="154"/>
        <v>4.8667010894941493E-8</v>
      </c>
      <c r="D1107" s="73">
        <f t="shared" si="155"/>
        <v>1.82214130778E-3</v>
      </c>
      <c r="E1107" s="74">
        <f>D1107*conf!B$7</f>
        <v>0.1332714152510292</v>
      </c>
      <c r="F1107" s="32">
        <f t="shared" si="156"/>
        <v>-0.32107878000000001</v>
      </c>
      <c r="G1107" s="33">
        <f t="shared" si="157"/>
        <v>-0.14957319999999999</v>
      </c>
      <c r="H1107" s="32">
        <f t="shared" si="158"/>
        <v>-7.6812609199999997</v>
      </c>
      <c r="I1107" s="33">
        <f t="shared" si="159"/>
        <v>-4.09635134</v>
      </c>
      <c r="J1107" s="32">
        <f t="shared" si="160"/>
        <v>-7.6812609199999997</v>
      </c>
      <c r="K1107" s="33">
        <f t="shared" si="161"/>
        <v>33.07595293</v>
      </c>
    </row>
    <row r="1108" spans="1:11" x14ac:dyDescent="0.3">
      <c r="A1108" s="78" t="str">
        <f>latest_start_1_limit_5000_convert_BTC_CMC_PRO_API_KEY_49c55c19_a805_466a_95cf_3c[[#This Row],[Symbol]]</f>
        <v>CRBN</v>
      </c>
      <c r="B1108" s="22" t="str">
        <f t="shared" si="153"/>
        <v>Carbon</v>
      </c>
      <c r="C1108" s="77">
        <f t="shared" si="154"/>
        <v>3.4332154641559051E-6</v>
      </c>
      <c r="D1108" s="73">
        <f t="shared" si="155"/>
        <v>0.12854300275913999</v>
      </c>
      <c r="E1108" s="74">
        <f>D1108*conf!B$7</f>
        <v>9.4016352218034989</v>
      </c>
      <c r="F1108" s="32">
        <f t="shared" si="156"/>
        <v>0.58633826</v>
      </c>
      <c r="G1108" s="33">
        <f t="shared" si="157"/>
        <v>0.75940512000000004</v>
      </c>
      <c r="H1108" s="32">
        <f t="shared" si="158"/>
        <v>-10.199381560000001</v>
      </c>
      <c r="I1108" s="33">
        <f t="shared" si="159"/>
        <v>-6.7122553199999997</v>
      </c>
      <c r="J1108" s="32">
        <f t="shared" si="160"/>
        <v>-10.199381560000001</v>
      </c>
      <c r="K1108" s="33">
        <f t="shared" si="161"/>
        <v>54.612464799999998</v>
      </c>
    </row>
    <row r="1109" spans="1:11" x14ac:dyDescent="0.3">
      <c r="A1109" s="78" t="str">
        <f>latest_start_1_limit_5000_convert_BTC_CMC_PRO_API_KEY_49c55c19_a805_466a_95cf_3c[[#This Row],[Symbol]]</f>
        <v>TH</v>
      </c>
      <c r="B1109" s="22" t="str">
        <f t="shared" si="153"/>
        <v>Team Heretics Fan Token</v>
      </c>
      <c r="C1109" s="77">
        <f t="shared" si="154"/>
        <v>1.4034714613963626E-4</v>
      </c>
      <c r="D1109" s="73">
        <f t="shared" si="155"/>
        <v>5.2547367859127903</v>
      </c>
      <c r="E1109" s="74">
        <f>D1109*conf!B$7</f>
        <v>384.33144852166146</v>
      </c>
      <c r="F1109" s="32">
        <f t="shared" si="156"/>
        <v>4.7475695699999996</v>
      </c>
      <c r="G1109" s="33">
        <f t="shared" si="157"/>
        <v>4.9277961599999998</v>
      </c>
      <c r="H1109" s="32">
        <f t="shared" si="158"/>
        <v>3.9799406799999999</v>
      </c>
      <c r="I1109" s="33">
        <f t="shared" si="159"/>
        <v>8.01767656</v>
      </c>
      <c r="J1109" s="32">
        <f t="shared" si="160"/>
        <v>3.9799406799999999</v>
      </c>
      <c r="K1109" s="33">
        <f t="shared" si="161"/>
        <v>0.90838386999999998</v>
      </c>
    </row>
    <row r="1110" spans="1:11" x14ac:dyDescent="0.3">
      <c r="A1110" s="78" t="str">
        <f>latest_start_1_limit_5000_convert_BTC_CMC_PRO_API_KEY_49c55c19_a805_466a_95cf_3c[[#This Row],[Symbol]]</f>
        <v>GSC</v>
      </c>
      <c r="B1110" s="22" t="str">
        <f t="shared" si="153"/>
        <v>Global Social Chain</v>
      </c>
      <c r="C1110" s="77">
        <f t="shared" si="154"/>
        <v>9.9383949934692293E-8</v>
      </c>
      <c r="D1110" s="73">
        <f t="shared" si="155"/>
        <v>3.7210339648199998E-3</v>
      </c>
      <c r="E1110" s="74">
        <f>D1110*conf!B$7</f>
        <v>0.27215642418693481</v>
      </c>
      <c r="F1110" s="32">
        <f t="shared" si="156"/>
        <v>0.33106946999999998</v>
      </c>
      <c r="G1110" s="33">
        <f t="shared" si="157"/>
        <v>0.50369712</v>
      </c>
      <c r="H1110" s="32">
        <f t="shared" si="158"/>
        <v>-6.6025058699999999</v>
      </c>
      <c r="I1110" s="33">
        <f t="shared" si="159"/>
        <v>-2.9757062099999998</v>
      </c>
      <c r="J1110" s="32">
        <f t="shared" si="160"/>
        <v>-6.6025058699999999</v>
      </c>
      <c r="K1110" s="33">
        <f t="shared" si="161"/>
        <v>20.849814510000002</v>
      </c>
    </row>
    <row r="1111" spans="1:11" x14ac:dyDescent="0.3">
      <c r="A1111" s="78" t="str">
        <f>latest_start_1_limit_5000_convert_BTC_CMC_PRO_API_KEY_49c55c19_a805_466a_95cf_3c[[#This Row],[Symbol]]</f>
        <v>IOC</v>
      </c>
      <c r="B1111" s="22" t="str">
        <f t="shared" si="153"/>
        <v>I/O Coin</v>
      </c>
      <c r="C1111" s="77">
        <f t="shared" si="154"/>
        <v>3.0647247660750737E-6</v>
      </c>
      <c r="D1111" s="73">
        <f t="shared" si="155"/>
        <v>0.11474634440353999</v>
      </c>
      <c r="E1111" s="74">
        <f>D1111*conf!B$7</f>
        <v>8.3925476296749153</v>
      </c>
      <c r="F1111" s="32">
        <f t="shared" si="156"/>
        <v>0.81331467999999996</v>
      </c>
      <c r="G1111" s="33">
        <f t="shared" si="157"/>
        <v>0.98677207</v>
      </c>
      <c r="H1111" s="32">
        <f t="shared" si="158"/>
        <v>4.2439711899999999</v>
      </c>
      <c r="I1111" s="33">
        <f t="shared" si="159"/>
        <v>8.2919598699999995</v>
      </c>
      <c r="J1111" s="32">
        <f t="shared" si="160"/>
        <v>4.2439711899999999</v>
      </c>
      <c r="K1111" s="33">
        <f t="shared" si="161"/>
        <v>140.05481795</v>
      </c>
    </row>
    <row r="1112" spans="1:11" x14ac:dyDescent="0.3">
      <c r="A1112" s="78" t="str">
        <f>latest_start_1_limit_5000_convert_BTC_CMC_PRO_API_KEY_49c55c19_a805_466a_95cf_3c[[#This Row],[Symbol]]</f>
        <v>NBOT</v>
      </c>
      <c r="B1112" s="22" t="str">
        <f t="shared" si="153"/>
        <v>Naka Bodhi Token</v>
      </c>
      <c r="C1112" s="77">
        <f t="shared" si="154"/>
        <v>8.1357157355689816E-7</v>
      </c>
      <c r="D1112" s="73">
        <f t="shared" si="155"/>
        <v>3.0460929154119999E-2</v>
      </c>
      <c r="E1112" s="74">
        <f>D1112*conf!B$7</f>
        <v>2.2279123583323366</v>
      </c>
      <c r="F1112" s="32">
        <f t="shared" si="156"/>
        <v>-0.40048254999999999</v>
      </c>
      <c r="G1112" s="33">
        <f t="shared" si="157"/>
        <v>-0.22911359000000001</v>
      </c>
      <c r="H1112" s="32">
        <f t="shared" si="158"/>
        <v>-13.895222459999999</v>
      </c>
      <c r="I1112" s="33">
        <f t="shared" si="159"/>
        <v>-10.551612649999999</v>
      </c>
      <c r="J1112" s="32">
        <f t="shared" si="160"/>
        <v>-13.895222459999999</v>
      </c>
      <c r="K1112" s="33">
        <f t="shared" si="161"/>
        <v>7.9902829000000004</v>
      </c>
    </row>
    <row r="1113" spans="1:11" x14ac:dyDescent="0.3">
      <c r="A1113" s="78" t="str">
        <f>latest_start_1_limit_5000_convert_BTC_CMC_PRO_API_KEY_49c55c19_a805_466a_95cf_3c[[#This Row],[Symbol]]</f>
        <v>LINKA</v>
      </c>
      <c r="B1113" s="22" t="str">
        <f t="shared" si="153"/>
        <v>LINKA</v>
      </c>
      <c r="C1113" s="77">
        <f t="shared" si="154"/>
        <v>8.1878234346798452E-8</v>
      </c>
      <c r="D1113" s="73">
        <f t="shared" si="155"/>
        <v>3.0656025563900002E-3</v>
      </c>
      <c r="E1113" s="74">
        <f>D1113*conf!B$7</f>
        <v>0.22421817097436461</v>
      </c>
      <c r="F1113" s="32">
        <f t="shared" si="156"/>
        <v>-0.85761416000000001</v>
      </c>
      <c r="G1113" s="33">
        <f t="shared" si="157"/>
        <v>-0.68703172999999995</v>
      </c>
      <c r="H1113" s="32">
        <f t="shared" si="158"/>
        <v>1.6049785999999999</v>
      </c>
      <c r="I1113" s="33">
        <f t="shared" si="159"/>
        <v>5.5504902600000001</v>
      </c>
      <c r="J1113" s="32">
        <f t="shared" si="160"/>
        <v>1.6049785999999999</v>
      </c>
      <c r="K1113" s="33">
        <f t="shared" si="161"/>
        <v>23.58097355</v>
      </c>
    </row>
    <row r="1114" spans="1:11" x14ac:dyDescent="0.3">
      <c r="A1114" s="78" t="str">
        <f>latest_start_1_limit_5000_convert_BTC_CMC_PRO_API_KEY_49c55c19_a805_466a_95cf_3c[[#This Row],[Symbol]]</f>
        <v>VSF</v>
      </c>
      <c r="B1114" s="22" t="str">
        <f t="shared" si="153"/>
        <v>VeriSafe</v>
      </c>
      <c r="C1114" s="77">
        <f t="shared" si="154"/>
        <v>1E-8</v>
      </c>
      <c r="D1114" s="73">
        <f t="shared" si="155"/>
        <v>1.9563854690999999E-4</v>
      </c>
      <c r="E1114" s="74">
        <f>D1114*conf!B$7</f>
        <v>1.4309003320997399E-2</v>
      </c>
      <c r="F1114" s="32">
        <f t="shared" si="156"/>
        <v>0.10842446</v>
      </c>
      <c r="G1114" s="33">
        <f t="shared" si="157"/>
        <v>0.28066902999999999</v>
      </c>
      <c r="H1114" s="32">
        <f t="shared" si="158"/>
        <v>0.18808254999999999</v>
      </c>
      <c r="I1114" s="33">
        <f t="shared" si="159"/>
        <v>4.0785734800000002</v>
      </c>
      <c r="J1114" s="32">
        <f t="shared" si="160"/>
        <v>0.18808254999999999</v>
      </c>
      <c r="K1114" s="33">
        <f t="shared" si="161"/>
        <v>18.72863418</v>
      </c>
    </row>
    <row r="1115" spans="1:11" x14ac:dyDescent="0.3">
      <c r="A1115" s="78" t="str">
        <f>latest_start_1_limit_5000_convert_BTC_CMC_PRO_API_KEY_49c55c19_a805_466a_95cf_3c[[#This Row],[Symbol]]</f>
        <v>0xBTC</v>
      </c>
      <c r="B1115" s="22" t="str">
        <f t="shared" si="153"/>
        <v>0xBitcoin</v>
      </c>
      <c r="C1115" s="77">
        <f t="shared" si="154"/>
        <v>9.8886635453328857E-6</v>
      </c>
      <c r="D1115" s="73">
        <f t="shared" si="155"/>
        <v>0.37024140158487001</v>
      </c>
      <c r="E1115" s="74">
        <f>D1115*conf!B$7</f>
        <v>27.079456111917391</v>
      </c>
      <c r="F1115" s="32">
        <f t="shared" si="156"/>
        <v>-0.22387926999999999</v>
      </c>
      <c r="G1115" s="33">
        <f t="shared" si="157"/>
        <v>-5.2206450000000001E-2</v>
      </c>
      <c r="H1115" s="32">
        <f t="shared" si="158"/>
        <v>9.9838448</v>
      </c>
      <c r="I1115" s="33">
        <f t="shared" si="159"/>
        <v>14.25472353</v>
      </c>
      <c r="J1115" s="32">
        <f t="shared" si="160"/>
        <v>9.9838448</v>
      </c>
      <c r="K1115" s="33">
        <f t="shared" si="161"/>
        <v>10.73917206</v>
      </c>
    </row>
    <row r="1116" spans="1:11" x14ac:dyDescent="0.3">
      <c r="A1116" s="78" t="str">
        <f>latest_start_1_limit_5000_convert_BTC_CMC_PRO_API_KEY_49c55c19_a805_466a_95cf_3c[[#This Row],[Symbol]]</f>
        <v>CAN</v>
      </c>
      <c r="B1116" s="22" t="str">
        <f t="shared" si="153"/>
        <v>CanYaCoin</v>
      </c>
      <c r="C1116" s="77">
        <f t="shared" si="154"/>
        <v>5.8464016305039685E-7</v>
      </c>
      <c r="D1116" s="73">
        <f t="shared" si="155"/>
        <v>2.1889509375890001E-2</v>
      </c>
      <c r="E1116" s="74">
        <f>D1116*conf!B$7</f>
        <v>1.6009987157525947</v>
      </c>
      <c r="F1116" s="32">
        <f t="shared" si="156"/>
        <v>1.8069231400000001</v>
      </c>
      <c r="G1116" s="33">
        <f t="shared" si="157"/>
        <v>1.9820901200000001</v>
      </c>
      <c r="H1116" s="32">
        <f t="shared" si="158"/>
        <v>11.301649080000001</v>
      </c>
      <c r="I1116" s="33">
        <f t="shared" si="159"/>
        <v>15.62370061</v>
      </c>
      <c r="J1116" s="32">
        <f t="shared" si="160"/>
        <v>11.301649080000001</v>
      </c>
      <c r="K1116" s="33">
        <f t="shared" si="161"/>
        <v>51.254510170000003</v>
      </c>
    </row>
    <row r="1117" spans="1:11" x14ac:dyDescent="0.3">
      <c r="A1117" s="78" t="str">
        <f>latest_start_1_limit_5000_convert_BTC_CMC_PRO_API_KEY_49c55c19_a805_466a_95cf_3c[[#This Row],[Symbol]]</f>
        <v>CHI</v>
      </c>
      <c r="B1117" s="22" t="str">
        <f t="shared" si="153"/>
        <v>Chi Gastoken</v>
      </c>
      <c r="C1117" s="77">
        <f t="shared" si="154"/>
        <v>1.5417588570853759E-4</v>
      </c>
      <c r="D1117" s="73">
        <f t="shared" si="155"/>
        <v>5.7724985538878597</v>
      </c>
      <c r="E1117" s="74">
        <f>D1117*conf!B$7</f>
        <v>422.20054423135804</v>
      </c>
      <c r="F1117" s="32">
        <f t="shared" si="156"/>
        <v>9.0114588399999995</v>
      </c>
      <c r="G1117" s="33">
        <f t="shared" si="157"/>
        <v>9.1990218000000006</v>
      </c>
      <c r="H1117" s="32">
        <f t="shared" si="158"/>
        <v>40.367407559999997</v>
      </c>
      <c r="I1117" s="33">
        <f t="shared" si="159"/>
        <v>45.818136950000003</v>
      </c>
      <c r="J1117" s="32">
        <f t="shared" si="160"/>
        <v>40.367407559999997</v>
      </c>
      <c r="K1117" s="33">
        <f t="shared" si="161"/>
        <v>148.21625169999999</v>
      </c>
    </row>
    <row r="1118" spans="1:11" x14ac:dyDescent="0.3">
      <c r="A1118" s="78" t="str">
        <f>latest_start_1_limit_5000_convert_BTC_CMC_PRO_API_KEY_49c55c19_a805_466a_95cf_3c[[#This Row],[Symbol]]</f>
        <v>GENE</v>
      </c>
      <c r="B1118" s="22" t="str">
        <f t="shared" si="153"/>
        <v>Gene Source Code Chain</v>
      </c>
      <c r="C1118" s="77">
        <f t="shared" si="154"/>
        <v>1.4900000000004449E-7</v>
      </c>
      <c r="D1118" s="73">
        <f t="shared" si="155"/>
        <v>5.5787082433599996E-3</v>
      </c>
      <c r="E1118" s="74">
        <f>D1118*conf!B$7</f>
        <v>0.40802672091935038</v>
      </c>
      <c r="F1118" s="32">
        <f t="shared" si="156"/>
        <v>2.7586206899999999</v>
      </c>
      <c r="G1118" s="33">
        <f t="shared" si="157"/>
        <v>2.93542514</v>
      </c>
      <c r="H1118" s="32">
        <f t="shared" si="158"/>
        <v>1.36054421</v>
      </c>
      <c r="I1118" s="33">
        <f t="shared" si="159"/>
        <v>5.2965640199999999</v>
      </c>
      <c r="J1118" s="32">
        <f t="shared" si="160"/>
        <v>1.36054421</v>
      </c>
      <c r="K1118" s="33">
        <f t="shared" si="161"/>
        <v>20.695781019999998</v>
      </c>
    </row>
    <row r="1119" spans="1:11" x14ac:dyDescent="0.3">
      <c r="A1119" s="78" t="str">
        <f>latest_start_1_limit_5000_convert_BTC_CMC_PRO_API_KEY_49c55c19_a805_466a_95cf_3c[[#This Row],[Symbol]]</f>
        <v>BNF</v>
      </c>
      <c r="B1119" s="22" t="str">
        <f t="shared" si="153"/>
        <v>BonFi</v>
      </c>
      <c r="C1119" s="77">
        <f t="shared" si="154"/>
        <v>1.8793976427373539E-7</v>
      </c>
      <c r="D1119" s="73">
        <f t="shared" si="155"/>
        <v>7.0366517597899997E-3</v>
      </c>
      <c r="E1119" s="74">
        <f>D1119*conf!B$7</f>
        <v>0.51466070971104061</v>
      </c>
      <c r="F1119" s="32">
        <f t="shared" si="156"/>
        <v>4.9402708200000003</v>
      </c>
      <c r="G1119" s="33">
        <f t="shared" si="157"/>
        <v>5.1208289699999998</v>
      </c>
      <c r="H1119" s="32">
        <f t="shared" si="158"/>
        <v>186.32468595</v>
      </c>
      <c r="I1119" s="33">
        <f t="shared" si="159"/>
        <v>197.44320988000001</v>
      </c>
      <c r="J1119" s="32">
        <f t="shared" si="160"/>
        <v>186.32468595</v>
      </c>
      <c r="K1119" s="33">
        <f t="shared" si="161"/>
        <v>233.84599424999999</v>
      </c>
    </row>
    <row r="1120" spans="1:11" x14ac:dyDescent="0.3">
      <c r="A1120" s="78" t="str">
        <f>latest_start_1_limit_5000_convert_BTC_CMC_PRO_API_KEY_49c55c19_a805_466a_95cf_3c[[#This Row],[Symbol]]</f>
        <v>ONION</v>
      </c>
      <c r="B1120" s="22" t="str">
        <f t="shared" si="153"/>
        <v>DeepOnion</v>
      </c>
      <c r="C1120" s="77">
        <f t="shared" si="154"/>
        <v>2.4738055279640224E-6</v>
      </c>
      <c r="D1120" s="73">
        <f t="shared" si="155"/>
        <v>9.2621740210189998E-2</v>
      </c>
      <c r="E1120" s="74">
        <f>D1120*conf!B$7</f>
        <v>6.7743540789732961</v>
      </c>
      <c r="F1120" s="32">
        <f t="shared" si="156"/>
        <v>3.61649274</v>
      </c>
      <c r="G1120" s="33">
        <f t="shared" si="157"/>
        <v>3.7947732300000001</v>
      </c>
      <c r="H1120" s="32">
        <f t="shared" si="158"/>
        <v>-20.562606890000001</v>
      </c>
      <c r="I1120" s="33">
        <f t="shared" si="159"/>
        <v>-17.477904110000001</v>
      </c>
      <c r="J1120" s="32">
        <f t="shared" si="160"/>
        <v>-20.562606890000001</v>
      </c>
      <c r="K1120" s="33">
        <f t="shared" si="161"/>
        <v>-16.394097949999999</v>
      </c>
    </row>
    <row r="1121" spans="1:11" x14ac:dyDescent="0.3">
      <c r="A1121" s="78" t="str">
        <f>latest_start_1_limit_5000_convert_BTC_CMC_PRO_API_KEY_49c55c19_a805_466a_95cf_3c[[#This Row],[Symbol]]</f>
        <v>XAUR</v>
      </c>
      <c r="B1121" s="22" t="str">
        <f t="shared" si="153"/>
        <v>Xaurum</v>
      </c>
      <c r="C1121" s="77">
        <f t="shared" si="154"/>
        <v>7.8136396501694234E-7</v>
      </c>
      <c r="D1121" s="73">
        <f t="shared" si="155"/>
        <v>2.9255044246329999E-2</v>
      </c>
      <c r="E1121" s="74">
        <f>D1121*conf!B$7</f>
        <v>2.1397139361765762</v>
      </c>
      <c r="F1121" s="32">
        <f t="shared" si="156"/>
        <v>1.68016444</v>
      </c>
      <c r="G1121" s="33">
        <f t="shared" si="157"/>
        <v>1.8551133200000001</v>
      </c>
      <c r="H1121" s="32">
        <f t="shared" si="158"/>
        <v>-34.850678590000001</v>
      </c>
      <c r="I1121" s="33">
        <f t="shared" si="159"/>
        <v>-32.320808399999997</v>
      </c>
      <c r="J1121" s="32">
        <f t="shared" si="160"/>
        <v>-34.850678590000001</v>
      </c>
      <c r="K1121" s="33">
        <f t="shared" si="161"/>
        <v>30.219482589999998</v>
      </c>
    </row>
    <row r="1122" spans="1:11" x14ac:dyDescent="0.3">
      <c r="A1122" s="78" t="str">
        <f>latest_start_1_limit_5000_convert_BTC_CMC_PRO_API_KEY_49c55c19_a805_466a_95cf_3c[[#This Row],[Symbol]]</f>
        <v>VRC</v>
      </c>
      <c r="B1122" s="22" t="str">
        <f t="shared" si="153"/>
        <v>VeriCoin</v>
      </c>
      <c r="C1122" s="77">
        <f t="shared" si="154"/>
        <v>1.6625631083936031E-6</v>
      </c>
      <c r="D1122" s="73">
        <f t="shared" si="155"/>
        <v>6.2248016898649998E-2</v>
      </c>
      <c r="E1122" s="74">
        <f>D1122*conf!B$7</f>
        <v>4.5528199559672613</v>
      </c>
      <c r="F1122" s="32">
        <f t="shared" si="156"/>
        <v>0.15440412000000001</v>
      </c>
      <c r="G1122" s="33">
        <f t="shared" si="157"/>
        <v>0.32672780000000001</v>
      </c>
      <c r="H1122" s="32">
        <f t="shared" si="158"/>
        <v>5.2255131800000001</v>
      </c>
      <c r="I1122" s="33">
        <f t="shared" si="159"/>
        <v>9.3116169800000002</v>
      </c>
      <c r="J1122" s="32">
        <f t="shared" si="160"/>
        <v>5.2255131800000001</v>
      </c>
      <c r="K1122" s="33">
        <f t="shared" si="161"/>
        <v>31.087335159999999</v>
      </c>
    </row>
    <row r="1123" spans="1:11" x14ac:dyDescent="0.3">
      <c r="A1123" s="78" t="str">
        <f>latest_start_1_limit_5000_convert_BTC_CMC_PRO_API_KEY_49c55c19_a805_466a_95cf_3c[[#This Row],[Symbol]]</f>
        <v>MUE</v>
      </c>
      <c r="B1123" s="22" t="str">
        <f t="shared" si="153"/>
        <v>MonetaryUnit</v>
      </c>
      <c r="C1123" s="77">
        <f t="shared" si="154"/>
        <v>2.604362535143204E-7</v>
      </c>
      <c r="D1123" s="73">
        <f t="shared" si="155"/>
        <v>9.7509924453E-3</v>
      </c>
      <c r="E1123" s="74">
        <f>D1123*conf!B$7</f>
        <v>0.71318758744924204</v>
      </c>
      <c r="F1123" s="32">
        <f t="shared" si="156"/>
        <v>0.38423225999999999</v>
      </c>
      <c r="G1123" s="33">
        <f t="shared" si="157"/>
        <v>0.55695138</v>
      </c>
      <c r="H1123" s="32">
        <f t="shared" si="158"/>
        <v>53.200194930000002</v>
      </c>
      <c r="I1123" s="33">
        <f t="shared" si="159"/>
        <v>59.149245489999998</v>
      </c>
      <c r="J1123" s="32">
        <f t="shared" si="160"/>
        <v>53.200194930000002</v>
      </c>
      <c r="K1123" s="33">
        <f t="shared" si="161"/>
        <v>208.00666613999999</v>
      </c>
    </row>
    <row r="1124" spans="1:11" x14ac:dyDescent="0.3">
      <c r="A1124" s="78" t="str">
        <f>latest_start_1_limit_5000_convert_BTC_CMC_PRO_API_KEY_49c55c19_a805_466a_95cf_3c[[#This Row],[Symbol]]</f>
        <v>PHNX</v>
      </c>
      <c r="B1124" s="22" t="str">
        <f t="shared" si="153"/>
        <v>PhoenixDAO</v>
      </c>
      <c r="C1124" s="77">
        <f t="shared" si="154"/>
        <v>9.7190875292542727E-7</v>
      </c>
      <c r="D1124" s="73">
        <f t="shared" si="155"/>
        <v>3.6389230682799999E-2</v>
      </c>
      <c r="E1124" s="74">
        <f>D1124*conf!B$7</f>
        <v>2.6615083321399919</v>
      </c>
      <c r="F1124" s="32">
        <f t="shared" si="156"/>
        <v>4.7403556</v>
      </c>
      <c r="G1124" s="33">
        <f t="shared" si="157"/>
        <v>4.9205697800000001</v>
      </c>
      <c r="H1124" s="32">
        <f t="shared" si="158"/>
        <v>-2.6982905100000001</v>
      </c>
      <c r="I1124" s="33">
        <f t="shared" si="159"/>
        <v>1.08011714</v>
      </c>
      <c r="J1124" s="32">
        <f t="shared" si="160"/>
        <v>-2.6982905100000001</v>
      </c>
      <c r="K1124" s="33">
        <f t="shared" si="161"/>
        <v>47.799958320000002</v>
      </c>
    </row>
    <row r="1125" spans="1:11" x14ac:dyDescent="0.3">
      <c r="A1125" s="78" t="str">
        <f>latest_start_1_limit_5000_convert_BTC_CMC_PRO_API_KEY_49c55c19_a805_466a_95cf_3c[[#This Row],[Symbol]]</f>
        <v>WCT</v>
      </c>
      <c r="B1125" s="22" t="str">
        <f t="shared" si="153"/>
        <v>Waves Community Token</v>
      </c>
      <c r="C1125" s="77">
        <f t="shared" si="154"/>
        <v>5.5084922266056076E-6</v>
      </c>
      <c r="D1125" s="73">
        <f t="shared" si="155"/>
        <v>0.20624342948349</v>
      </c>
      <c r="E1125" s="74">
        <f>D1125*conf!B$7</f>
        <v>15.08464443242246</v>
      </c>
      <c r="F1125" s="32">
        <f t="shared" si="156"/>
        <v>0.15440412000000001</v>
      </c>
      <c r="G1125" s="33">
        <f t="shared" si="157"/>
        <v>0.32672780000000001</v>
      </c>
      <c r="H1125" s="32">
        <f t="shared" si="158"/>
        <v>0.15440412000000001</v>
      </c>
      <c r="I1125" s="33">
        <f t="shared" si="159"/>
        <v>4.0435872499999999</v>
      </c>
      <c r="J1125" s="32">
        <f t="shared" si="160"/>
        <v>0.15440412000000001</v>
      </c>
      <c r="K1125" s="33">
        <f t="shared" si="161"/>
        <v>18.458423239999998</v>
      </c>
    </row>
    <row r="1126" spans="1:11" x14ac:dyDescent="0.3">
      <c r="A1126" s="78" t="str">
        <f>latest_start_1_limit_5000_convert_BTC_CMC_PRO_API_KEY_49c55c19_a805_466a_95cf_3c[[#This Row],[Symbol]]</f>
        <v>BXY</v>
      </c>
      <c r="B1126" s="22" t="str">
        <f t="shared" si="153"/>
        <v>Beaxy</v>
      </c>
      <c r="C1126" s="77">
        <f t="shared" si="154"/>
        <v>1.9500155213732586E-7</v>
      </c>
      <c r="D1126" s="73">
        <f t="shared" si="155"/>
        <v>7.3010521233299996E-3</v>
      </c>
      <c r="E1126" s="74">
        <f>D1126*conf!B$7</f>
        <v>0.53399895230035621</v>
      </c>
      <c r="F1126" s="32">
        <f t="shared" si="156"/>
        <v>0.10690399</v>
      </c>
      <c r="G1126" s="33">
        <f t="shared" si="157"/>
        <v>0.27914594999999998</v>
      </c>
      <c r="H1126" s="32">
        <f t="shared" si="158"/>
        <v>32.721921719999997</v>
      </c>
      <c r="I1126" s="33">
        <f t="shared" si="159"/>
        <v>37.875762569999999</v>
      </c>
      <c r="J1126" s="32">
        <f t="shared" si="160"/>
        <v>32.721921719999997</v>
      </c>
      <c r="K1126" s="33">
        <f t="shared" si="161"/>
        <v>156.24431296</v>
      </c>
    </row>
    <row r="1127" spans="1:11" x14ac:dyDescent="0.3">
      <c r="A1127" s="78" t="str">
        <f>latest_start_1_limit_5000_convert_BTC_CMC_PRO_API_KEY_49c55c19_a805_466a_95cf_3c[[#This Row],[Symbol]]</f>
        <v>OLT</v>
      </c>
      <c r="B1127" s="22" t="str">
        <f t="shared" si="153"/>
        <v>OneLedger</v>
      </c>
      <c r="C1127" s="77">
        <f t="shared" si="154"/>
        <v>1.2525182940934591E-7</v>
      </c>
      <c r="D1127" s="73">
        <f t="shared" si="155"/>
        <v>4.6895531088699998E-3</v>
      </c>
      <c r="E1127" s="74">
        <f>D1127*conf!B$7</f>
        <v>0.34299391438275179</v>
      </c>
      <c r="F1127" s="32">
        <f t="shared" si="156"/>
        <v>-0.25684003</v>
      </c>
      <c r="G1127" s="33">
        <f t="shared" si="157"/>
        <v>-8.5223919999999995E-2</v>
      </c>
      <c r="H1127" s="32">
        <f t="shared" si="158"/>
        <v>-0.84155111999999999</v>
      </c>
      <c r="I1127" s="33">
        <f t="shared" si="159"/>
        <v>3.0089572000000002</v>
      </c>
      <c r="J1127" s="32">
        <f t="shared" si="160"/>
        <v>-0.84155111999999999</v>
      </c>
      <c r="K1127" s="33">
        <f t="shared" si="161"/>
        <v>7.0172036699999998</v>
      </c>
    </row>
    <row r="1128" spans="1:11" x14ac:dyDescent="0.3">
      <c r="A1128" s="78" t="str">
        <f>latest_start_1_limit_5000_convert_BTC_CMC_PRO_API_KEY_49c55c19_a805_466a_95cf_3c[[#This Row],[Symbol]]</f>
        <v>SYLO</v>
      </c>
      <c r="B1128" s="22" t="str">
        <f t="shared" si="153"/>
        <v>Sylo</v>
      </c>
      <c r="C1128" s="77">
        <f t="shared" si="154"/>
        <v>2.2315900602363418E-8</v>
      </c>
      <c r="D1128" s="73">
        <f t="shared" si="155"/>
        <v>8.3552952113000005E-4</v>
      </c>
      <c r="E1128" s="74">
        <f>D1128*conf!B$7</f>
        <v>6.1110629175448204E-2</v>
      </c>
      <c r="F1128" s="32">
        <f t="shared" si="156"/>
        <v>-0.81151172000000005</v>
      </c>
      <c r="G1128" s="33">
        <f t="shared" si="157"/>
        <v>-0.64084996999999999</v>
      </c>
      <c r="H1128" s="32">
        <f t="shared" si="158"/>
        <v>-1.7697034</v>
      </c>
      <c r="I1128" s="33">
        <f t="shared" si="159"/>
        <v>2.0447630299999999</v>
      </c>
      <c r="J1128" s="32">
        <f t="shared" si="160"/>
        <v>-1.7697034</v>
      </c>
      <c r="K1128" s="33">
        <f t="shared" si="161"/>
        <v>2.7869593400000001</v>
      </c>
    </row>
    <row r="1129" spans="1:11" x14ac:dyDescent="0.3">
      <c r="A1129" s="78" t="str">
        <f>latest_start_1_limit_5000_convert_BTC_CMC_PRO_API_KEY_49c55c19_a805_466a_95cf_3c[[#This Row],[Symbol]]</f>
        <v>BWX</v>
      </c>
      <c r="B1129" s="22" t="str">
        <f t="shared" si="153"/>
        <v>Blue Whale EXchange</v>
      </c>
      <c r="C1129" s="77">
        <f t="shared" si="154"/>
        <v>1.3050654809747271E-6</v>
      </c>
      <c r="D1129" s="73">
        <f t="shared" si="155"/>
        <v>4.8862950045880003E-2</v>
      </c>
      <c r="E1129" s="74">
        <f>D1129*conf!B$7</f>
        <v>3.5738361663556635</v>
      </c>
      <c r="F1129" s="32">
        <f t="shared" si="156"/>
        <v>-4.0692342999999997</v>
      </c>
      <c r="G1129" s="33">
        <f t="shared" si="157"/>
        <v>-3.9041777199999999</v>
      </c>
      <c r="H1129" s="32">
        <f t="shared" si="158"/>
        <v>5.4374462799999996</v>
      </c>
      <c r="I1129" s="33">
        <f t="shared" si="159"/>
        <v>9.5317798299999996</v>
      </c>
      <c r="J1129" s="32">
        <f t="shared" si="160"/>
        <v>5.4374462799999996</v>
      </c>
      <c r="K1129" s="33">
        <f t="shared" si="161"/>
        <v>80.230395680000001</v>
      </c>
    </row>
    <row r="1130" spans="1:11" x14ac:dyDescent="0.3">
      <c r="A1130" s="78" t="str">
        <f>latest_start_1_limit_5000_convert_BTC_CMC_PRO_API_KEY_49c55c19_a805_466a_95cf_3c[[#This Row],[Symbol]]</f>
        <v>GMB</v>
      </c>
      <c r="B1130" s="22" t="str">
        <f t="shared" si="153"/>
        <v>GAMB</v>
      </c>
      <c r="C1130" s="77">
        <f t="shared" si="154"/>
        <v>1.6782727473756183E-8</v>
      </c>
      <c r="D1130" s="73">
        <f t="shared" si="155"/>
        <v>6.2836201412000002E-4</v>
      </c>
      <c r="E1130" s="74">
        <f>D1130*conf!B$7</f>
        <v>4.5958397712736805E-2</v>
      </c>
      <c r="F1130" s="32">
        <f t="shared" si="156"/>
        <v>3.52797742</v>
      </c>
      <c r="G1130" s="33">
        <f t="shared" si="157"/>
        <v>3.7061056099999998</v>
      </c>
      <c r="H1130" s="32">
        <f t="shared" si="158"/>
        <v>15.18663525</v>
      </c>
      <c r="I1130" s="33">
        <f t="shared" si="159"/>
        <v>19.65954808</v>
      </c>
      <c r="J1130" s="32">
        <f t="shared" si="160"/>
        <v>15.18663525</v>
      </c>
      <c r="K1130" s="33">
        <f t="shared" si="161"/>
        <v>282.45708654999999</v>
      </c>
    </row>
    <row r="1131" spans="1:11" x14ac:dyDescent="0.3">
      <c r="A1131" s="78" t="str">
        <f>latest_start_1_limit_5000_convert_BTC_CMC_PRO_API_KEY_49c55c19_a805_466a_95cf_3c[[#This Row],[Symbol]]</f>
        <v>D</v>
      </c>
      <c r="B1131" s="22" t="str">
        <f t="shared" si="153"/>
        <v>Denarius</v>
      </c>
      <c r="C1131" s="77">
        <f t="shared" si="154"/>
        <v>7.2549810907225096E-6</v>
      </c>
      <c r="D1131" s="73">
        <f t="shared" si="155"/>
        <v>0.27163371017598997</v>
      </c>
      <c r="E1131" s="74">
        <f>D1131*conf!B$7</f>
        <v>19.867289562271907</v>
      </c>
      <c r="F1131" s="32">
        <f t="shared" si="156"/>
        <v>0.38423225999999999</v>
      </c>
      <c r="G1131" s="33">
        <f t="shared" si="157"/>
        <v>0.55695138</v>
      </c>
      <c r="H1131" s="32">
        <f t="shared" si="158"/>
        <v>-7.5446734299999996</v>
      </c>
      <c r="I1131" s="33">
        <f t="shared" si="159"/>
        <v>-3.9544598999999998</v>
      </c>
      <c r="J1131" s="32">
        <f t="shared" si="160"/>
        <v>-7.5446734299999996</v>
      </c>
      <c r="K1131" s="33">
        <f t="shared" si="161"/>
        <v>29.84281906</v>
      </c>
    </row>
    <row r="1132" spans="1:11" x14ac:dyDescent="0.3">
      <c r="A1132" s="78" t="str">
        <f>latest_start_1_limit_5000_convert_BTC_CMC_PRO_API_KEY_49c55c19_a805_466a_95cf_3c[[#This Row],[Symbol]]</f>
        <v>OMC</v>
      </c>
      <c r="B1132" s="22" t="str">
        <f t="shared" si="153"/>
        <v>Ormeus Cash</v>
      </c>
      <c r="C1132" s="77">
        <f t="shared" si="154"/>
        <v>2.8220738991016188E-7</v>
      </c>
      <c r="D1132" s="73">
        <f t="shared" si="155"/>
        <v>1.0566125452539999E-2</v>
      </c>
      <c r="E1132" s="74">
        <f>D1132*conf!B$7</f>
        <v>0.77280641559877561</v>
      </c>
      <c r="F1132" s="32">
        <f t="shared" si="156"/>
        <v>1.06769341</v>
      </c>
      <c r="G1132" s="33">
        <f t="shared" si="157"/>
        <v>1.2415884800000001</v>
      </c>
      <c r="H1132" s="32">
        <f t="shared" si="158"/>
        <v>-4.6488249799999997</v>
      </c>
      <c r="I1132" s="33">
        <f t="shared" si="159"/>
        <v>-0.94616023000000005</v>
      </c>
      <c r="J1132" s="32">
        <f t="shared" si="160"/>
        <v>-4.6488249799999997</v>
      </c>
      <c r="K1132" s="33">
        <f t="shared" si="161"/>
        <v>-18.622198950000001</v>
      </c>
    </row>
    <row r="1133" spans="1:11" x14ac:dyDescent="0.3">
      <c r="A1133" s="78" t="str">
        <f>latest_start_1_limit_5000_convert_BTC_CMC_PRO_API_KEY_49c55c19_a805_466a_95cf_3c[[#This Row],[Symbol]]</f>
        <v>ECO</v>
      </c>
      <c r="B1133" s="22" t="str">
        <f t="shared" si="153"/>
        <v>Ormeus Ecosystem</v>
      </c>
      <c r="C1133" s="77">
        <f t="shared" si="154"/>
        <v>2.4133722090334817E-8</v>
      </c>
      <c r="D1133" s="73">
        <f t="shared" si="155"/>
        <v>9.0359056622999997E-4</v>
      </c>
      <c r="E1133" s="74">
        <f>D1133*conf!B$7</f>
        <v>6.60886140140622E-2</v>
      </c>
      <c r="F1133" s="32">
        <f t="shared" si="156"/>
        <v>-0.40162679000000001</v>
      </c>
      <c r="G1133" s="33">
        <f t="shared" si="157"/>
        <v>-0.23025979999999999</v>
      </c>
      <c r="H1133" s="32">
        <f t="shared" si="158"/>
        <v>-3.86724063</v>
      </c>
      <c r="I1133" s="33">
        <f t="shared" si="159"/>
        <v>-0.1342255</v>
      </c>
      <c r="J1133" s="32">
        <f t="shared" si="160"/>
        <v>-3.86724063</v>
      </c>
      <c r="K1133" s="33">
        <f t="shared" si="161"/>
        <v>4.3754358699999996</v>
      </c>
    </row>
    <row r="1134" spans="1:11" x14ac:dyDescent="0.3">
      <c r="A1134" s="78" t="str">
        <f>latest_start_1_limit_5000_convert_BTC_CMC_PRO_API_KEY_49c55c19_a805_466a_95cf_3c[[#This Row],[Symbol]]</f>
        <v>SPHR</v>
      </c>
      <c r="B1134" s="22" t="str">
        <f t="shared" si="153"/>
        <v>Sphere</v>
      </c>
      <c r="C1134" s="77">
        <f t="shared" si="154"/>
        <v>4.3166548175762632E-6</v>
      </c>
      <c r="D1134" s="73">
        <f t="shared" si="155"/>
        <v>0.16161985110433</v>
      </c>
      <c r="E1134" s="74">
        <f>D1134*conf!B$7</f>
        <v>11.820875909770697</v>
      </c>
      <c r="F1134" s="32">
        <f t="shared" si="156"/>
        <v>-4.0743373900000002</v>
      </c>
      <c r="G1134" s="33">
        <f t="shared" si="157"/>
        <v>-3.9092895900000002</v>
      </c>
      <c r="H1134" s="32">
        <f t="shared" si="158"/>
        <v>-14.181812770000001</v>
      </c>
      <c r="I1134" s="33">
        <f t="shared" si="159"/>
        <v>-10.8493318</v>
      </c>
      <c r="J1134" s="32">
        <f t="shared" si="160"/>
        <v>-14.181812770000001</v>
      </c>
      <c r="K1134" s="33">
        <f t="shared" si="161"/>
        <v>51.039068329999999</v>
      </c>
    </row>
    <row r="1135" spans="1:11" x14ac:dyDescent="0.3">
      <c r="A1135" s="78" t="str">
        <f>latest_start_1_limit_5000_convert_BTC_CMC_PRO_API_KEY_49c55c19_a805_466a_95cf_3c[[#This Row],[Symbol]]</f>
        <v>AIT</v>
      </c>
      <c r="B1135" s="22" t="str">
        <f t="shared" si="153"/>
        <v>AICHAIN</v>
      </c>
      <c r="C1135" s="77">
        <f t="shared" si="154"/>
        <v>1.0026305346542609E-7</v>
      </c>
      <c r="D1135" s="73">
        <f t="shared" si="155"/>
        <v>3.7539484756499999E-3</v>
      </c>
      <c r="E1135" s="74">
        <f>D1135*conf!B$7</f>
        <v>0.27456379150904098</v>
      </c>
      <c r="F1135" s="32">
        <f t="shared" si="156"/>
        <v>-0.21015708</v>
      </c>
      <c r="G1135" s="33">
        <f t="shared" si="157"/>
        <v>-3.8460649999999999E-2</v>
      </c>
      <c r="H1135" s="32">
        <f t="shared" si="158"/>
        <v>2.440459E-2</v>
      </c>
      <c r="I1135" s="33">
        <f t="shared" si="159"/>
        <v>3.9085396000000001</v>
      </c>
      <c r="J1135" s="32">
        <f t="shared" si="160"/>
        <v>2.440459E-2</v>
      </c>
      <c r="K1135" s="33">
        <f t="shared" si="161"/>
        <v>13.40881287</v>
      </c>
    </row>
    <row r="1136" spans="1:11" x14ac:dyDescent="0.3">
      <c r="A1136" s="78" t="str">
        <f>latest_start_1_limit_5000_convert_BTC_CMC_PRO_API_KEY_49c55c19_a805_466a_95cf_3c[[#This Row],[Symbol]]</f>
        <v>FYZ</v>
      </c>
      <c r="B1136" s="22" t="str">
        <f t="shared" si="153"/>
        <v>Fyooz</v>
      </c>
      <c r="C1136" s="77">
        <f t="shared" si="154"/>
        <v>9.9966679671090325E-6</v>
      </c>
      <c r="D1136" s="73">
        <f t="shared" si="155"/>
        <v>0.37428519459213</v>
      </c>
      <c r="E1136" s="74">
        <f>D1136*conf!B$7</f>
        <v>27.375219132468388</v>
      </c>
      <c r="F1136" s="32">
        <f t="shared" si="156"/>
        <v>-1.203274E-2</v>
      </c>
      <c r="G1136" s="33">
        <f t="shared" si="157"/>
        <v>0.16000458000000001</v>
      </c>
      <c r="H1136" s="32">
        <f t="shared" si="158"/>
        <v>-0.15282531999999999</v>
      </c>
      <c r="I1136" s="33">
        <f t="shared" si="159"/>
        <v>3.7244275199999999</v>
      </c>
      <c r="J1136" s="32">
        <f t="shared" si="160"/>
        <v>-0.15282531999999999</v>
      </c>
      <c r="K1136" s="33">
        <f t="shared" si="161"/>
        <v>33.411570759999996</v>
      </c>
    </row>
    <row r="1137" spans="1:11" x14ac:dyDescent="0.3">
      <c r="A1137" s="78" t="str">
        <f>latest_start_1_limit_5000_convert_BTC_CMC_PRO_API_KEY_49c55c19_a805_466a_95cf_3c[[#This Row],[Symbol]]</f>
        <v>DRC</v>
      </c>
      <c r="B1137" s="22" t="str">
        <f t="shared" si="153"/>
        <v>Dracula Token</v>
      </c>
      <c r="C1137" s="77">
        <f t="shared" si="154"/>
        <v>3.9223352891884904E-6</v>
      </c>
      <c r="D1137" s="73">
        <f t="shared" si="155"/>
        <v>0.14685613564437</v>
      </c>
      <c r="E1137" s="74">
        <f>D1137*conf!B$7</f>
        <v>10.741057761029221</v>
      </c>
      <c r="F1137" s="32">
        <f t="shared" si="156"/>
        <v>6.4681349999999999E-2</v>
      </c>
      <c r="G1137" s="33">
        <f t="shared" si="157"/>
        <v>0.23685065999999999</v>
      </c>
      <c r="H1137" s="32">
        <f t="shared" si="158"/>
        <v>-20.108707549999998</v>
      </c>
      <c r="I1137" s="33">
        <f t="shared" si="159"/>
        <v>-17.006378999999999</v>
      </c>
      <c r="J1137" s="32">
        <f t="shared" si="160"/>
        <v>-20.108707549999998</v>
      </c>
      <c r="K1137" s="33">
        <f t="shared" si="161"/>
        <v>98.643726950000001</v>
      </c>
    </row>
    <row r="1138" spans="1:11" x14ac:dyDescent="0.3">
      <c r="A1138" s="78" t="str">
        <f>latest_start_1_limit_5000_convert_BTC_CMC_PRO_API_KEY_49c55c19_a805_466a_95cf_3c[[#This Row],[Symbol]]</f>
        <v>CVN</v>
      </c>
      <c r="B1138" s="22" t="str">
        <f t="shared" si="153"/>
        <v>CVCoin</v>
      </c>
      <c r="C1138" s="77">
        <f t="shared" si="154"/>
        <v>4.2871814040053152E-6</v>
      </c>
      <c r="D1138" s="73">
        <f t="shared" si="155"/>
        <v>0.16051633717649</v>
      </c>
      <c r="E1138" s="74">
        <f>D1138*conf!B$7</f>
        <v>11.740164901088479</v>
      </c>
      <c r="F1138" s="32">
        <f t="shared" si="156"/>
        <v>-1.68298697</v>
      </c>
      <c r="G1138" s="33">
        <f t="shared" si="157"/>
        <v>-1.51382466</v>
      </c>
      <c r="H1138" s="32">
        <f t="shared" si="158"/>
        <v>0.89516605999999999</v>
      </c>
      <c r="I1138" s="33">
        <f t="shared" si="159"/>
        <v>4.8131143600000001</v>
      </c>
      <c r="J1138" s="32">
        <f t="shared" si="160"/>
        <v>0.89516605999999999</v>
      </c>
      <c r="K1138" s="33">
        <f t="shared" si="161"/>
        <v>79.176612210000002</v>
      </c>
    </row>
    <row r="1139" spans="1:11" x14ac:dyDescent="0.3">
      <c r="A1139" s="78" t="str">
        <f>latest_start_1_limit_5000_convert_BTC_CMC_PRO_API_KEY_49c55c19_a805_466a_95cf_3c[[#This Row],[Symbol]]</f>
        <v>N8V</v>
      </c>
      <c r="B1139" s="22" t="str">
        <f t="shared" si="153"/>
        <v>NativeCoin</v>
      </c>
      <c r="C1139" s="77">
        <f t="shared" si="154"/>
        <v>2.1500000000001005E-6</v>
      </c>
      <c r="D1139" s="73">
        <f t="shared" si="155"/>
        <v>8.0498139082019998E-2</v>
      </c>
      <c r="E1139" s="74">
        <f>D1139*conf!B$7</f>
        <v>5.8876338924589424</v>
      </c>
      <c r="F1139" s="32">
        <f t="shared" si="156"/>
        <v>6.2459000000000004E-3</v>
      </c>
      <c r="G1139" s="33">
        <f t="shared" si="157"/>
        <v>0.17831467000000001</v>
      </c>
      <c r="H1139" s="32">
        <f t="shared" si="158"/>
        <v>-1.9940960000000001E-2</v>
      </c>
      <c r="I1139" s="33">
        <f t="shared" si="159"/>
        <v>3.8624720199999998</v>
      </c>
      <c r="J1139" s="32">
        <f t="shared" si="160"/>
        <v>-1.9940960000000001E-2</v>
      </c>
      <c r="K1139" s="33">
        <f t="shared" si="161"/>
        <v>18.275800530000001</v>
      </c>
    </row>
    <row r="1140" spans="1:11" x14ac:dyDescent="0.3">
      <c r="A1140" s="78" t="str">
        <f>latest_start_1_limit_5000_convert_BTC_CMC_PRO_API_KEY_49c55c19_a805_466a_95cf_3c[[#This Row],[Symbol]]</f>
        <v>TFT</v>
      </c>
      <c r="B1140" s="22" t="str">
        <f t="shared" si="153"/>
        <v>ThreeFold</v>
      </c>
      <c r="C1140" s="77">
        <f t="shared" si="154"/>
        <v>6.5024200016198005E-7</v>
      </c>
      <c r="D1140" s="73">
        <f t="shared" si="155"/>
        <v>2.4345707426049999E-2</v>
      </c>
      <c r="E1140" s="74">
        <f>D1140*conf!B$7</f>
        <v>1.7806450411412968</v>
      </c>
      <c r="F1140" s="32">
        <f t="shared" si="156"/>
        <v>5.3005060200000003</v>
      </c>
      <c r="G1140" s="33">
        <f t="shared" si="157"/>
        <v>5.4816839899999996</v>
      </c>
      <c r="H1140" s="32">
        <f t="shared" si="158"/>
        <v>25.6609047</v>
      </c>
      <c r="I1140" s="33">
        <f t="shared" si="159"/>
        <v>30.540553030000002</v>
      </c>
      <c r="J1140" s="32">
        <f t="shared" si="160"/>
        <v>25.6609047</v>
      </c>
      <c r="K1140" s="33">
        <f t="shared" si="161"/>
        <v>72.837421879999994</v>
      </c>
    </row>
    <row r="1141" spans="1:11" x14ac:dyDescent="0.3">
      <c r="A1141" s="78" t="str">
        <f>latest_start_1_limit_5000_convert_BTC_CMC_PRO_API_KEY_49c55c19_a805_466a_95cf_3c[[#This Row],[Symbol]]</f>
        <v>CURE</v>
      </c>
      <c r="B1141" s="22" t="str">
        <f t="shared" si="153"/>
        <v>Curecoin</v>
      </c>
      <c r="C1141" s="77">
        <f t="shared" si="154"/>
        <v>2.1146232430978316E-6</v>
      </c>
      <c r="D1141" s="73">
        <f t="shared" si="155"/>
        <v>7.9173598106489995E-2</v>
      </c>
      <c r="E1141" s="74">
        <f>D1141*conf!B$7</f>
        <v>5.7907569655086784</v>
      </c>
      <c r="F1141" s="32">
        <f t="shared" si="156"/>
        <v>-1.29041527</v>
      </c>
      <c r="G1141" s="33">
        <f t="shared" si="157"/>
        <v>-1.1205775099999999</v>
      </c>
      <c r="H1141" s="32">
        <f t="shared" si="158"/>
        <v>7.4395835799999999</v>
      </c>
      <c r="I1141" s="33">
        <f t="shared" si="159"/>
        <v>11.61166388</v>
      </c>
      <c r="J1141" s="32">
        <f t="shared" si="160"/>
        <v>7.4395835799999999</v>
      </c>
      <c r="K1141" s="33">
        <f t="shared" si="161"/>
        <v>53.426608960000003</v>
      </c>
    </row>
    <row r="1142" spans="1:11" x14ac:dyDescent="0.3">
      <c r="A1142" s="78" t="str">
        <f>latest_start_1_limit_5000_convert_BTC_CMC_PRO_API_KEY_49c55c19_a805_466a_95cf_3c[[#This Row],[Symbol]]</f>
        <v>AUR</v>
      </c>
      <c r="B1142" s="22" t="str">
        <f t="shared" si="153"/>
        <v>Auroracoin</v>
      </c>
      <c r="C1142" s="77">
        <f t="shared" si="154"/>
        <v>2.9120349033719071E-6</v>
      </c>
      <c r="D1142" s="73">
        <f t="shared" si="155"/>
        <v>0.10902948402944999</v>
      </c>
      <c r="E1142" s="74">
        <f>D1142*conf!B$7</f>
        <v>7.9744164619139726</v>
      </c>
      <c r="F1142" s="32">
        <f t="shared" si="156"/>
        <v>-0.23308203999999999</v>
      </c>
      <c r="G1142" s="33">
        <f t="shared" si="157"/>
        <v>-6.1425059999999997E-2</v>
      </c>
      <c r="H1142" s="32">
        <f t="shared" si="158"/>
        <v>-4.0410685099999997</v>
      </c>
      <c r="I1142" s="33">
        <f t="shared" si="159"/>
        <v>-0.31480343999999999</v>
      </c>
      <c r="J1142" s="32">
        <f t="shared" si="160"/>
        <v>-4.0410685099999997</v>
      </c>
      <c r="K1142" s="33">
        <f t="shared" si="161"/>
        <v>3.1814661499999999</v>
      </c>
    </row>
    <row r="1143" spans="1:11" x14ac:dyDescent="0.3">
      <c r="A1143" s="78" t="str">
        <f>latest_start_1_limit_5000_convert_BTC_CMC_PRO_API_KEY_49c55c19_a805_466a_95cf_3c[[#This Row],[Symbol]]</f>
        <v>1WO</v>
      </c>
      <c r="B1143" s="22" t="str">
        <f t="shared" si="153"/>
        <v>1World</v>
      </c>
      <c r="C1143" s="77">
        <f t="shared" si="154"/>
        <v>2.1332888077581293E-6</v>
      </c>
      <c r="D1143" s="73">
        <f t="shared" si="155"/>
        <v>7.9872455418149996E-2</v>
      </c>
      <c r="E1143" s="74">
        <f>D1143*conf!B$7</f>
        <v>5.841871389283491</v>
      </c>
      <c r="F1143" s="32">
        <f t="shared" si="156"/>
        <v>0.15440412000000001</v>
      </c>
      <c r="G1143" s="33">
        <f t="shared" si="157"/>
        <v>0.32672780000000001</v>
      </c>
      <c r="H1143" s="32">
        <f t="shared" si="158"/>
        <v>2.56196191</v>
      </c>
      <c r="I1143" s="33">
        <f t="shared" si="159"/>
        <v>6.5446350200000003</v>
      </c>
      <c r="J1143" s="32">
        <f t="shared" si="160"/>
        <v>2.56196191</v>
      </c>
      <c r="K1143" s="33">
        <f t="shared" si="161"/>
        <v>26.158220750000002</v>
      </c>
    </row>
    <row r="1144" spans="1:11" x14ac:dyDescent="0.3">
      <c r="A1144" s="78" t="str">
        <f>latest_start_1_limit_5000_convert_BTC_CMC_PRO_API_KEY_49c55c19_a805_466a_95cf_3c[[#This Row],[Symbol]]</f>
        <v>EDC</v>
      </c>
      <c r="B1144" s="22" t="str">
        <f t="shared" si="153"/>
        <v>EDC Blockchain</v>
      </c>
      <c r="C1144" s="77">
        <f t="shared" si="154"/>
        <v>1.1403422589735448E-6</v>
      </c>
      <c r="D1144" s="73">
        <f t="shared" si="155"/>
        <v>4.2695548727419999E-2</v>
      </c>
      <c r="E1144" s="74">
        <f>D1144*conf!B$7</f>
        <v>3.1227524339234987</v>
      </c>
      <c r="F1144" s="32">
        <f t="shared" si="156"/>
        <v>-1.78453738</v>
      </c>
      <c r="G1144" s="33">
        <f t="shared" si="157"/>
        <v>-1.6155497999999999</v>
      </c>
      <c r="H1144" s="32">
        <f t="shared" si="158"/>
        <v>-3.4395567200000001</v>
      </c>
      <c r="I1144" s="33">
        <f t="shared" si="159"/>
        <v>0.31006618000000002</v>
      </c>
      <c r="J1144" s="32">
        <f t="shared" si="160"/>
        <v>-3.4395567200000001</v>
      </c>
      <c r="K1144" s="33">
        <f t="shared" si="161"/>
        <v>28.542759050000001</v>
      </c>
    </row>
    <row r="1145" spans="1:11" x14ac:dyDescent="0.3">
      <c r="A1145" s="78" t="str">
        <f>latest_start_1_limit_5000_convert_BTC_CMC_PRO_API_KEY_49c55c19_a805_466a_95cf_3c[[#This Row],[Symbol]]</f>
        <v>OCN</v>
      </c>
      <c r="B1145" s="22" t="str">
        <f t="shared" si="153"/>
        <v>Odyssey</v>
      </c>
      <c r="C1145" s="77">
        <f t="shared" si="154"/>
        <v>1E-8</v>
      </c>
      <c r="D1145" s="73">
        <f t="shared" si="155"/>
        <v>2.9524483564000002E-4</v>
      </c>
      <c r="E1145" s="74">
        <f>D1145*conf!B$7</f>
        <v>2.1594207278709601E-2</v>
      </c>
      <c r="F1145" s="32">
        <f t="shared" si="156"/>
        <v>1.1679392099999999</v>
      </c>
      <c r="G1145" s="33">
        <f t="shared" si="157"/>
        <v>1.3420067600000001</v>
      </c>
      <c r="H1145" s="32">
        <f t="shared" si="158"/>
        <v>-4.5979166100000004</v>
      </c>
      <c r="I1145" s="33">
        <f t="shared" si="159"/>
        <v>-0.89327500000000004</v>
      </c>
      <c r="J1145" s="32">
        <f t="shared" si="160"/>
        <v>-4.5979166100000004</v>
      </c>
      <c r="K1145" s="33">
        <f t="shared" si="161"/>
        <v>20.84731116</v>
      </c>
    </row>
    <row r="1146" spans="1:11" x14ac:dyDescent="0.3">
      <c r="A1146" s="78" t="str">
        <f>latest_start_1_limit_5000_convert_BTC_CMC_PRO_API_KEY_49c55c19_a805_466a_95cf_3c[[#This Row],[Symbol]]</f>
        <v>YEE</v>
      </c>
      <c r="B1146" s="22" t="str">
        <f t="shared" si="153"/>
        <v>YEE</v>
      </c>
      <c r="C1146" s="77">
        <f t="shared" si="154"/>
        <v>3.8550729253377083E-8</v>
      </c>
      <c r="D1146" s="73">
        <f t="shared" si="155"/>
        <v>1.44337765821E-3</v>
      </c>
      <c r="E1146" s="74">
        <f>D1146*conf!B$7</f>
        <v>0.1055686419214794</v>
      </c>
      <c r="F1146" s="32">
        <f t="shared" si="156"/>
        <v>3.9591058800000001</v>
      </c>
      <c r="G1146" s="33">
        <f t="shared" si="157"/>
        <v>4.1379758600000001</v>
      </c>
      <c r="H1146" s="32">
        <f t="shared" si="158"/>
        <v>-2.0821924200000002</v>
      </c>
      <c r="I1146" s="33">
        <f t="shared" si="159"/>
        <v>1.7201394800000001</v>
      </c>
      <c r="J1146" s="32">
        <f t="shared" si="160"/>
        <v>-2.0821924200000002</v>
      </c>
      <c r="K1146" s="33">
        <f t="shared" si="161"/>
        <v>26.68331087</v>
      </c>
    </row>
    <row r="1147" spans="1:11" x14ac:dyDescent="0.3">
      <c r="A1147" s="78" t="str">
        <f>latest_start_1_limit_5000_convert_BTC_CMC_PRO_API_KEY_49c55c19_a805_466a_95cf_3c[[#This Row],[Symbol]]</f>
        <v>AUTO</v>
      </c>
      <c r="B1147" s="22" t="str">
        <f t="shared" si="153"/>
        <v>Cube</v>
      </c>
      <c r="C1147" s="77">
        <f t="shared" si="154"/>
        <v>1E-8</v>
      </c>
      <c r="D1147" s="73">
        <f t="shared" si="155"/>
        <v>2.8572112466999997E-4</v>
      </c>
      <c r="E1147" s="74">
        <f>D1147*conf!B$7</f>
        <v>2.0897643058363797E-2</v>
      </c>
      <c r="F1147" s="32">
        <f t="shared" si="156"/>
        <v>-0.21999271000000001</v>
      </c>
      <c r="G1147" s="33">
        <f t="shared" si="157"/>
        <v>-4.8313210000000002E-2</v>
      </c>
      <c r="H1147" s="32">
        <f t="shared" si="158"/>
        <v>13.65107171</v>
      </c>
      <c r="I1147" s="33">
        <f t="shared" si="159"/>
        <v>18.064355729999999</v>
      </c>
      <c r="J1147" s="32">
        <f t="shared" si="160"/>
        <v>13.65107171</v>
      </c>
      <c r="K1147" s="33">
        <f t="shared" si="161"/>
        <v>-11.36887759</v>
      </c>
    </row>
    <row r="1148" spans="1:11" x14ac:dyDescent="0.3">
      <c r="A1148" s="78" t="str">
        <f>latest_start_1_limit_5000_convert_BTC_CMC_PRO_API_KEY_49c55c19_a805_466a_95cf_3c[[#This Row],[Symbol]]</f>
        <v>NBX</v>
      </c>
      <c r="B1148" s="22" t="str">
        <f t="shared" si="153"/>
        <v>Netbox Coin</v>
      </c>
      <c r="C1148" s="77">
        <f t="shared" si="154"/>
        <v>6.6641077108068295E-7</v>
      </c>
      <c r="D1148" s="73">
        <f t="shared" si="155"/>
        <v>2.4951082295910001E-2</v>
      </c>
      <c r="E1148" s="74">
        <f>D1148*conf!B$7</f>
        <v>1.8249221591228575</v>
      </c>
      <c r="F1148" s="32">
        <f t="shared" si="156"/>
        <v>-0.44849011</v>
      </c>
      <c r="G1148" s="33">
        <f t="shared" si="157"/>
        <v>-0.27720375000000003</v>
      </c>
      <c r="H1148" s="32">
        <f t="shared" si="158"/>
        <v>4.15509547</v>
      </c>
      <c r="I1148" s="33">
        <f t="shared" si="159"/>
        <v>8.1996329400000008</v>
      </c>
      <c r="J1148" s="32">
        <f t="shared" si="160"/>
        <v>4.15509547</v>
      </c>
      <c r="K1148" s="33">
        <f t="shared" si="161"/>
        <v>5.0592197499999996</v>
      </c>
    </row>
    <row r="1149" spans="1:11" x14ac:dyDescent="0.3">
      <c r="A1149" s="78" t="str">
        <f>latest_start_1_limit_5000_convert_BTC_CMC_PRO_API_KEY_49c55c19_a805_466a_95cf_3c[[#This Row],[Symbol]]</f>
        <v>OWC</v>
      </c>
      <c r="B1149" s="22" t="str">
        <f t="shared" si="153"/>
        <v>ODUWA</v>
      </c>
      <c r="C1149" s="77">
        <f t="shared" si="154"/>
        <v>1.23104610135265E-5</v>
      </c>
      <c r="D1149" s="73">
        <f t="shared" si="155"/>
        <v>0.46091590829329998</v>
      </c>
      <c r="E1149" s="74">
        <f>D1149*conf!B$7</f>
        <v>33.711389532571964</v>
      </c>
      <c r="F1149" s="32">
        <f t="shared" si="156"/>
        <v>-2.45225501</v>
      </c>
      <c r="G1149" s="33">
        <f t="shared" si="157"/>
        <v>-2.2844162899999998</v>
      </c>
      <c r="H1149" s="32">
        <f t="shared" si="158"/>
        <v>1.1243082799999999</v>
      </c>
      <c r="I1149" s="33">
        <f t="shared" si="159"/>
        <v>5.0511546100000002</v>
      </c>
      <c r="J1149" s="32">
        <f t="shared" si="160"/>
        <v>1.1243082799999999</v>
      </c>
      <c r="K1149" s="33">
        <f t="shared" si="161"/>
        <v>10.726508750000001</v>
      </c>
    </row>
    <row r="1150" spans="1:11" x14ac:dyDescent="0.3">
      <c r="A1150" s="78" t="str">
        <f>latest_start_1_limit_5000_convert_BTC_CMC_PRO_API_KEY_49c55c19_a805_466a_95cf_3c[[#This Row],[Symbol]]</f>
        <v>COT</v>
      </c>
      <c r="B1150" s="22" t="str">
        <f t="shared" si="153"/>
        <v>CoTrader</v>
      </c>
      <c r="C1150" s="77">
        <f t="shared" si="154"/>
        <v>1E-8</v>
      </c>
      <c r="D1150" s="73">
        <f t="shared" si="155"/>
        <v>9.9861702230000005E-5</v>
      </c>
      <c r="E1150" s="74">
        <f>D1150*conf!B$7</f>
        <v>7.3038849011022007E-3</v>
      </c>
      <c r="F1150" s="32">
        <f t="shared" si="156"/>
        <v>-5.0337229999999997E-2</v>
      </c>
      <c r="G1150" s="33">
        <f t="shared" si="157"/>
        <v>0.12163417999999999</v>
      </c>
      <c r="H1150" s="32">
        <f t="shared" si="158"/>
        <v>0.51370276999999998</v>
      </c>
      <c r="I1150" s="33">
        <f t="shared" si="159"/>
        <v>4.4168381400000003</v>
      </c>
      <c r="J1150" s="32">
        <f t="shared" si="160"/>
        <v>0.51370276999999998</v>
      </c>
      <c r="K1150" s="33">
        <f t="shared" si="161"/>
        <v>69.970231089999999</v>
      </c>
    </row>
    <row r="1151" spans="1:11" x14ac:dyDescent="0.3">
      <c r="A1151" s="78" t="str">
        <f>latest_start_1_limit_5000_convert_BTC_CMC_PRO_API_KEY_49c55c19_a805_466a_95cf_3c[[#This Row],[Symbol]]</f>
        <v>USDX</v>
      </c>
      <c r="B1151" s="22" t="str">
        <f t="shared" si="153"/>
        <v>USDX [Kava]</v>
      </c>
      <c r="C1151" s="77">
        <f t="shared" si="154"/>
        <v>2.0412607732303257E-5</v>
      </c>
      <c r="D1151" s="73">
        <f t="shared" si="155"/>
        <v>0.76426834244724995</v>
      </c>
      <c r="E1151" s="74">
        <f>D1151*conf!B$7</f>
        <v>55.89858656659186</v>
      </c>
      <c r="F1151" s="32">
        <f t="shared" si="156"/>
        <v>0.40393846999999999</v>
      </c>
      <c r="G1151" s="33">
        <f t="shared" si="157"/>
        <v>0.57669150000000002</v>
      </c>
      <c r="H1151" s="32">
        <f t="shared" si="158"/>
        <v>-7.4324362700000002</v>
      </c>
      <c r="I1151" s="33">
        <f t="shared" si="159"/>
        <v>-3.8378643600000002</v>
      </c>
      <c r="J1151" s="32">
        <f t="shared" si="160"/>
        <v>-7.4324362700000002</v>
      </c>
      <c r="K1151" s="33">
        <f t="shared" si="161"/>
        <v>-4.6221658200000002</v>
      </c>
    </row>
    <row r="1152" spans="1:11" x14ac:dyDescent="0.3">
      <c r="A1152" s="78" t="str">
        <f>latest_start_1_limit_5000_convert_BTC_CMC_PRO_API_KEY_49c55c19_a805_466a_95cf_3c[[#This Row],[Symbol]]</f>
        <v>GCC</v>
      </c>
      <c r="B1152" s="22" t="str">
        <f t="shared" si="153"/>
        <v>Global Cryptocurrency</v>
      </c>
      <c r="C1152" s="77">
        <f t="shared" si="154"/>
        <v>4.0061761648164122E-8</v>
      </c>
      <c r="D1152" s="73">
        <f t="shared" si="155"/>
        <v>1.4999522144299999E-3</v>
      </c>
      <c r="E1152" s="74">
        <f>D1152*conf!B$7</f>
        <v>0.1097065049634102</v>
      </c>
      <c r="F1152" s="32">
        <f t="shared" si="156"/>
        <v>-19.876476709999999</v>
      </c>
      <c r="G1152" s="33">
        <f t="shared" si="157"/>
        <v>-19.73861776</v>
      </c>
      <c r="H1152" s="32">
        <f t="shared" si="158"/>
        <v>-33.229351780000002</v>
      </c>
      <c r="I1152" s="33">
        <f t="shared" si="159"/>
        <v>-30.636522429999999</v>
      </c>
      <c r="J1152" s="32">
        <f t="shared" si="160"/>
        <v>-33.229351780000002</v>
      </c>
      <c r="K1152" s="33">
        <f t="shared" si="161"/>
        <v>-5.2332614099999999</v>
      </c>
    </row>
    <row r="1153" spans="1:11" x14ac:dyDescent="0.3">
      <c r="A1153" s="78" t="str">
        <f>latest_start_1_limit_5000_convert_BTC_CMC_PRO_API_KEY_49c55c19_a805_466a_95cf_3c[[#This Row],[Symbol]]</f>
        <v>MPAY</v>
      </c>
      <c r="B1153" s="22" t="str">
        <f t="shared" si="153"/>
        <v>MenaPay</v>
      </c>
      <c r="C1153" s="77">
        <f t="shared" si="154"/>
        <v>3.783474880307278E-7</v>
      </c>
      <c r="D1153" s="73">
        <f t="shared" si="155"/>
        <v>1.416570637806E-2</v>
      </c>
      <c r="E1153" s="74">
        <f>D1153*conf!B$7</f>
        <v>1.0360797644913085</v>
      </c>
      <c r="F1153" s="32">
        <f t="shared" si="156"/>
        <v>0.44365806000000002</v>
      </c>
      <c r="G1153" s="33">
        <f t="shared" si="157"/>
        <v>0.61647943000000005</v>
      </c>
      <c r="H1153" s="32">
        <f t="shared" si="158"/>
        <v>0.23678015999999999</v>
      </c>
      <c r="I1153" s="33">
        <f t="shared" si="159"/>
        <v>4.1291621100000002</v>
      </c>
      <c r="J1153" s="32">
        <f t="shared" si="160"/>
        <v>0.23678015999999999</v>
      </c>
      <c r="K1153" s="33">
        <f t="shared" si="161"/>
        <v>20.758965969999998</v>
      </c>
    </row>
    <row r="1154" spans="1:11" x14ac:dyDescent="0.3">
      <c r="A1154" s="78" t="str">
        <f>latest_start_1_limit_5000_convert_BTC_CMC_PRO_API_KEY_49c55c19_a805_466a_95cf_3c[[#This Row],[Symbol]]</f>
        <v>VEX</v>
      </c>
      <c r="B1154" s="22" t="str">
        <f t="shared" ref="B1154:B1217" si="162">VLOOKUP(A1154,BTCTABLE,2,FALSE)</f>
        <v>Vexanium</v>
      </c>
      <c r="C1154" s="77">
        <f t="shared" ref="C1154:C1217" si="163">VLOOKUP(A1154,BTCTABLE,3,FALSE)</f>
        <v>6.8669239618638981E-8</v>
      </c>
      <c r="D1154" s="73">
        <f t="shared" ref="D1154:D1217" si="164">VLOOKUP(A1154,USDTABLE,3,FALSE)</f>
        <v>2.57104465185E-3</v>
      </c>
      <c r="E1154" s="74">
        <f>D1154*conf!B$7</f>
        <v>0.18804620583630899</v>
      </c>
      <c r="F1154" s="32">
        <f t="shared" ref="F1154:F1217" si="165">VLOOKUP(A1154,BTCTABLE,5,FALSE)</f>
        <v>0.15044746000000001</v>
      </c>
      <c r="G1154" s="33">
        <f t="shared" ref="G1154:G1217" si="166">VLOOKUP(A1154,USDTABLE,5,FALSE)</f>
        <v>0.32276433999999998</v>
      </c>
      <c r="H1154" s="32">
        <f t="shared" ref="H1154:H1217" si="167">VLOOKUP(A1154,BTCTABLE,6,FALSE)</f>
        <v>-1.6033282900000001</v>
      </c>
      <c r="I1154" s="33">
        <f t="shared" ref="I1154:I1217" si="168">VLOOKUP(A1154,USDTABLE,6,FALSE)</f>
        <v>2.2175988000000002</v>
      </c>
      <c r="J1154" s="32">
        <f t="shared" ref="J1154:J1217" si="169">VLOOKUP(A1154,BTCTABLE,6,FALSE)</f>
        <v>-1.6033282900000001</v>
      </c>
      <c r="K1154" s="33">
        <f t="shared" ref="K1154:K1217" si="170">VLOOKUP(A1154,USDTABLE,7,FALSE)</f>
        <v>4.0200132799999997</v>
      </c>
    </row>
    <row r="1155" spans="1:11" x14ac:dyDescent="0.3">
      <c r="A1155" s="78" t="str">
        <f>latest_start_1_limit_5000_convert_BTC_CMC_PRO_API_KEY_49c55c19_a805_466a_95cf_3c[[#This Row],[Symbol]]</f>
        <v>BET</v>
      </c>
      <c r="B1155" s="22" t="str">
        <f t="shared" si="162"/>
        <v>DAOBet</v>
      </c>
      <c r="C1155" s="77">
        <f t="shared" si="163"/>
        <v>3.0271913375865266E-7</v>
      </c>
      <c r="D1155" s="73">
        <f t="shared" si="164"/>
        <v>1.133410554981E-2</v>
      </c>
      <c r="E1155" s="74">
        <f>D1155*conf!B$7</f>
        <v>0.82897647991310341</v>
      </c>
      <c r="F1155" s="32">
        <f t="shared" si="165"/>
        <v>-0.52187326999999994</v>
      </c>
      <c r="G1155" s="33">
        <f t="shared" si="166"/>
        <v>-0.35071317000000002</v>
      </c>
      <c r="H1155" s="32">
        <f t="shared" si="167"/>
        <v>-1.3754409599999999</v>
      </c>
      <c r="I1155" s="33">
        <f t="shared" si="168"/>
        <v>2.45433542</v>
      </c>
      <c r="J1155" s="32">
        <f t="shared" si="169"/>
        <v>-1.3754409599999999</v>
      </c>
      <c r="K1155" s="33">
        <f t="shared" si="170"/>
        <v>59.904914750000003</v>
      </c>
    </row>
    <row r="1156" spans="1:11" x14ac:dyDescent="0.3">
      <c r="A1156" s="78" t="str">
        <f>latest_start_1_limit_5000_convert_BTC_CMC_PRO_API_KEY_49c55c19_a805_466a_95cf_3c[[#This Row],[Symbol]]</f>
        <v>CNTR</v>
      </c>
      <c r="B1156" s="22" t="str">
        <f t="shared" si="162"/>
        <v>Centaur</v>
      </c>
      <c r="C1156" s="77">
        <f t="shared" si="163"/>
        <v>2.4414268423676642E-7</v>
      </c>
      <c r="D1156" s="73">
        <f t="shared" si="164"/>
        <v>9.1409450007199997E-3</v>
      </c>
      <c r="E1156" s="74">
        <f>D1156*conf!B$7</f>
        <v>0.66856871735266077</v>
      </c>
      <c r="F1156" s="32">
        <f t="shared" si="165"/>
        <v>5.2361651499999997</v>
      </c>
      <c r="G1156" s="33">
        <f t="shared" si="166"/>
        <v>5.4172324100000004</v>
      </c>
      <c r="H1156" s="32">
        <f t="shared" si="167"/>
        <v>-15.120594090000001</v>
      </c>
      <c r="I1156" s="33">
        <f t="shared" si="168"/>
        <v>-11.82456775</v>
      </c>
      <c r="J1156" s="32">
        <f t="shared" si="169"/>
        <v>-15.120594090000001</v>
      </c>
      <c r="K1156" s="33">
        <f t="shared" si="170"/>
        <v>73.264735939999994</v>
      </c>
    </row>
    <row r="1157" spans="1:11" x14ac:dyDescent="0.3">
      <c r="A1157" s="78" t="str">
        <f>latest_start_1_limit_5000_convert_BTC_CMC_PRO_API_KEY_49c55c19_a805_466a_95cf_3c[[#This Row],[Symbol]]</f>
        <v>xBTC</v>
      </c>
      <c r="B1157" s="22" t="str">
        <f t="shared" si="162"/>
        <v>xBTC</v>
      </c>
      <c r="C1157" s="77">
        <f t="shared" si="163"/>
        <v>2.0158987660605752E-5</v>
      </c>
      <c r="D1157" s="73">
        <f t="shared" si="164"/>
        <v>0.75477255463074</v>
      </c>
      <c r="E1157" s="74">
        <f>D1157*conf!B$7</f>
        <v>55.204064645692327</v>
      </c>
      <c r="F1157" s="32">
        <f t="shared" si="165"/>
        <v>-1.1399994</v>
      </c>
      <c r="G1157" s="33">
        <f t="shared" si="166"/>
        <v>-0.96990284000000004</v>
      </c>
      <c r="H1157" s="32">
        <f t="shared" si="167"/>
        <v>-3.0128862500000002</v>
      </c>
      <c r="I1157" s="33">
        <f t="shared" si="168"/>
        <v>0.75330505999999997</v>
      </c>
      <c r="J1157" s="32">
        <f t="shared" si="169"/>
        <v>-3.0128862500000002</v>
      </c>
      <c r="K1157" s="33">
        <f t="shared" si="170"/>
        <v>22.134332239999999</v>
      </c>
    </row>
    <row r="1158" spans="1:11" x14ac:dyDescent="0.3">
      <c r="A1158" s="78" t="str">
        <f>latest_start_1_limit_5000_convert_BTC_CMC_PRO_API_KEY_49c55c19_a805_466a_95cf_3c[[#This Row],[Symbol]]</f>
        <v>ZRC</v>
      </c>
      <c r="B1158" s="22" t="str">
        <f t="shared" si="162"/>
        <v>ZrCoin</v>
      </c>
      <c r="C1158" s="77">
        <f t="shared" si="163"/>
        <v>9.9855602600059538E-6</v>
      </c>
      <c r="D1158" s="73">
        <f t="shared" si="164"/>
        <v>0.37386931098689002</v>
      </c>
      <c r="E1158" s="74">
        <f>D1158*conf!B$7</f>
        <v>27.344801405581137</v>
      </c>
      <c r="F1158" s="32">
        <f t="shared" si="165"/>
        <v>0.58409443999999999</v>
      </c>
      <c r="G1158" s="33">
        <f t="shared" si="166"/>
        <v>0.75715743999999996</v>
      </c>
      <c r="H1158" s="32">
        <f t="shared" si="167"/>
        <v>-1.7276622100000001</v>
      </c>
      <c r="I1158" s="33">
        <f t="shared" si="168"/>
        <v>2.08843676</v>
      </c>
      <c r="J1158" s="32">
        <f t="shared" si="169"/>
        <v>-1.7276622100000001</v>
      </c>
      <c r="K1158" s="33">
        <f t="shared" si="170"/>
        <v>16.02640053</v>
      </c>
    </row>
    <row r="1159" spans="1:11" x14ac:dyDescent="0.3">
      <c r="A1159" s="78" t="str">
        <f>latest_start_1_limit_5000_convert_BTC_CMC_PRO_API_KEY_49c55c19_a805_466a_95cf_3c[[#This Row],[Symbol]]</f>
        <v>BIS</v>
      </c>
      <c r="B1159" s="22" t="str">
        <f t="shared" si="162"/>
        <v>Bismuth</v>
      </c>
      <c r="C1159" s="77">
        <f t="shared" si="163"/>
        <v>2.6134263778773022E-6</v>
      </c>
      <c r="D1159" s="73">
        <f t="shared" si="164"/>
        <v>9.7849283742779999E-2</v>
      </c>
      <c r="E1159" s="74">
        <f>D1159*conf!B$7</f>
        <v>7.1566966129469289</v>
      </c>
      <c r="F1159" s="32">
        <f t="shared" si="165"/>
        <v>4.8365372000000004</v>
      </c>
      <c r="G1159" s="33">
        <f t="shared" si="166"/>
        <v>5.0169168700000002</v>
      </c>
      <c r="H1159" s="32">
        <f t="shared" si="167"/>
        <v>5.36317047</v>
      </c>
      <c r="I1159" s="33">
        <f t="shared" si="168"/>
        <v>9.4546197599999999</v>
      </c>
      <c r="J1159" s="32">
        <f t="shared" si="169"/>
        <v>5.36317047</v>
      </c>
      <c r="K1159" s="33">
        <f t="shared" si="170"/>
        <v>-1.5281974700000001</v>
      </c>
    </row>
    <row r="1160" spans="1:11" x14ac:dyDescent="0.3">
      <c r="A1160" s="78" t="str">
        <f>latest_start_1_limit_5000_convert_BTC_CMC_PRO_API_KEY_49c55c19_a805_466a_95cf_3c[[#This Row],[Symbol]]</f>
        <v>HYN</v>
      </c>
      <c r="B1160" s="22" t="str">
        <f t="shared" si="162"/>
        <v>Hyperion</v>
      </c>
      <c r="C1160" s="77">
        <f t="shared" si="163"/>
        <v>9.15720358915062E-7</v>
      </c>
      <c r="D1160" s="73">
        <f t="shared" si="164"/>
        <v>3.4285481307990001E-2</v>
      </c>
      <c r="E1160" s="74">
        <f>D1160*conf!B$7</f>
        <v>2.5076401028663886</v>
      </c>
      <c r="F1160" s="32">
        <f t="shared" si="165"/>
        <v>4.1133928400000004</v>
      </c>
      <c r="G1160" s="33">
        <f t="shared" si="166"/>
        <v>4.29252828</v>
      </c>
      <c r="H1160" s="32">
        <f t="shared" si="167"/>
        <v>-37.600094830000003</v>
      </c>
      <c r="I1160" s="33">
        <f t="shared" si="168"/>
        <v>-35.176989620000001</v>
      </c>
      <c r="J1160" s="32">
        <f t="shared" si="169"/>
        <v>-37.600094830000003</v>
      </c>
      <c r="K1160" s="33">
        <f t="shared" si="170"/>
        <v>-41.77798232</v>
      </c>
    </row>
    <row r="1161" spans="1:11" x14ac:dyDescent="0.3">
      <c r="A1161" s="78" t="str">
        <f>latest_start_1_limit_5000_convert_BTC_CMC_PRO_API_KEY_49c55c19_a805_466a_95cf_3c[[#This Row],[Symbol]]</f>
        <v>DAX</v>
      </c>
      <c r="B1161" s="22" t="str">
        <f t="shared" si="162"/>
        <v>DAEX</v>
      </c>
      <c r="C1161" s="77">
        <f t="shared" si="163"/>
        <v>1.3913357280491025E-7</v>
      </c>
      <c r="D1161" s="73">
        <f t="shared" si="164"/>
        <v>5.2092993928499996E-3</v>
      </c>
      <c r="E1161" s="74">
        <f>D1161*conf!B$7</f>
        <v>0.38100815759304896</v>
      </c>
      <c r="F1161" s="32">
        <f t="shared" si="165"/>
        <v>0.92284482999999995</v>
      </c>
      <c r="G1161" s="33">
        <f t="shared" si="166"/>
        <v>1.0964906800000001</v>
      </c>
      <c r="H1161" s="32">
        <f t="shared" si="167"/>
        <v>-2.9455294799999998</v>
      </c>
      <c r="I1161" s="33">
        <f t="shared" si="168"/>
        <v>0.82327742000000004</v>
      </c>
      <c r="J1161" s="32">
        <f t="shared" si="169"/>
        <v>-2.9455294799999998</v>
      </c>
      <c r="K1161" s="33">
        <f t="shared" si="170"/>
        <v>49.532448170000002</v>
      </c>
    </row>
    <row r="1162" spans="1:11" x14ac:dyDescent="0.3">
      <c r="A1162" s="78" t="str">
        <f>latest_start_1_limit_5000_convert_BTC_CMC_PRO_API_KEY_49c55c19_a805_466a_95cf_3c[[#This Row],[Symbol]]</f>
        <v>PMGT</v>
      </c>
      <c r="B1162" s="22" t="str">
        <f t="shared" si="162"/>
        <v>Perth Mint Gold Token</v>
      </c>
      <c r="C1162" s="77">
        <f t="shared" si="163"/>
        <v>4.7810714310415232E-2</v>
      </c>
      <c r="D1162" s="73">
        <f t="shared" si="164"/>
        <v>1790.0807117071392</v>
      </c>
      <c r="E1162" s="74">
        <f>D1162*conf!B$7</f>
        <v>130926.50325426017</v>
      </c>
      <c r="F1162" s="32">
        <f t="shared" si="165"/>
        <v>0.20478156</v>
      </c>
      <c r="G1162" s="33">
        <f t="shared" si="166"/>
        <v>0.37719192000000001</v>
      </c>
      <c r="H1162" s="32">
        <f t="shared" si="167"/>
        <v>-6.0024379000000003</v>
      </c>
      <c r="I1162" s="33">
        <f t="shared" si="168"/>
        <v>-2.35233648</v>
      </c>
      <c r="J1162" s="32">
        <f t="shared" si="169"/>
        <v>-6.0024379000000003</v>
      </c>
      <c r="K1162" s="33">
        <f t="shared" si="170"/>
        <v>-2.8755071000000001</v>
      </c>
    </row>
    <row r="1163" spans="1:11" x14ac:dyDescent="0.3">
      <c r="A1163" s="78" t="str">
        <f>latest_start_1_limit_5000_convert_BTC_CMC_PRO_API_KEY_49c55c19_a805_466a_95cf_3c[[#This Row],[Symbol]]</f>
        <v>BBR</v>
      </c>
      <c r="B1163" s="22" t="str">
        <f t="shared" si="162"/>
        <v>Boolberry</v>
      </c>
      <c r="C1163" s="77">
        <f t="shared" si="163"/>
        <v>3.6917178455893393E-6</v>
      </c>
      <c r="D1163" s="73">
        <f t="shared" si="164"/>
        <v>0.13822158910967999</v>
      </c>
      <c r="E1163" s="74">
        <f>D1163*conf!B$7</f>
        <v>10.109527027481995</v>
      </c>
      <c r="F1163" s="32">
        <f t="shared" si="165"/>
        <v>0.37081764</v>
      </c>
      <c r="G1163" s="33">
        <f t="shared" si="166"/>
        <v>0.54351368</v>
      </c>
      <c r="H1163" s="32">
        <f t="shared" si="167"/>
        <v>-1.5568289500000001</v>
      </c>
      <c r="I1163" s="33">
        <f t="shared" si="168"/>
        <v>2.2659037999999998</v>
      </c>
      <c r="J1163" s="32">
        <f t="shared" si="169"/>
        <v>-1.5568289500000001</v>
      </c>
      <c r="K1163" s="33">
        <f t="shared" si="170"/>
        <v>19.447603829999998</v>
      </c>
    </row>
    <row r="1164" spans="1:11" x14ac:dyDescent="0.3">
      <c r="A1164" s="78" t="str">
        <f>latest_start_1_limit_5000_convert_BTC_CMC_PRO_API_KEY_49c55c19_a805_466a_95cf_3c[[#This Row],[Symbol]]</f>
        <v>BOX</v>
      </c>
      <c r="B1164" s="22" t="str">
        <f t="shared" si="162"/>
        <v>ContentBox</v>
      </c>
      <c r="C1164" s="77">
        <f t="shared" si="163"/>
        <v>3.798818616033287E-8</v>
      </c>
      <c r="D1164" s="73">
        <f t="shared" si="164"/>
        <v>1.4223154851199999E-3</v>
      </c>
      <c r="E1164" s="74">
        <f>D1164*conf!B$7</f>
        <v>0.10402815458167679</v>
      </c>
      <c r="F1164" s="32">
        <f t="shared" si="165"/>
        <v>-0.34737378000000002</v>
      </c>
      <c r="G1164" s="33">
        <f t="shared" si="166"/>
        <v>-0.17591344</v>
      </c>
      <c r="H1164" s="32">
        <f t="shared" si="167"/>
        <v>-2.8633860900000001</v>
      </c>
      <c r="I1164" s="33">
        <f t="shared" si="168"/>
        <v>0.90861059</v>
      </c>
      <c r="J1164" s="32">
        <f t="shared" si="169"/>
        <v>-2.8633860900000001</v>
      </c>
      <c r="K1164" s="33">
        <f t="shared" si="170"/>
        <v>28.402759320000001</v>
      </c>
    </row>
    <row r="1165" spans="1:11" x14ac:dyDescent="0.3">
      <c r="A1165" s="78" t="str">
        <f>latest_start_1_limit_5000_convert_BTC_CMC_PRO_API_KEY_49c55c19_a805_466a_95cf_3c[[#This Row],[Symbol]]</f>
        <v>EXY</v>
      </c>
      <c r="B1165" s="22" t="str">
        <f t="shared" si="162"/>
        <v>Experty</v>
      </c>
      <c r="C1165" s="77">
        <f t="shared" si="163"/>
        <v>1.7762043750273828E-6</v>
      </c>
      <c r="D1165" s="73">
        <f t="shared" si="164"/>
        <v>6.6502858985600002E-2</v>
      </c>
      <c r="E1165" s="74">
        <f>D1165*conf!B$7</f>
        <v>4.8640191062067846</v>
      </c>
      <c r="F1165" s="32">
        <f t="shared" si="165"/>
        <v>3.77538507</v>
      </c>
      <c r="G1165" s="33">
        <f t="shared" si="166"/>
        <v>3.95393894</v>
      </c>
      <c r="H1165" s="32">
        <f t="shared" si="167"/>
        <v>6.3671500000000002E-3</v>
      </c>
      <c r="I1165" s="33">
        <f t="shared" si="168"/>
        <v>3.8898017299999998</v>
      </c>
      <c r="J1165" s="32">
        <f t="shared" si="169"/>
        <v>6.3671500000000002E-3</v>
      </c>
      <c r="K1165" s="33">
        <f t="shared" si="170"/>
        <v>8.2101805999999993</v>
      </c>
    </row>
    <row r="1166" spans="1:11" x14ac:dyDescent="0.3">
      <c r="A1166" s="78" t="str">
        <f>latest_start_1_limit_5000_convert_BTC_CMC_PRO_API_KEY_49c55c19_a805_466a_95cf_3c[[#This Row],[Symbol]]</f>
        <v>PLA</v>
      </c>
      <c r="B1166" s="22" t="str">
        <f t="shared" si="162"/>
        <v>PLANET</v>
      </c>
      <c r="C1166" s="77">
        <f t="shared" si="163"/>
        <v>2.9386277994615474E-7</v>
      </c>
      <c r="D1166" s="73">
        <f t="shared" si="164"/>
        <v>1.1002514851689999E-2</v>
      </c>
      <c r="E1166" s="74">
        <f>D1166*conf!B$7</f>
        <v>0.80472393625260652</v>
      </c>
      <c r="F1166" s="32">
        <f t="shared" si="165"/>
        <v>-2.0197916400000002</v>
      </c>
      <c r="G1166" s="33">
        <f t="shared" si="166"/>
        <v>-1.85120883</v>
      </c>
      <c r="H1166" s="32">
        <f t="shared" si="167"/>
        <v>-10.87450656</v>
      </c>
      <c r="I1166" s="33">
        <f t="shared" si="168"/>
        <v>-7.4135966900000003</v>
      </c>
      <c r="J1166" s="32">
        <f t="shared" si="169"/>
        <v>-10.87450656</v>
      </c>
      <c r="K1166" s="33">
        <f t="shared" si="170"/>
        <v>1.8342809499999999</v>
      </c>
    </row>
    <row r="1167" spans="1:11" x14ac:dyDescent="0.3">
      <c r="A1167" s="78" t="str">
        <f>latest_start_1_limit_5000_convert_BTC_CMC_PRO_API_KEY_49c55c19_a805_466a_95cf_3c[[#This Row],[Symbol]]</f>
        <v>QUN</v>
      </c>
      <c r="B1167" s="22" t="str">
        <f t="shared" si="162"/>
        <v>QunQun</v>
      </c>
      <c r="C1167" s="77">
        <f t="shared" si="163"/>
        <v>6.5302865793557096E-8</v>
      </c>
      <c r="D1167" s="73">
        <f t="shared" si="164"/>
        <v>2.44500426656E-3</v>
      </c>
      <c r="E1167" s="74">
        <f>D1167*conf!B$7</f>
        <v>0.1788276120561984</v>
      </c>
      <c r="F1167" s="32">
        <f t="shared" si="165"/>
        <v>0.50773122000000004</v>
      </c>
      <c r="G1167" s="33">
        <f t="shared" si="166"/>
        <v>0.68066283000000005</v>
      </c>
      <c r="H1167" s="32">
        <f t="shared" si="167"/>
        <v>-3.86330829</v>
      </c>
      <c r="I1167" s="33">
        <f t="shared" si="168"/>
        <v>-0.13014046000000001</v>
      </c>
      <c r="J1167" s="32">
        <f t="shared" si="169"/>
        <v>-3.86330829</v>
      </c>
      <c r="K1167" s="33">
        <f t="shared" si="170"/>
        <v>17.877423140000001</v>
      </c>
    </row>
    <row r="1168" spans="1:11" x14ac:dyDescent="0.3">
      <c r="A1168" s="78" t="str">
        <f>latest_start_1_limit_5000_convert_BTC_CMC_PRO_API_KEY_49c55c19_a805_466a_95cf_3c[[#This Row],[Symbol]]</f>
        <v>BLINK</v>
      </c>
      <c r="B1168" s="22" t="str">
        <f t="shared" si="162"/>
        <v>BLink</v>
      </c>
      <c r="C1168" s="77">
        <f t="shared" si="163"/>
        <v>2.7933193135905596E-7</v>
      </c>
      <c r="D1168" s="73">
        <f t="shared" si="164"/>
        <v>1.0458465423529999E-2</v>
      </c>
      <c r="E1168" s="74">
        <f>D1168*conf!B$7</f>
        <v>0.76493216107698414</v>
      </c>
      <c r="F1168" s="32">
        <f t="shared" si="165"/>
        <v>0.90541344999999995</v>
      </c>
      <c r="G1168" s="33">
        <f t="shared" si="166"/>
        <v>1.0790293099999999</v>
      </c>
      <c r="H1168" s="32">
        <f t="shared" si="167"/>
        <v>-3.1299333100000002</v>
      </c>
      <c r="I1168" s="33">
        <f t="shared" si="168"/>
        <v>0.63171284999999999</v>
      </c>
      <c r="J1168" s="32">
        <f t="shared" si="169"/>
        <v>-3.1299333100000002</v>
      </c>
      <c r="K1168" s="33">
        <f t="shared" si="170"/>
        <v>29.164214579999999</v>
      </c>
    </row>
    <row r="1169" spans="1:11" x14ac:dyDescent="0.3">
      <c r="A1169" s="78" t="str">
        <f>latest_start_1_limit_5000_convert_BTC_CMC_PRO_API_KEY_49c55c19_a805_466a_95cf_3c[[#This Row],[Symbol]]</f>
        <v>TOL</v>
      </c>
      <c r="B1169" s="22" t="str">
        <f t="shared" si="162"/>
        <v>Tolar</v>
      </c>
      <c r="C1169" s="77">
        <f t="shared" si="163"/>
        <v>2.0906398491772409E-7</v>
      </c>
      <c r="D1169" s="73">
        <f t="shared" si="164"/>
        <v>7.8275635976499999E-3</v>
      </c>
      <c r="E1169" s="74">
        <f>D1169*conf!B$7</f>
        <v>0.572508001532121</v>
      </c>
      <c r="F1169" s="32">
        <f t="shared" si="165"/>
        <v>-0.93898250000000005</v>
      </c>
      <c r="G1169" s="33">
        <f t="shared" si="166"/>
        <v>-0.76854007000000002</v>
      </c>
      <c r="H1169" s="32">
        <f t="shared" si="167"/>
        <v>0.76157023999999995</v>
      </c>
      <c r="I1169" s="33">
        <f t="shared" si="168"/>
        <v>4.6743307700000001</v>
      </c>
      <c r="J1169" s="32">
        <f t="shared" si="169"/>
        <v>0.76157023999999995</v>
      </c>
      <c r="K1169" s="33">
        <f t="shared" si="170"/>
        <v>233.13768278000001</v>
      </c>
    </row>
    <row r="1170" spans="1:11" x14ac:dyDescent="0.3">
      <c r="A1170" s="78" t="str">
        <f>latest_start_1_limit_5000_convert_BTC_CMC_PRO_API_KEY_49c55c19_a805_466a_95cf_3c[[#This Row],[Symbol]]</f>
        <v>PGN</v>
      </c>
      <c r="B1170" s="22" t="str">
        <f t="shared" si="162"/>
        <v>Pigeoncoin</v>
      </c>
      <c r="C1170" s="77">
        <f t="shared" si="163"/>
        <v>1E-8</v>
      </c>
      <c r="D1170" s="73">
        <f t="shared" si="164"/>
        <v>2.358968987E-4</v>
      </c>
      <c r="E1170" s="74">
        <f>D1170*conf!B$7</f>
        <v>1.7253499170918001E-2</v>
      </c>
      <c r="F1170" s="32">
        <f t="shared" si="165"/>
        <v>-0.95486232000000004</v>
      </c>
      <c r="G1170" s="33">
        <f t="shared" si="166"/>
        <v>-0.78444722</v>
      </c>
      <c r="H1170" s="32">
        <f t="shared" si="167"/>
        <v>11.222122389999999</v>
      </c>
      <c r="I1170" s="33">
        <f t="shared" si="168"/>
        <v>15.541085750000001</v>
      </c>
      <c r="J1170" s="32">
        <f t="shared" si="169"/>
        <v>11.222122389999999</v>
      </c>
      <c r="K1170" s="33">
        <f t="shared" si="170"/>
        <v>104.24380831000001</v>
      </c>
    </row>
    <row r="1171" spans="1:11" x14ac:dyDescent="0.3">
      <c r="A1171" s="78" t="str">
        <f>latest_start_1_limit_5000_convert_BTC_CMC_PRO_API_KEY_49c55c19_a805_466a_95cf_3c[[#This Row],[Symbol]]</f>
        <v>ETHO</v>
      </c>
      <c r="B1171" s="22" t="str">
        <f t="shared" si="162"/>
        <v>Ether-1</v>
      </c>
      <c r="C1171" s="77">
        <f t="shared" si="163"/>
        <v>8.4683549464043186E-7</v>
      </c>
      <c r="D1171" s="73">
        <f t="shared" si="164"/>
        <v>3.1706363454490002E-2</v>
      </c>
      <c r="E1171" s="74">
        <f>D1171*conf!B$7</f>
        <v>2.3190034230613987</v>
      </c>
      <c r="F1171" s="32">
        <f t="shared" si="165"/>
        <v>-1.5676015599999999</v>
      </c>
      <c r="G1171" s="33">
        <f t="shared" si="166"/>
        <v>-1.39824072</v>
      </c>
      <c r="H1171" s="32">
        <f t="shared" si="167"/>
        <v>-1.1861609799999999</v>
      </c>
      <c r="I1171" s="33">
        <f t="shared" si="168"/>
        <v>2.6509654999999999</v>
      </c>
      <c r="J1171" s="32">
        <f t="shared" si="169"/>
        <v>-1.1861609799999999</v>
      </c>
      <c r="K1171" s="33">
        <f t="shared" si="170"/>
        <v>-7.5463646600000001</v>
      </c>
    </row>
    <row r="1172" spans="1:11" x14ac:dyDescent="0.3">
      <c r="A1172" s="78" t="str">
        <f>latest_start_1_limit_5000_convert_BTC_CMC_PRO_API_KEY_49c55c19_a805_466a_95cf_3c[[#This Row],[Symbol]]</f>
        <v>TKY</v>
      </c>
      <c r="B1172" s="22" t="str">
        <f t="shared" si="162"/>
        <v>THEKEY</v>
      </c>
      <c r="C1172" s="77">
        <f t="shared" si="163"/>
        <v>1E-8</v>
      </c>
      <c r="D1172" s="73">
        <f t="shared" si="164"/>
        <v>2.7907566166999998E-4</v>
      </c>
      <c r="E1172" s="74">
        <f>D1172*conf!B$7</f>
        <v>2.0411593894543799E-2</v>
      </c>
      <c r="F1172" s="32">
        <f t="shared" si="165"/>
        <v>-1.5828663000000001</v>
      </c>
      <c r="G1172" s="33">
        <f t="shared" si="166"/>
        <v>-1.4135317300000001</v>
      </c>
      <c r="H1172" s="32">
        <f t="shared" si="167"/>
        <v>10.61721646</v>
      </c>
      <c r="I1172" s="33">
        <f t="shared" si="168"/>
        <v>14.912690189999999</v>
      </c>
      <c r="J1172" s="32">
        <f t="shared" si="169"/>
        <v>10.61721646</v>
      </c>
      <c r="K1172" s="33">
        <f t="shared" si="170"/>
        <v>27.421952220000001</v>
      </c>
    </row>
    <row r="1173" spans="1:11" x14ac:dyDescent="0.3">
      <c r="A1173" s="78" t="str">
        <f>latest_start_1_limit_5000_convert_BTC_CMC_PRO_API_KEY_49c55c19_a805_466a_95cf_3c[[#This Row],[Symbol]]</f>
        <v>ENG</v>
      </c>
      <c r="B1173" s="22" t="str">
        <f t="shared" si="162"/>
        <v>Enigma</v>
      </c>
      <c r="C1173" s="77">
        <f t="shared" si="163"/>
        <v>3.3187162486730885E-6</v>
      </c>
      <c r="D1173" s="73">
        <f t="shared" si="164"/>
        <v>0.12425603821369</v>
      </c>
      <c r="E1173" s="74">
        <f>D1173*conf!B$7</f>
        <v>9.0880866349492866</v>
      </c>
      <c r="F1173" s="32">
        <f t="shared" si="165"/>
        <v>-18.671204679999999</v>
      </c>
      <c r="G1173" s="33">
        <f t="shared" si="166"/>
        <v>-18.531271969999999</v>
      </c>
      <c r="H1173" s="32">
        <f t="shared" si="167"/>
        <v>10.244561060000001</v>
      </c>
      <c r="I1173" s="33">
        <f t="shared" si="168"/>
        <v>14.525563890000001</v>
      </c>
      <c r="J1173" s="32">
        <f t="shared" si="169"/>
        <v>10.244561060000001</v>
      </c>
      <c r="K1173" s="33">
        <f t="shared" si="170"/>
        <v>4.64640875</v>
      </c>
    </row>
    <row r="1174" spans="1:11" x14ac:dyDescent="0.3">
      <c r="A1174" s="78" t="str">
        <f>latest_start_1_limit_5000_convert_BTC_CMC_PRO_API_KEY_49c55c19_a805_466a_95cf_3c[[#This Row],[Symbol]]</f>
        <v>OCE</v>
      </c>
      <c r="B1174" s="22" t="str">
        <f t="shared" si="162"/>
        <v>OceanEx Token</v>
      </c>
      <c r="C1174" s="77">
        <f t="shared" si="163"/>
        <v>2.5840957508981935E-8</v>
      </c>
      <c r="D1174" s="73">
        <f t="shared" si="164"/>
        <v>9.6751115886999995E-4</v>
      </c>
      <c r="E1174" s="74">
        <f>D1174*conf!B$7</f>
        <v>7.0763766159751801E-2</v>
      </c>
      <c r="F1174" s="32">
        <f t="shared" si="165"/>
        <v>-0.89506565999999999</v>
      </c>
      <c r="G1174" s="33">
        <f t="shared" si="166"/>
        <v>-0.72454766999999998</v>
      </c>
      <c r="H1174" s="32">
        <f t="shared" si="167"/>
        <v>-2.9935348400000001</v>
      </c>
      <c r="I1174" s="33">
        <f t="shared" si="168"/>
        <v>0.77340792000000003</v>
      </c>
      <c r="J1174" s="32">
        <f t="shared" si="169"/>
        <v>-2.9935348400000001</v>
      </c>
      <c r="K1174" s="33">
        <f t="shared" si="170"/>
        <v>-0.17707324999999999</v>
      </c>
    </row>
    <row r="1175" spans="1:11" x14ac:dyDescent="0.3">
      <c r="A1175" s="78" t="str">
        <f>latest_start_1_limit_5000_convert_BTC_CMC_PRO_API_KEY_49c55c19_a805_466a_95cf_3c[[#This Row],[Symbol]]</f>
        <v>KT</v>
      </c>
      <c r="B1175" s="22" t="str">
        <f t="shared" si="162"/>
        <v>Kuai Token</v>
      </c>
      <c r="C1175" s="77">
        <f t="shared" si="163"/>
        <v>4.1219127007026174E-6</v>
      </c>
      <c r="D1175" s="73">
        <f t="shared" si="164"/>
        <v>0.15432851249539001</v>
      </c>
      <c r="E1175" s="74">
        <f>D1175*conf!B$7</f>
        <v>11.287587403912825</v>
      </c>
      <c r="F1175" s="32">
        <f t="shared" si="165"/>
        <v>-0.32433424999999999</v>
      </c>
      <c r="G1175" s="33">
        <f t="shared" si="166"/>
        <v>-0.15283426999999999</v>
      </c>
      <c r="H1175" s="32">
        <f t="shared" si="167"/>
        <v>-2.0137878300000001</v>
      </c>
      <c r="I1175" s="33">
        <f t="shared" si="168"/>
        <v>1.79120035</v>
      </c>
      <c r="J1175" s="32">
        <f t="shared" si="169"/>
        <v>-2.0137878300000001</v>
      </c>
      <c r="K1175" s="33">
        <f t="shared" si="170"/>
        <v>2.6526384099999998</v>
      </c>
    </row>
    <row r="1176" spans="1:11" x14ac:dyDescent="0.3">
      <c r="A1176" s="78" t="str">
        <f>latest_start_1_limit_5000_convert_BTC_CMC_PRO_API_KEY_49c55c19_a805_466a_95cf_3c[[#This Row],[Symbol]]</f>
        <v>PIRATE</v>
      </c>
      <c r="B1176" s="22" t="str">
        <f t="shared" si="162"/>
        <v>PirateCash</v>
      </c>
      <c r="C1176" s="77">
        <f t="shared" si="163"/>
        <v>1.785791210411139E-6</v>
      </c>
      <c r="D1176" s="73">
        <f t="shared" si="164"/>
        <v>6.6861799640519998E-2</v>
      </c>
      <c r="E1176" s="74">
        <f>D1176*conf!B$7</f>
        <v>4.8902720257076329</v>
      </c>
      <c r="F1176" s="32">
        <f t="shared" si="165"/>
        <v>2.5443347100000002</v>
      </c>
      <c r="G1176" s="33">
        <f t="shared" si="166"/>
        <v>2.7207704599999998</v>
      </c>
      <c r="H1176" s="32">
        <f t="shared" si="167"/>
        <v>7.24575222</v>
      </c>
      <c r="I1176" s="33">
        <f t="shared" si="168"/>
        <v>11.41030568</v>
      </c>
      <c r="J1176" s="32">
        <f t="shared" si="169"/>
        <v>7.24575222</v>
      </c>
      <c r="K1176" s="33">
        <f t="shared" si="170"/>
        <v>23.23346703</v>
      </c>
    </row>
    <row r="1177" spans="1:11" x14ac:dyDescent="0.3">
      <c r="A1177" s="78" t="str">
        <f>latest_start_1_limit_5000_convert_BTC_CMC_PRO_API_KEY_49c55c19_a805_466a_95cf_3c[[#This Row],[Symbol]]</f>
        <v>LXT</v>
      </c>
      <c r="B1177" s="22" t="str">
        <f t="shared" si="162"/>
        <v>Litex</v>
      </c>
      <c r="C1177" s="77">
        <f t="shared" si="163"/>
        <v>3.6642705404142363E-8</v>
      </c>
      <c r="D1177" s="73">
        <f t="shared" si="164"/>
        <v>1.37193934696E-3</v>
      </c>
      <c r="E1177" s="74">
        <f>D1177*conf!B$7</f>
        <v>0.10034364383665439</v>
      </c>
      <c r="F1177" s="32">
        <f t="shared" si="165"/>
        <v>2.1458163300000002</v>
      </c>
      <c r="G1177" s="33">
        <f t="shared" si="166"/>
        <v>2.3215664</v>
      </c>
      <c r="H1177" s="32">
        <f t="shared" si="167"/>
        <v>6.5148849999999994E-2</v>
      </c>
      <c r="I1177" s="33">
        <f t="shared" si="168"/>
        <v>3.9508660299999998</v>
      </c>
      <c r="J1177" s="32">
        <f t="shared" si="169"/>
        <v>6.5148849999999994E-2</v>
      </c>
      <c r="K1177" s="33">
        <f t="shared" si="170"/>
        <v>19.097473900000001</v>
      </c>
    </row>
    <row r="1178" spans="1:11" x14ac:dyDescent="0.3">
      <c r="A1178" s="78" t="str">
        <f>latest_start_1_limit_5000_convert_BTC_CMC_PRO_API_KEY_49c55c19_a805_466a_95cf_3c[[#This Row],[Symbol]]</f>
        <v>HVN</v>
      </c>
      <c r="B1178" s="22" t="str">
        <f t="shared" si="162"/>
        <v>Hiveterminal Token</v>
      </c>
      <c r="C1178" s="77">
        <f t="shared" si="163"/>
        <v>9.1857840315863274E-8</v>
      </c>
      <c r="D1178" s="73">
        <f t="shared" si="164"/>
        <v>3.4392489327999998E-3</v>
      </c>
      <c r="E1178" s="74">
        <f>D1178*conf!B$7</f>
        <v>0.251546666944992</v>
      </c>
      <c r="F1178" s="32">
        <f t="shared" si="165"/>
        <v>0.22410437999999999</v>
      </c>
      <c r="G1178" s="33">
        <f t="shared" si="166"/>
        <v>0.39654799000000002</v>
      </c>
      <c r="H1178" s="32">
        <f t="shared" si="167"/>
        <v>23.208172690000001</v>
      </c>
      <c r="I1178" s="33">
        <f t="shared" si="168"/>
        <v>27.992576840000002</v>
      </c>
      <c r="J1178" s="32">
        <f t="shared" si="169"/>
        <v>23.208172690000001</v>
      </c>
      <c r="K1178" s="33">
        <f t="shared" si="170"/>
        <v>-2.9693920999999999</v>
      </c>
    </row>
    <row r="1179" spans="1:11" x14ac:dyDescent="0.3">
      <c r="A1179" s="78" t="str">
        <f>latest_start_1_limit_5000_convert_BTC_CMC_PRO_API_KEY_49c55c19_a805_466a_95cf_3c[[#This Row],[Symbol]]</f>
        <v>BCV</v>
      </c>
      <c r="B1179" s="22" t="str">
        <f t="shared" si="162"/>
        <v>BitCapitalVendor</v>
      </c>
      <c r="C1179" s="77">
        <f t="shared" si="163"/>
        <v>4.4974870928349416E-8</v>
      </c>
      <c r="D1179" s="73">
        <f t="shared" si="164"/>
        <v>1.68390391404E-3</v>
      </c>
      <c r="E1179" s="74">
        <f>D1179*conf!B$7</f>
        <v>0.1231607322728856</v>
      </c>
      <c r="F1179" s="32">
        <f t="shared" si="165"/>
        <v>-1.3910589499999999</v>
      </c>
      <c r="G1179" s="33">
        <f t="shared" si="166"/>
        <v>-1.2213943599999999</v>
      </c>
      <c r="H1179" s="32">
        <f t="shared" si="167"/>
        <v>-4.1621681600000002</v>
      </c>
      <c r="I1179" s="33">
        <f t="shared" si="168"/>
        <v>-0.44060561999999998</v>
      </c>
      <c r="J1179" s="32">
        <f t="shared" si="169"/>
        <v>-4.1621681600000002</v>
      </c>
      <c r="K1179" s="33">
        <f t="shared" si="170"/>
        <v>5.9984407300000004</v>
      </c>
    </row>
    <row r="1180" spans="1:11" x14ac:dyDescent="0.3">
      <c r="A1180" s="78" t="str">
        <f>latest_start_1_limit_5000_convert_BTC_CMC_PRO_API_KEY_49c55c19_a805_466a_95cf_3c[[#This Row],[Symbol]]</f>
        <v>INCNT</v>
      </c>
      <c r="B1180" s="22" t="str">
        <f t="shared" si="162"/>
        <v>Incent</v>
      </c>
      <c r="C1180" s="77">
        <f t="shared" si="163"/>
        <v>9.9000000000001763E-7</v>
      </c>
      <c r="D1180" s="73">
        <f t="shared" si="164"/>
        <v>3.7066584972650002E-2</v>
      </c>
      <c r="E1180" s="74">
        <f>D1180*conf!B$7</f>
        <v>2.7110500248996212</v>
      </c>
      <c r="F1180" s="32">
        <f t="shared" si="165"/>
        <v>0</v>
      </c>
      <c r="G1180" s="33">
        <f t="shared" si="166"/>
        <v>0.17205802000000001</v>
      </c>
      <c r="H1180" s="32">
        <f t="shared" si="167"/>
        <v>-50.5</v>
      </c>
      <c r="I1180" s="33">
        <f t="shared" si="168"/>
        <v>-48.577822269999999</v>
      </c>
      <c r="J1180" s="32">
        <f t="shared" si="169"/>
        <v>-50.5</v>
      </c>
      <c r="K1180" s="33">
        <f t="shared" si="170"/>
        <v>-67.108695920000002</v>
      </c>
    </row>
    <row r="1181" spans="1:11" x14ac:dyDescent="0.3">
      <c r="A1181" s="78" t="str">
        <f>latest_start_1_limit_5000_convert_BTC_CMC_PRO_API_KEY_49c55c19_a805_466a_95cf_3c[[#This Row],[Symbol]]</f>
        <v>TX</v>
      </c>
      <c r="B1181" s="22" t="str">
        <f t="shared" si="162"/>
        <v>TransferCoin</v>
      </c>
      <c r="C1181" s="77">
        <f t="shared" si="163"/>
        <v>5.4884613457816589E-6</v>
      </c>
      <c r="D1181" s="73">
        <f t="shared" si="164"/>
        <v>0.20549345337628</v>
      </c>
      <c r="E1181" s="74">
        <f>D1181*conf!B$7</f>
        <v>15.029791179941119</v>
      </c>
      <c r="F1181" s="32">
        <f t="shared" si="165"/>
        <v>0.15440412000000001</v>
      </c>
      <c r="G1181" s="33">
        <f t="shared" si="166"/>
        <v>0.32672780000000001</v>
      </c>
      <c r="H1181" s="32">
        <f t="shared" si="167"/>
        <v>7.1965106499999996</v>
      </c>
      <c r="I1181" s="33">
        <f t="shared" si="168"/>
        <v>11.359151969999999</v>
      </c>
      <c r="J1181" s="32">
        <f t="shared" si="169"/>
        <v>7.1965106499999996</v>
      </c>
      <c r="K1181" s="33">
        <f t="shared" si="170"/>
        <v>26.787531120000001</v>
      </c>
    </row>
    <row r="1182" spans="1:11" x14ac:dyDescent="0.3">
      <c r="A1182" s="78" t="str">
        <f>latest_start_1_limit_5000_convert_BTC_CMC_PRO_API_KEY_49c55c19_a805_466a_95cf_3c[[#This Row],[Symbol]]</f>
        <v>WNL</v>
      </c>
      <c r="B1182" s="22" t="str">
        <f t="shared" si="162"/>
        <v>WinStars.live</v>
      </c>
      <c r="C1182" s="77">
        <f t="shared" si="163"/>
        <v>2.4037056988823691E-6</v>
      </c>
      <c r="D1182" s="73">
        <f t="shared" si="164"/>
        <v>8.9997132865519996E-2</v>
      </c>
      <c r="E1182" s="74">
        <f>D1182*conf!B$7</f>
        <v>6.5823902977841326</v>
      </c>
      <c r="F1182" s="32">
        <f t="shared" si="165"/>
        <v>0.15440412000000001</v>
      </c>
      <c r="G1182" s="33">
        <f t="shared" si="166"/>
        <v>0.32672780000000001</v>
      </c>
      <c r="H1182" s="32">
        <f t="shared" si="167"/>
        <v>0.15440412000000001</v>
      </c>
      <c r="I1182" s="33">
        <f t="shared" si="168"/>
        <v>4.0435872499999999</v>
      </c>
      <c r="J1182" s="32">
        <f t="shared" si="169"/>
        <v>0.15440412000000001</v>
      </c>
      <c r="K1182" s="33">
        <f t="shared" si="170"/>
        <v>18.458423239999998</v>
      </c>
    </row>
    <row r="1183" spans="1:11" x14ac:dyDescent="0.3">
      <c r="A1183" s="78" t="str">
        <f>latest_start_1_limit_5000_convert_BTC_CMC_PRO_API_KEY_49c55c19_a805_466a_95cf_3c[[#This Row],[Symbol]]</f>
        <v>OMNI</v>
      </c>
      <c r="B1183" s="22" t="str">
        <f t="shared" si="162"/>
        <v>Omni</v>
      </c>
      <c r="C1183" s="77">
        <f t="shared" si="163"/>
        <v>8.0696017013455695E-5</v>
      </c>
      <c r="D1183" s="73">
        <f t="shared" si="164"/>
        <v>3.02133916321577</v>
      </c>
      <c r="E1183" s="74">
        <f>D1183*conf!B$7</f>
        <v>220.98074639760142</v>
      </c>
      <c r="F1183" s="32">
        <f t="shared" si="165"/>
        <v>-0.17529265999999999</v>
      </c>
      <c r="G1183" s="33">
        <f t="shared" si="166"/>
        <v>-3.5362499999999999E-3</v>
      </c>
      <c r="H1183" s="32">
        <f t="shared" si="167"/>
        <v>-6.5217369600000001</v>
      </c>
      <c r="I1183" s="33">
        <f t="shared" si="168"/>
        <v>-2.8918008899999998</v>
      </c>
      <c r="J1183" s="32">
        <f t="shared" si="169"/>
        <v>-6.5217369600000001</v>
      </c>
      <c r="K1183" s="33">
        <f t="shared" si="170"/>
        <v>-23.195982610000002</v>
      </c>
    </row>
    <row r="1184" spans="1:11" x14ac:dyDescent="0.3">
      <c r="A1184" s="78" t="str">
        <f>latest_start_1_limit_5000_convert_BTC_CMC_PRO_API_KEY_49c55c19_a805_466a_95cf_3c[[#This Row],[Symbol]]</f>
        <v>BITS</v>
      </c>
      <c r="B1184" s="22" t="str">
        <f t="shared" si="162"/>
        <v>Bitswift</v>
      </c>
      <c r="C1184" s="77">
        <f t="shared" si="163"/>
        <v>1.1627859827016822E-5</v>
      </c>
      <c r="D1184" s="73">
        <f t="shared" si="164"/>
        <v>0.43535864073552999</v>
      </c>
      <c r="E1184" s="74">
        <f>D1184*conf!B$7</f>
        <v>31.842130983396665</v>
      </c>
      <c r="F1184" s="32">
        <f t="shared" si="165"/>
        <v>-1.0499999999999999E-6</v>
      </c>
      <c r="G1184" s="33">
        <f t="shared" si="166"/>
        <v>0.17205697</v>
      </c>
      <c r="H1184" s="32">
        <f t="shared" si="167"/>
        <v>-2.9766400499999999</v>
      </c>
      <c r="I1184" s="33">
        <f t="shared" si="168"/>
        <v>0.79095877000000003</v>
      </c>
      <c r="J1184" s="32">
        <f t="shared" si="169"/>
        <v>-2.9766400499999999</v>
      </c>
      <c r="K1184" s="33">
        <f t="shared" si="170"/>
        <v>13.27739352</v>
      </c>
    </row>
    <row r="1185" spans="1:11" x14ac:dyDescent="0.3">
      <c r="A1185" s="78" t="str">
        <f>latest_start_1_limit_5000_convert_BTC_CMC_PRO_API_KEY_49c55c19_a805_466a_95cf_3c[[#This Row],[Symbol]]</f>
        <v>DDK</v>
      </c>
      <c r="B1185" s="22" t="str">
        <f t="shared" si="162"/>
        <v>DDKoin</v>
      </c>
      <c r="C1185" s="77">
        <f t="shared" si="163"/>
        <v>2.6203885661653265E-5</v>
      </c>
      <c r="D1185" s="73">
        <f t="shared" si="164"/>
        <v>0.98109954999116999</v>
      </c>
      <c r="E1185" s="74">
        <f>D1185*conf!B$7</f>
        <v>71.757621086354177</v>
      </c>
      <c r="F1185" s="32">
        <f t="shared" si="165"/>
        <v>0.99421347000000004</v>
      </c>
      <c r="G1185" s="33">
        <f t="shared" si="166"/>
        <v>1.1679821100000001</v>
      </c>
      <c r="H1185" s="32">
        <f t="shared" si="167"/>
        <v>-4.2553197599999999</v>
      </c>
      <c r="I1185" s="33">
        <f t="shared" si="168"/>
        <v>-0.53737447000000005</v>
      </c>
      <c r="J1185" s="32">
        <f t="shared" si="169"/>
        <v>-4.2553197599999999</v>
      </c>
      <c r="K1185" s="33">
        <f t="shared" si="170"/>
        <v>-8.7413480799999999</v>
      </c>
    </row>
    <row r="1186" spans="1:11" x14ac:dyDescent="0.3">
      <c r="A1186" s="78" t="str">
        <f>latest_start_1_limit_5000_convert_BTC_CMC_PRO_API_KEY_49c55c19_a805_466a_95cf_3c[[#This Row],[Symbol]]</f>
        <v>XHI</v>
      </c>
      <c r="B1186" s="22" t="str">
        <f t="shared" si="162"/>
        <v>HiCoin</v>
      </c>
      <c r="C1186" s="77">
        <f t="shared" si="163"/>
        <v>1.0015440412107804E-8</v>
      </c>
      <c r="D1186" s="73">
        <f t="shared" si="164"/>
        <v>3.7498805360999999E-4</v>
      </c>
      <c r="E1186" s="74">
        <f>D1186*conf!B$7</f>
        <v>2.7426626241035399E-2</v>
      </c>
      <c r="F1186" s="32">
        <f t="shared" si="165"/>
        <v>0.37081765</v>
      </c>
      <c r="G1186" s="33">
        <f t="shared" si="166"/>
        <v>0.54351369000000005</v>
      </c>
      <c r="H1186" s="32">
        <f t="shared" si="167"/>
        <v>0.15597232</v>
      </c>
      <c r="I1186" s="33">
        <f t="shared" si="168"/>
        <v>4.0452163499999996</v>
      </c>
      <c r="J1186" s="32">
        <f t="shared" si="169"/>
        <v>0.15597232</v>
      </c>
      <c r="K1186" s="33">
        <f t="shared" si="170"/>
        <v>18.458423239999998</v>
      </c>
    </row>
    <row r="1187" spans="1:11" x14ac:dyDescent="0.3">
      <c r="A1187" s="78" t="str">
        <f>latest_start_1_limit_5000_convert_BTC_CMC_PRO_API_KEY_49c55c19_a805_466a_95cf_3c[[#This Row],[Symbol]]</f>
        <v>WPP</v>
      </c>
      <c r="B1187" s="22" t="str">
        <f t="shared" si="162"/>
        <v>WPP TOKEN</v>
      </c>
      <c r="C1187" s="77">
        <f t="shared" si="163"/>
        <v>3.173021863358986E-8</v>
      </c>
      <c r="D1187" s="73">
        <f t="shared" si="164"/>
        <v>1.1880109547299999E-3</v>
      </c>
      <c r="E1187" s="74">
        <f>D1187*conf!B$7</f>
        <v>8.6891121228952192E-2</v>
      </c>
      <c r="F1187" s="32">
        <f t="shared" si="165"/>
        <v>-0.74911300000000003</v>
      </c>
      <c r="G1187" s="33">
        <f t="shared" si="166"/>
        <v>-0.57834388999999997</v>
      </c>
      <c r="H1187" s="32">
        <f t="shared" si="167"/>
        <v>1.1314880899999999</v>
      </c>
      <c r="I1187" s="33">
        <f t="shared" si="168"/>
        <v>5.0586132199999998</v>
      </c>
      <c r="J1187" s="32">
        <f t="shared" si="169"/>
        <v>1.1314880899999999</v>
      </c>
      <c r="K1187" s="33">
        <f t="shared" si="170"/>
        <v>-2.1660004800000001</v>
      </c>
    </row>
    <row r="1188" spans="1:11" x14ac:dyDescent="0.3">
      <c r="A1188" s="78" t="str">
        <f>latest_start_1_limit_5000_convert_BTC_CMC_PRO_API_KEY_49c55c19_a805_466a_95cf_3c[[#This Row],[Symbol]]</f>
        <v>INX</v>
      </c>
      <c r="B1188" s="22" t="str">
        <f t="shared" si="162"/>
        <v>Insight Protocol</v>
      </c>
      <c r="C1188" s="77">
        <f t="shared" si="163"/>
        <v>2.4076169713174524E-7</v>
      </c>
      <c r="D1188" s="73">
        <f t="shared" si="164"/>
        <v>9.0143574796900001E-3</v>
      </c>
      <c r="E1188" s="74">
        <f>D1188*conf!B$7</f>
        <v>0.65931010606452667</v>
      </c>
      <c r="F1188" s="32">
        <f t="shared" si="165"/>
        <v>0.91067657999999996</v>
      </c>
      <c r="G1188" s="33">
        <f t="shared" si="166"/>
        <v>1.0843014900000001</v>
      </c>
      <c r="H1188" s="32">
        <f t="shared" si="167"/>
        <v>1.26191074</v>
      </c>
      <c r="I1188" s="33">
        <f t="shared" si="168"/>
        <v>5.1941004299999998</v>
      </c>
      <c r="J1188" s="32">
        <f t="shared" si="169"/>
        <v>1.26191074</v>
      </c>
      <c r="K1188" s="33">
        <f t="shared" si="170"/>
        <v>1.14301268</v>
      </c>
    </row>
    <row r="1189" spans="1:11" x14ac:dyDescent="0.3">
      <c r="A1189" s="78" t="str">
        <f>latest_start_1_limit_5000_convert_BTC_CMC_PRO_API_KEY_49c55c19_a805_466a_95cf_3c[[#This Row],[Symbol]]</f>
        <v>TRY</v>
      </c>
      <c r="B1189" s="22" t="str">
        <f t="shared" si="162"/>
        <v>Trias</v>
      </c>
      <c r="C1189" s="77">
        <f t="shared" si="163"/>
        <v>1.9140046462853077E-8</v>
      </c>
      <c r="D1189" s="73">
        <f t="shared" si="164"/>
        <v>7.1662238241999995E-4</v>
      </c>
      <c r="E1189" s="74">
        <f>D1189*conf!B$7</f>
        <v>5.24137610501988E-2</v>
      </c>
      <c r="F1189" s="32">
        <f t="shared" si="165"/>
        <v>10.364401129999999</v>
      </c>
      <c r="G1189" s="33">
        <f t="shared" si="166"/>
        <v>10.55429193</v>
      </c>
      <c r="H1189" s="32">
        <f t="shared" si="167"/>
        <v>32.002727239999999</v>
      </c>
      <c r="I1189" s="33">
        <f t="shared" si="168"/>
        <v>37.128640420000004</v>
      </c>
      <c r="J1189" s="32">
        <f t="shared" si="169"/>
        <v>32.002727239999999</v>
      </c>
      <c r="K1189" s="33">
        <f t="shared" si="170"/>
        <v>30.68826249</v>
      </c>
    </row>
    <row r="1190" spans="1:11" x14ac:dyDescent="0.3">
      <c r="A1190" s="78" t="str">
        <f>latest_start_1_limit_5000_convert_BTC_CMC_PRO_API_KEY_49c55c19_a805_466a_95cf_3c[[#This Row],[Symbol]]</f>
        <v>RET</v>
      </c>
      <c r="B1190" s="22" t="str">
        <f t="shared" si="162"/>
        <v>RealTract</v>
      </c>
      <c r="C1190" s="77">
        <f t="shared" si="163"/>
        <v>1E-8</v>
      </c>
      <c r="D1190" s="73">
        <f t="shared" si="164"/>
        <v>1.5518402075E-4</v>
      </c>
      <c r="E1190" s="74">
        <f>D1190*conf!B$7</f>
        <v>1.1350159277655E-2</v>
      </c>
      <c r="F1190" s="32">
        <f t="shared" si="165"/>
        <v>0.19074042999999999</v>
      </c>
      <c r="G1190" s="33">
        <f t="shared" si="166"/>
        <v>0.36312663000000001</v>
      </c>
      <c r="H1190" s="32">
        <f t="shared" si="167"/>
        <v>1566.87885218</v>
      </c>
      <c r="I1190" s="33">
        <f t="shared" si="168"/>
        <v>1631.6068805699999</v>
      </c>
      <c r="J1190" s="32">
        <f t="shared" si="169"/>
        <v>1566.87885218</v>
      </c>
      <c r="K1190" s="33">
        <f t="shared" si="170"/>
        <v>204.64770529</v>
      </c>
    </row>
    <row r="1191" spans="1:11" x14ac:dyDescent="0.3">
      <c r="A1191" s="78" t="str">
        <f>latest_start_1_limit_5000_convert_BTC_CMC_PRO_API_KEY_49c55c19_a805_466a_95cf_3c[[#This Row],[Symbol]]</f>
        <v>SHARD</v>
      </c>
      <c r="B1191" s="22" t="str">
        <f t="shared" si="162"/>
        <v>Shard</v>
      </c>
      <c r="C1191" s="77">
        <f t="shared" si="163"/>
        <v>2.1899999999999739E-6</v>
      </c>
      <c r="D1191" s="73">
        <f t="shared" si="164"/>
        <v>8.1995778878889994E-2</v>
      </c>
      <c r="E1191" s="74">
        <f>D1191*conf!B$7</f>
        <v>5.9971712672020141</v>
      </c>
      <c r="F1191" s="32">
        <f t="shared" si="165"/>
        <v>0</v>
      </c>
      <c r="G1191" s="33">
        <f t="shared" si="166"/>
        <v>0.17205802000000001</v>
      </c>
      <c r="H1191" s="32">
        <f t="shared" si="167"/>
        <v>0</v>
      </c>
      <c r="I1191" s="33">
        <f t="shared" si="168"/>
        <v>3.8831873300000002</v>
      </c>
      <c r="J1191" s="32">
        <f t="shared" si="169"/>
        <v>0</v>
      </c>
      <c r="K1191" s="33">
        <f t="shared" si="170"/>
        <v>81.135666540000003</v>
      </c>
    </row>
    <row r="1192" spans="1:11" x14ac:dyDescent="0.3">
      <c r="A1192" s="78" t="str">
        <f>latest_start_1_limit_5000_convert_BTC_CMC_PRO_API_KEY_49c55c19_a805_466a_95cf_3c[[#This Row],[Symbol]]</f>
        <v>XFC</v>
      </c>
      <c r="B1192" s="22" t="str">
        <f t="shared" si="162"/>
        <v>Footballcoin</v>
      </c>
      <c r="C1192" s="77">
        <f t="shared" si="163"/>
        <v>1.1596937652567505E-7</v>
      </c>
      <c r="D1192" s="73">
        <f t="shared" si="164"/>
        <v>4.3420088375899996E-3</v>
      </c>
      <c r="E1192" s="74">
        <f>D1192*conf!B$7</f>
        <v>0.3175745263813326</v>
      </c>
      <c r="F1192" s="32">
        <f t="shared" si="165"/>
        <v>-0.86408428999999998</v>
      </c>
      <c r="G1192" s="33">
        <f t="shared" si="166"/>
        <v>-0.69351300000000005</v>
      </c>
      <c r="H1192" s="32">
        <f t="shared" si="167"/>
        <v>1.98159836</v>
      </c>
      <c r="I1192" s="33">
        <f t="shared" si="168"/>
        <v>5.9417348700000003</v>
      </c>
      <c r="J1192" s="32">
        <f t="shared" si="169"/>
        <v>1.98159836</v>
      </c>
      <c r="K1192" s="33">
        <f t="shared" si="170"/>
        <v>22.80947609</v>
      </c>
    </row>
    <row r="1193" spans="1:11" x14ac:dyDescent="0.3">
      <c r="A1193" s="78" t="str">
        <f>latest_start_1_limit_5000_convert_BTC_CMC_PRO_API_KEY_49c55c19_a805_466a_95cf_3c[[#This Row],[Symbol]]</f>
        <v>ISIKC</v>
      </c>
      <c r="B1193" s="22" t="str">
        <f t="shared" si="162"/>
        <v>Isiklar Coin</v>
      </c>
      <c r="C1193" s="77">
        <f t="shared" si="163"/>
        <v>1.8448560754099689E-5</v>
      </c>
      <c r="D1193" s="73">
        <f t="shared" si="164"/>
        <v>0.69073246951001999</v>
      </c>
      <c r="E1193" s="74">
        <f>D1193*conf!B$7</f>
        <v>50.520172819962859</v>
      </c>
      <c r="F1193" s="32">
        <f t="shared" si="165"/>
        <v>-1.0330138799999999</v>
      </c>
      <c r="G1193" s="33">
        <f t="shared" si="166"/>
        <v>-0.86273323999999996</v>
      </c>
      <c r="H1193" s="32">
        <f t="shared" si="167"/>
        <v>-4.1925856799999996</v>
      </c>
      <c r="I1193" s="33">
        <f t="shared" si="168"/>
        <v>-0.47220431000000002</v>
      </c>
      <c r="J1193" s="32">
        <f t="shared" si="169"/>
        <v>-4.1925856799999996</v>
      </c>
      <c r="K1193" s="33">
        <f t="shared" si="170"/>
        <v>-0.80847559000000002</v>
      </c>
    </row>
    <row r="1194" spans="1:11" x14ac:dyDescent="0.3">
      <c r="A1194" s="78" t="str">
        <f>latest_start_1_limit_5000_convert_BTC_CMC_PRO_API_KEY_49c55c19_a805_466a_95cf_3c[[#This Row],[Symbol]]</f>
        <v>PASC</v>
      </c>
      <c r="B1194" s="22" t="str">
        <f t="shared" si="162"/>
        <v>Pascal</v>
      </c>
      <c r="C1194" s="77">
        <f t="shared" si="163"/>
        <v>1.2919453197454354E-6</v>
      </c>
      <c r="D1194" s="73">
        <f t="shared" si="164"/>
        <v>4.837171815592E-2</v>
      </c>
      <c r="E1194" s="74">
        <f>D1194*conf!B$7</f>
        <v>3.5379074659239889</v>
      </c>
      <c r="F1194" s="32">
        <f t="shared" si="165"/>
        <v>5.0719900000000002E-3</v>
      </c>
      <c r="G1194" s="33">
        <f t="shared" si="166"/>
        <v>0.17713873999999999</v>
      </c>
      <c r="H1194" s="32">
        <f t="shared" si="167"/>
        <v>6.5011140300000001</v>
      </c>
      <c r="I1194" s="33">
        <f t="shared" si="168"/>
        <v>10.636751800000001</v>
      </c>
      <c r="J1194" s="32">
        <f t="shared" si="169"/>
        <v>6.5011140300000001</v>
      </c>
      <c r="K1194" s="33">
        <f t="shared" si="170"/>
        <v>30.319728170000001</v>
      </c>
    </row>
    <row r="1195" spans="1:11" x14ac:dyDescent="0.3">
      <c r="A1195" s="78" t="str">
        <f>latest_start_1_limit_5000_convert_BTC_CMC_PRO_API_KEY_49c55c19_a805_466a_95cf_3c[[#This Row],[Symbol]]</f>
        <v>ONOT</v>
      </c>
      <c r="B1195" s="22" t="str">
        <f t="shared" si="162"/>
        <v>ONOToken</v>
      </c>
      <c r="C1195" s="77">
        <f t="shared" si="163"/>
        <v>1E-8</v>
      </c>
      <c r="D1195" s="73">
        <f t="shared" si="164"/>
        <v>9.0367491619999996E-5</v>
      </c>
      <c r="E1195" s="74">
        <f>D1195*conf!B$7</f>
        <v>6.6094783370867997E-3</v>
      </c>
      <c r="F1195" s="32">
        <f t="shared" si="165"/>
        <v>-5.46826553</v>
      </c>
      <c r="G1195" s="33">
        <f t="shared" si="166"/>
        <v>-5.3056160999999999</v>
      </c>
      <c r="H1195" s="32">
        <f t="shared" si="167"/>
        <v>56.754495689999999</v>
      </c>
      <c r="I1195" s="33">
        <f t="shared" si="168"/>
        <v>62.841566409999999</v>
      </c>
      <c r="J1195" s="32">
        <f t="shared" si="169"/>
        <v>56.754495689999999</v>
      </c>
      <c r="K1195" s="33">
        <f t="shared" si="170"/>
        <v>-30.272215840000001</v>
      </c>
    </row>
    <row r="1196" spans="1:11" x14ac:dyDescent="0.3">
      <c r="A1196" s="78" t="str">
        <f>latest_start_1_limit_5000_convert_BTC_CMC_PRO_API_KEY_49c55c19_a805_466a_95cf_3c[[#This Row],[Symbol]]</f>
        <v>IGG</v>
      </c>
      <c r="B1196" s="22" t="str">
        <f t="shared" si="162"/>
        <v>IG Gold</v>
      </c>
      <c r="C1196" s="77">
        <f t="shared" si="163"/>
        <v>1E-8</v>
      </c>
      <c r="D1196" s="73">
        <f t="shared" si="164"/>
        <v>1.8276518830000001E-4</v>
      </c>
      <c r="E1196" s="74">
        <f>D1196*conf!B$7</f>
        <v>1.3367445872262001E-2</v>
      </c>
      <c r="F1196" s="32">
        <f t="shared" si="165"/>
        <v>-1.13233023</v>
      </c>
      <c r="G1196" s="33">
        <f t="shared" si="166"/>
        <v>-0.96222046999999999</v>
      </c>
      <c r="H1196" s="32">
        <f t="shared" si="167"/>
        <v>6.5173853800000003</v>
      </c>
      <c r="I1196" s="33">
        <f t="shared" si="168"/>
        <v>10.65365499</v>
      </c>
      <c r="J1196" s="32">
        <f t="shared" si="169"/>
        <v>6.5173853800000003</v>
      </c>
      <c r="K1196" s="33">
        <f t="shared" si="170"/>
        <v>8.7692686700000007</v>
      </c>
    </row>
    <row r="1197" spans="1:11" x14ac:dyDescent="0.3">
      <c r="A1197" s="78" t="str">
        <f>latest_start_1_limit_5000_convert_BTC_CMC_PRO_API_KEY_49c55c19_a805_466a_95cf_3c[[#This Row],[Symbol]]</f>
        <v>HMQ</v>
      </c>
      <c r="B1197" s="22" t="str">
        <f t="shared" si="162"/>
        <v>Humaniq</v>
      </c>
      <c r="C1197" s="77">
        <f t="shared" si="163"/>
        <v>2.3017460978678587E-7</v>
      </c>
      <c r="D1197" s="73">
        <f t="shared" si="164"/>
        <v>8.6179663961700008E-3</v>
      </c>
      <c r="E1197" s="74">
        <f>D1197*conf!B$7</f>
        <v>0.63031806221587383</v>
      </c>
      <c r="F1197" s="32">
        <f t="shared" si="165"/>
        <v>11.374298469999999</v>
      </c>
      <c r="G1197" s="33">
        <f t="shared" si="166"/>
        <v>11.565926879999999</v>
      </c>
      <c r="H1197" s="32">
        <f t="shared" si="167"/>
        <v>5.2330980199999999</v>
      </c>
      <c r="I1197" s="33">
        <f t="shared" si="168"/>
        <v>9.3194963499999997</v>
      </c>
      <c r="J1197" s="32">
        <f t="shared" si="169"/>
        <v>5.2330980199999999</v>
      </c>
      <c r="K1197" s="33">
        <f t="shared" si="170"/>
        <v>67.642479269999995</v>
      </c>
    </row>
    <row r="1198" spans="1:11" x14ac:dyDescent="0.3">
      <c r="A1198" s="78" t="str">
        <f>latest_start_1_limit_5000_convert_BTC_CMC_PRO_API_KEY_49c55c19_a805_466a_95cf_3c[[#This Row],[Symbol]]</f>
        <v>DAPS</v>
      </c>
      <c r="B1198" s="22" t="str">
        <f t="shared" si="162"/>
        <v>DAPS Coin</v>
      </c>
      <c r="C1198" s="77">
        <f t="shared" si="163"/>
        <v>1E-8</v>
      </c>
      <c r="D1198" s="73">
        <f t="shared" si="164"/>
        <v>2.7674480100000001E-5</v>
      </c>
      <c r="E1198" s="74">
        <f>D1198*conf!B$7</f>
        <v>2.024111474514E-3</v>
      </c>
      <c r="F1198" s="32">
        <f t="shared" si="165"/>
        <v>5.3245926199999998</v>
      </c>
      <c r="G1198" s="33">
        <f t="shared" si="166"/>
        <v>5.5058120300000004</v>
      </c>
      <c r="H1198" s="32">
        <f t="shared" si="167"/>
        <v>78.13712391</v>
      </c>
      <c r="I1198" s="33">
        <f t="shared" si="168"/>
        <v>85.054522140000003</v>
      </c>
      <c r="J1198" s="32">
        <f t="shared" si="169"/>
        <v>78.13712391</v>
      </c>
      <c r="K1198" s="33">
        <f t="shared" si="170"/>
        <v>38.001896680000002</v>
      </c>
    </row>
    <row r="1199" spans="1:11" x14ac:dyDescent="0.3">
      <c r="A1199" s="78" t="str">
        <f>latest_start_1_limit_5000_convert_BTC_CMC_PRO_API_KEY_49c55c19_a805_466a_95cf_3c[[#This Row],[Symbol]]</f>
        <v>ERK</v>
      </c>
      <c r="B1199" s="22" t="str">
        <f t="shared" si="162"/>
        <v>Eureka Coin</v>
      </c>
      <c r="C1199" s="77">
        <f t="shared" si="163"/>
        <v>6.4295457805555954E-7</v>
      </c>
      <c r="D1199" s="73">
        <f t="shared" si="164"/>
        <v>2.407285909197E-2</v>
      </c>
      <c r="E1199" s="74">
        <f>D1199*conf!B$7</f>
        <v>1.7606889139866857</v>
      </c>
      <c r="F1199" s="32">
        <f t="shared" si="165"/>
        <v>0.43137165999999999</v>
      </c>
      <c r="G1199" s="33">
        <f t="shared" si="166"/>
        <v>0.60417189000000004</v>
      </c>
      <c r="H1199" s="32">
        <f t="shared" si="167"/>
        <v>-3.6100455899999999</v>
      </c>
      <c r="I1199" s="33">
        <f t="shared" si="168"/>
        <v>0.13295691000000001</v>
      </c>
      <c r="J1199" s="32">
        <f t="shared" si="169"/>
        <v>-3.6100455899999999</v>
      </c>
      <c r="K1199" s="33">
        <f t="shared" si="170"/>
        <v>-4.46956372</v>
      </c>
    </row>
    <row r="1200" spans="1:11" x14ac:dyDescent="0.3">
      <c r="A1200" s="78" t="str">
        <f>latest_start_1_limit_5000_convert_BTC_CMC_PRO_API_KEY_49c55c19_a805_466a_95cf_3c[[#This Row],[Symbol]]</f>
        <v>REEC</v>
      </c>
      <c r="B1200" s="22" t="str">
        <f t="shared" si="162"/>
        <v>Renewable Electronic Energy Coin</v>
      </c>
      <c r="C1200" s="77">
        <f t="shared" si="163"/>
        <v>1.0018943507906237E-7</v>
      </c>
      <c r="D1200" s="73">
        <f t="shared" si="164"/>
        <v>3.75119213002E-3</v>
      </c>
      <c r="E1200" s="74">
        <f>D1200*conf!B$7</f>
        <v>0.27436219238966281</v>
      </c>
      <c r="F1200" s="32">
        <f t="shared" si="165"/>
        <v>-5.1252421400000001</v>
      </c>
      <c r="G1200" s="33">
        <f t="shared" si="166"/>
        <v>-4.9620025099999996</v>
      </c>
      <c r="H1200" s="32">
        <f t="shared" si="167"/>
        <v>-13.106804629999999</v>
      </c>
      <c r="I1200" s="33">
        <f t="shared" si="168"/>
        <v>-9.7325790800000007</v>
      </c>
      <c r="J1200" s="32">
        <f t="shared" si="169"/>
        <v>-13.106804629999999</v>
      </c>
      <c r="K1200" s="33">
        <f t="shared" si="170"/>
        <v>6.1511654900000003</v>
      </c>
    </row>
    <row r="1201" spans="1:11" x14ac:dyDescent="0.3">
      <c r="A1201" s="78" t="str">
        <f>latest_start_1_limit_5000_convert_BTC_CMC_PRO_API_KEY_49c55c19_a805_466a_95cf_3c[[#This Row],[Symbol]]</f>
        <v>YFIII</v>
      </c>
      <c r="B1201" s="22" t="str">
        <f t="shared" si="162"/>
        <v>DiFy.Finance</v>
      </c>
      <c r="C1201" s="77">
        <f t="shared" si="163"/>
        <v>5.3292739112891689E-3</v>
      </c>
      <c r="D1201" s="73">
        <f t="shared" si="164"/>
        <v>199.53331744982148</v>
      </c>
      <c r="E1201" s="74">
        <f>D1201*conf!B$7</f>
        <v>14593.866838279942</v>
      </c>
      <c r="F1201" s="32">
        <f t="shared" si="165"/>
        <v>-2.6967397499999999</v>
      </c>
      <c r="G1201" s="33">
        <f t="shared" si="166"/>
        <v>-2.5293216900000002</v>
      </c>
      <c r="H1201" s="32">
        <f t="shared" si="167"/>
        <v>-6.7144852100000003</v>
      </c>
      <c r="I1201" s="33">
        <f t="shared" si="168"/>
        <v>-3.09203392</v>
      </c>
      <c r="J1201" s="32">
        <f t="shared" si="169"/>
        <v>-6.7144852100000003</v>
      </c>
      <c r="K1201" s="33">
        <f t="shared" si="170"/>
        <v>8.6965139699999998</v>
      </c>
    </row>
    <row r="1202" spans="1:11" x14ac:dyDescent="0.3">
      <c r="A1202" s="78" t="str">
        <f>latest_start_1_limit_5000_convert_BTC_CMC_PRO_API_KEY_49c55c19_a805_466a_95cf_3c[[#This Row],[Symbol]]</f>
        <v>MODIC</v>
      </c>
      <c r="B1202" s="22" t="str">
        <f t="shared" si="162"/>
        <v>Modern Investment Coin</v>
      </c>
      <c r="C1202" s="77">
        <f t="shared" si="163"/>
        <v>1.8903574037328703E-5</v>
      </c>
      <c r="D1202" s="73">
        <f t="shared" si="164"/>
        <v>0.70776861953678005</v>
      </c>
      <c r="E1202" s="74">
        <f>D1202*conf!B$7</f>
        <v>51.766196832920095</v>
      </c>
      <c r="F1202" s="32">
        <f t="shared" si="165"/>
        <v>-3.8191643599999998</v>
      </c>
      <c r="G1202" s="33">
        <f t="shared" si="166"/>
        <v>-3.65367752</v>
      </c>
      <c r="H1202" s="32">
        <f t="shared" si="167"/>
        <v>-5.4213951800000002</v>
      </c>
      <c r="I1202" s="33">
        <f t="shared" si="168"/>
        <v>-1.74873078</v>
      </c>
      <c r="J1202" s="32">
        <f t="shared" si="169"/>
        <v>-5.4213951800000002</v>
      </c>
      <c r="K1202" s="33">
        <f t="shared" si="170"/>
        <v>-20.137346050000001</v>
      </c>
    </row>
    <row r="1203" spans="1:11" x14ac:dyDescent="0.3">
      <c r="A1203" s="78" t="str">
        <f>latest_start_1_limit_5000_convert_BTC_CMC_PRO_API_KEY_49c55c19_a805_466a_95cf_3c[[#This Row],[Symbol]]</f>
        <v>LBA</v>
      </c>
      <c r="B1203" s="22" t="str">
        <f t="shared" si="162"/>
        <v>Cred</v>
      </c>
      <c r="C1203" s="77">
        <f t="shared" si="163"/>
        <v>5.0689556175803432E-8</v>
      </c>
      <c r="D1203" s="73">
        <f t="shared" si="164"/>
        <v>1.89786741537E-3</v>
      </c>
      <c r="E1203" s="74">
        <f>D1203*conf!B$7</f>
        <v>0.1388100227601618</v>
      </c>
      <c r="F1203" s="32">
        <f t="shared" si="165"/>
        <v>-1.5557425899999999</v>
      </c>
      <c r="G1203" s="33">
        <f t="shared" si="166"/>
        <v>-1.38636135</v>
      </c>
      <c r="H1203" s="32">
        <f t="shared" si="167"/>
        <v>-6.2054743500000002</v>
      </c>
      <c r="I1203" s="33">
        <f t="shared" si="168"/>
        <v>-2.5632572100000002</v>
      </c>
      <c r="J1203" s="32">
        <f t="shared" si="169"/>
        <v>-6.2054743500000002</v>
      </c>
      <c r="K1203" s="33">
        <f t="shared" si="170"/>
        <v>5.2032930200000003</v>
      </c>
    </row>
    <row r="1204" spans="1:11" x14ac:dyDescent="0.3">
      <c r="A1204" s="78" t="str">
        <f>latest_start_1_limit_5000_convert_BTC_CMC_PRO_API_KEY_49c55c19_a805_466a_95cf_3c[[#This Row],[Symbol]]</f>
        <v>VEO</v>
      </c>
      <c r="B1204" s="22" t="str">
        <f t="shared" si="162"/>
        <v>Amoveo</v>
      </c>
      <c r="C1204" s="77">
        <f t="shared" si="163"/>
        <v>6.2504700843440866E-4</v>
      </c>
      <c r="D1204" s="73">
        <f t="shared" si="164"/>
        <v>23.402381868721491</v>
      </c>
      <c r="E1204" s="74">
        <f>D1204*conf!B$7</f>
        <v>1711.6502098782898</v>
      </c>
      <c r="F1204" s="32">
        <f t="shared" si="165"/>
        <v>0.38423225999999999</v>
      </c>
      <c r="G1204" s="33">
        <f t="shared" si="166"/>
        <v>0.55695138</v>
      </c>
      <c r="H1204" s="32">
        <f t="shared" si="167"/>
        <v>-23.685148000000002</v>
      </c>
      <c r="I1204" s="33">
        <f t="shared" si="168"/>
        <v>-20.721699340000001</v>
      </c>
      <c r="J1204" s="32">
        <f t="shared" si="169"/>
        <v>-23.685148000000002</v>
      </c>
      <c r="K1204" s="33">
        <f t="shared" si="170"/>
        <v>13.73860955</v>
      </c>
    </row>
    <row r="1205" spans="1:11" x14ac:dyDescent="0.3">
      <c r="A1205" s="78" t="str">
        <f>latest_start_1_limit_5000_convert_BTC_CMC_PRO_API_KEY_49c55c19_a805_466a_95cf_3c[[#This Row],[Symbol]]</f>
        <v>KICK</v>
      </c>
      <c r="B1205" s="22" t="str">
        <f t="shared" si="162"/>
        <v>KickToken</v>
      </c>
      <c r="C1205" s="77">
        <f t="shared" si="163"/>
        <v>1E-8</v>
      </c>
      <c r="D1205" s="73">
        <f t="shared" si="164"/>
        <v>2.698561592E-5</v>
      </c>
      <c r="E1205" s="74">
        <f>D1205*conf!B$7</f>
        <v>1.9737279483888E-3</v>
      </c>
      <c r="F1205" s="32">
        <f t="shared" si="165"/>
        <v>1.7692813999999999</v>
      </c>
      <c r="G1205" s="33">
        <f t="shared" si="166"/>
        <v>1.94438361</v>
      </c>
      <c r="H1205" s="32">
        <f t="shared" si="167"/>
        <v>13.752051870000001</v>
      </c>
      <c r="I1205" s="33">
        <f t="shared" si="168"/>
        <v>18.169257139999999</v>
      </c>
      <c r="J1205" s="32">
        <f t="shared" si="169"/>
        <v>13.752051870000001</v>
      </c>
      <c r="K1205" s="33">
        <f t="shared" si="170"/>
        <v>42.552149929999999</v>
      </c>
    </row>
    <row r="1206" spans="1:11" x14ac:dyDescent="0.3">
      <c r="A1206" s="78" t="str">
        <f>latest_start_1_limit_5000_convert_BTC_CMC_PRO_API_KEY_49c55c19_a805_466a_95cf_3c[[#This Row],[Symbol]]</f>
        <v>TKS</v>
      </c>
      <c r="B1206" s="22" t="str">
        <f t="shared" si="162"/>
        <v>Tokes</v>
      </c>
      <c r="C1206" s="77">
        <f t="shared" si="163"/>
        <v>2.1248767253199558E-7</v>
      </c>
      <c r="D1206" s="73">
        <f t="shared" si="164"/>
        <v>7.9557498682299999E-3</v>
      </c>
      <c r="E1206" s="74">
        <f>D1206*conf!B$7</f>
        <v>0.58188354536234221</v>
      </c>
      <c r="F1206" s="32">
        <f t="shared" si="165"/>
        <v>0.10860276000000001</v>
      </c>
      <c r="G1206" s="33">
        <f t="shared" si="166"/>
        <v>0.28084764000000001</v>
      </c>
      <c r="H1206" s="32">
        <f t="shared" si="167"/>
        <v>-4.8417152400000001</v>
      </c>
      <c r="I1206" s="33">
        <f t="shared" si="168"/>
        <v>-1.14654078</v>
      </c>
      <c r="J1206" s="32">
        <f t="shared" si="169"/>
        <v>-4.8417152400000001</v>
      </c>
      <c r="K1206" s="33">
        <f t="shared" si="170"/>
        <v>18.039604109999999</v>
      </c>
    </row>
    <row r="1207" spans="1:11" x14ac:dyDescent="0.3">
      <c r="A1207" s="78" t="str">
        <f>latest_start_1_limit_5000_convert_BTC_CMC_PRO_API_KEY_49c55c19_a805_466a_95cf_3c[[#This Row],[Symbol]]</f>
        <v>BTO</v>
      </c>
      <c r="B1207" s="22" t="str">
        <f t="shared" si="162"/>
        <v>Bottos</v>
      </c>
      <c r="C1207" s="77">
        <f t="shared" si="163"/>
        <v>6.2458445587784262E-8</v>
      </c>
      <c r="D1207" s="73">
        <f t="shared" si="164"/>
        <v>2.3385063440799999E-3</v>
      </c>
      <c r="E1207" s="74">
        <f>D1207*conf!B$7</f>
        <v>0.1710383540060112</v>
      </c>
      <c r="F1207" s="32">
        <f t="shared" si="165"/>
        <v>-17.693127100000002</v>
      </c>
      <c r="G1207" s="33">
        <f t="shared" si="166"/>
        <v>-17.551511519999998</v>
      </c>
      <c r="H1207" s="32">
        <f t="shared" si="167"/>
        <v>-5.9384064900000002</v>
      </c>
      <c r="I1207" s="33">
        <f t="shared" si="168"/>
        <v>-2.2858186100000002</v>
      </c>
      <c r="J1207" s="32">
        <f t="shared" si="169"/>
        <v>-5.9384064900000002</v>
      </c>
      <c r="K1207" s="33">
        <f t="shared" si="170"/>
        <v>23.606453070000001</v>
      </c>
    </row>
    <row r="1208" spans="1:11" x14ac:dyDescent="0.3">
      <c r="A1208" s="78" t="str">
        <f>latest_start_1_limit_5000_convert_BTC_CMC_PRO_API_KEY_49c55c19_a805_466a_95cf_3c[[#This Row],[Symbol]]</f>
        <v>GHOST</v>
      </c>
      <c r="B1208" s="22" t="str">
        <f t="shared" si="162"/>
        <v>GHOSTPRISM</v>
      </c>
      <c r="C1208" s="77">
        <f t="shared" si="163"/>
        <v>1.8865799856985969E-5</v>
      </c>
      <c r="D1208" s="73">
        <f t="shared" si="164"/>
        <v>0.70635431664239001</v>
      </c>
      <c r="E1208" s="74">
        <f>D1208*conf!B$7</f>
        <v>51.662754719224409</v>
      </c>
      <c r="F1208" s="32">
        <f t="shared" si="165"/>
        <v>0.15945529</v>
      </c>
      <c r="G1208" s="33">
        <f t="shared" si="166"/>
        <v>0.33178766999999998</v>
      </c>
      <c r="H1208" s="32">
        <f t="shared" si="167"/>
        <v>-2.25180976</v>
      </c>
      <c r="I1208" s="33">
        <f t="shared" si="168"/>
        <v>1.5439355800000001</v>
      </c>
      <c r="J1208" s="32">
        <f t="shared" si="169"/>
        <v>-2.25180976</v>
      </c>
      <c r="K1208" s="33">
        <f t="shared" si="170"/>
        <v>-43.120838820000003</v>
      </c>
    </row>
    <row r="1209" spans="1:11" x14ac:dyDescent="0.3">
      <c r="A1209" s="78" t="str">
        <f>latest_start_1_limit_5000_convert_BTC_CMC_PRO_API_KEY_49c55c19_a805_466a_95cf_3c[[#This Row],[Symbol]]</f>
        <v>SPN</v>
      </c>
      <c r="B1209" s="22" t="str">
        <f t="shared" si="162"/>
        <v>Sapien</v>
      </c>
      <c r="C1209" s="77">
        <f t="shared" si="163"/>
        <v>1.8601653512663971E-7</v>
      </c>
      <c r="D1209" s="73">
        <f t="shared" si="164"/>
        <v>6.9646441470600003E-3</v>
      </c>
      <c r="E1209" s="74">
        <f>D1209*conf!B$7</f>
        <v>0.50939407291596839</v>
      </c>
      <c r="F1209" s="32">
        <f t="shared" si="165"/>
        <v>11.305118480000001</v>
      </c>
      <c r="G1209" s="33">
        <f t="shared" si="166"/>
        <v>11.49662786</v>
      </c>
      <c r="H1209" s="32">
        <f t="shared" si="167"/>
        <v>-20.812605059999999</v>
      </c>
      <c r="I1209" s="33">
        <f t="shared" si="168"/>
        <v>-17.73761017</v>
      </c>
      <c r="J1209" s="32">
        <f t="shared" si="169"/>
        <v>-20.812605059999999</v>
      </c>
      <c r="K1209" s="33">
        <f t="shared" si="170"/>
        <v>35.716539939999997</v>
      </c>
    </row>
    <row r="1210" spans="1:11" x14ac:dyDescent="0.3">
      <c r="A1210" s="78" t="str">
        <f>latest_start_1_limit_5000_convert_BTC_CMC_PRO_API_KEY_49c55c19_a805_466a_95cf_3c[[#This Row],[Symbol]]</f>
        <v>KP4R</v>
      </c>
      <c r="B1210" s="22" t="str">
        <f t="shared" si="162"/>
        <v>Keep4r</v>
      </c>
      <c r="C1210" s="77">
        <f t="shared" si="163"/>
        <v>5.5031607087928955E-4</v>
      </c>
      <c r="D1210" s="73">
        <f t="shared" si="164"/>
        <v>20.604381215213841</v>
      </c>
      <c r="E1210" s="74">
        <f>D1210*conf!B$7</f>
        <v>1507.0044420807403</v>
      </c>
      <c r="F1210" s="32">
        <f t="shared" si="165"/>
        <v>-1.20922303</v>
      </c>
      <c r="G1210" s="33">
        <f t="shared" si="166"/>
        <v>-1.03924558</v>
      </c>
      <c r="H1210" s="32">
        <f t="shared" si="167"/>
        <v>41.036838699999997</v>
      </c>
      <c r="I1210" s="33">
        <f t="shared" si="168"/>
        <v>46.513563349999998</v>
      </c>
      <c r="J1210" s="32">
        <f t="shared" si="169"/>
        <v>41.036838699999997</v>
      </c>
      <c r="K1210" s="33">
        <f t="shared" si="170"/>
        <v>80.363556990000006</v>
      </c>
    </row>
    <row r="1211" spans="1:11" x14ac:dyDescent="0.3">
      <c r="A1211" s="78" t="str">
        <f>latest_start_1_limit_5000_convert_BTC_CMC_PRO_API_KEY_49c55c19_a805_466a_95cf_3c[[#This Row],[Symbol]]</f>
        <v>SWM</v>
      </c>
      <c r="B1211" s="22" t="str">
        <f t="shared" si="162"/>
        <v>Swarm</v>
      </c>
      <c r="C1211" s="77">
        <f t="shared" si="163"/>
        <v>5.2993470647227318E-7</v>
      </c>
      <c r="D1211" s="73">
        <f t="shared" si="164"/>
        <v>1.984128265395E-2</v>
      </c>
      <c r="E1211" s="74">
        <f>D1211*conf!B$7</f>
        <v>1.4511914133099031</v>
      </c>
      <c r="F1211" s="32">
        <f t="shared" si="165"/>
        <v>-0.68628230999999995</v>
      </c>
      <c r="G1211" s="33">
        <f t="shared" si="166"/>
        <v>-0.51540509000000001</v>
      </c>
      <c r="H1211" s="32">
        <f t="shared" si="167"/>
        <v>-25.711734010000001</v>
      </c>
      <c r="I1211" s="33">
        <f t="shared" si="168"/>
        <v>-22.826981480000001</v>
      </c>
      <c r="J1211" s="32">
        <f t="shared" si="169"/>
        <v>-25.711734010000001</v>
      </c>
      <c r="K1211" s="33">
        <f t="shared" si="170"/>
        <v>27.565998520000001</v>
      </c>
    </row>
    <row r="1212" spans="1:11" x14ac:dyDescent="0.3">
      <c r="A1212" s="78" t="str">
        <f>latest_start_1_limit_5000_convert_BTC_CMC_PRO_API_KEY_49c55c19_a805_466a_95cf_3c[[#This Row],[Symbol]]</f>
        <v>OPT</v>
      </c>
      <c r="B1212" s="22" t="str">
        <f t="shared" si="162"/>
        <v>Open Predict Token</v>
      </c>
      <c r="C1212" s="77">
        <f t="shared" si="163"/>
        <v>4.0991621257824117E-5</v>
      </c>
      <c r="D1212" s="73">
        <f t="shared" si="164"/>
        <v>1.53476708335333</v>
      </c>
      <c r="E1212" s="74">
        <f>D1212*conf!B$7</f>
        <v>112.25286447646256</v>
      </c>
      <c r="F1212" s="32">
        <f t="shared" si="165"/>
        <v>-0.18366352999999999</v>
      </c>
      <c r="G1212" s="33">
        <f t="shared" si="166"/>
        <v>-1.192152E-2</v>
      </c>
      <c r="H1212" s="32">
        <f t="shared" si="167"/>
        <v>14.51578344</v>
      </c>
      <c r="I1212" s="33">
        <f t="shared" si="168"/>
        <v>18.96264583</v>
      </c>
      <c r="J1212" s="32">
        <f t="shared" si="169"/>
        <v>14.51578344</v>
      </c>
      <c r="K1212" s="33">
        <f t="shared" si="170"/>
        <v>57.161302679999999</v>
      </c>
    </row>
    <row r="1213" spans="1:11" x14ac:dyDescent="0.3">
      <c r="A1213" s="78" t="str">
        <f>latest_start_1_limit_5000_convert_BTC_CMC_PRO_API_KEY_49c55c19_a805_466a_95cf_3c[[#This Row],[Symbol]]</f>
        <v>TELOS</v>
      </c>
      <c r="B1213" s="22" t="str">
        <f t="shared" si="162"/>
        <v>Teloscoin</v>
      </c>
      <c r="C1213" s="77">
        <f t="shared" si="163"/>
        <v>2.4463319964690251E-7</v>
      </c>
      <c r="D1213" s="73">
        <f t="shared" si="164"/>
        <v>9.1593103857000001E-3</v>
      </c>
      <c r="E1213" s="74">
        <f>D1213*conf!B$7</f>
        <v>0.66991196161009803</v>
      </c>
      <c r="F1213" s="32">
        <f t="shared" si="165"/>
        <v>8.2470626399999993</v>
      </c>
      <c r="G1213" s="33">
        <f t="shared" si="166"/>
        <v>8.4333103900000008</v>
      </c>
      <c r="H1213" s="32">
        <f t="shared" si="167"/>
        <v>5.8353065400000004</v>
      </c>
      <c r="I1213" s="33">
        <f t="shared" si="168"/>
        <v>9.9450897499999993</v>
      </c>
      <c r="J1213" s="32">
        <f t="shared" si="169"/>
        <v>5.8353065400000004</v>
      </c>
      <c r="K1213" s="33">
        <f t="shared" si="170"/>
        <v>4.1204520100000002</v>
      </c>
    </row>
    <row r="1214" spans="1:11" x14ac:dyDescent="0.3">
      <c r="A1214" s="78" t="str">
        <f>latest_start_1_limit_5000_convert_BTC_CMC_PRO_API_KEY_49c55c19_a805_466a_95cf_3c[[#This Row],[Symbol]]</f>
        <v>SNB</v>
      </c>
      <c r="B1214" s="22" t="str">
        <f t="shared" si="162"/>
        <v>SynchroBitcoin</v>
      </c>
      <c r="C1214" s="77">
        <f t="shared" si="163"/>
        <v>5.1376064782015377E-7</v>
      </c>
      <c r="D1214" s="73">
        <f t="shared" si="164"/>
        <v>1.923570980609E-2</v>
      </c>
      <c r="E1214" s="74">
        <f>D1214*conf!B$7</f>
        <v>1.4068998152174226</v>
      </c>
      <c r="F1214" s="32">
        <f t="shared" si="165"/>
        <v>-1.459795E-2</v>
      </c>
      <c r="G1214" s="33">
        <f t="shared" si="166"/>
        <v>0.15743494999999999</v>
      </c>
      <c r="H1214" s="32">
        <f t="shared" si="167"/>
        <v>-18.095530010000001</v>
      </c>
      <c r="I1214" s="33">
        <f t="shared" si="168"/>
        <v>-14.91502601</v>
      </c>
      <c r="J1214" s="32">
        <f t="shared" si="169"/>
        <v>-18.095530010000001</v>
      </c>
      <c r="K1214" s="33">
        <f t="shared" si="170"/>
        <v>171.37799519999999</v>
      </c>
    </row>
    <row r="1215" spans="1:11" x14ac:dyDescent="0.3">
      <c r="A1215" s="78" t="str">
        <f>latest_start_1_limit_5000_convert_BTC_CMC_PRO_API_KEY_49c55c19_a805_466a_95cf_3c[[#This Row],[Symbol]]</f>
        <v>RIGEL</v>
      </c>
      <c r="B1215" s="22" t="str">
        <f t="shared" si="162"/>
        <v>Rigel Finance</v>
      </c>
      <c r="C1215" s="77">
        <f t="shared" si="163"/>
        <v>9.4682964294355819E-3</v>
      </c>
      <c r="D1215" s="73">
        <f t="shared" si="164"/>
        <v>354.50243853323872</v>
      </c>
      <c r="E1215" s="74">
        <f>D1215*conf!B$7</f>
        <v>25928.308354321081</v>
      </c>
      <c r="F1215" s="32">
        <f t="shared" si="165"/>
        <v>3.1657172999999998</v>
      </c>
      <c r="G1215" s="33">
        <f t="shared" si="166"/>
        <v>3.3432221900000001</v>
      </c>
      <c r="H1215" s="32">
        <f t="shared" si="167"/>
        <v>26.018524670000001</v>
      </c>
      <c r="I1215" s="33">
        <f t="shared" si="168"/>
        <v>30.912060050000001</v>
      </c>
      <c r="J1215" s="32">
        <f t="shared" si="169"/>
        <v>26.018524670000001</v>
      </c>
      <c r="K1215" s="33">
        <f t="shared" si="170"/>
        <v>43.170245090000002</v>
      </c>
    </row>
    <row r="1216" spans="1:11" x14ac:dyDescent="0.3">
      <c r="A1216" s="78" t="str">
        <f>latest_start_1_limit_5000_convert_BTC_CMC_PRO_API_KEY_49c55c19_a805_466a_95cf_3c[[#This Row],[Symbol]]</f>
        <v>2KEY</v>
      </c>
      <c r="B1216" s="22" t="str">
        <f t="shared" si="162"/>
        <v>2key.network</v>
      </c>
      <c r="C1216" s="77">
        <f t="shared" si="163"/>
        <v>1.0055420279702767E-6</v>
      </c>
      <c r="D1216" s="73">
        <f t="shared" si="164"/>
        <v>3.7648493962960002E-2</v>
      </c>
      <c r="E1216" s="74">
        <f>D1216*conf!B$7</f>
        <v>2.7536108484508945</v>
      </c>
      <c r="F1216" s="32">
        <f t="shared" si="165"/>
        <v>2.2769528000000001</v>
      </c>
      <c r="G1216" s="33">
        <f t="shared" si="166"/>
        <v>2.4529285000000001</v>
      </c>
      <c r="H1216" s="32">
        <f t="shared" si="167"/>
        <v>9.6076913000000008</v>
      </c>
      <c r="I1216" s="33">
        <f t="shared" si="168"/>
        <v>13.86396328</v>
      </c>
      <c r="J1216" s="32">
        <f t="shared" si="169"/>
        <v>9.6076913000000008</v>
      </c>
      <c r="K1216" s="33">
        <f t="shared" si="170"/>
        <v>21.277729690000001</v>
      </c>
    </row>
    <row r="1217" spans="1:11" x14ac:dyDescent="0.3">
      <c r="A1217" s="78" t="str">
        <f>latest_start_1_limit_5000_convert_BTC_CMC_PRO_API_KEY_49c55c19_a805_466a_95cf_3c[[#This Row],[Symbol]]</f>
        <v>DTX</v>
      </c>
      <c r="B1217" s="22" t="str">
        <f t="shared" si="162"/>
        <v>Databroker</v>
      </c>
      <c r="C1217" s="77">
        <f t="shared" si="163"/>
        <v>5.3093573409929576E-7</v>
      </c>
      <c r="D1217" s="73">
        <f t="shared" si="164"/>
        <v>1.987876212425E-2</v>
      </c>
      <c r="E1217" s="74">
        <f>D1217*conf!B$7</f>
        <v>1.4539326617676451</v>
      </c>
      <c r="F1217" s="32">
        <f t="shared" si="165"/>
        <v>-0.16464844000000001</v>
      </c>
      <c r="G1217" s="33">
        <f t="shared" si="166"/>
        <v>7.1262900000000004E-3</v>
      </c>
      <c r="H1217" s="32">
        <f t="shared" si="167"/>
        <v>38.494531950000002</v>
      </c>
      <c r="I1217" s="33">
        <f t="shared" si="168"/>
        <v>43.87253407</v>
      </c>
      <c r="J1217" s="32">
        <f t="shared" si="169"/>
        <v>38.494531950000002</v>
      </c>
      <c r="K1217" s="33">
        <f t="shared" si="170"/>
        <v>45.68096826</v>
      </c>
    </row>
    <row r="1218" spans="1:11" x14ac:dyDescent="0.3">
      <c r="A1218" s="78" t="str">
        <f>latest_start_1_limit_5000_convert_BTC_CMC_PRO_API_KEY_49c55c19_a805_466a_95cf_3c[[#This Row],[Symbol]]</f>
        <v>BITB</v>
      </c>
      <c r="B1218" s="22" t="str">
        <f t="shared" ref="B1218:B1281" si="171">VLOOKUP(A1218,BTCTABLE,2,FALSE)</f>
        <v>Bean Cash</v>
      </c>
      <c r="C1218" s="77">
        <f t="shared" ref="C1218:C1281" si="172">VLOOKUP(A1218,BTCTABLE,3,FALSE)</f>
        <v>1.0016778981237832E-8</v>
      </c>
      <c r="D1218" s="73">
        <f t="shared" ref="D1218:D1281" si="173">VLOOKUP(A1218,USDTABLE,3,FALSE)</f>
        <v>3.7503817096999999E-4</v>
      </c>
      <c r="E1218" s="74">
        <f>D1218*conf!B$7</f>
        <v>2.7430291824745798E-2</v>
      </c>
      <c r="F1218" s="32">
        <f t="shared" ref="F1218:F1281" si="174">VLOOKUP(A1218,BTCTABLE,5,FALSE)</f>
        <v>0.38423225999999999</v>
      </c>
      <c r="G1218" s="33">
        <f t="shared" ref="G1218:G1281" si="175">VLOOKUP(A1218,USDTABLE,5,FALSE)</f>
        <v>0.55695138</v>
      </c>
      <c r="H1218" s="32">
        <f t="shared" ref="H1218:H1281" si="176">VLOOKUP(A1218,BTCTABLE,6,FALSE)</f>
        <v>0.16935822</v>
      </c>
      <c r="I1218" s="33">
        <f t="shared" ref="I1218:I1281" si="177">VLOOKUP(A1218,USDTABLE,6,FALSE)</f>
        <v>4.05912205</v>
      </c>
      <c r="J1218" s="32">
        <f t="shared" ref="J1218:J1281" si="178">VLOOKUP(A1218,BTCTABLE,6,FALSE)</f>
        <v>0.16935822</v>
      </c>
      <c r="K1218" s="33">
        <f t="shared" ref="K1218:K1281" si="179">VLOOKUP(A1218,USDTABLE,7,FALSE)</f>
        <v>18.54205061</v>
      </c>
    </row>
    <row r="1219" spans="1:11" x14ac:dyDescent="0.3">
      <c r="A1219" s="78" t="str">
        <f>latest_start_1_limit_5000_convert_BTC_CMC_PRO_API_KEY_49c55c19_a805_466a_95cf_3c[[#This Row],[Symbol]]</f>
        <v>KUBO</v>
      </c>
      <c r="B1219" s="22" t="str">
        <f t="shared" si="171"/>
        <v>KuboCoin</v>
      </c>
      <c r="C1219" s="77">
        <f t="shared" si="172"/>
        <v>1E-8</v>
      </c>
      <c r="D1219" s="73">
        <f t="shared" si="173"/>
        <v>1.632766428E-5</v>
      </c>
      <c r="E1219" s="74">
        <f>D1219*conf!B$7</f>
        <v>1.1942053654392E-3</v>
      </c>
      <c r="F1219" s="32">
        <f t="shared" si="174"/>
        <v>-0.57143266000000004</v>
      </c>
      <c r="G1219" s="33">
        <f t="shared" si="175"/>
        <v>-0.40035784000000002</v>
      </c>
      <c r="H1219" s="32">
        <f t="shared" si="176"/>
        <v>-39.033428630000003</v>
      </c>
      <c r="I1219" s="33">
        <f t="shared" si="177"/>
        <v>-36.665982460000002</v>
      </c>
      <c r="J1219" s="32">
        <f t="shared" si="178"/>
        <v>-39.033428630000003</v>
      </c>
      <c r="K1219" s="33">
        <f t="shared" si="179"/>
        <v>25.576013320000001</v>
      </c>
    </row>
    <row r="1220" spans="1:11" x14ac:dyDescent="0.3">
      <c r="A1220" s="78" t="str">
        <f>latest_start_1_limit_5000_convert_BTC_CMC_PRO_API_KEY_49c55c19_a805_466a_95cf_3c[[#This Row],[Symbol]]</f>
        <v>PPP</v>
      </c>
      <c r="B1220" s="22" t="str">
        <f t="shared" si="171"/>
        <v>PayPie</v>
      </c>
      <c r="C1220" s="77">
        <f t="shared" si="172"/>
        <v>4.7897993619730589E-7</v>
      </c>
      <c r="D1220" s="73">
        <f t="shared" si="173"/>
        <v>1.7933485358839998E-2</v>
      </c>
      <c r="E1220" s="74">
        <f>D1220*conf!B$7</f>
        <v>1.3116551191455574</v>
      </c>
      <c r="F1220" s="32">
        <f t="shared" si="174"/>
        <v>-0.40823272999999999</v>
      </c>
      <c r="G1220" s="33">
        <f t="shared" si="175"/>
        <v>-0.23687711</v>
      </c>
      <c r="H1220" s="32">
        <f t="shared" si="176"/>
        <v>31.69744601</v>
      </c>
      <c r="I1220" s="33">
        <f t="shared" si="177"/>
        <v>36.811504550000002</v>
      </c>
      <c r="J1220" s="32">
        <f t="shared" si="178"/>
        <v>31.69744601</v>
      </c>
      <c r="K1220" s="33">
        <f t="shared" si="179"/>
        <v>24.037968830000001</v>
      </c>
    </row>
    <row r="1221" spans="1:11" x14ac:dyDescent="0.3">
      <c r="A1221" s="78" t="str">
        <f>latest_start_1_limit_5000_convert_BTC_CMC_PRO_API_KEY_49c55c19_a805_466a_95cf_3c[[#This Row],[Symbol]]</f>
        <v>RVC</v>
      </c>
      <c r="B1221" s="22" t="str">
        <f t="shared" si="171"/>
        <v>Ravencoin Classic</v>
      </c>
      <c r="C1221" s="77">
        <f t="shared" si="172"/>
        <v>1E-8</v>
      </c>
      <c r="D1221" s="73">
        <f t="shared" si="173"/>
        <v>1.8399810778000001E-4</v>
      </c>
      <c r="E1221" s="74">
        <f>D1221*conf!B$7</f>
        <v>1.3457621603029201E-2</v>
      </c>
      <c r="F1221" s="32">
        <f t="shared" si="174"/>
        <v>3.97804438</v>
      </c>
      <c r="G1221" s="33">
        <f t="shared" si="175"/>
        <v>4.1569469400000001</v>
      </c>
      <c r="H1221" s="32">
        <f t="shared" si="176"/>
        <v>11.881408410000001</v>
      </c>
      <c r="I1221" s="33">
        <f t="shared" si="177"/>
        <v>16.22597309</v>
      </c>
      <c r="J1221" s="32">
        <f t="shared" si="178"/>
        <v>11.881408410000001</v>
      </c>
      <c r="K1221" s="33">
        <f t="shared" si="179"/>
        <v>63.431288840000001</v>
      </c>
    </row>
    <row r="1222" spans="1:11" x14ac:dyDescent="0.3">
      <c r="A1222" s="78" t="str">
        <f>latest_start_1_limit_5000_convert_BTC_CMC_PRO_API_KEY_49c55c19_a805_466a_95cf_3c[[#This Row],[Symbol]]</f>
        <v>LANA</v>
      </c>
      <c r="B1222" s="22" t="str">
        <f t="shared" si="171"/>
        <v>LanaCoin</v>
      </c>
      <c r="C1222" s="77">
        <f t="shared" si="172"/>
        <v>2.0030880823948517E-8</v>
      </c>
      <c r="D1222" s="73">
        <f t="shared" si="173"/>
        <v>7.4997610720999996E-4</v>
      </c>
      <c r="E1222" s="74">
        <f>D1222*conf!B$7</f>
        <v>5.4853252481339397E-2</v>
      </c>
      <c r="F1222" s="32">
        <f t="shared" si="174"/>
        <v>0.37081765</v>
      </c>
      <c r="G1222" s="33">
        <f t="shared" si="175"/>
        <v>0.54351369000000005</v>
      </c>
      <c r="H1222" s="32">
        <f t="shared" si="176"/>
        <v>33.541296430000003</v>
      </c>
      <c r="I1222" s="33">
        <f t="shared" si="177"/>
        <v>38.72695513</v>
      </c>
      <c r="J1222" s="32">
        <f t="shared" si="178"/>
        <v>33.541296430000003</v>
      </c>
      <c r="K1222" s="33">
        <f t="shared" si="179"/>
        <v>246.53091871999999</v>
      </c>
    </row>
    <row r="1223" spans="1:11" x14ac:dyDescent="0.3">
      <c r="A1223" s="78" t="str">
        <f>latest_start_1_limit_5000_convert_BTC_CMC_PRO_API_KEY_49c55c19_a805_466a_95cf_3c[[#This Row],[Symbol]]</f>
        <v>EOST</v>
      </c>
      <c r="B1223" s="22" t="str">
        <f t="shared" si="171"/>
        <v>EOS TRUST</v>
      </c>
      <c r="C1223" s="77">
        <f t="shared" si="172"/>
        <v>1E-8</v>
      </c>
      <c r="D1223" s="73">
        <f t="shared" si="173"/>
        <v>1.9563854690999999E-4</v>
      </c>
      <c r="E1223" s="74">
        <f>D1223*conf!B$7</f>
        <v>1.4309003320997399E-2</v>
      </c>
      <c r="F1223" s="32">
        <f t="shared" si="174"/>
        <v>0.10842446</v>
      </c>
      <c r="G1223" s="33">
        <f t="shared" si="175"/>
        <v>0.28066902999999999</v>
      </c>
      <c r="H1223" s="32">
        <f t="shared" si="176"/>
        <v>0.18808254999999999</v>
      </c>
      <c r="I1223" s="33">
        <f t="shared" si="177"/>
        <v>4.0785734800000002</v>
      </c>
      <c r="J1223" s="32">
        <f t="shared" si="178"/>
        <v>0.18808254999999999</v>
      </c>
      <c r="K1223" s="33">
        <f t="shared" si="179"/>
        <v>18.728480770000001</v>
      </c>
    </row>
    <row r="1224" spans="1:11" x14ac:dyDescent="0.3">
      <c r="A1224" s="78" t="str">
        <f>latest_start_1_limit_5000_convert_BTC_CMC_PRO_API_KEY_49c55c19_a805_466a_95cf_3c[[#This Row],[Symbol]]</f>
        <v>EXP</v>
      </c>
      <c r="B1224" s="22" t="str">
        <f t="shared" si="171"/>
        <v>Expanse</v>
      </c>
      <c r="C1224" s="77">
        <f t="shared" si="172"/>
        <v>2.0823493981430802E-6</v>
      </c>
      <c r="D1224" s="73">
        <f t="shared" si="173"/>
        <v>7.7965233241429996E-2</v>
      </c>
      <c r="E1224" s="74">
        <f>D1224*conf!B$7</f>
        <v>5.70237715927819</v>
      </c>
      <c r="F1224" s="32">
        <f t="shared" si="174"/>
        <v>-4.1223799999999998E-2</v>
      </c>
      <c r="G1224" s="33">
        <f t="shared" si="175"/>
        <v>0.13076329</v>
      </c>
      <c r="H1224" s="32">
        <f t="shared" si="176"/>
        <v>0.1312962</v>
      </c>
      <c r="I1224" s="33">
        <f t="shared" si="177"/>
        <v>4.0195820099999997</v>
      </c>
      <c r="J1224" s="32">
        <f t="shared" si="178"/>
        <v>0.1312962</v>
      </c>
      <c r="K1224" s="33">
        <f t="shared" si="179"/>
        <v>141.59696234</v>
      </c>
    </row>
    <row r="1225" spans="1:11" x14ac:dyDescent="0.3">
      <c r="A1225" s="78" t="str">
        <f>latest_start_1_limit_5000_convert_BTC_CMC_PRO_API_KEY_49c55c19_a805_466a_95cf_3c[[#This Row],[Symbol]]</f>
        <v>DEFI++</v>
      </c>
      <c r="B1225" s="22" t="str">
        <f t="shared" si="171"/>
        <v>PieDAO DEFI++</v>
      </c>
      <c r="C1225" s="77">
        <f t="shared" si="172"/>
        <v>1.16617589179754E-4</v>
      </c>
      <c r="D1225" s="73">
        <f t="shared" si="173"/>
        <v>4.3662785642796598</v>
      </c>
      <c r="E1225" s="74">
        <f>D1225*conf!B$7</f>
        <v>319.34961419141433</v>
      </c>
      <c r="F1225" s="32">
        <f t="shared" si="174"/>
        <v>-1.1289744399999999</v>
      </c>
      <c r="G1225" s="33">
        <f t="shared" si="175"/>
        <v>-0.95885891000000001</v>
      </c>
      <c r="H1225" s="32">
        <f t="shared" si="176"/>
        <v>0.40553154000000002</v>
      </c>
      <c r="I1225" s="33">
        <f t="shared" si="177"/>
        <v>4.3044664199999998</v>
      </c>
      <c r="J1225" s="32">
        <f t="shared" si="178"/>
        <v>0.40553154000000002</v>
      </c>
      <c r="K1225" s="33">
        <f t="shared" si="179"/>
        <v>38.347273459999997</v>
      </c>
    </row>
    <row r="1226" spans="1:11" x14ac:dyDescent="0.3">
      <c r="A1226" s="78" t="str">
        <f>latest_start_1_limit_5000_convert_BTC_CMC_PRO_API_KEY_49c55c19_a805_466a_95cf_3c[[#This Row],[Symbol]]</f>
        <v>LOCK</v>
      </c>
      <c r="B1226" s="22" t="str">
        <f t="shared" si="171"/>
        <v>Meridian Network</v>
      </c>
      <c r="C1226" s="77">
        <f t="shared" si="172"/>
        <v>3.5111750541986143E-6</v>
      </c>
      <c r="D1226" s="73">
        <f t="shared" si="173"/>
        <v>0.13146188737403999</v>
      </c>
      <c r="E1226" s="74">
        <f>D1226*conf!B$7</f>
        <v>9.6151224425372845</v>
      </c>
      <c r="F1226" s="32">
        <f t="shared" si="174"/>
        <v>-11.379113589999999</v>
      </c>
      <c r="G1226" s="33">
        <f t="shared" si="175"/>
        <v>-11.22663425</v>
      </c>
      <c r="H1226" s="32">
        <f t="shared" si="176"/>
        <v>-10.367095040000001</v>
      </c>
      <c r="I1226" s="33">
        <f t="shared" si="177"/>
        <v>-6.8864814299999999</v>
      </c>
      <c r="J1226" s="32">
        <f t="shared" si="178"/>
        <v>-10.367095040000001</v>
      </c>
      <c r="K1226" s="33">
        <f t="shared" si="179"/>
        <v>-12.068664739999999</v>
      </c>
    </row>
    <row r="1227" spans="1:11" x14ac:dyDescent="0.3">
      <c r="A1227" s="78" t="str">
        <f>latest_start_1_limit_5000_convert_BTC_CMC_PRO_API_KEY_49c55c19_a805_466a_95cf_3c[[#This Row],[Symbol]]</f>
        <v>SIN</v>
      </c>
      <c r="B1227" s="22" t="str">
        <f t="shared" si="171"/>
        <v>SINOVATE</v>
      </c>
      <c r="C1227" s="77">
        <f t="shared" si="172"/>
        <v>5.7935865789534806E-8</v>
      </c>
      <c r="D1227" s="73">
        <f t="shared" si="173"/>
        <v>2.1691764568199999E-3</v>
      </c>
      <c r="E1227" s="74">
        <f>D1227*conf!B$7</f>
        <v>0.1586535660518148</v>
      </c>
      <c r="F1227" s="32">
        <f t="shared" si="174"/>
        <v>-2.3603906000000001</v>
      </c>
      <c r="G1227" s="33">
        <f t="shared" si="175"/>
        <v>-2.1923938199999999</v>
      </c>
      <c r="H1227" s="32">
        <f t="shared" si="176"/>
        <v>4.3811511100000002</v>
      </c>
      <c r="I1227" s="33">
        <f t="shared" si="177"/>
        <v>8.4344667500000003</v>
      </c>
      <c r="J1227" s="32">
        <f t="shared" si="178"/>
        <v>4.3811511100000002</v>
      </c>
      <c r="K1227" s="33">
        <f t="shared" si="179"/>
        <v>0.35666045000000002</v>
      </c>
    </row>
    <row r="1228" spans="1:11" x14ac:dyDescent="0.3">
      <c r="A1228" s="78" t="str">
        <f>latest_start_1_limit_5000_convert_BTC_CMC_PRO_API_KEY_49c55c19_a805_466a_95cf_3c[[#This Row],[Symbol]]</f>
        <v>WOW</v>
      </c>
      <c r="B1228" s="22" t="str">
        <f t="shared" si="171"/>
        <v>Wownero</v>
      </c>
      <c r="C1228" s="77">
        <f t="shared" si="172"/>
        <v>1.0811333442049574E-6</v>
      </c>
      <c r="D1228" s="73">
        <f t="shared" si="173"/>
        <v>4.0478708050240002E-2</v>
      </c>
      <c r="E1228" s="74">
        <f>D1228*conf!B$7</f>
        <v>2.9606127067945538</v>
      </c>
      <c r="F1228" s="32">
        <f t="shared" si="174"/>
        <v>1.0931214</v>
      </c>
      <c r="G1228" s="33">
        <f t="shared" si="175"/>
        <v>1.2670602200000001</v>
      </c>
      <c r="H1228" s="32">
        <f t="shared" si="176"/>
        <v>-10.23979844</v>
      </c>
      <c r="I1228" s="33">
        <f t="shared" si="177"/>
        <v>-6.7542416699999999</v>
      </c>
      <c r="J1228" s="32">
        <f t="shared" si="178"/>
        <v>-10.23979844</v>
      </c>
      <c r="K1228" s="33">
        <f t="shared" si="179"/>
        <v>-18.603401519999998</v>
      </c>
    </row>
    <row r="1229" spans="1:11" x14ac:dyDescent="0.3">
      <c r="A1229" s="78" t="str">
        <f>latest_start_1_limit_5000_convert_BTC_CMC_PRO_API_KEY_49c55c19_a805_466a_95cf_3c[[#This Row],[Symbol]]</f>
        <v>XXA</v>
      </c>
      <c r="B1229" s="22" t="str">
        <f t="shared" si="171"/>
        <v>Ixinium</v>
      </c>
      <c r="C1229" s="77">
        <f t="shared" si="172"/>
        <v>2.7919909390630188E-6</v>
      </c>
      <c r="D1229" s="73">
        <f t="shared" si="173"/>
        <v>0.10453491857136001</v>
      </c>
      <c r="E1229" s="74">
        <f>D1229*conf!B$7</f>
        <v>7.6456839443092708</v>
      </c>
      <c r="F1229" s="32">
        <f t="shared" si="174"/>
        <v>-0.56955264999999999</v>
      </c>
      <c r="G1229" s="33">
        <f t="shared" si="175"/>
        <v>-0.39847459000000002</v>
      </c>
      <c r="H1229" s="32">
        <f t="shared" si="176"/>
        <v>14.58891792</v>
      </c>
      <c r="I1229" s="33">
        <f t="shared" si="177"/>
        <v>19.038620259999998</v>
      </c>
      <c r="J1229" s="32">
        <f t="shared" si="178"/>
        <v>14.58891792</v>
      </c>
      <c r="K1229" s="33">
        <f t="shared" si="179"/>
        <v>35.092532970000001</v>
      </c>
    </row>
    <row r="1230" spans="1:11" x14ac:dyDescent="0.3">
      <c r="A1230" s="78" t="str">
        <f>latest_start_1_limit_5000_convert_BTC_CMC_PRO_API_KEY_49c55c19_a805_466a_95cf_3c[[#This Row],[Symbol]]</f>
        <v>UFO</v>
      </c>
      <c r="B1230" s="22" t="str">
        <f t="shared" si="171"/>
        <v>Uniform Fiscal Object</v>
      </c>
      <c r="C1230" s="77">
        <f t="shared" si="172"/>
        <v>1E-8</v>
      </c>
      <c r="D1230" s="73">
        <f t="shared" si="173"/>
        <v>3.7045646155999998E-4</v>
      </c>
      <c r="E1230" s="74">
        <f>D1230*conf!B$7</f>
        <v>2.7095185598498397E-2</v>
      </c>
      <c r="F1230" s="32">
        <f t="shared" si="174"/>
        <v>5.0517439999999997E-2</v>
      </c>
      <c r="G1230" s="33">
        <f t="shared" si="175"/>
        <v>0.22266237999999999</v>
      </c>
      <c r="H1230" s="32">
        <f t="shared" si="176"/>
        <v>-1.0559248400000001</v>
      </c>
      <c r="I1230" s="33">
        <f t="shared" si="177"/>
        <v>2.7862589500000001</v>
      </c>
      <c r="J1230" s="32">
        <f t="shared" si="178"/>
        <v>-1.0559248400000001</v>
      </c>
      <c r="K1230" s="33">
        <f t="shared" si="179"/>
        <v>6.4123185500000002</v>
      </c>
    </row>
    <row r="1231" spans="1:11" x14ac:dyDescent="0.3">
      <c r="A1231" s="78" t="str">
        <f>latest_start_1_limit_5000_convert_BTC_CMC_PRO_API_KEY_49c55c19_a805_466a_95cf_3c[[#This Row],[Symbol]]</f>
        <v>ONG</v>
      </c>
      <c r="B1231" s="22" t="str">
        <f t="shared" si="171"/>
        <v>SoMee.Social</v>
      </c>
      <c r="C1231" s="77">
        <f t="shared" si="172"/>
        <v>2.9201045052209096E-7</v>
      </c>
      <c r="D1231" s="73">
        <f t="shared" si="173"/>
        <v>1.093316179513E-2</v>
      </c>
      <c r="E1231" s="74">
        <f>D1231*conf!B$7</f>
        <v>0.79965145369580826</v>
      </c>
      <c r="F1231" s="32">
        <f t="shared" si="174"/>
        <v>-1.3076901599999999</v>
      </c>
      <c r="G1231" s="33">
        <f t="shared" si="175"/>
        <v>-1.1378821299999999</v>
      </c>
      <c r="H1231" s="32">
        <f t="shared" si="176"/>
        <v>-22.93604122</v>
      </c>
      <c r="I1231" s="33">
        <f t="shared" si="177"/>
        <v>-19.943503339999999</v>
      </c>
      <c r="J1231" s="32">
        <f t="shared" si="178"/>
        <v>-22.93604122</v>
      </c>
      <c r="K1231" s="33">
        <f t="shared" si="179"/>
        <v>190.18497128000001</v>
      </c>
    </row>
    <row r="1232" spans="1:11" x14ac:dyDescent="0.3">
      <c r="A1232" s="78" t="str">
        <f>latest_start_1_limit_5000_convert_BTC_CMC_PRO_API_KEY_49c55c19_a805_466a_95cf_3c[[#This Row],[Symbol]]</f>
        <v>CHX</v>
      </c>
      <c r="B1232" s="22" t="str">
        <f t="shared" si="171"/>
        <v>WeOwn</v>
      </c>
      <c r="C1232" s="77">
        <f t="shared" si="172"/>
        <v>3.7950192566333339E-7</v>
      </c>
      <c r="D1232" s="73">
        <f t="shared" si="173"/>
        <v>1.42089296716E-2</v>
      </c>
      <c r="E1232" s="74">
        <f>D1232*conf!B$7</f>
        <v>1.0392411161808239</v>
      </c>
      <c r="F1232" s="32">
        <f t="shared" si="174"/>
        <v>-0.76978296000000002</v>
      </c>
      <c r="G1232" s="33">
        <f t="shared" si="175"/>
        <v>-0.59904941</v>
      </c>
      <c r="H1232" s="32">
        <f t="shared" si="176"/>
        <v>10.91286846</v>
      </c>
      <c r="I1232" s="33">
        <f t="shared" si="177"/>
        <v>15.21982292</v>
      </c>
      <c r="J1232" s="32">
        <f t="shared" si="178"/>
        <v>10.91286846</v>
      </c>
      <c r="K1232" s="33">
        <f t="shared" si="179"/>
        <v>36.023397119999998</v>
      </c>
    </row>
    <row r="1233" spans="1:11" x14ac:dyDescent="0.3">
      <c r="A1233" s="78" t="str">
        <f>latest_start_1_limit_5000_convert_BTC_CMC_PRO_API_KEY_49c55c19_a805_466a_95cf_3c[[#This Row],[Symbol]]</f>
        <v>XPM</v>
      </c>
      <c r="B1233" s="22" t="str">
        <f t="shared" si="171"/>
        <v>Primecoin</v>
      </c>
      <c r="C1233" s="77">
        <f t="shared" si="172"/>
        <v>1.0832657878725631E-6</v>
      </c>
      <c r="D1233" s="73">
        <f t="shared" si="173"/>
        <v>4.0558548862770001E-2</v>
      </c>
      <c r="E1233" s="74">
        <f>D1233*conf!B$7</f>
        <v>2.966452263822998</v>
      </c>
      <c r="F1233" s="32">
        <f t="shared" si="174"/>
        <v>-2.4516290399999998</v>
      </c>
      <c r="G1233" s="33">
        <f t="shared" si="175"/>
        <v>-2.2837892399999999</v>
      </c>
      <c r="H1233" s="32">
        <f t="shared" si="176"/>
        <v>-4.0884898200000004</v>
      </c>
      <c r="I1233" s="33">
        <f t="shared" si="177"/>
        <v>-0.36406621</v>
      </c>
      <c r="J1233" s="32">
        <f t="shared" si="178"/>
        <v>-4.0884898200000004</v>
      </c>
      <c r="K1233" s="33">
        <f t="shared" si="179"/>
        <v>18.150831289999999</v>
      </c>
    </row>
    <row r="1234" spans="1:11" x14ac:dyDescent="0.3">
      <c r="A1234" s="78" t="str">
        <f>latest_start_1_limit_5000_convert_BTC_CMC_PRO_API_KEY_49c55c19_a805_466a_95cf_3c[[#This Row],[Symbol]]</f>
        <v>CPT</v>
      </c>
      <c r="B1234" s="22" t="str">
        <f t="shared" si="171"/>
        <v>Cryptaur</v>
      </c>
      <c r="C1234" s="77">
        <f t="shared" si="172"/>
        <v>1E-8</v>
      </c>
      <c r="D1234" s="73">
        <f t="shared" si="173"/>
        <v>1.0932366666E-4</v>
      </c>
      <c r="E1234" s="74">
        <f>D1234*conf!B$7</f>
        <v>7.9959329795124007E-3</v>
      </c>
      <c r="F1234" s="32">
        <f t="shared" si="174"/>
        <v>-1.1311629700000001</v>
      </c>
      <c r="G1234" s="33">
        <f t="shared" si="175"/>
        <v>-0.96105121000000004</v>
      </c>
      <c r="H1234" s="32">
        <f t="shared" si="176"/>
        <v>4.06016391</v>
      </c>
      <c r="I1234" s="33">
        <f t="shared" si="177"/>
        <v>8.1010150099999994</v>
      </c>
      <c r="J1234" s="32">
        <f t="shared" si="178"/>
        <v>4.06016391</v>
      </c>
      <c r="K1234" s="33">
        <f t="shared" si="179"/>
        <v>35.580767489999999</v>
      </c>
    </row>
    <row r="1235" spans="1:11" x14ac:dyDescent="0.3">
      <c r="A1235" s="78" t="str">
        <f>latest_start_1_limit_5000_convert_BTC_CMC_PRO_API_KEY_49c55c19_a805_466a_95cf_3c[[#This Row],[Symbol]]</f>
        <v>OPEN</v>
      </c>
      <c r="B1235" s="22" t="str">
        <f t="shared" si="171"/>
        <v>OpenDAO</v>
      </c>
      <c r="C1235" s="77">
        <f t="shared" si="172"/>
        <v>2.4598187730801628E-5</v>
      </c>
      <c r="D1235" s="73">
        <f t="shared" si="173"/>
        <v>0.92098062191609997</v>
      </c>
      <c r="E1235" s="74">
        <f>D1235*conf!B$7</f>
        <v>67.360522686943554</v>
      </c>
      <c r="F1235" s="32">
        <f t="shared" si="174"/>
        <v>-6.5311930000000004E-2</v>
      </c>
      <c r="G1235" s="33">
        <f t="shared" si="175"/>
        <v>0.10663372</v>
      </c>
      <c r="H1235" s="32">
        <f t="shared" si="176"/>
        <v>8.4006087699999998</v>
      </c>
      <c r="I1235" s="33">
        <f t="shared" si="177"/>
        <v>12.61000748</v>
      </c>
      <c r="J1235" s="32">
        <f t="shared" si="178"/>
        <v>8.4006087699999998</v>
      </c>
      <c r="K1235" s="33">
        <f t="shared" si="179"/>
        <v>-9.0568503499999995</v>
      </c>
    </row>
    <row r="1236" spans="1:11" x14ac:dyDescent="0.3">
      <c r="A1236" s="78" t="str">
        <f>latest_start_1_limit_5000_convert_BTC_CMC_PRO_API_KEY_49c55c19_a805_466a_95cf_3c[[#This Row],[Symbol]]</f>
        <v>FIN</v>
      </c>
      <c r="B1236" s="22" t="str">
        <f t="shared" si="171"/>
        <v>DeFiner</v>
      </c>
      <c r="C1236" s="77">
        <f t="shared" si="172"/>
        <v>9.8818248134571895E-6</v>
      </c>
      <c r="D1236" s="73">
        <f t="shared" si="173"/>
        <v>0.36998535265943999</v>
      </c>
      <c r="E1236" s="74">
        <f>D1236*conf!B$7</f>
        <v>27.06072869351144</v>
      </c>
      <c r="F1236" s="32">
        <f t="shared" si="174"/>
        <v>-2.3002566500000001</v>
      </c>
      <c r="G1236" s="33">
        <f t="shared" si="175"/>
        <v>-2.1321564099999999</v>
      </c>
      <c r="H1236" s="32">
        <f t="shared" si="176"/>
        <v>12.414774359999999</v>
      </c>
      <c r="I1236" s="33">
        <f t="shared" si="177"/>
        <v>16.780050630000002</v>
      </c>
      <c r="J1236" s="32">
        <f t="shared" si="178"/>
        <v>12.414774359999999</v>
      </c>
      <c r="K1236" s="33">
        <f t="shared" si="179"/>
        <v>50.400262060000003</v>
      </c>
    </row>
    <row r="1237" spans="1:11" x14ac:dyDescent="0.3">
      <c r="A1237" s="78" t="str">
        <f>latest_start_1_limit_5000_convert_BTC_CMC_PRO_API_KEY_49c55c19_a805_466a_95cf_3c[[#This Row],[Symbol]]</f>
        <v>PAN</v>
      </c>
      <c r="B1237" s="22" t="str">
        <f t="shared" si="171"/>
        <v>Pantos</v>
      </c>
      <c r="C1237" s="77">
        <f t="shared" si="172"/>
        <v>1.217915161859564E-6</v>
      </c>
      <c r="D1237" s="73">
        <f t="shared" si="173"/>
        <v>4.5599955390450003E-2</v>
      </c>
      <c r="E1237" s="74">
        <f>D1237*conf!B$7</f>
        <v>3.3351807372575131</v>
      </c>
      <c r="F1237" s="32">
        <f t="shared" si="174"/>
        <v>-3.01064716</v>
      </c>
      <c r="G1237" s="33">
        <f t="shared" si="175"/>
        <v>-2.8437692000000001</v>
      </c>
      <c r="H1237" s="32">
        <f t="shared" si="176"/>
        <v>-7.5091549300000002</v>
      </c>
      <c r="I1237" s="33">
        <f t="shared" si="177"/>
        <v>-3.9175621500000002</v>
      </c>
      <c r="J1237" s="32">
        <f t="shared" si="178"/>
        <v>-7.5091549300000002</v>
      </c>
      <c r="K1237" s="33">
        <f t="shared" si="179"/>
        <v>16.632442640000001</v>
      </c>
    </row>
    <row r="1238" spans="1:11" x14ac:dyDescent="0.3">
      <c r="A1238" s="78" t="str">
        <f>latest_start_1_limit_5000_convert_BTC_CMC_PRO_API_KEY_49c55c19_a805_466a_95cf_3c[[#This Row],[Symbol]]</f>
        <v>CAJ</v>
      </c>
      <c r="B1238" s="22" t="str">
        <f t="shared" si="171"/>
        <v>Cajutel</v>
      </c>
      <c r="C1238" s="77">
        <f t="shared" si="172"/>
        <v>2.7541947578032231E-5</v>
      </c>
      <c r="D1238" s="73">
        <f t="shared" si="173"/>
        <v>1.0311979194074601</v>
      </c>
      <c r="E1238" s="74">
        <f>D1238*conf!B$7</f>
        <v>75.421815825461636</v>
      </c>
      <c r="F1238" s="32">
        <f t="shared" si="174"/>
        <v>5.5825689999999997E-2</v>
      </c>
      <c r="G1238" s="33">
        <f t="shared" si="175"/>
        <v>0.22797976</v>
      </c>
      <c r="H1238" s="32">
        <f t="shared" si="176"/>
        <v>-1.0179435699999999</v>
      </c>
      <c r="I1238" s="33">
        <f t="shared" si="177"/>
        <v>2.8257151</v>
      </c>
      <c r="J1238" s="32">
        <f t="shared" si="178"/>
        <v>-1.0179435699999999</v>
      </c>
      <c r="K1238" s="33">
        <f t="shared" si="179"/>
        <v>71.695385959999996</v>
      </c>
    </row>
    <row r="1239" spans="1:11" x14ac:dyDescent="0.3">
      <c r="A1239" s="78" t="str">
        <f>latest_start_1_limit_5000_convert_BTC_CMC_PRO_API_KEY_49c55c19_a805_466a_95cf_3c[[#This Row],[Symbol]]</f>
        <v>AMLT</v>
      </c>
      <c r="B1239" s="22" t="str">
        <f t="shared" si="171"/>
        <v>AMLT</v>
      </c>
      <c r="C1239" s="77">
        <f t="shared" si="172"/>
        <v>1.4755419990170406E-7</v>
      </c>
      <c r="D1239" s="73">
        <f t="shared" si="173"/>
        <v>5.5245760492200003E-3</v>
      </c>
      <c r="E1239" s="74">
        <f>D1239*conf!B$7</f>
        <v>0.40406749223995081</v>
      </c>
      <c r="F1239" s="32">
        <f t="shared" si="174"/>
        <v>-1.8589961800000001</v>
      </c>
      <c r="G1239" s="33">
        <f t="shared" si="175"/>
        <v>-1.69013671</v>
      </c>
      <c r="H1239" s="32">
        <f t="shared" si="176"/>
        <v>-0.98823636000000004</v>
      </c>
      <c r="I1239" s="33">
        <f t="shared" si="177"/>
        <v>2.8565759000000002</v>
      </c>
      <c r="J1239" s="32">
        <f t="shared" si="178"/>
        <v>-0.98823636000000004</v>
      </c>
      <c r="K1239" s="33">
        <f t="shared" si="179"/>
        <v>1.85647451</v>
      </c>
    </row>
    <row r="1240" spans="1:11" x14ac:dyDescent="0.3">
      <c r="A1240" s="78" t="str">
        <f>latest_start_1_limit_5000_convert_BTC_CMC_PRO_API_KEY_49c55c19_a805_466a_95cf_3c[[#This Row],[Symbol]]</f>
        <v>XBX</v>
      </c>
      <c r="B1240" s="22" t="str">
        <f t="shared" si="171"/>
        <v>Bitex Global XBX Coin</v>
      </c>
      <c r="C1240" s="77">
        <f t="shared" si="172"/>
        <v>1.8712007618841497E-7</v>
      </c>
      <c r="D1240" s="73">
        <f t="shared" si="173"/>
        <v>7.0059618223500004E-3</v>
      </c>
      <c r="E1240" s="74">
        <f>D1240*conf!B$7</f>
        <v>0.51241604768667903</v>
      </c>
      <c r="F1240" s="32">
        <f t="shared" si="174"/>
        <v>-0.15984825999999999</v>
      </c>
      <c r="G1240" s="33">
        <f t="shared" si="175"/>
        <v>1.1934729999999999E-2</v>
      </c>
      <c r="H1240" s="32">
        <f t="shared" si="176"/>
        <v>-3.7908552700000002</v>
      </c>
      <c r="I1240" s="33">
        <f t="shared" si="177"/>
        <v>-5.4873949999999998E-2</v>
      </c>
      <c r="J1240" s="32">
        <f t="shared" si="178"/>
        <v>-3.7908552700000002</v>
      </c>
      <c r="K1240" s="33">
        <f t="shared" si="179"/>
        <v>-21.262466440000001</v>
      </c>
    </row>
    <row r="1241" spans="1:11" x14ac:dyDescent="0.3">
      <c r="A1241" s="78" t="str">
        <f>latest_start_1_limit_5000_convert_BTC_CMC_PRO_API_KEY_49c55c19_a805_466a_95cf_3c[[#This Row],[Symbol]]</f>
        <v>IETH</v>
      </c>
      <c r="B1241" s="22" t="str">
        <f t="shared" si="171"/>
        <v>iEthereum</v>
      </c>
      <c r="C1241" s="77">
        <f t="shared" si="172"/>
        <v>2.0619111319087862E-6</v>
      </c>
      <c r="D1241" s="73">
        <f t="shared" si="173"/>
        <v>7.720000421914E-2</v>
      </c>
      <c r="E1241" s="74">
        <f>D1241*conf!B$7</f>
        <v>5.6464083085878993</v>
      </c>
      <c r="F1241" s="32">
        <f t="shared" si="174"/>
        <v>7.03775789</v>
      </c>
      <c r="G1241" s="33">
        <f t="shared" si="175"/>
        <v>7.2219249400000001</v>
      </c>
      <c r="H1241" s="32">
        <f t="shared" si="176"/>
        <v>-0.92590638999999997</v>
      </c>
      <c r="I1241" s="33">
        <f t="shared" si="177"/>
        <v>2.9213262599999998</v>
      </c>
      <c r="J1241" s="32">
        <f t="shared" si="178"/>
        <v>-0.92590638999999997</v>
      </c>
      <c r="K1241" s="33">
        <f t="shared" si="179"/>
        <v>-17.925581749999999</v>
      </c>
    </row>
    <row r="1242" spans="1:11" x14ac:dyDescent="0.3">
      <c r="A1242" s="78" t="str">
        <f>latest_start_1_limit_5000_convert_BTC_CMC_PRO_API_KEY_49c55c19_a805_466a_95cf_3c[[#This Row],[Symbol]]</f>
        <v>ICNQ</v>
      </c>
      <c r="B1242" s="22" t="str">
        <f t="shared" si="171"/>
        <v>Iconic Token</v>
      </c>
      <c r="C1242" s="77">
        <f t="shared" si="172"/>
        <v>4.5458945751227964E-6</v>
      </c>
      <c r="D1242" s="73">
        <f t="shared" si="173"/>
        <v>0.17020281570251999</v>
      </c>
      <c r="E1242" s="74">
        <f>D1242*conf!B$7</f>
        <v>12.448633940482312</v>
      </c>
      <c r="F1242" s="32">
        <f t="shared" si="174"/>
        <v>-16.27566418</v>
      </c>
      <c r="G1242" s="33">
        <f t="shared" si="175"/>
        <v>-16.131609749999999</v>
      </c>
      <c r="H1242" s="32">
        <f t="shared" si="176"/>
        <v>-33.414439399999999</v>
      </c>
      <c r="I1242" s="33">
        <f t="shared" si="177"/>
        <v>-30.828797349999999</v>
      </c>
      <c r="J1242" s="32">
        <f t="shared" si="178"/>
        <v>-33.414439399999999</v>
      </c>
      <c r="K1242" s="33">
        <f t="shared" si="179"/>
        <v>-3.8260112099999999</v>
      </c>
    </row>
    <row r="1243" spans="1:11" x14ac:dyDescent="0.3">
      <c r="A1243" s="78" t="str">
        <f>latest_start_1_limit_5000_convert_BTC_CMC_PRO_API_KEY_49c55c19_a805_466a_95cf_3c[[#This Row],[Symbol]]</f>
        <v>NEWS</v>
      </c>
      <c r="B1243" s="22" t="str">
        <f t="shared" si="171"/>
        <v>PUBLISH</v>
      </c>
      <c r="C1243" s="77">
        <f t="shared" si="172"/>
        <v>1.8535727539271677E-7</v>
      </c>
      <c r="D1243" s="73">
        <f t="shared" si="173"/>
        <v>6.9399608067100002E-3</v>
      </c>
      <c r="E1243" s="74">
        <f>D1243*conf!B$7</f>
        <v>0.50758873340276944</v>
      </c>
      <c r="F1243" s="32">
        <f t="shared" si="174"/>
        <v>-0.30500048000000002</v>
      </c>
      <c r="G1243" s="33">
        <f t="shared" si="175"/>
        <v>-0.13346723999999999</v>
      </c>
      <c r="H1243" s="32">
        <f t="shared" si="176"/>
        <v>-7.1372130399999998</v>
      </c>
      <c r="I1243" s="33">
        <f t="shared" si="177"/>
        <v>-3.5311770600000001</v>
      </c>
      <c r="J1243" s="32">
        <f t="shared" si="178"/>
        <v>-7.1372130399999998</v>
      </c>
      <c r="K1243" s="33">
        <f t="shared" si="179"/>
        <v>286.13403232000002</v>
      </c>
    </row>
    <row r="1244" spans="1:11" x14ac:dyDescent="0.3">
      <c r="A1244" s="78" t="str">
        <f>latest_start_1_limit_5000_convert_BTC_CMC_PRO_API_KEY_49c55c19_a805_466a_95cf_3c[[#This Row],[Symbol]]</f>
        <v>VITES</v>
      </c>
      <c r="B1244" s="22" t="str">
        <f t="shared" si="171"/>
        <v>Vites</v>
      </c>
      <c r="C1244" s="77">
        <f t="shared" si="172"/>
        <v>1E-8</v>
      </c>
      <c r="D1244" s="73">
        <f t="shared" si="173"/>
        <v>3.7440994919999997E-5</v>
      </c>
      <c r="E1244" s="74">
        <f>D1244*conf!B$7</f>
        <v>2.7384343684487998E-3</v>
      </c>
      <c r="F1244" s="32">
        <f t="shared" si="174"/>
        <v>6.2459000000000004E-3</v>
      </c>
      <c r="G1244" s="33">
        <f t="shared" si="175"/>
        <v>0.17831467000000001</v>
      </c>
      <c r="H1244" s="32">
        <f t="shared" si="176"/>
        <v>-1.9940969999999999E-2</v>
      </c>
      <c r="I1244" s="33">
        <f t="shared" si="177"/>
        <v>3.8624720099999998</v>
      </c>
      <c r="J1244" s="32">
        <f t="shared" si="178"/>
        <v>-1.9940969999999999E-2</v>
      </c>
      <c r="K1244" s="33">
        <f t="shared" si="179"/>
        <v>18.275800539999999</v>
      </c>
    </row>
    <row r="1245" spans="1:11" x14ac:dyDescent="0.3">
      <c r="A1245" s="78" t="str">
        <f>latest_start_1_limit_5000_convert_BTC_CMC_PRO_API_KEY_49c55c19_a805_466a_95cf_3c[[#This Row],[Symbol]]</f>
        <v>PWR</v>
      </c>
      <c r="B1245" s="22" t="str">
        <f t="shared" si="171"/>
        <v>PWR Coin</v>
      </c>
      <c r="C1245" s="77">
        <f t="shared" si="172"/>
        <v>1E-8</v>
      </c>
      <c r="D1245" s="73">
        <f t="shared" si="173"/>
        <v>1.4271332811999999E-4</v>
      </c>
      <c r="E1245" s="74">
        <f>D1245*conf!B$7</f>
        <v>1.0438052818696799E-2</v>
      </c>
      <c r="F1245" s="32">
        <f t="shared" si="174"/>
        <v>-3.597028E-2</v>
      </c>
      <c r="G1245" s="33">
        <f t="shared" si="175"/>
        <v>0.13602585</v>
      </c>
      <c r="H1245" s="32">
        <f t="shared" si="176"/>
        <v>281.16863185</v>
      </c>
      <c r="I1245" s="33">
        <f t="shared" si="177"/>
        <v>295.97012387000001</v>
      </c>
      <c r="J1245" s="32">
        <f t="shared" si="178"/>
        <v>281.16863185</v>
      </c>
      <c r="K1245" s="33">
        <f t="shared" si="179"/>
        <v>18.51897121</v>
      </c>
    </row>
    <row r="1246" spans="1:11" x14ac:dyDescent="0.3">
      <c r="A1246" s="78" t="str">
        <f>latest_start_1_limit_5000_convert_BTC_CMC_PRO_API_KEY_49c55c19_a805_466a_95cf_3c[[#This Row],[Symbol]]</f>
        <v>CORN</v>
      </c>
      <c r="B1246" s="22" t="str">
        <f t="shared" si="171"/>
        <v>Cornichon</v>
      </c>
      <c r="C1246" s="77">
        <f t="shared" si="172"/>
        <v>1.9224346321910951E-6</v>
      </c>
      <c r="D1246" s="73">
        <f t="shared" si="173"/>
        <v>7.1977865301490002E-2</v>
      </c>
      <c r="E1246" s="74">
        <f>D1246*conf!B$7</f>
        <v>5.2644610681509789</v>
      </c>
      <c r="F1246" s="32">
        <f t="shared" si="174"/>
        <v>-1.13815146</v>
      </c>
      <c r="G1246" s="33">
        <f t="shared" si="175"/>
        <v>-0.96805171999999995</v>
      </c>
      <c r="H1246" s="32">
        <f t="shared" si="176"/>
        <v>-5.2791839300000003</v>
      </c>
      <c r="I1246" s="33">
        <f t="shared" si="177"/>
        <v>-1.6009971999999999</v>
      </c>
      <c r="J1246" s="32">
        <f t="shared" si="178"/>
        <v>-5.2791839300000003</v>
      </c>
      <c r="K1246" s="33">
        <f t="shared" si="179"/>
        <v>0.88019639999999999</v>
      </c>
    </row>
    <row r="1247" spans="1:11" x14ac:dyDescent="0.3">
      <c r="A1247" s="78" t="str">
        <f>latest_start_1_limit_5000_convert_BTC_CMC_PRO_API_KEY_49c55c19_a805_466a_95cf_3c[[#This Row],[Symbol]]</f>
        <v>ADS</v>
      </c>
      <c r="B1247" s="22" t="str">
        <f t="shared" si="171"/>
        <v>Adshares</v>
      </c>
      <c r="C1247" s="77">
        <f t="shared" si="172"/>
        <v>1.0548806199976766E-6</v>
      </c>
      <c r="D1247" s="73">
        <f t="shared" si="173"/>
        <v>3.9495779936510003E-2</v>
      </c>
      <c r="E1247" s="74">
        <f>D1247*conf!B$7</f>
        <v>2.8887213445563416</v>
      </c>
      <c r="F1247" s="32">
        <f t="shared" si="174"/>
        <v>-0.43362730999999999</v>
      </c>
      <c r="G1247" s="33">
        <f t="shared" si="175"/>
        <v>-0.26231537999999999</v>
      </c>
      <c r="H1247" s="32">
        <f t="shared" si="176"/>
        <v>-19.327913200000001</v>
      </c>
      <c r="I1247" s="33">
        <f t="shared" si="177"/>
        <v>-16.195264949999999</v>
      </c>
      <c r="J1247" s="32">
        <f t="shared" si="178"/>
        <v>-19.327913200000001</v>
      </c>
      <c r="K1247" s="33">
        <f t="shared" si="179"/>
        <v>2.8408114900000001</v>
      </c>
    </row>
    <row r="1248" spans="1:11" x14ac:dyDescent="0.3">
      <c r="A1248" s="78" t="str">
        <f>latest_start_1_limit_5000_convert_BTC_CMC_PRO_API_KEY_49c55c19_a805_466a_95cf_3c[[#This Row],[Symbol]]</f>
        <v>CNTM</v>
      </c>
      <c r="B1248" s="22" t="str">
        <f t="shared" si="171"/>
        <v>Connectome</v>
      </c>
      <c r="C1248" s="77">
        <f t="shared" si="172"/>
        <v>2.9963934479592798E-5</v>
      </c>
      <c r="D1248" s="73">
        <f t="shared" si="173"/>
        <v>1.12187951868962</v>
      </c>
      <c r="E1248" s="74">
        <f>D1248*conf!B$7</f>
        <v>82.054267996958814</v>
      </c>
      <c r="F1248" s="32">
        <f t="shared" si="174"/>
        <v>-0.54748885000000003</v>
      </c>
      <c r="G1248" s="33">
        <f t="shared" si="175"/>
        <v>-0.37637282999999999</v>
      </c>
      <c r="H1248" s="32">
        <f t="shared" si="176"/>
        <v>-2.8468659399999998</v>
      </c>
      <c r="I1248" s="33">
        <f t="shared" si="177"/>
        <v>0.92577224999999996</v>
      </c>
      <c r="J1248" s="32">
        <f t="shared" si="178"/>
        <v>-2.8468659399999998</v>
      </c>
      <c r="K1248" s="33">
        <f t="shared" si="179"/>
        <v>1.31210885</v>
      </c>
    </row>
    <row r="1249" spans="1:11" x14ac:dyDescent="0.3">
      <c r="A1249" s="78" t="str">
        <f>latest_start_1_limit_5000_convert_BTC_CMC_PRO_API_KEY_49c55c19_a805_466a_95cf_3c[[#This Row],[Symbol]]</f>
        <v>VI</v>
      </c>
      <c r="B1249" s="22" t="str">
        <f t="shared" si="171"/>
        <v>Vid</v>
      </c>
      <c r="C1249" s="77">
        <f t="shared" si="172"/>
        <v>1.5426584373390971E-6</v>
      </c>
      <c r="D1249" s="73">
        <f t="shared" si="173"/>
        <v>5.775866671859E-2</v>
      </c>
      <c r="E1249" s="74">
        <f>D1249*conf!B$7</f>
        <v>4.2244688837976723</v>
      </c>
      <c r="F1249" s="32">
        <f t="shared" si="174"/>
        <v>-1.08430943</v>
      </c>
      <c r="G1249" s="33">
        <f t="shared" si="175"/>
        <v>-0.91411704999999999</v>
      </c>
      <c r="H1249" s="32">
        <f t="shared" si="176"/>
        <v>-9.4030180300000001</v>
      </c>
      <c r="I1249" s="33">
        <f t="shared" si="177"/>
        <v>-5.8849675000000001</v>
      </c>
      <c r="J1249" s="32">
        <f t="shared" si="178"/>
        <v>-9.4030180300000001</v>
      </c>
      <c r="K1249" s="33">
        <f t="shared" si="179"/>
        <v>-17.280000529999999</v>
      </c>
    </row>
    <row r="1250" spans="1:11" x14ac:dyDescent="0.3">
      <c r="A1250" s="78" t="str">
        <f>latest_start_1_limit_5000_convert_BTC_CMC_PRO_API_KEY_49c55c19_a805_466a_95cf_3c[[#This Row],[Symbol]]</f>
        <v>LOBS</v>
      </c>
      <c r="B1250" s="22" t="str">
        <f t="shared" si="171"/>
        <v>Lobstex</v>
      </c>
      <c r="C1250" s="77">
        <f t="shared" si="172"/>
        <v>1.7032162186094591E-6</v>
      </c>
      <c r="D1250" s="73">
        <f t="shared" si="173"/>
        <v>6.3770109791800006E-2</v>
      </c>
      <c r="E1250" s="74">
        <f>D1250*conf!B$7</f>
        <v>4.6641458301722523</v>
      </c>
      <c r="F1250" s="32">
        <f t="shared" si="174"/>
        <v>6.2725038499999997</v>
      </c>
      <c r="G1250" s="33">
        <f t="shared" si="175"/>
        <v>6.4553542200000003</v>
      </c>
      <c r="H1250" s="32">
        <f t="shared" si="176"/>
        <v>-6.4827759999999998E-2</v>
      </c>
      <c r="I1250" s="33">
        <f t="shared" si="177"/>
        <v>3.8158421900000001</v>
      </c>
      <c r="J1250" s="32">
        <f t="shared" si="178"/>
        <v>-6.4827759999999998E-2</v>
      </c>
      <c r="K1250" s="33">
        <f t="shared" si="179"/>
        <v>13.734374170000001</v>
      </c>
    </row>
    <row r="1251" spans="1:11" x14ac:dyDescent="0.3">
      <c r="A1251" s="78" t="str">
        <f>latest_start_1_limit_5000_convert_BTC_CMC_PRO_API_KEY_49c55c19_a805_466a_95cf_3c[[#This Row],[Symbol]]</f>
        <v>INF</v>
      </c>
      <c r="B1251" s="22" t="str">
        <f t="shared" si="171"/>
        <v>Infinitus Token</v>
      </c>
      <c r="C1251" s="77">
        <f t="shared" si="172"/>
        <v>7.4610246908594346E-7</v>
      </c>
      <c r="D1251" s="73">
        <f t="shared" si="173"/>
        <v>2.7934818756240001E-2</v>
      </c>
      <c r="E1251" s="74">
        <f>D1251*conf!B$7</f>
        <v>2.0431526438313936</v>
      </c>
      <c r="F1251" s="32">
        <f t="shared" si="174"/>
        <v>-1.3974880300000001</v>
      </c>
      <c r="G1251" s="33">
        <f t="shared" si="175"/>
        <v>-1.2278344999999999</v>
      </c>
      <c r="H1251" s="32">
        <f t="shared" si="176"/>
        <v>-4.94190342</v>
      </c>
      <c r="I1251" s="33">
        <f t="shared" si="177"/>
        <v>-1.25061946</v>
      </c>
      <c r="J1251" s="32">
        <f t="shared" si="178"/>
        <v>-4.94190342</v>
      </c>
      <c r="K1251" s="33">
        <f t="shared" si="179"/>
        <v>82.232850880000001</v>
      </c>
    </row>
    <row r="1252" spans="1:11" x14ac:dyDescent="0.3">
      <c r="A1252" s="78" t="str">
        <f>latest_start_1_limit_5000_convert_BTC_CMC_PRO_API_KEY_49c55c19_a805_466a_95cf_3c[[#This Row],[Symbol]]</f>
        <v>CHAT</v>
      </c>
      <c r="B1252" s="22" t="str">
        <f t="shared" si="171"/>
        <v>ChatCoin</v>
      </c>
      <c r="C1252" s="77">
        <f t="shared" si="172"/>
        <v>5.1631436383409855E-8</v>
      </c>
      <c r="D1252" s="73">
        <f t="shared" si="173"/>
        <v>1.9331323474399999E-3</v>
      </c>
      <c r="E1252" s="74">
        <f>D1252*conf!B$7</f>
        <v>0.14138929989176161</v>
      </c>
      <c r="F1252" s="32">
        <f t="shared" si="174"/>
        <v>-4.0984239499999999</v>
      </c>
      <c r="G1252" s="33">
        <f t="shared" si="175"/>
        <v>-3.9334175999999998</v>
      </c>
      <c r="H1252" s="32">
        <f t="shared" si="176"/>
        <v>29.8122173</v>
      </c>
      <c r="I1252" s="33">
        <f t="shared" si="177"/>
        <v>34.853068880000002</v>
      </c>
      <c r="J1252" s="32">
        <f t="shared" si="178"/>
        <v>29.8122173</v>
      </c>
      <c r="K1252" s="33">
        <f t="shared" si="179"/>
        <v>49.342049549999999</v>
      </c>
    </row>
    <row r="1253" spans="1:11" x14ac:dyDescent="0.3">
      <c r="A1253" s="78" t="str">
        <f>latest_start_1_limit_5000_convert_BTC_CMC_PRO_API_KEY_49c55c19_a805_466a_95cf_3c[[#This Row],[Symbol]]</f>
        <v>GPYX</v>
      </c>
      <c r="B1253" s="22" t="str">
        <f t="shared" si="171"/>
        <v>GoldenPyrex</v>
      </c>
      <c r="C1253" s="77">
        <f t="shared" si="172"/>
        <v>3.2675235180506844E-6</v>
      </c>
      <c r="D1253" s="73">
        <f t="shared" si="173"/>
        <v>0.12233933144641999</v>
      </c>
      <c r="E1253" s="74">
        <f>D1253*conf!B$7</f>
        <v>8.9478987019911589</v>
      </c>
      <c r="F1253" s="32">
        <f t="shared" si="174"/>
        <v>0.52960439999999998</v>
      </c>
      <c r="G1253" s="33">
        <f t="shared" si="175"/>
        <v>0.70257365000000005</v>
      </c>
      <c r="H1253" s="32">
        <f t="shared" si="176"/>
        <v>-26.9769091</v>
      </c>
      <c r="I1253" s="33">
        <f t="shared" si="177"/>
        <v>-24.14128569</v>
      </c>
      <c r="J1253" s="32">
        <f t="shared" si="178"/>
        <v>-26.9769091</v>
      </c>
      <c r="K1253" s="33">
        <f t="shared" si="179"/>
        <v>114.32534371</v>
      </c>
    </row>
    <row r="1254" spans="1:11" x14ac:dyDescent="0.3">
      <c r="A1254" s="78" t="str">
        <f>latest_start_1_limit_5000_convert_BTC_CMC_PRO_API_KEY_49c55c19_a805_466a_95cf_3c[[#This Row],[Symbol]]</f>
        <v>KIT</v>
      </c>
      <c r="B1254" s="22" t="str">
        <f t="shared" si="171"/>
        <v>DexKit</v>
      </c>
      <c r="C1254" s="77">
        <f t="shared" si="172"/>
        <v>4.4472446803044104E-5</v>
      </c>
      <c r="D1254" s="73">
        <f t="shared" si="173"/>
        <v>1.66509265491582</v>
      </c>
      <c r="E1254" s="74">
        <f>D1254*conf!B$7</f>
        <v>121.78487678054307</v>
      </c>
      <c r="F1254" s="32">
        <f t="shared" si="174"/>
        <v>-0.48012168</v>
      </c>
      <c r="G1254" s="33">
        <f t="shared" si="175"/>
        <v>-0.30888975000000002</v>
      </c>
      <c r="H1254" s="32">
        <f t="shared" si="176"/>
        <v>27.064047899999998</v>
      </c>
      <c r="I1254" s="33">
        <f t="shared" si="177"/>
        <v>31.998182910000001</v>
      </c>
      <c r="J1254" s="32">
        <f t="shared" si="178"/>
        <v>27.064047899999998</v>
      </c>
      <c r="K1254" s="33">
        <f t="shared" si="179"/>
        <v>58.091299239999998</v>
      </c>
    </row>
    <row r="1255" spans="1:11" x14ac:dyDescent="0.3">
      <c r="A1255" s="78" t="str">
        <f>latest_start_1_limit_5000_convert_BTC_CMC_PRO_API_KEY_49c55c19_a805_466a_95cf_3c[[#This Row],[Symbol]]</f>
        <v>EXE</v>
      </c>
      <c r="B1255" s="22" t="str">
        <f t="shared" si="171"/>
        <v>8X8 PROTOCOL</v>
      </c>
      <c r="C1255" s="77">
        <f t="shared" si="172"/>
        <v>1.1318298894442339E-7</v>
      </c>
      <c r="D1255" s="73">
        <f t="shared" si="173"/>
        <v>4.2376837143099999E-3</v>
      </c>
      <c r="E1255" s="74">
        <f>D1255*conf!B$7</f>
        <v>0.30994418686463338</v>
      </c>
      <c r="F1255" s="32">
        <f t="shared" si="174"/>
        <v>2.0148015099999999</v>
      </c>
      <c r="G1255" s="33">
        <f t="shared" si="175"/>
        <v>2.1903261600000001</v>
      </c>
      <c r="H1255" s="32">
        <f t="shared" si="176"/>
        <v>1.8639526</v>
      </c>
      <c r="I1255" s="33">
        <f t="shared" si="177"/>
        <v>5.8195207</v>
      </c>
      <c r="J1255" s="32">
        <f t="shared" si="178"/>
        <v>1.8639526</v>
      </c>
      <c r="K1255" s="33">
        <f t="shared" si="179"/>
        <v>-8.3830429599999992</v>
      </c>
    </row>
    <row r="1256" spans="1:11" x14ac:dyDescent="0.3">
      <c r="A1256" s="78" t="str">
        <f>latest_start_1_limit_5000_convert_BTC_CMC_PRO_API_KEY_49c55c19_a805_466a_95cf_3c[[#This Row],[Symbol]]</f>
        <v>VIPS</v>
      </c>
      <c r="B1256" s="22" t="str">
        <f t="shared" si="171"/>
        <v>Vipstar Coin</v>
      </c>
      <c r="C1256" s="77">
        <f t="shared" si="172"/>
        <v>1E-8</v>
      </c>
      <c r="D1256" s="73">
        <f t="shared" si="173"/>
        <v>2.6753397030000002E-5</v>
      </c>
      <c r="E1256" s="74">
        <f>D1256*conf!B$7</f>
        <v>1.9567434587742E-3</v>
      </c>
      <c r="F1256" s="32">
        <f t="shared" si="174"/>
        <v>6.4493084100000004</v>
      </c>
      <c r="G1256" s="33">
        <f t="shared" si="175"/>
        <v>6.6324629799999997</v>
      </c>
      <c r="H1256" s="32">
        <f t="shared" si="176"/>
        <v>-5.816211</v>
      </c>
      <c r="I1256" s="33">
        <f t="shared" si="177"/>
        <v>-2.1588780399999998</v>
      </c>
      <c r="J1256" s="32">
        <f t="shared" si="178"/>
        <v>-5.816211</v>
      </c>
      <c r="K1256" s="33">
        <f t="shared" si="179"/>
        <v>-21.949334360000002</v>
      </c>
    </row>
    <row r="1257" spans="1:11" x14ac:dyDescent="0.3">
      <c r="A1257" s="78" t="str">
        <f>latest_start_1_limit_5000_convert_BTC_CMC_PRO_API_KEY_49c55c19_a805_466a_95cf_3c[[#This Row],[Symbol]]</f>
        <v>LCS</v>
      </c>
      <c r="B1257" s="22" t="str">
        <f t="shared" si="171"/>
        <v>LocalCoinSwap</v>
      </c>
      <c r="C1257" s="77">
        <f t="shared" si="172"/>
        <v>6.7112419174854366E-7</v>
      </c>
      <c r="D1257" s="73">
        <f t="shared" si="173"/>
        <v>2.5127557455200001E-2</v>
      </c>
      <c r="E1257" s="74">
        <f>D1257*conf!B$7</f>
        <v>1.8378295522733281</v>
      </c>
      <c r="F1257" s="32">
        <f t="shared" si="174"/>
        <v>0.38442685999999998</v>
      </c>
      <c r="G1257" s="33">
        <f t="shared" si="175"/>
        <v>0.55714631999999997</v>
      </c>
      <c r="H1257" s="32">
        <f t="shared" si="176"/>
        <v>-9.3061216000000009</v>
      </c>
      <c r="I1257" s="33">
        <f t="shared" si="177"/>
        <v>-5.7843084100000004</v>
      </c>
      <c r="J1257" s="32">
        <f t="shared" si="178"/>
        <v>-9.3061216000000009</v>
      </c>
      <c r="K1257" s="33">
        <f t="shared" si="179"/>
        <v>7.3286134000000001</v>
      </c>
    </row>
    <row r="1258" spans="1:11" x14ac:dyDescent="0.3">
      <c r="A1258" s="78" t="str">
        <f>latest_start_1_limit_5000_convert_BTC_CMC_PRO_API_KEY_49c55c19_a805_466a_95cf_3c[[#This Row],[Symbol]]</f>
        <v>MEME</v>
      </c>
      <c r="B1258" s="22" t="str">
        <f t="shared" si="171"/>
        <v>Meme</v>
      </c>
      <c r="C1258" s="77">
        <f t="shared" si="172"/>
        <v>1.6451085934608454E-2</v>
      </c>
      <c r="D1258" s="73">
        <f t="shared" si="173"/>
        <v>615.94502493688958</v>
      </c>
      <c r="E1258" s="74">
        <f>D1258*conf!B$7</f>
        <v>45050.219123884104</v>
      </c>
      <c r="F1258" s="32">
        <f t="shared" si="174"/>
        <v>-0.45716749000000001</v>
      </c>
      <c r="G1258" s="33">
        <f t="shared" si="175"/>
        <v>-0.28589606000000001</v>
      </c>
      <c r="H1258" s="32">
        <f t="shared" si="176"/>
        <v>12.77335371</v>
      </c>
      <c r="I1258" s="33">
        <f t="shared" si="177"/>
        <v>17.152554290000001</v>
      </c>
      <c r="J1258" s="32">
        <f t="shared" si="178"/>
        <v>12.77335371</v>
      </c>
      <c r="K1258" s="33">
        <f t="shared" si="179"/>
        <v>32.234673860000001</v>
      </c>
    </row>
    <row r="1259" spans="1:11" x14ac:dyDescent="0.3">
      <c r="A1259" s="78" t="str">
        <f>latest_start_1_limit_5000_convert_BTC_CMC_PRO_API_KEY_49c55c19_a805_466a_95cf_3c[[#This Row],[Symbol]]</f>
        <v>SLR</v>
      </c>
      <c r="B1259" s="22" t="str">
        <f t="shared" si="171"/>
        <v>SolarCoin</v>
      </c>
      <c r="C1259" s="77">
        <f t="shared" si="172"/>
        <v>5.4827259980824829E-7</v>
      </c>
      <c r="D1259" s="73">
        <f t="shared" si="173"/>
        <v>2.052787162522E-2</v>
      </c>
      <c r="E1259" s="74">
        <f>D1259*conf!B$7</f>
        <v>1.5014085306685909</v>
      </c>
      <c r="F1259" s="32">
        <f t="shared" si="174"/>
        <v>-7.8635772700000004</v>
      </c>
      <c r="G1259" s="33">
        <f t="shared" si="175"/>
        <v>-7.7050491699999997</v>
      </c>
      <c r="H1259" s="32">
        <f t="shared" si="176"/>
        <v>-7.5795179700000004</v>
      </c>
      <c r="I1259" s="33">
        <f t="shared" si="177"/>
        <v>-3.9906575200000001</v>
      </c>
      <c r="J1259" s="32">
        <f t="shared" si="178"/>
        <v>-7.5795179700000004</v>
      </c>
      <c r="K1259" s="33">
        <f t="shared" si="179"/>
        <v>5.2203262099999996</v>
      </c>
    </row>
    <row r="1260" spans="1:11" x14ac:dyDescent="0.3">
      <c r="A1260" s="78" t="str">
        <f>latest_start_1_limit_5000_convert_BTC_CMC_PRO_API_KEY_49c55c19_a805_466a_95cf_3c[[#This Row],[Symbol]]</f>
        <v>ENQ</v>
      </c>
      <c r="B1260" s="22" t="str">
        <f t="shared" si="171"/>
        <v>Enecuum</v>
      </c>
      <c r="C1260" s="77">
        <f t="shared" si="172"/>
        <v>2.2253697632921497E-7</v>
      </c>
      <c r="D1260" s="73">
        <f t="shared" si="173"/>
        <v>8.3320058006700008E-3</v>
      </c>
      <c r="E1260" s="74">
        <f>D1260*conf!B$7</f>
        <v>0.60940290426100385</v>
      </c>
      <c r="F1260" s="32">
        <f t="shared" si="174"/>
        <v>-2.4937907899999998</v>
      </c>
      <c r="G1260" s="33">
        <f t="shared" si="175"/>
        <v>-2.32602354</v>
      </c>
      <c r="H1260" s="32">
        <f t="shared" si="176"/>
        <v>-3.69384983</v>
      </c>
      <c r="I1260" s="33">
        <f t="shared" si="177"/>
        <v>4.5898389999999997E-2</v>
      </c>
      <c r="J1260" s="32">
        <f t="shared" si="178"/>
        <v>-3.69384983</v>
      </c>
      <c r="K1260" s="33">
        <f t="shared" si="179"/>
        <v>18.760540280000001</v>
      </c>
    </row>
    <row r="1261" spans="1:11" x14ac:dyDescent="0.3">
      <c r="A1261" s="78" t="str">
        <f>latest_start_1_limit_5000_convert_BTC_CMC_PRO_API_KEY_49c55c19_a805_466a_95cf_3c[[#This Row],[Symbol]]</f>
        <v>XLA</v>
      </c>
      <c r="B1261" s="22" t="str">
        <f t="shared" si="171"/>
        <v>Scala</v>
      </c>
      <c r="C1261" s="77">
        <f t="shared" si="172"/>
        <v>1E-8</v>
      </c>
      <c r="D1261" s="73">
        <f t="shared" si="173"/>
        <v>1.3327062581999999E-4</v>
      </c>
      <c r="E1261" s="74">
        <f>D1261*conf!B$7</f>
        <v>9.7474135724748001E-3</v>
      </c>
      <c r="F1261" s="32">
        <f t="shared" si="174"/>
        <v>1.1580934700000001</v>
      </c>
      <c r="G1261" s="33">
        <f t="shared" si="175"/>
        <v>1.33214408</v>
      </c>
      <c r="H1261" s="32">
        <f t="shared" si="176"/>
        <v>-11.050755430000001</v>
      </c>
      <c r="I1261" s="33">
        <f t="shared" si="177"/>
        <v>-7.5966896300000002</v>
      </c>
      <c r="J1261" s="32">
        <f t="shared" si="178"/>
        <v>-11.050755430000001</v>
      </c>
      <c r="K1261" s="33">
        <f t="shared" si="179"/>
        <v>16.686574530000001</v>
      </c>
    </row>
    <row r="1262" spans="1:11" x14ac:dyDescent="0.3">
      <c r="A1262" s="78" t="str">
        <f>latest_start_1_limit_5000_convert_BTC_CMC_PRO_API_KEY_49c55c19_a805_466a_95cf_3c[[#This Row],[Symbol]]</f>
        <v>XBY</v>
      </c>
      <c r="B1262" s="22" t="str">
        <f t="shared" si="171"/>
        <v>XTRABYTES</v>
      </c>
      <c r="C1262" s="77">
        <f t="shared" si="172"/>
        <v>8.0123523296061163E-8</v>
      </c>
      <c r="D1262" s="73">
        <f t="shared" si="173"/>
        <v>2.9999044288500001E-3</v>
      </c>
      <c r="E1262" s="74">
        <f>D1262*conf!B$7</f>
        <v>0.219413009926089</v>
      </c>
      <c r="F1262" s="32">
        <f t="shared" si="174"/>
        <v>0.15440412000000001</v>
      </c>
      <c r="G1262" s="33">
        <f t="shared" si="175"/>
        <v>0.32672780000000001</v>
      </c>
      <c r="H1262" s="32">
        <f t="shared" si="176"/>
        <v>-13.747617569999999</v>
      </c>
      <c r="I1262" s="33">
        <f t="shared" si="177"/>
        <v>-10.398275979999999</v>
      </c>
      <c r="J1262" s="32">
        <f t="shared" si="178"/>
        <v>-13.747617569999999</v>
      </c>
      <c r="K1262" s="33">
        <f t="shared" si="179"/>
        <v>13.35275128</v>
      </c>
    </row>
    <row r="1263" spans="1:11" x14ac:dyDescent="0.3">
      <c r="A1263" s="78" t="str">
        <f>latest_start_1_limit_5000_convert_BTC_CMC_PRO_API_KEY_49c55c19_a805_466a_95cf_3c[[#This Row],[Symbol]]</f>
        <v>DFS</v>
      </c>
      <c r="B1263" s="22" t="str">
        <f t="shared" si="171"/>
        <v>Defis Network</v>
      </c>
      <c r="C1263" s="77">
        <f t="shared" si="172"/>
        <v>9.2730491523638917E-5</v>
      </c>
      <c r="D1263" s="73">
        <f t="shared" si="173"/>
        <v>3.4719218622388901</v>
      </c>
      <c r="E1263" s="74">
        <f>D1263*conf!B$7</f>
        <v>253.93636500415244</v>
      </c>
      <c r="F1263" s="32">
        <f t="shared" si="174"/>
        <v>-5.3686350000000001E-2</v>
      </c>
      <c r="G1263" s="33">
        <f t="shared" si="175"/>
        <v>0.1182793</v>
      </c>
      <c r="H1263" s="32">
        <f t="shared" si="176"/>
        <v>8.9691522100000007</v>
      </c>
      <c r="I1263" s="33">
        <f t="shared" si="177"/>
        <v>13.20062852</v>
      </c>
      <c r="J1263" s="32">
        <f t="shared" si="178"/>
        <v>8.9691522100000007</v>
      </c>
      <c r="K1263" s="33">
        <f t="shared" si="179"/>
        <v>35.551023450000002</v>
      </c>
    </row>
    <row r="1264" spans="1:11" x14ac:dyDescent="0.3">
      <c r="A1264" s="78" t="str">
        <f>latest_start_1_limit_5000_convert_BTC_CMC_PRO_API_KEY_49c55c19_a805_466a_95cf_3c[[#This Row],[Symbol]]</f>
        <v>MNC</v>
      </c>
      <c r="B1264" s="22" t="str">
        <f t="shared" si="171"/>
        <v>Moneynet</v>
      </c>
      <c r="C1264" s="77">
        <f t="shared" si="172"/>
        <v>1E-8</v>
      </c>
      <c r="D1264" s="73">
        <f t="shared" si="173"/>
        <v>3.5021436448999998E-4</v>
      </c>
      <c r="E1264" s="74">
        <f>D1264*conf!B$7</f>
        <v>2.5614678618798598E-2</v>
      </c>
      <c r="F1264" s="32">
        <f t="shared" si="174"/>
        <v>-0.93851708</v>
      </c>
      <c r="G1264" s="33">
        <f t="shared" si="175"/>
        <v>-0.76807384999999995</v>
      </c>
      <c r="H1264" s="32">
        <f t="shared" si="176"/>
        <v>0.96970097</v>
      </c>
      <c r="I1264" s="33">
        <f t="shared" si="177"/>
        <v>4.8905436099999999</v>
      </c>
      <c r="J1264" s="32">
        <f t="shared" si="178"/>
        <v>0.96970097</v>
      </c>
      <c r="K1264" s="33">
        <f t="shared" si="179"/>
        <v>25.308858470000001</v>
      </c>
    </row>
    <row r="1265" spans="1:11" x14ac:dyDescent="0.3">
      <c r="A1265" s="78" t="str">
        <f>latest_start_1_limit_5000_convert_BTC_CMC_PRO_API_KEY_49c55c19_a805_466a_95cf_3c[[#This Row],[Symbol]]</f>
        <v>CLOAK</v>
      </c>
      <c r="B1265" s="22" t="str">
        <f t="shared" si="171"/>
        <v>CloakCoin</v>
      </c>
      <c r="C1265" s="77">
        <f t="shared" si="172"/>
        <v>5.6928263951797168E-6</v>
      </c>
      <c r="D1265" s="73">
        <f t="shared" si="173"/>
        <v>0.21314508415299999</v>
      </c>
      <c r="E1265" s="74">
        <f>D1265*conf!B$7</f>
        <v>15.58943145495042</v>
      </c>
      <c r="F1265" s="32">
        <f t="shared" si="174"/>
        <v>-3.1971366099999998</v>
      </c>
      <c r="G1265" s="33">
        <f t="shared" si="175"/>
        <v>-3.0305795199999999</v>
      </c>
      <c r="H1265" s="32">
        <f t="shared" si="176"/>
        <v>-5.1988637999999998</v>
      </c>
      <c r="I1265" s="33">
        <f t="shared" si="177"/>
        <v>-1.5175580900000001</v>
      </c>
      <c r="J1265" s="32">
        <f t="shared" si="178"/>
        <v>-5.1988637999999998</v>
      </c>
      <c r="K1265" s="33">
        <f t="shared" si="179"/>
        <v>9.0500754800000003</v>
      </c>
    </row>
    <row r="1266" spans="1:11" x14ac:dyDescent="0.3">
      <c r="A1266" s="78" t="str">
        <f>latest_start_1_limit_5000_convert_BTC_CMC_PRO_API_KEY_49c55c19_a805_466a_95cf_3c[[#This Row],[Symbol]]</f>
        <v>MEC</v>
      </c>
      <c r="B1266" s="22" t="str">
        <f t="shared" si="171"/>
        <v>Megacoin</v>
      </c>
      <c r="C1266" s="77">
        <f t="shared" si="172"/>
        <v>8.613278754329914E-7</v>
      </c>
      <c r="D1266" s="73">
        <f t="shared" si="173"/>
        <v>3.2248972610150001E-2</v>
      </c>
      <c r="E1266" s="74">
        <f>D1266*conf!B$7</f>
        <v>2.3586898567063712</v>
      </c>
      <c r="F1266" s="32">
        <f t="shared" si="174"/>
        <v>0.15440412000000001</v>
      </c>
      <c r="G1266" s="33">
        <f t="shared" si="175"/>
        <v>0.32672780000000001</v>
      </c>
      <c r="H1266" s="32">
        <f t="shared" si="176"/>
        <v>0.15440412000000001</v>
      </c>
      <c r="I1266" s="33">
        <f t="shared" si="177"/>
        <v>4.0435872499999999</v>
      </c>
      <c r="J1266" s="32">
        <f t="shared" si="178"/>
        <v>0.15440412000000001</v>
      </c>
      <c r="K1266" s="33">
        <f t="shared" si="179"/>
        <v>1.8690737100000001</v>
      </c>
    </row>
    <row r="1267" spans="1:11" x14ac:dyDescent="0.3">
      <c r="A1267" s="78" t="str">
        <f>latest_start_1_limit_5000_convert_BTC_CMC_PRO_API_KEY_49c55c19_a805_466a_95cf_3c[[#This Row],[Symbol]]</f>
        <v>ALY</v>
      </c>
      <c r="B1267" s="22" t="str">
        <f t="shared" si="171"/>
        <v>ALLY</v>
      </c>
      <c r="C1267" s="77">
        <f t="shared" si="172"/>
        <v>1.4721003708106082E-8</v>
      </c>
      <c r="D1267" s="73">
        <f t="shared" si="173"/>
        <v>5.5116902508000004E-4</v>
      </c>
      <c r="E1267" s="74">
        <f>D1267*conf!B$7</f>
        <v>4.0312502494351206E-2</v>
      </c>
      <c r="F1267" s="32">
        <f t="shared" si="174"/>
        <v>-0.1638087</v>
      </c>
      <c r="G1267" s="33">
        <f t="shared" si="175"/>
        <v>7.9674700000000008E-3</v>
      </c>
      <c r="H1267" s="32">
        <f t="shared" si="176"/>
        <v>-16.210382930000002</v>
      </c>
      <c r="I1267" s="33">
        <f t="shared" si="177"/>
        <v>-12.95667514</v>
      </c>
      <c r="J1267" s="32">
        <f t="shared" si="178"/>
        <v>-16.210382930000002</v>
      </c>
      <c r="K1267" s="33">
        <f t="shared" si="179"/>
        <v>44.887650489999999</v>
      </c>
    </row>
    <row r="1268" spans="1:11" x14ac:dyDescent="0.3">
      <c r="A1268" s="78" t="str">
        <f>latest_start_1_limit_5000_convert_BTC_CMC_PRO_API_KEY_49c55c19_a805_466a_95cf_3c[[#This Row],[Symbol]]</f>
        <v>JCT</v>
      </c>
      <c r="B1268" s="22" t="str">
        <f t="shared" si="171"/>
        <v>Japan Content Token</v>
      </c>
      <c r="C1268" s="77">
        <f t="shared" si="172"/>
        <v>1.1549747826824709E-7</v>
      </c>
      <c r="D1268" s="73">
        <f t="shared" si="173"/>
        <v>4.3243404973300004E-3</v>
      </c>
      <c r="E1268" s="74">
        <f>D1268*conf!B$7</f>
        <v>0.3162822639747162</v>
      </c>
      <c r="F1268" s="32">
        <f t="shared" si="174"/>
        <v>-0.15918192</v>
      </c>
      <c r="G1268" s="33">
        <f t="shared" si="175"/>
        <v>1.2602210000000001E-2</v>
      </c>
      <c r="H1268" s="32">
        <f t="shared" si="176"/>
        <v>0.78002057999999996</v>
      </c>
      <c r="I1268" s="33">
        <f t="shared" si="177"/>
        <v>4.6934975699999999</v>
      </c>
      <c r="J1268" s="32">
        <f t="shared" si="178"/>
        <v>0.78002057999999996</v>
      </c>
      <c r="K1268" s="33">
        <f t="shared" si="179"/>
        <v>22.403742680000001</v>
      </c>
    </row>
    <row r="1269" spans="1:11" x14ac:dyDescent="0.3">
      <c r="A1269" s="78" t="str">
        <f>latest_start_1_limit_5000_convert_BTC_CMC_PRO_API_KEY_49c55c19_a805_466a_95cf_3c[[#This Row],[Symbol]]</f>
        <v>LOL</v>
      </c>
      <c r="B1269" s="22" t="str">
        <f t="shared" si="171"/>
        <v>LOLTOKEN</v>
      </c>
      <c r="C1269" s="77">
        <f t="shared" si="172"/>
        <v>7.5879756699538468E-8</v>
      </c>
      <c r="D1269" s="73">
        <f t="shared" si="173"/>
        <v>2.8410135852600001E-3</v>
      </c>
      <c r="E1269" s="74">
        <f>D1269*conf!B$7</f>
        <v>0.20779173362591641</v>
      </c>
      <c r="F1269" s="32">
        <f t="shared" si="174"/>
        <v>-0.70202412000000003</v>
      </c>
      <c r="G1269" s="33">
        <f t="shared" si="175"/>
        <v>-0.53117398999999998</v>
      </c>
      <c r="H1269" s="32">
        <f t="shared" si="176"/>
        <v>-14.07766297</v>
      </c>
      <c r="I1269" s="33">
        <f t="shared" si="177"/>
        <v>-10.741137670000001</v>
      </c>
      <c r="J1269" s="32">
        <f t="shared" si="178"/>
        <v>-14.07766297</v>
      </c>
      <c r="K1269" s="33">
        <f t="shared" si="179"/>
        <v>25.60187239</v>
      </c>
    </row>
    <row r="1270" spans="1:11" x14ac:dyDescent="0.3">
      <c r="A1270" s="78" t="str">
        <f>latest_start_1_limit_5000_convert_BTC_CMC_PRO_API_KEY_49c55c19_a805_466a_95cf_3c[[#This Row],[Symbol]]</f>
        <v>SAFE</v>
      </c>
      <c r="B1270" s="22" t="str">
        <f t="shared" si="171"/>
        <v>Safe</v>
      </c>
      <c r="C1270" s="77">
        <f t="shared" si="172"/>
        <v>5.1404794214527645E-6</v>
      </c>
      <c r="D1270" s="73">
        <f t="shared" si="173"/>
        <v>0.19246466391458</v>
      </c>
      <c r="E1270" s="74">
        <f>D1270*conf!B$7</f>
        <v>14.076865518712381</v>
      </c>
      <c r="F1270" s="32">
        <f t="shared" si="174"/>
        <v>-11.477373549999999</v>
      </c>
      <c r="G1270" s="33">
        <f t="shared" si="175"/>
        <v>-11.325063269999999</v>
      </c>
      <c r="H1270" s="32">
        <f t="shared" si="176"/>
        <v>-17.380130860000001</v>
      </c>
      <c r="I1270" s="33">
        <f t="shared" si="177"/>
        <v>-14.17184657</v>
      </c>
      <c r="J1270" s="32">
        <f t="shared" si="178"/>
        <v>-17.380130860000001</v>
      </c>
      <c r="K1270" s="33">
        <f t="shared" si="179"/>
        <v>8.3917756299999997</v>
      </c>
    </row>
    <row r="1271" spans="1:11" x14ac:dyDescent="0.3">
      <c r="A1271" s="78" t="str">
        <f>latest_start_1_limit_5000_convert_BTC_CMC_PRO_API_KEY_49c55c19_a805_466a_95cf_3c[[#This Row],[Symbol]]</f>
        <v>GEAR</v>
      </c>
      <c r="B1271" s="22" t="str">
        <f t="shared" si="171"/>
        <v>Bitgear</v>
      </c>
      <c r="C1271" s="77">
        <f t="shared" si="172"/>
        <v>4.9228873932232553E-7</v>
      </c>
      <c r="D1271" s="73">
        <f t="shared" si="173"/>
        <v>1.8431780189059999E-2</v>
      </c>
      <c r="E1271" s="74">
        <f>D1271*conf!B$7</f>
        <v>1.3481004030278483</v>
      </c>
      <c r="F1271" s="32">
        <f t="shared" si="174"/>
        <v>-1.97229334</v>
      </c>
      <c r="G1271" s="33">
        <f t="shared" si="175"/>
        <v>-1.80362881</v>
      </c>
      <c r="H1271" s="32">
        <f t="shared" si="176"/>
        <v>-4.0060274299999996</v>
      </c>
      <c r="I1271" s="33">
        <f t="shared" si="177"/>
        <v>-0.27840165</v>
      </c>
      <c r="J1271" s="32">
        <f t="shared" si="178"/>
        <v>-4.0060274299999996</v>
      </c>
      <c r="K1271" s="33">
        <f t="shared" si="179"/>
        <v>58.039864629999997</v>
      </c>
    </row>
    <row r="1272" spans="1:11" x14ac:dyDescent="0.3">
      <c r="A1272" s="78" t="str">
        <f>latest_start_1_limit_5000_convert_BTC_CMC_PRO_API_KEY_49c55c19_a805_466a_95cf_3c[[#This Row],[Symbol]]</f>
        <v>DMST</v>
      </c>
      <c r="B1272" s="22" t="str">
        <f t="shared" si="171"/>
        <v>DMScript</v>
      </c>
      <c r="C1272" s="77">
        <f t="shared" si="172"/>
        <v>6.0663972274476053E-7</v>
      </c>
      <c r="D1272" s="73">
        <f t="shared" si="173"/>
        <v>2.271319477869E-2</v>
      </c>
      <c r="E1272" s="74">
        <f>D1272*conf!B$7</f>
        <v>1.6612430661133866</v>
      </c>
      <c r="F1272" s="32">
        <f t="shared" si="174"/>
        <v>-0.79782677999999996</v>
      </c>
      <c r="G1272" s="33">
        <f t="shared" si="175"/>
        <v>-0.62714148000000003</v>
      </c>
      <c r="H1272" s="32">
        <f t="shared" si="176"/>
        <v>-4.5986828400000004</v>
      </c>
      <c r="I1272" s="33">
        <f t="shared" si="177"/>
        <v>-0.89407097999999996</v>
      </c>
      <c r="J1272" s="32">
        <f t="shared" si="178"/>
        <v>-4.5986828400000004</v>
      </c>
      <c r="K1272" s="33">
        <f t="shared" si="179"/>
        <v>-24.79534529</v>
      </c>
    </row>
    <row r="1273" spans="1:11" x14ac:dyDescent="0.3">
      <c r="A1273" s="78" t="str">
        <f>latest_start_1_limit_5000_convert_BTC_CMC_PRO_API_KEY_49c55c19_a805_466a_95cf_3c[[#This Row],[Symbol]]</f>
        <v>SFX</v>
      </c>
      <c r="B1273" s="22" t="str">
        <f t="shared" si="171"/>
        <v>Safex Cash</v>
      </c>
      <c r="C1273" s="77">
        <f t="shared" si="172"/>
        <v>4.3442116804407001E-7</v>
      </c>
      <c r="D1273" s="73">
        <f t="shared" si="173"/>
        <v>1.6265160746689999E-2</v>
      </c>
      <c r="E1273" s="74">
        <f>D1273*conf!B$7</f>
        <v>1.1896338570129066</v>
      </c>
      <c r="F1273" s="32">
        <f t="shared" si="174"/>
        <v>5.4377750000000002E-2</v>
      </c>
      <c r="G1273" s="33">
        <f t="shared" si="175"/>
        <v>0.22652933</v>
      </c>
      <c r="H1273" s="32">
        <f t="shared" si="176"/>
        <v>-7.9662818499999997</v>
      </c>
      <c r="I1273" s="33">
        <f t="shared" si="177"/>
        <v>-4.3924401700000004</v>
      </c>
      <c r="J1273" s="32">
        <f t="shared" si="178"/>
        <v>-7.9662818499999997</v>
      </c>
      <c r="K1273" s="33">
        <f t="shared" si="179"/>
        <v>13.098465600000001</v>
      </c>
    </row>
    <row r="1274" spans="1:11" x14ac:dyDescent="0.3">
      <c r="A1274" s="78" t="str">
        <f>latest_start_1_limit_5000_convert_BTC_CMC_PRO_API_KEY_49c55c19_a805_466a_95cf_3c[[#This Row],[Symbol]]</f>
        <v>DONUT</v>
      </c>
      <c r="B1274" s="22" t="str">
        <f t="shared" si="171"/>
        <v>Donut</v>
      </c>
      <c r="C1274" s="77">
        <f t="shared" si="172"/>
        <v>2.7500847246786462E-7</v>
      </c>
      <c r="D1274" s="73">
        <f t="shared" si="173"/>
        <v>1.0296590821139999E-2</v>
      </c>
      <c r="E1274" s="74">
        <f>D1274*conf!B$7</f>
        <v>0.7530926526581796</v>
      </c>
      <c r="F1274" s="32">
        <f t="shared" si="174"/>
        <v>-5.0073612399999998</v>
      </c>
      <c r="G1274" s="33">
        <f t="shared" si="175"/>
        <v>-4.84391879</v>
      </c>
      <c r="H1274" s="32">
        <f t="shared" si="176"/>
        <v>-32.307543160000002</v>
      </c>
      <c r="I1274" s="33">
        <f t="shared" si="177"/>
        <v>-29.678918249999999</v>
      </c>
      <c r="J1274" s="32">
        <f t="shared" si="178"/>
        <v>-32.307543160000002</v>
      </c>
      <c r="K1274" s="33">
        <f t="shared" si="179"/>
        <v>264.57081796</v>
      </c>
    </row>
    <row r="1275" spans="1:11" x14ac:dyDescent="0.3">
      <c r="A1275" s="78" t="str">
        <f>latest_start_1_limit_5000_convert_BTC_CMC_PRO_API_KEY_49c55c19_a805_466a_95cf_3c[[#This Row],[Symbol]]</f>
        <v>ICHI</v>
      </c>
      <c r="B1275" s="22" t="str">
        <f t="shared" si="171"/>
        <v>ichi.farm</v>
      </c>
      <c r="C1275" s="77">
        <f t="shared" si="172"/>
        <v>1.1346524492118451E-4</v>
      </c>
      <c r="D1275" s="73">
        <f t="shared" si="173"/>
        <v>4.2482516589025803</v>
      </c>
      <c r="E1275" s="74">
        <f>D1275*conf!B$7</f>
        <v>310.71712633213474</v>
      </c>
      <c r="F1275" s="32">
        <f t="shared" si="174"/>
        <v>-1.1399994</v>
      </c>
      <c r="G1275" s="33">
        <f t="shared" si="175"/>
        <v>-0.96990284000000004</v>
      </c>
      <c r="H1275" s="32">
        <f t="shared" si="176"/>
        <v>0.87890427000000004</v>
      </c>
      <c r="I1275" s="33">
        <f t="shared" si="177"/>
        <v>4.7962211000000003</v>
      </c>
      <c r="J1275" s="32">
        <f t="shared" si="178"/>
        <v>0.87890427000000004</v>
      </c>
      <c r="K1275" s="33">
        <f t="shared" si="179"/>
        <v>0.28265685000000002</v>
      </c>
    </row>
    <row r="1276" spans="1:11" x14ac:dyDescent="0.3">
      <c r="A1276" s="78" t="str">
        <f>latest_start_1_limit_5000_convert_BTC_CMC_PRO_API_KEY_49c55c19_a805_466a_95cf_3c[[#This Row],[Symbol]]</f>
        <v>MGO</v>
      </c>
      <c r="B1276" s="22" t="str">
        <f t="shared" si="171"/>
        <v>MobileGo</v>
      </c>
      <c r="C1276" s="77">
        <f t="shared" si="172"/>
        <v>3.4081819754973929E-7</v>
      </c>
      <c r="D1276" s="73">
        <f t="shared" si="173"/>
        <v>1.2760572403739999E-2</v>
      </c>
      <c r="E1276" s="74">
        <f>D1276*conf!B$7</f>
        <v>0.93330826560954361</v>
      </c>
      <c r="F1276" s="32">
        <f t="shared" si="174"/>
        <v>1.82190349</v>
      </c>
      <c r="G1276" s="33">
        <f t="shared" si="175"/>
        <v>1.9970962400000001</v>
      </c>
      <c r="H1276" s="32">
        <f t="shared" si="176"/>
        <v>-38.1539377</v>
      </c>
      <c r="I1276" s="33">
        <f t="shared" si="177"/>
        <v>-35.752339239999998</v>
      </c>
      <c r="J1276" s="32">
        <f t="shared" si="178"/>
        <v>-38.1539377</v>
      </c>
      <c r="K1276" s="33">
        <f t="shared" si="179"/>
        <v>41.332515090000001</v>
      </c>
    </row>
    <row r="1277" spans="1:11" x14ac:dyDescent="0.3">
      <c r="A1277" s="78" t="str">
        <f>latest_start_1_limit_5000_convert_BTC_CMC_PRO_API_KEY_49c55c19_a805_466a_95cf_3c[[#This Row],[Symbol]]</f>
        <v>STBZ</v>
      </c>
      <c r="B1277" s="22" t="str">
        <f t="shared" si="171"/>
        <v>Stabilize</v>
      </c>
      <c r="C1277" s="77">
        <f t="shared" si="172"/>
        <v>2.4499338679116083E-4</v>
      </c>
      <c r="D1277" s="73">
        <f t="shared" si="173"/>
        <v>9.1727961507390994</v>
      </c>
      <c r="E1277" s="74">
        <f>D1277*conf!B$7</f>
        <v>670.89831046505776</v>
      </c>
      <c r="F1277" s="32">
        <f t="shared" si="174"/>
        <v>-2.68923896</v>
      </c>
      <c r="G1277" s="33">
        <f t="shared" si="175"/>
        <v>-2.5218079900000001</v>
      </c>
      <c r="H1277" s="32">
        <f t="shared" si="176"/>
        <v>35.801185850000003</v>
      </c>
      <c r="I1277" s="33">
        <f t="shared" si="177"/>
        <v>41.074600289999999</v>
      </c>
      <c r="J1277" s="32">
        <f t="shared" si="178"/>
        <v>35.801185850000003</v>
      </c>
      <c r="K1277" s="33">
        <f t="shared" si="179"/>
        <v>83.460588959999995</v>
      </c>
    </row>
    <row r="1278" spans="1:11" x14ac:dyDescent="0.3">
      <c r="A1278" s="78" t="str">
        <f>latest_start_1_limit_5000_convert_BTC_CMC_PRO_API_KEY_49c55c19_a805_466a_95cf_3c[[#This Row],[Symbol]]</f>
        <v>FJC</v>
      </c>
      <c r="B1278" s="22" t="str">
        <f t="shared" si="171"/>
        <v>FujiCoin</v>
      </c>
      <c r="C1278" s="77">
        <f t="shared" si="172"/>
        <v>1.0016778981237832E-8</v>
      </c>
      <c r="D1278" s="73">
        <f t="shared" si="173"/>
        <v>3.7503817096999999E-4</v>
      </c>
      <c r="E1278" s="74">
        <f>D1278*conf!B$7</f>
        <v>2.7430291824745798E-2</v>
      </c>
      <c r="F1278" s="32">
        <f t="shared" si="174"/>
        <v>0.38442684999999999</v>
      </c>
      <c r="G1278" s="33">
        <f t="shared" si="175"/>
        <v>0.55714631000000003</v>
      </c>
      <c r="H1278" s="32">
        <f t="shared" si="176"/>
        <v>0.18795693999999999</v>
      </c>
      <c r="I1278" s="33">
        <f t="shared" si="177"/>
        <v>4.0784429900000001</v>
      </c>
      <c r="J1278" s="32">
        <f t="shared" si="178"/>
        <v>0.18795693999999999</v>
      </c>
      <c r="K1278" s="33">
        <f t="shared" si="179"/>
        <v>18.47425527</v>
      </c>
    </row>
    <row r="1279" spans="1:11" x14ac:dyDescent="0.3">
      <c r="A1279" s="78" t="str">
        <f>latest_start_1_limit_5000_convert_BTC_CMC_PRO_API_KEY_49c55c19_a805_466a_95cf_3c[[#This Row],[Symbol]]</f>
        <v>XSM</v>
      </c>
      <c r="B1279" s="22" t="str">
        <f t="shared" si="171"/>
        <v>SpectrumCash</v>
      </c>
      <c r="C1279" s="77">
        <f t="shared" si="172"/>
        <v>1.0015440412107804E-8</v>
      </c>
      <c r="D1279" s="73">
        <f t="shared" si="173"/>
        <v>3.7498805360999999E-4</v>
      </c>
      <c r="E1279" s="74">
        <f>D1279*conf!B$7</f>
        <v>2.7426626241035399E-2</v>
      </c>
      <c r="F1279" s="32">
        <f t="shared" si="174"/>
        <v>0.37081765</v>
      </c>
      <c r="G1279" s="33">
        <f t="shared" si="175"/>
        <v>0.54351369000000005</v>
      </c>
      <c r="H1279" s="32">
        <f t="shared" si="176"/>
        <v>0.15597232</v>
      </c>
      <c r="I1279" s="33">
        <f t="shared" si="177"/>
        <v>4.0452163499999996</v>
      </c>
      <c r="J1279" s="32">
        <f t="shared" si="178"/>
        <v>0.15597232</v>
      </c>
      <c r="K1279" s="33">
        <f t="shared" si="179"/>
        <v>18.458423239999998</v>
      </c>
    </row>
    <row r="1280" spans="1:11" x14ac:dyDescent="0.3">
      <c r="A1280" s="78" t="str">
        <f>latest_start_1_limit_5000_convert_BTC_CMC_PRO_API_KEY_49c55c19_a805_466a_95cf_3c[[#This Row],[Symbol]]</f>
        <v>JUI</v>
      </c>
      <c r="B1280" s="22" t="str">
        <f t="shared" si="171"/>
        <v>JUIICE</v>
      </c>
      <c r="C1280" s="77">
        <f t="shared" si="172"/>
        <v>1E-8</v>
      </c>
      <c r="D1280" s="73">
        <f t="shared" si="173"/>
        <v>1.8390878237999999E-4</v>
      </c>
      <c r="E1280" s="74">
        <f>D1280*conf!B$7</f>
        <v>1.34510883432732E-2</v>
      </c>
      <c r="F1280" s="32">
        <f t="shared" si="174"/>
        <v>-0.85020017000000003</v>
      </c>
      <c r="G1280" s="33">
        <f t="shared" si="175"/>
        <v>-0.67960498999999996</v>
      </c>
      <c r="H1280" s="32">
        <f t="shared" si="176"/>
        <v>-7.2076020500000002</v>
      </c>
      <c r="I1280" s="33">
        <f t="shared" si="177"/>
        <v>-3.6042994099999999</v>
      </c>
      <c r="J1280" s="32">
        <f t="shared" si="178"/>
        <v>-7.2076020500000002</v>
      </c>
      <c r="K1280" s="33">
        <f t="shared" si="179"/>
        <v>22.596644569999999</v>
      </c>
    </row>
    <row r="1281" spans="1:11" x14ac:dyDescent="0.3">
      <c r="A1281" s="78" t="str">
        <f>latest_start_1_limit_5000_convert_BTC_CMC_PRO_API_KEY_49c55c19_a805_466a_95cf_3c[[#This Row],[Symbol]]</f>
        <v>TEND</v>
      </c>
      <c r="B1281" s="22" t="str">
        <f t="shared" si="171"/>
        <v>Tendies</v>
      </c>
      <c r="C1281" s="77">
        <f t="shared" si="172"/>
        <v>4.3132849829908505E-6</v>
      </c>
      <c r="D1281" s="73">
        <f t="shared" si="173"/>
        <v>0.16149368114473001</v>
      </c>
      <c r="E1281" s="74">
        <f>D1281*conf!B$7</f>
        <v>11.811647838925552</v>
      </c>
      <c r="F1281" s="32">
        <f t="shared" si="174"/>
        <v>-1.0255547599999999</v>
      </c>
      <c r="G1281" s="33">
        <f t="shared" si="175"/>
        <v>-0.85526128999999995</v>
      </c>
      <c r="H1281" s="32">
        <f t="shared" si="176"/>
        <v>42.876189590000003</v>
      </c>
      <c r="I1281" s="33">
        <f t="shared" si="177"/>
        <v>48.424339680000003</v>
      </c>
      <c r="J1281" s="32">
        <f t="shared" si="178"/>
        <v>42.876189590000003</v>
      </c>
      <c r="K1281" s="33">
        <f t="shared" si="179"/>
        <v>78.998694060000005</v>
      </c>
    </row>
    <row r="1282" spans="1:11" x14ac:dyDescent="0.3">
      <c r="A1282" s="78" t="str">
        <f>latest_start_1_limit_5000_convert_BTC_CMC_PRO_API_KEY_49c55c19_a805_466a_95cf_3c[[#This Row],[Symbol]]</f>
        <v>ETHV</v>
      </c>
      <c r="B1282" s="22" t="str">
        <f t="shared" ref="B1282:B1345" si="180">VLOOKUP(A1282,BTCTABLE,2,FALSE)</f>
        <v>Ethverse</v>
      </c>
      <c r="C1282" s="77">
        <f t="shared" ref="C1282:C1345" si="181">VLOOKUP(A1282,BTCTABLE,3,FALSE)</f>
        <v>2.607084971939627E-6</v>
      </c>
      <c r="D1282" s="73">
        <f t="shared" ref="D1282:D1345" si="182">VLOOKUP(A1282,USDTABLE,3,FALSE)</f>
        <v>9.7611855195270006E-2</v>
      </c>
      <c r="E1282" s="74">
        <f>D1282*conf!B$7</f>
        <v>7.1393310889820487</v>
      </c>
      <c r="F1282" s="32">
        <f t="shared" ref="F1282:F1345" si="183">VLOOKUP(A1282,BTCTABLE,5,FALSE)</f>
        <v>-0.32902281</v>
      </c>
      <c r="G1282" s="33">
        <f t="shared" ref="G1282:G1345" si="184">VLOOKUP(A1282,USDTABLE,5,FALSE)</f>
        <v>-0.1575309</v>
      </c>
      <c r="H1282" s="32">
        <f t="shared" ref="H1282:H1345" si="185">VLOOKUP(A1282,BTCTABLE,6,FALSE)</f>
        <v>6.7205935400000003</v>
      </c>
      <c r="I1282" s="33">
        <f t="shared" ref="I1282:I1345" si="186">VLOOKUP(A1282,USDTABLE,6,FALSE)</f>
        <v>10.86475411</v>
      </c>
      <c r="J1282" s="32">
        <f t="shared" ref="J1282:J1345" si="187">VLOOKUP(A1282,BTCTABLE,6,FALSE)</f>
        <v>6.7205935400000003</v>
      </c>
      <c r="K1282" s="33">
        <f t="shared" ref="K1282:K1345" si="188">VLOOKUP(A1282,USDTABLE,7,FALSE)</f>
        <v>20.251227180000001</v>
      </c>
    </row>
    <row r="1283" spans="1:11" x14ac:dyDescent="0.3">
      <c r="A1283" s="78" t="str">
        <f>latest_start_1_limit_5000_convert_BTC_CMC_PRO_API_KEY_49c55c19_a805_466a_95cf_3c[[#This Row],[Symbol]]</f>
        <v>CAI</v>
      </c>
      <c r="B1283" s="22" t="str">
        <f t="shared" si="180"/>
        <v>Club Atletico Independiente</v>
      </c>
      <c r="C1283" s="77">
        <f t="shared" si="181"/>
        <v>5.8195772874638367E-5</v>
      </c>
      <c r="D1283" s="73">
        <f t="shared" si="182"/>
        <v>2.1789076366735198</v>
      </c>
      <c r="E1283" s="74">
        <f>D1283*conf!B$7</f>
        <v>159.36530454630125</v>
      </c>
      <c r="F1283" s="32">
        <f t="shared" si="183"/>
        <v>7.8782216500000004</v>
      </c>
      <c r="G1283" s="33">
        <f t="shared" si="184"/>
        <v>8.0638347800000005</v>
      </c>
      <c r="H1283" s="32">
        <f t="shared" si="185"/>
        <v>-6.2104709900000001</v>
      </c>
      <c r="I1283" s="33">
        <f t="shared" si="186"/>
        <v>-2.5684478799999999</v>
      </c>
      <c r="J1283" s="32">
        <f t="shared" si="187"/>
        <v>-6.2104709900000001</v>
      </c>
      <c r="K1283" s="33">
        <f t="shared" si="188"/>
        <v>-12.55201813</v>
      </c>
    </row>
    <row r="1284" spans="1:11" x14ac:dyDescent="0.3">
      <c r="A1284" s="78" t="str">
        <f>latest_start_1_limit_5000_convert_BTC_CMC_PRO_API_KEY_49c55c19_a805_466a_95cf_3c[[#This Row],[Symbol]]</f>
        <v>STM</v>
      </c>
      <c r="B1284" s="22" t="str">
        <f t="shared" si="180"/>
        <v>Streamity</v>
      </c>
      <c r="C1284" s="77">
        <f t="shared" si="181"/>
        <v>8.8790571045144057E-7</v>
      </c>
      <c r="D1284" s="73">
        <f t="shared" si="182"/>
        <v>3.3244073196110002E-2</v>
      </c>
      <c r="E1284" s="74">
        <f>D1284*conf!B$7</f>
        <v>2.4314715135634857</v>
      </c>
      <c r="F1284" s="32">
        <f t="shared" si="183"/>
        <v>-0.15464998999999999</v>
      </c>
      <c r="G1284" s="33">
        <f t="shared" si="184"/>
        <v>1.7141940000000001E-2</v>
      </c>
      <c r="H1284" s="32">
        <f t="shared" si="185"/>
        <v>-2.66883574</v>
      </c>
      <c r="I1284" s="33">
        <f t="shared" si="186"/>
        <v>1.1107157000000001</v>
      </c>
      <c r="J1284" s="32">
        <f t="shared" si="187"/>
        <v>-2.66883574</v>
      </c>
      <c r="K1284" s="33">
        <f t="shared" si="188"/>
        <v>4.6732041500000001</v>
      </c>
    </row>
    <row r="1285" spans="1:11" x14ac:dyDescent="0.3">
      <c r="A1285" s="78" t="str">
        <f>latest_start_1_limit_5000_convert_BTC_CMC_PRO_API_KEY_49c55c19_a805_466a_95cf_3c[[#This Row],[Symbol]]</f>
        <v>ADM</v>
      </c>
      <c r="B1285" s="22" t="str">
        <f t="shared" si="180"/>
        <v>ADAMANT Messenger</v>
      </c>
      <c r="C1285" s="77">
        <f t="shared" si="181"/>
        <v>3.7153076055720299E-7</v>
      </c>
      <c r="D1285" s="73">
        <f t="shared" si="182"/>
        <v>1.3910481319339999E-2</v>
      </c>
      <c r="E1285" s="74">
        <f>D1285*conf!B$7</f>
        <v>1.0174126036965276</v>
      </c>
      <c r="F1285" s="32">
        <f t="shared" si="183"/>
        <v>-4.3178263599999998</v>
      </c>
      <c r="G1285" s="33">
        <f t="shared" si="184"/>
        <v>-4.15319751</v>
      </c>
      <c r="H1285" s="32">
        <f t="shared" si="185"/>
        <v>-1.9551401900000001</v>
      </c>
      <c r="I1285" s="33">
        <f t="shared" si="186"/>
        <v>1.8521253799999999</v>
      </c>
      <c r="J1285" s="32">
        <f t="shared" si="187"/>
        <v>-1.9551401900000001</v>
      </c>
      <c r="K1285" s="33">
        <f t="shared" si="188"/>
        <v>1.4049630900000001</v>
      </c>
    </row>
    <row r="1286" spans="1:11" x14ac:dyDescent="0.3">
      <c r="A1286" s="78" t="str">
        <f>latest_start_1_limit_5000_convert_BTC_CMC_PRO_API_KEY_49c55c19_a805_466a_95cf_3c[[#This Row],[Symbol]]</f>
        <v>BOOM</v>
      </c>
      <c r="B1286" s="22" t="str">
        <f t="shared" si="180"/>
        <v>BOOM</v>
      </c>
      <c r="C1286" s="77">
        <f t="shared" si="181"/>
        <v>4.0662618451968253E-8</v>
      </c>
      <c r="D1286" s="73">
        <f t="shared" si="182"/>
        <v>1.5224488909700001E-3</v>
      </c>
      <c r="E1286" s="74">
        <f>D1286*conf!B$7</f>
        <v>0.1113519118855458</v>
      </c>
      <c r="F1286" s="32">
        <f t="shared" si="183"/>
        <v>-0.16024211999999999</v>
      </c>
      <c r="G1286" s="33">
        <f t="shared" si="184"/>
        <v>1.1540190000000001E-2</v>
      </c>
      <c r="H1286" s="32">
        <f t="shared" si="185"/>
        <v>-6.2194379800000004</v>
      </c>
      <c r="I1286" s="33">
        <f t="shared" si="186"/>
        <v>-2.57776308</v>
      </c>
      <c r="J1286" s="32">
        <f t="shared" si="187"/>
        <v>-6.2194379800000004</v>
      </c>
      <c r="K1286" s="33">
        <f t="shared" si="188"/>
        <v>-5.4270200000000003E-3</v>
      </c>
    </row>
    <row r="1287" spans="1:11" x14ac:dyDescent="0.3">
      <c r="A1287" s="78" t="str">
        <f>latest_start_1_limit_5000_convert_BTC_CMC_PRO_API_KEY_49c55c19_a805_466a_95cf_3c[[#This Row],[Symbol]]</f>
        <v>CNN</v>
      </c>
      <c r="B1287" s="22" t="str">
        <f t="shared" si="180"/>
        <v>Content Neutrality Network</v>
      </c>
      <c r="C1287" s="77">
        <f t="shared" si="181"/>
        <v>1E-8</v>
      </c>
      <c r="D1287" s="73">
        <f t="shared" si="182"/>
        <v>3.0583138980000002E-5</v>
      </c>
      <c r="E1287" s="74">
        <f>D1287*conf!B$7</f>
        <v>2.2368507849972004E-3</v>
      </c>
      <c r="F1287" s="32">
        <f t="shared" si="183"/>
        <v>-1.9122143199999999</v>
      </c>
      <c r="G1287" s="33">
        <f t="shared" si="184"/>
        <v>-1.7434464199999999</v>
      </c>
      <c r="H1287" s="32">
        <f t="shared" si="185"/>
        <v>-5.4182450400000004</v>
      </c>
      <c r="I1287" s="33">
        <f t="shared" si="186"/>
        <v>-1.7454583100000001</v>
      </c>
      <c r="J1287" s="32">
        <f t="shared" si="187"/>
        <v>-5.4182450400000004</v>
      </c>
      <c r="K1287" s="33">
        <f t="shared" si="188"/>
        <v>25.881209869999999</v>
      </c>
    </row>
    <row r="1288" spans="1:11" x14ac:dyDescent="0.3">
      <c r="A1288" s="78" t="str">
        <f>latest_start_1_limit_5000_convert_BTC_CMC_PRO_API_KEY_49c55c19_a805_466a_95cf_3c[[#This Row],[Symbol]]</f>
        <v>QCH</v>
      </c>
      <c r="B1288" s="22" t="str">
        <f t="shared" si="180"/>
        <v>QChi</v>
      </c>
      <c r="C1288" s="77">
        <f t="shared" si="181"/>
        <v>9.5277911637317641E-7</v>
      </c>
      <c r="D1288" s="73">
        <f t="shared" si="182"/>
        <v>3.5672998057789999E-2</v>
      </c>
      <c r="E1288" s="74">
        <f>D1288*conf!B$7</f>
        <v>2.6091230779467605</v>
      </c>
      <c r="F1288" s="32">
        <f t="shared" si="183"/>
        <v>-1.7460834999999999</v>
      </c>
      <c r="G1288" s="33">
        <f t="shared" si="184"/>
        <v>-1.5770297600000001</v>
      </c>
      <c r="H1288" s="32">
        <f t="shared" si="185"/>
        <v>-2.6744519599999999</v>
      </c>
      <c r="I1288" s="33">
        <f t="shared" si="186"/>
        <v>1.1048813900000001</v>
      </c>
      <c r="J1288" s="32">
        <f t="shared" si="187"/>
        <v>-2.6744519599999999</v>
      </c>
      <c r="K1288" s="33">
        <f t="shared" si="188"/>
        <v>10.78619716</v>
      </c>
    </row>
    <row r="1289" spans="1:11" x14ac:dyDescent="0.3">
      <c r="A1289" s="78" t="str">
        <f>latest_start_1_limit_5000_convert_BTC_CMC_PRO_API_KEY_49c55c19_a805_466a_95cf_3c[[#This Row],[Symbol]]</f>
        <v>CEEK</v>
      </c>
      <c r="B1289" s="22" t="str">
        <f t="shared" si="180"/>
        <v>CEEK VR</v>
      </c>
      <c r="C1289" s="77">
        <f t="shared" si="181"/>
        <v>5.2458581998921051E-8</v>
      </c>
      <c r="D1289" s="73">
        <f t="shared" si="182"/>
        <v>1.96410150223E-3</v>
      </c>
      <c r="E1289" s="74">
        <f>D1289*conf!B$7</f>
        <v>0.1436543838731022</v>
      </c>
      <c r="F1289" s="32">
        <f t="shared" si="183"/>
        <v>3.44134078</v>
      </c>
      <c r="G1289" s="33">
        <f t="shared" si="184"/>
        <v>3.6193198999999998</v>
      </c>
      <c r="H1289" s="32">
        <f t="shared" si="185"/>
        <v>-5.7681524499999997</v>
      </c>
      <c r="I1289" s="33">
        <f t="shared" si="186"/>
        <v>-2.1089532900000001</v>
      </c>
      <c r="J1289" s="32">
        <f t="shared" si="187"/>
        <v>-5.7681524499999997</v>
      </c>
      <c r="K1289" s="33">
        <f t="shared" si="188"/>
        <v>4.0629142600000003</v>
      </c>
    </row>
    <row r="1290" spans="1:11" x14ac:dyDescent="0.3">
      <c r="A1290" s="78" t="str">
        <f>latest_start_1_limit_5000_convert_BTC_CMC_PRO_API_KEY_49c55c19_a805_466a_95cf_3c[[#This Row],[Symbol]]</f>
        <v>ASKO</v>
      </c>
      <c r="B1290" s="22" t="str">
        <f t="shared" si="180"/>
        <v>ASKO</v>
      </c>
      <c r="C1290" s="77">
        <f t="shared" si="181"/>
        <v>2.8430373049416056E-7</v>
      </c>
      <c r="D1290" s="73">
        <f t="shared" si="182"/>
        <v>1.0644614529699999E-2</v>
      </c>
      <c r="E1290" s="74">
        <f>D1290*conf!B$7</f>
        <v>0.77854710670225791</v>
      </c>
      <c r="F1290" s="32">
        <f t="shared" si="183"/>
        <v>-3.9017488500000002</v>
      </c>
      <c r="G1290" s="33">
        <f t="shared" si="184"/>
        <v>-3.7364041000000001</v>
      </c>
      <c r="H1290" s="32">
        <f t="shared" si="185"/>
        <v>24.26872693</v>
      </c>
      <c r="I1290" s="33">
        <f t="shared" si="186"/>
        <v>29.094314390000001</v>
      </c>
      <c r="J1290" s="32">
        <f t="shared" si="187"/>
        <v>24.26872693</v>
      </c>
      <c r="K1290" s="33">
        <f t="shared" si="188"/>
        <v>121.22578874</v>
      </c>
    </row>
    <row r="1291" spans="1:11" x14ac:dyDescent="0.3">
      <c r="A1291" s="78" t="str">
        <f>latest_start_1_limit_5000_convert_BTC_CMC_PRO_API_KEY_49c55c19_a805_466a_95cf_3c[[#This Row],[Symbol]]</f>
        <v>DCNTR</v>
      </c>
      <c r="B1291" s="22" t="str">
        <f t="shared" si="180"/>
        <v>Decentrahub Coin</v>
      </c>
      <c r="C1291" s="77">
        <f t="shared" si="181"/>
        <v>2.8945425317005425E-5</v>
      </c>
      <c r="D1291" s="73">
        <f t="shared" si="182"/>
        <v>1.0837455223053101</v>
      </c>
      <c r="E1291" s="74">
        <f>D1291*conf!B$7</f>
        <v>79.265147501410382</v>
      </c>
      <c r="F1291" s="32">
        <f t="shared" si="183"/>
        <v>-43.713840300000001</v>
      </c>
      <c r="G1291" s="33">
        <f t="shared" si="184"/>
        <v>-43.616995449999997</v>
      </c>
      <c r="H1291" s="32">
        <f t="shared" si="185"/>
        <v>0.21516428000000001</v>
      </c>
      <c r="I1291" s="33">
        <f t="shared" si="186"/>
        <v>4.1067068400000002</v>
      </c>
      <c r="J1291" s="32">
        <f t="shared" si="187"/>
        <v>0.21516428000000001</v>
      </c>
      <c r="K1291" s="33">
        <f t="shared" si="188"/>
        <v>-61.18729682</v>
      </c>
    </row>
    <row r="1292" spans="1:11" x14ac:dyDescent="0.3">
      <c r="A1292" s="78" t="str">
        <f>latest_start_1_limit_5000_convert_BTC_CMC_PRO_API_KEY_49c55c19_a805_466a_95cf_3c[[#This Row],[Symbol]]</f>
        <v>EVY</v>
      </c>
      <c r="B1292" s="22" t="str">
        <f t="shared" si="180"/>
        <v xml:space="preserve">EveryCoin </v>
      </c>
      <c r="C1292" s="77">
        <f t="shared" si="181"/>
        <v>1E-8</v>
      </c>
      <c r="D1292" s="73">
        <f t="shared" si="182"/>
        <v>1.258141523E-4</v>
      </c>
      <c r="E1292" s="74">
        <f>D1292*conf!B$7</f>
        <v>9.2020470992220001E-3</v>
      </c>
      <c r="F1292" s="32">
        <f t="shared" si="183"/>
        <v>-1.41575209</v>
      </c>
      <c r="G1292" s="33">
        <f t="shared" si="184"/>
        <v>-1.24612999</v>
      </c>
      <c r="H1292" s="32">
        <f t="shared" si="185"/>
        <v>-25.338602640000001</v>
      </c>
      <c r="I1292" s="33">
        <f t="shared" si="186"/>
        <v>-22.43936072</v>
      </c>
      <c r="J1292" s="32">
        <f t="shared" si="187"/>
        <v>-25.338602640000001</v>
      </c>
      <c r="K1292" s="33">
        <f t="shared" si="188"/>
        <v>15.1152237</v>
      </c>
    </row>
    <row r="1293" spans="1:11" x14ac:dyDescent="0.3">
      <c r="A1293" s="78" t="str">
        <f>latest_start_1_limit_5000_convert_BTC_CMC_PRO_API_KEY_49c55c19_a805_466a_95cf_3c[[#This Row],[Symbol]]</f>
        <v>OWN</v>
      </c>
      <c r="B1293" s="22" t="str">
        <f t="shared" si="180"/>
        <v>OWNDATA</v>
      </c>
      <c r="C1293" s="77">
        <f t="shared" si="181"/>
        <v>1E-8</v>
      </c>
      <c r="D1293" s="73">
        <f t="shared" si="182"/>
        <v>1.1402328146E-4</v>
      </c>
      <c r="E1293" s="74">
        <f>D1293*conf!B$7</f>
        <v>8.3396628059844002E-3</v>
      </c>
      <c r="F1293" s="32">
        <f t="shared" si="183"/>
        <v>-0.93851706999999995</v>
      </c>
      <c r="G1293" s="33">
        <f t="shared" si="184"/>
        <v>-0.76807384000000001</v>
      </c>
      <c r="H1293" s="32">
        <f t="shared" si="185"/>
        <v>-35.157072759999998</v>
      </c>
      <c r="I1293" s="33">
        <f t="shared" si="186"/>
        <v>-32.639100429999999</v>
      </c>
      <c r="J1293" s="32">
        <f t="shared" si="187"/>
        <v>-35.157072759999998</v>
      </c>
      <c r="K1293" s="33">
        <f t="shared" si="188"/>
        <v>-19.89650455</v>
      </c>
    </row>
    <row r="1294" spans="1:11" x14ac:dyDescent="0.3">
      <c r="A1294" s="78" t="str">
        <f>latest_start_1_limit_5000_convert_BTC_CMC_PRO_API_KEY_49c55c19_a805_466a_95cf_3c[[#This Row],[Symbol]]</f>
        <v>FUND</v>
      </c>
      <c r="B1294" s="22" t="str">
        <f t="shared" si="180"/>
        <v>Unification</v>
      </c>
      <c r="C1294" s="77">
        <f t="shared" si="181"/>
        <v>8.9971861491546359E-7</v>
      </c>
      <c r="D1294" s="73">
        <f t="shared" si="182"/>
        <v>3.368636009216E-2</v>
      </c>
      <c r="E1294" s="74">
        <f>D1294*conf!B$7</f>
        <v>2.4638203771405824</v>
      </c>
      <c r="F1294" s="32">
        <f t="shared" si="183"/>
        <v>-0.12993241</v>
      </c>
      <c r="G1294" s="33">
        <f t="shared" si="184"/>
        <v>4.1902050000000003E-2</v>
      </c>
      <c r="H1294" s="32">
        <f t="shared" si="185"/>
        <v>-13.871921349999999</v>
      </c>
      <c r="I1294" s="33">
        <f t="shared" si="186"/>
        <v>-10.527406709999999</v>
      </c>
      <c r="J1294" s="32">
        <f t="shared" si="187"/>
        <v>-13.871921349999999</v>
      </c>
      <c r="K1294" s="33">
        <f t="shared" si="188"/>
        <v>-25.126180219999998</v>
      </c>
    </row>
    <row r="1295" spans="1:11" x14ac:dyDescent="0.3">
      <c r="A1295" s="78" t="str">
        <f>latest_start_1_limit_5000_convert_BTC_CMC_PRO_API_KEY_49c55c19_a805_466a_95cf_3c[[#This Row],[Symbol]]</f>
        <v>FNT</v>
      </c>
      <c r="B1295" s="22" t="str">
        <f t="shared" si="180"/>
        <v>Falcon Project</v>
      </c>
      <c r="C1295" s="77">
        <f t="shared" si="181"/>
        <v>1E-8</v>
      </c>
      <c r="D1295" s="73">
        <f t="shared" si="182"/>
        <v>2.938979571E-4</v>
      </c>
      <c r="E1295" s="74">
        <f>D1295*conf!B$7</f>
        <v>2.1495696582293999E-2</v>
      </c>
      <c r="F1295" s="32">
        <f t="shared" si="183"/>
        <v>-0.57143268000000003</v>
      </c>
      <c r="G1295" s="33">
        <f t="shared" si="184"/>
        <v>-0.40035786000000001</v>
      </c>
      <c r="H1295" s="32">
        <f t="shared" si="185"/>
        <v>1.2662340299999999</v>
      </c>
      <c r="I1295" s="33">
        <f t="shared" si="186"/>
        <v>5.1985916000000003</v>
      </c>
      <c r="J1295" s="32">
        <f t="shared" si="187"/>
        <v>1.2662340299999999</v>
      </c>
      <c r="K1295" s="33">
        <f t="shared" si="188"/>
        <v>25.60187239</v>
      </c>
    </row>
    <row r="1296" spans="1:11" x14ac:dyDescent="0.3">
      <c r="A1296" s="78" t="str">
        <f>latest_start_1_limit_5000_convert_BTC_CMC_PRO_API_KEY_49c55c19_a805_466a_95cf_3c[[#This Row],[Symbol]]</f>
        <v>GENE</v>
      </c>
      <c r="B1296" s="22" t="str">
        <f t="shared" si="180"/>
        <v>Gene Source Code Chain</v>
      </c>
      <c r="C1296" s="77">
        <f t="shared" si="181"/>
        <v>1.4900000000004449E-7</v>
      </c>
      <c r="D1296" s="73">
        <f t="shared" si="182"/>
        <v>5.5787082433599996E-3</v>
      </c>
      <c r="E1296" s="74">
        <f>D1296*conf!B$7</f>
        <v>0.40802672091935038</v>
      </c>
      <c r="F1296" s="32">
        <f t="shared" si="183"/>
        <v>2.7586206899999999</v>
      </c>
      <c r="G1296" s="33">
        <f t="shared" si="184"/>
        <v>2.93542514</v>
      </c>
      <c r="H1296" s="32">
        <f t="shared" si="185"/>
        <v>1.36054421</v>
      </c>
      <c r="I1296" s="33">
        <f t="shared" si="186"/>
        <v>5.2965640199999999</v>
      </c>
      <c r="J1296" s="32">
        <f t="shared" si="187"/>
        <v>1.36054421</v>
      </c>
      <c r="K1296" s="33">
        <f t="shared" si="188"/>
        <v>20.695781019999998</v>
      </c>
    </row>
    <row r="1297" spans="1:11" x14ac:dyDescent="0.3">
      <c r="A1297" s="78" t="str">
        <f>latest_start_1_limit_5000_convert_BTC_CMC_PRO_API_KEY_49c55c19_a805_466a_95cf_3c[[#This Row],[Symbol]]</f>
        <v>BEPRO</v>
      </c>
      <c r="B1297" s="22" t="str">
        <f t="shared" si="180"/>
        <v>BEPRO Network</v>
      </c>
      <c r="C1297" s="77">
        <f t="shared" si="181"/>
        <v>1.6609667114021574E-8</v>
      </c>
      <c r="D1297" s="73">
        <f t="shared" si="182"/>
        <v>6.2188246207000003E-4</v>
      </c>
      <c r="E1297" s="74">
        <f>D1297*conf!B$7</f>
        <v>4.5484483275799799E-2</v>
      </c>
      <c r="F1297" s="32">
        <f t="shared" si="183"/>
        <v>0.51727109000000004</v>
      </c>
      <c r="G1297" s="33">
        <f t="shared" si="184"/>
        <v>0.69021911999999996</v>
      </c>
      <c r="H1297" s="32">
        <f t="shared" si="185"/>
        <v>-6.8871504899999998</v>
      </c>
      <c r="I1297" s="33">
        <f t="shared" si="186"/>
        <v>-3.2714041200000001</v>
      </c>
      <c r="J1297" s="32">
        <f t="shared" si="187"/>
        <v>-6.8871504899999998</v>
      </c>
      <c r="K1297" s="33">
        <f t="shared" si="188"/>
        <v>7.5491965600000004</v>
      </c>
    </row>
    <row r="1298" spans="1:11" x14ac:dyDescent="0.3">
      <c r="A1298" s="78" t="str">
        <f>latest_start_1_limit_5000_convert_BTC_CMC_PRO_API_KEY_49c55c19_a805_466a_95cf_3c[[#This Row],[Symbol]]</f>
        <v>KAT</v>
      </c>
      <c r="B1298" s="22" t="str">
        <f t="shared" si="180"/>
        <v>Kambria</v>
      </c>
      <c r="C1298" s="77">
        <f t="shared" si="181"/>
        <v>2.5606071213936836E-8</v>
      </c>
      <c r="D1298" s="73">
        <f t="shared" si="182"/>
        <v>9.5871678229E-4</v>
      </c>
      <c r="E1298" s="74">
        <f>D1298*conf!B$7</f>
        <v>7.0120545456690594E-2</v>
      </c>
      <c r="F1298" s="32">
        <f t="shared" si="183"/>
        <v>3.09342023</v>
      </c>
      <c r="G1298" s="33">
        <f t="shared" si="184"/>
        <v>3.2708007299999999</v>
      </c>
      <c r="H1298" s="32">
        <f t="shared" si="185"/>
        <v>-9.6187760600000001</v>
      </c>
      <c r="I1298" s="33">
        <f t="shared" si="186"/>
        <v>-6.1091038199999996</v>
      </c>
      <c r="J1298" s="32">
        <f t="shared" si="187"/>
        <v>-9.6187760600000001</v>
      </c>
      <c r="K1298" s="33">
        <f t="shared" si="188"/>
        <v>-16.257874059999999</v>
      </c>
    </row>
    <row r="1299" spans="1:11" x14ac:dyDescent="0.3">
      <c r="A1299" s="78" t="str">
        <f>latest_start_1_limit_5000_convert_BTC_CMC_PRO_API_KEY_49c55c19_a805_466a_95cf_3c[[#This Row],[Symbol]]</f>
        <v>FESS</v>
      </c>
      <c r="B1299" s="22" t="str">
        <f t="shared" si="180"/>
        <v>Fesschain</v>
      </c>
      <c r="C1299" s="77">
        <f t="shared" si="181"/>
        <v>2.6521196684146711E-7</v>
      </c>
      <c r="D1299" s="73">
        <f t="shared" si="182"/>
        <v>9.9297999037300001E-3</v>
      </c>
      <c r="E1299" s="74">
        <f>D1299*conf!B$7</f>
        <v>0.72626556495881223</v>
      </c>
      <c r="F1299" s="32">
        <f t="shared" si="183"/>
        <v>-0.15984825999999999</v>
      </c>
      <c r="G1299" s="33">
        <f t="shared" si="184"/>
        <v>1.1934729999999999E-2</v>
      </c>
      <c r="H1299" s="32">
        <f t="shared" si="185"/>
        <v>-3.8100673600000001</v>
      </c>
      <c r="I1299" s="33">
        <f t="shared" si="186"/>
        <v>-7.4832079999999995E-2</v>
      </c>
      <c r="J1299" s="32">
        <f t="shared" si="187"/>
        <v>-3.8100673600000001</v>
      </c>
      <c r="K1299" s="33">
        <f t="shared" si="188"/>
        <v>175.54667258999999</v>
      </c>
    </row>
    <row r="1300" spans="1:11" x14ac:dyDescent="0.3">
      <c r="A1300" s="78" t="str">
        <f>latest_start_1_limit_5000_convert_BTC_CMC_PRO_API_KEY_49c55c19_a805_466a_95cf_3c[[#This Row],[Symbol]]</f>
        <v>UPI</v>
      </c>
      <c r="B1300" s="22" t="str">
        <f t="shared" si="180"/>
        <v>Pawtocol</v>
      </c>
      <c r="C1300" s="77">
        <f t="shared" si="181"/>
        <v>1.9976771215316921E-7</v>
      </c>
      <c r="D1300" s="73">
        <f t="shared" si="182"/>
        <v>7.4795018962800002E-3</v>
      </c>
      <c r="E1300" s="74">
        <f>D1300*conf!B$7</f>
        <v>0.54705076869391922</v>
      </c>
      <c r="F1300" s="32">
        <f t="shared" si="183"/>
        <v>-2.2507286899999999</v>
      </c>
      <c r="G1300" s="33">
        <f t="shared" si="184"/>
        <v>-2.0825432300000002</v>
      </c>
      <c r="H1300" s="32">
        <f t="shared" si="185"/>
        <v>-6.0726516799999999</v>
      </c>
      <c r="I1300" s="33">
        <f t="shared" si="186"/>
        <v>-2.4252767899999998</v>
      </c>
      <c r="J1300" s="32">
        <f t="shared" si="187"/>
        <v>-6.0726516799999999</v>
      </c>
      <c r="K1300" s="33">
        <f t="shared" si="188"/>
        <v>0.16974855999999999</v>
      </c>
    </row>
    <row r="1301" spans="1:11" x14ac:dyDescent="0.3">
      <c r="A1301" s="78" t="str">
        <f>latest_start_1_limit_5000_convert_BTC_CMC_PRO_API_KEY_49c55c19_a805_466a_95cf_3c[[#This Row],[Symbol]]</f>
        <v>ATMOS</v>
      </c>
      <c r="B1301" s="22" t="str">
        <f t="shared" si="180"/>
        <v>Atmos</v>
      </c>
      <c r="C1301" s="77">
        <f t="shared" si="181"/>
        <v>4.7955542496796936E-7</v>
      </c>
      <c r="D1301" s="73">
        <f t="shared" si="182"/>
        <v>1.7955032230980002E-2</v>
      </c>
      <c r="E1301" s="74">
        <f>D1301*conf!B$7</f>
        <v>1.3132310573738772</v>
      </c>
      <c r="F1301" s="32">
        <f t="shared" si="183"/>
        <v>0.36145105</v>
      </c>
      <c r="G1301" s="33">
        <f t="shared" si="184"/>
        <v>0.53413098000000003</v>
      </c>
      <c r="H1301" s="32">
        <f t="shared" si="185"/>
        <v>-5.194476E-2</v>
      </c>
      <c r="I1301" s="33">
        <f t="shared" si="186"/>
        <v>3.82922546</v>
      </c>
      <c r="J1301" s="32">
        <f t="shared" si="187"/>
        <v>-5.194476E-2</v>
      </c>
      <c r="K1301" s="33">
        <f t="shared" si="188"/>
        <v>38.667337549999999</v>
      </c>
    </row>
    <row r="1302" spans="1:11" x14ac:dyDescent="0.3">
      <c r="A1302" s="78" t="str">
        <f>latest_start_1_limit_5000_convert_BTC_CMC_PRO_API_KEY_49c55c19_a805_466a_95cf_3c[[#This Row],[Symbol]]</f>
        <v>MER</v>
      </c>
      <c r="B1302" s="22" t="str">
        <f t="shared" si="180"/>
        <v>Mercury</v>
      </c>
      <c r="C1302" s="77">
        <f t="shared" si="181"/>
        <v>2.9999999999998913E-7</v>
      </c>
      <c r="D1302" s="73">
        <f t="shared" si="182"/>
        <v>1.123229847656E-2</v>
      </c>
      <c r="E1302" s="74">
        <f>D1302*conf!B$7</f>
        <v>0.82153031057559833</v>
      </c>
      <c r="F1302" s="32">
        <f t="shared" si="183"/>
        <v>7.1495491800000002</v>
      </c>
      <c r="G1302" s="33">
        <f t="shared" si="184"/>
        <v>7.3339085700000002</v>
      </c>
      <c r="H1302" s="32">
        <f t="shared" si="185"/>
        <v>-1.9940960000000001E-2</v>
      </c>
      <c r="I1302" s="33">
        <f t="shared" si="186"/>
        <v>3.8624720199999998</v>
      </c>
      <c r="J1302" s="32">
        <f t="shared" si="187"/>
        <v>-1.9940960000000001E-2</v>
      </c>
      <c r="K1302" s="33">
        <f t="shared" si="188"/>
        <v>108.72200092999999</v>
      </c>
    </row>
    <row r="1303" spans="1:11" x14ac:dyDescent="0.3">
      <c r="A1303" s="78" t="str">
        <f>latest_start_1_limit_5000_convert_BTC_CMC_PRO_API_KEY_49c55c19_a805_466a_95cf_3c[[#This Row],[Symbol]]</f>
        <v>BIR</v>
      </c>
      <c r="B1303" s="22" t="str">
        <f t="shared" si="180"/>
        <v>Birake</v>
      </c>
      <c r="C1303" s="77">
        <f t="shared" si="181"/>
        <v>3.3115144974121329E-7</v>
      </c>
      <c r="D1303" s="73">
        <f t="shared" si="182"/>
        <v>1.239863974813E-2</v>
      </c>
      <c r="E1303" s="74">
        <f>D1303*conf!B$7</f>
        <v>0.90683651117822817</v>
      </c>
      <c r="F1303" s="32">
        <f t="shared" si="183"/>
        <v>-1.5233940399999999</v>
      </c>
      <c r="G1303" s="33">
        <f t="shared" si="184"/>
        <v>-1.3539571399999999</v>
      </c>
      <c r="H1303" s="32">
        <f t="shared" si="185"/>
        <v>-12.853517139999999</v>
      </c>
      <c r="I1303" s="33">
        <f t="shared" si="186"/>
        <v>-9.4694559599999995</v>
      </c>
      <c r="J1303" s="32">
        <f t="shared" si="187"/>
        <v>-12.853517139999999</v>
      </c>
      <c r="K1303" s="33">
        <f t="shared" si="188"/>
        <v>18.678322099999999</v>
      </c>
    </row>
    <row r="1304" spans="1:11" x14ac:dyDescent="0.3">
      <c r="A1304" s="78" t="str">
        <f>latest_start_1_limit_5000_convert_BTC_CMC_PRO_API_KEY_49c55c19_a805_466a_95cf_3c[[#This Row],[Symbol]]</f>
        <v>BTCP</v>
      </c>
      <c r="B1304" s="22" t="str">
        <f t="shared" si="180"/>
        <v>Bitcoin Private</v>
      </c>
      <c r="C1304" s="77">
        <f t="shared" si="181"/>
        <v>6.2826869439855632E-6</v>
      </c>
      <c r="D1304" s="73">
        <f t="shared" si="182"/>
        <v>0.23523004996544999</v>
      </c>
      <c r="E1304" s="74">
        <f>D1304*conf!B$7</f>
        <v>17.204725854473011</v>
      </c>
      <c r="F1304" s="32">
        <f t="shared" si="183"/>
        <v>-4.3073362900000003</v>
      </c>
      <c r="G1304" s="33">
        <f t="shared" si="184"/>
        <v>-4.1426893900000001</v>
      </c>
      <c r="H1304" s="32">
        <f t="shared" si="185"/>
        <v>-1.481963E-2</v>
      </c>
      <c r="I1304" s="33">
        <f t="shared" si="186"/>
        <v>3.8677922300000001</v>
      </c>
      <c r="J1304" s="32">
        <f t="shared" si="187"/>
        <v>-1.481963E-2</v>
      </c>
      <c r="K1304" s="33">
        <f t="shared" si="188"/>
        <v>3.2571937700000002</v>
      </c>
    </row>
    <row r="1305" spans="1:11" x14ac:dyDescent="0.3">
      <c r="A1305" s="78" t="str">
        <f>latest_start_1_limit_5000_convert_BTC_CMC_PRO_API_KEY_49c55c19_a805_466a_95cf_3c[[#This Row],[Symbol]]</f>
        <v>1UP</v>
      </c>
      <c r="B1305" s="22" t="str">
        <f t="shared" si="180"/>
        <v>Uptrennd</v>
      </c>
      <c r="C1305" s="77">
        <f t="shared" si="181"/>
        <v>7.7661270087983215E-8</v>
      </c>
      <c r="D1305" s="73">
        <f t="shared" si="182"/>
        <v>2.9077152189900001E-3</v>
      </c>
      <c r="E1305" s="74">
        <f>D1305*conf!B$7</f>
        <v>0.21267029111692862</v>
      </c>
      <c r="F1305" s="32">
        <f t="shared" si="183"/>
        <v>7.6377679599999997</v>
      </c>
      <c r="G1305" s="33">
        <f t="shared" si="184"/>
        <v>7.8229673699999998</v>
      </c>
      <c r="H1305" s="32">
        <f t="shared" si="185"/>
        <v>-13.373133490000001</v>
      </c>
      <c r="I1305" s="33">
        <f t="shared" si="186"/>
        <v>-10.009249990000001</v>
      </c>
      <c r="J1305" s="32">
        <f t="shared" si="187"/>
        <v>-13.373133490000001</v>
      </c>
      <c r="K1305" s="33">
        <f t="shared" si="188"/>
        <v>47.631736689999997</v>
      </c>
    </row>
    <row r="1306" spans="1:11" x14ac:dyDescent="0.3">
      <c r="A1306" s="78" t="str">
        <f>latest_start_1_limit_5000_convert_BTC_CMC_PRO_API_KEY_49c55c19_a805_466a_95cf_3c[[#This Row],[Symbol]]</f>
        <v>UFR</v>
      </c>
      <c r="B1306" s="22" t="str">
        <f t="shared" si="180"/>
        <v>Upfiring</v>
      </c>
      <c r="C1306" s="77">
        <f t="shared" si="181"/>
        <v>1.2503643224987329E-6</v>
      </c>
      <c r="D1306" s="73">
        <f t="shared" si="182"/>
        <v>4.6814884249159999E-2</v>
      </c>
      <c r="E1306" s="74">
        <f>D1306*conf!B$7</f>
        <v>3.4240406339835623</v>
      </c>
      <c r="F1306" s="32">
        <f t="shared" si="183"/>
        <v>-0.67125973000000005</v>
      </c>
      <c r="G1306" s="33">
        <f t="shared" si="184"/>
        <v>-0.50035666999999995</v>
      </c>
      <c r="H1306" s="32">
        <f t="shared" si="185"/>
        <v>-11.11657147</v>
      </c>
      <c r="I1306" s="33">
        <f t="shared" si="186"/>
        <v>-7.6650614399999997</v>
      </c>
      <c r="J1306" s="32">
        <f t="shared" si="187"/>
        <v>-11.11657147</v>
      </c>
      <c r="K1306" s="33">
        <f t="shared" si="188"/>
        <v>5.3950817799999999</v>
      </c>
    </row>
    <row r="1307" spans="1:11" x14ac:dyDescent="0.3">
      <c r="A1307" s="78" t="str">
        <f>latest_start_1_limit_5000_convert_BTC_CMC_PRO_API_KEY_49c55c19_a805_466a_95cf_3c[[#This Row],[Symbol]]</f>
        <v>VLD</v>
      </c>
      <c r="B1307" s="22" t="str">
        <f t="shared" si="180"/>
        <v>Vetri</v>
      </c>
      <c r="C1307" s="77">
        <f t="shared" si="181"/>
        <v>8.9164840177367779E-8</v>
      </c>
      <c r="D1307" s="73">
        <f t="shared" si="182"/>
        <v>3.3384203282900001E-3</v>
      </c>
      <c r="E1307" s="74">
        <f>D1307*conf!B$7</f>
        <v>0.2441720628111306</v>
      </c>
      <c r="F1307" s="32">
        <f t="shared" si="183"/>
        <v>-0.56980408000000005</v>
      </c>
      <c r="G1307" s="33">
        <f t="shared" si="184"/>
        <v>-0.39872645000000001</v>
      </c>
      <c r="H1307" s="32">
        <f t="shared" si="185"/>
        <v>0.57890863999999997</v>
      </c>
      <c r="I1307" s="33">
        <f t="shared" si="186"/>
        <v>4.4845760800000001</v>
      </c>
      <c r="J1307" s="32">
        <f t="shared" si="187"/>
        <v>0.57890863999999997</v>
      </c>
      <c r="K1307" s="33">
        <f t="shared" si="188"/>
        <v>9.1743684000000005</v>
      </c>
    </row>
    <row r="1308" spans="1:11" x14ac:dyDescent="0.3">
      <c r="A1308" s="78" t="str">
        <f>latest_start_1_limit_5000_convert_BTC_CMC_PRO_API_KEY_49c55c19_a805_466a_95cf_3c[[#This Row],[Symbol]]</f>
        <v>PLT</v>
      </c>
      <c r="B1308" s="22" t="str">
        <f t="shared" si="180"/>
        <v>Add.xyz</v>
      </c>
      <c r="C1308" s="77">
        <f t="shared" si="181"/>
        <v>1.4183723608993359E-6</v>
      </c>
      <c r="D1308" s="73">
        <f t="shared" si="182"/>
        <v>5.310527236175E-2</v>
      </c>
      <c r="E1308" s="74">
        <f>D1308*conf!B$7</f>
        <v>3.884119620538395</v>
      </c>
      <c r="F1308" s="32">
        <f t="shared" si="183"/>
        <v>7.6239165099999999</v>
      </c>
      <c r="G1308" s="33">
        <f t="shared" si="184"/>
        <v>7.80909209</v>
      </c>
      <c r="H1308" s="32">
        <f t="shared" si="185"/>
        <v>10.136069880000001</v>
      </c>
      <c r="I1308" s="33">
        <f t="shared" si="186"/>
        <v>14.412859790000001</v>
      </c>
      <c r="J1308" s="32">
        <f t="shared" si="187"/>
        <v>10.136069880000001</v>
      </c>
      <c r="K1308" s="33">
        <f t="shared" si="188"/>
        <v>90.010883609999993</v>
      </c>
    </row>
    <row r="1309" spans="1:11" x14ac:dyDescent="0.3">
      <c r="A1309" s="78" t="str">
        <f>latest_start_1_limit_5000_convert_BTC_CMC_PRO_API_KEY_49c55c19_a805_466a_95cf_3c[[#This Row],[Symbol]]</f>
        <v>AXIS</v>
      </c>
      <c r="B1309" s="22" t="str">
        <f t="shared" si="180"/>
        <v>Axis DeFi</v>
      </c>
      <c r="C1309" s="77">
        <f t="shared" si="181"/>
        <v>1.4047540967813012E-5</v>
      </c>
      <c r="D1309" s="73">
        <f t="shared" si="182"/>
        <v>0.52595391004061998</v>
      </c>
      <c r="E1309" s="74">
        <f>D1309*conf!B$7</f>
        <v>38.468268980370944</v>
      </c>
      <c r="F1309" s="32">
        <f t="shared" si="183"/>
        <v>2.2958009800000001</v>
      </c>
      <c r="G1309" s="33">
        <f t="shared" si="184"/>
        <v>2.4718091100000001</v>
      </c>
      <c r="H1309" s="32">
        <f t="shared" si="185"/>
        <v>-3.4514911399999999</v>
      </c>
      <c r="I1309" s="33">
        <f t="shared" si="186"/>
        <v>0.29766831999999999</v>
      </c>
      <c r="J1309" s="32">
        <f t="shared" si="187"/>
        <v>-3.4514911399999999</v>
      </c>
      <c r="K1309" s="33">
        <f t="shared" si="188"/>
        <v>10.38896059</v>
      </c>
    </row>
    <row r="1310" spans="1:11" x14ac:dyDescent="0.3">
      <c r="A1310" s="78" t="str">
        <f>latest_start_1_limit_5000_convert_BTC_CMC_PRO_API_KEY_49c55c19_a805_466a_95cf_3c[[#This Row],[Symbol]]</f>
        <v>YEC</v>
      </c>
      <c r="B1310" s="22" t="str">
        <f t="shared" si="180"/>
        <v>Ycash</v>
      </c>
      <c r="C1310" s="77">
        <f t="shared" si="181"/>
        <v>2.7475385088898046E-6</v>
      </c>
      <c r="D1310" s="73">
        <f t="shared" si="182"/>
        <v>0.10287057535898</v>
      </c>
      <c r="E1310" s="74">
        <f>D1310*conf!B$7</f>
        <v>7.5239538817557978</v>
      </c>
      <c r="F1310" s="32">
        <f t="shared" si="183"/>
        <v>-17.850861049999999</v>
      </c>
      <c r="G1310" s="33">
        <f t="shared" si="184"/>
        <v>-17.709516870000002</v>
      </c>
      <c r="H1310" s="32">
        <f t="shared" si="185"/>
        <v>-13.22895576</v>
      </c>
      <c r="I1310" s="33">
        <f t="shared" si="186"/>
        <v>-9.8594735599999996</v>
      </c>
      <c r="J1310" s="32">
        <f t="shared" si="187"/>
        <v>-13.22895576</v>
      </c>
      <c r="K1310" s="33">
        <f t="shared" si="188"/>
        <v>-2.4804873600000001</v>
      </c>
    </row>
    <row r="1311" spans="1:11" x14ac:dyDescent="0.3">
      <c r="A1311" s="78" t="str">
        <f>latest_start_1_limit_5000_convert_BTC_CMC_PRO_API_KEY_49c55c19_a805_466a_95cf_3c[[#This Row],[Symbol]]</f>
        <v>PEG</v>
      </c>
      <c r="B1311" s="22" t="str">
        <f t="shared" si="180"/>
        <v>PegNet</v>
      </c>
      <c r="C1311" s="77">
        <f t="shared" si="181"/>
        <v>1.3072794606591074E-8</v>
      </c>
      <c r="D1311" s="73">
        <f t="shared" si="182"/>
        <v>4.8945843648000005E-4</v>
      </c>
      <c r="E1311" s="74">
        <f>D1311*conf!B$7</f>
        <v>3.5798990044147203E-2</v>
      </c>
      <c r="F1311" s="32">
        <f t="shared" si="183"/>
        <v>1.0121222599999999</v>
      </c>
      <c r="G1311" s="33">
        <f t="shared" si="184"/>
        <v>1.1859217200000001</v>
      </c>
      <c r="H1311" s="32">
        <f t="shared" si="185"/>
        <v>-9.8841780700000008</v>
      </c>
      <c r="I1311" s="33">
        <f t="shared" si="186"/>
        <v>-6.3848118899999999</v>
      </c>
      <c r="J1311" s="32">
        <f t="shared" si="187"/>
        <v>-9.8841780700000008</v>
      </c>
      <c r="K1311" s="33">
        <f t="shared" si="188"/>
        <v>50.619359809999999</v>
      </c>
    </row>
    <row r="1312" spans="1:11" x14ac:dyDescent="0.3">
      <c r="A1312" s="78" t="str">
        <f>latest_start_1_limit_5000_convert_BTC_CMC_PRO_API_KEY_49c55c19_a805_466a_95cf_3c[[#This Row],[Symbol]]</f>
        <v>OLXA</v>
      </c>
      <c r="B1312" s="22" t="str">
        <f t="shared" si="180"/>
        <v>OLXA</v>
      </c>
      <c r="C1312" s="77">
        <f t="shared" si="181"/>
        <v>2.1350698830471048E-8</v>
      </c>
      <c r="D1312" s="73">
        <f t="shared" si="182"/>
        <v>7.9939140648999996E-4</v>
      </c>
      <c r="E1312" s="74">
        <f>D1312*conf!B$7</f>
        <v>5.8467487470678599E-2</v>
      </c>
      <c r="F1312" s="32">
        <f t="shared" si="183"/>
        <v>2.4350449999999999E-2</v>
      </c>
      <c r="G1312" s="33">
        <f t="shared" si="184"/>
        <v>0.19645037000000001</v>
      </c>
      <c r="H1312" s="32">
        <f t="shared" si="185"/>
        <v>6.7749872099999999</v>
      </c>
      <c r="I1312" s="33">
        <f t="shared" si="186"/>
        <v>10.92125998</v>
      </c>
      <c r="J1312" s="32">
        <f t="shared" si="187"/>
        <v>6.7749872099999999</v>
      </c>
      <c r="K1312" s="33">
        <f t="shared" si="188"/>
        <v>4.8724430400000003</v>
      </c>
    </row>
    <row r="1313" spans="1:11" x14ac:dyDescent="0.3">
      <c r="A1313" s="78" t="str">
        <f>latest_start_1_limit_5000_convert_BTC_CMC_PRO_API_KEY_49c55c19_a805_466a_95cf_3c[[#This Row],[Symbol]]</f>
        <v>ETHYS</v>
      </c>
      <c r="B1313" s="22" t="str">
        <f t="shared" si="180"/>
        <v>Ethereum Stake</v>
      </c>
      <c r="C1313" s="77">
        <f t="shared" si="181"/>
        <v>1.4455380486103788E-4</v>
      </c>
      <c r="D1313" s="73">
        <f t="shared" si="182"/>
        <v>5.4122382737388204</v>
      </c>
      <c r="E1313" s="74">
        <f>D1313*conf!B$7</f>
        <v>395.85110734125732</v>
      </c>
      <c r="F1313" s="32">
        <f t="shared" si="183"/>
        <v>-1.13815146</v>
      </c>
      <c r="G1313" s="33">
        <f t="shared" si="184"/>
        <v>-0.96805171999999995</v>
      </c>
      <c r="H1313" s="32">
        <f t="shared" si="185"/>
        <v>0.73387840999999998</v>
      </c>
      <c r="I1313" s="33">
        <f t="shared" si="186"/>
        <v>4.64556361</v>
      </c>
      <c r="J1313" s="32">
        <f t="shared" si="187"/>
        <v>0.73387840999999998</v>
      </c>
      <c r="K1313" s="33">
        <f t="shared" si="188"/>
        <v>17.688119189999998</v>
      </c>
    </row>
    <row r="1314" spans="1:11" x14ac:dyDescent="0.3">
      <c r="A1314" s="78" t="str">
        <f>latest_start_1_limit_5000_convert_BTC_CMC_PRO_API_KEY_49c55c19_a805_466a_95cf_3c[[#This Row],[Symbol]]</f>
        <v>CREA</v>
      </c>
      <c r="B1314" s="22" t="str">
        <f t="shared" si="180"/>
        <v>CREA</v>
      </c>
      <c r="C1314" s="77">
        <f t="shared" si="181"/>
        <v>1.4924539653793491E-6</v>
      </c>
      <c r="D1314" s="73">
        <f t="shared" si="182"/>
        <v>5.5878961338889997E-2</v>
      </c>
      <c r="E1314" s="74">
        <f>D1314*conf!B$7</f>
        <v>4.0869872323264147</v>
      </c>
      <c r="F1314" s="32">
        <f t="shared" si="183"/>
        <v>10.32895896</v>
      </c>
      <c r="G1314" s="33">
        <f t="shared" si="184"/>
        <v>10.51878878</v>
      </c>
      <c r="H1314" s="32">
        <f t="shared" si="185"/>
        <v>-0.30158952</v>
      </c>
      <c r="I1314" s="33">
        <f t="shared" si="186"/>
        <v>3.5698865199999998</v>
      </c>
      <c r="J1314" s="32">
        <f t="shared" si="187"/>
        <v>-0.30158952</v>
      </c>
      <c r="K1314" s="33">
        <f t="shared" si="188"/>
        <v>6.1128933200000004</v>
      </c>
    </row>
    <row r="1315" spans="1:11" x14ac:dyDescent="0.3">
      <c r="A1315" s="78" t="str">
        <f>latest_start_1_limit_5000_convert_BTC_CMC_PRO_API_KEY_49c55c19_a805_466a_95cf_3c[[#This Row],[Symbol]]</f>
        <v>XBC</v>
      </c>
      <c r="B1315" s="22" t="str">
        <f t="shared" si="180"/>
        <v>Bitcoin Plus</v>
      </c>
      <c r="C1315" s="77">
        <f t="shared" si="181"/>
        <v>1.8713223342204345E-4</v>
      </c>
      <c r="D1315" s="73">
        <f t="shared" si="182"/>
        <v>7.00641700127255</v>
      </c>
      <c r="E1315" s="74">
        <f>D1315*conf!B$7</f>
        <v>512.44933947307436</v>
      </c>
      <c r="F1315" s="32">
        <f t="shared" si="183"/>
        <v>-0.41778998000000001</v>
      </c>
      <c r="G1315" s="33">
        <f t="shared" si="184"/>
        <v>-0.2464508</v>
      </c>
      <c r="H1315" s="32">
        <f t="shared" si="185"/>
        <v>-0.25447371000000002</v>
      </c>
      <c r="I1315" s="33">
        <f t="shared" si="186"/>
        <v>3.6188319299999998</v>
      </c>
      <c r="J1315" s="32">
        <f t="shared" si="187"/>
        <v>-0.25447371000000002</v>
      </c>
      <c r="K1315" s="33">
        <f t="shared" si="188"/>
        <v>22.607997409999999</v>
      </c>
    </row>
    <row r="1316" spans="1:11" x14ac:dyDescent="0.3">
      <c r="A1316" s="78" t="str">
        <f>latest_start_1_limit_5000_convert_BTC_CMC_PRO_API_KEY_49c55c19_a805_466a_95cf_3c[[#This Row],[Symbol]]</f>
        <v>HYVE</v>
      </c>
      <c r="B1316" s="22" t="str">
        <f t="shared" si="180"/>
        <v>Hyve</v>
      </c>
      <c r="C1316" s="77">
        <f t="shared" si="181"/>
        <v>1.4887387327849621E-6</v>
      </c>
      <c r="D1316" s="73">
        <f t="shared" si="182"/>
        <v>5.5739859334189998E-2</v>
      </c>
      <c r="E1316" s="74">
        <f>D1316*conf!B$7</f>
        <v>4.0768133117026562</v>
      </c>
      <c r="F1316" s="32">
        <f t="shared" si="183"/>
        <v>-1.3075561200000001</v>
      </c>
      <c r="G1316" s="33">
        <f t="shared" si="184"/>
        <v>-1.1377478599999999</v>
      </c>
      <c r="H1316" s="32">
        <f t="shared" si="185"/>
        <v>15.75808866</v>
      </c>
      <c r="I1316" s="33">
        <f t="shared" si="186"/>
        <v>20.253192089999999</v>
      </c>
      <c r="J1316" s="32">
        <f t="shared" si="187"/>
        <v>15.75808866</v>
      </c>
      <c r="K1316" s="33">
        <f t="shared" si="188"/>
        <v>-23.43940349</v>
      </c>
    </row>
    <row r="1317" spans="1:11" x14ac:dyDescent="0.3">
      <c r="A1317" s="78" t="str">
        <f>latest_start_1_limit_5000_convert_BTC_CMC_PRO_API_KEY_49c55c19_a805_466a_95cf_3c[[#This Row],[Symbol]]</f>
        <v>KNDC</v>
      </c>
      <c r="B1317" s="22" t="str">
        <f t="shared" si="180"/>
        <v>KanadeCoin</v>
      </c>
      <c r="C1317" s="77">
        <f t="shared" si="181"/>
        <v>1E-8</v>
      </c>
      <c r="D1317" s="73">
        <f t="shared" si="182"/>
        <v>1.9568291763000001E-4</v>
      </c>
      <c r="E1317" s="74">
        <f>D1317*conf!B$7</f>
        <v>1.4312248595458201E-2</v>
      </c>
      <c r="F1317" s="32">
        <f t="shared" si="183"/>
        <v>0.33843911999999998</v>
      </c>
      <c r="G1317" s="33">
        <f t="shared" si="184"/>
        <v>0.51107944999999999</v>
      </c>
      <c r="H1317" s="32">
        <f t="shared" si="185"/>
        <v>-46.070087559999997</v>
      </c>
      <c r="I1317" s="33">
        <f t="shared" si="186"/>
        <v>-43.97588803</v>
      </c>
      <c r="J1317" s="32">
        <f t="shared" si="187"/>
        <v>-46.070087559999997</v>
      </c>
      <c r="K1317" s="33">
        <f t="shared" si="188"/>
        <v>18.819716830000001</v>
      </c>
    </row>
    <row r="1318" spans="1:11" x14ac:dyDescent="0.3">
      <c r="A1318" s="78" t="str">
        <f>latest_start_1_limit_5000_convert_BTC_CMC_PRO_API_KEY_49c55c19_a805_466a_95cf_3c[[#This Row],[Symbol]]</f>
        <v>NKC</v>
      </c>
      <c r="B1318" s="22" t="str">
        <f t="shared" si="180"/>
        <v>Nework</v>
      </c>
      <c r="C1318" s="77">
        <f t="shared" si="181"/>
        <v>1.9186100014650999E-7</v>
      </c>
      <c r="D1318" s="73">
        <f t="shared" si="182"/>
        <v>7.1834667321899999E-3</v>
      </c>
      <c r="E1318" s="74">
        <f>D1318*conf!B$7</f>
        <v>0.52539875679237658</v>
      </c>
      <c r="F1318" s="32">
        <f t="shared" si="183"/>
        <v>-1.8289573699999999</v>
      </c>
      <c r="G1318" s="33">
        <f t="shared" si="184"/>
        <v>-1.6600462199999999</v>
      </c>
      <c r="H1318" s="32">
        <f t="shared" si="185"/>
        <v>-12.347169040000001</v>
      </c>
      <c r="I1318" s="33">
        <f t="shared" si="186"/>
        <v>-8.9434454100000007</v>
      </c>
      <c r="J1318" s="32">
        <f t="shared" si="187"/>
        <v>-12.347169040000001</v>
      </c>
      <c r="K1318" s="33">
        <f t="shared" si="188"/>
        <v>7.2997987100000001</v>
      </c>
    </row>
    <row r="1319" spans="1:11" x14ac:dyDescent="0.3">
      <c r="A1319" s="78" t="str">
        <f>latest_start_1_limit_5000_convert_BTC_CMC_PRO_API_KEY_49c55c19_a805_466a_95cf_3c[[#This Row],[Symbol]]</f>
        <v>LQD</v>
      </c>
      <c r="B1319" s="22" t="str">
        <f t="shared" si="180"/>
        <v>Liquidity Network</v>
      </c>
      <c r="C1319" s="77">
        <f t="shared" si="181"/>
        <v>5.2810617868280431E-7</v>
      </c>
      <c r="D1319" s="73">
        <f t="shared" si="182"/>
        <v>1.9772820754270001E-2</v>
      </c>
      <c r="E1319" s="74">
        <f>D1319*conf!B$7</f>
        <v>1.4461841099673078</v>
      </c>
      <c r="F1319" s="32">
        <f t="shared" si="183"/>
        <v>0.75397093999999998</v>
      </c>
      <c r="G1319" s="33">
        <f t="shared" si="184"/>
        <v>0.92732623000000003</v>
      </c>
      <c r="H1319" s="32">
        <f t="shared" si="185"/>
        <v>1.80058655</v>
      </c>
      <c r="I1319" s="33">
        <f t="shared" si="186"/>
        <v>5.7536940300000001</v>
      </c>
      <c r="J1319" s="32">
        <f t="shared" si="187"/>
        <v>1.80058655</v>
      </c>
      <c r="K1319" s="33">
        <f t="shared" si="188"/>
        <v>24.312130400000001</v>
      </c>
    </row>
    <row r="1320" spans="1:11" x14ac:dyDescent="0.3">
      <c r="A1320" s="78" t="str">
        <f>latest_start_1_limit_5000_convert_BTC_CMC_PRO_API_KEY_49c55c19_a805_466a_95cf_3c[[#This Row],[Symbol]]</f>
        <v>EVED</v>
      </c>
      <c r="B1320" s="22" t="str">
        <f t="shared" si="180"/>
        <v>Evedo</v>
      </c>
      <c r="C1320" s="77">
        <f t="shared" si="181"/>
        <v>1.9987809718940085E-6</v>
      </c>
      <c r="D1320" s="73">
        <f t="shared" si="182"/>
        <v>7.4836348218610002E-2</v>
      </c>
      <c r="E1320" s="74">
        <f>D1320*conf!B$7</f>
        <v>5.4735305087091355</v>
      </c>
      <c r="F1320" s="32">
        <f t="shared" si="183"/>
        <v>5.0999877199999997</v>
      </c>
      <c r="G1320" s="33">
        <f t="shared" si="184"/>
        <v>5.2808206799999997</v>
      </c>
      <c r="H1320" s="32">
        <f t="shared" si="185"/>
        <v>-9.5841165299999993</v>
      </c>
      <c r="I1320" s="33">
        <f t="shared" si="186"/>
        <v>-6.0730984000000001</v>
      </c>
      <c r="J1320" s="32">
        <f t="shared" si="187"/>
        <v>-9.5841165299999993</v>
      </c>
      <c r="K1320" s="33">
        <f t="shared" si="188"/>
        <v>27.67253096</v>
      </c>
    </row>
    <row r="1321" spans="1:11" x14ac:dyDescent="0.3">
      <c r="A1321" s="78" t="str">
        <f>latest_start_1_limit_5000_convert_BTC_CMC_PRO_API_KEY_49c55c19_a805_466a_95cf_3c[[#This Row],[Symbol]]</f>
        <v>SUMO</v>
      </c>
      <c r="B1321" s="22" t="str">
        <f t="shared" si="180"/>
        <v>Sumokoin</v>
      </c>
      <c r="C1321" s="77">
        <f t="shared" si="181"/>
        <v>1.0034263714663482E-6</v>
      </c>
      <c r="D1321" s="73">
        <f t="shared" si="182"/>
        <v>3.7569281678539998E-2</v>
      </c>
      <c r="E1321" s="74">
        <f>D1321*conf!B$7</f>
        <v>2.7478172619684154</v>
      </c>
      <c r="F1321" s="32">
        <f t="shared" si="183"/>
        <v>-1.36694023</v>
      </c>
      <c r="G1321" s="33">
        <f t="shared" si="184"/>
        <v>-1.1972341399999999</v>
      </c>
      <c r="H1321" s="32">
        <f t="shared" si="185"/>
        <v>-11.60764503</v>
      </c>
      <c r="I1321" s="33">
        <f t="shared" si="186"/>
        <v>-8.1752043000000008</v>
      </c>
      <c r="J1321" s="32">
        <f t="shared" si="187"/>
        <v>-11.60764503</v>
      </c>
      <c r="K1321" s="33">
        <f t="shared" si="188"/>
        <v>-0.22051492</v>
      </c>
    </row>
    <row r="1322" spans="1:11" x14ac:dyDescent="0.3">
      <c r="A1322" s="78" t="str">
        <f>latest_start_1_limit_5000_convert_BTC_CMC_PRO_API_KEY_49c55c19_a805_466a_95cf_3c[[#This Row],[Symbol]]</f>
        <v>DDD</v>
      </c>
      <c r="B1322" s="22" t="str">
        <f t="shared" si="180"/>
        <v>Scry.info</v>
      </c>
      <c r="C1322" s="77">
        <f t="shared" si="181"/>
        <v>6.2680515401563264E-8</v>
      </c>
      <c r="D1322" s="73">
        <f t="shared" si="182"/>
        <v>2.3468208588500001E-3</v>
      </c>
      <c r="E1322" s="74">
        <f>D1322*conf!B$7</f>
        <v>0.17164647761628901</v>
      </c>
      <c r="F1322" s="32">
        <f t="shared" si="183"/>
        <v>-1.19552101</v>
      </c>
      <c r="G1322" s="33">
        <f t="shared" si="184"/>
        <v>-1.0255199800000001</v>
      </c>
      <c r="H1322" s="32">
        <f t="shared" si="185"/>
        <v>3.1314518800000002</v>
      </c>
      <c r="I1322" s="33">
        <f t="shared" si="186"/>
        <v>7.1362393500000003</v>
      </c>
      <c r="J1322" s="32">
        <f t="shared" si="187"/>
        <v>3.1314518800000002</v>
      </c>
      <c r="K1322" s="33">
        <f t="shared" si="188"/>
        <v>40.206580340000002</v>
      </c>
    </row>
    <row r="1323" spans="1:11" x14ac:dyDescent="0.3">
      <c r="A1323" s="78" t="str">
        <f>latest_start_1_limit_5000_convert_BTC_CMC_PRO_API_KEY_49c55c19_a805_466a_95cf_3c[[#This Row],[Symbol]]</f>
        <v>IXC</v>
      </c>
      <c r="B1323" s="22" t="str">
        <f t="shared" si="180"/>
        <v>Ixcoin</v>
      </c>
      <c r="C1323" s="77">
        <f t="shared" si="181"/>
        <v>1.3020072535611942E-6</v>
      </c>
      <c r="D1323" s="73">
        <f t="shared" si="182"/>
        <v>4.8748446968819997E-2</v>
      </c>
      <c r="E1323" s="74">
        <f>D1323*conf!B$7</f>
        <v>3.5654614112994945</v>
      </c>
      <c r="F1323" s="32">
        <f t="shared" si="183"/>
        <v>0.15440412000000001</v>
      </c>
      <c r="G1323" s="33">
        <f t="shared" si="184"/>
        <v>0.32672780000000001</v>
      </c>
      <c r="H1323" s="32">
        <f t="shared" si="185"/>
        <v>0.15440412000000001</v>
      </c>
      <c r="I1323" s="33">
        <f t="shared" si="186"/>
        <v>4.0435872499999999</v>
      </c>
      <c r="J1323" s="32">
        <f t="shared" si="187"/>
        <v>0.15440412000000001</v>
      </c>
      <c r="K1323" s="33">
        <f t="shared" si="188"/>
        <v>9.9971072900000006</v>
      </c>
    </row>
    <row r="1324" spans="1:11" x14ac:dyDescent="0.3">
      <c r="A1324" s="78" t="str">
        <f>latest_start_1_limit_5000_convert_BTC_CMC_PRO_API_KEY_49c55c19_a805_466a_95cf_3c[[#This Row],[Symbol]]</f>
        <v>PLAY</v>
      </c>
      <c r="B1324" s="22" t="str">
        <f t="shared" si="180"/>
        <v>HEROcoin</v>
      </c>
      <c r="C1324" s="77">
        <f t="shared" si="181"/>
        <v>1.1018847004704989E-7</v>
      </c>
      <c r="D1324" s="73">
        <f t="shared" si="182"/>
        <v>4.1255659474800001E-3</v>
      </c>
      <c r="E1324" s="74">
        <f>D1324*conf!B$7</f>
        <v>0.30174389339868724</v>
      </c>
      <c r="F1324" s="32">
        <f t="shared" si="183"/>
        <v>0.11165759</v>
      </c>
      <c r="G1324" s="33">
        <f t="shared" si="184"/>
        <v>0.28390773000000002</v>
      </c>
      <c r="H1324" s="32">
        <f t="shared" si="185"/>
        <v>11.265899449999999</v>
      </c>
      <c r="I1324" s="33">
        <f t="shared" si="186"/>
        <v>15.58656276</v>
      </c>
      <c r="J1324" s="32">
        <f t="shared" si="187"/>
        <v>11.265899449999999</v>
      </c>
      <c r="K1324" s="33">
        <f t="shared" si="188"/>
        <v>30.364682550000001</v>
      </c>
    </row>
    <row r="1325" spans="1:11" x14ac:dyDescent="0.3">
      <c r="A1325" s="78" t="str">
        <f>latest_start_1_limit_5000_convert_BTC_CMC_PRO_API_KEY_49c55c19_a805_466a_95cf_3c[[#This Row],[Symbol]]</f>
        <v>NUG</v>
      </c>
      <c r="B1325" s="22" t="str">
        <f t="shared" si="180"/>
        <v>Nuggets</v>
      </c>
      <c r="C1325" s="77">
        <f t="shared" si="181"/>
        <v>1.5844182876495064E-8</v>
      </c>
      <c r="D1325" s="73">
        <f t="shared" si="182"/>
        <v>5.9322197061999996E-4</v>
      </c>
      <c r="E1325" s="74">
        <f>D1325*conf!B$7</f>
        <v>4.33882549311468E-2</v>
      </c>
      <c r="F1325" s="32">
        <f t="shared" si="183"/>
        <v>-1.1289744399999999</v>
      </c>
      <c r="G1325" s="33">
        <f t="shared" si="184"/>
        <v>-0.95885891000000001</v>
      </c>
      <c r="H1325" s="32">
        <f t="shared" si="185"/>
        <v>-7.6198587</v>
      </c>
      <c r="I1325" s="33">
        <f t="shared" si="186"/>
        <v>-4.0325647599999996</v>
      </c>
      <c r="J1325" s="32">
        <f t="shared" si="187"/>
        <v>-7.6198587</v>
      </c>
      <c r="K1325" s="33">
        <f t="shared" si="188"/>
        <v>29.269494229999999</v>
      </c>
    </row>
    <row r="1326" spans="1:11" x14ac:dyDescent="0.3">
      <c r="A1326" s="78" t="str">
        <f>latest_start_1_limit_5000_convert_BTC_CMC_PRO_API_KEY_49c55c19_a805_466a_95cf_3c[[#This Row],[Symbol]]</f>
        <v>TPAY</v>
      </c>
      <c r="B1326" s="22" t="str">
        <f t="shared" si="180"/>
        <v>TokenPay</v>
      </c>
      <c r="C1326" s="77">
        <f t="shared" si="181"/>
        <v>1.2384951486982671E-6</v>
      </c>
      <c r="D1326" s="73">
        <f t="shared" si="182"/>
        <v>4.6370490573169998E-2</v>
      </c>
      <c r="E1326" s="74">
        <f>D1326*conf!B$7</f>
        <v>3.3915376805216537</v>
      </c>
      <c r="F1326" s="32">
        <f t="shared" si="183"/>
        <v>0.69938659000000003</v>
      </c>
      <c r="G1326" s="33">
        <f t="shared" si="184"/>
        <v>0.87264796</v>
      </c>
      <c r="H1326" s="32">
        <f t="shared" si="185"/>
        <v>-1.05399701</v>
      </c>
      <c r="I1326" s="33">
        <f t="shared" si="186"/>
        <v>2.78826164</v>
      </c>
      <c r="J1326" s="32">
        <f t="shared" si="187"/>
        <v>-1.05399701</v>
      </c>
      <c r="K1326" s="33">
        <f t="shared" si="188"/>
        <v>1.8156861099999999</v>
      </c>
    </row>
    <row r="1327" spans="1:11" x14ac:dyDescent="0.3">
      <c r="A1327" s="78" t="str">
        <f>latest_start_1_limit_5000_convert_BTC_CMC_PRO_API_KEY_49c55c19_a805_466a_95cf_3c[[#This Row],[Symbol]]</f>
        <v>SLP</v>
      </c>
      <c r="B1327" s="22" t="str">
        <f t="shared" si="180"/>
        <v>Small Love Potion</v>
      </c>
      <c r="C1327" s="77">
        <f t="shared" si="181"/>
        <v>5.9203488952969485E-7</v>
      </c>
      <c r="D1327" s="73">
        <f t="shared" si="182"/>
        <v>2.216637529245E-2</v>
      </c>
      <c r="E1327" s="74">
        <f>D1327*conf!B$7</f>
        <v>1.621248688889793</v>
      </c>
      <c r="F1327" s="32">
        <f t="shared" si="183"/>
        <v>-9.2269347600000007</v>
      </c>
      <c r="G1327" s="33">
        <f t="shared" si="184"/>
        <v>-9.0707524199999998</v>
      </c>
      <c r="H1327" s="32">
        <f t="shared" si="185"/>
        <v>-13.04675391</v>
      </c>
      <c r="I1327" s="33">
        <f t="shared" si="186"/>
        <v>-9.6701964799999995</v>
      </c>
      <c r="J1327" s="32">
        <f t="shared" si="187"/>
        <v>-13.04675391</v>
      </c>
      <c r="K1327" s="33">
        <f t="shared" si="188"/>
        <v>40.338470139999998</v>
      </c>
    </row>
    <row r="1328" spans="1:11" x14ac:dyDescent="0.3">
      <c r="A1328" s="78" t="str">
        <f>latest_start_1_limit_5000_convert_BTC_CMC_PRO_API_KEY_49c55c19_a805_466a_95cf_3c[[#This Row],[Symbol]]</f>
        <v>MPG</v>
      </c>
      <c r="B1328" s="22" t="str">
        <f t="shared" si="180"/>
        <v>Max Property Group</v>
      </c>
      <c r="C1328" s="77">
        <f t="shared" si="181"/>
        <v>1.904877549128485E-7</v>
      </c>
      <c r="D1328" s="73">
        <f t="shared" si="182"/>
        <v>7.1320510643700001E-3</v>
      </c>
      <c r="E1328" s="74">
        <f>D1328*conf!B$7</f>
        <v>0.52163821484802186</v>
      </c>
      <c r="F1328" s="32">
        <f t="shared" si="183"/>
        <v>-9.9884599999999994E-3</v>
      </c>
      <c r="G1328" s="33">
        <f t="shared" si="184"/>
        <v>0.16205237</v>
      </c>
      <c r="H1328" s="32">
        <f t="shared" si="185"/>
        <v>-3.5429060300000002</v>
      </c>
      <c r="I1328" s="33">
        <f t="shared" si="186"/>
        <v>0.20270362</v>
      </c>
      <c r="J1328" s="32">
        <f t="shared" si="187"/>
        <v>-3.5429060300000002</v>
      </c>
      <c r="K1328" s="33">
        <f t="shared" si="188"/>
        <v>12.702216330000001</v>
      </c>
    </row>
    <row r="1329" spans="1:11" x14ac:dyDescent="0.3">
      <c r="A1329" s="78" t="str">
        <f>latest_start_1_limit_5000_convert_BTC_CMC_PRO_API_KEY_49c55c19_a805_466a_95cf_3c[[#This Row],[Symbol]]</f>
        <v>ETHY</v>
      </c>
      <c r="B1329" s="22" t="str">
        <f t="shared" si="180"/>
        <v>Ethereum Yield</v>
      </c>
      <c r="C1329" s="77">
        <f t="shared" si="181"/>
        <v>2.7099092813247933E-4</v>
      </c>
      <c r="D1329" s="73">
        <f t="shared" si="182"/>
        <v>10.14616996408046</v>
      </c>
      <c r="E1329" s="74">
        <f>D1329*conf!B$7</f>
        <v>742.09087117284491</v>
      </c>
      <c r="F1329" s="32">
        <f t="shared" si="183"/>
        <v>-1.3312638299999999</v>
      </c>
      <c r="G1329" s="33">
        <f t="shared" si="184"/>
        <v>-1.1614963599999999</v>
      </c>
      <c r="H1329" s="32">
        <f t="shared" si="185"/>
        <v>-0.45938319999999999</v>
      </c>
      <c r="I1329" s="33">
        <f t="shared" si="186"/>
        <v>3.4059654199999998</v>
      </c>
      <c r="J1329" s="32">
        <f t="shared" si="187"/>
        <v>-0.45938319999999999</v>
      </c>
      <c r="K1329" s="33">
        <f t="shared" si="188"/>
        <v>15.702004609999999</v>
      </c>
    </row>
    <row r="1330" spans="1:11" x14ac:dyDescent="0.3">
      <c r="A1330" s="78" t="str">
        <f>latest_start_1_limit_5000_convert_BTC_CMC_PRO_API_KEY_49c55c19_a805_466a_95cf_3c[[#This Row],[Symbol]]</f>
        <v>LIBERTAS</v>
      </c>
      <c r="B1330" s="22" t="str">
        <f t="shared" si="180"/>
        <v>Libertas Token</v>
      </c>
      <c r="C1330" s="77">
        <f t="shared" si="181"/>
        <v>2.9783658637118384E-7</v>
      </c>
      <c r="D1330" s="73">
        <f t="shared" si="182"/>
        <v>1.1151298117870001E-2</v>
      </c>
      <c r="E1330" s="74">
        <f>D1330*conf!B$7</f>
        <v>0.81560594434101186</v>
      </c>
      <c r="F1330" s="32">
        <f t="shared" si="183"/>
        <v>1.1684958400000001</v>
      </c>
      <c r="G1330" s="33">
        <f t="shared" si="184"/>
        <v>1.34256435</v>
      </c>
      <c r="H1330" s="32">
        <f t="shared" si="185"/>
        <v>4.6759797399999998</v>
      </c>
      <c r="I1330" s="33">
        <f t="shared" si="186"/>
        <v>8.7407441200000004</v>
      </c>
      <c r="J1330" s="32">
        <f t="shared" si="187"/>
        <v>4.6759797399999998</v>
      </c>
      <c r="K1330" s="33">
        <f t="shared" si="188"/>
        <v>43.63857127</v>
      </c>
    </row>
    <row r="1331" spans="1:11" x14ac:dyDescent="0.3">
      <c r="A1331" s="78" t="str">
        <f>latest_start_1_limit_5000_convert_BTC_CMC_PRO_API_KEY_49c55c19_a805_466a_95cf_3c[[#This Row],[Symbol]]</f>
        <v>MTV</v>
      </c>
      <c r="B1331" s="22" t="str">
        <f t="shared" si="180"/>
        <v>MultiVAC</v>
      </c>
      <c r="C1331" s="77">
        <f t="shared" si="181"/>
        <v>1E-8</v>
      </c>
      <c r="D1331" s="73">
        <f t="shared" si="182"/>
        <v>2.7976680012000002E-4</v>
      </c>
      <c r="E1331" s="74">
        <f>D1331*conf!B$7</f>
        <v>2.0462143760776801E-2</v>
      </c>
      <c r="F1331" s="32">
        <f t="shared" si="183"/>
        <v>-1.7970860099999999</v>
      </c>
      <c r="G1331" s="33">
        <f t="shared" si="184"/>
        <v>-1.6281200199999999</v>
      </c>
      <c r="H1331" s="32">
        <f t="shared" si="185"/>
        <v>-3.2144207200000001</v>
      </c>
      <c r="I1331" s="33">
        <f t="shared" si="186"/>
        <v>0.54394463000000004</v>
      </c>
      <c r="J1331" s="32">
        <f t="shared" si="187"/>
        <v>-3.2144207200000001</v>
      </c>
      <c r="K1331" s="33">
        <f t="shared" si="188"/>
        <v>-5.49844037</v>
      </c>
    </row>
    <row r="1332" spans="1:11" x14ac:dyDescent="0.3">
      <c r="A1332" s="78" t="str">
        <f>latest_start_1_limit_5000_convert_BTC_CMC_PRO_API_KEY_49c55c19_a805_466a_95cf_3c[[#This Row],[Symbol]]</f>
        <v>ZER</v>
      </c>
      <c r="B1332" s="22" t="str">
        <f t="shared" si="180"/>
        <v>Zero</v>
      </c>
      <c r="C1332" s="77">
        <f t="shared" si="181"/>
        <v>2.8180724940862709E-6</v>
      </c>
      <c r="D1332" s="73">
        <f t="shared" si="182"/>
        <v>0.10551143794054001</v>
      </c>
      <c r="E1332" s="74">
        <f>D1332*conf!B$7</f>
        <v>7.7171065709710964</v>
      </c>
      <c r="F1332" s="32">
        <f t="shared" si="183"/>
        <v>-3.5375612300000001</v>
      </c>
      <c r="G1332" s="33">
        <f t="shared" si="184"/>
        <v>-3.3715898700000002</v>
      </c>
      <c r="H1332" s="32">
        <f t="shared" si="185"/>
        <v>-9.4202719500000001</v>
      </c>
      <c r="I1332" s="33">
        <f t="shared" si="186"/>
        <v>-5.9028914300000004</v>
      </c>
      <c r="J1332" s="32">
        <f t="shared" si="187"/>
        <v>-9.4202719500000001</v>
      </c>
      <c r="K1332" s="33">
        <f t="shared" si="188"/>
        <v>3.91289014</v>
      </c>
    </row>
    <row r="1333" spans="1:11" x14ac:dyDescent="0.3">
      <c r="A1333" s="78" t="str">
        <f>latest_start_1_limit_5000_convert_BTC_CMC_PRO_API_KEY_49c55c19_a805_466a_95cf_3c[[#This Row],[Symbol]]</f>
        <v>WEBD</v>
      </c>
      <c r="B1333" s="22" t="str">
        <f t="shared" si="180"/>
        <v>WebDollar</v>
      </c>
      <c r="C1333" s="77">
        <f t="shared" si="181"/>
        <v>1E-8</v>
      </c>
      <c r="D1333" s="73">
        <f t="shared" si="182"/>
        <v>8.1571255929999994E-5</v>
      </c>
      <c r="E1333" s="74">
        <f>D1333*conf!B$7</f>
        <v>5.9661216587201995E-3</v>
      </c>
      <c r="F1333" s="32">
        <f t="shared" si="183"/>
        <v>-0.57141089</v>
      </c>
      <c r="G1333" s="33">
        <f t="shared" si="184"/>
        <v>-0.40033603000000001</v>
      </c>
      <c r="H1333" s="32">
        <f t="shared" si="185"/>
        <v>0.68729580000000001</v>
      </c>
      <c r="I1333" s="33">
        <f t="shared" si="186"/>
        <v>4.5971721099999998</v>
      </c>
      <c r="J1333" s="32">
        <f t="shared" si="187"/>
        <v>0.68729580000000001</v>
      </c>
      <c r="K1333" s="33">
        <f t="shared" si="188"/>
        <v>5.5896122400000001</v>
      </c>
    </row>
    <row r="1334" spans="1:11" x14ac:dyDescent="0.3">
      <c r="A1334" s="78" t="str">
        <f>latest_start_1_limit_5000_convert_BTC_CMC_PRO_API_KEY_49c55c19_a805_466a_95cf_3c[[#This Row],[Symbol]]</f>
        <v>HTN</v>
      </c>
      <c r="B1334" s="22" t="str">
        <f t="shared" si="180"/>
        <v>Heart Number</v>
      </c>
      <c r="C1334" s="77">
        <f t="shared" si="181"/>
        <v>1.2102989343248772E-8</v>
      </c>
      <c r="D1334" s="73">
        <f t="shared" si="182"/>
        <v>4.5314796254000001E-4</v>
      </c>
      <c r="E1334" s="74">
        <f>D1334*conf!B$7</f>
        <v>3.3143241980175597E-2</v>
      </c>
      <c r="F1334" s="32">
        <f t="shared" si="183"/>
        <v>-23.750787670000001</v>
      </c>
      <c r="G1334" s="33">
        <f t="shared" si="184"/>
        <v>-23.61959478</v>
      </c>
      <c r="H1334" s="32">
        <f t="shared" si="185"/>
        <v>-41.5370481</v>
      </c>
      <c r="I1334" s="33">
        <f t="shared" si="186"/>
        <v>-39.266822159999997</v>
      </c>
      <c r="J1334" s="32">
        <f t="shared" si="187"/>
        <v>-41.5370481</v>
      </c>
      <c r="K1334" s="33">
        <f t="shared" si="188"/>
        <v>-22.95126475</v>
      </c>
    </row>
    <row r="1335" spans="1:11" x14ac:dyDescent="0.3">
      <c r="A1335" s="78" t="str">
        <f>latest_start_1_limit_5000_convert_BTC_CMC_PRO_API_KEY_49c55c19_a805_466a_95cf_3c[[#This Row],[Symbol]]</f>
        <v>STS</v>
      </c>
      <c r="B1335" s="22" t="str">
        <f t="shared" si="180"/>
        <v>SBank</v>
      </c>
      <c r="C1335" s="77">
        <f t="shared" si="181"/>
        <v>4.3565463412985046E-6</v>
      </c>
      <c r="D1335" s="73">
        <f t="shared" si="182"/>
        <v>0.16311342944144</v>
      </c>
      <c r="E1335" s="74">
        <f>D1335*conf!B$7</f>
        <v>11.930116229346922</v>
      </c>
      <c r="F1335" s="32">
        <f t="shared" si="183"/>
        <v>-0.33516844000000001</v>
      </c>
      <c r="G1335" s="33">
        <f t="shared" si="184"/>
        <v>-0.1636871</v>
      </c>
      <c r="H1335" s="32">
        <f t="shared" si="185"/>
        <v>21.73564232</v>
      </c>
      <c r="I1335" s="33">
        <f t="shared" si="186"/>
        <v>26.462865359999999</v>
      </c>
      <c r="J1335" s="32">
        <f t="shared" si="187"/>
        <v>21.73564232</v>
      </c>
      <c r="K1335" s="33">
        <f t="shared" si="188"/>
        <v>78.449579259999993</v>
      </c>
    </row>
    <row r="1336" spans="1:11" x14ac:dyDescent="0.3">
      <c r="A1336" s="78" t="str">
        <f>latest_start_1_limit_5000_convert_BTC_CMC_PRO_API_KEY_49c55c19_a805_466a_95cf_3c[[#This Row],[Symbol]]</f>
        <v>ISR</v>
      </c>
      <c r="B1336" s="22" t="str">
        <f t="shared" si="180"/>
        <v>Insureum</v>
      </c>
      <c r="C1336" s="77">
        <f t="shared" si="181"/>
        <v>1.2494274823230593E-7</v>
      </c>
      <c r="D1336" s="73">
        <f t="shared" si="182"/>
        <v>4.6779808020900003E-3</v>
      </c>
      <c r="E1336" s="74">
        <f>D1336*conf!B$7</f>
        <v>0.34214751586486264</v>
      </c>
      <c r="F1336" s="32">
        <f t="shared" si="183"/>
        <v>-0.92805314000000005</v>
      </c>
      <c r="G1336" s="33">
        <f t="shared" si="184"/>
        <v>-0.75759191000000004</v>
      </c>
      <c r="H1336" s="32">
        <f t="shared" si="185"/>
        <v>-2.6809427499999998</v>
      </c>
      <c r="I1336" s="33">
        <f t="shared" si="186"/>
        <v>1.09813855</v>
      </c>
      <c r="J1336" s="32">
        <f t="shared" si="187"/>
        <v>-2.6809427499999998</v>
      </c>
      <c r="K1336" s="33">
        <f t="shared" si="188"/>
        <v>-1.05173176</v>
      </c>
    </row>
    <row r="1337" spans="1:11" x14ac:dyDescent="0.3">
      <c r="A1337" s="78" t="str">
        <f>latest_start_1_limit_5000_convert_BTC_CMC_PRO_API_KEY_49c55c19_a805_466a_95cf_3c[[#This Row],[Symbol]]</f>
        <v>GET</v>
      </c>
      <c r="B1337" s="22" t="str">
        <f t="shared" si="180"/>
        <v>GET Protocol</v>
      </c>
      <c r="C1337" s="77">
        <f t="shared" si="181"/>
        <v>1.0627083375337249E-5</v>
      </c>
      <c r="D1337" s="73">
        <f t="shared" si="182"/>
        <v>0.39788857469027</v>
      </c>
      <c r="E1337" s="74">
        <f>D1337*conf!B$7</f>
        <v>29.101570352846348</v>
      </c>
      <c r="F1337" s="32">
        <f t="shared" si="183"/>
        <v>-1.7014518199999999</v>
      </c>
      <c r="G1337" s="33">
        <f t="shared" si="184"/>
        <v>-1.5323212799999999</v>
      </c>
      <c r="H1337" s="32">
        <f t="shared" si="185"/>
        <v>-6.8339336900000003</v>
      </c>
      <c r="I1337" s="33">
        <f t="shared" si="186"/>
        <v>-3.2161208100000001</v>
      </c>
      <c r="J1337" s="32">
        <f t="shared" si="187"/>
        <v>-6.8339336900000003</v>
      </c>
      <c r="K1337" s="33">
        <f t="shared" si="188"/>
        <v>17.344958429999998</v>
      </c>
    </row>
    <row r="1338" spans="1:11" x14ac:dyDescent="0.3">
      <c r="A1338" s="78" t="str">
        <f>latest_start_1_limit_5000_convert_BTC_CMC_PRO_API_KEY_49c55c19_a805_466a_95cf_3c[[#This Row],[Symbol]]</f>
        <v>COVAL</v>
      </c>
      <c r="B1338" s="22" t="str">
        <f t="shared" si="180"/>
        <v>Circuits of Value</v>
      </c>
      <c r="C1338" s="77">
        <f t="shared" si="181"/>
        <v>2.6593884234322112E-8</v>
      </c>
      <c r="D1338" s="73">
        <f t="shared" si="182"/>
        <v>9.9570148457000011E-4</v>
      </c>
      <c r="E1338" s="74">
        <f>D1338*conf!B$7</f>
        <v>7.2825606581449806E-2</v>
      </c>
      <c r="F1338" s="32">
        <f t="shared" si="183"/>
        <v>-0.71765166999999996</v>
      </c>
      <c r="G1338" s="33">
        <f t="shared" si="184"/>
        <v>-0.54682843000000003</v>
      </c>
      <c r="H1338" s="32">
        <f t="shared" si="185"/>
        <v>-1.2507185599999999</v>
      </c>
      <c r="I1338" s="33">
        <f t="shared" si="186"/>
        <v>2.5839010299999998</v>
      </c>
      <c r="J1338" s="32">
        <f t="shared" si="187"/>
        <v>-1.2507185599999999</v>
      </c>
      <c r="K1338" s="33">
        <f t="shared" si="188"/>
        <v>3.0412610999999998</v>
      </c>
    </row>
    <row r="1339" spans="1:11" x14ac:dyDescent="0.3">
      <c r="A1339" s="78" t="str">
        <f>latest_start_1_limit_5000_convert_BTC_CMC_PRO_API_KEY_49c55c19_a805_466a_95cf_3c[[#This Row],[Symbol]]</f>
        <v>ATL</v>
      </c>
      <c r="B1339" s="22" t="str">
        <f t="shared" si="180"/>
        <v>ATLANT</v>
      </c>
      <c r="C1339" s="77">
        <f t="shared" si="181"/>
        <v>4.9075658018847475E-7</v>
      </c>
      <c r="D1339" s="73">
        <f t="shared" si="182"/>
        <v>1.8374414626709999E-2</v>
      </c>
      <c r="E1339" s="74">
        <f>D1339*conf!B$7</f>
        <v>1.3439046857975694</v>
      </c>
      <c r="F1339" s="32">
        <f t="shared" si="183"/>
        <v>0.37081764</v>
      </c>
      <c r="G1339" s="33">
        <f t="shared" si="184"/>
        <v>0.54351368</v>
      </c>
      <c r="H1339" s="32">
        <f t="shared" si="185"/>
        <v>32.834819950000004</v>
      </c>
      <c r="I1339" s="33">
        <f t="shared" si="186"/>
        <v>37.993044849999997</v>
      </c>
      <c r="J1339" s="32">
        <f t="shared" si="187"/>
        <v>32.834819950000004</v>
      </c>
      <c r="K1339" s="33">
        <f t="shared" si="188"/>
        <v>26.173158969999999</v>
      </c>
    </row>
    <row r="1340" spans="1:11" x14ac:dyDescent="0.3">
      <c r="A1340" s="78" t="str">
        <f>latest_start_1_limit_5000_convert_BTC_CMC_PRO_API_KEY_49c55c19_a805_466a_95cf_3c[[#This Row],[Symbol]]</f>
        <v>LUX</v>
      </c>
      <c r="B1340" s="22" t="str">
        <f t="shared" si="180"/>
        <v>LUXCoin</v>
      </c>
      <c r="C1340" s="77">
        <f t="shared" si="181"/>
        <v>2.4804286843010129E-6</v>
      </c>
      <c r="D1340" s="73">
        <f t="shared" si="182"/>
        <v>9.2869717772969998E-2</v>
      </c>
      <c r="E1340" s="74">
        <f>D1340*conf!B$7</f>
        <v>6.792491157915026</v>
      </c>
      <c r="F1340" s="32">
        <f t="shared" si="183"/>
        <v>2.4004379600000001</v>
      </c>
      <c r="G1340" s="33">
        <f t="shared" si="184"/>
        <v>2.5766261300000002</v>
      </c>
      <c r="H1340" s="32">
        <f t="shared" si="185"/>
        <v>-13.146066019999999</v>
      </c>
      <c r="I1340" s="33">
        <f t="shared" si="186"/>
        <v>-9.7733650599999997</v>
      </c>
      <c r="J1340" s="32">
        <f t="shared" si="187"/>
        <v>-13.146066019999999</v>
      </c>
      <c r="K1340" s="33">
        <f t="shared" si="188"/>
        <v>18.696177179999999</v>
      </c>
    </row>
    <row r="1341" spans="1:11" x14ac:dyDescent="0.3">
      <c r="A1341" s="78" t="str">
        <f>latest_start_1_limit_5000_convert_BTC_CMC_PRO_API_KEY_49c55c19_a805_466a_95cf_3c[[#This Row],[Symbol]]</f>
        <v>MTRG</v>
      </c>
      <c r="B1341" s="22" t="str">
        <f t="shared" si="180"/>
        <v>Meter Governance</v>
      </c>
      <c r="C1341" s="77">
        <f t="shared" si="181"/>
        <v>1.1400152558641576E-5</v>
      </c>
      <c r="D1341" s="73">
        <f t="shared" si="182"/>
        <v>0.42683305405661998</v>
      </c>
      <c r="E1341" s="74">
        <f>D1341*conf!B$7</f>
        <v>31.218569573701185</v>
      </c>
      <c r="F1341" s="32">
        <f t="shared" si="183"/>
        <v>10.00643051</v>
      </c>
      <c r="G1341" s="33">
        <f t="shared" si="184"/>
        <v>10.1957054</v>
      </c>
      <c r="H1341" s="32">
        <f t="shared" si="185"/>
        <v>21.12053903</v>
      </c>
      <c r="I1341" s="33">
        <f t="shared" si="186"/>
        <v>25.823876460000001</v>
      </c>
      <c r="J1341" s="32">
        <f t="shared" si="187"/>
        <v>21.12053903</v>
      </c>
      <c r="K1341" s="33">
        <f t="shared" si="188"/>
        <v>41.944293160000001</v>
      </c>
    </row>
    <row r="1342" spans="1:11" x14ac:dyDescent="0.3">
      <c r="A1342" s="78" t="str">
        <f>latest_start_1_limit_5000_convert_BTC_CMC_PRO_API_KEY_49c55c19_a805_466a_95cf_3c[[#This Row],[Symbol]]</f>
        <v>NSR</v>
      </c>
      <c r="B1342" s="22" t="str">
        <f t="shared" si="180"/>
        <v>NuShares</v>
      </c>
      <c r="C1342" s="77">
        <f t="shared" si="181"/>
        <v>1E-8</v>
      </c>
      <c r="D1342" s="73">
        <f t="shared" si="182"/>
        <v>1.7783425778999999E-4</v>
      </c>
      <c r="E1342" s="74">
        <f>D1342*conf!B$7</f>
        <v>1.3006797614760599E-2</v>
      </c>
      <c r="F1342" s="32">
        <f t="shared" si="183"/>
        <v>-5.9993463</v>
      </c>
      <c r="G1342" s="33">
        <f t="shared" si="184"/>
        <v>-5.8376106400000003</v>
      </c>
      <c r="H1342" s="32">
        <f t="shared" si="185"/>
        <v>-6.27175086</v>
      </c>
      <c r="I1342" s="33">
        <f t="shared" si="186"/>
        <v>-2.63210736</v>
      </c>
      <c r="J1342" s="32">
        <f t="shared" si="187"/>
        <v>-6.27175086</v>
      </c>
      <c r="K1342" s="33">
        <f t="shared" si="188"/>
        <v>-21.77339052</v>
      </c>
    </row>
    <row r="1343" spans="1:11" x14ac:dyDescent="0.3">
      <c r="A1343" s="78" t="str">
        <f>latest_start_1_limit_5000_convert_BTC_CMC_PRO_API_KEY_49c55c19_a805_466a_95cf_3c[[#This Row],[Symbol]]</f>
        <v>BOX</v>
      </c>
      <c r="B1343" s="22" t="str">
        <f t="shared" si="180"/>
        <v>ContentBox</v>
      </c>
      <c r="C1343" s="77">
        <f t="shared" si="181"/>
        <v>3.798818616033287E-8</v>
      </c>
      <c r="D1343" s="73">
        <f t="shared" si="182"/>
        <v>1.4223154851199999E-3</v>
      </c>
      <c r="E1343" s="74">
        <f>D1343*conf!B$7</f>
        <v>0.10402815458167679</v>
      </c>
      <c r="F1343" s="32">
        <f t="shared" si="183"/>
        <v>-0.34737378000000002</v>
      </c>
      <c r="G1343" s="33">
        <f t="shared" si="184"/>
        <v>-0.17591344</v>
      </c>
      <c r="H1343" s="32">
        <f t="shared" si="185"/>
        <v>-2.8633860900000001</v>
      </c>
      <c r="I1343" s="33">
        <f t="shared" si="186"/>
        <v>0.90861059</v>
      </c>
      <c r="J1343" s="32">
        <f t="shared" si="187"/>
        <v>-2.8633860900000001</v>
      </c>
      <c r="K1343" s="33">
        <f t="shared" si="188"/>
        <v>28.402759320000001</v>
      </c>
    </row>
    <row r="1344" spans="1:11" x14ac:dyDescent="0.3">
      <c r="A1344" s="78" t="str">
        <f>latest_start_1_limit_5000_convert_BTC_CMC_PRO_API_KEY_49c55c19_a805_466a_95cf_3c[[#This Row],[Symbol]]</f>
        <v>LUNES</v>
      </c>
      <c r="B1344" s="22" t="str">
        <f t="shared" si="180"/>
        <v>Lunes</v>
      </c>
      <c r="C1344" s="77">
        <f t="shared" si="181"/>
        <v>1.7379516184222564E-7</v>
      </c>
      <c r="D1344" s="73">
        <f t="shared" si="182"/>
        <v>6.5070637719800003E-3</v>
      </c>
      <c r="E1344" s="74">
        <f>D1344*conf!B$7</f>
        <v>0.47592664428261722</v>
      </c>
      <c r="F1344" s="32">
        <f t="shared" si="183"/>
        <v>-4.4218002900000002</v>
      </c>
      <c r="G1344" s="33">
        <f t="shared" si="184"/>
        <v>-4.2573503300000004</v>
      </c>
      <c r="H1344" s="32">
        <f t="shared" si="185"/>
        <v>1.74021E-2</v>
      </c>
      <c r="I1344" s="33">
        <f t="shared" si="186"/>
        <v>3.9012651900000002</v>
      </c>
      <c r="J1344" s="32">
        <f t="shared" si="187"/>
        <v>1.74021E-2</v>
      </c>
      <c r="K1344" s="33">
        <f t="shared" si="188"/>
        <v>49.762103209999999</v>
      </c>
    </row>
    <row r="1345" spans="1:11" x14ac:dyDescent="0.3">
      <c r="A1345" s="78" t="str">
        <f>latest_start_1_limit_5000_convert_BTC_CMC_PRO_API_KEY_49c55c19_a805_466a_95cf_3c[[#This Row],[Symbol]]</f>
        <v>AIDOC</v>
      </c>
      <c r="B1345" s="22" t="str">
        <f t="shared" si="180"/>
        <v>AI Doctor</v>
      </c>
      <c r="C1345" s="77">
        <f t="shared" si="181"/>
        <v>3.3549153656073026E-8</v>
      </c>
      <c r="D1345" s="73">
        <f t="shared" si="182"/>
        <v>1.25611369167E-3</v>
      </c>
      <c r="E1345" s="74">
        <f>D1345*conf!B$7</f>
        <v>9.18721554087438E-2</v>
      </c>
      <c r="F1345" s="32">
        <f t="shared" si="183"/>
        <v>-1.97342423</v>
      </c>
      <c r="G1345" s="33">
        <f t="shared" si="184"/>
        <v>-1.8047616399999999</v>
      </c>
      <c r="H1345" s="32">
        <f t="shared" si="185"/>
        <v>-5.9354660399999997</v>
      </c>
      <c r="I1345" s="33">
        <f t="shared" si="186"/>
        <v>-2.2827639799999999</v>
      </c>
      <c r="J1345" s="32">
        <f t="shared" si="187"/>
        <v>-5.9354660399999997</v>
      </c>
      <c r="K1345" s="33">
        <f t="shared" si="188"/>
        <v>27.903229570000001</v>
      </c>
    </row>
    <row r="1346" spans="1:11" x14ac:dyDescent="0.3">
      <c r="A1346" s="78" t="str">
        <f>latest_start_1_limit_5000_convert_BTC_CMC_PRO_API_KEY_49c55c19_a805_466a_95cf_3c[[#This Row],[Symbol]]</f>
        <v>ORMEUS</v>
      </c>
      <c r="B1346" s="22" t="str">
        <f t="shared" ref="B1346:B1409" si="189">VLOOKUP(A1346,BTCTABLE,2,FALSE)</f>
        <v>Ormeus Coin</v>
      </c>
      <c r="C1346" s="77">
        <f t="shared" ref="C1346:C1409" si="190">VLOOKUP(A1346,BTCTABLE,3,FALSE)</f>
        <v>7.262369825490037E-7</v>
      </c>
      <c r="D1346" s="73">
        <f t="shared" ref="D1346:D1409" si="191">VLOOKUP(A1346,USDTABLE,3,FALSE)</f>
        <v>2.719103517569E-2</v>
      </c>
      <c r="E1346" s="74">
        <f>D1346*conf!B$7</f>
        <v>1.9887523127499667</v>
      </c>
      <c r="F1346" s="32">
        <f t="shared" ref="F1346:F1409" si="192">VLOOKUP(A1346,BTCTABLE,5,FALSE)</f>
        <v>3.6428482299999998</v>
      </c>
      <c r="G1346" s="33">
        <f t="shared" ref="G1346:G1409" si="193">VLOOKUP(A1346,USDTABLE,5,FALSE)</f>
        <v>3.8211740600000001</v>
      </c>
      <c r="H1346" s="32">
        <f t="shared" ref="H1346:H1409" si="194">VLOOKUP(A1346,BTCTABLE,6,FALSE)</f>
        <v>3.0496128200000001</v>
      </c>
      <c r="I1346" s="33">
        <f t="shared" ref="I1346:I1409" si="195">VLOOKUP(A1346,USDTABLE,6,FALSE)</f>
        <v>7.0512223299999999</v>
      </c>
      <c r="J1346" s="32">
        <f t="shared" ref="J1346:J1409" si="196">VLOOKUP(A1346,BTCTABLE,6,FALSE)</f>
        <v>3.0496128200000001</v>
      </c>
      <c r="K1346" s="33">
        <f t="shared" ref="K1346:K1409" si="197">VLOOKUP(A1346,USDTABLE,7,FALSE)</f>
        <v>6.9298364100000001</v>
      </c>
    </row>
    <row r="1347" spans="1:11" x14ac:dyDescent="0.3">
      <c r="A1347" s="78" t="str">
        <f>latest_start_1_limit_5000_convert_BTC_CMC_PRO_API_KEY_49c55c19_a805_466a_95cf_3c[[#This Row],[Symbol]]</f>
        <v>MNC</v>
      </c>
      <c r="B1347" s="22" t="str">
        <f t="shared" si="189"/>
        <v>Moneynet</v>
      </c>
      <c r="C1347" s="77">
        <f t="shared" si="190"/>
        <v>1E-8</v>
      </c>
      <c r="D1347" s="73">
        <f t="shared" si="191"/>
        <v>3.5021436448999998E-4</v>
      </c>
      <c r="E1347" s="74">
        <f>D1347*conf!B$7</f>
        <v>2.5614678618798598E-2</v>
      </c>
      <c r="F1347" s="32">
        <f t="shared" si="192"/>
        <v>-0.93851708</v>
      </c>
      <c r="G1347" s="33">
        <f t="shared" si="193"/>
        <v>-0.76807384999999995</v>
      </c>
      <c r="H1347" s="32">
        <f t="shared" si="194"/>
        <v>0.96970097</v>
      </c>
      <c r="I1347" s="33">
        <f t="shared" si="195"/>
        <v>4.8905436099999999</v>
      </c>
      <c r="J1347" s="32">
        <f t="shared" si="196"/>
        <v>0.96970097</v>
      </c>
      <c r="K1347" s="33">
        <f t="shared" si="197"/>
        <v>25.308858470000001</v>
      </c>
    </row>
    <row r="1348" spans="1:11" x14ac:dyDescent="0.3">
      <c r="A1348" s="78" t="str">
        <f>latest_start_1_limit_5000_convert_BTC_CMC_PRO_API_KEY_49c55c19_a805_466a_95cf_3c[[#This Row],[Symbol]]</f>
        <v>BLUE</v>
      </c>
      <c r="B1348" s="22" t="str">
        <f t="shared" si="189"/>
        <v>Blue Protocol</v>
      </c>
      <c r="C1348" s="77">
        <f t="shared" si="190"/>
        <v>7.0958115927156798E-7</v>
      </c>
      <c r="D1348" s="73">
        <f t="shared" si="191"/>
        <v>2.656742458094E-2</v>
      </c>
      <c r="E1348" s="74">
        <f>D1348*conf!B$7</f>
        <v>1.9431414338499515</v>
      </c>
      <c r="F1348" s="32">
        <f t="shared" si="192"/>
        <v>8.2178691599999993</v>
      </c>
      <c r="G1348" s="33">
        <f t="shared" si="193"/>
        <v>8.4040666799999997</v>
      </c>
      <c r="H1348" s="32">
        <f t="shared" si="194"/>
        <v>15.56602266</v>
      </c>
      <c r="I1348" s="33">
        <f t="shared" si="195"/>
        <v>20.05366781</v>
      </c>
      <c r="J1348" s="32">
        <f t="shared" si="196"/>
        <v>15.56602266</v>
      </c>
      <c r="K1348" s="33">
        <f t="shared" si="197"/>
        <v>-4.0024668099999996</v>
      </c>
    </row>
    <row r="1349" spans="1:11" x14ac:dyDescent="0.3">
      <c r="A1349" s="78" t="str">
        <f>latest_start_1_limit_5000_convert_BTC_CMC_PRO_API_KEY_49c55c19_a805_466a_95cf_3c[[#This Row],[Symbol]]</f>
        <v>HX</v>
      </c>
      <c r="B1349" s="22" t="str">
        <f t="shared" si="189"/>
        <v>HyperExchange</v>
      </c>
      <c r="C1349" s="77">
        <f t="shared" si="190"/>
        <v>4.3608944958814622E-7</v>
      </c>
      <c r="D1349" s="73">
        <f t="shared" si="191"/>
        <v>1.6327622867510001E-2</v>
      </c>
      <c r="E1349" s="74">
        <f>D1349*conf!B$7</f>
        <v>1.1942023365296814</v>
      </c>
      <c r="F1349" s="32">
        <f t="shared" si="192"/>
        <v>-3.8228700999999998</v>
      </c>
      <c r="G1349" s="33">
        <f t="shared" si="193"/>
        <v>-3.6573896299999999</v>
      </c>
      <c r="H1349" s="32">
        <f t="shared" si="194"/>
        <v>9.9661139300000006</v>
      </c>
      <c r="I1349" s="33">
        <f t="shared" si="195"/>
        <v>14.236304130000001</v>
      </c>
      <c r="J1349" s="32">
        <f t="shared" si="196"/>
        <v>9.9661139300000006</v>
      </c>
      <c r="K1349" s="33">
        <f t="shared" si="197"/>
        <v>112.5275164</v>
      </c>
    </row>
    <row r="1350" spans="1:11" x14ac:dyDescent="0.3">
      <c r="A1350" s="78" t="str">
        <f>latest_start_1_limit_5000_convert_BTC_CMC_PRO_API_KEY_49c55c19_a805_466a_95cf_3c[[#This Row],[Symbol]]</f>
        <v>PHT</v>
      </c>
      <c r="B1350" s="22" t="str">
        <f t="shared" si="189"/>
        <v>Lightstreams</v>
      </c>
      <c r="C1350" s="77">
        <f t="shared" si="190"/>
        <v>5.7168725333867479E-7</v>
      </c>
      <c r="D1350" s="73">
        <f t="shared" si="191"/>
        <v>2.140453954915E-2</v>
      </c>
      <c r="E1350" s="74">
        <f>D1350*conf!B$7</f>
        <v>1.5655280226248309</v>
      </c>
      <c r="F1350" s="32">
        <f t="shared" si="192"/>
        <v>2.52732226</v>
      </c>
      <c r="G1350" s="33">
        <f t="shared" si="193"/>
        <v>2.7037287399999999</v>
      </c>
      <c r="H1350" s="32">
        <f t="shared" si="194"/>
        <v>-0.83527644999999995</v>
      </c>
      <c r="I1350" s="33">
        <f t="shared" si="195"/>
        <v>3.0154755299999998</v>
      </c>
      <c r="J1350" s="32">
        <f t="shared" si="196"/>
        <v>-0.83527644999999995</v>
      </c>
      <c r="K1350" s="33">
        <f t="shared" si="197"/>
        <v>4.9830962400000001</v>
      </c>
    </row>
    <row r="1351" spans="1:11" x14ac:dyDescent="0.3">
      <c r="A1351" s="78" t="str">
        <f>latest_start_1_limit_5000_convert_BTC_CMC_PRO_API_KEY_49c55c19_a805_466a_95cf_3c[[#This Row],[Symbol]]</f>
        <v>vBCH</v>
      </c>
      <c r="B1351" s="22" t="str">
        <f t="shared" si="189"/>
        <v>Venus BCH</v>
      </c>
      <c r="C1351" s="77">
        <f t="shared" si="190"/>
        <v>2.2755179727226328E-4</v>
      </c>
      <c r="D1351" s="73">
        <f t="shared" si="191"/>
        <v>8.5197656861327502</v>
      </c>
      <c r="E1351" s="74">
        <f>D1351*conf!B$7</f>
        <v>623.13566228374941</v>
      </c>
      <c r="F1351" s="32">
        <f t="shared" si="192"/>
        <v>-0.36397179000000002</v>
      </c>
      <c r="G1351" s="33">
        <f t="shared" si="193"/>
        <v>-0.19254001000000001</v>
      </c>
      <c r="H1351" s="32">
        <f t="shared" si="194"/>
        <v>-6.4571159800000002</v>
      </c>
      <c r="I1351" s="33">
        <f t="shared" si="195"/>
        <v>-2.8246705599999999</v>
      </c>
      <c r="J1351" s="32">
        <f t="shared" si="196"/>
        <v>-6.4571159800000002</v>
      </c>
      <c r="K1351" s="33">
        <f t="shared" si="197"/>
        <v>8.6684125400000003</v>
      </c>
    </row>
    <row r="1352" spans="1:11" x14ac:dyDescent="0.3">
      <c r="A1352" s="78" t="str">
        <f>latest_start_1_limit_5000_convert_BTC_CMC_PRO_API_KEY_49c55c19_a805_466a_95cf_3c[[#This Row],[Symbol]]</f>
        <v>PIRL</v>
      </c>
      <c r="B1352" s="22" t="str">
        <f t="shared" si="189"/>
        <v>Pirl</v>
      </c>
      <c r="C1352" s="77">
        <f t="shared" si="190"/>
        <v>3.0299212351069661E-7</v>
      </c>
      <c r="D1352" s="73">
        <f t="shared" si="191"/>
        <v>1.1344326557729999E-2</v>
      </c>
      <c r="E1352" s="74">
        <f>D1352*conf!B$7</f>
        <v>0.82972404443237213</v>
      </c>
      <c r="F1352" s="32">
        <f t="shared" si="192"/>
        <v>-4.5563089100000003</v>
      </c>
      <c r="G1352" s="33">
        <f t="shared" si="193"/>
        <v>-4.39209038</v>
      </c>
      <c r="H1352" s="32">
        <f t="shared" si="194"/>
        <v>8.0932204199999997</v>
      </c>
      <c r="I1352" s="33">
        <f t="shared" si="195"/>
        <v>12.29068266</v>
      </c>
      <c r="J1352" s="32">
        <f t="shared" si="196"/>
        <v>8.0932204199999997</v>
      </c>
      <c r="K1352" s="33">
        <f t="shared" si="197"/>
        <v>15.60238951</v>
      </c>
    </row>
    <row r="1353" spans="1:11" x14ac:dyDescent="0.3">
      <c r="A1353" s="78" t="str">
        <f>latest_start_1_limit_5000_convert_BTC_CMC_PRO_API_KEY_49c55c19_a805_466a_95cf_3c[[#This Row],[Symbol]]</f>
        <v>BRDG</v>
      </c>
      <c r="B1353" s="22" t="str">
        <f t="shared" si="189"/>
        <v>Bridge Protocol</v>
      </c>
      <c r="C1353" s="77">
        <f t="shared" si="190"/>
        <v>1.1429175840812568E-7</v>
      </c>
      <c r="D1353" s="73">
        <f t="shared" si="191"/>
        <v>4.2791971461699999E-3</v>
      </c>
      <c r="E1353" s="74">
        <f>D1353*conf!B$7</f>
        <v>0.3129804792708738</v>
      </c>
      <c r="F1353" s="32">
        <f t="shared" si="192"/>
        <v>78.040001700000005</v>
      </c>
      <c r="G1353" s="33">
        <f t="shared" si="193"/>
        <v>78.346333799999996</v>
      </c>
      <c r="H1353" s="32">
        <f t="shared" si="194"/>
        <v>-5.9401492300000003</v>
      </c>
      <c r="I1353" s="33">
        <f t="shared" si="195"/>
        <v>-2.2876290199999998</v>
      </c>
      <c r="J1353" s="32">
        <f t="shared" si="196"/>
        <v>-5.9401492300000003</v>
      </c>
      <c r="K1353" s="33">
        <f t="shared" si="197"/>
        <v>224.54865832999999</v>
      </c>
    </row>
    <row r="1354" spans="1:11" x14ac:dyDescent="0.3">
      <c r="A1354" s="78" t="str">
        <f>latest_start_1_limit_5000_convert_BTC_CMC_PRO_API_KEY_49c55c19_a805_466a_95cf_3c[[#This Row],[Symbol]]</f>
        <v>SMLY</v>
      </c>
      <c r="B1354" s="22" t="str">
        <f t="shared" si="189"/>
        <v>SmileyCoin</v>
      </c>
      <c r="C1354" s="77">
        <f t="shared" si="190"/>
        <v>1E-8</v>
      </c>
      <c r="D1354" s="73">
        <f t="shared" si="191"/>
        <v>6.0678913199999998E-5</v>
      </c>
      <c r="E1354" s="74">
        <f>D1354*conf!B$7</f>
        <v>4.4380557114480001E-3</v>
      </c>
      <c r="F1354" s="32">
        <f t="shared" si="192"/>
        <v>-2.7173037099999999</v>
      </c>
      <c r="G1354" s="33">
        <f t="shared" si="193"/>
        <v>-2.5499210300000001</v>
      </c>
      <c r="H1354" s="32">
        <f t="shared" si="194"/>
        <v>-16.5144558</v>
      </c>
      <c r="I1354" s="33">
        <f t="shared" si="195"/>
        <v>-13.272555730000001</v>
      </c>
      <c r="J1354" s="32">
        <f t="shared" si="196"/>
        <v>-16.5144558</v>
      </c>
      <c r="K1354" s="33">
        <f t="shared" si="197"/>
        <v>55.842413290000003</v>
      </c>
    </row>
    <row r="1355" spans="1:11" x14ac:dyDescent="0.3">
      <c r="A1355" s="78" t="str">
        <f>latest_start_1_limit_5000_convert_BTC_CMC_PRO_API_KEY_49c55c19_a805_466a_95cf_3c[[#This Row],[Symbol]]</f>
        <v>HY</v>
      </c>
      <c r="B1355" s="22" t="str">
        <f t="shared" si="189"/>
        <v>hybrix</v>
      </c>
      <c r="C1355" s="77">
        <f t="shared" si="190"/>
        <v>1.1523953457983937E-5</v>
      </c>
      <c r="D1355" s="73">
        <f t="shared" si="191"/>
        <v>0.43146828290021999</v>
      </c>
      <c r="E1355" s="74">
        <f>D1355*conf!B$7</f>
        <v>31.55759021132209</v>
      </c>
      <c r="F1355" s="32">
        <f t="shared" si="192"/>
        <v>-6.6363647200000004</v>
      </c>
      <c r="G1355" s="33">
        <f t="shared" si="193"/>
        <v>-6.4757251</v>
      </c>
      <c r="H1355" s="32">
        <f t="shared" si="194"/>
        <v>0.28608682000000002</v>
      </c>
      <c r="I1355" s="33">
        <f t="shared" si="195"/>
        <v>4.18038344</v>
      </c>
      <c r="J1355" s="32">
        <f t="shared" si="196"/>
        <v>0.28608682000000002</v>
      </c>
      <c r="K1355" s="33">
        <f t="shared" si="197"/>
        <v>16.978106700000001</v>
      </c>
    </row>
    <row r="1356" spans="1:11" x14ac:dyDescent="0.3">
      <c r="A1356" s="78" t="str">
        <f>latest_start_1_limit_5000_convert_BTC_CMC_PRO_API_KEY_49c55c19_a805_466a_95cf_3c[[#This Row],[Symbol]]</f>
        <v>FYD</v>
      </c>
      <c r="B1356" s="22" t="str">
        <f t="shared" si="189"/>
        <v>FYDcoin</v>
      </c>
      <c r="C1356" s="77">
        <f t="shared" si="190"/>
        <v>4.8804135696798755E-8</v>
      </c>
      <c r="D1356" s="73">
        <f t="shared" si="191"/>
        <v>1.8272753967899999E-3</v>
      </c>
      <c r="E1356" s="74">
        <f>D1356*conf!B$7</f>
        <v>0.1336469225212206</v>
      </c>
      <c r="F1356" s="32">
        <f t="shared" si="192"/>
        <v>2.1640801000000001</v>
      </c>
      <c r="G1356" s="33">
        <f t="shared" si="193"/>
        <v>2.3398615899999999</v>
      </c>
      <c r="H1356" s="32">
        <f t="shared" si="194"/>
        <v>-18.675993869999999</v>
      </c>
      <c r="I1356" s="33">
        <f t="shared" si="195"/>
        <v>-15.51803037</v>
      </c>
      <c r="J1356" s="32">
        <f t="shared" si="196"/>
        <v>-18.675993869999999</v>
      </c>
      <c r="K1356" s="33">
        <f t="shared" si="197"/>
        <v>-3.7941963599999999</v>
      </c>
    </row>
    <row r="1357" spans="1:11" x14ac:dyDescent="0.3">
      <c r="A1357" s="78" t="str">
        <f>latest_start_1_limit_5000_convert_BTC_CMC_PRO_API_KEY_49c55c19_a805_466a_95cf_3c[[#This Row],[Symbol]]</f>
        <v>TOKO</v>
      </c>
      <c r="B1357" s="22" t="str">
        <f t="shared" si="189"/>
        <v>Tokoin</v>
      </c>
      <c r="C1357" s="77">
        <f t="shared" si="190"/>
        <v>1.4179688205291746E-7</v>
      </c>
      <c r="D1357" s="73">
        <f t="shared" si="191"/>
        <v>5.3090163408800002E-3</v>
      </c>
      <c r="E1357" s="74">
        <f>D1357*conf!B$7</f>
        <v>0.38830145517196324</v>
      </c>
      <c r="F1357" s="32">
        <f t="shared" si="192"/>
        <v>-3.9668668500000002</v>
      </c>
      <c r="G1357" s="33">
        <f t="shared" si="193"/>
        <v>-3.80163414</v>
      </c>
      <c r="H1357" s="32">
        <f t="shared" si="194"/>
        <v>-2.4896901800000002</v>
      </c>
      <c r="I1357" s="33">
        <f t="shared" si="195"/>
        <v>1.29681782</v>
      </c>
      <c r="J1357" s="32">
        <f t="shared" si="196"/>
        <v>-2.4896901800000002</v>
      </c>
      <c r="K1357" s="33">
        <f t="shared" si="197"/>
        <v>3.1908759299999998</v>
      </c>
    </row>
    <row r="1358" spans="1:11" x14ac:dyDescent="0.3">
      <c r="A1358" s="78" t="str">
        <f>latest_start_1_limit_5000_convert_BTC_CMC_PRO_API_KEY_49c55c19_a805_466a_95cf_3c[[#This Row],[Symbol]]</f>
        <v>EBC</v>
      </c>
      <c r="B1358" s="22" t="str">
        <f t="shared" si="189"/>
        <v>EBCoin</v>
      </c>
      <c r="C1358" s="77">
        <f t="shared" si="190"/>
        <v>1E-8</v>
      </c>
      <c r="D1358" s="73">
        <f t="shared" si="191"/>
        <v>2.0552118877E-4</v>
      </c>
      <c r="E1358" s="74">
        <f>D1358*conf!B$7</f>
        <v>1.50318197466378E-2</v>
      </c>
      <c r="F1358" s="32">
        <f t="shared" si="192"/>
        <v>-0.22134602</v>
      </c>
      <c r="G1358" s="33">
        <f t="shared" si="193"/>
        <v>-4.9668839999999999E-2</v>
      </c>
      <c r="H1358" s="32">
        <f t="shared" si="194"/>
        <v>-4.01888208</v>
      </c>
      <c r="I1358" s="33">
        <f t="shared" si="195"/>
        <v>-0.29175547000000002</v>
      </c>
      <c r="J1358" s="32">
        <f t="shared" si="196"/>
        <v>-4.01888208</v>
      </c>
      <c r="K1358" s="33">
        <f t="shared" si="197"/>
        <v>-0.19260293000000001</v>
      </c>
    </row>
    <row r="1359" spans="1:11" x14ac:dyDescent="0.3">
      <c r="A1359" s="78" t="str">
        <f>latest_start_1_limit_5000_convert_BTC_CMC_PRO_API_KEY_49c55c19_a805_466a_95cf_3c[[#This Row],[Symbol]]</f>
        <v>MINT</v>
      </c>
      <c r="B1359" s="22" t="str">
        <f t="shared" si="189"/>
        <v>MintCoin</v>
      </c>
      <c r="C1359" s="77">
        <f t="shared" si="190"/>
        <v>1E-8</v>
      </c>
      <c r="D1359" s="73">
        <f t="shared" si="191"/>
        <v>3.7498805360000002E-5</v>
      </c>
      <c r="E1359" s="74">
        <f>D1359*conf!B$7</f>
        <v>2.7426626240304001E-3</v>
      </c>
      <c r="F1359" s="32">
        <f t="shared" si="192"/>
        <v>0.15440412000000001</v>
      </c>
      <c r="G1359" s="33">
        <f t="shared" si="193"/>
        <v>0.32672780000000001</v>
      </c>
      <c r="H1359" s="32">
        <f t="shared" si="194"/>
        <v>-49.922797950000003</v>
      </c>
      <c r="I1359" s="33">
        <f t="shared" si="195"/>
        <v>-47.978206380000003</v>
      </c>
      <c r="J1359" s="32">
        <f t="shared" si="196"/>
        <v>-49.922797950000003</v>
      </c>
      <c r="K1359" s="33">
        <f t="shared" si="197"/>
        <v>-40.773794359999997</v>
      </c>
    </row>
    <row r="1360" spans="1:11" x14ac:dyDescent="0.3">
      <c r="A1360" s="78" t="str">
        <f>latest_start_1_limit_5000_convert_BTC_CMC_PRO_API_KEY_49c55c19_a805_466a_95cf_3c[[#This Row],[Symbol]]</f>
        <v>XIOT</v>
      </c>
      <c r="B1360" s="22" t="str">
        <f t="shared" si="189"/>
        <v>Xiotri</v>
      </c>
      <c r="C1360" s="77">
        <f t="shared" si="190"/>
        <v>5.6360067759762362E-3</v>
      </c>
      <c r="D1360" s="73">
        <f t="shared" si="191"/>
        <v>211.01770107894001</v>
      </c>
      <c r="E1360" s="74">
        <f>D1360*conf!B$7</f>
        <v>15433.834656913672</v>
      </c>
      <c r="F1360" s="32">
        <f t="shared" si="192"/>
        <v>-1.1399994</v>
      </c>
      <c r="G1360" s="33">
        <f t="shared" si="193"/>
        <v>-0.96990284000000004</v>
      </c>
      <c r="H1360" s="32">
        <f t="shared" si="194"/>
        <v>9.8682722799999993</v>
      </c>
      <c r="I1360" s="33">
        <f t="shared" si="195"/>
        <v>14.13466311</v>
      </c>
      <c r="J1360" s="32">
        <f t="shared" si="196"/>
        <v>9.8682722799999993</v>
      </c>
      <c r="K1360" s="33">
        <f t="shared" si="197"/>
        <v>49.112081490000001</v>
      </c>
    </row>
    <row r="1361" spans="1:11" x14ac:dyDescent="0.3">
      <c r="A1361" s="78" t="str">
        <f>latest_start_1_limit_5000_convert_BTC_CMC_PRO_API_KEY_49c55c19_a805_466a_95cf_3c[[#This Row],[Symbol]]</f>
        <v>TFL</v>
      </c>
      <c r="B1361" s="22" t="str">
        <f t="shared" si="189"/>
        <v>TrueFlip</v>
      </c>
      <c r="C1361" s="77">
        <f t="shared" si="190"/>
        <v>3.9811736600615715E-6</v>
      </c>
      <c r="D1361" s="73">
        <f t="shared" si="191"/>
        <v>0.14905910278944001</v>
      </c>
      <c r="E1361" s="74">
        <f>D1361*conf!B$7</f>
        <v>10.902182778019643</v>
      </c>
      <c r="F1361" s="32">
        <f t="shared" si="192"/>
        <v>0.37845368000000001</v>
      </c>
      <c r="G1361" s="33">
        <f t="shared" si="193"/>
        <v>0.55116286000000003</v>
      </c>
      <c r="H1361" s="32">
        <f t="shared" si="194"/>
        <v>1.48394765</v>
      </c>
      <c r="I1361" s="33">
        <f t="shared" si="195"/>
        <v>5.4247594499999998</v>
      </c>
      <c r="J1361" s="32">
        <f t="shared" si="196"/>
        <v>1.48394765</v>
      </c>
      <c r="K1361" s="33">
        <f t="shared" si="197"/>
        <v>12.56923353</v>
      </c>
    </row>
    <row r="1362" spans="1:11" x14ac:dyDescent="0.3">
      <c r="A1362" s="78" t="str">
        <f>latest_start_1_limit_5000_convert_BTC_CMC_PRO_API_KEY_49c55c19_a805_466a_95cf_3c[[#This Row],[Symbol]]</f>
        <v>VIDYA</v>
      </c>
      <c r="B1362" s="22" t="str">
        <f t="shared" si="189"/>
        <v>Vidya</v>
      </c>
      <c r="C1362" s="77">
        <f t="shared" si="190"/>
        <v>8.2695375988275779E-7</v>
      </c>
      <c r="D1362" s="73">
        <f t="shared" si="191"/>
        <v>3.0961971524390001E-2</v>
      </c>
      <c r="E1362" s="74">
        <f>D1362*conf!B$7</f>
        <v>2.2645585972938846</v>
      </c>
      <c r="F1362" s="32">
        <f t="shared" si="192"/>
        <v>0.28892790000000002</v>
      </c>
      <c r="G1362" s="33">
        <f t="shared" si="193"/>
        <v>0.46148304000000001</v>
      </c>
      <c r="H1362" s="32">
        <f t="shared" si="194"/>
        <v>-2.4533525799999998</v>
      </c>
      <c r="I1362" s="33">
        <f t="shared" si="195"/>
        <v>1.3345664699999999</v>
      </c>
      <c r="J1362" s="32">
        <f t="shared" si="196"/>
        <v>-2.4533525799999998</v>
      </c>
      <c r="K1362" s="33">
        <f t="shared" si="197"/>
        <v>1.06408112</v>
      </c>
    </row>
    <row r="1363" spans="1:11" x14ac:dyDescent="0.3">
      <c r="A1363" s="78" t="str">
        <f>latest_start_1_limit_5000_convert_BTC_CMC_PRO_API_KEY_49c55c19_a805_466a_95cf_3c[[#This Row],[Symbol]]</f>
        <v>BOOST</v>
      </c>
      <c r="B1363" s="22" t="str">
        <f t="shared" si="189"/>
        <v>Boosted Finance</v>
      </c>
      <c r="C1363" s="77">
        <f t="shared" si="190"/>
        <v>4.1401514145923002E-4</v>
      </c>
      <c r="D1363" s="73">
        <f t="shared" si="191"/>
        <v>15.501138808951501</v>
      </c>
      <c r="E1363" s="74">
        <f>D1363*conf!B$7</f>
        <v>1133.7532924867128</v>
      </c>
      <c r="F1363" s="32">
        <f t="shared" si="192"/>
        <v>-1.9258821399999999</v>
      </c>
      <c r="G1363" s="33">
        <f t="shared" si="193"/>
        <v>-1.7571377500000001</v>
      </c>
      <c r="H1363" s="32">
        <f t="shared" si="194"/>
        <v>-20.363562139999999</v>
      </c>
      <c r="I1363" s="33">
        <f t="shared" si="195"/>
        <v>-17.271130079999999</v>
      </c>
      <c r="J1363" s="32">
        <f t="shared" si="196"/>
        <v>-20.363562139999999</v>
      </c>
      <c r="K1363" s="33">
        <f t="shared" si="197"/>
        <v>2.79339709</v>
      </c>
    </row>
    <row r="1364" spans="1:11" x14ac:dyDescent="0.3">
      <c r="A1364" s="78" t="str">
        <f>latest_start_1_limit_5000_convert_BTC_CMC_PRO_API_KEY_49c55c19_a805_466a_95cf_3c[[#This Row],[Symbol]]</f>
        <v>BCA</v>
      </c>
      <c r="B1364" s="22" t="str">
        <f t="shared" si="189"/>
        <v>Bitcoin Atom</v>
      </c>
      <c r="C1364" s="77">
        <f t="shared" si="190"/>
        <v>1.339999999999916E-6</v>
      </c>
      <c r="D1364" s="73">
        <f t="shared" si="191"/>
        <v>5.0170933195299999E-2</v>
      </c>
      <c r="E1364" s="74">
        <f>D1364*conf!B$7</f>
        <v>3.669502053904242</v>
      </c>
      <c r="F1364" s="32">
        <f t="shared" si="192"/>
        <v>0.75817256</v>
      </c>
      <c r="G1364" s="33">
        <f t="shared" si="193"/>
        <v>0.93153507999999996</v>
      </c>
      <c r="H1364" s="32">
        <f t="shared" si="194"/>
        <v>-7.8412417400000001</v>
      </c>
      <c r="I1364" s="33">
        <f t="shared" si="195"/>
        <v>-4.2625445199999996</v>
      </c>
      <c r="J1364" s="32">
        <f t="shared" si="196"/>
        <v>-7.8412417400000001</v>
      </c>
      <c r="K1364" s="33">
        <f t="shared" si="197"/>
        <v>10.062203269999999</v>
      </c>
    </row>
    <row r="1365" spans="1:11" x14ac:dyDescent="0.3">
      <c r="A1365" s="78" t="str">
        <f>latest_start_1_limit_5000_convert_BTC_CMC_PRO_API_KEY_49c55c19_a805_466a_95cf_3c[[#This Row],[Symbol]]</f>
        <v>CNB</v>
      </c>
      <c r="B1365" s="22" t="str">
        <f t="shared" si="189"/>
        <v>Coinsbit Token</v>
      </c>
      <c r="C1365" s="77">
        <f t="shared" si="190"/>
        <v>1.8417631472641312E-8</v>
      </c>
      <c r="D1365" s="73">
        <f t="shared" si="191"/>
        <v>6.8957444643999997E-4</v>
      </c>
      <c r="E1365" s="74">
        <f>D1365*conf!B$7</f>
        <v>5.0435475012621599E-2</v>
      </c>
      <c r="F1365" s="32">
        <f t="shared" si="192"/>
        <v>-1.0099683500000001</v>
      </c>
      <c r="G1365" s="33">
        <f t="shared" si="193"/>
        <v>-0.83964806000000003</v>
      </c>
      <c r="H1365" s="32">
        <f t="shared" si="194"/>
        <v>-6.5950618499999996</v>
      </c>
      <c r="I1365" s="33">
        <f t="shared" si="195"/>
        <v>-2.9679731299999998</v>
      </c>
      <c r="J1365" s="32">
        <f t="shared" si="196"/>
        <v>-6.5950618499999996</v>
      </c>
      <c r="K1365" s="33">
        <f t="shared" si="197"/>
        <v>-21.524459329999999</v>
      </c>
    </row>
    <row r="1366" spans="1:11" x14ac:dyDescent="0.3">
      <c r="A1366" s="78" t="str">
        <f>latest_start_1_limit_5000_convert_BTC_CMC_PRO_API_KEY_49c55c19_a805_466a_95cf_3c[[#This Row],[Symbol]]</f>
        <v>PVT</v>
      </c>
      <c r="B1366" s="22" t="str">
        <f t="shared" si="189"/>
        <v>Pivot Token</v>
      </c>
      <c r="C1366" s="77">
        <f t="shared" si="190"/>
        <v>1E-8</v>
      </c>
      <c r="D1366" s="73">
        <f t="shared" si="191"/>
        <v>1.7809841369E-4</v>
      </c>
      <c r="E1366" s="74">
        <f>D1366*conf!B$7</f>
        <v>1.3026117977286599E-2</v>
      </c>
      <c r="F1366" s="32">
        <f t="shared" si="192"/>
        <v>-0.22829393000000001</v>
      </c>
      <c r="G1366" s="33">
        <f t="shared" si="193"/>
        <v>-5.6628709999999999E-2</v>
      </c>
      <c r="H1366" s="32">
        <f t="shared" si="194"/>
        <v>-4.1260883699999997</v>
      </c>
      <c r="I1366" s="33">
        <f t="shared" si="195"/>
        <v>-0.40312478000000002</v>
      </c>
      <c r="J1366" s="32">
        <f t="shared" si="196"/>
        <v>-4.1260883699999997</v>
      </c>
      <c r="K1366" s="33">
        <f t="shared" si="197"/>
        <v>9.2428939499999991</v>
      </c>
    </row>
    <row r="1367" spans="1:11" x14ac:dyDescent="0.3">
      <c r="A1367" s="78" t="str">
        <f>latest_start_1_limit_5000_convert_BTC_CMC_PRO_API_KEY_49c55c19_a805_466a_95cf_3c[[#This Row],[Symbol]]</f>
        <v>XNS</v>
      </c>
      <c r="B1367" s="22" t="str">
        <f t="shared" si="189"/>
        <v>Insolar</v>
      </c>
      <c r="C1367" s="77">
        <f t="shared" si="190"/>
        <v>2.4150133852049012E-7</v>
      </c>
      <c r="D1367" s="73">
        <f t="shared" si="191"/>
        <v>9.0420503891699994E-3</v>
      </c>
      <c r="E1367" s="74">
        <f>D1367*conf!B$7</f>
        <v>0.66133556546389372</v>
      </c>
      <c r="F1367" s="32">
        <f t="shared" si="192"/>
        <v>-2.8859648999999998</v>
      </c>
      <c r="G1367" s="33">
        <f t="shared" si="193"/>
        <v>-2.7188724099999999</v>
      </c>
      <c r="H1367" s="32">
        <f t="shared" si="194"/>
        <v>7.3311744900000004</v>
      </c>
      <c r="I1367" s="33">
        <f t="shared" si="195"/>
        <v>11.49904506</v>
      </c>
      <c r="J1367" s="32">
        <f t="shared" si="196"/>
        <v>7.3311744900000004</v>
      </c>
      <c r="K1367" s="33">
        <f t="shared" si="197"/>
        <v>30.811989740000001</v>
      </c>
    </row>
    <row r="1368" spans="1:11" x14ac:dyDescent="0.3">
      <c r="A1368" s="78" t="str">
        <f>latest_start_1_limit_5000_convert_BTC_CMC_PRO_API_KEY_49c55c19_a805_466a_95cf_3c[[#This Row],[Symbol]]</f>
        <v>KICKS</v>
      </c>
      <c r="B1368" s="22" t="str">
        <f t="shared" si="189"/>
        <v>Sessia</v>
      </c>
      <c r="C1368" s="77">
        <f t="shared" si="190"/>
        <v>2.7059202709892971E-6</v>
      </c>
      <c r="D1368" s="73">
        <f t="shared" si="191"/>
        <v>0.10131234712509</v>
      </c>
      <c r="E1368" s="74">
        <f>D1368*conf!B$7</f>
        <v>7.4099850687290827</v>
      </c>
      <c r="F1368" s="32">
        <f t="shared" si="192"/>
        <v>0.14657697</v>
      </c>
      <c r="G1368" s="33">
        <f t="shared" si="193"/>
        <v>0.31888718999999999</v>
      </c>
      <c r="H1368" s="32">
        <f t="shared" si="194"/>
        <v>6.1903196300000003</v>
      </c>
      <c r="I1368" s="33">
        <f t="shared" si="195"/>
        <v>10.313888670000001</v>
      </c>
      <c r="J1368" s="32">
        <f t="shared" si="196"/>
        <v>6.1903196300000003</v>
      </c>
      <c r="K1368" s="33">
        <f t="shared" si="197"/>
        <v>16.733620120000001</v>
      </c>
    </row>
    <row r="1369" spans="1:11" x14ac:dyDescent="0.3">
      <c r="A1369" s="78" t="str">
        <f>latest_start_1_limit_5000_convert_BTC_CMC_PRO_API_KEY_49c55c19_a805_466a_95cf_3c[[#This Row],[Symbol]]</f>
        <v>EOSDAC</v>
      </c>
      <c r="B1369" s="22" t="str">
        <f t="shared" si="189"/>
        <v>eosDAC</v>
      </c>
      <c r="C1369" s="77">
        <f t="shared" si="190"/>
        <v>3.70309983835447E-8</v>
      </c>
      <c r="D1369" s="73">
        <f t="shared" si="191"/>
        <v>1.3864774224299999E-3</v>
      </c>
      <c r="E1369" s="74">
        <f>D1369*conf!B$7</f>
        <v>0.1014069586765302</v>
      </c>
      <c r="F1369" s="32">
        <f t="shared" si="192"/>
        <v>1.3176473</v>
      </c>
      <c r="G1369" s="33">
        <f t="shared" si="193"/>
        <v>1.4919724400000001</v>
      </c>
      <c r="H1369" s="32">
        <f t="shared" si="194"/>
        <v>2.25308004</v>
      </c>
      <c r="I1369" s="33">
        <f t="shared" si="195"/>
        <v>6.2237586900000004</v>
      </c>
      <c r="J1369" s="32">
        <f t="shared" si="196"/>
        <v>2.25308004</v>
      </c>
      <c r="K1369" s="33">
        <f t="shared" si="197"/>
        <v>17.625132539999999</v>
      </c>
    </row>
    <row r="1370" spans="1:11" x14ac:dyDescent="0.3">
      <c r="A1370" s="78" t="str">
        <f>latest_start_1_limit_5000_convert_BTC_CMC_PRO_API_KEY_49c55c19_a805_466a_95cf_3c[[#This Row],[Symbol]]</f>
        <v>ZXC</v>
      </c>
      <c r="B1370" s="22" t="str">
        <f t="shared" si="189"/>
        <v>0xcert</v>
      </c>
      <c r="C1370" s="77">
        <f t="shared" si="190"/>
        <v>6.9039320520573211E-8</v>
      </c>
      <c r="D1370" s="73">
        <f t="shared" si="191"/>
        <v>2.5849008490199999E-3</v>
      </c>
      <c r="E1370" s="74">
        <f>D1370*conf!B$7</f>
        <v>0.18905964809732279</v>
      </c>
      <c r="F1370" s="32">
        <f t="shared" si="192"/>
        <v>-1.12161486</v>
      </c>
      <c r="G1370" s="33">
        <f t="shared" si="193"/>
        <v>-0.95148666999999998</v>
      </c>
      <c r="H1370" s="32">
        <f t="shared" si="194"/>
        <v>0.68964590999999997</v>
      </c>
      <c r="I1370" s="33">
        <f t="shared" si="195"/>
        <v>4.5996134800000004</v>
      </c>
      <c r="J1370" s="32">
        <f t="shared" si="196"/>
        <v>0.68964590999999997</v>
      </c>
      <c r="K1370" s="33">
        <f t="shared" si="197"/>
        <v>27.837534000000002</v>
      </c>
    </row>
    <row r="1371" spans="1:11" x14ac:dyDescent="0.3">
      <c r="A1371" s="78" t="str">
        <f>latest_start_1_limit_5000_convert_BTC_CMC_PRO_API_KEY_49c55c19_a805_466a_95cf_3c[[#This Row],[Symbol]]</f>
        <v>WCO</v>
      </c>
      <c r="B1371" s="22" t="str">
        <f t="shared" si="189"/>
        <v>Winco</v>
      </c>
      <c r="C1371" s="77">
        <f t="shared" si="190"/>
        <v>5.0083894906723345E-8</v>
      </c>
      <c r="D1371" s="73">
        <f t="shared" si="191"/>
        <v>1.87519085487E-3</v>
      </c>
      <c r="E1371" s="74">
        <f>D1371*conf!B$7</f>
        <v>0.1371514591251918</v>
      </c>
      <c r="F1371" s="32">
        <f t="shared" si="192"/>
        <v>0.38442685999999998</v>
      </c>
      <c r="G1371" s="33">
        <f t="shared" si="193"/>
        <v>0.55714631999999997</v>
      </c>
      <c r="H1371" s="32">
        <f t="shared" si="194"/>
        <v>194.61575948000001</v>
      </c>
      <c r="I1371" s="33">
        <f t="shared" si="195"/>
        <v>206.05624132</v>
      </c>
      <c r="J1371" s="32">
        <f t="shared" si="196"/>
        <v>194.61575948000001</v>
      </c>
      <c r="K1371" s="33">
        <f t="shared" si="197"/>
        <v>20.89209722</v>
      </c>
    </row>
    <row r="1372" spans="1:11" x14ac:dyDescent="0.3">
      <c r="A1372" s="78" t="str">
        <f>latest_start_1_limit_5000_convert_BTC_CMC_PRO_API_KEY_49c55c19_a805_466a_95cf_3c[[#This Row],[Symbol]]</f>
        <v>NDR</v>
      </c>
      <c r="B1372" s="22" t="str">
        <f t="shared" si="189"/>
        <v>Node Runners</v>
      </c>
      <c r="C1372" s="77">
        <f t="shared" si="190"/>
        <v>1.1007774987780157E-3</v>
      </c>
      <c r="D1372" s="73">
        <f t="shared" si="191"/>
        <v>41.214204741854253</v>
      </c>
      <c r="E1372" s="74">
        <f>D1372*conf!B$7</f>
        <v>3014.4069348192202</v>
      </c>
      <c r="F1372" s="32">
        <f t="shared" si="192"/>
        <v>-3.9224890399999999</v>
      </c>
      <c r="G1372" s="33">
        <f t="shared" si="193"/>
        <v>-3.7571799800000001</v>
      </c>
      <c r="H1372" s="32">
        <f t="shared" si="194"/>
        <v>-0.87891989000000004</v>
      </c>
      <c r="I1372" s="33">
        <f t="shared" si="195"/>
        <v>2.97013733</v>
      </c>
      <c r="J1372" s="32">
        <f t="shared" si="196"/>
        <v>-0.87891989000000004</v>
      </c>
      <c r="K1372" s="33">
        <f t="shared" si="197"/>
        <v>-12.177137180000001</v>
      </c>
    </row>
    <row r="1373" spans="1:11" x14ac:dyDescent="0.3">
      <c r="A1373" s="78" t="str">
        <f>latest_start_1_limit_5000_convert_BTC_CMC_PRO_API_KEY_49c55c19_a805_466a_95cf_3c[[#This Row],[Symbol]]</f>
        <v>GEO</v>
      </c>
      <c r="B1373" s="22" t="str">
        <f t="shared" si="189"/>
        <v>GeoDB</v>
      </c>
      <c r="C1373" s="77">
        <f t="shared" si="190"/>
        <v>5.5172797034904112E-6</v>
      </c>
      <c r="D1373" s="73">
        <f t="shared" si="191"/>
        <v>0.20657244136090999</v>
      </c>
      <c r="E1373" s="74">
        <f>D1373*conf!B$7</f>
        <v>15.108708361136957</v>
      </c>
      <c r="F1373" s="32">
        <f t="shared" si="192"/>
        <v>1.8798849999999999E-2</v>
      </c>
      <c r="G1373" s="33">
        <f t="shared" si="193"/>
        <v>0.19088921</v>
      </c>
      <c r="H1373" s="32">
        <f t="shared" si="194"/>
        <v>-4.7058884699999997</v>
      </c>
      <c r="I1373" s="33">
        <f t="shared" si="195"/>
        <v>-1.00543961</v>
      </c>
      <c r="J1373" s="32">
        <f t="shared" si="196"/>
        <v>-4.7058884699999997</v>
      </c>
      <c r="K1373" s="33">
        <f t="shared" si="197"/>
        <v>-27.0467339</v>
      </c>
    </row>
    <row r="1374" spans="1:11" x14ac:dyDescent="0.3">
      <c r="A1374" s="78" t="str">
        <f>latest_start_1_limit_5000_convert_BTC_CMC_PRO_API_KEY_49c55c19_a805_466a_95cf_3c[[#This Row],[Symbol]]</f>
        <v>CRP</v>
      </c>
      <c r="B1374" s="22" t="str">
        <f t="shared" si="189"/>
        <v>Crypton</v>
      </c>
      <c r="C1374" s="77">
        <f t="shared" si="190"/>
        <v>7.4488254506772989E-6</v>
      </c>
      <c r="D1374" s="73">
        <f t="shared" si="191"/>
        <v>0.27889143587269</v>
      </c>
      <c r="E1374" s="74">
        <f>D1374*conf!B$7</f>
        <v>20.398119619728547</v>
      </c>
      <c r="F1374" s="32">
        <f t="shared" si="192"/>
        <v>-0.15292707999999999</v>
      </c>
      <c r="G1374" s="33">
        <f t="shared" si="193"/>
        <v>1.886782E-2</v>
      </c>
      <c r="H1374" s="32">
        <f t="shared" si="194"/>
        <v>-5.8513887200000001</v>
      </c>
      <c r="I1374" s="33">
        <f t="shared" si="195"/>
        <v>-2.1954217800000002</v>
      </c>
      <c r="J1374" s="32">
        <f t="shared" si="196"/>
        <v>-5.8513887200000001</v>
      </c>
      <c r="K1374" s="33">
        <f t="shared" si="197"/>
        <v>-1.4517538699999999</v>
      </c>
    </row>
    <row r="1375" spans="1:11" x14ac:dyDescent="0.3">
      <c r="A1375" s="78" t="str">
        <f>latest_start_1_limit_5000_convert_BTC_CMC_PRO_API_KEY_49c55c19_a805_466a_95cf_3c[[#This Row],[Symbol]]</f>
        <v>STX</v>
      </c>
      <c r="B1375" s="22" t="str">
        <f t="shared" si="189"/>
        <v>Stacks</v>
      </c>
      <c r="C1375" s="77">
        <f t="shared" si="190"/>
        <v>1.1957690819353173E-5</v>
      </c>
      <c r="D1375" s="73">
        <f t="shared" si="191"/>
        <v>0.44770784124467</v>
      </c>
      <c r="E1375" s="74">
        <f>D1375*conf!B$7</f>
        <v>32.745351508635167</v>
      </c>
      <c r="F1375" s="32">
        <f t="shared" si="192"/>
        <v>0.68796732999999999</v>
      </c>
      <c r="G1375" s="33">
        <f t="shared" si="193"/>
        <v>0.86120905000000003</v>
      </c>
      <c r="H1375" s="32">
        <f t="shared" si="194"/>
        <v>-7.8309381399999998</v>
      </c>
      <c r="I1375" s="33">
        <f t="shared" si="195"/>
        <v>-4.25184081</v>
      </c>
      <c r="J1375" s="32">
        <f t="shared" si="196"/>
        <v>-7.8309381399999998</v>
      </c>
      <c r="K1375" s="33">
        <f t="shared" si="197"/>
        <v>-6.6919510000000001E-2</v>
      </c>
    </row>
    <row r="1376" spans="1:11" x14ac:dyDescent="0.3">
      <c r="A1376" s="78" t="str">
        <f>latest_start_1_limit_5000_convert_BTC_CMC_PRO_API_KEY_49c55c19_a805_466a_95cf_3c[[#This Row],[Symbol]]</f>
        <v>KFX</v>
      </c>
      <c r="B1376" s="22" t="str">
        <f t="shared" si="189"/>
        <v>KnoxFS (new)</v>
      </c>
      <c r="C1376" s="77">
        <f t="shared" si="190"/>
        <v>6.4317737839059884E-5</v>
      </c>
      <c r="D1376" s="73">
        <f t="shared" si="191"/>
        <v>2.4081200958182798</v>
      </c>
      <c r="E1376" s="74">
        <f>D1376*conf!B$7</f>
        <v>176.12990380814898</v>
      </c>
      <c r="F1376" s="32">
        <f t="shared" si="192"/>
        <v>0.38442685999999998</v>
      </c>
      <c r="G1376" s="33">
        <f t="shared" si="193"/>
        <v>0.55714631999999997</v>
      </c>
      <c r="H1376" s="32">
        <f t="shared" si="194"/>
        <v>-2.95904509</v>
      </c>
      <c r="I1376" s="33">
        <f t="shared" si="195"/>
        <v>0.80923697999999999</v>
      </c>
      <c r="J1376" s="32">
        <f t="shared" si="196"/>
        <v>-2.95904509</v>
      </c>
      <c r="K1376" s="33">
        <f t="shared" si="197"/>
        <v>-23.705315819999999</v>
      </c>
    </row>
    <row r="1377" spans="1:11" x14ac:dyDescent="0.3">
      <c r="A1377" s="78" t="str">
        <f>latest_start_1_limit_5000_convert_BTC_CMC_PRO_API_KEY_49c55c19_a805_466a_95cf_3c[[#This Row],[Symbol]]</f>
        <v>ATN</v>
      </c>
      <c r="B1377" s="22" t="str">
        <f t="shared" si="189"/>
        <v>ATN</v>
      </c>
      <c r="C1377" s="77">
        <f t="shared" si="190"/>
        <v>2.8832667389468505E-7</v>
      </c>
      <c r="D1377" s="73">
        <f t="shared" si="191"/>
        <v>1.0795237533129999E-2</v>
      </c>
      <c r="E1377" s="74">
        <f>D1377*conf!B$7</f>
        <v>0.78956367317312814</v>
      </c>
      <c r="F1377" s="32">
        <f t="shared" si="192"/>
        <v>-0.80672111000000002</v>
      </c>
      <c r="G1377" s="33">
        <f t="shared" si="193"/>
        <v>-0.63605111999999997</v>
      </c>
      <c r="H1377" s="32">
        <f t="shared" si="194"/>
        <v>-19.537771660000001</v>
      </c>
      <c r="I1377" s="33">
        <f t="shared" si="195"/>
        <v>-16.413272599999999</v>
      </c>
      <c r="J1377" s="32">
        <f t="shared" si="196"/>
        <v>-19.537771660000001</v>
      </c>
      <c r="K1377" s="33">
        <f t="shared" si="197"/>
        <v>55.874222500000002</v>
      </c>
    </row>
    <row r="1378" spans="1:11" x14ac:dyDescent="0.3">
      <c r="A1378" s="78" t="str">
        <f>latest_start_1_limit_5000_convert_BTC_CMC_PRO_API_KEY_49c55c19_a805_466a_95cf_3c[[#This Row],[Symbol]]</f>
        <v>FYP</v>
      </c>
      <c r="B1378" s="22" t="str">
        <f t="shared" si="189"/>
        <v>FlypMe</v>
      </c>
      <c r="C1378" s="77">
        <f t="shared" si="190"/>
        <v>1.3095975786869831E-6</v>
      </c>
      <c r="D1378" s="73">
        <f t="shared" si="191"/>
        <v>4.9032636293309999E-2</v>
      </c>
      <c r="E1378" s="74">
        <f>D1378*conf!B$7</f>
        <v>3.5862470184926933</v>
      </c>
      <c r="F1378" s="32">
        <f t="shared" si="192"/>
        <v>-0.43338178999999999</v>
      </c>
      <c r="G1378" s="33">
        <f t="shared" si="193"/>
        <v>-0.26206943999999999</v>
      </c>
      <c r="H1378" s="32">
        <f t="shared" si="194"/>
        <v>-23.956066549999999</v>
      </c>
      <c r="I1378" s="33">
        <f t="shared" si="195"/>
        <v>-21.003138159999999</v>
      </c>
      <c r="J1378" s="32">
        <f t="shared" si="196"/>
        <v>-23.956066549999999</v>
      </c>
      <c r="K1378" s="33">
        <f t="shared" si="197"/>
        <v>40.835537109999997</v>
      </c>
    </row>
    <row r="1379" spans="1:11" x14ac:dyDescent="0.3">
      <c r="A1379" s="78" t="str">
        <f>latest_start_1_limit_5000_convert_BTC_CMC_PRO_API_KEY_49c55c19_a805_466a_95cf_3c[[#This Row],[Symbol]]</f>
        <v>CANN</v>
      </c>
      <c r="B1379" s="22" t="str">
        <f t="shared" si="189"/>
        <v>CannabisCoin</v>
      </c>
      <c r="C1379" s="77">
        <f t="shared" si="190"/>
        <v>2.9999999999998913E-7</v>
      </c>
      <c r="D1379" s="73">
        <f t="shared" si="191"/>
        <v>1.123229847656E-2</v>
      </c>
      <c r="E1379" s="74">
        <f>D1379*conf!B$7</f>
        <v>0.82153031057559833</v>
      </c>
      <c r="F1379" s="32">
        <f t="shared" si="192"/>
        <v>0</v>
      </c>
      <c r="G1379" s="33">
        <f t="shared" si="193"/>
        <v>0.17205802000000001</v>
      </c>
      <c r="H1379" s="32">
        <f t="shared" si="194"/>
        <v>-3.2258064499999999</v>
      </c>
      <c r="I1379" s="33">
        <f t="shared" si="195"/>
        <v>0.53211677000000002</v>
      </c>
      <c r="J1379" s="32">
        <f t="shared" si="196"/>
        <v>-3.2258064499999999</v>
      </c>
      <c r="K1379" s="33">
        <f t="shared" si="197"/>
        <v>4.3520570200000002</v>
      </c>
    </row>
    <row r="1380" spans="1:11" x14ac:dyDescent="0.3">
      <c r="A1380" s="78" t="str">
        <f>latest_start_1_limit_5000_convert_BTC_CMC_PRO_API_KEY_49c55c19_a805_466a_95cf_3c[[#This Row],[Symbol]]</f>
        <v>ZNZ</v>
      </c>
      <c r="B1380" s="22" t="str">
        <f t="shared" si="189"/>
        <v>ZENZO</v>
      </c>
      <c r="C1380" s="77">
        <f t="shared" si="190"/>
        <v>1.6533635916596386E-6</v>
      </c>
      <c r="D1380" s="73">
        <f t="shared" si="191"/>
        <v>6.1903577839330003E-2</v>
      </c>
      <c r="E1380" s="74">
        <f>D1380*conf!B$7</f>
        <v>4.5276276831685962</v>
      </c>
      <c r="F1380" s="32">
        <f t="shared" si="192"/>
        <v>0.30057630000000002</v>
      </c>
      <c r="G1380" s="33">
        <f t="shared" si="193"/>
        <v>0.47315149000000001</v>
      </c>
      <c r="H1380" s="32">
        <f t="shared" si="194"/>
        <v>16.314101879999999</v>
      </c>
      <c r="I1380" s="33">
        <f t="shared" si="195"/>
        <v>20.83079635</v>
      </c>
      <c r="J1380" s="32">
        <f t="shared" si="196"/>
        <v>16.314101879999999</v>
      </c>
      <c r="K1380" s="33">
        <f t="shared" si="197"/>
        <v>2.8226444000000002</v>
      </c>
    </row>
    <row r="1381" spans="1:11" x14ac:dyDescent="0.3">
      <c r="A1381" s="78" t="str">
        <f>latest_start_1_limit_5000_convert_BTC_CMC_PRO_API_KEY_49c55c19_a805_466a_95cf_3c[[#This Row],[Symbol]]</f>
        <v>DBIX</v>
      </c>
      <c r="B1381" s="22" t="str">
        <f t="shared" si="189"/>
        <v>DubaiCoin</v>
      </c>
      <c r="C1381" s="77">
        <f t="shared" si="190"/>
        <v>5.3400000000001276E-6</v>
      </c>
      <c r="D1381" s="73">
        <f t="shared" si="191"/>
        <v>0.19993491288278001</v>
      </c>
      <c r="E1381" s="74">
        <f>D1381*conf!B$7</f>
        <v>14.623239528246529</v>
      </c>
      <c r="F1381" s="32">
        <f t="shared" si="192"/>
        <v>-4.6369012300000003</v>
      </c>
      <c r="G1381" s="33">
        <f t="shared" si="193"/>
        <v>-4.4728213700000001</v>
      </c>
      <c r="H1381" s="32">
        <f t="shared" si="194"/>
        <v>31.17776787</v>
      </c>
      <c r="I1381" s="33">
        <f t="shared" si="195"/>
        <v>36.271646330000003</v>
      </c>
      <c r="J1381" s="32">
        <f t="shared" si="196"/>
        <v>31.17776787</v>
      </c>
      <c r="K1381" s="33">
        <f t="shared" si="197"/>
        <v>31.581828089999998</v>
      </c>
    </row>
    <row r="1382" spans="1:11" x14ac:dyDescent="0.3">
      <c r="A1382" s="78" t="str">
        <f>latest_start_1_limit_5000_convert_BTC_CMC_PRO_API_KEY_49c55c19_a805_466a_95cf_3c[[#This Row],[Symbol]]</f>
        <v>XAMP</v>
      </c>
      <c r="B1382" s="22" t="str">
        <f t="shared" si="189"/>
        <v>Antiample</v>
      </c>
      <c r="C1382" s="77">
        <f t="shared" si="190"/>
        <v>4.8675666464075705E-8</v>
      </c>
      <c r="D1382" s="73">
        <f t="shared" si="191"/>
        <v>1.8224653809E-3</v>
      </c>
      <c r="E1382" s="74">
        <f>D1382*conf!B$7</f>
        <v>0.13329511795902602</v>
      </c>
      <c r="F1382" s="32">
        <f t="shared" si="192"/>
        <v>-1.07691666</v>
      </c>
      <c r="G1382" s="33">
        <f t="shared" si="193"/>
        <v>-0.90671155999999997</v>
      </c>
      <c r="H1382" s="32">
        <f t="shared" si="194"/>
        <v>8.9123900000000006E-2</v>
      </c>
      <c r="I1382" s="33">
        <f t="shared" si="195"/>
        <v>3.97577208</v>
      </c>
      <c r="J1382" s="32">
        <f t="shared" si="196"/>
        <v>8.9123900000000006E-2</v>
      </c>
      <c r="K1382" s="33">
        <f t="shared" si="197"/>
        <v>27.668496510000001</v>
      </c>
    </row>
    <row r="1383" spans="1:11" x14ac:dyDescent="0.3">
      <c r="A1383" s="78" t="str">
        <f>latest_start_1_limit_5000_convert_BTC_CMC_PRO_API_KEY_49c55c19_a805_466a_95cf_3c[[#This Row],[Symbol]]</f>
        <v>BC</v>
      </c>
      <c r="B1383" s="22" t="str">
        <f t="shared" si="189"/>
        <v>Bitcoin Confidential</v>
      </c>
      <c r="C1383" s="77">
        <f t="shared" si="190"/>
        <v>1E-8</v>
      </c>
      <c r="D1383" s="73">
        <f t="shared" si="191"/>
        <v>1.1531522213E-4</v>
      </c>
      <c r="E1383" s="74">
        <f>D1383*conf!B$7</f>
        <v>8.4341553465881996E-3</v>
      </c>
      <c r="F1383" s="32">
        <f t="shared" si="192"/>
        <v>7.7751085299999998</v>
      </c>
      <c r="G1383" s="33">
        <f t="shared" si="193"/>
        <v>7.9605442499999999</v>
      </c>
      <c r="H1383" s="32">
        <f t="shared" si="194"/>
        <v>-11.66425302</v>
      </c>
      <c r="I1383" s="33">
        <f t="shared" si="195"/>
        <v>-8.2340104899999993</v>
      </c>
      <c r="J1383" s="32">
        <f t="shared" si="196"/>
        <v>-11.66425302</v>
      </c>
      <c r="K1383" s="33">
        <f t="shared" si="197"/>
        <v>-9.3444208199999998</v>
      </c>
    </row>
    <row r="1384" spans="1:11" x14ac:dyDescent="0.3">
      <c r="A1384" s="78" t="str">
        <f>latest_start_1_limit_5000_convert_BTC_CMC_PRO_API_KEY_49c55c19_a805_466a_95cf_3c[[#This Row],[Symbol]]</f>
        <v>OIN</v>
      </c>
      <c r="B1384" s="22" t="str">
        <f t="shared" si="189"/>
        <v>OIN Finance</v>
      </c>
      <c r="C1384" s="77">
        <f t="shared" si="190"/>
        <v>5.5135971690799957E-6</v>
      </c>
      <c r="D1384" s="73">
        <f t="shared" si="191"/>
        <v>0.20643456360875001</v>
      </c>
      <c r="E1384" s="74">
        <f>D1384*conf!B$7</f>
        <v>15.098623982343977</v>
      </c>
      <c r="F1384" s="32">
        <f t="shared" si="192"/>
        <v>7.11140287</v>
      </c>
      <c r="G1384" s="33">
        <f t="shared" si="193"/>
        <v>7.2956966300000001</v>
      </c>
      <c r="H1384" s="32">
        <f t="shared" si="194"/>
        <v>-3.0881510099999998</v>
      </c>
      <c r="I1384" s="33">
        <f t="shared" si="195"/>
        <v>0.67511763000000002</v>
      </c>
      <c r="J1384" s="32">
        <f t="shared" si="196"/>
        <v>-3.0881510099999998</v>
      </c>
      <c r="K1384" s="33">
        <f t="shared" si="197"/>
        <v>5.0396220700000001</v>
      </c>
    </row>
    <row r="1385" spans="1:11" x14ac:dyDescent="0.3">
      <c r="A1385" s="78" t="str">
        <f>latest_start_1_limit_5000_convert_BTC_CMC_PRO_API_KEY_49c55c19_a805_466a_95cf_3c[[#This Row],[Symbol]]</f>
        <v>PTOY</v>
      </c>
      <c r="B1385" s="22" t="str">
        <f t="shared" si="189"/>
        <v>Patientory</v>
      </c>
      <c r="C1385" s="77">
        <f t="shared" si="190"/>
        <v>3.222134955277011E-7</v>
      </c>
      <c r="D1385" s="73">
        <f t="shared" si="191"/>
        <v>1.206399384981E-2</v>
      </c>
      <c r="E1385" s="74">
        <f>D1385*conf!B$7</f>
        <v>0.88236051017510342</v>
      </c>
      <c r="F1385" s="32">
        <f t="shared" si="192"/>
        <v>-0.31081734999999999</v>
      </c>
      <c r="G1385" s="33">
        <f t="shared" si="193"/>
        <v>-0.13929411999999999</v>
      </c>
      <c r="H1385" s="32">
        <f t="shared" si="194"/>
        <v>-8.9369792399999994</v>
      </c>
      <c r="I1385" s="33">
        <f t="shared" si="195"/>
        <v>-5.4008315600000003</v>
      </c>
      <c r="J1385" s="32">
        <f t="shared" si="196"/>
        <v>-8.9369792399999994</v>
      </c>
      <c r="K1385" s="33">
        <f t="shared" si="197"/>
        <v>26.73530143</v>
      </c>
    </row>
    <row r="1386" spans="1:11" x14ac:dyDescent="0.3">
      <c r="A1386" s="78" t="str">
        <f>latest_start_1_limit_5000_convert_BTC_CMC_PRO_API_KEY_49c55c19_a805_466a_95cf_3c[[#This Row],[Symbol]]</f>
        <v>SPD</v>
      </c>
      <c r="B1386" s="22" t="str">
        <f t="shared" si="189"/>
        <v>SPINDLE</v>
      </c>
      <c r="C1386" s="77">
        <f t="shared" si="190"/>
        <v>1E-8</v>
      </c>
      <c r="D1386" s="73">
        <f t="shared" si="191"/>
        <v>2.3908151179999999E-4</v>
      </c>
      <c r="E1386" s="74">
        <f>D1386*conf!B$7</f>
        <v>1.7486421773051999E-2</v>
      </c>
      <c r="F1386" s="32">
        <f t="shared" si="192"/>
        <v>110.12627059</v>
      </c>
      <c r="G1386" s="33">
        <f t="shared" si="193"/>
        <v>110.48780969000001</v>
      </c>
      <c r="H1386" s="32">
        <f t="shared" si="194"/>
        <v>114.04822489</v>
      </c>
      <c r="I1386" s="33">
        <f t="shared" si="195"/>
        <v>122.36011843999999</v>
      </c>
      <c r="J1386" s="32">
        <f t="shared" si="196"/>
        <v>114.04822489</v>
      </c>
      <c r="K1386" s="33">
        <f t="shared" si="197"/>
        <v>17.50403515</v>
      </c>
    </row>
    <row r="1387" spans="1:11" x14ac:dyDescent="0.3">
      <c r="A1387" s="78" t="str">
        <f>latest_start_1_limit_5000_convert_BTC_CMC_PRO_API_KEY_49c55c19_a805_466a_95cf_3c[[#This Row],[Symbol]]</f>
        <v>PST</v>
      </c>
      <c r="B1387" s="22" t="str">
        <f t="shared" si="189"/>
        <v>Primas</v>
      </c>
      <c r="C1387" s="77">
        <f t="shared" si="190"/>
        <v>4.2537584195653601E-7</v>
      </c>
      <c r="D1387" s="73">
        <f t="shared" si="191"/>
        <v>1.5926494738579999E-2</v>
      </c>
      <c r="E1387" s="74">
        <f>D1387*conf!B$7</f>
        <v>1.1648638251797412</v>
      </c>
      <c r="F1387" s="32">
        <f t="shared" si="192"/>
        <v>2.94622853</v>
      </c>
      <c r="G1387" s="33">
        <f t="shared" si="193"/>
        <v>3.1233557699999999</v>
      </c>
      <c r="H1387" s="32">
        <f t="shared" si="194"/>
        <v>-1.7825908699999999</v>
      </c>
      <c r="I1387" s="33">
        <f t="shared" si="195"/>
        <v>2.0313751199999999</v>
      </c>
      <c r="J1387" s="32">
        <f t="shared" si="196"/>
        <v>-1.7825908699999999</v>
      </c>
      <c r="K1387" s="33">
        <f t="shared" si="197"/>
        <v>25.820156730000001</v>
      </c>
    </row>
    <row r="1388" spans="1:11" x14ac:dyDescent="0.3">
      <c r="A1388" s="78" t="str">
        <f>latest_start_1_limit_5000_convert_BTC_CMC_PRO_API_KEY_49c55c19_a805_466a_95cf_3c[[#This Row],[Symbol]]</f>
        <v>GOLD</v>
      </c>
      <c r="B1388" s="22" t="str">
        <f t="shared" si="189"/>
        <v>Digital Gold</v>
      </c>
      <c r="C1388" s="77">
        <f t="shared" si="190"/>
        <v>1.6193474539582559E-3</v>
      </c>
      <c r="D1388" s="73">
        <f t="shared" si="191"/>
        <v>60.62997980039097</v>
      </c>
      <c r="E1388" s="74">
        <f>D1388*conf!B$7</f>
        <v>4434.4767226005952</v>
      </c>
      <c r="F1388" s="32">
        <f t="shared" si="192"/>
        <v>1.276482E-2</v>
      </c>
      <c r="G1388" s="33">
        <f t="shared" si="193"/>
        <v>0.1848448</v>
      </c>
      <c r="H1388" s="32">
        <f t="shared" si="194"/>
        <v>-5.3398554100000002</v>
      </c>
      <c r="I1388" s="33">
        <f t="shared" si="195"/>
        <v>-1.6640246700000001</v>
      </c>
      <c r="J1388" s="32">
        <f t="shared" si="196"/>
        <v>-5.3398554100000002</v>
      </c>
      <c r="K1388" s="33">
        <f t="shared" si="197"/>
        <v>0.81260708000000004</v>
      </c>
    </row>
    <row r="1389" spans="1:11" x14ac:dyDescent="0.3">
      <c r="A1389" s="78" t="str">
        <f>latest_start_1_limit_5000_convert_BTC_CMC_PRO_API_KEY_49c55c19_a805_466a_95cf_3c[[#This Row],[Symbol]]</f>
        <v>DAT</v>
      </c>
      <c r="B1389" s="22" t="str">
        <f t="shared" si="189"/>
        <v>Datum</v>
      </c>
      <c r="C1389" s="77">
        <f t="shared" si="190"/>
        <v>2.1812163312012073E-8</v>
      </c>
      <c r="D1389" s="73">
        <f t="shared" si="191"/>
        <v>8.166690958E-4</v>
      </c>
      <c r="E1389" s="74">
        <f>D1389*conf!B$7</f>
        <v>5.9731177666811998E-2</v>
      </c>
      <c r="F1389" s="32">
        <f t="shared" si="192"/>
        <v>3.3493719999999998</v>
      </c>
      <c r="G1389" s="33">
        <f t="shared" si="193"/>
        <v>3.5271928799999999</v>
      </c>
      <c r="H1389" s="32">
        <f t="shared" si="194"/>
        <v>-3.6306766399999999</v>
      </c>
      <c r="I1389" s="33">
        <f t="shared" si="195"/>
        <v>0.11152471</v>
      </c>
      <c r="J1389" s="32">
        <f t="shared" si="196"/>
        <v>-3.6306766399999999</v>
      </c>
      <c r="K1389" s="33">
        <f t="shared" si="197"/>
        <v>40.160620450000003</v>
      </c>
    </row>
    <row r="1390" spans="1:11" x14ac:dyDescent="0.3">
      <c r="A1390" s="78" t="str">
        <f>latest_start_1_limit_5000_convert_BTC_CMC_PRO_API_KEY_49c55c19_a805_466a_95cf_3c[[#This Row],[Symbol]]</f>
        <v>THUGS</v>
      </c>
      <c r="B1390" s="22" t="str">
        <f t="shared" si="189"/>
        <v>Thugs Finance</v>
      </c>
      <c r="C1390" s="77">
        <f t="shared" si="190"/>
        <v>2.7527669171319335E-5</v>
      </c>
      <c r="D1390" s="73">
        <f t="shared" si="191"/>
        <v>1.03066332165423</v>
      </c>
      <c r="E1390" s="74">
        <f>D1390*conf!B$7</f>
        <v>75.382715345790388</v>
      </c>
      <c r="F1390" s="32">
        <f t="shared" si="192"/>
        <v>1.1086722</v>
      </c>
      <c r="G1390" s="33">
        <f t="shared" si="193"/>
        <v>1.2826377799999999</v>
      </c>
      <c r="H1390" s="32">
        <f t="shared" si="194"/>
        <v>7.6616172000000002</v>
      </c>
      <c r="I1390" s="33">
        <f t="shared" si="195"/>
        <v>11.84231948</v>
      </c>
      <c r="J1390" s="32">
        <f t="shared" si="196"/>
        <v>7.6616172000000002</v>
      </c>
      <c r="K1390" s="33">
        <f t="shared" si="197"/>
        <v>27.92485078</v>
      </c>
    </row>
    <row r="1391" spans="1:11" x14ac:dyDescent="0.3">
      <c r="A1391" s="78" t="str">
        <f>latest_start_1_limit_5000_convert_BTC_CMC_PRO_API_KEY_49c55c19_a805_466a_95cf_3c[[#This Row],[Symbol]]</f>
        <v>SHND</v>
      </c>
      <c r="B1391" s="22" t="str">
        <f t="shared" si="189"/>
        <v>StrongHands</v>
      </c>
      <c r="C1391" s="77">
        <f t="shared" si="190"/>
        <v>1E-8</v>
      </c>
      <c r="D1391" s="73">
        <f t="shared" si="191"/>
        <v>4.8748445960000002E-5</v>
      </c>
      <c r="E1391" s="74">
        <f>D1391*conf!B$7</f>
        <v>3.5654613375144003E-3</v>
      </c>
      <c r="F1391" s="32">
        <f t="shared" si="192"/>
        <v>8.7350514599999993</v>
      </c>
      <c r="G1391" s="33">
        <f t="shared" si="193"/>
        <v>8.9221388400000006</v>
      </c>
      <c r="H1391" s="32">
        <f t="shared" si="194"/>
        <v>-18.37716661</v>
      </c>
      <c r="I1391" s="33">
        <f t="shared" si="195"/>
        <v>-15.20759909</v>
      </c>
      <c r="J1391" s="32">
        <f t="shared" si="196"/>
        <v>-18.37716661</v>
      </c>
      <c r="K1391" s="33">
        <f t="shared" si="197"/>
        <v>79.478606580000005</v>
      </c>
    </row>
    <row r="1392" spans="1:11" x14ac:dyDescent="0.3">
      <c r="A1392" s="78" t="str">
        <f>latest_start_1_limit_5000_convert_BTC_CMC_PRO_API_KEY_49c55c19_a805_466a_95cf_3c[[#This Row],[Symbol]]</f>
        <v>ASK</v>
      </c>
      <c r="B1392" s="22" t="str">
        <f t="shared" si="189"/>
        <v>Permission Coin</v>
      </c>
      <c r="C1392" s="77">
        <f t="shared" si="190"/>
        <v>1E-8</v>
      </c>
      <c r="D1392" s="73">
        <f t="shared" si="191"/>
        <v>2.0009327594E-4</v>
      </c>
      <c r="E1392" s="74">
        <f>D1392*conf!B$7</f>
        <v>1.46348222022516E-2</v>
      </c>
      <c r="F1392" s="32">
        <f t="shared" si="192"/>
        <v>-9.6580840000000001E-2</v>
      </c>
      <c r="G1392" s="33">
        <f t="shared" si="193"/>
        <v>7.5311000000000003E-2</v>
      </c>
      <c r="H1392" s="32">
        <f t="shared" si="194"/>
        <v>-6.6038629000000002</v>
      </c>
      <c r="I1392" s="33">
        <f t="shared" si="195"/>
        <v>-2.97711594</v>
      </c>
      <c r="J1392" s="32">
        <f t="shared" si="196"/>
        <v>-6.6038629000000002</v>
      </c>
      <c r="K1392" s="33">
        <f t="shared" si="197"/>
        <v>-6.3203372299999998</v>
      </c>
    </row>
    <row r="1393" spans="1:11" x14ac:dyDescent="0.3">
      <c r="A1393" s="78" t="str">
        <f>latest_start_1_limit_5000_convert_BTC_CMC_PRO_API_KEY_49c55c19_a805_466a_95cf_3c[[#This Row],[Symbol]]</f>
        <v>ACED</v>
      </c>
      <c r="B1393" s="22" t="str">
        <f t="shared" si="189"/>
        <v>AceD</v>
      </c>
      <c r="C1393" s="77">
        <f t="shared" si="190"/>
        <v>1.1018456879441743E-7</v>
      </c>
      <c r="D1393" s="73">
        <f t="shared" si="191"/>
        <v>4.1254198806999999E-3</v>
      </c>
      <c r="E1393" s="74">
        <f>D1393*conf!B$7</f>
        <v>0.30173321007439802</v>
      </c>
      <c r="F1393" s="32">
        <f t="shared" si="192"/>
        <v>0.38423225999999999</v>
      </c>
      <c r="G1393" s="33">
        <f t="shared" si="193"/>
        <v>0.55695138</v>
      </c>
      <c r="H1393" s="32">
        <f t="shared" si="194"/>
        <v>0.16935822</v>
      </c>
      <c r="I1393" s="33">
        <f t="shared" si="195"/>
        <v>4.05912205</v>
      </c>
      <c r="J1393" s="32">
        <f t="shared" si="196"/>
        <v>0.16935822</v>
      </c>
      <c r="K1393" s="33">
        <f t="shared" si="197"/>
        <v>18.542050620000001</v>
      </c>
    </row>
    <row r="1394" spans="1:11" x14ac:dyDescent="0.3">
      <c r="A1394" s="78" t="str">
        <f>latest_start_1_limit_5000_convert_BTC_CMC_PRO_API_KEY_49c55c19_a805_466a_95cf_3c[[#This Row],[Symbol]]</f>
        <v>BQTX</v>
      </c>
      <c r="B1394" s="22" t="str">
        <f t="shared" si="189"/>
        <v>BQT</v>
      </c>
      <c r="C1394" s="77">
        <f t="shared" si="190"/>
        <v>3.758524203073688E-8</v>
      </c>
      <c r="D1394" s="73">
        <f t="shared" si="191"/>
        <v>1.40722885601E-3</v>
      </c>
      <c r="E1394" s="74">
        <f>D1394*conf!B$7</f>
        <v>0.10292471852857141</v>
      </c>
      <c r="F1394" s="32">
        <f t="shared" si="192"/>
        <v>0.34935242999999999</v>
      </c>
      <c r="G1394" s="33">
        <f t="shared" si="193"/>
        <v>0.52201154000000005</v>
      </c>
      <c r="H1394" s="32">
        <f t="shared" si="194"/>
        <v>-3.98467707</v>
      </c>
      <c r="I1394" s="33">
        <f t="shared" si="195"/>
        <v>-0.25622222</v>
      </c>
      <c r="J1394" s="32">
        <f t="shared" si="196"/>
        <v>-3.98467707</v>
      </c>
      <c r="K1394" s="33">
        <f t="shared" si="197"/>
        <v>-6.3622871999999999</v>
      </c>
    </row>
    <row r="1395" spans="1:11" x14ac:dyDescent="0.3">
      <c r="A1395" s="78" t="str">
        <f>latest_start_1_limit_5000_convert_BTC_CMC_PRO_API_KEY_49c55c19_a805_466a_95cf_3c[[#This Row],[Symbol]]</f>
        <v>BXC</v>
      </c>
      <c r="B1395" s="22" t="str">
        <f t="shared" si="189"/>
        <v>BonusCloud</v>
      </c>
      <c r="C1395" s="77">
        <f t="shared" si="190"/>
        <v>1E-8</v>
      </c>
      <c r="D1395" s="73">
        <f t="shared" si="191"/>
        <v>2.661745275E-4</v>
      </c>
      <c r="E1395" s="74">
        <f>D1395*conf!B$7</f>
        <v>1.9468004941349999E-2</v>
      </c>
      <c r="F1395" s="32">
        <f t="shared" si="192"/>
        <v>1.19004731</v>
      </c>
      <c r="G1395" s="33">
        <f t="shared" si="193"/>
        <v>1.3641528999999999</v>
      </c>
      <c r="H1395" s="32">
        <f t="shared" si="194"/>
        <v>-4.3731297700000002</v>
      </c>
      <c r="I1395" s="33">
        <f t="shared" si="195"/>
        <v>-0.65975925999999996</v>
      </c>
      <c r="J1395" s="32">
        <f t="shared" si="196"/>
        <v>-4.3731297700000002</v>
      </c>
      <c r="K1395" s="33">
        <f t="shared" si="197"/>
        <v>11.47595664</v>
      </c>
    </row>
    <row r="1396" spans="1:11" x14ac:dyDescent="0.3">
      <c r="A1396" s="78" t="str">
        <f>latest_start_1_limit_5000_convert_BTC_CMC_PRO_API_KEY_49c55c19_a805_466a_95cf_3c[[#This Row],[Symbol]]</f>
        <v>HEAT</v>
      </c>
      <c r="B1396" s="22" t="str">
        <f t="shared" si="189"/>
        <v>HEAT</v>
      </c>
      <c r="C1396" s="77">
        <f t="shared" si="190"/>
        <v>4.60000000000019E-7</v>
      </c>
      <c r="D1396" s="73">
        <f t="shared" si="191"/>
        <v>1.7222857664059999E-2</v>
      </c>
      <c r="E1396" s="74">
        <f>D1396*conf!B$7</f>
        <v>1.2596798095493484</v>
      </c>
      <c r="F1396" s="32">
        <f t="shared" si="192"/>
        <v>0</v>
      </c>
      <c r="G1396" s="33">
        <f t="shared" si="193"/>
        <v>0.17205802000000001</v>
      </c>
      <c r="H1396" s="32">
        <f t="shared" si="194"/>
        <v>2.2222222199999999</v>
      </c>
      <c r="I1396" s="33">
        <f t="shared" si="195"/>
        <v>6.1917026000000002</v>
      </c>
      <c r="J1396" s="32">
        <f t="shared" si="196"/>
        <v>2.2222222199999999</v>
      </c>
      <c r="K1396" s="33">
        <f t="shared" si="197"/>
        <v>18.275800530000001</v>
      </c>
    </row>
    <row r="1397" spans="1:11" x14ac:dyDescent="0.3">
      <c r="A1397" s="78" t="str">
        <f>latest_start_1_limit_5000_convert_BTC_CMC_PRO_API_KEY_49c55c19_a805_466a_95cf_3c[[#This Row],[Symbol]]</f>
        <v>OKS</v>
      </c>
      <c r="B1397" s="22" t="str">
        <f t="shared" si="189"/>
        <v>Okschain</v>
      </c>
      <c r="C1397" s="77">
        <f t="shared" si="190"/>
        <v>1.9029336782764447E-8</v>
      </c>
      <c r="D1397" s="73">
        <f t="shared" si="191"/>
        <v>7.1247730184999995E-4</v>
      </c>
      <c r="E1397" s="74">
        <f>D1397*conf!B$7</f>
        <v>5.2110589857309E-2</v>
      </c>
      <c r="F1397" s="32">
        <f t="shared" si="192"/>
        <v>-9.3841105599999999</v>
      </c>
      <c r="G1397" s="33">
        <f t="shared" si="193"/>
        <v>-9.2281986499999995</v>
      </c>
      <c r="H1397" s="32">
        <f t="shared" si="194"/>
        <v>-9.3826917099999996</v>
      </c>
      <c r="I1397" s="33">
        <f t="shared" si="195"/>
        <v>-5.8638518800000003</v>
      </c>
      <c r="J1397" s="32">
        <f t="shared" si="196"/>
        <v>-9.3826917099999996</v>
      </c>
      <c r="K1397" s="33">
        <f t="shared" si="197"/>
        <v>12.53550207</v>
      </c>
    </row>
    <row r="1398" spans="1:11" x14ac:dyDescent="0.3">
      <c r="A1398" s="78" t="str">
        <f>latest_start_1_limit_5000_convert_BTC_CMC_PRO_API_KEY_49c55c19_a805_466a_95cf_3c[[#This Row],[Symbol]]</f>
        <v>ADB</v>
      </c>
      <c r="B1398" s="22" t="str">
        <f t="shared" si="189"/>
        <v>adbank</v>
      </c>
      <c r="C1398" s="77">
        <f t="shared" si="190"/>
        <v>2.6006769918693683E-8</v>
      </c>
      <c r="D1398" s="73">
        <f t="shared" si="191"/>
        <v>9.7371934045999999E-4</v>
      </c>
      <c r="E1398" s="74">
        <f>D1398*conf!B$7</f>
        <v>7.1217832561244393E-2</v>
      </c>
      <c r="F1398" s="32">
        <f t="shared" si="192"/>
        <v>0.47860227999999999</v>
      </c>
      <c r="G1398" s="33">
        <f t="shared" si="193"/>
        <v>0.65148377000000002</v>
      </c>
      <c r="H1398" s="32">
        <f t="shared" si="194"/>
        <v>-3.8236205499999998</v>
      </c>
      <c r="I1398" s="33">
        <f t="shared" si="195"/>
        <v>-8.8911569999999995E-2</v>
      </c>
      <c r="J1398" s="32">
        <f t="shared" si="196"/>
        <v>-3.8236205499999998</v>
      </c>
      <c r="K1398" s="33">
        <f t="shared" si="197"/>
        <v>32.456564800000002</v>
      </c>
    </row>
    <row r="1399" spans="1:11" x14ac:dyDescent="0.3">
      <c r="A1399" s="78" t="str">
        <f>latest_start_1_limit_5000_convert_BTC_CMC_PRO_API_KEY_49c55c19_a805_466a_95cf_3c[[#This Row],[Symbol]]</f>
        <v>SSP</v>
      </c>
      <c r="B1399" s="22" t="str">
        <f t="shared" si="189"/>
        <v>Smartshare</v>
      </c>
      <c r="C1399" s="77">
        <f t="shared" si="190"/>
        <v>1E-8</v>
      </c>
      <c r="D1399" s="73">
        <f t="shared" si="191"/>
        <v>1.8499184593E-4</v>
      </c>
      <c r="E1399" s="74">
        <f>D1399*conf!B$7</f>
        <v>1.35303036113202E-2</v>
      </c>
      <c r="F1399" s="32">
        <f t="shared" si="192"/>
        <v>5.7900367499999996</v>
      </c>
      <c r="G1399" s="33">
        <f t="shared" si="193"/>
        <v>5.9720569899999996</v>
      </c>
      <c r="H1399" s="32">
        <f t="shared" si="194"/>
        <v>12.15229109</v>
      </c>
      <c r="I1399" s="33">
        <f t="shared" si="195"/>
        <v>16.507374649999999</v>
      </c>
      <c r="J1399" s="32">
        <f t="shared" si="196"/>
        <v>12.15229109</v>
      </c>
      <c r="K1399" s="33">
        <f t="shared" si="197"/>
        <v>22.42872646</v>
      </c>
    </row>
    <row r="1400" spans="1:11" x14ac:dyDescent="0.3">
      <c r="A1400" s="78" t="str">
        <f>latest_start_1_limit_5000_convert_BTC_CMC_PRO_API_KEY_49c55c19_a805_466a_95cf_3c[[#This Row],[Symbol]]</f>
        <v>QARK</v>
      </c>
      <c r="B1400" s="22" t="str">
        <f t="shared" si="189"/>
        <v>QANplatform</v>
      </c>
      <c r="C1400" s="77">
        <f t="shared" si="190"/>
        <v>1.1298561725458391E-6</v>
      </c>
      <c r="D1400" s="73">
        <f t="shared" si="191"/>
        <v>4.2302939218729997E-2</v>
      </c>
      <c r="E1400" s="74">
        <f>D1400*conf!B$7</f>
        <v>3.0940369744579121</v>
      </c>
      <c r="F1400" s="32">
        <f t="shared" si="192"/>
        <v>-8.7768829299999993</v>
      </c>
      <c r="G1400" s="33">
        <f t="shared" si="193"/>
        <v>-8.6199262399999999</v>
      </c>
      <c r="H1400" s="32">
        <f t="shared" si="194"/>
        <v>-14.05367519</v>
      </c>
      <c r="I1400" s="33">
        <f t="shared" si="195"/>
        <v>-10.71621839</v>
      </c>
      <c r="J1400" s="32">
        <f t="shared" si="196"/>
        <v>-14.05367519</v>
      </c>
      <c r="K1400" s="33">
        <f t="shared" si="197"/>
        <v>20.17825757</v>
      </c>
    </row>
    <row r="1401" spans="1:11" x14ac:dyDescent="0.3">
      <c r="A1401" s="78" t="str">
        <f>latest_start_1_limit_5000_convert_BTC_CMC_PRO_API_KEY_49c55c19_a805_466a_95cf_3c[[#This Row],[Symbol]]</f>
        <v>APL</v>
      </c>
      <c r="B1401" s="22" t="str">
        <f t="shared" si="189"/>
        <v>Apollo Currency</v>
      </c>
      <c r="C1401" s="77">
        <f t="shared" si="190"/>
        <v>2.5263191184792583E-8</v>
      </c>
      <c r="D1401" s="73">
        <f t="shared" si="191"/>
        <v>9.4587901286000001E-4</v>
      </c>
      <c r="E1401" s="74">
        <f>D1401*conf!B$7</f>
        <v>6.9181591000580397E-2</v>
      </c>
      <c r="F1401" s="32">
        <f t="shared" si="192"/>
        <v>0.80489706000000005</v>
      </c>
      <c r="G1401" s="33">
        <f t="shared" si="193"/>
        <v>0.97833996999999995</v>
      </c>
      <c r="H1401" s="32">
        <f t="shared" si="194"/>
        <v>-5.79802982</v>
      </c>
      <c r="I1401" s="33">
        <f t="shared" si="195"/>
        <v>-2.1399908500000002</v>
      </c>
      <c r="J1401" s="32">
        <f t="shared" si="196"/>
        <v>-5.79802982</v>
      </c>
      <c r="K1401" s="33">
        <f t="shared" si="197"/>
        <v>8.2785236399999995</v>
      </c>
    </row>
    <row r="1402" spans="1:11" x14ac:dyDescent="0.3">
      <c r="A1402" s="78" t="str">
        <f>latest_start_1_limit_5000_convert_BTC_CMC_PRO_API_KEY_49c55c19_a805_466a_95cf_3c[[#This Row],[Symbol]]</f>
        <v>EDN</v>
      </c>
      <c r="B1402" s="22" t="str">
        <f t="shared" si="189"/>
        <v>Eden</v>
      </c>
      <c r="C1402" s="77">
        <f t="shared" si="190"/>
        <v>3.5440725659375625E-8</v>
      </c>
      <c r="D1402" s="73">
        <f t="shared" si="191"/>
        <v>1.32693602944E-3</v>
      </c>
      <c r="E1402" s="74">
        <f>D1402*conf!B$7</f>
        <v>9.7052101193241605E-2</v>
      </c>
      <c r="F1402" s="32">
        <f t="shared" si="192"/>
        <v>2.0961009499999999</v>
      </c>
      <c r="G1402" s="33">
        <f t="shared" si="193"/>
        <v>2.27176548</v>
      </c>
      <c r="H1402" s="32">
        <f t="shared" si="194"/>
        <v>-24.56646215</v>
      </c>
      <c r="I1402" s="33">
        <f t="shared" si="195"/>
        <v>-21.637236569999999</v>
      </c>
      <c r="J1402" s="32">
        <f t="shared" si="196"/>
        <v>-24.56646215</v>
      </c>
      <c r="K1402" s="33">
        <f t="shared" si="197"/>
        <v>-12.193044609999999</v>
      </c>
    </row>
    <row r="1403" spans="1:11" x14ac:dyDescent="0.3">
      <c r="A1403" s="78" t="str">
        <f>latest_start_1_limit_5000_convert_BTC_CMC_PRO_API_KEY_49c55c19_a805_466a_95cf_3c[[#This Row],[Symbol]]</f>
        <v>YEED</v>
      </c>
      <c r="B1403" s="22" t="str">
        <f t="shared" si="189"/>
        <v>YGGDRASH</v>
      </c>
      <c r="C1403" s="77">
        <f t="shared" si="190"/>
        <v>1E-8</v>
      </c>
      <c r="D1403" s="73">
        <f t="shared" si="191"/>
        <v>1.4584316709E-4</v>
      </c>
      <c r="E1403" s="74">
        <f>D1403*conf!B$7</f>
        <v>1.0666969240962601E-2</v>
      </c>
      <c r="F1403" s="32">
        <f t="shared" si="192"/>
        <v>-3.1695665599999998</v>
      </c>
      <c r="G1403" s="33">
        <f t="shared" si="193"/>
        <v>-3.0029620299999999</v>
      </c>
      <c r="H1403" s="32">
        <f t="shared" si="194"/>
        <v>2.0586806800000002</v>
      </c>
      <c r="I1403" s="33">
        <f t="shared" si="195"/>
        <v>6.0218104400000003</v>
      </c>
      <c r="J1403" s="32">
        <f t="shared" si="196"/>
        <v>2.0586806800000002</v>
      </c>
      <c r="K1403" s="33">
        <f t="shared" si="197"/>
        <v>44.623719379999997</v>
      </c>
    </row>
    <row r="1404" spans="1:11" x14ac:dyDescent="0.3">
      <c r="A1404" s="78" t="str">
        <f>latest_start_1_limit_5000_convert_BTC_CMC_PRO_API_KEY_49c55c19_a805_466a_95cf_3c[[#This Row],[Symbol]]</f>
        <v>LOG</v>
      </c>
      <c r="B1404" s="22" t="str">
        <f t="shared" si="189"/>
        <v>Woodcoin</v>
      </c>
      <c r="C1404" s="77">
        <f t="shared" si="190"/>
        <v>2.6638867800173247E-6</v>
      </c>
      <c r="D1404" s="73">
        <f t="shared" si="191"/>
        <v>9.973857140306E-2</v>
      </c>
      <c r="E1404" s="74">
        <f>D1404*conf!B$7</f>
        <v>7.2948791124198085</v>
      </c>
      <c r="F1404" s="32">
        <f t="shared" si="192"/>
        <v>0.25695374999999998</v>
      </c>
      <c r="G1404" s="33">
        <f t="shared" si="193"/>
        <v>0.42945388000000001</v>
      </c>
      <c r="H1404" s="32">
        <f t="shared" si="194"/>
        <v>0.37638116999999999</v>
      </c>
      <c r="I1404" s="33">
        <f t="shared" si="195"/>
        <v>4.2741840900000003</v>
      </c>
      <c r="J1404" s="32">
        <f t="shared" si="196"/>
        <v>0.37638116999999999</v>
      </c>
      <c r="K1404" s="33">
        <f t="shared" si="197"/>
        <v>5.6982350400000001</v>
      </c>
    </row>
    <row r="1405" spans="1:11" x14ac:dyDescent="0.3">
      <c r="A1405" s="78" t="str">
        <f>latest_start_1_limit_5000_convert_BTC_CMC_PRO_API_KEY_49c55c19_a805_466a_95cf_3c[[#This Row],[Symbol]]</f>
        <v>INXT</v>
      </c>
      <c r="B1405" s="22" t="str">
        <f t="shared" si="189"/>
        <v>Internxt</v>
      </c>
      <c r="C1405" s="77">
        <f t="shared" si="190"/>
        <v>3.3753449262310839E-5</v>
      </c>
      <c r="D1405" s="73">
        <f t="shared" si="191"/>
        <v>1.26376272242571</v>
      </c>
      <c r="E1405" s="74">
        <f>D1405*conf!B$7</f>
        <v>92.431605518216429</v>
      </c>
      <c r="F1405" s="32">
        <f t="shared" si="192"/>
        <v>3.6824267700000002</v>
      </c>
      <c r="G1405" s="33">
        <f t="shared" si="193"/>
        <v>3.8608207000000001</v>
      </c>
      <c r="H1405" s="32">
        <f t="shared" si="194"/>
        <v>-23.91016849</v>
      </c>
      <c r="I1405" s="33">
        <f t="shared" si="195"/>
        <v>-20.955457790000001</v>
      </c>
      <c r="J1405" s="32">
        <f t="shared" si="196"/>
        <v>-23.91016849</v>
      </c>
      <c r="K1405" s="33">
        <f t="shared" si="197"/>
        <v>-21.4638864</v>
      </c>
    </row>
    <row r="1406" spans="1:11" x14ac:dyDescent="0.3">
      <c r="A1406" s="78" t="str">
        <f>latest_start_1_limit_5000_convert_BTC_CMC_PRO_API_KEY_49c55c19_a805_466a_95cf_3c[[#This Row],[Symbol]]</f>
        <v>BITTO</v>
      </c>
      <c r="B1406" s="22" t="str">
        <f t="shared" si="189"/>
        <v>BITTO</v>
      </c>
      <c r="C1406" s="77">
        <f t="shared" si="190"/>
        <v>6.9593538470964269E-6</v>
      </c>
      <c r="D1406" s="73">
        <f t="shared" si="191"/>
        <v>0.26056513204861997</v>
      </c>
      <c r="E1406" s="74">
        <f>D1406*conf!B$7</f>
        <v>19.057733758036065</v>
      </c>
      <c r="F1406" s="32">
        <f t="shared" si="192"/>
        <v>-1.3531772799999999</v>
      </c>
      <c r="G1406" s="33">
        <f t="shared" si="193"/>
        <v>-1.1834475099999999</v>
      </c>
      <c r="H1406" s="32">
        <f t="shared" si="194"/>
        <v>0.11977923</v>
      </c>
      <c r="I1406" s="33">
        <f t="shared" si="195"/>
        <v>4.0076178100000002</v>
      </c>
      <c r="J1406" s="32">
        <f t="shared" si="196"/>
        <v>0.11977923</v>
      </c>
      <c r="K1406" s="33">
        <f t="shared" si="197"/>
        <v>22.69953061</v>
      </c>
    </row>
    <row r="1407" spans="1:11" x14ac:dyDescent="0.3">
      <c r="A1407" s="78" t="str">
        <f>latest_start_1_limit_5000_convert_BTC_CMC_PRO_API_KEY_49c55c19_a805_466a_95cf_3c[[#This Row],[Symbol]]</f>
        <v>VEIL</v>
      </c>
      <c r="B1407" s="22" t="str">
        <f t="shared" si="189"/>
        <v>Veil</v>
      </c>
      <c r="C1407" s="77">
        <f t="shared" si="190"/>
        <v>2.4457267649908737E-7</v>
      </c>
      <c r="D1407" s="73">
        <f t="shared" si="191"/>
        <v>9.1570443388300001E-3</v>
      </c>
      <c r="E1407" s="74">
        <f>D1407*conf!B$7</f>
        <v>0.66974622294202624</v>
      </c>
      <c r="F1407" s="32">
        <f t="shared" si="192"/>
        <v>-0.40066572</v>
      </c>
      <c r="G1407" s="33">
        <f t="shared" si="193"/>
        <v>-0.22929707999999999</v>
      </c>
      <c r="H1407" s="32">
        <f t="shared" si="194"/>
        <v>-4.9731910600000004</v>
      </c>
      <c r="I1407" s="33">
        <f t="shared" si="195"/>
        <v>-1.28312206</v>
      </c>
      <c r="J1407" s="32">
        <f t="shared" si="196"/>
        <v>-4.9731910600000004</v>
      </c>
      <c r="K1407" s="33">
        <f t="shared" si="197"/>
        <v>3.0631564</v>
      </c>
    </row>
    <row r="1408" spans="1:11" x14ac:dyDescent="0.3">
      <c r="A1408" s="78" t="str">
        <f>latest_start_1_limit_5000_convert_BTC_CMC_PRO_API_KEY_49c55c19_a805_466a_95cf_3c[[#This Row],[Symbol]]</f>
        <v>BITX</v>
      </c>
      <c r="B1408" s="22" t="str">
        <f t="shared" si="189"/>
        <v>BitScreener Token</v>
      </c>
      <c r="C1408" s="77">
        <f t="shared" si="190"/>
        <v>2.3374453787894589E-7</v>
      </c>
      <c r="D1408" s="73">
        <f t="shared" si="191"/>
        <v>8.7516280557400003E-3</v>
      </c>
      <c r="E1408" s="74">
        <f>D1408*conf!B$7</f>
        <v>0.64009407599682366</v>
      </c>
      <c r="F1408" s="32">
        <f t="shared" si="192"/>
        <v>-16.870624370000002</v>
      </c>
      <c r="G1408" s="33">
        <f t="shared" si="193"/>
        <v>-16.72759361</v>
      </c>
      <c r="H1408" s="32">
        <f t="shared" si="194"/>
        <v>-10.43118574</v>
      </c>
      <c r="I1408" s="33">
        <f t="shared" si="195"/>
        <v>-6.9530608899999997</v>
      </c>
      <c r="J1408" s="32">
        <f t="shared" si="196"/>
        <v>-10.43118574</v>
      </c>
      <c r="K1408" s="33">
        <f t="shared" si="197"/>
        <v>8.93625179</v>
      </c>
    </row>
    <row r="1409" spans="1:11" x14ac:dyDescent="0.3">
      <c r="A1409" s="78" t="str">
        <f>latest_start_1_limit_5000_convert_BTC_CMC_PRO_API_KEY_49c55c19_a805_466a_95cf_3c[[#This Row],[Symbol]]</f>
        <v>MTN</v>
      </c>
      <c r="B1409" s="22" t="str">
        <f t="shared" si="189"/>
        <v>Medicalchain</v>
      </c>
      <c r="C1409" s="77">
        <f t="shared" si="190"/>
        <v>6.6687347701107165E-8</v>
      </c>
      <c r="D1409" s="73">
        <f t="shared" si="191"/>
        <v>2.4968406466300001E-3</v>
      </c>
      <c r="E1409" s="74">
        <f>D1409*conf!B$7</f>
        <v>0.18261892489451823</v>
      </c>
      <c r="F1409" s="32">
        <f t="shared" si="192"/>
        <v>1.0987597</v>
      </c>
      <c r="G1409" s="33">
        <f t="shared" si="193"/>
        <v>1.2727082199999999</v>
      </c>
      <c r="H1409" s="32">
        <f t="shared" si="194"/>
        <v>-7.0579302000000004</v>
      </c>
      <c r="I1409" s="33">
        <f t="shared" si="195"/>
        <v>-3.4488155200000001</v>
      </c>
      <c r="J1409" s="32">
        <f t="shared" si="196"/>
        <v>-7.0579302000000004</v>
      </c>
      <c r="K1409" s="33">
        <f t="shared" si="197"/>
        <v>25.007528440000002</v>
      </c>
    </row>
    <row r="1410" spans="1:11" x14ac:dyDescent="0.3">
      <c r="A1410" s="78" t="str">
        <f>latest_start_1_limit_5000_convert_BTC_CMC_PRO_API_KEY_49c55c19_a805_466a_95cf_3c[[#This Row],[Symbol]]</f>
        <v>AZ</v>
      </c>
      <c r="B1410" s="22" t="str">
        <f t="shared" ref="B1410:B1473" si="198">VLOOKUP(A1410,BTCTABLE,2,FALSE)</f>
        <v>Azbit</v>
      </c>
      <c r="C1410" s="77">
        <f t="shared" ref="C1410:C1473" si="199">VLOOKUP(A1410,BTCTABLE,3,FALSE)</f>
        <v>1E-8</v>
      </c>
      <c r="D1410" s="73">
        <f t="shared" ref="D1410:D1473" si="200">VLOOKUP(A1410,USDTABLE,3,FALSE)</f>
        <v>1.092884999E-5</v>
      </c>
      <c r="E1410" s="74">
        <f>D1410*conf!B$7</f>
        <v>7.9933608826859999E-4</v>
      </c>
      <c r="F1410" s="32">
        <f t="shared" ref="F1410:F1473" si="201">VLOOKUP(A1410,BTCTABLE,5,FALSE)</f>
        <v>4.5013400000000002E-2</v>
      </c>
      <c r="G1410" s="33">
        <f t="shared" ref="G1410:G1473" si="202">VLOOKUP(A1410,USDTABLE,5,FALSE)</f>
        <v>0.21714886999999999</v>
      </c>
      <c r="H1410" s="32">
        <f t="shared" ref="H1410:H1473" si="203">VLOOKUP(A1410,BTCTABLE,6,FALSE)</f>
        <v>109.31780876000001</v>
      </c>
      <c r="I1410" s="33">
        <f t="shared" ref="I1410:I1473" si="204">VLOOKUP(A1410,USDTABLE,6,FALSE)</f>
        <v>117.44601139</v>
      </c>
      <c r="J1410" s="32">
        <f t="shared" ref="J1410:J1473" si="205">VLOOKUP(A1410,BTCTABLE,6,FALSE)</f>
        <v>109.31780876000001</v>
      </c>
      <c r="K1410" s="33">
        <f t="shared" ref="K1410:K1473" si="206">VLOOKUP(A1410,USDTABLE,7,FALSE)</f>
        <v>49.658186460000003</v>
      </c>
    </row>
    <row r="1411" spans="1:11" x14ac:dyDescent="0.3">
      <c r="A1411" s="78" t="str">
        <f>latest_start_1_limit_5000_convert_BTC_CMC_PRO_API_KEY_49c55c19_a805_466a_95cf_3c[[#This Row],[Symbol]]</f>
        <v>IMT</v>
      </c>
      <c r="B1411" s="22" t="str">
        <f t="shared" si="198"/>
        <v>Moneytoken</v>
      </c>
      <c r="C1411" s="77">
        <f t="shared" si="199"/>
        <v>1E-8</v>
      </c>
      <c r="D1411" s="73">
        <f t="shared" si="200"/>
        <v>8.1628304769999993E-5</v>
      </c>
      <c r="E1411" s="74">
        <f>D1411*conf!B$7</f>
        <v>5.9702942108777997E-3</v>
      </c>
      <c r="F1411" s="32">
        <f t="shared" si="201"/>
        <v>-0.71420751999999998</v>
      </c>
      <c r="G1411" s="33">
        <f t="shared" si="202"/>
        <v>-0.54337835000000001</v>
      </c>
      <c r="H1411" s="32">
        <f t="shared" si="203"/>
        <v>-44.20645485</v>
      </c>
      <c r="I1411" s="33">
        <f t="shared" si="204"/>
        <v>-42.039886969999998</v>
      </c>
      <c r="J1411" s="32">
        <f t="shared" si="205"/>
        <v>-44.20645485</v>
      </c>
      <c r="K1411" s="33">
        <f t="shared" si="206"/>
        <v>-31.12582055</v>
      </c>
    </row>
    <row r="1412" spans="1:11" x14ac:dyDescent="0.3">
      <c r="A1412" s="78" t="str">
        <f>latest_start_1_limit_5000_convert_BTC_CMC_PRO_API_KEY_49c55c19_a805_466a_95cf_3c[[#This Row],[Symbol]]</f>
        <v>ORS</v>
      </c>
      <c r="B1412" s="22" t="str">
        <f t="shared" si="198"/>
        <v>Origin Sport</v>
      </c>
      <c r="C1412" s="77">
        <f t="shared" si="199"/>
        <v>6.8408867093006502E-8</v>
      </c>
      <c r="D1412" s="73">
        <f t="shared" si="200"/>
        <v>2.5612960454400001E-3</v>
      </c>
      <c r="E1412" s="74">
        <f>D1412*conf!B$7</f>
        <v>0.18733319276348162</v>
      </c>
      <c r="F1412" s="32">
        <f t="shared" si="201"/>
        <v>2.9137186900000001</v>
      </c>
      <c r="G1412" s="33">
        <f t="shared" si="202"/>
        <v>3.0907900000000001</v>
      </c>
      <c r="H1412" s="32">
        <f t="shared" si="203"/>
        <v>6.5383038100000004</v>
      </c>
      <c r="I1412" s="33">
        <f t="shared" si="204"/>
        <v>10.67538572</v>
      </c>
      <c r="J1412" s="32">
        <f t="shared" si="205"/>
        <v>6.5383038100000004</v>
      </c>
      <c r="K1412" s="33">
        <f t="shared" si="206"/>
        <v>16.591308909999999</v>
      </c>
    </row>
    <row r="1413" spans="1:11" x14ac:dyDescent="0.3">
      <c r="A1413" s="78" t="str">
        <f>latest_start_1_limit_5000_convert_BTC_CMC_PRO_API_KEY_49c55c19_a805_466a_95cf_3c[[#This Row],[Symbol]]</f>
        <v>LOOT</v>
      </c>
      <c r="B1413" s="22" t="str">
        <f t="shared" si="198"/>
        <v>NFTLootBox</v>
      </c>
      <c r="C1413" s="77">
        <f t="shared" si="199"/>
        <v>9.1219319019823059E-4</v>
      </c>
      <c r="D1413" s="73">
        <f t="shared" si="200"/>
        <v>34.153420601974538</v>
      </c>
      <c r="E1413" s="74">
        <f>D1413*conf!B$7</f>
        <v>2497.9811828284178</v>
      </c>
      <c r="F1413" s="32">
        <f t="shared" si="201"/>
        <v>-2.7025232400000001</v>
      </c>
      <c r="G1413" s="33">
        <f t="shared" si="202"/>
        <v>-2.5351151299999999</v>
      </c>
      <c r="H1413" s="32">
        <f t="shared" si="203"/>
        <v>-2.3528319500000001</v>
      </c>
      <c r="I1413" s="33">
        <f t="shared" si="204"/>
        <v>1.43899051</v>
      </c>
      <c r="J1413" s="32">
        <f t="shared" si="205"/>
        <v>-2.3528319500000001</v>
      </c>
      <c r="K1413" s="33">
        <f t="shared" si="206"/>
        <v>-57.78856253</v>
      </c>
    </row>
    <row r="1414" spans="1:11" x14ac:dyDescent="0.3">
      <c r="A1414" s="78" t="str">
        <f>latest_start_1_limit_5000_convert_BTC_CMC_PRO_API_KEY_49c55c19_a805_466a_95cf_3c[[#This Row],[Symbol]]</f>
        <v>FDZ</v>
      </c>
      <c r="B1414" s="22" t="str">
        <f t="shared" si="198"/>
        <v>Friendz</v>
      </c>
      <c r="C1414" s="77">
        <f t="shared" si="199"/>
        <v>3.7652067149973731E-8</v>
      </c>
      <c r="D1414" s="73">
        <f t="shared" si="200"/>
        <v>1.40973085496E-3</v>
      </c>
      <c r="E1414" s="74">
        <f>D1414*conf!B$7</f>
        <v>0.10310771473177441</v>
      </c>
      <c r="F1414" s="32">
        <f t="shared" si="201"/>
        <v>-4.8773744399999996</v>
      </c>
      <c r="G1414" s="33">
        <f t="shared" si="202"/>
        <v>-4.7137083300000002</v>
      </c>
      <c r="H1414" s="32">
        <f t="shared" si="203"/>
        <v>-3.25347031</v>
      </c>
      <c r="I1414" s="33">
        <f t="shared" si="204"/>
        <v>0.50337867000000003</v>
      </c>
      <c r="J1414" s="32">
        <f t="shared" si="205"/>
        <v>-3.25347031</v>
      </c>
      <c r="K1414" s="33">
        <f t="shared" si="206"/>
        <v>15.08607864</v>
      </c>
    </row>
    <row r="1415" spans="1:11" x14ac:dyDescent="0.3">
      <c r="A1415" s="78" t="str">
        <f>latest_start_1_limit_5000_convert_BTC_CMC_PRO_API_KEY_49c55c19_a805_466a_95cf_3c[[#This Row],[Symbol]]</f>
        <v>AUX</v>
      </c>
      <c r="B1415" s="22" t="str">
        <f t="shared" si="198"/>
        <v>Auxilium</v>
      </c>
      <c r="C1415" s="77">
        <f t="shared" si="199"/>
        <v>1.512673042374759E-7</v>
      </c>
      <c r="D1415" s="73">
        <f t="shared" si="200"/>
        <v>5.6635983698000002E-3</v>
      </c>
      <c r="E1415" s="74">
        <f>D1415*conf!B$7</f>
        <v>0.41423558476717204</v>
      </c>
      <c r="F1415" s="32">
        <f t="shared" si="201"/>
        <v>0.97495719000000003</v>
      </c>
      <c r="G1415" s="33">
        <f t="shared" si="202"/>
        <v>1.1486927</v>
      </c>
      <c r="H1415" s="32">
        <f t="shared" si="203"/>
        <v>-2.9736967700000001</v>
      </c>
      <c r="I1415" s="33">
        <f t="shared" si="204"/>
        <v>0.79401633999999999</v>
      </c>
      <c r="J1415" s="32">
        <f t="shared" si="205"/>
        <v>-2.9736967700000001</v>
      </c>
      <c r="K1415" s="33">
        <f t="shared" si="206"/>
        <v>23.475860709999999</v>
      </c>
    </row>
    <row r="1416" spans="1:11" x14ac:dyDescent="0.3">
      <c r="A1416" s="78" t="str">
        <f>latest_start_1_limit_5000_convert_BTC_CMC_PRO_API_KEY_49c55c19_a805_466a_95cf_3c[[#This Row],[Symbol]]</f>
        <v>CAPP</v>
      </c>
      <c r="B1416" s="22" t="str">
        <f t="shared" si="198"/>
        <v>Cappasity</v>
      </c>
      <c r="C1416" s="77">
        <f t="shared" si="199"/>
        <v>3.0359152558098974E-8</v>
      </c>
      <c r="D1416" s="73">
        <f t="shared" si="200"/>
        <v>1.13667687676E-3</v>
      </c>
      <c r="E1416" s="74">
        <f>D1416*conf!B$7</f>
        <v>8.3136546766226394E-2</v>
      </c>
      <c r="F1416" s="32">
        <f t="shared" si="201"/>
        <v>-0.91529285000000005</v>
      </c>
      <c r="G1416" s="33">
        <f t="shared" si="202"/>
        <v>-0.74480966000000004</v>
      </c>
      <c r="H1416" s="32">
        <f t="shared" si="203"/>
        <v>1.0029501999999999</v>
      </c>
      <c r="I1416" s="33">
        <f t="shared" si="204"/>
        <v>4.9250839700000002</v>
      </c>
      <c r="J1416" s="32">
        <f t="shared" si="205"/>
        <v>1.0029501999999999</v>
      </c>
      <c r="K1416" s="33">
        <f t="shared" si="206"/>
        <v>41.095483999999999</v>
      </c>
    </row>
    <row r="1417" spans="1:11" x14ac:dyDescent="0.3">
      <c r="A1417" s="78" t="str">
        <f>latest_start_1_limit_5000_convert_BTC_CMC_PRO_API_KEY_49c55c19_a805_466a_95cf_3c[[#This Row],[Symbol]]</f>
        <v>GOT</v>
      </c>
      <c r="B1417" s="22" t="str">
        <f t="shared" si="198"/>
        <v>ParkinGo</v>
      </c>
      <c r="C1417" s="77">
        <f t="shared" si="199"/>
        <v>9.9814417645783674E-7</v>
      </c>
      <c r="D1417" s="73">
        <f t="shared" si="200"/>
        <v>3.7371511042049999E-2</v>
      </c>
      <c r="E1417" s="74">
        <f>D1417*conf!B$7</f>
        <v>2.733352317615537</v>
      </c>
      <c r="F1417" s="32">
        <f t="shared" si="201"/>
        <v>-0.20499646999999999</v>
      </c>
      <c r="G1417" s="33">
        <f t="shared" si="202"/>
        <v>-3.329116E-2</v>
      </c>
      <c r="H1417" s="32">
        <f t="shared" si="203"/>
        <v>7.7634186100000004</v>
      </c>
      <c r="I1417" s="33">
        <f t="shared" si="204"/>
        <v>11.948074030000001</v>
      </c>
      <c r="J1417" s="32">
        <f t="shared" si="205"/>
        <v>7.7634186100000004</v>
      </c>
      <c r="K1417" s="33">
        <f t="shared" si="206"/>
        <v>48.247558179999999</v>
      </c>
    </row>
    <row r="1418" spans="1:11" x14ac:dyDescent="0.3">
      <c r="A1418" s="78" t="str">
        <f>latest_start_1_limit_5000_convert_BTC_CMC_PRO_API_KEY_49c55c19_a805_466a_95cf_3c[[#This Row],[Symbol]]</f>
        <v>CLR</v>
      </c>
      <c r="B1418" s="22" t="str">
        <f t="shared" si="198"/>
        <v>Color Platform</v>
      </c>
      <c r="C1418" s="77">
        <f t="shared" si="199"/>
        <v>1.469240114435918E-7</v>
      </c>
      <c r="D1418" s="73">
        <f t="shared" si="200"/>
        <v>5.5009811663599998E-3</v>
      </c>
      <c r="E1418" s="74">
        <f>D1418*conf!B$7</f>
        <v>0.40234176250757037</v>
      </c>
      <c r="F1418" s="32">
        <f t="shared" si="201"/>
        <v>-0.66792326999999996</v>
      </c>
      <c r="G1418" s="33">
        <f t="shared" si="202"/>
        <v>-0.49701446999999999</v>
      </c>
      <c r="H1418" s="32">
        <f t="shared" si="203"/>
        <v>-19.534467889999998</v>
      </c>
      <c r="I1418" s="33">
        <f t="shared" si="204"/>
        <v>-16.409840540000001</v>
      </c>
      <c r="J1418" s="32">
        <f t="shared" si="205"/>
        <v>-19.534467889999998</v>
      </c>
      <c r="K1418" s="33">
        <f t="shared" si="206"/>
        <v>-36.243703259999997</v>
      </c>
    </row>
    <row r="1419" spans="1:11" x14ac:dyDescent="0.3">
      <c r="A1419" s="78" t="str">
        <f>latest_start_1_limit_5000_convert_BTC_CMC_PRO_API_KEY_49c55c19_a805_466a_95cf_3c[[#This Row],[Symbol]]</f>
        <v>BUZZ</v>
      </c>
      <c r="B1419" s="22" t="str">
        <f t="shared" si="198"/>
        <v>BUZZCoin</v>
      </c>
      <c r="C1419" s="77">
        <f t="shared" si="199"/>
        <v>1E-8</v>
      </c>
      <c r="D1419" s="73">
        <f t="shared" si="200"/>
        <v>3.7498805360000002E-5</v>
      </c>
      <c r="E1419" s="74">
        <f>D1419*conf!B$7</f>
        <v>2.7426626240304001E-3</v>
      </c>
      <c r="F1419" s="32">
        <f t="shared" si="201"/>
        <v>0.37081763000000001</v>
      </c>
      <c r="G1419" s="33">
        <f t="shared" si="202"/>
        <v>0.54351366999999995</v>
      </c>
      <c r="H1419" s="32">
        <f t="shared" si="203"/>
        <v>0.15597232</v>
      </c>
      <c r="I1419" s="33">
        <f t="shared" si="204"/>
        <v>4.0452163499999996</v>
      </c>
      <c r="J1419" s="32">
        <f t="shared" si="205"/>
        <v>0.15597232</v>
      </c>
      <c r="K1419" s="33">
        <f t="shared" si="206"/>
        <v>18.458423249999999</v>
      </c>
    </row>
    <row r="1420" spans="1:11" x14ac:dyDescent="0.3">
      <c r="A1420" s="78" t="str">
        <f>latest_start_1_limit_5000_convert_BTC_CMC_PRO_API_KEY_49c55c19_a805_466a_95cf_3c[[#This Row],[Symbol]]</f>
        <v>USDS</v>
      </c>
      <c r="B1420" s="22" t="str">
        <f t="shared" si="198"/>
        <v>Stably USD</v>
      </c>
      <c r="C1420" s="77">
        <f t="shared" si="199"/>
        <v>2.8944191535210987E-5</v>
      </c>
      <c r="D1420" s="73">
        <f t="shared" si="200"/>
        <v>1.0836993282874099</v>
      </c>
      <c r="E1420" s="74">
        <f>D1420*conf!B$7</f>
        <v>79.261768870941154</v>
      </c>
      <c r="F1420" s="32">
        <f t="shared" si="201"/>
        <v>-0.25797157999999998</v>
      </c>
      <c r="G1420" s="33">
        <f t="shared" si="202"/>
        <v>-8.6357420000000004E-2</v>
      </c>
      <c r="H1420" s="32">
        <f t="shared" si="203"/>
        <v>-1.3105066700000001</v>
      </c>
      <c r="I1420" s="33">
        <f t="shared" si="204"/>
        <v>2.5217912299999998</v>
      </c>
      <c r="J1420" s="32">
        <f t="shared" si="205"/>
        <v>-1.3105066700000001</v>
      </c>
      <c r="K1420" s="33">
        <f t="shared" si="206"/>
        <v>4.9589464699999999</v>
      </c>
    </row>
    <row r="1421" spans="1:11" x14ac:dyDescent="0.3">
      <c r="A1421" s="78" t="str">
        <f>latest_start_1_limit_5000_convert_BTC_CMC_PRO_API_KEY_49c55c19_a805_466a_95cf_3c[[#This Row],[Symbol]]</f>
        <v>PIPT</v>
      </c>
      <c r="B1421" s="22" t="str">
        <f t="shared" si="198"/>
        <v>Power Index Pool Token</v>
      </c>
      <c r="C1421" s="77">
        <f t="shared" si="199"/>
        <v>9.9843643196502704E-5</v>
      </c>
      <c r="D1421" s="73">
        <f t="shared" si="200"/>
        <v>3.7382453379010601</v>
      </c>
      <c r="E1421" s="74">
        <f>D1421*conf!B$7</f>
        <v>273.41526401408356</v>
      </c>
      <c r="F1421" s="32">
        <f t="shared" si="201"/>
        <v>-1.13082255</v>
      </c>
      <c r="G1421" s="33">
        <f t="shared" si="202"/>
        <v>-0.96071019999999996</v>
      </c>
      <c r="H1421" s="32">
        <f t="shared" si="203"/>
        <v>9.3587084100000002</v>
      </c>
      <c r="I1421" s="33">
        <f t="shared" si="204"/>
        <v>13.60531192</v>
      </c>
      <c r="J1421" s="32">
        <f t="shared" si="205"/>
        <v>9.3587084100000002</v>
      </c>
      <c r="K1421" s="33">
        <f t="shared" si="206"/>
        <v>27.80040571</v>
      </c>
    </row>
    <row r="1422" spans="1:11" x14ac:dyDescent="0.3">
      <c r="A1422" s="78" t="str">
        <f>latest_start_1_limit_5000_convert_BTC_CMC_PRO_API_KEY_49c55c19_a805_466a_95cf_3c[[#This Row],[Symbol]]</f>
        <v>PAK</v>
      </c>
      <c r="B1422" s="22" t="str">
        <f t="shared" si="198"/>
        <v>Pakcoin</v>
      </c>
      <c r="C1422" s="77">
        <f t="shared" si="199"/>
        <v>2.904477719481884E-7</v>
      </c>
      <c r="D1422" s="73">
        <f t="shared" si="200"/>
        <v>1.087465355458E-2</v>
      </c>
      <c r="E1422" s="74">
        <f>D1422*conf!B$7</f>
        <v>0.79537216098198116</v>
      </c>
      <c r="F1422" s="32">
        <f t="shared" si="201"/>
        <v>0.15440412000000001</v>
      </c>
      <c r="G1422" s="33">
        <f t="shared" si="202"/>
        <v>0.32672780000000001</v>
      </c>
      <c r="H1422" s="32">
        <f t="shared" si="203"/>
        <v>0.15440412000000001</v>
      </c>
      <c r="I1422" s="33">
        <f t="shared" si="204"/>
        <v>4.0435872499999999</v>
      </c>
      <c r="J1422" s="32">
        <f t="shared" si="205"/>
        <v>0.15440412000000001</v>
      </c>
      <c r="K1422" s="33">
        <f t="shared" si="206"/>
        <v>18.458423239999998</v>
      </c>
    </row>
    <row r="1423" spans="1:11" x14ac:dyDescent="0.3">
      <c r="A1423" s="78" t="str">
        <f>latest_start_1_limit_5000_convert_BTC_CMC_PRO_API_KEY_49c55c19_a805_466a_95cf_3c[[#This Row],[Symbol]]</f>
        <v>SIGN</v>
      </c>
      <c r="B1423" s="22" t="str">
        <f t="shared" si="198"/>
        <v>SignatureChain</v>
      </c>
      <c r="C1423" s="77">
        <f t="shared" si="199"/>
        <v>2.5954703640164808E-8</v>
      </c>
      <c r="D1423" s="73">
        <f t="shared" si="200"/>
        <v>9.7176992718999995E-4</v>
      </c>
      <c r="E1423" s="74">
        <f>D1423*conf!B$7</f>
        <v>7.1075252474676595E-2</v>
      </c>
      <c r="F1423" s="32">
        <f t="shared" si="201"/>
        <v>2.561954E-2</v>
      </c>
      <c r="G1423" s="33">
        <f t="shared" si="202"/>
        <v>0.19772164</v>
      </c>
      <c r="H1423" s="32">
        <f t="shared" si="203"/>
        <v>-4.8023677300000003</v>
      </c>
      <c r="I1423" s="33">
        <f t="shared" si="204"/>
        <v>-1.1056653400000001</v>
      </c>
      <c r="J1423" s="32">
        <f t="shared" si="205"/>
        <v>-4.8023677300000003</v>
      </c>
      <c r="K1423" s="33">
        <f t="shared" si="206"/>
        <v>11.42618682</v>
      </c>
    </row>
    <row r="1424" spans="1:11" x14ac:dyDescent="0.3">
      <c r="A1424" s="78" t="str">
        <f>latest_start_1_limit_5000_convert_BTC_CMC_PRO_API_KEY_49c55c19_a805_466a_95cf_3c[[#This Row],[Symbol]]</f>
        <v>SHIP</v>
      </c>
      <c r="B1424" s="22" t="str">
        <f t="shared" si="198"/>
        <v>ShipChain</v>
      </c>
      <c r="C1424" s="77">
        <f t="shared" si="199"/>
        <v>4.2862151132172234E-8</v>
      </c>
      <c r="D1424" s="73">
        <f t="shared" si="200"/>
        <v>1.60480158288E-3</v>
      </c>
      <c r="E1424" s="74">
        <f>D1424*conf!B$7</f>
        <v>0.11737518777184321</v>
      </c>
      <c r="F1424" s="32">
        <f t="shared" si="201"/>
        <v>14.753480740000001</v>
      </c>
      <c r="G1424" s="33">
        <f t="shared" si="202"/>
        <v>14.95092331</v>
      </c>
      <c r="H1424" s="32">
        <f t="shared" si="203"/>
        <v>95.796295540000003</v>
      </c>
      <c r="I1424" s="33">
        <f t="shared" si="204"/>
        <v>103.39943248</v>
      </c>
      <c r="J1424" s="32">
        <f t="shared" si="205"/>
        <v>95.796295540000003</v>
      </c>
      <c r="K1424" s="33">
        <f t="shared" si="206"/>
        <v>126.73346199</v>
      </c>
    </row>
    <row r="1425" spans="1:11" x14ac:dyDescent="0.3">
      <c r="A1425" s="78" t="str">
        <f>latest_start_1_limit_5000_convert_BTC_CMC_PRO_API_KEY_49c55c19_a805_466a_95cf_3c[[#This Row],[Symbol]]</f>
        <v>TTN</v>
      </c>
      <c r="B1425" s="22" t="str">
        <f t="shared" si="198"/>
        <v>Titan Coin</v>
      </c>
      <c r="C1425" s="77">
        <f t="shared" si="199"/>
        <v>2.1667183094971167E-8</v>
      </c>
      <c r="D1425" s="73">
        <f t="shared" si="200"/>
        <v>8.1124089223000002E-4</v>
      </c>
      <c r="E1425" s="74">
        <f>D1425*conf!B$7</f>
        <v>5.9334158857702199E-2</v>
      </c>
      <c r="F1425" s="32">
        <f t="shared" si="201"/>
        <v>0.50532677000000004</v>
      </c>
      <c r="G1425" s="33">
        <f t="shared" si="202"/>
        <v>0.67825424999999995</v>
      </c>
      <c r="H1425" s="32">
        <f t="shared" si="203"/>
        <v>8.3376117799999996</v>
      </c>
      <c r="I1425" s="33">
        <f t="shared" si="204"/>
        <v>12.544564189999999</v>
      </c>
      <c r="J1425" s="32">
        <f t="shared" si="205"/>
        <v>8.3376117799999996</v>
      </c>
      <c r="K1425" s="33">
        <f t="shared" si="206"/>
        <v>-24.527589620000001</v>
      </c>
    </row>
    <row r="1426" spans="1:11" x14ac:dyDescent="0.3">
      <c r="A1426" s="78" t="str">
        <f>latest_start_1_limit_5000_convert_BTC_CMC_PRO_API_KEY_49c55c19_a805_466a_95cf_3c[[#This Row],[Symbol]]</f>
        <v>ADC</v>
      </c>
      <c r="B1426" s="22" t="str">
        <f t="shared" si="198"/>
        <v>AudioCoin</v>
      </c>
      <c r="C1426" s="77">
        <f t="shared" si="199"/>
        <v>2.0033557962742754E-8</v>
      </c>
      <c r="D1426" s="73">
        <f t="shared" si="200"/>
        <v>7.5007634195000002E-4</v>
      </c>
      <c r="E1426" s="74">
        <f>D1426*conf!B$7</f>
        <v>5.4860583650223005E-2</v>
      </c>
      <c r="F1426" s="32">
        <f t="shared" si="201"/>
        <v>0.38442685999999998</v>
      </c>
      <c r="G1426" s="33">
        <f t="shared" si="202"/>
        <v>0.55714631999999997</v>
      </c>
      <c r="H1426" s="32">
        <f t="shared" si="203"/>
        <v>0.16935822</v>
      </c>
      <c r="I1426" s="33">
        <f t="shared" si="204"/>
        <v>4.05912205</v>
      </c>
      <c r="J1426" s="32">
        <f t="shared" si="205"/>
        <v>0.16935822</v>
      </c>
      <c r="K1426" s="33">
        <f t="shared" si="206"/>
        <v>136.92820472</v>
      </c>
    </row>
    <row r="1427" spans="1:11" x14ac:dyDescent="0.3">
      <c r="A1427" s="78" t="str">
        <f>latest_start_1_limit_5000_convert_BTC_CMC_PRO_API_KEY_49c55c19_a805_466a_95cf_3c[[#This Row],[Symbol]]</f>
        <v>ZCR</v>
      </c>
      <c r="B1427" s="22" t="str">
        <f t="shared" si="198"/>
        <v>ZCore</v>
      </c>
      <c r="C1427" s="77">
        <f t="shared" si="199"/>
        <v>2.2331968191193661E-6</v>
      </c>
      <c r="D1427" s="73">
        <f t="shared" si="200"/>
        <v>8.3613110764180001E-2</v>
      </c>
      <c r="E1427" s="74">
        <f>D1427*conf!B$7</f>
        <v>6.1154629212921252</v>
      </c>
      <c r="F1427" s="32">
        <f t="shared" si="201"/>
        <v>3.1459508899999999</v>
      </c>
      <c r="G1427" s="33">
        <f t="shared" si="202"/>
        <v>3.3234217699999999</v>
      </c>
      <c r="H1427" s="32">
        <f t="shared" si="203"/>
        <v>5.3456837799999999</v>
      </c>
      <c r="I1427" s="33">
        <f t="shared" si="204"/>
        <v>9.4364540300000002</v>
      </c>
      <c r="J1427" s="32">
        <f t="shared" si="205"/>
        <v>5.3456837799999999</v>
      </c>
      <c r="K1427" s="33">
        <f t="shared" si="206"/>
        <v>24.492321969999999</v>
      </c>
    </row>
    <row r="1428" spans="1:11" x14ac:dyDescent="0.3">
      <c r="A1428" s="78" t="str">
        <f>latest_start_1_limit_5000_convert_BTC_CMC_PRO_API_KEY_49c55c19_a805_466a_95cf_3c[[#This Row],[Symbol]]</f>
        <v>ZEBI</v>
      </c>
      <c r="B1428" s="22" t="str">
        <f t="shared" si="198"/>
        <v>Zebi Token</v>
      </c>
      <c r="C1428" s="77">
        <f t="shared" si="199"/>
        <v>3.8820793048452512E-8</v>
      </c>
      <c r="D1428" s="73">
        <f t="shared" si="200"/>
        <v>1.4534891153899999E-3</v>
      </c>
      <c r="E1428" s="74">
        <f>D1428*conf!B$7</f>
        <v>0.10630819389962459</v>
      </c>
      <c r="F1428" s="32">
        <f t="shared" si="201"/>
        <v>3.9430350600000001</v>
      </c>
      <c r="G1428" s="33">
        <f t="shared" si="202"/>
        <v>4.1218773899999999</v>
      </c>
      <c r="H1428" s="32">
        <f t="shared" si="203"/>
        <v>-7.3321634700000002</v>
      </c>
      <c r="I1428" s="33">
        <f t="shared" si="204"/>
        <v>-3.73369778</v>
      </c>
      <c r="J1428" s="32">
        <f t="shared" si="205"/>
        <v>-7.3321634700000002</v>
      </c>
      <c r="K1428" s="33">
        <f t="shared" si="206"/>
        <v>34.738982919999998</v>
      </c>
    </row>
    <row r="1429" spans="1:11" x14ac:dyDescent="0.3">
      <c r="A1429" s="78" t="str">
        <f>latest_start_1_limit_5000_convert_BTC_CMC_PRO_API_KEY_49c55c19_a805_466a_95cf_3c[[#This Row],[Symbol]]</f>
        <v>XPT</v>
      </c>
      <c r="B1429" s="22" t="str">
        <f t="shared" si="198"/>
        <v>Cryptobuyer</v>
      </c>
      <c r="C1429" s="77">
        <f t="shared" si="199"/>
        <v>3.3819025801433632E-7</v>
      </c>
      <c r="D1429" s="73">
        <f t="shared" si="200"/>
        <v>1.2662179732939999E-2</v>
      </c>
      <c r="E1429" s="74">
        <f>D1429*conf!B$7</f>
        <v>0.9261118256672316</v>
      </c>
      <c r="F1429" s="32">
        <f t="shared" si="201"/>
        <v>-0.17289668</v>
      </c>
      <c r="G1429" s="33">
        <f t="shared" si="202"/>
        <v>-1.1361399999999999E-3</v>
      </c>
      <c r="H1429" s="32">
        <f t="shared" si="203"/>
        <v>-4.2462279399999998</v>
      </c>
      <c r="I1429" s="33">
        <f t="shared" si="204"/>
        <v>-0.5279296</v>
      </c>
      <c r="J1429" s="32">
        <f t="shared" si="205"/>
        <v>-4.2462279399999998</v>
      </c>
      <c r="K1429" s="33">
        <f t="shared" si="206"/>
        <v>-26.610299040000001</v>
      </c>
    </row>
    <row r="1430" spans="1:11" x14ac:dyDescent="0.3">
      <c r="A1430" s="78" t="str">
        <f>latest_start_1_limit_5000_convert_BTC_CMC_PRO_API_KEY_49c55c19_a805_466a_95cf_3c[[#This Row],[Symbol]]</f>
        <v>RISE</v>
      </c>
      <c r="B1430" s="22" t="str">
        <f t="shared" si="198"/>
        <v>Rise</v>
      </c>
      <c r="C1430" s="77">
        <f t="shared" si="199"/>
        <v>1.1390534513785361E-7</v>
      </c>
      <c r="D1430" s="73">
        <f t="shared" si="200"/>
        <v>4.2647294488800001E-3</v>
      </c>
      <c r="E1430" s="74">
        <f>D1430*conf!B$7</f>
        <v>0.31192231189108321</v>
      </c>
      <c r="F1430" s="32">
        <f t="shared" si="201"/>
        <v>-4.76457657</v>
      </c>
      <c r="G1430" s="33">
        <f t="shared" si="202"/>
        <v>-4.6007163899999997</v>
      </c>
      <c r="H1430" s="32">
        <f t="shared" si="203"/>
        <v>-23.757406719999999</v>
      </c>
      <c r="I1430" s="33">
        <f t="shared" si="204"/>
        <v>-20.796764</v>
      </c>
      <c r="J1430" s="32">
        <f t="shared" si="205"/>
        <v>-23.757406719999999</v>
      </c>
      <c r="K1430" s="33">
        <f t="shared" si="206"/>
        <v>0.52948430000000002</v>
      </c>
    </row>
    <row r="1431" spans="1:11" x14ac:dyDescent="0.3">
      <c r="A1431" s="78" t="str">
        <f>latest_start_1_limit_5000_convert_BTC_CMC_PRO_API_KEY_49c55c19_a805_466a_95cf_3c[[#This Row],[Symbol]]</f>
        <v>BANCA</v>
      </c>
      <c r="B1431" s="22" t="str">
        <f t="shared" si="198"/>
        <v>Banca</v>
      </c>
      <c r="C1431" s="77">
        <f t="shared" si="199"/>
        <v>1E-8</v>
      </c>
      <c r="D1431" s="73">
        <f t="shared" si="200"/>
        <v>4.0198764950000001E-5</v>
      </c>
      <c r="E1431" s="74">
        <f>D1431*conf!B$7</f>
        <v>2.940137668443E-3</v>
      </c>
      <c r="F1431" s="32">
        <f t="shared" si="201"/>
        <v>-3.2581260799999998</v>
      </c>
      <c r="G1431" s="33">
        <f t="shared" si="202"/>
        <v>-3.0916739299999998</v>
      </c>
      <c r="H1431" s="32">
        <f t="shared" si="203"/>
        <v>-2.8200506299999999</v>
      </c>
      <c r="I1431" s="33">
        <f t="shared" si="204"/>
        <v>0.95362884999999997</v>
      </c>
      <c r="J1431" s="32">
        <f t="shared" si="205"/>
        <v>-2.8200506299999999</v>
      </c>
      <c r="K1431" s="33">
        <f t="shared" si="206"/>
        <v>11.79404779</v>
      </c>
    </row>
    <row r="1432" spans="1:11" x14ac:dyDescent="0.3">
      <c r="A1432" s="78" t="str">
        <f>latest_start_1_limit_5000_convert_BTC_CMC_PRO_API_KEY_49c55c19_a805_466a_95cf_3c[[#This Row],[Symbol]]</f>
        <v>TIX</v>
      </c>
      <c r="B1432" s="22" t="str">
        <f t="shared" si="198"/>
        <v>Blocktix</v>
      </c>
      <c r="C1432" s="77">
        <f t="shared" si="199"/>
        <v>4.8080539110342218E-7</v>
      </c>
      <c r="D1432" s="73">
        <f t="shared" si="200"/>
        <v>1.8001832206709999E-2</v>
      </c>
      <c r="E1432" s="74">
        <f>D1432*conf!B$7</f>
        <v>1.3166540075987694</v>
      </c>
      <c r="F1432" s="32">
        <f t="shared" si="201"/>
        <v>0.38423225999999999</v>
      </c>
      <c r="G1432" s="33">
        <f t="shared" si="202"/>
        <v>0.55695138</v>
      </c>
      <c r="H1432" s="32">
        <f t="shared" si="203"/>
        <v>109.04909542</v>
      </c>
      <c r="I1432" s="33">
        <f t="shared" si="204"/>
        <v>117.16686341</v>
      </c>
      <c r="J1432" s="32">
        <f t="shared" si="205"/>
        <v>109.04909542</v>
      </c>
      <c r="K1432" s="33">
        <f t="shared" si="206"/>
        <v>42.156922829999999</v>
      </c>
    </row>
    <row r="1433" spans="1:11" x14ac:dyDescent="0.3">
      <c r="A1433" s="78" t="str">
        <f>latest_start_1_limit_5000_convert_BTC_CMC_PRO_API_KEY_49c55c19_a805_466a_95cf_3c[[#This Row],[Symbol]]</f>
        <v>XPD</v>
      </c>
      <c r="B1433" s="22" t="str">
        <f t="shared" si="198"/>
        <v>PetroDollar</v>
      </c>
      <c r="C1433" s="77">
        <f t="shared" si="199"/>
        <v>2.9999999999998913E-7</v>
      </c>
      <c r="D1433" s="73">
        <f t="shared" si="200"/>
        <v>1.123229847656E-2</v>
      </c>
      <c r="E1433" s="74">
        <f>D1433*conf!B$7</f>
        <v>0.82153031057559833</v>
      </c>
      <c r="F1433" s="32">
        <f t="shared" si="201"/>
        <v>6.2459000000000004E-3</v>
      </c>
      <c r="G1433" s="33">
        <f t="shared" si="202"/>
        <v>0.17831467000000001</v>
      </c>
      <c r="H1433" s="32">
        <f t="shared" si="203"/>
        <v>-1.9940960000000001E-2</v>
      </c>
      <c r="I1433" s="33">
        <f t="shared" si="204"/>
        <v>3.8624720199999998</v>
      </c>
      <c r="J1433" s="32">
        <f t="shared" si="205"/>
        <v>-1.9940960000000001E-2</v>
      </c>
      <c r="K1433" s="33">
        <f t="shared" si="206"/>
        <v>77.413700789999993</v>
      </c>
    </row>
    <row r="1434" spans="1:11" x14ac:dyDescent="0.3">
      <c r="A1434" s="78" t="str">
        <f>latest_start_1_limit_5000_convert_BTC_CMC_PRO_API_KEY_49c55c19_a805_466a_95cf_3c[[#This Row],[Symbol]]</f>
        <v>ACAT</v>
      </c>
      <c r="B1434" s="22" t="str">
        <f t="shared" si="198"/>
        <v>Alphacat</v>
      </c>
      <c r="C1434" s="77">
        <f t="shared" si="199"/>
        <v>1E-8</v>
      </c>
      <c r="D1434" s="73">
        <f t="shared" si="200"/>
        <v>2.5744391593000003E-4</v>
      </c>
      <c r="E1434" s="74">
        <f>D1434*conf!B$7</f>
        <v>1.8829448011120201E-2</v>
      </c>
      <c r="F1434" s="32">
        <f t="shared" si="201"/>
        <v>-0.38154062</v>
      </c>
      <c r="G1434" s="33">
        <f t="shared" si="202"/>
        <v>-0.21013907000000001</v>
      </c>
      <c r="H1434" s="32">
        <f t="shared" si="203"/>
        <v>-0.3206425</v>
      </c>
      <c r="I1434" s="33">
        <f t="shared" si="204"/>
        <v>3.5500936799999998</v>
      </c>
      <c r="J1434" s="32">
        <f t="shared" si="205"/>
        <v>-0.3206425</v>
      </c>
      <c r="K1434" s="33">
        <f t="shared" si="206"/>
        <v>17.4568884</v>
      </c>
    </row>
    <row r="1435" spans="1:11" x14ac:dyDescent="0.3">
      <c r="A1435" s="78" t="str">
        <f>latest_start_1_limit_5000_convert_BTC_CMC_PRO_API_KEY_49c55c19_a805_466a_95cf_3c[[#This Row],[Symbol]]</f>
        <v>ASTRO</v>
      </c>
      <c r="B1435" s="22" t="str">
        <f t="shared" si="198"/>
        <v>AstroTools</v>
      </c>
      <c r="C1435" s="77">
        <f t="shared" si="199"/>
        <v>6.3910282818889754E-6</v>
      </c>
      <c r="D1435" s="73">
        <f t="shared" si="200"/>
        <v>0.23928645744772001</v>
      </c>
      <c r="E1435" s="74">
        <f>D1435*conf!B$7</f>
        <v>17.501411497726242</v>
      </c>
      <c r="F1435" s="32">
        <f t="shared" si="201"/>
        <v>-0.50166052000000005</v>
      </c>
      <c r="G1435" s="33">
        <f t="shared" si="202"/>
        <v>-0.33046565</v>
      </c>
      <c r="H1435" s="32">
        <f t="shared" si="203"/>
        <v>41.637653370000002</v>
      </c>
      <c r="I1435" s="33">
        <f t="shared" si="204"/>
        <v>47.137708779999997</v>
      </c>
      <c r="J1435" s="32">
        <f t="shared" si="205"/>
        <v>41.637653370000002</v>
      </c>
      <c r="K1435" s="33">
        <f t="shared" si="206"/>
        <v>54.11201046</v>
      </c>
    </row>
    <row r="1436" spans="1:11" x14ac:dyDescent="0.3">
      <c r="A1436" s="78" t="str">
        <f>latest_start_1_limit_5000_convert_BTC_CMC_PRO_API_KEY_49c55c19_a805_466a_95cf_3c[[#This Row],[Symbol]]</f>
        <v>DTH</v>
      </c>
      <c r="B1436" s="22" t="str">
        <f t="shared" si="198"/>
        <v>Dether</v>
      </c>
      <c r="C1436" s="77">
        <f t="shared" si="199"/>
        <v>2.2513850636022138E-7</v>
      </c>
      <c r="D1436" s="73">
        <f t="shared" si="200"/>
        <v>8.4294096733499996E-3</v>
      </c>
      <c r="E1436" s="74">
        <f>D1436*conf!B$7</f>
        <v>0.61652702350881894</v>
      </c>
      <c r="F1436" s="32">
        <f t="shared" si="201"/>
        <v>-1.1399994</v>
      </c>
      <c r="G1436" s="33">
        <f t="shared" si="202"/>
        <v>-0.96990284000000004</v>
      </c>
      <c r="H1436" s="32">
        <f t="shared" si="203"/>
        <v>5.3099045399999998</v>
      </c>
      <c r="I1436" s="33">
        <f t="shared" si="204"/>
        <v>9.3992854099999992</v>
      </c>
      <c r="J1436" s="32">
        <f t="shared" si="205"/>
        <v>5.3099045399999998</v>
      </c>
      <c r="K1436" s="33">
        <f t="shared" si="206"/>
        <v>52.130214270000003</v>
      </c>
    </row>
    <row r="1437" spans="1:11" x14ac:dyDescent="0.3">
      <c r="A1437" s="78" t="str">
        <f>latest_start_1_limit_5000_convert_BTC_CMC_PRO_API_KEY_49c55c19_a805_466a_95cf_3c[[#This Row],[Symbol]]</f>
        <v>MAX</v>
      </c>
      <c r="B1437" s="22" t="str">
        <f t="shared" si="198"/>
        <v>Maxcoin</v>
      </c>
      <c r="C1437" s="77">
        <f t="shared" si="199"/>
        <v>3.1047865277240394E-7</v>
      </c>
      <c r="D1437" s="73">
        <f t="shared" si="200"/>
        <v>1.1624629661799999E-2</v>
      </c>
      <c r="E1437" s="74">
        <f>D1437*conf!B$7</f>
        <v>0.850225413464052</v>
      </c>
      <c r="F1437" s="32">
        <f t="shared" si="201"/>
        <v>0.15440412000000001</v>
      </c>
      <c r="G1437" s="33">
        <f t="shared" si="202"/>
        <v>0.32672780000000001</v>
      </c>
      <c r="H1437" s="32">
        <f t="shared" si="203"/>
        <v>55.239326380000001</v>
      </c>
      <c r="I1437" s="33">
        <f t="shared" si="204"/>
        <v>61.267560230000001</v>
      </c>
      <c r="J1437" s="32">
        <f t="shared" si="205"/>
        <v>55.239326380000001</v>
      </c>
      <c r="K1437" s="33">
        <f t="shared" si="206"/>
        <v>8.8874416000000007</v>
      </c>
    </row>
    <row r="1438" spans="1:11" x14ac:dyDescent="0.3">
      <c r="A1438" s="78" t="str">
        <f>latest_start_1_limit_5000_convert_BTC_CMC_PRO_API_KEY_49c55c19_a805_466a_95cf_3c[[#This Row],[Symbol]]</f>
        <v>GRLC</v>
      </c>
      <c r="B1438" s="22" t="str">
        <f t="shared" si="198"/>
        <v>Garlicoin</v>
      </c>
      <c r="C1438" s="77">
        <f t="shared" si="199"/>
        <v>3.0722301905261712E-7</v>
      </c>
      <c r="D1438" s="73">
        <f t="shared" si="200"/>
        <v>1.150273549623E-2</v>
      </c>
      <c r="E1438" s="74">
        <f>D1438*conf!B$7</f>
        <v>0.84131007419426218</v>
      </c>
      <c r="F1438" s="32">
        <f t="shared" si="201"/>
        <v>-8.0472056199999997</v>
      </c>
      <c r="G1438" s="33">
        <f t="shared" si="202"/>
        <v>-7.88899346</v>
      </c>
      <c r="H1438" s="32">
        <f t="shared" si="203"/>
        <v>-5.0964577000000002</v>
      </c>
      <c r="I1438" s="33">
        <f t="shared" si="204"/>
        <v>-1.41117537</v>
      </c>
      <c r="J1438" s="32">
        <f t="shared" si="205"/>
        <v>-5.0964577000000002</v>
      </c>
      <c r="K1438" s="33">
        <f t="shared" si="206"/>
        <v>393.40989458000001</v>
      </c>
    </row>
    <row r="1439" spans="1:11" x14ac:dyDescent="0.3">
      <c r="A1439" s="78" t="str">
        <f>latest_start_1_limit_5000_convert_BTC_CMC_PRO_API_KEY_49c55c19_a805_466a_95cf_3c[[#This Row],[Symbol]]</f>
        <v>PPY</v>
      </c>
      <c r="B1439" s="22" t="str">
        <f t="shared" si="198"/>
        <v>Peerplays</v>
      </c>
      <c r="C1439" s="77">
        <f t="shared" si="199"/>
        <v>4.2070494250271692E-6</v>
      </c>
      <c r="D1439" s="73">
        <f t="shared" si="200"/>
        <v>0.15751611615849001</v>
      </c>
      <c r="E1439" s="74">
        <f>D1439*conf!B$7</f>
        <v>11.520728735831959</v>
      </c>
      <c r="F1439" s="32">
        <f t="shared" si="201"/>
        <v>0.38422613</v>
      </c>
      <c r="G1439" s="33">
        <f t="shared" si="202"/>
        <v>0.55694524000000001</v>
      </c>
      <c r="H1439" s="32">
        <f t="shared" si="203"/>
        <v>-2.16010934</v>
      </c>
      <c r="I1439" s="33">
        <f t="shared" si="204"/>
        <v>1.6391969</v>
      </c>
      <c r="J1439" s="32">
        <f t="shared" si="205"/>
        <v>-2.16010934</v>
      </c>
      <c r="K1439" s="33">
        <f t="shared" si="206"/>
        <v>13.079430990000001</v>
      </c>
    </row>
    <row r="1440" spans="1:11" x14ac:dyDescent="0.3">
      <c r="A1440" s="78" t="str">
        <f>latest_start_1_limit_5000_convert_BTC_CMC_PRO_API_KEY_49c55c19_a805_466a_95cf_3c[[#This Row],[Symbol]]</f>
        <v>SFD</v>
      </c>
      <c r="B1440" s="22" t="str">
        <f t="shared" si="198"/>
        <v>SAFE DEAL</v>
      </c>
      <c r="C1440" s="77">
        <f t="shared" si="199"/>
        <v>1.084748771532914E-4</v>
      </c>
      <c r="D1440" s="73">
        <f t="shared" si="200"/>
        <v>4.0614073246466402</v>
      </c>
      <c r="E1440" s="74">
        <f>D1440*conf!B$7</f>
        <v>297.05133172465526</v>
      </c>
      <c r="F1440" s="32">
        <f t="shared" si="201"/>
        <v>-4.3015018400000002</v>
      </c>
      <c r="G1440" s="33">
        <f t="shared" si="202"/>
        <v>-4.1368448999999998</v>
      </c>
      <c r="H1440" s="32">
        <f t="shared" si="203"/>
        <v>-12.80422211</v>
      </c>
      <c r="I1440" s="33">
        <f t="shared" si="204"/>
        <v>-9.41824671</v>
      </c>
      <c r="J1440" s="32">
        <f t="shared" si="205"/>
        <v>-12.80422211</v>
      </c>
      <c r="K1440" s="33">
        <f t="shared" si="206"/>
        <v>-49.64008544</v>
      </c>
    </row>
    <row r="1441" spans="1:11" x14ac:dyDescent="0.3">
      <c r="A1441" s="78" t="str">
        <f>latest_start_1_limit_5000_convert_BTC_CMC_PRO_API_KEY_49c55c19_a805_466a_95cf_3c[[#This Row],[Symbol]]</f>
        <v>BIRD</v>
      </c>
      <c r="B1441" s="22" t="str">
        <f t="shared" si="198"/>
        <v>Bird.Money</v>
      </c>
      <c r="C1441" s="77">
        <f t="shared" si="199"/>
        <v>3.2251748723341033E-3</v>
      </c>
      <c r="D1441" s="73">
        <f t="shared" si="200"/>
        <v>120.7537560171975</v>
      </c>
      <c r="E1441" s="74">
        <f>D1441*conf!B$7</f>
        <v>8831.9297150978255</v>
      </c>
      <c r="F1441" s="32">
        <f t="shared" si="201"/>
        <v>4.6354548500000003</v>
      </c>
      <c r="G1441" s="33">
        <f t="shared" si="202"/>
        <v>4.8154885399999996</v>
      </c>
      <c r="H1441" s="32">
        <f t="shared" si="203"/>
        <v>-7.4288034700000001</v>
      </c>
      <c r="I1441" s="33">
        <f t="shared" si="204"/>
        <v>-3.8340904999999998</v>
      </c>
      <c r="J1441" s="32">
        <f t="shared" si="205"/>
        <v>-7.4288034700000001</v>
      </c>
      <c r="K1441" s="33">
        <f t="shared" si="206"/>
        <v>-15.55413695</v>
      </c>
    </row>
    <row r="1442" spans="1:11" x14ac:dyDescent="0.3">
      <c r="A1442" s="78" t="str">
        <f>latest_start_1_limit_5000_convert_BTC_CMC_PRO_API_KEY_49c55c19_a805_466a_95cf_3c[[#This Row],[Symbol]]</f>
        <v>SNET</v>
      </c>
      <c r="B1442" s="22" t="str">
        <f t="shared" si="198"/>
        <v>Snetwork</v>
      </c>
      <c r="C1442" s="77">
        <f t="shared" si="199"/>
        <v>8.2475019836517091E-8</v>
      </c>
      <c r="D1442" s="73">
        <f t="shared" si="200"/>
        <v>3.0879467988800002E-3</v>
      </c>
      <c r="E1442" s="74">
        <f>D1442*conf!B$7</f>
        <v>0.22585242887008322</v>
      </c>
      <c r="F1442" s="32">
        <f t="shared" si="201"/>
        <v>-0.21776729</v>
      </c>
      <c r="G1442" s="33">
        <f t="shared" si="202"/>
        <v>-4.608396E-2</v>
      </c>
      <c r="H1442" s="32">
        <f t="shared" si="203"/>
        <v>-1.7404093300000001</v>
      </c>
      <c r="I1442" s="33">
        <f t="shared" si="204"/>
        <v>2.0751946499999998</v>
      </c>
      <c r="J1442" s="32">
        <f t="shared" si="205"/>
        <v>-1.7404093300000001</v>
      </c>
      <c r="K1442" s="33">
        <f t="shared" si="206"/>
        <v>14.158849010000001</v>
      </c>
    </row>
    <row r="1443" spans="1:11" x14ac:dyDescent="0.3">
      <c r="A1443" s="78" t="str">
        <f>latest_start_1_limit_5000_convert_BTC_CMC_PRO_API_KEY_49c55c19_a805_466a_95cf_3c[[#This Row],[Symbol]]</f>
        <v>LEAD</v>
      </c>
      <c r="B1443" s="22" t="str">
        <f t="shared" si="198"/>
        <v>Lead Wallet</v>
      </c>
      <c r="C1443" s="77">
        <f t="shared" si="199"/>
        <v>3.6926600995116411E-8</v>
      </c>
      <c r="D1443" s="73">
        <f t="shared" si="200"/>
        <v>1.3825686803400001E-3</v>
      </c>
      <c r="E1443" s="74">
        <f>D1443*conf!B$7</f>
        <v>0.10112107328006761</v>
      </c>
      <c r="F1443" s="32">
        <f t="shared" si="201"/>
        <v>-1.1289744399999999</v>
      </c>
      <c r="G1443" s="33">
        <f t="shared" si="202"/>
        <v>-0.95885891000000001</v>
      </c>
      <c r="H1443" s="32">
        <f t="shared" si="203"/>
        <v>0.35003748000000001</v>
      </c>
      <c r="I1443" s="33">
        <f t="shared" si="204"/>
        <v>4.2468174200000002</v>
      </c>
      <c r="J1443" s="32">
        <f t="shared" si="205"/>
        <v>0.35003748000000001</v>
      </c>
      <c r="K1443" s="33">
        <f t="shared" si="206"/>
        <v>22.567380709999998</v>
      </c>
    </row>
    <row r="1444" spans="1:11" x14ac:dyDescent="0.3">
      <c r="A1444" s="78" t="str">
        <f>latest_start_1_limit_5000_convert_BTC_CMC_PRO_API_KEY_49c55c19_a805_466a_95cf_3c[[#This Row],[Symbol]]</f>
        <v>PLA</v>
      </c>
      <c r="B1444" s="22" t="str">
        <f t="shared" si="198"/>
        <v>PLANET</v>
      </c>
      <c r="C1444" s="77">
        <f t="shared" si="199"/>
        <v>2.9386277994615474E-7</v>
      </c>
      <c r="D1444" s="73">
        <f t="shared" si="200"/>
        <v>1.1002514851689999E-2</v>
      </c>
      <c r="E1444" s="74">
        <f>D1444*conf!B$7</f>
        <v>0.80472393625260652</v>
      </c>
      <c r="F1444" s="32">
        <f t="shared" si="201"/>
        <v>-2.0197916400000002</v>
      </c>
      <c r="G1444" s="33">
        <f t="shared" si="202"/>
        <v>-1.85120883</v>
      </c>
      <c r="H1444" s="32">
        <f t="shared" si="203"/>
        <v>-10.87450656</v>
      </c>
      <c r="I1444" s="33">
        <f t="shared" si="204"/>
        <v>-7.4135966900000003</v>
      </c>
      <c r="J1444" s="32">
        <f t="shared" si="205"/>
        <v>-10.87450656</v>
      </c>
      <c r="K1444" s="33">
        <f t="shared" si="206"/>
        <v>1.8342809499999999</v>
      </c>
    </row>
    <row r="1445" spans="1:11" x14ac:dyDescent="0.3">
      <c r="A1445" s="78" t="str">
        <f>latest_start_1_limit_5000_convert_BTC_CMC_PRO_API_KEY_49c55c19_a805_466a_95cf_3c[[#This Row],[Symbol]]</f>
        <v>PAT</v>
      </c>
      <c r="B1445" s="22" t="str">
        <f t="shared" si="198"/>
        <v>Patron</v>
      </c>
      <c r="C1445" s="77">
        <f t="shared" si="199"/>
        <v>4.6994989007952691E-8</v>
      </c>
      <c r="D1445" s="73">
        <f t="shared" si="200"/>
        <v>1.7595391448E-3</v>
      </c>
      <c r="E1445" s="74">
        <f>D1445*conf!B$7</f>
        <v>0.12869269305067199</v>
      </c>
      <c r="F1445" s="32">
        <f t="shared" si="201"/>
        <v>0.17864596999999999</v>
      </c>
      <c r="G1445" s="33">
        <f t="shared" si="202"/>
        <v>0.35101135999999999</v>
      </c>
      <c r="H1445" s="32">
        <f t="shared" si="203"/>
        <v>1.49997625</v>
      </c>
      <c r="I1445" s="33">
        <f t="shared" si="204"/>
        <v>5.4414104700000001</v>
      </c>
      <c r="J1445" s="32">
        <f t="shared" si="205"/>
        <v>1.49997625</v>
      </c>
      <c r="K1445" s="33">
        <f t="shared" si="206"/>
        <v>-10.46414641</v>
      </c>
    </row>
    <row r="1446" spans="1:11" x14ac:dyDescent="0.3">
      <c r="A1446" s="78" t="str">
        <f>latest_start_1_limit_5000_convert_BTC_CMC_PRO_API_KEY_49c55c19_a805_466a_95cf_3c[[#This Row],[Symbol]]</f>
        <v>HNST</v>
      </c>
      <c r="B1446" s="22" t="str">
        <f t="shared" si="198"/>
        <v>Honest</v>
      </c>
      <c r="C1446" s="77">
        <f t="shared" si="199"/>
        <v>1.9765387797020589E-7</v>
      </c>
      <c r="D1446" s="73">
        <f t="shared" si="200"/>
        <v>7.4003578413700003E-3</v>
      </c>
      <c r="E1446" s="74">
        <f>D1446*conf!B$7</f>
        <v>0.54126217251780184</v>
      </c>
      <c r="F1446" s="32">
        <f t="shared" si="201"/>
        <v>-1.26354849</v>
      </c>
      <c r="G1446" s="33">
        <f t="shared" si="202"/>
        <v>-1.09366451</v>
      </c>
      <c r="H1446" s="32">
        <f t="shared" si="203"/>
        <v>-4.8075374699999998</v>
      </c>
      <c r="I1446" s="33">
        <f t="shared" si="204"/>
        <v>-1.1110358300000001</v>
      </c>
      <c r="J1446" s="32">
        <f t="shared" si="205"/>
        <v>-4.8075374699999998</v>
      </c>
      <c r="K1446" s="33">
        <f t="shared" si="206"/>
        <v>1.33708548</v>
      </c>
    </row>
    <row r="1447" spans="1:11" x14ac:dyDescent="0.3">
      <c r="A1447" s="78" t="str">
        <f>latest_start_1_limit_5000_convert_BTC_CMC_PRO_API_KEY_49c55c19_a805_466a_95cf_3c[[#This Row],[Symbol]]</f>
        <v>EKO</v>
      </c>
      <c r="B1447" s="22" t="str">
        <f t="shared" si="198"/>
        <v>EchoLink</v>
      </c>
      <c r="C1447" s="77">
        <f t="shared" si="199"/>
        <v>3.742400315921122E-8</v>
      </c>
      <c r="D1447" s="73">
        <f t="shared" si="200"/>
        <v>1.4011919122400001E-3</v>
      </c>
      <c r="E1447" s="74">
        <f>D1447*conf!B$7</f>
        <v>0.1024831764612336</v>
      </c>
      <c r="F1447" s="32">
        <f t="shared" si="201"/>
        <v>2.6856562300000002</v>
      </c>
      <c r="G1447" s="33">
        <f t="shared" si="202"/>
        <v>2.8623351399999999</v>
      </c>
      <c r="H1447" s="32">
        <f t="shared" si="203"/>
        <v>1.8456628100000001</v>
      </c>
      <c r="I1447" s="33">
        <f t="shared" si="204"/>
        <v>5.80052068</v>
      </c>
      <c r="J1447" s="32">
        <f t="shared" si="205"/>
        <v>1.8456628100000001</v>
      </c>
      <c r="K1447" s="33">
        <f t="shared" si="206"/>
        <v>39.845068429999998</v>
      </c>
    </row>
    <row r="1448" spans="1:11" x14ac:dyDescent="0.3">
      <c r="A1448" s="78" t="str">
        <f>latest_start_1_limit_5000_convert_BTC_CMC_PRO_API_KEY_49c55c19_a805_466a_95cf_3c[[#This Row],[Symbol]]</f>
        <v>ZUM</v>
      </c>
      <c r="B1448" s="22" t="str">
        <f t="shared" si="198"/>
        <v>ZumCoin</v>
      </c>
      <c r="C1448" s="77">
        <f t="shared" si="199"/>
        <v>1.8710615052615388E-8</v>
      </c>
      <c r="D1448" s="73">
        <f t="shared" si="200"/>
        <v>7.0054404317000001E-4</v>
      </c>
      <c r="E1448" s="74">
        <f>D1448*conf!B$7</f>
        <v>5.1237791317453804E-2</v>
      </c>
      <c r="F1448" s="32">
        <f t="shared" si="201"/>
        <v>0.35989255999999997</v>
      </c>
      <c r="G1448" s="33">
        <f t="shared" si="202"/>
        <v>0.53256979999999998</v>
      </c>
      <c r="H1448" s="32">
        <f t="shared" si="203"/>
        <v>14.0237818</v>
      </c>
      <c r="I1448" s="33">
        <f t="shared" si="204"/>
        <v>18.451538849999999</v>
      </c>
      <c r="J1448" s="32">
        <f t="shared" si="205"/>
        <v>14.0237818</v>
      </c>
      <c r="K1448" s="33">
        <f t="shared" si="206"/>
        <v>85.419670609999997</v>
      </c>
    </row>
    <row r="1449" spans="1:11" x14ac:dyDescent="0.3">
      <c r="A1449" s="78" t="str">
        <f>latest_start_1_limit_5000_convert_BTC_CMC_PRO_API_KEY_49c55c19_a805_466a_95cf_3c[[#This Row],[Symbol]]</f>
        <v>TIPS</v>
      </c>
      <c r="B1449" s="22" t="str">
        <f t="shared" si="198"/>
        <v>FedoraCoin</v>
      </c>
      <c r="C1449" s="77">
        <f t="shared" si="199"/>
        <v>1E-8</v>
      </c>
      <c r="D1449" s="73">
        <f t="shared" si="200"/>
        <v>3.2578080399999999E-6</v>
      </c>
      <c r="E1449" s="74">
        <f>D1449*conf!B$7</f>
        <v>2.382760800456E-4</v>
      </c>
      <c r="F1449" s="32">
        <f t="shared" si="201"/>
        <v>-0.93691959999999996</v>
      </c>
      <c r="G1449" s="33">
        <f t="shared" si="202"/>
        <v>-0.76647363000000002</v>
      </c>
      <c r="H1449" s="32">
        <f t="shared" si="203"/>
        <v>1.0131111100000001</v>
      </c>
      <c r="I1449" s="33">
        <f t="shared" si="204"/>
        <v>4.9356394400000001</v>
      </c>
      <c r="J1449" s="32">
        <f t="shared" si="205"/>
        <v>1.0131111100000001</v>
      </c>
      <c r="K1449" s="33">
        <f t="shared" si="206"/>
        <v>150.60950753</v>
      </c>
    </row>
    <row r="1450" spans="1:11" x14ac:dyDescent="0.3">
      <c r="A1450" s="78" t="str">
        <f>latest_start_1_limit_5000_convert_BTC_CMC_PRO_API_KEY_49c55c19_a805_466a_95cf_3c[[#This Row],[Symbol]]</f>
        <v>IHT</v>
      </c>
      <c r="B1450" s="22" t="str">
        <f t="shared" si="198"/>
        <v>IHT Real Estate Protocol</v>
      </c>
      <c r="C1450" s="77">
        <f t="shared" si="199"/>
        <v>1.8604813191893832E-8</v>
      </c>
      <c r="D1450" s="73">
        <f t="shared" si="200"/>
        <v>6.9658271623999999E-4</v>
      </c>
      <c r="E1450" s="74">
        <f>D1450*conf!B$7</f>
        <v>5.09480598657936E-2</v>
      </c>
      <c r="F1450" s="32">
        <f t="shared" si="201"/>
        <v>1.2366265000000001</v>
      </c>
      <c r="G1450" s="33">
        <f t="shared" si="202"/>
        <v>1.4108122400000001</v>
      </c>
      <c r="H1450" s="32">
        <f t="shared" si="203"/>
        <v>-5.1547111699999997</v>
      </c>
      <c r="I1450" s="33">
        <f t="shared" si="204"/>
        <v>-1.4716909300000001</v>
      </c>
      <c r="J1450" s="32">
        <f t="shared" si="205"/>
        <v>-5.1547111699999997</v>
      </c>
      <c r="K1450" s="33">
        <f t="shared" si="206"/>
        <v>23.12110719</v>
      </c>
    </row>
    <row r="1451" spans="1:11" x14ac:dyDescent="0.3">
      <c r="A1451" s="78" t="str">
        <f>latest_start_1_limit_5000_convert_BTC_CMC_PRO_API_KEY_49c55c19_a805_466a_95cf_3c[[#This Row],[Symbol]]</f>
        <v>SUB</v>
      </c>
      <c r="B1451" s="22" t="str">
        <f t="shared" si="198"/>
        <v>Substratum</v>
      </c>
      <c r="C1451" s="77">
        <f t="shared" si="199"/>
        <v>4.7926375345382322E-8</v>
      </c>
      <c r="D1451" s="73">
        <f t="shared" si="200"/>
        <v>1.79441117593E-3</v>
      </c>
      <c r="E1451" s="74">
        <f>D1451*conf!B$7</f>
        <v>0.1312432334075202</v>
      </c>
      <c r="F1451" s="32">
        <f t="shared" si="201"/>
        <v>4.2588155299999997</v>
      </c>
      <c r="G1451" s="33">
        <f t="shared" si="202"/>
        <v>4.4382011800000001</v>
      </c>
      <c r="H1451" s="32">
        <f t="shared" si="203"/>
        <v>-2.13826011</v>
      </c>
      <c r="I1451" s="33">
        <f t="shared" si="204"/>
        <v>1.6618945700000001</v>
      </c>
      <c r="J1451" s="32">
        <f t="shared" si="205"/>
        <v>-2.13826011</v>
      </c>
      <c r="K1451" s="33">
        <f t="shared" si="206"/>
        <v>17.641438260000001</v>
      </c>
    </row>
    <row r="1452" spans="1:11" x14ac:dyDescent="0.3">
      <c r="A1452" s="78" t="str">
        <f>latest_start_1_limit_5000_convert_BTC_CMC_PRO_API_KEY_49c55c19_a805_466a_95cf_3c[[#This Row],[Symbol]]</f>
        <v>BTCZ</v>
      </c>
      <c r="B1452" s="22" t="str">
        <f t="shared" si="198"/>
        <v>BitcoinZ</v>
      </c>
      <c r="C1452" s="77">
        <f t="shared" si="199"/>
        <v>1E-8</v>
      </c>
      <c r="D1452" s="73">
        <f t="shared" si="200"/>
        <v>8.1349102379999996E-5</v>
      </c>
      <c r="E1452" s="74">
        <f>D1452*conf!B$7</f>
        <v>5.9498733480732001E-3</v>
      </c>
      <c r="F1452" s="32">
        <f t="shared" si="201"/>
        <v>-0.42652162999999998</v>
      </c>
      <c r="G1452" s="33">
        <f t="shared" si="202"/>
        <v>-0.25519746999999998</v>
      </c>
      <c r="H1452" s="32">
        <f t="shared" si="203"/>
        <v>-14.12784611</v>
      </c>
      <c r="I1452" s="33">
        <f t="shared" si="204"/>
        <v>-10.79326951</v>
      </c>
      <c r="J1452" s="32">
        <f t="shared" si="205"/>
        <v>-14.12784611</v>
      </c>
      <c r="K1452" s="33">
        <f t="shared" si="206"/>
        <v>52.179358100000002</v>
      </c>
    </row>
    <row r="1453" spans="1:11" x14ac:dyDescent="0.3">
      <c r="A1453" s="78" t="str">
        <f>latest_start_1_limit_5000_convert_BTC_CMC_PRO_API_KEY_49c55c19_a805_466a_95cf_3c[[#This Row],[Symbol]]</f>
        <v>KRB</v>
      </c>
      <c r="B1453" s="22" t="str">
        <f t="shared" si="198"/>
        <v>Karbo</v>
      </c>
      <c r="C1453" s="77">
        <f t="shared" si="199"/>
        <v>2.0181508642150702E-6</v>
      </c>
      <c r="D1453" s="73">
        <f t="shared" si="200"/>
        <v>7.5561576258640004E-2</v>
      </c>
      <c r="E1453" s="74">
        <f>D1453*conf!B$7</f>
        <v>5.5265736875569296</v>
      </c>
      <c r="F1453" s="32">
        <f t="shared" si="201"/>
        <v>0.57663043999999997</v>
      </c>
      <c r="G1453" s="33">
        <f t="shared" si="202"/>
        <v>0.74968060000000003</v>
      </c>
      <c r="H1453" s="32">
        <f t="shared" si="203"/>
        <v>0.81080640000000004</v>
      </c>
      <c r="I1453" s="33">
        <f t="shared" si="204"/>
        <v>4.7254788599999999</v>
      </c>
      <c r="J1453" s="32">
        <f t="shared" si="205"/>
        <v>0.81080640000000004</v>
      </c>
      <c r="K1453" s="33">
        <f t="shared" si="206"/>
        <v>7.4273345099999997</v>
      </c>
    </row>
    <row r="1454" spans="1:11" x14ac:dyDescent="0.3">
      <c r="A1454" s="78" t="str">
        <f>latest_start_1_limit_5000_convert_BTC_CMC_PRO_API_KEY_49c55c19_a805_466a_95cf_3c[[#This Row],[Symbol]]</f>
        <v>BOMB</v>
      </c>
      <c r="B1454" s="22" t="str">
        <f t="shared" si="198"/>
        <v>BOMB</v>
      </c>
      <c r="C1454" s="77">
        <f t="shared" si="199"/>
        <v>1.9567722646767663E-5</v>
      </c>
      <c r="D1454" s="73">
        <f t="shared" si="200"/>
        <v>0.73263500425015005</v>
      </c>
      <c r="E1454" s="74">
        <f>D1454*conf!B$7</f>
        <v>53.584924210855974</v>
      </c>
      <c r="F1454" s="32">
        <f t="shared" si="201"/>
        <v>21.756371720000001</v>
      </c>
      <c r="G1454" s="33">
        <f t="shared" si="202"/>
        <v>21.96586332</v>
      </c>
      <c r="H1454" s="32">
        <f t="shared" si="203"/>
        <v>-4.9381935199999996</v>
      </c>
      <c r="I1454" s="33">
        <f t="shared" si="204"/>
        <v>-1.2467655</v>
      </c>
      <c r="J1454" s="32">
        <f t="shared" si="205"/>
        <v>-4.9381935199999996</v>
      </c>
      <c r="K1454" s="33">
        <f t="shared" si="206"/>
        <v>-5.5593436199999999</v>
      </c>
    </row>
    <row r="1455" spans="1:11" x14ac:dyDescent="0.3">
      <c r="A1455" s="78" t="str">
        <f>latest_start_1_limit_5000_convert_BTC_CMC_PRO_API_KEY_49c55c19_a805_466a_95cf_3c[[#This Row],[Symbol]]</f>
        <v>RMPL</v>
      </c>
      <c r="B1455" s="22" t="str">
        <f t="shared" si="198"/>
        <v>RMPL</v>
      </c>
      <c r="C1455" s="77">
        <f t="shared" si="199"/>
        <v>2.9714526780041633E-5</v>
      </c>
      <c r="D1455" s="73">
        <f t="shared" si="200"/>
        <v>1.11254144627725</v>
      </c>
      <c r="E1455" s="74">
        <f>D1455*conf!B$7</f>
        <v>81.371281380718074</v>
      </c>
      <c r="F1455" s="32">
        <f t="shared" si="201"/>
        <v>-1.5152942599999999</v>
      </c>
      <c r="G1455" s="33">
        <f t="shared" si="202"/>
        <v>-1.34584343</v>
      </c>
      <c r="H1455" s="32">
        <f t="shared" si="203"/>
        <v>-4.57544269</v>
      </c>
      <c r="I1455" s="33">
        <f t="shared" si="204"/>
        <v>-0.86992837000000001</v>
      </c>
      <c r="J1455" s="32">
        <f t="shared" si="205"/>
        <v>-4.57544269</v>
      </c>
      <c r="K1455" s="33">
        <f t="shared" si="206"/>
        <v>37.593483450000001</v>
      </c>
    </row>
    <row r="1456" spans="1:11" x14ac:dyDescent="0.3">
      <c r="A1456" s="78" t="str">
        <f>latest_start_1_limit_5000_convert_BTC_CMC_PRO_API_KEY_49c55c19_a805_466a_95cf_3c[[#This Row],[Symbol]]</f>
        <v>TROLL</v>
      </c>
      <c r="B1456" s="22" t="str">
        <f t="shared" si="198"/>
        <v>Trollcoin</v>
      </c>
      <c r="C1456" s="77">
        <f t="shared" si="199"/>
        <v>3.0050336943980595E-8</v>
      </c>
      <c r="D1456" s="73">
        <f t="shared" si="200"/>
        <v>1.1251145129200001E-3</v>
      </c>
      <c r="E1456" s="74">
        <f>D1456*conf!B$7</f>
        <v>8.22908754749688E-2</v>
      </c>
      <c r="F1456" s="32">
        <f t="shared" si="201"/>
        <v>0.38423225999999999</v>
      </c>
      <c r="G1456" s="33">
        <f t="shared" si="202"/>
        <v>0.55695138</v>
      </c>
      <c r="H1456" s="32">
        <f t="shared" si="203"/>
        <v>0.16935822</v>
      </c>
      <c r="I1456" s="33">
        <f t="shared" si="204"/>
        <v>4.05912205</v>
      </c>
      <c r="J1456" s="32">
        <f t="shared" si="205"/>
        <v>0.16935822</v>
      </c>
      <c r="K1456" s="33">
        <f t="shared" si="206"/>
        <v>18.464102359999998</v>
      </c>
    </row>
    <row r="1457" spans="1:11" x14ac:dyDescent="0.3">
      <c r="A1457" s="78" t="str">
        <f>latest_start_1_limit_5000_convert_BTC_CMC_PRO_API_KEY_49c55c19_a805_466a_95cf_3c[[#This Row],[Symbol]]</f>
        <v>ZP</v>
      </c>
      <c r="B1457" s="22" t="str">
        <f t="shared" si="198"/>
        <v>Zen Protocol</v>
      </c>
      <c r="C1457" s="77">
        <f t="shared" si="199"/>
        <v>7.8704687425303557E-7</v>
      </c>
      <c r="D1457" s="73">
        <f t="shared" si="200"/>
        <v>2.9467818022180001E-2</v>
      </c>
      <c r="E1457" s="74">
        <f>D1457*conf!B$7</f>
        <v>2.1552762101422451</v>
      </c>
      <c r="F1457" s="32">
        <f t="shared" si="201"/>
        <v>-0.19658284000000001</v>
      </c>
      <c r="G1457" s="33">
        <f t="shared" si="202"/>
        <v>-2.4863059999999999E-2</v>
      </c>
      <c r="H1457" s="32">
        <f t="shared" si="203"/>
        <v>-12.9178532</v>
      </c>
      <c r="I1457" s="33">
        <f t="shared" si="204"/>
        <v>-9.53629031</v>
      </c>
      <c r="J1457" s="32">
        <f t="shared" si="205"/>
        <v>-12.9178532</v>
      </c>
      <c r="K1457" s="33">
        <f t="shared" si="206"/>
        <v>-43.015695520000001</v>
      </c>
    </row>
    <row r="1458" spans="1:11" x14ac:dyDescent="0.3">
      <c r="A1458" s="78" t="str">
        <f>latest_start_1_limit_5000_convert_BTC_CMC_PRO_API_KEY_49c55c19_a805_466a_95cf_3c[[#This Row],[Symbol]]</f>
        <v>FRC</v>
      </c>
      <c r="B1458" s="22" t="str">
        <f t="shared" si="198"/>
        <v>Freicoin</v>
      </c>
      <c r="C1458" s="77">
        <f t="shared" si="199"/>
        <v>3.100000000000244E-7</v>
      </c>
      <c r="D1458" s="73">
        <f t="shared" si="200"/>
        <v>1.160670842578E-2</v>
      </c>
      <c r="E1458" s="74">
        <f>D1458*conf!B$7</f>
        <v>0.84891465426154922</v>
      </c>
      <c r="F1458" s="32">
        <f t="shared" si="201"/>
        <v>6.2459000000000004E-3</v>
      </c>
      <c r="G1458" s="33">
        <f t="shared" si="202"/>
        <v>0.17831467000000001</v>
      </c>
      <c r="H1458" s="32">
        <f t="shared" si="203"/>
        <v>-1.9940960000000001E-2</v>
      </c>
      <c r="I1458" s="33">
        <f t="shared" si="204"/>
        <v>3.8624720199999998</v>
      </c>
      <c r="J1458" s="32">
        <f t="shared" si="205"/>
        <v>-1.9940960000000001E-2</v>
      </c>
      <c r="K1458" s="33">
        <f t="shared" si="206"/>
        <v>46.661992650000002</v>
      </c>
    </row>
    <row r="1459" spans="1:11" x14ac:dyDescent="0.3">
      <c r="A1459" s="78" t="str">
        <f>latest_start_1_limit_5000_convert_BTC_CMC_PRO_API_KEY_49c55c19_a805_466a_95cf_3c[[#This Row],[Symbol]]</f>
        <v>ECU</v>
      </c>
      <c r="B1459" s="22" t="str">
        <f t="shared" si="198"/>
        <v>ECOSC</v>
      </c>
      <c r="C1459" s="77">
        <f t="shared" si="199"/>
        <v>2.0316372284639297E-5</v>
      </c>
      <c r="D1459" s="73">
        <f t="shared" si="200"/>
        <v>0.76066519153996004</v>
      </c>
      <c r="E1459" s="74">
        <f>D1459*conf!B$7</f>
        <v>55.635052109232674</v>
      </c>
      <c r="F1459" s="32">
        <f t="shared" si="201"/>
        <v>-1.45806269</v>
      </c>
      <c r="G1459" s="33">
        <f t="shared" si="202"/>
        <v>-1.2885133799999999</v>
      </c>
      <c r="H1459" s="32">
        <f t="shared" si="203"/>
        <v>10.796117779999999</v>
      </c>
      <c r="I1459" s="33">
        <f t="shared" si="204"/>
        <v>15.09853859</v>
      </c>
      <c r="J1459" s="32">
        <f t="shared" si="205"/>
        <v>10.796117779999999</v>
      </c>
      <c r="K1459" s="33">
        <f t="shared" si="206"/>
        <v>103.84308040000001</v>
      </c>
    </row>
    <row r="1460" spans="1:11" x14ac:dyDescent="0.3">
      <c r="A1460" s="78" t="str">
        <f>latest_start_1_limit_5000_convert_BTC_CMC_PRO_API_KEY_49c55c19_a805_466a_95cf_3c[[#This Row],[Symbol]]</f>
        <v>BOS</v>
      </c>
      <c r="B1460" s="22" t="str">
        <f t="shared" si="198"/>
        <v>BOScoin</v>
      </c>
      <c r="C1460" s="77">
        <f t="shared" si="199"/>
        <v>2.0333913946964522E-8</v>
      </c>
      <c r="D1460" s="73">
        <f t="shared" si="200"/>
        <v>7.6132196882999997E-4</v>
      </c>
      <c r="E1460" s="74">
        <f>D1460*conf!B$7</f>
        <v>5.5683088800226196E-2</v>
      </c>
      <c r="F1460" s="32">
        <f t="shared" si="201"/>
        <v>-0.22134602</v>
      </c>
      <c r="G1460" s="33">
        <f t="shared" si="202"/>
        <v>-4.9668839999999999E-2</v>
      </c>
      <c r="H1460" s="32">
        <f t="shared" si="203"/>
        <v>25.23110638</v>
      </c>
      <c r="I1460" s="33">
        <f t="shared" si="204"/>
        <v>30.094064840000001</v>
      </c>
      <c r="J1460" s="32">
        <f t="shared" si="205"/>
        <v>25.23110638</v>
      </c>
      <c r="K1460" s="33">
        <f t="shared" si="206"/>
        <v>-4.3658504699999998</v>
      </c>
    </row>
    <row r="1461" spans="1:11" x14ac:dyDescent="0.3">
      <c r="A1461" s="78" t="str">
        <f>latest_start_1_limit_5000_convert_BTC_CMC_PRO_API_KEY_49c55c19_a805_466a_95cf_3c[[#This Row],[Symbol]]</f>
        <v>MTX</v>
      </c>
      <c r="B1461" s="22" t="str">
        <f t="shared" si="198"/>
        <v>Matryx</v>
      </c>
      <c r="C1461" s="77">
        <f t="shared" si="199"/>
        <v>7.5475455796408376E-7</v>
      </c>
      <c r="D1461" s="73">
        <f t="shared" si="200"/>
        <v>2.8258761571990001E-2</v>
      </c>
      <c r="E1461" s="74">
        <f>D1461*conf!B$7</f>
        <v>2.0668458213753489</v>
      </c>
      <c r="F1461" s="32">
        <f t="shared" si="201"/>
        <v>1.7272755799999999</v>
      </c>
      <c r="G1461" s="33">
        <f t="shared" si="202"/>
        <v>1.9023055200000001</v>
      </c>
      <c r="H1461" s="32">
        <f t="shared" si="203"/>
        <v>4.6841508000000003</v>
      </c>
      <c r="I1461" s="33">
        <f t="shared" si="204"/>
        <v>8.7492324799999999</v>
      </c>
      <c r="J1461" s="32">
        <f t="shared" si="205"/>
        <v>4.6841508000000003</v>
      </c>
      <c r="K1461" s="33">
        <f t="shared" si="206"/>
        <v>24.064691679999999</v>
      </c>
    </row>
    <row r="1462" spans="1:11" x14ac:dyDescent="0.3">
      <c r="A1462" s="78" t="str">
        <f>latest_start_1_limit_5000_convert_BTC_CMC_PRO_API_KEY_49c55c19_a805_466a_95cf_3c[[#This Row],[Symbol]]</f>
        <v>SEND</v>
      </c>
      <c r="B1462" s="22" t="str">
        <f t="shared" si="198"/>
        <v>Social Send</v>
      </c>
      <c r="C1462" s="77">
        <f t="shared" si="199"/>
        <v>3.184910051018765E-7</v>
      </c>
      <c r="D1462" s="73">
        <f t="shared" si="200"/>
        <v>1.1924620104679999E-2</v>
      </c>
      <c r="E1462" s="74">
        <f>D1462*conf!B$7</f>
        <v>0.87216671445629512</v>
      </c>
      <c r="F1462" s="32">
        <f t="shared" si="201"/>
        <v>0.16065966000000001</v>
      </c>
      <c r="G1462" s="33">
        <f t="shared" si="202"/>
        <v>0.33299411000000001</v>
      </c>
      <c r="H1462" s="32">
        <f t="shared" si="203"/>
        <v>-0.17946867999999999</v>
      </c>
      <c r="I1462" s="33">
        <f t="shared" si="204"/>
        <v>3.6967495399999999</v>
      </c>
      <c r="J1462" s="32">
        <f t="shared" si="205"/>
        <v>-0.17946867999999999</v>
      </c>
      <c r="K1462" s="33">
        <f t="shared" si="206"/>
        <v>-13.203275140000001</v>
      </c>
    </row>
    <row r="1463" spans="1:11" x14ac:dyDescent="0.3">
      <c r="A1463" s="78" t="str">
        <f>latest_start_1_limit_5000_convert_BTC_CMC_PRO_API_KEY_49c55c19_a805_466a_95cf_3c[[#This Row],[Symbol]]</f>
        <v>WIZ</v>
      </c>
      <c r="B1463" s="22" t="str">
        <f t="shared" si="198"/>
        <v>CrowdWiz</v>
      </c>
      <c r="C1463" s="77">
        <f t="shared" si="199"/>
        <v>5.3417383917644448E-6</v>
      </c>
      <c r="D1463" s="73">
        <f t="shared" si="200"/>
        <v>0.2</v>
      </c>
      <c r="E1463" s="74">
        <f>D1463*conf!B$7</f>
        <v>14.628</v>
      </c>
      <c r="F1463" s="32">
        <f t="shared" si="201"/>
        <v>-0.17176248999999999</v>
      </c>
      <c r="G1463" s="33">
        <f t="shared" si="202"/>
        <v>0</v>
      </c>
      <c r="H1463" s="32">
        <f t="shared" si="203"/>
        <v>-3.73803252</v>
      </c>
      <c r="I1463" s="33">
        <f t="shared" si="204"/>
        <v>0</v>
      </c>
      <c r="J1463" s="32">
        <f t="shared" si="205"/>
        <v>-3.73803252</v>
      </c>
      <c r="K1463" s="33">
        <f t="shared" si="206"/>
        <v>0</v>
      </c>
    </row>
    <row r="1464" spans="1:11" x14ac:dyDescent="0.3">
      <c r="A1464" s="78" t="str">
        <f>latest_start_1_limit_5000_convert_BTC_CMC_PRO_API_KEY_49c55c19_a805_466a_95cf_3c[[#This Row],[Symbol]]</f>
        <v>USDX</v>
      </c>
      <c r="B1464" s="22" t="str">
        <f t="shared" si="198"/>
        <v>USDX [Kava]</v>
      </c>
      <c r="C1464" s="77">
        <f t="shared" si="199"/>
        <v>2.0412607732303257E-5</v>
      </c>
      <c r="D1464" s="73">
        <f t="shared" si="200"/>
        <v>0.76426834244724995</v>
      </c>
      <c r="E1464" s="74">
        <f>D1464*conf!B$7</f>
        <v>55.89858656659186</v>
      </c>
      <c r="F1464" s="32">
        <f t="shared" si="201"/>
        <v>0.40393846999999999</v>
      </c>
      <c r="G1464" s="33">
        <f t="shared" si="202"/>
        <v>0.57669150000000002</v>
      </c>
      <c r="H1464" s="32">
        <f t="shared" si="203"/>
        <v>-7.4324362700000002</v>
      </c>
      <c r="I1464" s="33">
        <f t="shared" si="204"/>
        <v>-3.8378643600000002</v>
      </c>
      <c r="J1464" s="32">
        <f t="shared" si="205"/>
        <v>-7.4324362700000002</v>
      </c>
      <c r="K1464" s="33">
        <f t="shared" si="206"/>
        <v>-4.6221658200000002</v>
      </c>
    </row>
    <row r="1465" spans="1:11" x14ac:dyDescent="0.3">
      <c r="A1465" s="78" t="str">
        <f>latest_start_1_limit_5000_convert_BTC_CMC_PRO_API_KEY_49c55c19_a805_466a_95cf_3c[[#This Row],[Symbol]]</f>
        <v>FTN</v>
      </c>
      <c r="B1465" s="22" t="str">
        <f t="shared" si="198"/>
        <v>Fountain</v>
      </c>
      <c r="C1465" s="77">
        <f t="shared" si="199"/>
        <v>1.9314908504304229E-7</v>
      </c>
      <c r="D1465" s="73">
        <f t="shared" si="200"/>
        <v>7.2316939122600002E-3</v>
      </c>
      <c r="E1465" s="74">
        <f>D1465*conf!B$7</f>
        <v>0.52892609274269642</v>
      </c>
      <c r="F1465" s="32">
        <f t="shared" si="201"/>
        <v>-1.6543186700000001</v>
      </c>
      <c r="G1465" s="33">
        <f t="shared" si="202"/>
        <v>-1.4851070399999999</v>
      </c>
      <c r="H1465" s="32">
        <f t="shared" si="203"/>
        <v>-4.5486536400000004</v>
      </c>
      <c r="I1465" s="33">
        <f t="shared" si="204"/>
        <v>-0.84209904999999996</v>
      </c>
      <c r="J1465" s="32">
        <f t="shared" si="205"/>
        <v>-4.5486536400000004</v>
      </c>
      <c r="K1465" s="33">
        <f t="shared" si="206"/>
        <v>5.5537154199999996</v>
      </c>
    </row>
    <row r="1466" spans="1:11" x14ac:dyDescent="0.3">
      <c r="A1466" s="78" t="str">
        <f>latest_start_1_limit_5000_convert_BTC_CMC_PRO_API_KEY_49c55c19_a805_466a_95cf_3c[[#This Row],[Symbol]]</f>
        <v>DAM</v>
      </c>
      <c r="B1466" s="22" t="str">
        <f t="shared" si="198"/>
        <v>Datamine</v>
      </c>
      <c r="C1466" s="77">
        <f t="shared" si="199"/>
        <v>4.5423410396828958E-6</v>
      </c>
      <c r="D1466" s="73">
        <f t="shared" si="200"/>
        <v>0.17006976780016</v>
      </c>
      <c r="E1466" s="74">
        <f>D1466*conf!B$7</f>
        <v>12.438902816903703</v>
      </c>
      <c r="F1466" s="32">
        <f t="shared" si="201"/>
        <v>-0.79091544000000003</v>
      </c>
      <c r="G1466" s="33">
        <f t="shared" si="202"/>
        <v>-0.62021824999999997</v>
      </c>
      <c r="H1466" s="32">
        <f t="shared" si="203"/>
        <v>17.03258567</v>
      </c>
      <c r="I1466" s="33">
        <f t="shared" si="204"/>
        <v>21.577180210000002</v>
      </c>
      <c r="J1466" s="32">
        <f t="shared" si="205"/>
        <v>17.03258567</v>
      </c>
      <c r="K1466" s="33">
        <f t="shared" si="206"/>
        <v>80.898820040000004</v>
      </c>
    </row>
    <row r="1467" spans="1:11" x14ac:dyDescent="0.3">
      <c r="A1467" s="78" t="str">
        <f>latest_start_1_limit_5000_convert_BTC_CMC_PRO_API_KEY_49c55c19_a805_466a_95cf_3c[[#This Row],[Symbol]]</f>
        <v>NTK</v>
      </c>
      <c r="B1467" s="22" t="str">
        <f t="shared" si="198"/>
        <v>Neurotoken</v>
      </c>
      <c r="C1467" s="77">
        <f t="shared" si="199"/>
        <v>2.106551355889154E-7</v>
      </c>
      <c r="D1467" s="73">
        <f t="shared" si="200"/>
        <v>7.88713786185E-3</v>
      </c>
      <c r="E1467" s="74">
        <f>D1467*conf!B$7</f>
        <v>0.57686526321570897</v>
      </c>
      <c r="F1467" s="32">
        <f t="shared" si="201"/>
        <v>-0.27380008</v>
      </c>
      <c r="G1467" s="33">
        <f t="shared" si="202"/>
        <v>-0.10221316</v>
      </c>
      <c r="H1467" s="32">
        <f t="shared" si="203"/>
        <v>-8.1660524700000003</v>
      </c>
      <c r="I1467" s="33">
        <f t="shared" si="204"/>
        <v>-4.5999682599999998</v>
      </c>
      <c r="J1467" s="32">
        <f t="shared" si="205"/>
        <v>-8.1660524700000003</v>
      </c>
      <c r="K1467" s="33">
        <f t="shared" si="206"/>
        <v>-7.7168638999999999</v>
      </c>
    </row>
    <row r="1468" spans="1:11" x14ac:dyDescent="0.3">
      <c r="A1468" s="78" t="str">
        <f>latest_start_1_limit_5000_convert_BTC_CMC_PRO_API_KEY_49c55c19_a805_466a_95cf_3c[[#This Row],[Symbol]]</f>
        <v>EXCL</v>
      </c>
      <c r="B1468" s="22" t="str">
        <f t="shared" si="198"/>
        <v>ExclusiveCoin</v>
      </c>
      <c r="C1468" s="77">
        <f t="shared" si="199"/>
        <v>2.8347484517138102E-6</v>
      </c>
      <c r="D1468" s="73">
        <f t="shared" si="200"/>
        <v>0.10613580238539</v>
      </c>
      <c r="E1468" s="74">
        <f>D1468*conf!B$7</f>
        <v>7.7627725864674249</v>
      </c>
      <c r="F1468" s="32">
        <f t="shared" si="201"/>
        <v>1.4599742899999999</v>
      </c>
      <c r="G1468" s="33">
        <f t="shared" si="202"/>
        <v>1.6345443099999999</v>
      </c>
      <c r="H1468" s="32">
        <f t="shared" si="203"/>
        <v>-3.8874853699999998</v>
      </c>
      <c r="I1468" s="33">
        <f t="shared" si="204"/>
        <v>-0.15525638</v>
      </c>
      <c r="J1468" s="32">
        <f t="shared" si="205"/>
        <v>-3.8874853699999998</v>
      </c>
      <c r="K1468" s="33">
        <f t="shared" si="206"/>
        <v>-15.976589049999999</v>
      </c>
    </row>
    <row r="1469" spans="1:11" x14ac:dyDescent="0.3">
      <c r="A1469" s="78" t="str">
        <f>latest_start_1_limit_5000_convert_BTC_CMC_PRO_API_KEY_49c55c19_a805_466a_95cf_3c[[#This Row],[Symbol]]</f>
        <v>IOG</v>
      </c>
      <c r="B1469" s="22" t="str">
        <f t="shared" si="198"/>
        <v>Playgroundz</v>
      </c>
      <c r="C1469" s="77">
        <f t="shared" si="199"/>
        <v>5.775196142597907E-7</v>
      </c>
      <c r="D1469" s="73">
        <f t="shared" si="200"/>
        <v>2.162290894478E-2</v>
      </c>
      <c r="E1469" s="74">
        <f>D1469*conf!B$7</f>
        <v>1.5814995602212092</v>
      </c>
      <c r="F1469" s="32">
        <f t="shared" si="201"/>
        <v>-0.30451324000000002</v>
      </c>
      <c r="G1469" s="33">
        <f t="shared" si="202"/>
        <v>-0.13297916000000001</v>
      </c>
      <c r="H1469" s="32">
        <f t="shared" si="203"/>
        <v>-3.2164572699999998</v>
      </c>
      <c r="I1469" s="33">
        <f t="shared" si="204"/>
        <v>0.54182900000000001</v>
      </c>
      <c r="J1469" s="32">
        <f t="shared" si="205"/>
        <v>-3.2164572699999998</v>
      </c>
      <c r="K1469" s="33">
        <f t="shared" si="206"/>
        <v>-26.228596920000001</v>
      </c>
    </row>
    <row r="1470" spans="1:11" x14ac:dyDescent="0.3">
      <c r="A1470" s="78" t="str">
        <f>latest_start_1_limit_5000_convert_BTC_CMC_PRO_API_KEY_49c55c19_a805_466a_95cf_3c[[#This Row],[Symbol]]</f>
        <v>WIKEN</v>
      </c>
      <c r="B1470" s="22" t="str">
        <f t="shared" si="198"/>
        <v>Project WITH</v>
      </c>
      <c r="C1470" s="77">
        <f t="shared" si="199"/>
        <v>4.9164128670760246E-8</v>
      </c>
      <c r="D1470" s="73">
        <f t="shared" si="200"/>
        <v>1.8407538918999999E-3</v>
      </c>
      <c r="E1470" s="74">
        <f>D1470*conf!B$7</f>
        <v>0.13463273965356601</v>
      </c>
      <c r="F1470" s="32">
        <f t="shared" si="201"/>
        <v>2.25986719</v>
      </c>
      <c r="G1470" s="33">
        <f t="shared" si="202"/>
        <v>2.4358134900000001</v>
      </c>
      <c r="H1470" s="32">
        <f t="shared" si="203"/>
        <v>-5.7059311599999996</v>
      </c>
      <c r="I1470" s="33">
        <f t="shared" si="204"/>
        <v>-2.0443158299999999</v>
      </c>
      <c r="J1470" s="32">
        <f t="shared" si="205"/>
        <v>-5.7059311599999996</v>
      </c>
      <c r="K1470" s="33">
        <f t="shared" si="206"/>
        <v>7.18174489</v>
      </c>
    </row>
    <row r="1471" spans="1:11" x14ac:dyDescent="0.3">
      <c r="A1471" s="78" t="str">
        <f>latest_start_1_limit_5000_convert_BTC_CMC_PRO_API_KEY_49c55c19_a805_466a_95cf_3c[[#This Row],[Symbol]]</f>
        <v>TNS</v>
      </c>
      <c r="B1471" s="22" t="str">
        <f t="shared" si="198"/>
        <v>Transcodium</v>
      </c>
      <c r="C1471" s="77">
        <f t="shared" si="199"/>
        <v>2.3580195482795459E-7</v>
      </c>
      <c r="D1471" s="73">
        <f t="shared" si="200"/>
        <v>8.8286597932799998E-3</v>
      </c>
      <c r="E1471" s="74">
        <f>D1471*conf!B$7</f>
        <v>0.64572817728049914</v>
      </c>
      <c r="F1471" s="32">
        <f t="shared" si="201"/>
        <v>-7.7468664199999999</v>
      </c>
      <c r="G1471" s="33">
        <f t="shared" si="202"/>
        <v>-7.5881375000000002</v>
      </c>
      <c r="H1471" s="32">
        <f t="shared" si="203"/>
        <v>0.45707569999999997</v>
      </c>
      <c r="I1471" s="33">
        <f t="shared" si="204"/>
        <v>4.3580121399999996</v>
      </c>
      <c r="J1471" s="32">
        <f t="shared" si="205"/>
        <v>0.45707569999999997</v>
      </c>
      <c r="K1471" s="33">
        <f t="shared" si="206"/>
        <v>14.292539440000001</v>
      </c>
    </row>
    <row r="1472" spans="1:11" x14ac:dyDescent="0.3">
      <c r="A1472" s="78" t="str">
        <f>latest_start_1_limit_5000_convert_BTC_CMC_PRO_API_KEY_49c55c19_a805_466a_95cf_3c[[#This Row],[Symbol]]</f>
        <v>LYNC</v>
      </c>
      <c r="B1472" s="22" t="str">
        <f t="shared" si="198"/>
        <v>LYNC Network</v>
      </c>
      <c r="C1472" s="77">
        <f t="shared" si="199"/>
        <v>1.7399070171376424E-5</v>
      </c>
      <c r="D1472" s="73">
        <f t="shared" si="200"/>
        <v>0.65143849793173003</v>
      </c>
      <c r="E1472" s="74">
        <f>D1472*conf!B$7</f>
        <v>47.646211738726734</v>
      </c>
      <c r="F1472" s="32">
        <f t="shared" si="201"/>
        <v>-1.1399994</v>
      </c>
      <c r="G1472" s="33">
        <f t="shared" si="202"/>
        <v>-0.96990284000000004</v>
      </c>
      <c r="H1472" s="32">
        <f t="shared" si="203"/>
        <v>0.83655524999999997</v>
      </c>
      <c r="I1472" s="33">
        <f t="shared" si="204"/>
        <v>4.7522275900000004</v>
      </c>
      <c r="J1472" s="32">
        <f t="shared" si="205"/>
        <v>0.83655524999999997</v>
      </c>
      <c r="K1472" s="33">
        <f t="shared" si="206"/>
        <v>24.486973089999999</v>
      </c>
    </row>
    <row r="1473" spans="1:11" x14ac:dyDescent="0.3">
      <c r="A1473" s="78" t="str">
        <f>latest_start_1_limit_5000_convert_BTC_CMC_PRO_API_KEY_49c55c19_a805_466a_95cf_3c[[#This Row],[Symbol]]</f>
        <v>ATCC</v>
      </c>
      <c r="B1473" s="22" t="str">
        <f t="shared" si="198"/>
        <v>ATC Coin</v>
      </c>
      <c r="C1473" s="77">
        <f t="shared" si="199"/>
        <v>4.006711592521842E-8</v>
      </c>
      <c r="D1473" s="73">
        <f t="shared" si="200"/>
        <v>1.50015268389E-3</v>
      </c>
      <c r="E1473" s="74">
        <f>D1473*conf!B$7</f>
        <v>0.10972116729971459</v>
      </c>
      <c r="F1473" s="32">
        <f t="shared" si="201"/>
        <v>0.38442685999999998</v>
      </c>
      <c r="G1473" s="33">
        <f t="shared" si="202"/>
        <v>0.55714631999999997</v>
      </c>
      <c r="H1473" s="32">
        <f t="shared" si="203"/>
        <v>33.5839426</v>
      </c>
      <c r="I1473" s="33">
        <f t="shared" si="204"/>
        <v>38.771257329999997</v>
      </c>
      <c r="J1473" s="32">
        <f t="shared" si="205"/>
        <v>33.5839426</v>
      </c>
      <c r="K1473" s="33">
        <f t="shared" si="206"/>
        <v>57.95213648</v>
      </c>
    </row>
    <row r="1474" spans="1:11" x14ac:dyDescent="0.3">
      <c r="A1474" s="78" t="str">
        <f>latest_start_1_limit_5000_convert_BTC_CMC_PRO_API_KEY_49c55c19_a805_466a_95cf_3c[[#This Row],[Symbol]]</f>
        <v>CCN</v>
      </c>
      <c r="B1474" s="22" t="str">
        <f t="shared" ref="B1474:B1537" si="207">VLOOKUP(A1474,BTCTABLE,2,FALSE)</f>
        <v>CustomContractNetwork</v>
      </c>
      <c r="C1474" s="77">
        <f t="shared" ref="C1474:C1537" si="208">VLOOKUP(A1474,BTCTABLE,3,FALSE)</f>
        <v>1.0016778981237832E-8</v>
      </c>
      <c r="D1474" s="73">
        <f t="shared" ref="D1474:D1537" si="209">VLOOKUP(A1474,USDTABLE,3,FALSE)</f>
        <v>3.7503817096999999E-4</v>
      </c>
      <c r="E1474" s="74">
        <f>D1474*conf!B$7</f>
        <v>2.7430291824745798E-2</v>
      </c>
      <c r="F1474" s="32">
        <f t="shared" ref="F1474:F1537" si="210">VLOOKUP(A1474,BTCTABLE,5,FALSE)</f>
        <v>0.38423225999999999</v>
      </c>
      <c r="G1474" s="33">
        <f t="shared" ref="G1474:G1537" si="211">VLOOKUP(A1474,USDTABLE,5,FALSE)</f>
        <v>0.55695138</v>
      </c>
      <c r="H1474" s="32">
        <f t="shared" ref="H1474:H1537" si="212">VLOOKUP(A1474,BTCTABLE,6,FALSE)</f>
        <v>2225.7215879</v>
      </c>
      <c r="I1474" s="33">
        <f t="shared" ref="I1474:I1537" si="213">VLOOKUP(A1474,USDTABLE,6,FALSE)</f>
        <v>2316.03371393</v>
      </c>
      <c r="J1474" s="32">
        <f t="shared" ref="J1474:J1537" si="214">VLOOKUP(A1474,BTCTABLE,6,FALSE)</f>
        <v>2225.7215879</v>
      </c>
      <c r="K1474" s="33">
        <f t="shared" ref="K1474:K1537" si="215">VLOOKUP(A1474,USDTABLE,7,FALSE)</f>
        <v>127.60193719999999</v>
      </c>
    </row>
    <row r="1475" spans="1:11" x14ac:dyDescent="0.3">
      <c r="A1475" s="78" t="str">
        <f>latest_start_1_limit_5000_convert_BTC_CMC_PRO_API_KEY_49c55c19_a805_466a_95cf_3c[[#This Row],[Symbol]]</f>
        <v>MCT</v>
      </c>
      <c r="B1475" s="22" t="str">
        <f t="shared" si="207"/>
        <v>Master Contract Token</v>
      </c>
      <c r="C1475" s="77">
        <f t="shared" si="208"/>
        <v>2.8658112002341689E-8</v>
      </c>
      <c r="D1475" s="73">
        <f t="shared" si="209"/>
        <v>1.07298822595E-3</v>
      </c>
      <c r="E1475" s="74">
        <f>D1475*conf!B$7</f>
        <v>7.8478358845983004E-2</v>
      </c>
      <c r="F1475" s="32">
        <f t="shared" si="210"/>
        <v>-0.1642729</v>
      </c>
      <c r="G1475" s="33">
        <f t="shared" si="211"/>
        <v>7.5024799999999997E-3</v>
      </c>
      <c r="H1475" s="32">
        <f t="shared" si="212"/>
        <v>3.58240947</v>
      </c>
      <c r="I1475" s="33">
        <f t="shared" si="213"/>
        <v>7.6047084700000003</v>
      </c>
      <c r="J1475" s="32">
        <f t="shared" si="214"/>
        <v>3.58240947</v>
      </c>
      <c r="K1475" s="33">
        <f t="shared" si="215"/>
        <v>25.704993210000001</v>
      </c>
    </row>
    <row r="1476" spans="1:11" x14ac:dyDescent="0.3">
      <c r="A1476" s="78" t="str">
        <f>latest_start_1_limit_5000_convert_BTC_CMC_PRO_API_KEY_49c55c19_a805_466a_95cf_3c[[#This Row],[Symbol]]</f>
        <v>HMC</v>
      </c>
      <c r="B1476" s="22" t="str">
        <f t="shared" si="207"/>
        <v>Hi Mutual Society</v>
      </c>
      <c r="C1476" s="77">
        <f t="shared" si="208"/>
        <v>4.0061761648164122E-8</v>
      </c>
      <c r="D1476" s="73">
        <f t="shared" si="209"/>
        <v>1.4999522144299999E-3</v>
      </c>
      <c r="E1476" s="74">
        <f>D1476*conf!B$7</f>
        <v>0.1097065049634102</v>
      </c>
      <c r="F1476" s="32">
        <f t="shared" si="210"/>
        <v>0.15440412000000001</v>
      </c>
      <c r="G1476" s="33">
        <f t="shared" si="211"/>
        <v>0.32672780000000001</v>
      </c>
      <c r="H1476" s="32">
        <f t="shared" si="212"/>
        <v>0.15440412000000001</v>
      </c>
      <c r="I1476" s="33">
        <f t="shared" si="213"/>
        <v>4.0435872499999999</v>
      </c>
      <c r="J1476" s="32">
        <f t="shared" si="214"/>
        <v>0.15440412000000001</v>
      </c>
      <c r="K1476" s="33">
        <f t="shared" si="215"/>
        <v>57.944564319999998</v>
      </c>
    </row>
    <row r="1477" spans="1:11" x14ac:dyDescent="0.3">
      <c r="A1477" s="78" t="str">
        <f>latest_start_1_limit_5000_convert_BTC_CMC_PRO_API_KEY_49c55c19_a805_466a_95cf_3c[[#This Row],[Symbol]]</f>
        <v>MRK</v>
      </c>
      <c r="B1477" s="22" t="str">
        <f t="shared" si="207"/>
        <v>MARK.SPACE</v>
      </c>
      <c r="C1477" s="77">
        <f t="shared" si="208"/>
        <v>2.0000000000070499E-8</v>
      </c>
      <c r="D1477" s="73">
        <f t="shared" si="209"/>
        <v>7.4881989843999998E-4</v>
      </c>
      <c r="E1477" s="74">
        <f>D1477*conf!B$7</f>
        <v>5.4768687371901596E-2</v>
      </c>
      <c r="F1477" s="32">
        <f t="shared" si="210"/>
        <v>0</v>
      </c>
      <c r="G1477" s="33">
        <f t="shared" si="211"/>
        <v>0.17205802000000001</v>
      </c>
      <c r="H1477" s="32">
        <f t="shared" si="212"/>
        <v>0</v>
      </c>
      <c r="I1477" s="33">
        <f t="shared" si="213"/>
        <v>3.8831873300000002</v>
      </c>
      <c r="J1477" s="32">
        <f t="shared" si="214"/>
        <v>0</v>
      </c>
      <c r="K1477" s="33">
        <f t="shared" si="215"/>
        <v>18.265664619999999</v>
      </c>
    </row>
    <row r="1478" spans="1:11" x14ac:dyDescent="0.3">
      <c r="A1478" s="78" t="str">
        <f>latest_start_1_limit_5000_convert_BTC_CMC_PRO_API_KEY_49c55c19_a805_466a_95cf_3c[[#This Row],[Symbol]]</f>
        <v>FTX</v>
      </c>
      <c r="B1478" s="22" t="str">
        <f t="shared" si="207"/>
        <v>FintruX Network</v>
      </c>
      <c r="C1478" s="77">
        <f t="shared" si="208"/>
        <v>1.6962286383956864E-7</v>
      </c>
      <c r="D1478" s="73">
        <f t="shared" si="209"/>
        <v>6.35084878365E-3</v>
      </c>
      <c r="E1478" s="74">
        <f>D1478*conf!B$7</f>
        <v>0.46450108003616103</v>
      </c>
      <c r="F1478" s="32">
        <f t="shared" si="210"/>
        <v>0.26650923999999998</v>
      </c>
      <c r="G1478" s="33">
        <f t="shared" si="211"/>
        <v>0.43902581000000002</v>
      </c>
      <c r="H1478" s="32">
        <f t="shared" si="212"/>
        <v>34.708700829999998</v>
      </c>
      <c r="I1478" s="33">
        <f t="shared" si="213"/>
        <v>39.939692030000003</v>
      </c>
      <c r="J1478" s="32">
        <f t="shared" si="214"/>
        <v>34.708700829999998</v>
      </c>
      <c r="K1478" s="33">
        <f t="shared" si="215"/>
        <v>53.117928190000001</v>
      </c>
    </row>
    <row r="1479" spans="1:11" x14ac:dyDescent="0.3">
      <c r="A1479" s="78" t="str">
        <f>latest_start_1_limit_5000_convert_BTC_CMC_PRO_API_KEY_49c55c19_a805_466a_95cf_3c[[#This Row],[Symbol]]</f>
        <v>SS</v>
      </c>
      <c r="B1479" s="22" t="str">
        <f t="shared" si="207"/>
        <v>Sharder</v>
      </c>
      <c r="C1479" s="77">
        <f t="shared" si="208"/>
        <v>5.4725291312792187E-8</v>
      </c>
      <c r="D1479" s="73">
        <f t="shared" si="209"/>
        <v>2.0489693541400002E-3</v>
      </c>
      <c r="E1479" s="74">
        <f>D1479*conf!B$7</f>
        <v>0.14986161856179961</v>
      </c>
      <c r="F1479" s="32">
        <f t="shared" si="210"/>
        <v>21.434124440000001</v>
      </c>
      <c r="G1479" s="33">
        <f t="shared" si="211"/>
        <v>21.643061589999999</v>
      </c>
      <c r="H1479" s="32">
        <f t="shared" si="212"/>
        <v>14.20633248</v>
      </c>
      <c r="I1479" s="33">
        <f t="shared" si="213"/>
        <v>18.641178310000001</v>
      </c>
      <c r="J1479" s="32">
        <f t="shared" si="214"/>
        <v>14.20633248</v>
      </c>
      <c r="K1479" s="33">
        <f t="shared" si="215"/>
        <v>15.370350030000001</v>
      </c>
    </row>
    <row r="1480" spans="1:11" x14ac:dyDescent="0.3">
      <c r="A1480" s="78" t="str">
        <f>latest_start_1_limit_5000_convert_BTC_CMC_PRO_API_KEY_49c55c19_a805_466a_95cf_3c[[#This Row],[Symbol]]</f>
        <v>COVA</v>
      </c>
      <c r="B1480" s="22" t="str">
        <f t="shared" si="207"/>
        <v>COVA</v>
      </c>
      <c r="C1480" s="77">
        <f t="shared" si="208"/>
        <v>1E-8</v>
      </c>
      <c r="D1480" s="73">
        <f t="shared" si="209"/>
        <v>2.3979881816000001E-4</v>
      </c>
      <c r="E1480" s="74">
        <f>D1480*conf!B$7</f>
        <v>1.75388855602224E-2</v>
      </c>
      <c r="F1480" s="32">
        <f t="shared" si="210"/>
        <v>0.57456194000000005</v>
      </c>
      <c r="G1480" s="33">
        <f t="shared" si="211"/>
        <v>0.74760853999999999</v>
      </c>
      <c r="H1480" s="32">
        <f t="shared" si="212"/>
        <v>8.2645777000000002</v>
      </c>
      <c r="I1480" s="33">
        <f t="shared" si="213"/>
        <v>12.468694060000001</v>
      </c>
      <c r="J1480" s="32">
        <f t="shared" si="214"/>
        <v>8.2645777000000002</v>
      </c>
      <c r="K1480" s="33">
        <f t="shared" si="215"/>
        <v>29.883613100000002</v>
      </c>
    </row>
    <row r="1481" spans="1:11" x14ac:dyDescent="0.3">
      <c r="A1481" s="78" t="str">
        <f>latest_start_1_limit_5000_convert_BTC_CMC_PRO_API_KEY_49c55c19_a805_466a_95cf_3c[[#This Row],[Symbol]]</f>
        <v>STK</v>
      </c>
      <c r="B1481" s="22" t="str">
        <f t="shared" si="207"/>
        <v>STK</v>
      </c>
      <c r="C1481" s="77">
        <f t="shared" si="208"/>
        <v>4.6571797915860594E-8</v>
      </c>
      <c r="D1481" s="73">
        <f t="shared" si="209"/>
        <v>1.74369444927E-3</v>
      </c>
      <c r="E1481" s="74">
        <f>D1481*conf!B$7</f>
        <v>0.12753381201960778</v>
      </c>
      <c r="F1481" s="32">
        <f t="shared" si="210"/>
        <v>1.6828544700000001</v>
      </c>
      <c r="G1481" s="33">
        <f t="shared" si="211"/>
        <v>1.85780798</v>
      </c>
      <c r="H1481" s="32">
        <f t="shared" si="212"/>
        <v>8.5606692899999999</v>
      </c>
      <c r="I1481" s="33">
        <f t="shared" si="213"/>
        <v>12.776283449999999</v>
      </c>
      <c r="J1481" s="32">
        <f t="shared" si="214"/>
        <v>8.5606692899999999</v>
      </c>
      <c r="K1481" s="33">
        <f t="shared" si="215"/>
        <v>54.281362270000002</v>
      </c>
    </row>
    <row r="1482" spans="1:11" x14ac:dyDescent="0.3">
      <c r="A1482" s="78" t="str">
        <f>latest_start_1_limit_5000_convert_BTC_CMC_PRO_API_KEY_49c55c19_a805_466a_95cf_3c[[#This Row],[Symbol]]</f>
        <v>NASH</v>
      </c>
      <c r="B1482" s="22" t="str">
        <f t="shared" si="207"/>
        <v>NeoWorld Cash</v>
      </c>
      <c r="C1482" s="77">
        <f t="shared" si="208"/>
        <v>1E-8</v>
      </c>
      <c r="D1482" s="73">
        <f t="shared" si="209"/>
        <v>2.500160781E-5</v>
      </c>
      <c r="E1482" s="74">
        <f>D1482*conf!B$7</f>
        <v>1.8286175952233999E-3</v>
      </c>
      <c r="F1482" s="32">
        <f t="shared" si="210"/>
        <v>-0.16341267000000001</v>
      </c>
      <c r="G1482" s="33">
        <f t="shared" si="211"/>
        <v>8.3641900000000005E-3</v>
      </c>
      <c r="H1482" s="32">
        <f t="shared" si="212"/>
        <v>-0.58962614999999996</v>
      </c>
      <c r="I1482" s="33">
        <f t="shared" si="213"/>
        <v>3.2706648899999999</v>
      </c>
      <c r="J1482" s="32">
        <f t="shared" si="214"/>
        <v>-0.58962614999999996</v>
      </c>
      <c r="K1482" s="33">
        <f t="shared" si="215"/>
        <v>11.89339077</v>
      </c>
    </row>
    <row r="1483" spans="1:11" x14ac:dyDescent="0.3">
      <c r="A1483" s="78" t="str">
        <f>latest_start_1_limit_5000_convert_BTC_CMC_PRO_API_KEY_49c55c19_a805_466a_95cf_3c[[#This Row],[Symbol]]</f>
        <v>LMY</v>
      </c>
      <c r="B1483" s="22" t="str">
        <f t="shared" si="207"/>
        <v>LunchMoney</v>
      </c>
      <c r="C1483" s="77">
        <f t="shared" si="208"/>
        <v>1.9684692394660027E-7</v>
      </c>
      <c r="D1483" s="73">
        <f t="shared" si="209"/>
        <v>7.3701446798700001E-3</v>
      </c>
      <c r="E1483" s="74">
        <f>D1483*conf!B$7</f>
        <v>0.53905238188569182</v>
      </c>
      <c r="F1483" s="32">
        <f t="shared" si="210"/>
        <v>-0.48584523000000002</v>
      </c>
      <c r="G1483" s="33">
        <f t="shared" si="211"/>
        <v>-0.31462315000000002</v>
      </c>
      <c r="H1483" s="32">
        <f t="shared" si="212"/>
        <v>-4.3830558599999998</v>
      </c>
      <c r="I1483" s="33">
        <f t="shared" si="213"/>
        <v>-0.67007079999999997</v>
      </c>
      <c r="J1483" s="32">
        <f t="shared" si="214"/>
        <v>-4.3830558599999998</v>
      </c>
      <c r="K1483" s="33">
        <f t="shared" si="215"/>
        <v>194.76799406000001</v>
      </c>
    </row>
    <row r="1484" spans="1:11" x14ac:dyDescent="0.3">
      <c r="A1484" s="78" t="str">
        <f>latest_start_1_limit_5000_convert_BTC_CMC_PRO_API_KEY_49c55c19_a805_466a_95cf_3c[[#This Row],[Symbol]]</f>
        <v>GMAT</v>
      </c>
      <c r="B1484" s="22" t="str">
        <f t="shared" si="207"/>
        <v>GoWithMi</v>
      </c>
      <c r="C1484" s="77">
        <f t="shared" si="208"/>
        <v>1E-8</v>
      </c>
      <c r="D1484" s="73">
        <f t="shared" si="209"/>
        <v>2.145549033E-4</v>
      </c>
      <c r="E1484" s="74">
        <f>D1484*conf!B$7</f>
        <v>1.5692545627362001E-2</v>
      </c>
      <c r="F1484" s="32">
        <f t="shared" si="210"/>
        <v>-1.03597674</v>
      </c>
      <c r="G1484" s="33">
        <f t="shared" si="211"/>
        <v>-0.86570119999999995</v>
      </c>
      <c r="H1484" s="32">
        <f t="shared" si="212"/>
        <v>-11.72670825</v>
      </c>
      <c r="I1484" s="33">
        <f t="shared" si="213"/>
        <v>-8.2988909700000004</v>
      </c>
      <c r="J1484" s="32">
        <f t="shared" si="214"/>
        <v>-11.72670825</v>
      </c>
      <c r="K1484" s="33">
        <f t="shared" si="215"/>
        <v>37.74002505</v>
      </c>
    </row>
    <row r="1485" spans="1:11" x14ac:dyDescent="0.3">
      <c r="A1485" s="78" t="str">
        <f>latest_start_1_limit_5000_convert_BTC_CMC_PRO_API_KEY_49c55c19_a805_466a_95cf_3c[[#This Row],[Symbol]]</f>
        <v>UPX</v>
      </c>
      <c r="B1485" s="22" t="str">
        <f t="shared" si="207"/>
        <v>uPlexa</v>
      </c>
      <c r="C1485" s="77">
        <f t="shared" si="208"/>
        <v>1E-8</v>
      </c>
      <c r="D1485" s="73">
        <f t="shared" si="209"/>
        <v>2.2760889505999999E-4</v>
      </c>
      <c r="E1485" s="74">
        <f>D1485*conf!B$7</f>
        <v>1.6647314584688398E-2</v>
      </c>
      <c r="F1485" s="32">
        <f t="shared" si="210"/>
        <v>-0.67069016000000004</v>
      </c>
      <c r="G1485" s="33">
        <f t="shared" si="211"/>
        <v>-0.49978612</v>
      </c>
      <c r="H1485" s="32">
        <f t="shared" si="212"/>
        <v>0.86974786999999998</v>
      </c>
      <c r="I1485" s="33">
        <f t="shared" si="213"/>
        <v>4.7867091400000001</v>
      </c>
      <c r="J1485" s="32">
        <f t="shared" si="214"/>
        <v>0.86974786999999998</v>
      </c>
      <c r="K1485" s="33">
        <f t="shared" si="215"/>
        <v>9.7205052799999994</v>
      </c>
    </row>
    <row r="1486" spans="1:11" x14ac:dyDescent="0.3">
      <c r="A1486" s="78" t="str">
        <f>latest_start_1_limit_5000_convert_BTC_CMC_PRO_API_KEY_49c55c19_a805_466a_95cf_3c[[#This Row],[Symbol]]</f>
        <v>XNK</v>
      </c>
      <c r="B1486" s="22" t="str">
        <f t="shared" si="207"/>
        <v>Ink Protocol</v>
      </c>
      <c r="C1486" s="77">
        <f t="shared" si="208"/>
        <v>3.6544952408859044E-8</v>
      </c>
      <c r="D1486" s="73">
        <f t="shared" si="209"/>
        <v>1.36827937756E-3</v>
      </c>
      <c r="E1486" s="74">
        <f>D1486*conf!B$7</f>
        <v>0.1000759536747384</v>
      </c>
      <c r="F1486" s="32">
        <f t="shared" si="210"/>
        <v>-0.93851708</v>
      </c>
      <c r="G1486" s="33">
        <f t="shared" si="211"/>
        <v>-0.76807384999999995</v>
      </c>
      <c r="H1486" s="32">
        <f t="shared" si="212"/>
        <v>-15.242975789999999</v>
      </c>
      <c r="I1486" s="33">
        <f t="shared" si="213"/>
        <v>-11.951701760000001</v>
      </c>
      <c r="J1486" s="32">
        <f t="shared" si="214"/>
        <v>-15.242975789999999</v>
      </c>
      <c r="K1486" s="33">
        <f t="shared" si="215"/>
        <v>14.435586649999999</v>
      </c>
    </row>
    <row r="1487" spans="1:11" x14ac:dyDescent="0.3">
      <c r="A1487" s="78" t="str">
        <f>latest_start_1_limit_5000_convert_BTC_CMC_PRO_API_KEY_49c55c19_a805_466a_95cf_3c[[#This Row],[Symbol]]</f>
        <v>VGW</v>
      </c>
      <c r="B1487" s="22" t="str">
        <f t="shared" si="207"/>
        <v>VegaWallet Token</v>
      </c>
      <c r="C1487" s="77">
        <f t="shared" si="208"/>
        <v>9.7149771996510873E-7</v>
      </c>
      <c r="D1487" s="73">
        <f t="shared" si="209"/>
        <v>3.6373841199819998E-2</v>
      </c>
      <c r="E1487" s="74">
        <f>D1487*conf!B$7</f>
        <v>2.6603827453548345</v>
      </c>
      <c r="F1487" s="32">
        <f t="shared" si="210"/>
        <v>0.37081764</v>
      </c>
      <c r="G1487" s="33">
        <f t="shared" si="211"/>
        <v>0.54351368</v>
      </c>
      <c r="H1487" s="32">
        <f t="shared" si="212"/>
        <v>0.15597232</v>
      </c>
      <c r="I1487" s="33">
        <f t="shared" si="213"/>
        <v>4.0452163499999996</v>
      </c>
      <c r="J1487" s="32">
        <f t="shared" si="214"/>
        <v>0.15597232</v>
      </c>
      <c r="K1487" s="33">
        <f t="shared" si="215"/>
        <v>18.448271680000001</v>
      </c>
    </row>
    <row r="1488" spans="1:11" x14ac:dyDescent="0.3">
      <c r="A1488" s="78" t="str">
        <f>latest_start_1_limit_5000_convert_BTC_CMC_PRO_API_KEY_49c55c19_a805_466a_95cf_3c[[#This Row],[Symbol]]</f>
        <v>VIG</v>
      </c>
      <c r="B1488" s="22" t="str">
        <f t="shared" si="207"/>
        <v>VIG</v>
      </c>
      <c r="C1488" s="77">
        <f t="shared" si="208"/>
        <v>1.8928084656374347E-8</v>
      </c>
      <c r="D1488" s="73">
        <f t="shared" si="209"/>
        <v>7.0868632149999995E-4</v>
      </c>
      <c r="E1488" s="74">
        <f>D1488*conf!B$7</f>
        <v>5.1833317554509997E-2</v>
      </c>
      <c r="F1488" s="32">
        <f t="shared" si="210"/>
        <v>1.50636821</v>
      </c>
      <c r="G1488" s="33">
        <f t="shared" si="211"/>
        <v>1.68101806</v>
      </c>
      <c r="H1488" s="32">
        <f t="shared" si="212"/>
        <v>-5.2803682500000004</v>
      </c>
      <c r="I1488" s="33">
        <f t="shared" si="213"/>
        <v>-1.6022275100000001</v>
      </c>
      <c r="J1488" s="32">
        <f t="shared" si="214"/>
        <v>-5.2803682500000004</v>
      </c>
      <c r="K1488" s="33">
        <f t="shared" si="215"/>
        <v>15.085342499999999</v>
      </c>
    </row>
    <row r="1489" spans="1:11" x14ac:dyDescent="0.3">
      <c r="A1489" s="78" t="str">
        <f>latest_start_1_limit_5000_convert_BTC_CMC_PRO_API_KEY_49c55c19_a805_466a_95cf_3c[[#This Row],[Symbol]]</f>
        <v>KARMA</v>
      </c>
      <c r="B1489" s="22" t="str">
        <f t="shared" si="207"/>
        <v>KARMA</v>
      </c>
      <c r="C1489" s="77">
        <f t="shared" si="208"/>
        <v>1E-8</v>
      </c>
      <c r="D1489" s="73">
        <f t="shared" si="209"/>
        <v>1.0631670230000001E-4</v>
      </c>
      <c r="E1489" s="74">
        <f>D1489*conf!B$7</f>
        <v>7.7760036062220006E-3</v>
      </c>
      <c r="F1489" s="32">
        <f t="shared" si="210"/>
        <v>-8.8317270000000003E-2</v>
      </c>
      <c r="G1489" s="33">
        <f t="shared" si="211"/>
        <v>8.3588789999999996E-2</v>
      </c>
      <c r="H1489" s="32">
        <f t="shared" si="212"/>
        <v>1.40084355</v>
      </c>
      <c r="I1489" s="33">
        <f t="shared" si="213"/>
        <v>5.3384282599999997</v>
      </c>
      <c r="J1489" s="32">
        <f t="shared" si="214"/>
        <v>1.40084355</v>
      </c>
      <c r="K1489" s="33">
        <f t="shared" si="215"/>
        <v>-75.351299449999999</v>
      </c>
    </row>
    <row r="1490" spans="1:11" x14ac:dyDescent="0.3">
      <c r="A1490" s="78" t="str">
        <f>latest_start_1_limit_5000_convert_BTC_CMC_PRO_API_KEY_49c55c19_a805_466a_95cf_3c[[#This Row],[Symbol]]</f>
        <v>BWT</v>
      </c>
      <c r="B1490" s="22" t="str">
        <f t="shared" si="207"/>
        <v>Bittwatt</v>
      </c>
      <c r="C1490" s="77">
        <f t="shared" si="208"/>
        <v>5.0083894906723345E-8</v>
      </c>
      <c r="D1490" s="73">
        <f t="shared" si="209"/>
        <v>1.87519085487E-3</v>
      </c>
      <c r="E1490" s="74">
        <f>D1490*conf!B$7</f>
        <v>0.1371514591251918</v>
      </c>
      <c r="F1490" s="32">
        <f t="shared" si="210"/>
        <v>0.38442685999999998</v>
      </c>
      <c r="G1490" s="33">
        <f t="shared" si="211"/>
        <v>0.55714631999999997</v>
      </c>
      <c r="H1490" s="32">
        <f t="shared" si="212"/>
        <v>0.18795695000000001</v>
      </c>
      <c r="I1490" s="33">
        <f t="shared" si="213"/>
        <v>4.078443</v>
      </c>
      <c r="J1490" s="32">
        <f t="shared" si="214"/>
        <v>0.18795695000000001</v>
      </c>
      <c r="K1490" s="33">
        <f t="shared" si="215"/>
        <v>18.542050620000001</v>
      </c>
    </row>
    <row r="1491" spans="1:11" x14ac:dyDescent="0.3">
      <c r="A1491" s="78" t="str">
        <f>latest_start_1_limit_5000_convert_BTC_CMC_PRO_API_KEY_49c55c19_a805_466a_95cf_3c[[#This Row],[Symbol]]</f>
        <v>TCC</v>
      </c>
      <c r="B1491" s="22" t="str">
        <f t="shared" si="207"/>
        <v>The ChampCoin</v>
      </c>
      <c r="C1491" s="77">
        <f t="shared" si="208"/>
        <v>8.7226113893211161E-8</v>
      </c>
      <c r="D1491" s="73">
        <f t="shared" si="209"/>
        <v>3.2658324873299999E-3</v>
      </c>
      <c r="E1491" s="74">
        <f>D1491*conf!B$7</f>
        <v>0.23886298812331619</v>
      </c>
      <c r="F1491" s="32">
        <f t="shared" si="210"/>
        <v>-6.841556E-2</v>
      </c>
      <c r="G1491" s="33">
        <f t="shared" si="211"/>
        <v>0.10352475</v>
      </c>
      <c r="H1491" s="32">
        <f t="shared" si="212"/>
        <v>6.0242298099999996</v>
      </c>
      <c r="I1491" s="33">
        <f t="shared" si="213"/>
        <v>10.141349269999999</v>
      </c>
      <c r="J1491" s="32">
        <f t="shared" si="214"/>
        <v>6.0242298099999996</v>
      </c>
      <c r="K1491" s="33">
        <f t="shared" si="215"/>
        <v>18.96287263</v>
      </c>
    </row>
    <row r="1492" spans="1:11" x14ac:dyDescent="0.3">
      <c r="A1492" s="78" t="str">
        <f>latest_start_1_limit_5000_convert_BTC_CMC_PRO_API_KEY_49c55c19_a805_466a_95cf_3c[[#This Row],[Symbol]]</f>
        <v>TRST</v>
      </c>
      <c r="B1492" s="22" t="str">
        <f t="shared" si="207"/>
        <v>WeTrust</v>
      </c>
      <c r="C1492" s="77">
        <f t="shared" si="208"/>
        <v>1.6505445798985931E-7</v>
      </c>
      <c r="D1492" s="73">
        <f t="shared" si="209"/>
        <v>6.1798031234299999E-3</v>
      </c>
      <c r="E1492" s="74">
        <f>D1492*conf!B$7</f>
        <v>0.4519908004476702</v>
      </c>
      <c r="F1492" s="32">
        <f t="shared" si="210"/>
        <v>0.37081764</v>
      </c>
      <c r="G1492" s="33">
        <f t="shared" si="211"/>
        <v>0.54351368</v>
      </c>
      <c r="H1492" s="32">
        <f t="shared" si="212"/>
        <v>-13.89825645</v>
      </c>
      <c r="I1492" s="33">
        <f t="shared" si="213"/>
        <v>-10.55476445</v>
      </c>
      <c r="J1492" s="32">
        <f t="shared" si="214"/>
        <v>-13.89825645</v>
      </c>
      <c r="K1492" s="33">
        <f t="shared" si="215"/>
        <v>-12.14690648</v>
      </c>
    </row>
    <row r="1493" spans="1:11" x14ac:dyDescent="0.3">
      <c r="A1493" s="78" t="str">
        <f>latest_start_1_limit_5000_convert_BTC_CMC_PRO_API_KEY_49c55c19_a805_466a_95cf_3c[[#This Row],[Symbol]]</f>
        <v>TON</v>
      </c>
      <c r="B1493" s="22" t="str">
        <f t="shared" si="207"/>
        <v>Tokamak Network</v>
      </c>
      <c r="C1493" s="77">
        <f t="shared" si="208"/>
        <v>7.1611556854457337E-5</v>
      </c>
      <c r="D1493" s="73">
        <f t="shared" si="209"/>
        <v>2.6812079365348001</v>
      </c>
      <c r="E1493" s="74">
        <f>D1493*conf!B$7</f>
        <v>196.10354847815529</v>
      </c>
      <c r="F1493" s="32">
        <f t="shared" si="210"/>
        <v>-0.20092973</v>
      </c>
      <c r="G1493" s="33">
        <f t="shared" si="211"/>
        <v>-2.9217429999999999E-2</v>
      </c>
      <c r="H1493" s="32">
        <f t="shared" si="212"/>
        <v>0.33395281999999998</v>
      </c>
      <c r="I1493" s="33">
        <f t="shared" si="213"/>
        <v>4.2301081600000003</v>
      </c>
      <c r="J1493" s="32">
        <f t="shared" si="214"/>
        <v>0.33395281999999998</v>
      </c>
      <c r="K1493" s="33">
        <f t="shared" si="215"/>
        <v>13.41616818</v>
      </c>
    </row>
    <row r="1494" spans="1:11" x14ac:dyDescent="0.3">
      <c r="A1494" s="78" t="str">
        <f>latest_start_1_limit_5000_convert_BTC_CMC_PRO_API_KEY_49c55c19_a805_466a_95cf_3c[[#This Row],[Symbol]]</f>
        <v>TN</v>
      </c>
      <c r="B1494" s="22" t="str">
        <f t="shared" si="207"/>
        <v>TurtleNetwork</v>
      </c>
      <c r="C1494" s="77">
        <f t="shared" si="208"/>
        <v>1.7226929122155384E-7</v>
      </c>
      <c r="D1494" s="73">
        <f t="shared" si="209"/>
        <v>6.4499336578199996E-3</v>
      </c>
      <c r="E1494" s="74">
        <f>D1494*conf!B$7</f>
        <v>0.47174814773295476</v>
      </c>
      <c r="F1494" s="32">
        <f t="shared" si="210"/>
        <v>0.97308353000000003</v>
      </c>
      <c r="G1494" s="33">
        <f t="shared" si="211"/>
        <v>1.14681582</v>
      </c>
      <c r="H1494" s="32">
        <f t="shared" si="212"/>
        <v>-7.5980759999999994E-2</v>
      </c>
      <c r="I1494" s="33">
        <f t="shared" si="213"/>
        <v>3.80425609</v>
      </c>
      <c r="J1494" s="32">
        <f t="shared" si="214"/>
        <v>-7.5980759999999994E-2</v>
      </c>
      <c r="K1494" s="33">
        <f t="shared" si="215"/>
        <v>20.400876870000001</v>
      </c>
    </row>
    <row r="1495" spans="1:11" x14ac:dyDescent="0.3">
      <c r="A1495" s="78" t="str">
        <f>latest_start_1_limit_5000_convert_BTC_CMC_PRO_API_KEY_49c55c19_a805_466a_95cf_3c[[#This Row],[Symbol]]</f>
        <v>AMON</v>
      </c>
      <c r="B1495" s="22" t="str">
        <f t="shared" si="207"/>
        <v>AmonD</v>
      </c>
      <c r="C1495" s="77">
        <f t="shared" si="208"/>
        <v>1.9092876945491552E-8</v>
      </c>
      <c r="D1495" s="73">
        <f t="shared" si="209"/>
        <v>7.1485630876000003E-4</v>
      </c>
      <c r="E1495" s="74">
        <f>D1495*conf!B$7</f>
        <v>5.2284590422706403E-2</v>
      </c>
      <c r="F1495" s="32">
        <f t="shared" si="210"/>
        <v>-0.22191050000000001</v>
      </c>
      <c r="G1495" s="33">
        <f t="shared" si="211"/>
        <v>-5.0234290000000001E-2</v>
      </c>
      <c r="H1495" s="32">
        <f t="shared" si="212"/>
        <v>-14.682830879999999</v>
      </c>
      <c r="I1495" s="33">
        <f t="shared" si="213"/>
        <v>-11.369805380000001</v>
      </c>
      <c r="J1495" s="32">
        <f t="shared" si="214"/>
        <v>-14.682830879999999</v>
      </c>
      <c r="K1495" s="33">
        <f t="shared" si="215"/>
        <v>-11.282313719999999</v>
      </c>
    </row>
    <row r="1496" spans="1:11" x14ac:dyDescent="0.3">
      <c r="A1496" s="78" t="str">
        <f>latest_start_1_limit_5000_convert_BTC_CMC_PRO_API_KEY_49c55c19_a805_466a_95cf_3c[[#This Row],[Symbol]]</f>
        <v>TZC</v>
      </c>
      <c r="B1496" s="22" t="str">
        <f t="shared" si="207"/>
        <v>TrezarCoin</v>
      </c>
      <c r="C1496" s="77">
        <f t="shared" si="208"/>
        <v>6.4161500586805052E-8</v>
      </c>
      <c r="D1496" s="73">
        <f t="shared" si="209"/>
        <v>2.4022704176499998E-3</v>
      </c>
      <c r="E1496" s="74">
        <f>D1496*conf!B$7</f>
        <v>0.17570205834692099</v>
      </c>
      <c r="F1496" s="32">
        <f t="shared" si="210"/>
        <v>31.1682606</v>
      </c>
      <c r="G1496" s="33">
        <f t="shared" si="211"/>
        <v>31.393946110000002</v>
      </c>
      <c r="H1496" s="32">
        <f t="shared" si="212"/>
        <v>-5.2629664600000003</v>
      </c>
      <c r="I1496" s="33">
        <f t="shared" si="213"/>
        <v>-1.5841499800000001</v>
      </c>
      <c r="J1496" s="32">
        <f t="shared" si="214"/>
        <v>-5.2629664600000003</v>
      </c>
      <c r="K1496" s="33">
        <f t="shared" si="215"/>
        <v>49.700644019999999</v>
      </c>
    </row>
    <row r="1497" spans="1:11" x14ac:dyDescent="0.3">
      <c r="A1497" s="78" t="str">
        <f>latest_start_1_limit_5000_convert_BTC_CMC_PRO_API_KEY_49c55c19_a805_466a_95cf_3c[[#This Row],[Symbol]]</f>
        <v>REAL</v>
      </c>
      <c r="B1497" s="22" t="str">
        <f t="shared" si="207"/>
        <v>REAL</v>
      </c>
      <c r="C1497" s="77">
        <f t="shared" si="208"/>
        <v>1.491260117255033E-6</v>
      </c>
      <c r="D1497" s="73">
        <f t="shared" si="209"/>
        <v>5.5834262477329998E-2</v>
      </c>
      <c r="E1497" s="74">
        <f>D1497*conf!B$7</f>
        <v>4.083717957591916</v>
      </c>
      <c r="F1497" s="32">
        <f t="shared" si="210"/>
        <v>-7.2680629999999996E-2</v>
      </c>
      <c r="G1497" s="33">
        <f t="shared" si="211"/>
        <v>9.9252339999999994E-2</v>
      </c>
      <c r="H1497" s="32">
        <f t="shared" si="212"/>
        <v>1.79243781</v>
      </c>
      <c r="I1497" s="33">
        <f t="shared" si="213"/>
        <v>5.7452288600000001</v>
      </c>
      <c r="J1497" s="32">
        <f t="shared" si="214"/>
        <v>1.79243781</v>
      </c>
      <c r="K1497" s="33">
        <f t="shared" si="215"/>
        <v>13.217492050000001</v>
      </c>
    </row>
    <row r="1498" spans="1:11" x14ac:dyDescent="0.3">
      <c r="A1498" s="78" t="str">
        <f>latest_start_1_limit_5000_convert_BTC_CMC_PRO_API_KEY_49c55c19_a805_466a_95cf_3c[[#This Row],[Symbol]]</f>
        <v>DVT</v>
      </c>
      <c r="B1498" s="22" t="str">
        <f t="shared" si="207"/>
        <v>DeVault</v>
      </c>
      <c r="C1498" s="77">
        <f t="shared" si="208"/>
        <v>4.1063305689348198E-8</v>
      </c>
      <c r="D1498" s="73">
        <f t="shared" si="209"/>
        <v>1.5374510197899999E-3</v>
      </c>
      <c r="E1498" s="74">
        <f>D1498*conf!B$7</f>
        <v>0.1124491675874406</v>
      </c>
      <c r="F1498" s="32">
        <f t="shared" si="210"/>
        <v>-2.23022455</v>
      </c>
      <c r="G1498" s="33">
        <f t="shared" si="211"/>
        <v>-2.0620038100000002</v>
      </c>
      <c r="H1498" s="32">
        <f t="shared" si="212"/>
        <v>-12.6312645</v>
      </c>
      <c r="I1498" s="33">
        <f t="shared" si="213"/>
        <v>-9.2385728300000007</v>
      </c>
      <c r="J1498" s="32">
        <f t="shared" si="214"/>
        <v>-12.6312645</v>
      </c>
      <c r="K1498" s="33">
        <f t="shared" si="215"/>
        <v>-57.023193460000002</v>
      </c>
    </row>
    <row r="1499" spans="1:11" x14ac:dyDescent="0.3">
      <c r="A1499" s="78" t="str">
        <f>latest_start_1_limit_5000_convert_BTC_CMC_PRO_API_KEY_49c55c19_a805_466a_95cf_3c[[#This Row],[Symbol]]</f>
        <v>MINTME</v>
      </c>
      <c r="B1499" s="22" t="str">
        <f t="shared" si="207"/>
        <v>MintMe.com Coin</v>
      </c>
      <c r="C1499" s="77">
        <f t="shared" si="208"/>
        <v>8.0123523296061163E-8</v>
      </c>
      <c r="D1499" s="73">
        <f t="shared" si="209"/>
        <v>2.9999044288500001E-3</v>
      </c>
      <c r="E1499" s="74">
        <f>D1499*conf!B$7</f>
        <v>0.219413009926089</v>
      </c>
      <c r="F1499" s="32">
        <f t="shared" si="210"/>
        <v>0.37081764</v>
      </c>
      <c r="G1499" s="33">
        <f t="shared" si="211"/>
        <v>0.54351368</v>
      </c>
      <c r="H1499" s="32">
        <f t="shared" si="212"/>
        <v>0.15597232</v>
      </c>
      <c r="I1499" s="33">
        <f t="shared" si="213"/>
        <v>4.0452163499999996</v>
      </c>
      <c r="J1499" s="32">
        <f t="shared" si="214"/>
        <v>0.15597232</v>
      </c>
      <c r="K1499" s="33">
        <f t="shared" si="215"/>
        <v>18.458423239999998</v>
      </c>
    </row>
    <row r="1500" spans="1:11" x14ac:dyDescent="0.3">
      <c r="A1500" s="78" t="str">
        <f>latest_start_1_limit_5000_convert_BTC_CMC_PRO_API_KEY_49c55c19_a805_466a_95cf_3c[[#This Row],[Symbol]]</f>
        <v>PEOS</v>
      </c>
      <c r="B1500" s="22" t="str">
        <f t="shared" si="207"/>
        <v>pEOS</v>
      </c>
      <c r="C1500" s="77">
        <f t="shared" si="208"/>
        <v>1.7958098072529902E-8</v>
      </c>
      <c r="D1500" s="73">
        <f t="shared" si="209"/>
        <v>6.7236905873999998E-4</v>
      </c>
      <c r="E1500" s="74">
        <f>D1500*conf!B$7</f>
        <v>4.91770729562436E-2</v>
      </c>
      <c r="F1500" s="32">
        <f t="shared" si="210"/>
        <v>-3.4809330699999999</v>
      </c>
      <c r="G1500" s="33">
        <f t="shared" si="211"/>
        <v>-3.3148642700000002</v>
      </c>
      <c r="H1500" s="32">
        <f t="shared" si="212"/>
        <v>-6.2457821999999998</v>
      </c>
      <c r="I1500" s="33">
        <f t="shared" si="213"/>
        <v>-2.60513029</v>
      </c>
      <c r="J1500" s="32">
        <f t="shared" si="214"/>
        <v>-6.2457821999999998</v>
      </c>
      <c r="K1500" s="33">
        <f t="shared" si="215"/>
        <v>27.60312235</v>
      </c>
    </row>
    <row r="1501" spans="1:11" x14ac:dyDescent="0.3">
      <c r="A1501" s="78" t="str">
        <f>latest_start_1_limit_5000_convert_BTC_CMC_PRO_API_KEY_49c55c19_a805_466a_95cf_3c[[#This Row],[Symbol]]</f>
        <v>BNTY</v>
      </c>
      <c r="B1501" s="22" t="str">
        <f t="shared" si="207"/>
        <v>Bounty0x</v>
      </c>
      <c r="C1501" s="77">
        <f t="shared" si="208"/>
        <v>6.3174405707058298E-8</v>
      </c>
      <c r="D1501" s="73">
        <f t="shared" si="209"/>
        <v>2.36531260327E-3</v>
      </c>
      <c r="E1501" s="74">
        <f>D1501*conf!B$7</f>
        <v>0.17299896380316779</v>
      </c>
      <c r="F1501" s="32">
        <f t="shared" si="210"/>
        <v>0.64041194999999995</v>
      </c>
      <c r="G1501" s="33">
        <f t="shared" si="211"/>
        <v>0.81357184999999999</v>
      </c>
      <c r="H1501" s="32">
        <f t="shared" si="212"/>
        <v>-3.1701423499999999</v>
      </c>
      <c r="I1501" s="33">
        <f t="shared" si="213"/>
        <v>0.58994241000000003</v>
      </c>
      <c r="J1501" s="32">
        <f t="shared" si="214"/>
        <v>-3.1701423499999999</v>
      </c>
      <c r="K1501" s="33">
        <f t="shared" si="215"/>
        <v>21.692069759999999</v>
      </c>
    </row>
    <row r="1502" spans="1:11" x14ac:dyDescent="0.3">
      <c r="A1502" s="78" t="str">
        <f>latest_start_1_limit_5000_convert_BTC_CMC_PRO_API_KEY_49c55c19_a805_466a_95cf_3c[[#This Row],[Symbol]]</f>
        <v>GMC</v>
      </c>
      <c r="B1502" s="22" t="str">
        <f t="shared" si="207"/>
        <v>GokuMarket Credit</v>
      </c>
      <c r="C1502" s="77">
        <f t="shared" si="208"/>
        <v>4.989473840567204E-6</v>
      </c>
      <c r="D1502" s="73">
        <f t="shared" si="209"/>
        <v>0.18681086472746999</v>
      </c>
      <c r="E1502" s="74">
        <f>D1502*conf!B$7</f>
        <v>13.663346646167156</v>
      </c>
      <c r="F1502" s="32">
        <f t="shared" si="210"/>
        <v>0.81246061999999997</v>
      </c>
      <c r="G1502" s="33">
        <f t="shared" si="211"/>
        <v>0.98591653999999995</v>
      </c>
      <c r="H1502" s="32">
        <f t="shared" si="212"/>
        <v>-0.56272056000000004</v>
      </c>
      <c r="I1502" s="33">
        <f t="shared" si="213"/>
        <v>3.2986152799999999</v>
      </c>
      <c r="J1502" s="32">
        <f t="shared" si="214"/>
        <v>-0.56272056000000004</v>
      </c>
      <c r="K1502" s="33">
        <f t="shared" si="215"/>
        <v>9.8967933200000004</v>
      </c>
    </row>
    <row r="1503" spans="1:11" x14ac:dyDescent="0.3">
      <c r="A1503" s="78" t="str">
        <f>latest_start_1_limit_5000_convert_BTC_CMC_PRO_API_KEY_49c55c19_a805_466a_95cf_3c[[#This Row],[Symbol]]</f>
        <v>ARTE</v>
      </c>
      <c r="B1503" s="22" t="str">
        <f t="shared" si="207"/>
        <v>ethArt</v>
      </c>
      <c r="C1503" s="77">
        <f t="shared" si="208"/>
        <v>5.0918404019092063E-5</v>
      </c>
      <c r="D1503" s="73">
        <f t="shared" si="209"/>
        <v>1.9064357063084501</v>
      </c>
      <c r="E1503" s="74">
        <f>D1503*conf!B$7</f>
        <v>139.43670755940005</v>
      </c>
      <c r="F1503" s="32">
        <f t="shared" si="210"/>
        <v>7.1968089999999998E-2</v>
      </c>
      <c r="G1503" s="33">
        <f t="shared" si="211"/>
        <v>0.24414994000000001</v>
      </c>
      <c r="H1503" s="32">
        <f t="shared" si="212"/>
        <v>-4.0680527</v>
      </c>
      <c r="I1503" s="33">
        <f t="shared" si="213"/>
        <v>-0.34283548000000003</v>
      </c>
      <c r="J1503" s="32">
        <f t="shared" si="214"/>
        <v>-4.0680527</v>
      </c>
      <c r="K1503" s="33">
        <f t="shared" si="215"/>
        <v>-20.770849980000001</v>
      </c>
    </row>
    <row r="1504" spans="1:11" x14ac:dyDescent="0.3">
      <c r="A1504" s="78" t="str">
        <f>latest_start_1_limit_5000_convert_BTC_CMC_PRO_API_KEY_49c55c19_a805_466a_95cf_3c[[#This Row],[Symbol]]</f>
        <v>SIB</v>
      </c>
      <c r="B1504" s="22" t="str">
        <f t="shared" si="207"/>
        <v>SIBCoin</v>
      </c>
      <c r="C1504" s="77">
        <f t="shared" si="208"/>
        <v>7.7118891212385033E-7</v>
      </c>
      <c r="D1504" s="73">
        <f t="shared" si="209"/>
        <v>2.8874080142630001E-2</v>
      </c>
      <c r="E1504" s="74">
        <f>D1504*conf!B$7</f>
        <v>2.1118502216319581</v>
      </c>
      <c r="F1504" s="32">
        <f t="shared" si="210"/>
        <v>-4.7914924499999998</v>
      </c>
      <c r="G1504" s="33">
        <f t="shared" si="211"/>
        <v>-4.6276785800000004</v>
      </c>
      <c r="H1504" s="32">
        <f t="shared" si="212"/>
        <v>-8.1918082900000009</v>
      </c>
      <c r="I1504" s="33">
        <f t="shared" si="213"/>
        <v>-4.6267242199999998</v>
      </c>
      <c r="J1504" s="32">
        <f t="shared" si="214"/>
        <v>-8.1918082900000009</v>
      </c>
      <c r="K1504" s="33">
        <f t="shared" si="215"/>
        <v>7.3039442000000001</v>
      </c>
    </row>
    <row r="1505" spans="1:11" x14ac:dyDescent="0.3">
      <c r="A1505" s="78" t="str">
        <f>latest_start_1_limit_5000_convert_BTC_CMC_PRO_API_KEY_49c55c19_a805_466a_95cf_3c[[#This Row],[Symbol]]</f>
        <v>ORB</v>
      </c>
      <c r="B1505" s="22" t="str">
        <f t="shared" si="207"/>
        <v>Orbitcoin</v>
      </c>
      <c r="C1505" s="77">
        <f t="shared" si="208"/>
        <v>4.5169636258165497E-6</v>
      </c>
      <c r="D1505" s="73">
        <f t="shared" si="209"/>
        <v>0.16911961217645999</v>
      </c>
      <c r="E1505" s="74">
        <f>D1505*conf!B$7</f>
        <v>12.369408434586283</v>
      </c>
      <c r="F1505" s="32">
        <f t="shared" si="210"/>
        <v>0.37081764</v>
      </c>
      <c r="G1505" s="33">
        <f t="shared" si="211"/>
        <v>0.54351368</v>
      </c>
      <c r="H1505" s="32">
        <f t="shared" si="212"/>
        <v>0.15597232</v>
      </c>
      <c r="I1505" s="33">
        <f t="shared" si="213"/>
        <v>4.0452163499999996</v>
      </c>
      <c r="J1505" s="32">
        <f t="shared" si="214"/>
        <v>0.15597232</v>
      </c>
      <c r="K1505" s="33">
        <f t="shared" si="215"/>
        <v>14.155446319999999</v>
      </c>
    </row>
    <row r="1506" spans="1:11" x14ac:dyDescent="0.3">
      <c r="A1506" s="78" t="str">
        <f>latest_start_1_limit_5000_convert_BTC_CMC_PRO_API_KEY_49c55c19_a805_466a_95cf_3c[[#This Row],[Symbol]]</f>
        <v>DEAL</v>
      </c>
      <c r="B1506" s="22" t="str">
        <f t="shared" si="207"/>
        <v>iDealCash</v>
      </c>
      <c r="C1506" s="77">
        <f t="shared" si="208"/>
        <v>1.0015440412107804E-8</v>
      </c>
      <c r="D1506" s="73">
        <f t="shared" si="209"/>
        <v>3.7498805360999999E-4</v>
      </c>
      <c r="E1506" s="74">
        <f>D1506*conf!B$7</f>
        <v>2.7426626241035399E-2</v>
      </c>
      <c r="F1506" s="32">
        <f t="shared" si="210"/>
        <v>0.37081765</v>
      </c>
      <c r="G1506" s="33">
        <f t="shared" si="211"/>
        <v>0.54351369000000005</v>
      </c>
      <c r="H1506" s="32">
        <f t="shared" si="212"/>
        <v>0.15597232</v>
      </c>
      <c r="I1506" s="33">
        <f t="shared" si="213"/>
        <v>4.0452163499999996</v>
      </c>
      <c r="J1506" s="32">
        <f t="shared" si="214"/>
        <v>0.15597232</v>
      </c>
      <c r="K1506" s="33">
        <f t="shared" si="215"/>
        <v>18.458423239999998</v>
      </c>
    </row>
    <row r="1507" spans="1:11" x14ac:dyDescent="0.3">
      <c r="A1507" s="78" t="str">
        <f>latest_start_1_limit_5000_convert_BTC_CMC_PRO_API_KEY_49c55c19_a805_466a_95cf_3c[[#This Row],[Symbol]]</f>
        <v>RVT</v>
      </c>
      <c r="B1507" s="22" t="str">
        <f t="shared" si="207"/>
        <v>Rivetz</v>
      </c>
      <c r="C1507" s="77">
        <f t="shared" si="208"/>
        <v>5.5234678279746433E-7</v>
      </c>
      <c r="D1507" s="73">
        <f t="shared" si="209"/>
        <v>2.0680413089829999E-2</v>
      </c>
      <c r="E1507" s="74">
        <f>D1507*conf!B$7</f>
        <v>1.5125654133901663</v>
      </c>
      <c r="F1507" s="32">
        <f t="shared" si="210"/>
        <v>-7.277488E-2</v>
      </c>
      <c r="G1507" s="33">
        <f t="shared" si="211"/>
        <v>9.9157919999999997E-2</v>
      </c>
      <c r="H1507" s="32">
        <f t="shared" si="212"/>
        <v>1.79243781</v>
      </c>
      <c r="I1507" s="33">
        <f t="shared" si="213"/>
        <v>5.7452288600000001</v>
      </c>
      <c r="J1507" s="32">
        <f t="shared" si="214"/>
        <v>1.79243781</v>
      </c>
      <c r="K1507" s="33">
        <f t="shared" si="215"/>
        <v>13.184758670000001</v>
      </c>
    </row>
    <row r="1508" spans="1:11" x14ac:dyDescent="0.3">
      <c r="A1508" s="78" t="str">
        <f>latest_start_1_limit_5000_convert_BTC_CMC_PRO_API_KEY_49c55c19_a805_466a_95cf_3c[[#This Row],[Symbol]]</f>
        <v>TDX</v>
      </c>
      <c r="B1508" s="22" t="str">
        <f t="shared" si="207"/>
        <v>Tidex Token</v>
      </c>
      <c r="C1508" s="77">
        <f t="shared" si="208"/>
        <v>1.5223469426254293E-6</v>
      </c>
      <c r="D1508" s="73">
        <f t="shared" si="209"/>
        <v>5.6998184148159999E-2</v>
      </c>
      <c r="E1508" s="74">
        <f>D1508*conf!B$7</f>
        <v>4.1688471885964224</v>
      </c>
      <c r="F1508" s="32">
        <f t="shared" si="210"/>
        <v>0.15440412000000001</v>
      </c>
      <c r="G1508" s="33">
        <f t="shared" si="211"/>
        <v>0.32672780000000001</v>
      </c>
      <c r="H1508" s="32">
        <f t="shared" si="212"/>
        <v>14.46217613</v>
      </c>
      <c r="I1508" s="33">
        <f t="shared" si="213"/>
        <v>18.90695685</v>
      </c>
      <c r="J1508" s="32">
        <f t="shared" si="214"/>
        <v>14.46217613</v>
      </c>
      <c r="K1508" s="33">
        <f t="shared" si="215"/>
        <v>-24.982761270000001</v>
      </c>
    </row>
    <row r="1509" spans="1:11" x14ac:dyDescent="0.3">
      <c r="A1509" s="78" t="str">
        <f>latest_start_1_limit_5000_convert_BTC_CMC_PRO_API_KEY_49c55c19_a805_466a_95cf_3c[[#This Row],[Symbol]]</f>
        <v>EDG</v>
      </c>
      <c r="B1509" s="22" t="str">
        <f t="shared" si="207"/>
        <v>Edgeware</v>
      </c>
      <c r="C1509" s="77">
        <f t="shared" si="208"/>
        <v>6.0540002294226161E-7</v>
      </c>
      <c r="D1509" s="73">
        <f t="shared" si="209"/>
        <v>2.2666779184679998E-2</v>
      </c>
      <c r="E1509" s="74">
        <f>D1509*conf!B$7</f>
        <v>1.657848229567495</v>
      </c>
      <c r="F1509" s="32">
        <f t="shared" si="210"/>
        <v>-1.37084984</v>
      </c>
      <c r="G1509" s="33">
        <f t="shared" si="211"/>
        <v>-1.2011504799999999</v>
      </c>
      <c r="H1509" s="32">
        <f t="shared" si="212"/>
        <v>-0.57619447000000001</v>
      </c>
      <c r="I1509" s="33">
        <f t="shared" si="213"/>
        <v>3.28461815</v>
      </c>
      <c r="J1509" s="32">
        <f t="shared" si="214"/>
        <v>-0.57619447000000001</v>
      </c>
      <c r="K1509" s="33">
        <f t="shared" si="215"/>
        <v>25.404987179999999</v>
      </c>
    </row>
    <row r="1510" spans="1:11" x14ac:dyDescent="0.3">
      <c r="A1510" s="78" t="str">
        <f>latest_start_1_limit_5000_convert_BTC_CMC_PRO_API_KEY_49c55c19_a805_466a_95cf_3c[[#This Row],[Symbol]]</f>
        <v>RTE</v>
      </c>
      <c r="B1510" s="22" t="str">
        <f t="shared" si="207"/>
        <v>Rate3</v>
      </c>
      <c r="C1510" s="77">
        <f t="shared" si="208"/>
        <v>1.6388831548693935E-8</v>
      </c>
      <c r="D1510" s="73">
        <f t="shared" si="209"/>
        <v>6.1361415878999999E-4</v>
      </c>
      <c r="E1510" s="74">
        <f>D1510*conf!B$7</f>
        <v>4.4879739573900602E-2</v>
      </c>
      <c r="F1510" s="32">
        <f t="shared" si="210"/>
        <v>0.98540563999999997</v>
      </c>
      <c r="G1510" s="33">
        <f t="shared" si="211"/>
        <v>1.1591591299999999</v>
      </c>
      <c r="H1510" s="32">
        <f t="shared" si="212"/>
        <v>-2.5262954299999998</v>
      </c>
      <c r="I1510" s="33">
        <f t="shared" si="213"/>
        <v>1.2587911199999999</v>
      </c>
      <c r="J1510" s="32">
        <f t="shared" si="214"/>
        <v>-2.5262954299999998</v>
      </c>
      <c r="K1510" s="33">
        <f t="shared" si="215"/>
        <v>36.12108937</v>
      </c>
    </row>
    <row r="1511" spans="1:11" x14ac:dyDescent="0.3">
      <c r="A1511" s="78" t="str">
        <f>latest_start_1_limit_5000_convert_BTC_CMC_PRO_API_KEY_49c55c19_a805_466a_95cf_3c[[#This Row],[Symbol]]</f>
        <v>MCASH</v>
      </c>
      <c r="B1511" s="22" t="str">
        <f t="shared" si="207"/>
        <v>Mcashchain</v>
      </c>
      <c r="C1511" s="77">
        <f t="shared" si="208"/>
        <v>2.3640156648803063E-8</v>
      </c>
      <c r="D1511" s="73">
        <f t="shared" si="209"/>
        <v>8.8511098504000002E-4</v>
      </c>
      <c r="E1511" s="74">
        <f>D1511*conf!B$7</f>
        <v>6.4737017445825606E-2</v>
      </c>
      <c r="F1511" s="32">
        <f t="shared" si="210"/>
        <v>1.56915855</v>
      </c>
      <c r="G1511" s="33">
        <f t="shared" si="211"/>
        <v>1.7439164300000001</v>
      </c>
      <c r="H1511" s="32">
        <f t="shared" si="212"/>
        <v>-3.5155019300000001</v>
      </c>
      <c r="I1511" s="33">
        <f t="shared" si="213"/>
        <v>0.23117187</v>
      </c>
      <c r="J1511" s="32">
        <f t="shared" si="214"/>
        <v>-3.5155019300000001</v>
      </c>
      <c r="K1511" s="33">
        <f t="shared" si="215"/>
        <v>-27.996494899999998</v>
      </c>
    </row>
    <row r="1512" spans="1:11" x14ac:dyDescent="0.3">
      <c r="A1512" s="78" t="str">
        <f>latest_start_1_limit_5000_convert_BTC_CMC_PRO_API_KEY_49c55c19_a805_466a_95cf_3c[[#This Row],[Symbol]]</f>
        <v>EVC</v>
      </c>
      <c r="B1512" s="22" t="str">
        <f t="shared" si="207"/>
        <v>EventChain</v>
      </c>
      <c r="C1512" s="77">
        <f t="shared" si="208"/>
        <v>4.5791508188518523E-7</v>
      </c>
      <c r="D1512" s="73">
        <f t="shared" si="209"/>
        <v>1.7144796255509999E-2</v>
      </c>
      <c r="E1512" s="74">
        <f>D1512*conf!B$7</f>
        <v>1.2539703981280013</v>
      </c>
      <c r="F1512" s="32">
        <f t="shared" si="210"/>
        <v>-0.79413712000000003</v>
      </c>
      <c r="G1512" s="33">
        <f t="shared" si="211"/>
        <v>-0.62344548</v>
      </c>
      <c r="H1512" s="32">
        <f t="shared" si="212"/>
        <v>26.04190466</v>
      </c>
      <c r="I1512" s="33">
        <f t="shared" si="213"/>
        <v>30.93634793</v>
      </c>
      <c r="J1512" s="32">
        <f t="shared" si="214"/>
        <v>26.04190466</v>
      </c>
      <c r="K1512" s="33">
        <f t="shared" si="215"/>
        <v>204.65687316</v>
      </c>
    </row>
    <row r="1513" spans="1:11" x14ac:dyDescent="0.3">
      <c r="A1513" s="78" t="str">
        <f>latest_start_1_limit_5000_convert_BTC_CMC_PRO_API_KEY_49c55c19_a805_466a_95cf_3c[[#This Row],[Symbol]]</f>
        <v>QWC</v>
      </c>
      <c r="B1513" s="22" t="str">
        <f t="shared" si="207"/>
        <v>Qwertycoin</v>
      </c>
      <c r="C1513" s="77">
        <f t="shared" si="208"/>
        <v>1E-8</v>
      </c>
      <c r="D1513" s="73">
        <f t="shared" si="209"/>
        <v>4.0742981899999997E-6</v>
      </c>
      <c r="E1513" s="74">
        <f>D1513*conf!B$7</f>
        <v>2.979941696166E-4</v>
      </c>
      <c r="F1513" s="32">
        <f t="shared" si="210"/>
        <v>-0.53213911000000003</v>
      </c>
      <c r="G1513" s="33">
        <f t="shared" si="211"/>
        <v>-0.36099668000000001</v>
      </c>
      <c r="H1513" s="32">
        <f t="shared" si="212"/>
        <v>-20.444121630000001</v>
      </c>
      <c r="I1513" s="33">
        <f t="shared" si="213"/>
        <v>-17.354817839999999</v>
      </c>
      <c r="J1513" s="32">
        <f t="shared" si="214"/>
        <v>-20.444121630000001</v>
      </c>
      <c r="K1513" s="33">
        <f t="shared" si="215"/>
        <v>2.4309889199999999</v>
      </c>
    </row>
    <row r="1514" spans="1:11" x14ac:dyDescent="0.3">
      <c r="A1514" s="78" t="str">
        <f>latest_start_1_limit_5000_convert_BTC_CMC_PRO_API_KEY_49c55c19_a805_466a_95cf_3c[[#This Row],[Symbol]]</f>
        <v>HGT</v>
      </c>
      <c r="B1514" s="22" t="str">
        <f t="shared" si="207"/>
        <v>HelloGold</v>
      </c>
      <c r="C1514" s="77">
        <f t="shared" si="208"/>
        <v>5.3882539185455656E-8</v>
      </c>
      <c r="D1514" s="73">
        <f t="shared" si="209"/>
        <v>2.0174158760199999E-3</v>
      </c>
      <c r="E1514" s="74">
        <f>D1514*conf!B$7</f>
        <v>0.14755379717210279</v>
      </c>
      <c r="F1514" s="32">
        <f t="shared" si="210"/>
        <v>6.8568400000000003E-3</v>
      </c>
      <c r="G1514" s="33">
        <f t="shared" si="211"/>
        <v>0.17892665999999999</v>
      </c>
      <c r="H1514" s="32">
        <f t="shared" si="212"/>
        <v>-22.805343130000001</v>
      </c>
      <c r="I1514" s="33">
        <f t="shared" si="213"/>
        <v>-19.807729999999999</v>
      </c>
      <c r="J1514" s="32">
        <f t="shared" si="214"/>
        <v>-22.805343130000001</v>
      </c>
      <c r="K1514" s="33">
        <f t="shared" si="215"/>
        <v>50.398503120000001</v>
      </c>
    </row>
    <row r="1515" spans="1:11" x14ac:dyDescent="0.3">
      <c r="A1515" s="78" t="str">
        <f>latest_start_1_limit_5000_convert_BTC_CMC_PRO_API_KEY_49c55c19_a805_466a_95cf_3c[[#This Row],[Symbol]]</f>
        <v>MOONS</v>
      </c>
      <c r="B1515" s="22" t="str">
        <f t="shared" si="207"/>
        <v>MoonTools</v>
      </c>
      <c r="C1515" s="77">
        <f t="shared" si="208"/>
        <v>5.1209364524028897E-4</v>
      </c>
      <c r="D1515" s="73">
        <f t="shared" si="209"/>
        <v>19.173295570962541</v>
      </c>
      <c r="E1515" s="74">
        <f>D1515*conf!B$7</f>
        <v>1402.3348380602004</v>
      </c>
      <c r="F1515" s="32">
        <f t="shared" si="210"/>
        <v>2.1355496399999998</v>
      </c>
      <c r="G1515" s="33">
        <f t="shared" si="211"/>
        <v>2.31128204</v>
      </c>
      <c r="H1515" s="32">
        <f t="shared" si="212"/>
        <v>-12.56466206</v>
      </c>
      <c r="I1515" s="33">
        <f t="shared" si="213"/>
        <v>-9.1693841000000003</v>
      </c>
      <c r="J1515" s="32">
        <f t="shared" si="214"/>
        <v>-12.56466206</v>
      </c>
      <c r="K1515" s="33">
        <f t="shared" si="215"/>
        <v>124.06390380000001</v>
      </c>
    </row>
    <row r="1516" spans="1:11" x14ac:dyDescent="0.3">
      <c r="A1516" s="78" t="str">
        <f>latest_start_1_limit_5000_convert_BTC_CMC_PRO_API_KEY_49c55c19_a805_466a_95cf_3c[[#This Row],[Symbol]]</f>
        <v>DOPE</v>
      </c>
      <c r="B1516" s="22" t="str">
        <f t="shared" si="207"/>
        <v>DopeCoin</v>
      </c>
      <c r="C1516" s="77">
        <f t="shared" si="208"/>
        <v>1.2018528494422528E-7</v>
      </c>
      <c r="D1516" s="73">
        <f t="shared" si="209"/>
        <v>4.4998566432799996E-3</v>
      </c>
      <c r="E1516" s="74">
        <f>D1516*conf!B$7</f>
        <v>0.3291195148894992</v>
      </c>
      <c r="F1516" s="32">
        <f t="shared" si="210"/>
        <v>0.37081764</v>
      </c>
      <c r="G1516" s="33">
        <f t="shared" si="211"/>
        <v>0.54351368</v>
      </c>
      <c r="H1516" s="32">
        <f t="shared" si="212"/>
        <v>20.187166789999999</v>
      </c>
      <c r="I1516" s="33">
        <f t="shared" si="213"/>
        <v>24.854259620000001</v>
      </c>
      <c r="J1516" s="32">
        <f t="shared" si="214"/>
        <v>20.187166789999999</v>
      </c>
      <c r="K1516" s="33">
        <f t="shared" si="215"/>
        <v>103.07158269</v>
      </c>
    </row>
    <row r="1517" spans="1:11" x14ac:dyDescent="0.3">
      <c r="A1517" s="78" t="str">
        <f>latest_start_1_limit_5000_convert_BTC_CMC_PRO_API_KEY_49c55c19_a805_466a_95cf_3c[[#This Row],[Symbol]]</f>
        <v>BTZC</v>
      </c>
      <c r="B1517" s="22" t="str">
        <f t="shared" si="207"/>
        <v>BeatzCoin</v>
      </c>
      <c r="C1517" s="77">
        <f t="shared" si="208"/>
        <v>1E-8</v>
      </c>
      <c r="D1517" s="73">
        <f t="shared" si="209"/>
        <v>2.3827209044000001E-4</v>
      </c>
      <c r="E1517" s="74">
        <f>D1517*conf!B$7</f>
        <v>1.7427220694781601E-2</v>
      </c>
      <c r="F1517" s="32">
        <f t="shared" si="210"/>
        <v>-3.89026951</v>
      </c>
      <c r="G1517" s="33">
        <f t="shared" si="211"/>
        <v>-3.7249050100000001</v>
      </c>
      <c r="H1517" s="32">
        <f t="shared" si="212"/>
        <v>1.0355266999999999</v>
      </c>
      <c r="I1517" s="33">
        <f t="shared" si="213"/>
        <v>4.9589254699999996</v>
      </c>
      <c r="J1517" s="32">
        <f t="shared" si="214"/>
        <v>1.0355266999999999</v>
      </c>
      <c r="K1517" s="33">
        <f t="shared" si="215"/>
        <v>17.511602140000001</v>
      </c>
    </row>
    <row r="1518" spans="1:11" x14ac:dyDescent="0.3">
      <c r="A1518" s="78" t="str">
        <f>latest_start_1_limit_5000_convert_BTC_CMC_PRO_API_KEY_49c55c19_a805_466a_95cf_3c[[#This Row],[Symbol]]</f>
        <v>RPD</v>
      </c>
      <c r="B1518" s="22" t="str">
        <f t="shared" si="207"/>
        <v>Rapids</v>
      </c>
      <c r="C1518" s="77">
        <f t="shared" si="208"/>
        <v>1E-8</v>
      </c>
      <c r="D1518" s="73">
        <f t="shared" si="209"/>
        <v>3.7498805360000002E-5</v>
      </c>
      <c r="E1518" s="74">
        <f>D1518*conf!B$7</f>
        <v>2.7426626240304001E-3</v>
      </c>
      <c r="F1518" s="32">
        <f t="shared" si="210"/>
        <v>-1.66636948</v>
      </c>
      <c r="G1518" s="33">
        <f t="shared" si="211"/>
        <v>-1.4971785799999999</v>
      </c>
      <c r="H1518" s="32">
        <f t="shared" si="212"/>
        <v>-2.2273870000000001E-2</v>
      </c>
      <c r="I1518" s="33">
        <f t="shared" si="213"/>
        <v>3.8600485199999999</v>
      </c>
      <c r="J1518" s="32">
        <f t="shared" si="214"/>
        <v>-2.2273870000000001E-2</v>
      </c>
      <c r="K1518" s="33">
        <f t="shared" si="215"/>
        <v>-14.057417020000001</v>
      </c>
    </row>
    <row r="1519" spans="1:11" x14ac:dyDescent="0.3">
      <c r="A1519" s="78" t="str">
        <f>latest_start_1_limit_5000_convert_BTC_CMC_PRO_API_KEY_49c55c19_a805_466a_95cf_3c[[#This Row],[Symbol]]</f>
        <v>GZRO</v>
      </c>
      <c r="B1519" s="22" t="str">
        <f t="shared" si="207"/>
        <v>Gravity</v>
      </c>
      <c r="C1519" s="77">
        <f t="shared" si="208"/>
        <v>1.0000000000035251E-8</v>
      </c>
      <c r="D1519" s="73">
        <f t="shared" si="209"/>
        <v>3.7440994921999999E-4</v>
      </c>
      <c r="E1519" s="74">
        <f>D1519*conf!B$7</f>
        <v>2.7384343685950798E-2</v>
      </c>
      <c r="F1519" s="32">
        <f t="shared" si="210"/>
        <v>6.2459000000000004E-3</v>
      </c>
      <c r="G1519" s="33">
        <f t="shared" si="211"/>
        <v>0.17831467000000001</v>
      </c>
      <c r="H1519" s="32">
        <f t="shared" si="212"/>
        <v>-1.9940960000000001E-2</v>
      </c>
      <c r="I1519" s="33">
        <f t="shared" si="213"/>
        <v>3.8624720199999998</v>
      </c>
      <c r="J1519" s="32">
        <f t="shared" si="214"/>
        <v>-1.9940960000000001E-2</v>
      </c>
      <c r="K1519" s="33">
        <f t="shared" si="215"/>
        <v>18.275800530000001</v>
      </c>
    </row>
    <row r="1520" spans="1:11" x14ac:dyDescent="0.3">
      <c r="A1520" s="78" t="str">
        <f>latest_start_1_limit_5000_convert_BTC_CMC_PRO_API_KEY_49c55c19_a805_466a_95cf_3c[[#This Row],[Symbol]]</f>
        <v>CUR</v>
      </c>
      <c r="B1520" s="22" t="str">
        <f t="shared" si="207"/>
        <v>Curio</v>
      </c>
      <c r="C1520" s="77">
        <f t="shared" si="208"/>
        <v>7.5644581929170446E-6</v>
      </c>
      <c r="D1520" s="73">
        <f t="shared" si="209"/>
        <v>0.28322084078769</v>
      </c>
      <c r="E1520" s="74">
        <f>D1520*conf!B$7</f>
        <v>20.714772295211645</v>
      </c>
      <c r="F1520" s="32">
        <f t="shared" si="210"/>
        <v>2.5600328999999999</v>
      </c>
      <c r="G1520" s="33">
        <f t="shared" si="211"/>
        <v>2.7364956600000001</v>
      </c>
      <c r="H1520" s="32">
        <f t="shared" si="212"/>
        <v>-6.4885353500000003</v>
      </c>
      <c r="I1520" s="33">
        <f t="shared" si="213"/>
        <v>-2.85731</v>
      </c>
      <c r="J1520" s="32">
        <f t="shared" si="214"/>
        <v>-6.4885353500000003</v>
      </c>
      <c r="K1520" s="33">
        <f t="shared" si="215"/>
        <v>-18.823129640000001</v>
      </c>
    </row>
    <row r="1521" spans="1:11" x14ac:dyDescent="0.3">
      <c r="A1521" s="78" t="str">
        <f>latest_start_1_limit_5000_convert_BTC_CMC_PRO_API_KEY_49c55c19_a805_466a_95cf_3c[[#This Row],[Symbol]]</f>
        <v>HQX</v>
      </c>
      <c r="B1521" s="22" t="str">
        <f t="shared" si="207"/>
        <v>HOQU</v>
      </c>
      <c r="C1521" s="77">
        <f t="shared" si="208"/>
        <v>8.0638945033391373E-8</v>
      </c>
      <c r="D1521" s="73">
        <f t="shared" si="209"/>
        <v>3.0192023315000001E-3</v>
      </c>
      <c r="E1521" s="74">
        <f>D1521*conf!B$7</f>
        <v>0.22082445852591001</v>
      </c>
      <c r="F1521" s="32">
        <f t="shared" si="210"/>
        <v>-3.1206486</v>
      </c>
      <c r="G1521" s="33">
        <f t="shared" si="211"/>
        <v>-2.95395991</v>
      </c>
      <c r="H1521" s="32">
        <f t="shared" si="212"/>
        <v>-5.5727413200000004</v>
      </c>
      <c r="I1521" s="33">
        <f t="shared" si="213"/>
        <v>-1.90595398</v>
      </c>
      <c r="J1521" s="32">
        <f t="shared" si="214"/>
        <v>-5.5727413200000004</v>
      </c>
      <c r="K1521" s="33">
        <f t="shared" si="215"/>
        <v>16.229497640000002</v>
      </c>
    </row>
    <row r="1522" spans="1:11" x14ac:dyDescent="0.3">
      <c r="A1522" s="78" t="str">
        <f>latest_start_1_limit_5000_convert_BTC_CMC_PRO_API_KEY_49c55c19_a805_466a_95cf_3c[[#This Row],[Symbol]]</f>
        <v>AT</v>
      </c>
      <c r="B1522" s="22" t="str">
        <f t="shared" si="207"/>
        <v>Artfinity</v>
      </c>
      <c r="C1522" s="77">
        <f t="shared" si="208"/>
        <v>1.0959890176751925E-7</v>
      </c>
      <c r="D1522" s="73">
        <f t="shared" si="209"/>
        <v>4.1034919245200004E-3</v>
      </c>
      <c r="E1522" s="74">
        <f>D1522*conf!B$7</f>
        <v>0.30012939935939281</v>
      </c>
      <c r="F1522" s="32">
        <f t="shared" si="210"/>
        <v>-29.42614064</v>
      </c>
      <c r="G1522" s="33">
        <f t="shared" si="211"/>
        <v>-29.304712649999999</v>
      </c>
      <c r="H1522" s="32">
        <f t="shared" si="212"/>
        <v>-52.512406730000002</v>
      </c>
      <c r="I1522" s="33">
        <f t="shared" si="213"/>
        <v>-50.66837452</v>
      </c>
      <c r="J1522" s="32">
        <f t="shared" si="214"/>
        <v>-52.512406730000002</v>
      </c>
      <c r="K1522" s="33">
        <f t="shared" si="215"/>
        <v>-48.113163450000002</v>
      </c>
    </row>
    <row r="1523" spans="1:11" x14ac:dyDescent="0.3">
      <c r="A1523" s="78" t="str">
        <f>latest_start_1_limit_5000_convert_BTC_CMC_PRO_API_KEY_49c55c19_a805_466a_95cf_3c[[#This Row],[Symbol]]</f>
        <v>UBEX</v>
      </c>
      <c r="B1523" s="22" t="str">
        <f t="shared" si="207"/>
        <v>Ubex</v>
      </c>
      <c r="C1523" s="77">
        <f t="shared" si="208"/>
        <v>1E-8</v>
      </c>
      <c r="D1523" s="73">
        <f t="shared" si="209"/>
        <v>1.5223881223999999E-4</v>
      </c>
      <c r="E1523" s="74">
        <f>D1523*conf!B$7</f>
        <v>1.1134746727233599E-2</v>
      </c>
      <c r="F1523" s="32">
        <f t="shared" si="210"/>
        <v>-1.4239093599999999</v>
      </c>
      <c r="G1523" s="33">
        <f t="shared" si="211"/>
        <v>-1.2543012899999999</v>
      </c>
      <c r="H1523" s="32">
        <f t="shared" si="212"/>
        <v>-32.298247910000001</v>
      </c>
      <c r="I1523" s="33">
        <f t="shared" si="213"/>
        <v>-29.66926205</v>
      </c>
      <c r="J1523" s="32">
        <f t="shared" si="214"/>
        <v>-32.298247910000001</v>
      </c>
      <c r="K1523" s="33">
        <f t="shared" si="215"/>
        <v>17.7847261</v>
      </c>
    </row>
    <row r="1524" spans="1:11" x14ac:dyDescent="0.3">
      <c r="A1524" s="78" t="str">
        <f>latest_start_1_limit_5000_convert_BTC_CMC_PRO_API_KEY_49c55c19_a805_466a_95cf_3c[[#This Row],[Symbol]]</f>
        <v>FOTA</v>
      </c>
      <c r="B1524" s="22" t="str">
        <f t="shared" si="207"/>
        <v>Fortuna</v>
      </c>
      <c r="C1524" s="77">
        <f t="shared" si="208"/>
        <v>2.8425572576021181E-8</v>
      </c>
      <c r="D1524" s="73">
        <f t="shared" si="209"/>
        <v>1.0642817184699999E-3</v>
      </c>
      <c r="E1524" s="74">
        <f>D1524*conf!B$7</f>
        <v>7.7841564888895792E-2</v>
      </c>
      <c r="F1524" s="32">
        <f t="shared" si="210"/>
        <v>-0.60489530000000002</v>
      </c>
      <c r="G1524" s="33">
        <f t="shared" si="211"/>
        <v>-0.43387805000000002</v>
      </c>
      <c r="H1524" s="32">
        <f t="shared" si="212"/>
        <v>-0.77402751999999997</v>
      </c>
      <c r="I1524" s="33">
        <f t="shared" si="213"/>
        <v>3.0791028699999998</v>
      </c>
      <c r="J1524" s="32">
        <f t="shared" si="214"/>
        <v>-0.77402751999999997</v>
      </c>
      <c r="K1524" s="33">
        <f t="shared" si="215"/>
        <v>22.717318760000001</v>
      </c>
    </row>
    <row r="1525" spans="1:11" x14ac:dyDescent="0.3">
      <c r="A1525" s="78" t="str">
        <f>latest_start_1_limit_5000_convert_BTC_CMC_PRO_API_KEY_49c55c19_a805_466a_95cf_3c[[#This Row],[Symbol]]</f>
        <v>COSM</v>
      </c>
      <c r="B1525" s="22" t="str">
        <f t="shared" si="207"/>
        <v>Cosmo Coin</v>
      </c>
      <c r="C1525" s="77">
        <f t="shared" si="208"/>
        <v>2.0287722184870351E-8</v>
      </c>
      <c r="D1525" s="73">
        <f t="shared" si="209"/>
        <v>7.595925033E-4</v>
      </c>
      <c r="E1525" s="74">
        <f>D1525*conf!B$7</f>
        <v>5.5556595691362003E-2</v>
      </c>
      <c r="F1525" s="32">
        <f t="shared" si="210"/>
        <v>0.23517735000000001</v>
      </c>
      <c r="G1525" s="33">
        <f t="shared" si="211"/>
        <v>0.40764001</v>
      </c>
      <c r="H1525" s="32">
        <f t="shared" si="212"/>
        <v>-31.93793677</v>
      </c>
      <c r="I1525" s="33">
        <f t="shared" si="213"/>
        <v>-29.294959349999999</v>
      </c>
      <c r="J1525" s="32">
        <f t="shared" si="214"/>
        <v>-31.93793677</v>
      </c>
      <c r="K1525" s="33">
        <f t="shared" si="215"/>
        <v>3.5491352300000001</v>
      </c>
    </row>
    <row r="1526" spans="1:11" x14ac:dyDescent="0.3">
      <c r="A1526" s="78" t="str">
        <f>latest_start_1_limit_5000_convert_BTC_CMC_PRO_API_KEY_49c55c19_a805_466a_95cf_3c[[#This Row],[Symbol]]</f>
        <v>TOC</v>
      </c>
      <c r="B1526" s="22" t="str">
        <f t="shared" si="207"/>
        <v>TouchCon</v>
      </c>
      <c r="C1526" s="77">
        <f t="shared" si="208"/>
        <v>1.3164602939814406E-7</v>
      </c>
      <c r="D1526" s="73">
        <f t="shared" si="209"/>
        <v>4.9289583181800004E-3</v>
      </c>
      <c r="E1526" s="74">
        <f>D1526*conf!B$7</f>
        <v>0.36050401139168525</v>
      </c>
      <c r="F1526" s="32">
        <f t="shared" si="210"/>
        <v>0.28973255999999997</v>
      </c>
      <c r="G1526" s="33">
        <f t="shared" si="211"/>
        <v>0.46228909000000001</v>
      </c>
      <c r="H1526" s="32">
        <f t="shared" si="212"/>
        <v>-16.372709660000002</v>
      </c>
      <c r="I1526" s="33">
        <f t="shared" si="213"/>
        <v>-13.125305320000001</v>
      </c>
      <c r="J1526" s="32">
        <f t="shared" si="214"/>
        <v>-16.372709660000002</v>
      </c>
      <c r="K1526" s="33">
        <f t="shared" si="215"/>
        <v>46.395400770000002</v>
      </c>
    </row>
    <row r="1527" spans="1:11" x14ac:dyDescent="0.3">
      <c r="A1527" s="78" t="str">
        <f>latest_start_1_limit_5000_convert_BTC_CMC_PRO_API_KEY_49c55c19_a805_466a_95cf_3c[[#This Row],[Symbol]]</f>
        <v>SHDW</v>
      </c>
      <c r="B1527" s="22" t="str">
        <f t="shared" si="207"/>
        <v>Shadow Token</v>
      </c>
      <c r="C1527" s="77">
        <f t="shared" si="208"/>
        <v>1.9132047854321838E-6</v>
      </c>
      <c r="D1527" s="73">
        <f t="shared" si="209"/>
        <v>7.1632290655860006E-2</v>
      </c>
      <c r="E1527" s="74">
        <f>D1527*conf!B$7</f>
        <v>5.239185738569601</v>
      </c>
      <c r="F1527" s="32">
        <f t="shared" si="210"/>
        <v>0.38423225999999999</v>
      </c>
      <c r="G1527" s="33">
        <f t="shared" si="211"/>
        <v>0.55695138</v>
      </c>
      <c r="H1527" s="32">
        <f t="shared" si="212"/>
        <v>-20.94071314</v>
      </c>
      <c r="I1527" s="33">
        <f t="shared" si="213"/>
        <v>-17.870692930000001</v>
      </c>
      <c r="J1527" s="32">
        <f t="shared" si="214"/>
        <v>-20.94071314</v>
      </c>
      <c r="K1527" s="33">
        <f t="shared" si="215"/>
        <v>-9.4856689700000008</v>
      </c>
    </row>
    <row r="1528" spans="1:11" x14ac:dyDescent="0.3">
      <c r="A1528" s="78" t="str">
        <f>latest_start_1_limit_5000_convert_BTC_CMC_PRO_API_KEY_49c55c19_a805_466a_95cf_3c[[#This Row],[Symbol]]</f>
        <v>GLS</v>
      </c>
      <c r="B1528" s="22" t="str">
        <f t="shared" si="207"/>
        <v>Golos Blockchain</v>
      </c>
      <c r="C1528" s="77">
        <f t="shared" si="208"/>
        <v>5.4084489354669355E-8</v>
      </c>
      <c r="D1528" s="73">
        <f t="shared" si="209"/>
        <v>2.0249770912799999E-3</v>
      </c>
      <c r="E1528" s="74">
        <f>D1528*conf!B$7</f>
        <v>0.1481068244562192</v>
      </c>
      <c r="F1528" s="32">
        <f t="shared" si="210"/>
        <v>-1.8481811400000001</v>
      </c>
      <c r="G1528" s="33">
        <f t="shared" si="211"/>
        <v>-1.6793030600000001</v>
      </c>
      <c r="H1528" s="32">
        <f t="shared" si="212"/>
        <v>-13.72354668</v>
      </c>
      <c r="I1528" s="33">
        <f t="shared" si="213"/>
        <v>-10.373270379999999</v>
      </c>
      <c r="J1528" s="32">
        <f t="shared" si="214"/>
        <v>-13.72354668</v>
      </c>
      <c r="K1528" s="33">
        <f t="shared" si="215"/>
        <v>-8.6237417199999999</v>
      </c>
    </row>
    <row r="1529" spans="1:11" x14ac:dyDescent="0.3">
      <c r="A1529" s="78" t="str">
        <f>latest_start_1_limit_5000_convert_BTC_CMC_PRO_API_KEY_49c55c19_a805_466a_95cf_3c[[#This Row],[Symbol]]</f>
        <v>XLAB</v>
      </c>
      <c r="B1529" s="22" t="str">
        <f t="shared" si="207"/>
        <v>XcelToken Plus</v>
      </c>
      <c r="C1529" s="77">
        <f t="shared" si="208"/>
        <v>1E-8</v>
      </c>
      <c r="D1529" s="73">
        <f t="shared" si="209"/>
        <v>2.3228700079999999E-5</v>
      </c>
      <c r="E1529" s="74">
        <f>D1529*conf!B$7</f>
        <v>1.6989471238511998E-3</v>
      </c>
      <c r="F1529" s="32">
        <f t="shared" si="210"/>
        <v>5.5188379000000003</v>
      </c>
      <c r="G1529" s="33">
        <f t="shared" si="211"/>
        <v>5.7003915200000002</v>
      </c>
      <c r="H1529" s="32">
        <f t="shared" si="212"/>
        <v>35.474780869999996</v>
      </c>
      <c r="I1529" s="33">
        <f t="shared" si="213"/>
        <v>40.735520399999999</v>
      </c>
      <c r="J1529" s="32">
        <f t="shared" si="214"/>
        <v>35.474780869999996</v>
      </c>
      <c r="K1529" s="33">
        <f t="shared" si="215"/>
        <v>49.783460910000002</v>
      </c>
    </row>
    <row r="1530" spans="1:11" x14ac:dyDescent="0.3">
      <c r="A1530" s="78" t="str">
        <f>latest_start_1_limit_5000_convert_BTC_CMC_PRO_API_KEY_49c55c19_a805_466a_95cf_3c[[#This Row],[Symbol]]</f>
        <v>RATING</v>
      </c>
      <c r="B1530" s="22" t="str">
        <f t="shared" si="207"/>
        <v>DPRating</v>
      </c>
      <c r="C1530" s="77">
        <f t="shared" si="208"/>
        <v>1E-8</v>
      </c>
      <c r="D1530" s="73">
        <f t="shared" si="209"/>
        <v>2.3145495115000001E-4</v>
      </c>
      <c r="E1530" s="74">
        <f>D1530*conf!B$7</f>
        <v>1.6928615127111E-2</v>
      </c>
      <c r="F1530" s="32">
        <f t="shared" si="210"/>
        <v>-7.5679562000000002</v>
      </c>
      <c r="G1530" s="33">
        <f t="shared" si="211"/>
        <v>-7.4089194599999999</v>
      </c>
      <c r="H1530" s="32">
        <f t="shared" si="212"/>
        <v>-24.149118390000002</v>
      </c>
      <c r="I1530" s="33">
        <f t="shared" si="213"/>
        <v>-21.203686569999999</v>
      </c>
      <c r="J1530" s="32">
        <f t="shared" si="214"/>
        <v>-24.149118390000002</v>
      </c>
      <c r="K1530" s="33">
        <f t="shared" si="215"/>
        <v>96.714041609999995</v>
      </c>
    </row>
    <row r="1531" spans="1:11" x14ac:dyDescent="0.3">
      <c r="A1531" s="78" t="str">
        <f>latest_start_1_limit_5000_convert_BTC_CMC_PRO_API_KEY_49c55c19_a805_466a_95cf_3c[[#This Row],[Symbol]]</f>
        <v>SPIKE</v>
      </c>
      <c r="B1531" s="22" t="str">
        <f t="shared" si="207"/>
        <v>Spiking</v>
      </c>
      <c r="C1531" s="77">
        <f t="shared" si="208"/>
        <v>2.9982541261325864E-8</v>
      </c>
      <c r="D1531" s="73">
        <f t="shared" si="209"/>
        <v>1.12257617511E-3</v>
      </c>
      <c r="E1531" s="74">
        <f>D1531*conf!B$7</f>
        <v>8.2105221447545396E-2</v>
      </c>
      <c r="F1531" s="32">
        <f t="shared" si="210"/>
        <v>0.24648795000000001</v>
      </c>
      <c r="G1531" s="33">
        <f t="shared" si="211"/>
        <v>0.41897007000000003</v>
      </c>
      <c r="H1531" s="32">
        <f t="shared" si="212"/>
        <v>3.9299457599999998</v>
      </c>
      <c r="I1531" s="33">
        <f t="shared" si="213"/>
        <v>7.9657402499999996</v>
      </c>
      <c r="J1531" s="32">
        <f t="shared" si="214"/>
        <v>3.9299457599999998</v>
      </c>
      <c r="K1531" s="33">
        <f t="shared" si="215"/>
        <v>-83.700525540000001</v>
      </c>
    </row>
    <row r="1532" spans="1:11" x14ac:dyDescent="0.3">
      <c r="A1532" s="78" t="str">
        <f>latest_start_1_limit_5000_convert_BTC_CMC_PRO_API_KEY_49c55c19_a805_466a_95cf_3c[[#This Row],[Symbol]]</f>
        <v>BDG</v>
      </c>
      <c r="B1532" s="22" t="str">
        <f t="shared" si="207"/>
        <v>BitDegree</v>
      </c>
      <c r="C1532" s="77">
        <f t="shared" si="208"/>
        <v>3.4394604174577055E-8</v>
      </c>
      <c r="D1532" s="73">
        <f t="shared" si="209"/>
        <v>1.28776820024E-3</v>
      </c>
      <c r="E1532" s="74">
        <f>D1532*conf!B$7</f>
        <v>9.4187366165553607E-2</v>
      </c>
      <c r="F1532" s="32">
        <f t="shared" si="210"/>
        <v>8.2725880000000002E-2</v>
      </c>
      <c r="G1532" s="33">
        <f t="shared" si="211"/>
        <v>0.25492624000000003</v>
      </c>
      <c r="H1532" s="32">
        <f t="shared" si="212"/>
        <v>6.3852081900000002</v>
      </c>
      <c r="I1532" s="33">
        <f t="shared" si="213"/>
        <v>10.51634512</v>
      </c>
      <c r="J1532" s="32">
        <f t="shared" si="214"/>
        <v>6.3852081900000002</v>
      </c>
      <c r="K1532" s="33">
        <f t="shared" si="215"/>
        <v>92.24688999</v>
      </c>
    </row>
    <row r="1533" spans="1:11" x14ac:dyDescent="0.3">
      <c r="A1533" s="78" t="str">
        <f>latest_start_1_limit_5000_convert_BTC_CMC_PRO_API_KEY_49c55c19_a805_466a_95cf_3c[[#This Row],[Symbol]]</f>
        <v>NCC</v>
      </c>
      <c r="B1533" s="22" t="str">
        <f t="shared" si="207"/>
        <v>NeuroChain</v>
      </c>
      <c r="C1533" s="77">
        <f t="shared" si="208"/>
        <v>3.0050336943980595E-8</v>
      </c>
      <c r="D1533" s="73">
        <f t="shared" si="209"/>
        <v>1.1251145129200001E-3</v>
      </c>
      <c r="E1533" s="74">
        <f>D1533*conf!B$7</f>
        <v>8.22908754749688E-2</v>
      </c>
      <c r="F1533" s="32">
        <f t="shared" si="210"/>
        <v>0.30226578999999998</v>
      </c>
      <c r="G1533" s="33">
        <f t="shared" si="211"/>
        <v>0.47484388</v>
      </c>
      <c r="H1533" s="32">
        <f t="shared" si="212"/>
        <v>-0.88107541</v>
      </c>
      <c r="I1533" s="33">
        <f t="shared" si="213"/>
        <v>2.9678981100000001</v>
      </c>
      <c r="J1533" s="32">
        <f t="shared" si="214"/>
        <v>-0.88107541</v>
      </c>
      <c r="K1533" s="33">
        <f t="shared" si="215"/>
        <v>14.273850510000001</v>
      </c>
    </row>
    <row r="1534" spans="1:11" x14ac:dyDescent="0.3">
      <c r="A1534" s="78" t="str">
        <f>latest_start_1_limit_5000_convert_BTC_CMC_PRO_API_KEY_49c55c19_a805_466a_95cf_3c[[#This Row],[Symbol]]</f>
        <v>VIKKY</v>
      </c>
      <c r="B1534" s="22" t="str">
        <f t="shared" si="207"/>
        <v>VikkyToken</v>
      </c>
      <c r="C1534" s="77">
        <f t="shared" si="208"/>
        <v>1E-8</v>
      </c>
      <c r="D1534" s="73">
        <f t="shared" si="209"/>
        <v>1.3208804485E-4</v>
      </c>
      <c r="E1534" s="74">
        <f>D1534*conf!B$7</f>
        <v>9.6609196003290005E-3</v>
      </c>
      <c r="F1534" s="32">
        <f t="shared" si="210"/>
        <v>0.32544466999999999</v>
      </c>
      <c r="G1534" s="33">
        <f t="shared" si="211"/>
        <v>0.49806264</v>
      </c>
      <c r="H1534" s="32">
        <f t="shared" si="212"/>
        <v>0.22679603000000001</v>
      </c>
      <c r="I1534" s="33">
        <f t="shared" si="213"/>
        <v>4.1187902699999999</v>
      </c>
      <c r="J1534" s="32">
        <f t="shared" si="214"/>
        <v>0.22679603000000001</v>
      </c>
      <c r="K1534" s="33">
        <f t="shared" si="215"/>
        <v>18.898791979999999</v>
      </c>
    </row>
    <row r="1535" spans="1:11" x14ac:dyDescent="0.3">
      <c r="A1535" s="78" t="str">
        <f>latest_start_1_limit_5000_convert_BTC_CMC_PRO_API_KEY_49c55c19_a805_466a_95cf_3c[[#This Row],[Symbol]]</f>
        <v>TYPE</v>
      </c>
      <c r="B1535" s="22" t="str">
        <f t="shared" si="207"/>
        <v>Typerium</v>
      </c>
      <c r="C1535" s="77">
        <f t="shared" si="208"/>
        <v>1E-8</v>
      </c>
      <c r="D1535" s="73">
        <f t="shared" si="209"/>
        <v>3.0223261841000001E-4</v>
      </c>
      <c r="E1535" s="74">
        <f>D1535*conf!B$7</f>
        <v>2.2105293710507401E-2</v>
      </c>
      <c r="F1535" s="32">
        <f t="shared" si="210"/>
        <v>-0.33219932000000002</v>
      </c>
      <c r="G1535" s="33">
        <f t="shared" si="211"/>
        <v>-0.16071288</v>
      </c>
      <c r="H1535" s="32">
        <f t="shared" si="212"/>
        <v>3.0689671199999999</v>
      </c>
      <c r="I1535" s="33">
        <f t="shared" si="213"/>
        <v>7.07132819</v>
      </c>
      <c r="J1535" s="32">
        <f t="shared" si="214"/>
        <v>3.0689671199999999</v>
      </c>
      <c r="K1535" s="33">
        <f t="shared" si="215"/>
        <v>3.0240220299999998</v>
      </c>
    </row>
    <row r="1536" spans="1:11" x14ac:dyDescent="0.3">
      <c r="A1536" s="78" t="str">
        <f>latest_start_1_limit_5000_convert_BTC_CMC_PRO_API_KEY_49c55c19_a805_466a_95cf_3c[[#This Row],[Symbol]]</f>
        <v>POSS</v>
      </c>
      <c r="B1536" s="22" t="str">
        <f t="shared" si="207"/>
        <v>Posscoin</v>
      </c>
      <c r="C1536" s="77">
        <f t="shared" si="208"/>
        <v>1E-8</v>
      </c>
      <c r="D1536" s="73">
        <f t="shared" si="209"/>
        <v>1.6289040209999999E-5</v>
      </c>
      <c r="E1536" s="74">
        <f>D1536*conf!B$7</f>
        <v>1.1913804009593999E-3</v>
      </c>
      <c r="F1536" s="32">
        <f t="shared" si="210"/>
        <v>-0.93691946999999998</v>
      </c>
      <c r="G1536" s="33">
        <f t="shared" si="211"/>
        <v>-0.76647350000000003</v>
      </c>
      <c r="H1536" s="32">
        <f t="shared" si="212"/>
        <v>1.0131111800000001</v>
      </c>
      <c r="I1536" s="33">
        <f t="shared" si="213"/>
        <v>4.9356395199999996</v>
      </c>
      <c r="J1536" s="32">
        <f t="shared" si="214"/>
        <v>1.0131111800000001</v>
      </c>
      <c r="K1536" s="33">
        <f t="shared" si="215"/>
        <v>25.30475358</v>
      </c>
    </row>
    <row r="1537" spans="1:11" x14ac:dyDescent="0.3">
      <c r="A1537" s="78" t="str">
        <f>latest_start_1_limit_5000_convert_BTC_CMC_PRO_API_KEY_49c55c19_a805_466a_95cf_3c[[#This Row],[Symbol]]</f>
        <v>A</v>
      </c>
      <c r="B1537" s="22" t="str">
        <f t="shared" si="207"/>
        <v>Alpha Token</v>
      </c>
      <c r="C1537" s="77">
        <f t="shared" si="208"/>
        <v>4.5482029278725131E-7</v>
      </c>
      <c r="D1537" s="73">
        <f t="shared" si="209"/>
        <v>1.7028924272610001E-2</v>
      </c>
      <c r="E1537" s="74">
        <f>D1537*conf!B$7</f>
        <v>1.2454955212986956</v>
      </c>
      <c r="F1537" s="32">
        <f t="shared" si="210"/>
        <v>-2.106388E-2</v>
      </c>
      <c r="G1537" s="33">
        <f t="shared" si="211"/>
        <v>0.15095790000000001</v>
      </c>
      <c r="H1537" s="32">
        <f t="shared" si="212"/>
        <v>0.62353020000000003</v>
      </c>
      <c r="I1537" s="33">
        <f t="shared" si="213"/>
        <v>4.53093038</v>
      </c>
      <c r="J1537" s="32">
        <f t="shared" si="214"/>
        <v>0.62353020000000003</v>
      </c>
      <c r="K1537" s="33">
        <f t="shared" si="215"/>
        <v>21.36383828</v>
      </c>
    </row>
    <row r="1538" spans="1:11" x14ac:dyDescent="0.3">
      <c r="A1538" s="78" t="str">
        <f>latest_start_1_limit_5000_convert_BTC_CMC_PRO_API_KEY_49c55c19_a805_466a_95cf_3c[[#This Row],[Symbol]]</f>
        <v>DCT</v>
      </c>
      <c r="B1538" s="22" t="str">
        <f t="shared" ref="B1538:B1601" si="216">VLOOKUP(A1538,BTCTABLE,2,FALSE)</f>
        <v>DECENT</v>
      </c>
      <c r="C1538" s="77">
        <f t="shared" ref="C1538:C1601" si="217">VLOOKUP(A1538,BTCTABLE,3,FALSE)</f>
        <v>2.5439218646502758E-7</v>
      </c>
      <c r="D1538" s="73">
        <f t="shared" ref="D1538:D1601" si="218">VLOOKUP(A1538,USDTABLE,3,FALSE)</f>
        <v>9.5246965616E-3</v>
      </c>
      <c r="E1538" s="74">
        <f>D1538*conf!B$7</f>
        <v>0.69663630651542396</v>
      </c>
      <c r="F1538" s="32">
        <f t="shared" ref="F1538:F1601" si="219">VLOOKUP(A1538,BTCTABLE,5,FALSE)</f>
        <v>0.37081764</v>
      </c>
      <c r="G1538" s="33">
        <f t="shared" ref="G1538:G1601" si="220">VLOOKUP(A1538,USDTABLE,5,FALSE)</f>
        <v>0.54351368</v>
      </c>
      <c r="H1538" s="32">
        <f t="shared" ref="H1538:H1601" si="221">VLOOKUP(A1538,BTCTABLE,6,FALSE)</f>
        <v>-20.994978360000001</v>
      </c>
      <c r="I1538" s="33">
        <f t="shared" ref="I1538:I1601" si="222">VLOOKUP(A1538,USDTABLE,6,FALSE)</f>
        <v>-17.927065370000001</v>
      </c>
      <c r="J1538" s="32">
        <f t="shared" ref="J1538:J1601" si="223">VLOOKUP(A1538,BTCTABLE,6,FALSE)</f>
        <v>-20.994978360000001</v>
      </c>
      <c r="K1538" s="33">
        <f t="shared" ref="K1538:K1601" si="224">VLOOKUP(A1538,USDTABLE,7,FALSE)</f>
        <v>12.2606754</v>
      </c>
    </row>
    <row r="1539" spans="1:11" x14ac:dyDescent="0.3">
      <c r="A1539" s="78" t="str">
        <f>latest_start_1_limit_5000_convert_BTC_CMC_PRO_API_KEY_49c55c19_a805_466a_95cf_3c[[#This Row],[Symbol]]</f>
        <v>KCAL</v>
      </c>
      <c r="B1539" s="22" t="str">
        <f t="shared" si="216"/>
        <v>Phantasma Energy</v>
      </c>
      <c r="C1539" s="77">
        <f t="shared" si="217"/>
        <v>3.6547946196637228E-7</v>
      </c>
      <c r="D1539" s="73">
        <f t="shared" si="218"/>
        <v>1.368391467953E-2</v>
      </c>
      <c r="E1539" s="74">
        <f>D1539*conf!B$7</f>
        <v>1.0008415196608242</v>
      </c>
      <c r="F1539" s="32">
        <f t="shared" si="219"/>
        <v>0.18442012999999999</v>
      </c>
      <c r="G1539" s="33">
        <f t="shared" si="220"/>
        <v>0.35679546000000001</v>
      </c>
      <c r="H1539" s="32">
        <f t="shared" si="221"/>
        <v>-3.0168769599999998</v>
      </c>
      <c r="I1539" s="33">
        <f t="shared" si="222"/>
        <v>0.74915938999999998</v>
      </c>
      <c r="J1539" s="32">
        <f t="shared" si="223"/>
        <v>-3.0168769599999998</v>
      </c>
      <c r="K1539" s="33">
        <f t="shared" si="224"/>
        <v>-11.848133669999999</v>
      </c>
    </row>
    <row r="1540" spans="1:11" x14ac:dyDescent="0.3">
      <c r="A1540" s="78" t="str">
        <f>latest_start_1_limit_5000_convert_BTC_CMC_PRO_API_KEY_49c55c19_a805_466a_95cf_3c[[#This Row],[Symbol]]</f>
        <v>NOR</v>
      </c>
      <c r="B1540" s="22" t="str">
        <f t="shared" si="216"/>
        <v>Noir</v>
      </c>
      <c r="C1540" s="77">
        <f t="shared" si="217"/>
        <v>6.3097268306756124E-7</v>
      </c>
      <c r="D1540" s="73">
        <f t="shared" si="218"/>
        <v>2.362424502257E-2</v>
      </c>
      <c r="E1540" s="74">
        <f>D1540*conf!B$7</f>
        <v>1.7278772809507699</v>
      </c>
      <c r="F1540" s="32">
        <f t="shared" si="219"/>
        <v>-1.4105081799999999</v>
      </c>
      <c r="G1540" s="33">
        <f t="shared" si="220"/>
        <v>-1.2408770499999999</v>
      </c>
      <c r="H1540" s="32">
        <f t="shared" si="221"/>
        <v>-15.87030554</v>
      </c>
      <c r="I1540" s="33">
        <f t="shared" si="222"/>
        <v>-12.6033919</v>
      </c>
      <c r="J1540" s="32">
        <f t="shared" si="223"/>
        <v>-15.87030554</v>
      </c>
      <c r="K1540" s="33">
        <f t="shared" si="224"/>
        <v>180.83255062999999</v>
      </c>
    </row>
    <row r="1541" spans="1:11" x14ac:dyDescent="0.3">
      <c r="A1541" s="78" t="str">
        <f>latest_start_1_limit_5000_convert_BTC_CMC_PRO_API_KEY_49c55c19_a805_466a_95cf_3c[[#This Row],[Symbol]]</f>
        <v>ZIPT</v>
      </c>
      <c r="B1541" s="22" t="str">
        <f t="shared" si="216"/>
        <v>Zippie</v>
      </c>
      <c r="C1541" s="77">
        <f t="shared" si="217"/>
        <v>4.7328898248775192E-8</v>
      </c>
      <c r="D1541" s="73">
        <f t="shared" si="218"/>
        <v>1.7720410389900001E-3</v>
      </c>
      <c r="E1541" s="74">
        <f>D1541*conf!B$7</f>
        <v>0.1296070815917286</v>
      </c>
      <c r="F1541" s="32">
        <f t="shared" si="219"/>
        <v>4.7282009999999999E-2</v>
      </c>
      <c r="G1541" s="33">
        <f t="shared" si="220"/>
        <v>0.21942138</v>
      </c>
      <c r="H1541" s="32">
        <f t="shared" si="221"/>
        <v>-5.34220351</v>
      </c>
      <c r="I1541" s="33">
        <f t="shared" si="222"/>
        <v>-1.66646395</v>
      </c>
      <c r="J1541" s="32">
        <f t="shared" si="223"/>
        <v>-5.34220351</v>
      </c>
      <c r="K1541" s="33">
        <f t="shared" si="224"/>
        <v>41.646906360000003</v>
      </c>
    </row>
    <row r="1542" spans="1:11" x14ac:dyDescent="0.3">
      <c r="A1542" s="78" t="str">
        <f>latest_start_1_limit_5000_convert_BTC_CMC_PRO_API_KEY_49c55c19_a805_466a_95cf_3c[[#This Row],[Symbol]]</f>
        <v>CBC</v>
      </c>
      <c r="B1542" s="22" t="str">
        <f t="shared" si="216"/>
        <v>Casino Betting Coin</v>
      </c>
      <c r="C1542" s="77">
        <f t="shared" si="217"/>
        <v>7.7484104396717736E-7</v>
      </c>
      <c r="D1542" s="73">
        <f t="shared" si="218"/>
        <v>2.9010819592430001E-2</v>
      </c>
      <c r="E1542" s="74">
        <f>D1542*conf!B$7</f>
        <v>2.1218513449903305</v>
      </c>
      <c r="F1542" s="32">
        <f t="shared" si="219"/>
        <v>-2.3751892799999998</v>
      </c>
      <c r="G1542" s="33">
        <f t="shared" si="220"/>
        <v>-2.2072179599999999</v>
      </c>
      <c r="H1542" s="32">
        <f t="shared" si="221"/>
        <v>2.9895000399999998</v>
      </c>
      <c r="I1542" s="33">
        <f t="shared" si="222"/>
        <v>6.9887752599999997</v>
      </c>
      <c r="J1542" s="32">
        <f t="shared" si="223"/>
        <v>2.9895000399999998</v>
      </c>
      <c r="K1542" s="33">
        <f t="shared" si="224"/>
        <v>9.6160801300000003</v>
      </c>
    </row>
    <row r="1543" spans="1:11" x14ac:dyDescent="0.3">
      <c r="A1543" s="78" t="str">
        <f>latest_start_1_limit_5000_convert_BTC_CMC_PRO_API_KEY_49c55c19_a805_466a_95cf_3c[[#This Row],[Symbol]]</f>
        <v>AID</v>
      </c>
      <c r="B1543" s="22" t="str">
        <f t="shared" si="216"/>
        <v>AidCoin</v>
      </c>
      <c r="C1543" s="77">
        <f t="shared" si="217"/>
        <v>3.0046321236029619E-7</v>
      </c>
      <c r="D1543" s="73">
        <f t="shared" si="218"/>
        <v>1.124964160819E-2</v>
      </c>
      <c r="E1543" s="74">
        <f>D1543*conf!B$7</f>
        <v>0.82279878722301658</v>
      </c>
      <c r="F1543" s="32">
        <f t="shared" si="219"/>
        <v>0.15440412000000001</v>
      </c>
      <c r="G1543" s="33">
        <f t="shared" si="220"/>
        <v>0.32672780000000001</v>
      </c>
      <c r="H1543" s="32">
        <f t="shared" si="221"/>
        <v>3.6096265399999998</v>
      </c>
      <c r="I1543" s="33">
        <f t="shared" si="222"/>
        <v>7.6329824300000002</v>
      </c>
      <c r="J1543" s="32">
        <f t="shared" si="223"/>
        <v>3.6096265399999998</v>
      </c>
      <c r="K1543" s="33">
        <f t="shared" si="224"/>
        <v>42.137926020000002</v>
      </c>
    </row>
    <row r="1544" spans="1:11" x14ac:dyDescent="0.3">
      <c r="A1544" s="78" t="str">
        <f>latest_start_1_limit_5000_convert_BTC_CMC_PRO_API_KEY_49c55c19_a805_466a_95cf_3c[[#This Row],[Symbol]]</f>
        <v>HBX</v>
      </c>
      <c r="B1544" s="22" t="str">
        <f t="shared" si="216"/>
        <v xml:space="preserve">HashBX </v>
      </c>
      <c r="C1544" s="77">
        <f t="shared" si="217"/>
        <v>2.0194031491625684E-8</v>
      </c>
      <c r="D1544" s="73">
        <f t="shared" si="218"/>
        <v>7.5608463053000003E-4</v>
      </c>
      <c r="E1544" s="74">
        <f>D1544*conf!B$7</f>
        <v>5.5300029876964203E-2</v>
      </c>
      <c r="F1544" s="32">
        <f t="shared" si="219"/>
        <v>1.1883336600000001</v>
      </c>
      <c r="G1544" s="33">
        <f t="shared" si="220"/>
        <v>1.3624362999999999</v>
      </c>
      <c r="H1544" s="32">
        <f t="shared" si="221"/>
        <v>0.97173843000000004</v>
      </c>
      <c r="I1544" s="33">
        <f t="shared" si="222"/>
        <v>4.89266018</v>
      </c>
      <c r="J1544" s="32">
        <f t="shared" si="223"/>
        <v>0.97173843000000004</v>
      </c>
      <c r="K1544" s="33">
        <f t="shared" si="224"/>
        <v>37.32129303</v>
      </c>
    </row>
    <row r="1545" spans="1:11" x14ac:dyDescent="0.3">
      <c r="A1545" s="78" t="str">
        <f>latest_start_1_limit_5000_convert_BTC_CMC_PRO_API_KEY_49c55c19_a805_466a_95cf_3c[[#This Row],[Symbol]]</f>
        <v>VDX</v>
      </c>
      <c r="B1545" s="22" t="str">
        <f t="shared" si="216"/>
        <v>Vodi X</v>
      </c>
      <c r="C1545" s="77">
        <f t="shared" si="217"/>
        <v>2.3731125854004676E-8</v>
      </c>
      <c r="D1545" s="73">
        <f t="shared" si="218"/>
        <v>8.8851696259000001E-4</v>
      </c>
      <c r="E1545" s="74">
        <f>D1545*conf!B$7</f>
        <v>6.4986130643832601E-2</v>
      </c>
      <c r="F1545" s="32">
        <f t="shared" si="219"/>
        <v>8.76607907</v>
      </c>
      <c r="G1545" s="33">
        <f t="shared" si="220"/>
        <v>8.9532198300000001</v>
      </c>
      <c r="H1545" s="32">
        <f t="shared" si="221"/>
        <v>116.81825074</v>
      </c>
      <c r="I1545" s="33">
        <f t="shared" si="222"/>
        <v>125.23770958</v>
      </c>
      <c r="J1545" s="32">
        <f t="shared" si="223"/>
        <v>116.81825074</v>
      </c>
      <c r="K1545" s="33">
        <f t="shared" si="224"/>
        <v>148.41688675</v>
      </c>
    </row>
    <row r="1546" spans="1:11" x14ac:dyDescent="0.3">
      <c r="A1546" s="78" t="str">
        <f>latest_start_1_limit_5000_convert_BTC_CMC_PRO_API_KEY_49c55c19_a805_466a_95cf_3c[[#This Row],[Symbol]]</f>
        <v>VIP</v>
      </c>
      <c r="B1546" s="22" t="str">
        <f t="shared" si="216"/>
        <v>Limitless VIP</v>
      </c>
      <c r="C1546" s="77">
        <f t="shared" si="217"/>
        <v>1.0016778981237832E-8</v>
      </c>
      <c r="D1546" s="73">
        <f t="shared" si="218"/>
        <v>3.7503817096999999E-4</v>
      </c>
      <c r="E1546" s="74">
        <f>D1546*conf!B$7</f>
        <v>2.7430291824745798E-2</v>
      </c>
      <c r="F1546" s="32">
        <f t="shared" si="219"/>
        <v>0.38423225999999999</v>
      </c>
      <c r="G1546" s="33">
        <f t="shared" si="220"/>
        <v>0.55695138</v>
      </c>
      <c r="H1546" s="32">
        <f t="shared" si="221"/>
        <v>0.16935822</v>
      </c>
      <c r="I1546" s="33">
        <f t="shared" si="222"/>
        <v>4.05912205</v>
      </c>
      <c r="J1546" s="32">
        <f t="shared" si="223"/>
        <v>0.16935822</v>
      </c>
      <c r="K1546" s="33">
        <f t="shared" si="224"/>
        <v>18.47425527</v>
      </c>
    </row>
    <row r="1547" spans="1:11" x14ac:dyDescent="0.3">
      <c r="A1547" s="78" t="str">
        <f>latest_start_1_limit_5000_convert_BTC_CMC_PRO_API_KEY_49c55c19_a805_466a_95cf_3c[[#This Row],[Symbol]]</f>
        <v>YAP</v>
      </c>
      <c r="B1547" s="22" t="str">
        <f t="shared" si="216"/>
        <v>Yap Stone</v>
      </c>
      <c r="C1547" s="77">
        <f t="shared" si="217"/>
        <v>8.4024140304096439E-8</v>
      </c>
      <c r="D1547" s="73">
        <f t="shared" si="218"/>
        <v>3.1459474104400002E-3</v>
      </c>
      <c r="E1547" s="74">
        <f>D1547*conf!B$7</f>
        <v>0.23009459359958162</v>
      </c>
      <c r="F1547" s="32">
        <f t="shared" si="219"/>
        <v>-3.26278164</v>
      </c>
      <c r="G1547" s="33">
        <f t="shared" si="220"/>
        <v>-3.0963375000000002</v>
      </c>
      <c r="H1547" s="32">
        <f t="shared" si="221"/>
        <v>11.77098088</v>
      </c>
      <c r="I1547" s="33">
        <f t="shared" si="222"/>
        <v>16.11125745</v>
      </c>
      <c r="J1547" s="32">
        <f t="shared" si="223"/>
        <v>11.77098088</v>
      </c>
      <c r="K1547" s="33">
        <f t="shared" si="224"/>
        <v>24.1524964</v>
      </c>
    </row>
    <row r="1548" spans="1:11" x14ac:dyDescent="0.3">
      <c r="A1548" s="78" t="str">
        <f>latest_start_1_limit_5000_convert_BTC_CMC_PRO_API_KEY_49c55c19_a805_466a_95cf_3c[[#This Row],[Symbol]]</f>
        <v>SXUT</v>
      </c>
      <c r="B1548" s="22" t="str">
        <f t="shared" si="216"/>
        <v>Spectre.ai Utility Token</v>
      </c>
      <c r="C1548" s="77">
        <f t="shared" si="217"/>
        <v>5.099999999999281E-7</v>
      </c>
      <c r="D1548" s="73">
        <f t="shared" si="218"/>
        <v>1.9094907410149999E-2</v>
      </c>
      <c r="E1548" s="74">
        <f>D1548*conf!B$7</f>
        <v>1.396601527978371</v>
      </c>
      <c r="F1548" s="32">
        <f t="shared" si="219"/>
        <v>0</v>
      </c>
      <c r="G1548" s="33">
        <f t="shared" si="220"/>
        <v>0.17205802000000001</v>
      </c>
      <c r="H1548" s="32">
        <f t="shared" si="221"/>
        <v>0</v>
      </c>
      <c r="I1548" s="33">
        <f t="shared" si="222"/>
        <v>3.8831873300000002</v>
      </c>
      <c r="J1548" s="32">
        <f t="shared" si="223"/>
        <v>0</v>
      </c>
      <c r="K1548" s="33">
        <f t="shared" si="224"/>
        <v>37.08065672</v>
      </c>
    </row>
    <row r="1549" spans="1:11" x14ac:dyDescent="0.3">
      <c r="A1549" s="78" t="str">
        <f>latest_start_1_limit_5000_convert_BTC_CMC_PRO_API_KEY_49c55c19_a805_466a_95cf_3c[[#This Row],[Symbol]]</f>
        <v>XPC</v>
      </c>
      <c r="B1549" s="22" t="str">
        <f t="shared" si="216"/>
        <v>eXPerience Chain</v>
      </c>
      <c r="C1549" s="77">
        <f t="shared" si="217"/>
        <v>1E-8</v>
      </c>
      <c r="D1549" s="73">
        <f t="shared" si="218"/>
        <v>4.9931664599999998E-6</v>
      </c>
      <c r="E1549" s="74">
        <f>D1549*conf!B$7</f>
        <v>3.652001948844E-4</v>
      </c>
      <c r="F1549" s="32">
        <f t="shared" si="219"/>
        <v>0.10449279</v>
      </c>
      <c r="G1549" s="33">
        <f t="shared" si="220"/>
        <v>0.27673059999999999</v>
      </c>
      <c r="H1549" s="32">
        <f t="shared" si="221"/>
        <v>-55.545655689999997</v>
      </c>
      <c r="I1549" s="33">
        <f t="shared" si="222"/>
        <v>-53.819410220000002</v>
      </c>
      <c r="J1549" s="32">
        <f t="shared" si="223"/>
        <v>-55.545655689999997</v>
      </c>
      <c r="K1549" s="33">
        <f t="shared" si="224"/>
        <v>-47.426597440000002</v>
      </c>
    </row>
    <row r="1550" spans="1:11" x14ac:dyDescent="0.3">
      <c r="A1550" s="78" t="str">
        <f>latest_start_1_limit_5000_convert_BTC_CMC_PRO_API_KEY_49c55c19_a805_466a_95cf_3c[[#This Row],[Symbol]]</f>
        <v>BTN</v>
      </c>
      <c r="B1550" s="22" t="str">
        <f t="shared" si="216"/>
        <v>BitNewChain</v>
      </c>
      <c r="C1550" s="77">
        <f t="shared" si="217"/>
        <v>6.7510850820464488E-8</v>
      </c>
      <c r="D1550" s="73">
        <f t="shared" si="218"/>
        <v>2.5276734227399999E-3</v>
      </c>
      <c r="E1550" s="74">
        <f>D1550*conf!B$7</f>
        <v>0.18487403413920359</v>
      </c>
      <c r="F1550" s="32">
        <f t="shared" si="219"/>
        <v>0.25677843</v>
      </c>
      <c r="G1550" s="33">
        <f t="shared" si="220"/>
        <v>0.42927826000000002</v>
      </c>
      <c r="H1550" s="32">
        <f t="shared" si="221"/>
        <v>-3.62573984</v>
      </c>
      <c r="I1550" s="33">
        <f t="shared" si="222"/>
        <v>0.11665322</v>
      </c>
      <c r="J1550" s="32">
        <f t="shared" si="223"/>
        <v>-3.62573984</v>
      </c>
      <c r="K1550" s="33">
        <f t="shared" si="224"/>
        <v>1.3690410900000001</v>
      </c>
    </row>
    <row r="1551" spans="1:11" x14ac:dyDescent="0.3">
      <c r="A1551" s="78" t="str">
        <f>latest_start_1_limit_5000_convert_BTC_CMC_PRO_API_KEY_49c55c19_a805_466a_95cf_3c[[#This Row],[Symbol]]</f>
        <v>MERI</v>
      </c>
      <c r="B1551" s="22" t="str">
        <f t="shared" si="216"/>
        <v>Merebel</v>
      </c>
      <c r="C1551" s="77">
        <f t="shared" si="217"/>
        <v>1.9400218750769778E-6</v>
      </c>
      <c r="D1551" s="73">
        <f t="shared" si="218"/>
        <v>7.2636349173070006E-2</v>
      </c>
      <c r="E1551" s="74">
        <f>D1551*conf!B$7</f>
        <v>5.3126225785183401</v>
      </c>
      <c r="F1551" s="32">
        <f t="shared" si="219"/>
        <v>-0.61344500999999996</v>
      </c>
      <c r="G1551" s="33">
        <f t="shared" si="220"/>
        <v>-0.44244246999999998</v>
      </c>
      <c r="H1551" s="32">
        <f t="shared" si="221"/>
        <v>11.495510060000001</v>
      </c>
      <c r="I1551" s="33">
        <f t="shared" si="222"/>
        <v>15.82508958</v>
      </c>
      <c r="J1551" s="32">
        <f t="shared" si="223"/>
        <v>11.495510060000001</v>
      </c>
      <c r="K1551" s="33">
        <f t="shared" si="224"/>
        <v>24.48680431</v>
      </c>
    </row>
    <row r="1552" spans="1:11" x14ac:dyDescent="0.3">
      <c r="A1552" s="78" t="str">
        <f>latest_start_1_limit_5000_convert_BTC_CMC_PRO_API_KEY_49c55c19_a805_466a_95cf_3c[[#This Row],[Symbol]]</f>
        <v>DOGEC</v>
      </c>
      <c r="B1552" s="22" t="str">
        <f t="shared" si="216"/>
        <v>DogeCash</v>
      </c>
      <c r="C1552" s="77">
        <f t="shared" si="217"/>
        <v>8.7000000000012889E-7</v>
      </c>
      <c r="D1552" s="73">
        <f t="shared" si="218"/>
        <v>3.2573665582030002E-2</v>
      </c>
      <c r="E1552" s="74">
        <f>D1552*conf!B$7</f>
        <v>2.3824379006696743</v>
      </c>
      <c r="F1552" s="32">
        <f t="shared" si="219"/>
        <v>4.8258240099999998</v>
      </c>
      <c r="G1552" s="33">
        <f t="shared" si="220"/>
        <v>5.0061852499999997</v>
      </c>
      <c r="H1552" s="32">
        <f t="shared" si="221"/>
        <v>-1.1363636399999999</v>
      </c>
      <c r="I1552" s="33">
        <f t="shared" si="222"/>
        <v>2.7026965600000001</v>
      </c>
      <c r="J1552" s="32">
        <f t="shared" si="223"/>
        <v>-1.1363636399999999</v>
      </c>
      <c r="K1552" s="33">
        <f t="shared" si="224"/>
        <v>2.8415161900000001</v>
      </c>
    </row>
    <row r="1553" spans="1:11" x14ac:dyDescent="0.3">
      <c r="A1553" s="78" t="str">
        <f>latest_start_1_limit_5000_convert_BTC_CMC_PRO_API_KEY_49c55c19_a805_466a_95cf_3c[[#This Row],[Symbol]]</f>
        <v>BLTG</v>
      </c>
      <c r="B1553" s="22" t="str">
        <f t="shared" si="216"/>
        <v>Block-Logic</v>
      </c>
      <c r="C1553" s="77">
        <f t="shared" si="217"/>
        <v>5.1256818164629351E-7</v>
      </c>
      <c r="D1553" s="73">
        <f t="shared" si="218"/>
        <v>1.9191062686129998E-2</v>
      </c>
      <c r="E1553" s="74">
        <f>D1553*conf!B$7</f>
        <v>1.4036343248635481</v>
      </c>
      <c r="F1553" s="32">
        <f t="shared" si="219"/>
        <v>-2.8898875999999998</v>
      </c>
      <c r="G1553" s="33">
        <f t="shared" si="220"/>
        <v>-2.7228018600000001</v>
      </c>
      <c r="H1553" s="32">
        <f t="shared" si="221"/>
        <v>-13.881990890000001</v>
      </c>
      <c r="I1553" s="33">
        <f t="shared" si="222"/>
        <v>-10.53786727</v>
      </c>
      <c r="J1553" s="32">
        <f t="shared" si="223"/>
        <v>-13.881990890000001</v>
      </c>
      <c r="K1553" s="33">
        <f t="shared" si="224"/>
        <v>-37.667230449999998</v>
      </c>
    </row>
    <row r="1554" spans="1:11" x14ac:dyDescent="0.3">
      <c r="A1554" s="78" t="str">
        <f>latest_start_1_limit_5000_convert_BTC_CMC_PRO_API_KEY_49c55c19_a805_466a_95cf_3c[[#This Row],[Symbol]]</f>
        <v>XDNA</v>
      </c>
      <c r="B1554" s="22" t="str">
        <f t="shared" si="216"/>
        <v>extraDNA</v>
      </c>
      <c r="C1554" s="77">
        <f t="shared" si="217"/>
        <v>1.0633561709853631E-8</v>
      </c>
      <c r="D1554" s="73">
        <f t="shared" si="218"/>
        <v>3.9813112997999999E-4</v>
      </c>
      <c r="E1554" s="74">
        <f>D1554*conf!B$7</f>
        <v>2.91193108467372E-2</v>
      </c>
      <c r="F1554" s="32">
        <f t="shared" si="219"/>
        <v>0.68411540999999998</v>
      </c>
      <c r="G1554" s="33">
        <f t="shared" si="220"/>
        <v>0.85735050999999995</v>
      </c>
      <c r="H1554" s="32">
        <f t="shared" si="221"/>
        <v>-2.3187470299999999</v>
      </c>
      <c r="I1554" s="33">
        <f t="shared" si="222"/>
        <v>1.47439901</v>
      </c>
      <c r="J1554" s="32">
        <f t="shared" si="223"/>
        <v>-2.3187470299999999</v>
      </c>
      <c r="K1554" s="33">
        <f t="shared" si="224"/>
        <v>24.73551462</v>
      </c>
    </row>
    <row r="1555" spans="1:11" x14ac:dyDescent="0.3">
      <c r="A1555" s="78" t="str">
        <f>latest_start_1_limit_5000_convert_BTC_CMC_PRO_API_KEY_49c55c19_a805_466a_95cf_3c[[#This Row],[Symbol]]</f>
        <v>DEXA</v>
      </c>
      <c r="B1555" s="22" t="str">
        <f t="shared" si="216"/>
        <v>DEXA COIN</v>
      </c>
      <c r="C1555" s="77">
        <f t="shared" si="217"/>
        <v>1E-8</v>
      </c>
      <c r="D1555" s="73">
        <f t="shared" si="218"/>
        <v>1.737576877E-5</v>
      </c>
      <c r="E1555" s="74">
        <f>D1555*conf!B$7</f>
        <v>1.2708637278377999E-3</v>
      </c>
      <c r="F1555" s="32">
        <f t="shared" si="219"/>
        <v>-2.7796477099999999</v>
      </c>
      <c r="G1555" s="33">
        <f t="shared" si="220"/>
        <v>-2.6123723000000001</v>
      </c>
      <c r="H1555" s="32">
        <f t="shared" si="221"/>
        <v>-1.06030702</v>
      </c>
      <c r="I1555" s="33">
        <f t="shared" si="222"/>
        <v>2.7817066000000001</v>
      </c>
      <c r="J1555" s="32">
        <f t="shared" si="223"/>
        <v>-1.06030702</v>
      </c>
      <c r="K1555" s="33">
        <f t="shared" si="224"/>
        <v>-19.194597359999999</v>
      </c>
    </row>
    <row r="1556" spans="1:11" x14ac:dyDescent="0.3">
      <c r="A1556" s="78" t="str">
        <f>latest_start_1_limit_5000_convert_BTC_CMC_PRO_API_KEY_49c55c19_a805_466a_95cf_3c[[#This Row],[Symbol]]</f>
        <v>CL</v>
      </c>
      <c r="B1556" s="22" t="str">
        <f t="shared" si="216"/>
        <v>Coinlancer</v>
      </c>
      <c r="C1556" s="77">
        <f t="shared" si="217"/>
        <v>1.4466332488473749E-7</v>
      </c>
      <c r="D1556" s="73">
        <f t="shared" si="218"/>
        <v>5.4163388123899996E-3</v>
      </c>
      <c r="E1556" s="74">
        <f>D1556*conf!B$7</f>
        <v>0.39615102073820457</v>
      </c>
      <c r="F1556" s="32">
        <f t="shared" si="219"/>
        <v>-0.28562671000000001</v>
      </c>
      <c r="G1556" s="33">
        <f t="shared" si="220"/>
        <v>-0.11406013</v>
      </c>
      <c r="H1556" s="32">
        <f t="shared" si="221"/>
        <v>0.47892374999999998</v>
      </c>
      <c r="I1556" s="33">
        <f t="shared" si="222"/>
        <v>4.3807085900000002</v>
      </c>
      <c r="J1556" s="32">
        <f t="shared" si="223"/>
        <v>0.47892374999999998</v>
      </c>
      <c r="K1556" s="33">
        <f t="shared" si="224"/>
        <v>24.032961350000001</v>
      </c>
    </row>
    <row r="1557" spans="1:11" x14ac:dyDescent="0.3">
      <c r="A1557" s="78" t="str">
        <f>latest_start_1_limit_5000_convert_BTC_CMC_PRO_API_KEY_49c55c19_a805_466a_95cf_3c[[#This Row],[Symbol]]</f>
        <v>THRT</v>
      </c>
      <c r="B1557" s="22" t="str">
        <f t="shared" si="216"/>
        <v>Thrive Token</v>
      </c>
      <c r="C1557" s="77">
        <f t="shared" si="217"/>
        <v>1.1045910553286281E-7</v>
      </c>
      <c r="D1557" s="73">
        <f t="shared" si="218"/>
        <v>4.1356988093299999E-3</v>
      </c>
      <c r="E1557" s="74">
        <f>D1557*conf!B$7</f>
        <v>0.30248501091439617</v>
      </c>
      <c r="F1557" s="32">
        <f t="shared" si="219"/>
        <v>-7.1673020000000004E-2</v>
      </c>
      <c r="G1557" s="33">
        <f t="shared" si="220"/>
        <v>0.10026168000000001</v>
      </c>
      <c r="H1557" s="32">
        <f t="shared" si="221"/>
        <v>10.44936369</v>
      </c>
      <c r="I1557" s="33">
        <f t="shared" si="222"/>
        <v>14.738319389999999</v>
      </c>
      <c r="J1557" s="32">
        <f t="shared" si="223"/>
        <v>10.44936369</v>
      </c>
      <c r="K1557" s="33">
        <f t="shared" si="224"/>
        <v>0.55473231999999995</v>
      </c>
    </row>
    <row r="1558" spans="1:11" x14ac:dyDescent="0.3">
      <c r="A1558" s="78" t="str">
        <f>latest_start_1_limit_5000_convert_BTC_CMC_PRO_API_KEY_49c55c19_a805_466a_95cf_3c[[#This Row],[Symbol]]</f>
        <v>RED</v>
      </c>
      <c r="B1558" s="22" t="str">
        <f t="shared" si="216"/>
        <v>RED</v>
      </c>
      <c r="C1558" s="77">
        <f t="shared" si="217"/>
        <v>8.6549857594925345E-8</v>
      </c>
      <c r="D1558" s="73">
        <f t="shared" si="218"/>
        <v>3.2405127787E-3</v>
      </c>
      <c r="E1558" s="74">
        <f>D1558*conf!B$7</f>
        <v>0.23701110463411801</v>
      </c>
      <c r="F1558" s="32">
        <f t="shared" si="219"/>
        <v>-3.7940550100000001</v>
      </c>
      <c r="G1558" s="33">
        <f t="shared" si="220"/>
        <v>-3.62852497</v>
      </c>
      <c r="H1558" s="32">
        <f t="shared" si="221"/>
        <v>8.7813534000000004</v>
      </c>
      <c r="I1558" s="33">
        <f t="shared" si="222"/>
        <v>13.00553713</v>
      </c>
      <c r="J1558" s="32">
        <f t="shared" si="223"/>
        <v>8.7813534000000004</v>
      </c>
      <c r="K1558" s="33">
        <f t="shared" si="224"/>
        <v>12.295391009999999</v>
      </c>
    </row>
    <row r="1559" spans="1:11" x14ac:dyDescent="0.3">
      <c r="A1559" s="78" t="str">
        <f>latest_start_1_limit_5000_convert_BTC_CMC_PRO_API_KEY_49c55c19_a805_466a_95cf_3c[[#This Row],[Symbol]]</f>
        <v>ESBC</v>
      </c>
      <c r="B1559" s="22" t="str">
        <f t="shared" si="216"/>
        <v>ESBC</v>
      </c>
      <c r="C1559" s="77">
        <f t="shared" si="217"/>
        <v>4.512150516666111E-7</v>
      </c>
      <c r="D1559" s="73">
        <f t="shared" si="218"/>
        <v>1.689394045812E-2</v>
      </c>
      <c r="E1559" s="74">
        <f>D1559*conf!B$7</f>
        <v>1.2356228051068967</v>
      </c>
      <c r="F1559" s="32">
        <f t="shared" si="219"/>
        <v>0.95676136000000001</v>
      </c>
      <c r="G1559" s="33">
        <f t="shared" si="220"/>
        <v>1.13046556</v>
      </c>
      <c r="H1559" s="32">
        <f t="shared" si="221"/>
        <v>1.9349781699999999</v>
      </c>
      <c r="I1559" s="33">
        <f t="shared" si="222"/>
        <v>5.8933043300000003</v>
      </c>
      <c r="J1559" s="32">
        <f t="shared" si="223"/>
        <v>1.9349781699999999</v>
      </c>
      <c r="K1559" s="33">
        <f t="shared" si="224"/>
        <v>27.149575630000001</v>
      </c>
    </row>
    <row r="1560" spans="1:11" x14ac:dyDescent="0.3">
      <c r="A1560" s="78" t="str">
        <f>latest_start_1_limit_5000_convert_BTC_CMC_PRO_API_KEY_49c55c19_a805_466a_95cf_3c[[#This Row],[Symbol]]</f>
        <v>ECOM</v>
      </c>
      <c r="B1560" s="22" t="str">
        <f t="shared" si="216"/>
        <v>Omnitude</v>
      </c>
      <c r="C1560" s="77">
        <f t="shared" si="217"/>
        <v>1.7343357918721739E-7</v>
      </c>
      <c r="D1560" s="73">
        <f t="shared" si="218"/>
        <v>6.4935257576300004E-3</v>
      </c>
      <c r="E1560" s="74">
        <f>D1560*conf!B$7</f>
        <v>0.47493647391305821</v>
      </c>
      <c r="F1560" s="32">
        <f t="shared" si="219"/>
        <v>-0.14841850000000001</v>
      </c>
      <c r="G1560" s="33">
        <f t="shared" si="220"/>
        <v>2.3384149999999999E-2</v>
      </c>
      <c r="H1560" s="32">
        <f t="shared" si="221"/>
        <v>-3.5871646899999998</v>
      </c>
      <c r="I1560" s="33">
        <f t="shared" si="222"/>
        <v>0.15672632</v>
      </c>
      <c r="J1560" s="32">
        <f t="shared" si="223"/>
        <v>-3.5871646899999998</v>
      </c>
      <c r="K1560" s="33">
        <f t="shared" si="224"/>
        <v>932.96081220999997</v>
      </c>
    </row>
    <row r="1561" spans="1:11" x14ac:dyDescent="0.3">
      <c r="A1561" s="78" t="str">
        <f>latest_start_1_limit_5000_convert_BTC_CMC_PRO_API_KEY_49c55c19_a805_466a_95cf_3c[[#This Row],[Symbol]]</f>
        <v>UP</v>
      </c>
      <c r="B1561" s="22" t="str">
        <f t="shared" si="216"/>
        <v>UpToken</v>
      </c>
      <c r="C1561" s="77">
        <f t="shared" si="217"/>
        <v>7.6784744725650155E-8</v>
      </c>
      <c r="D1561" s="73">
        <f t="shared" si="218"/>
        <v>2.8748972373499999E-3</v>
      </c>
      <c r="E1561" s="74">
        <f>D1561*conf!B$7</f>
        <v>0.210269983939779</v>
      </c>
      <c r="F1561" s="32">
        <f t="shared" si="219"/>
        <v>0.11007274</v>
      </c>
      <c r="G1561" s="33">
        <f t="shared" si="220"/>
        <v>0.28232014999999999</v>
      </c>
      <c r="H1561" s="32">
        <f t="shared" si="221"/>
        <v>2.2115835399999999</v>
      </c>
      <c r="I1561" s="33">
        <f t="shared" si="222"/>
        <v>6.1806508000000004</v>
      </c>
      <c r="J1561" s="32">
        <f t="shared" si="223"/>
        <v>2.2115835399999999</v>
      </c>
      <c r="K1561" s="33">
        <f t="shared" si="224"/>
        <v>13.424658300000001</v>
      </c>
    </row>
    <row r="1562" spans="1:11" x14ac:dyDescent="0.3">
      <c r="A1562" s="78" t="str">
        <f>latest_start_1_limit_5000_convert_BTC_CMC_PRO_API_KEY_49c55c19_a805_466a_95cf_3c[[#This Row],[Symbol]]</f>
        <v>PIZZA</v>
      </c>
      <c r="B1562" s="22" t="str">
        <f t="shared" si="216"/>
        <v>Pizza</v>
      </c>
      <c r="C1562" s="77">
        <f t="shared" si="217"/>
        <v>3.6148588591071388E-7</v>
      </c>
      <c r="D1562" s="73">
        <f t="shared" si="218"/>
        <v>1.353439121871E-2</v>
      </c>
      <c r="E1562" s="74">
        <f>D1562*conf!B$7</f>
        <v>0.98990537373644938</v>
      </c>
      <c r="F1562" s="32">
        <f t="shared" si="219"/>
        <v>0.11785809999999999</v>
      </c>
      <c r="G1562" s="33">
        <f t="shared" si="220"/>
        <v>0.29011890000000001</v>
      </c>
      <c r="H1562" s="32">
        <f t="shared" si="221"/>
        <v>-2.0155698200000001</v>
      </c>
      <c r="I1562" s="33">
        <f t="shared" si="222"/>
        <v>1.78934916</v>
      </c>
      <c r="J1562" s="32">
        <f t="shared" si="223"/>
        <v>-2.0155698200000001</v>
      </c>
      <c r="K1562" s="33">
        <f t="shared" si="224"/>
        <v>22.152235579999999</v>
      </c>
    </row>
    <row r="1563" spans="1:11" x14ac:dyDescent="0.3">
      <c r="A1563" s="78" t="str">
        <f>latest_start_1_limit_5000_convert_BTC_CMC_PRO_API_KEY_49c55c19_a805_466a_95cf_3c[[#This Row],[Symbol]]</f>
        <v>PBT</v>
      </c>
      <c r="B1563" s="22" t="str">
        <f t="shared" si="216"/>
        <v>Primalbase Token</v>
      </c>
      <c r="C1563" s="77">
        <f t="shared" si="217"/>
        <v>8.8948002349344794E-3</v>
      </c>
      <c r="D1563" s="73">
        <f t="shared" si="218"/>
        <v>333.03017042721234</v>
      </c>
      <c r="E1563" s="74">
        <f>D1563*conf!B$7</f>
        <v>24357.826665046312</v>
      </c>
      <c r="F1563" s="32">
        <f t="shared" si="219"/>
        <v>14.026692629999999</v>
      </c>
      <c r="G1563" s="33">
        <f t="shared" si="220"/>
        <v>14.2228847</v>
      </c>
      <c r="H1563" s="32">
        <f t="shared" si="221"/>
        <v>-1.1673388</v>
      </c>
      <c r="I1563" s="33">
        <f t="shared" si="222"/>
        <v>2.67051858</v>
      </c>
      <c r="J1563" s="32">
        <f t="shared" si="223"/>
        <v>-1.1673388</v>
      </c>
      <c r="K1563" s="33">
        <f t="shared" si="224"/>
        <v>6.2419663099999996</v>
      </c>
    </row>
    <row r="1564" spans="1:11" x14ac:dyDescent="0.3">
      <c r="A1564" s="78" t="str">
        <f>latest_start_1_limit_5000_convert_BTC_CMC_PRO_API_KEY_49c55c19_a805_466a_95cf_3c[[#This Row],[Symbol]]</f>
        <v>TRC</v>
      </c>
      <c r="B1564" s="22" t="str">
        <f t="shared" si="216"/>
        <v>Terracoin</v>
      </c>
      <c r="C1564" s="77">
        <f t="shared" si="217"/>
        <v>4.8244077950049286E-7</v>
      </c>
      <c r="D1564" s="73">
        <f t="shared" si="218"/>
        <v>1.8063062775380001E-2</v>
      </c>
      <c r="E1564" s="74">
        <f>D1564*conf!B$7</f>
        <v>1.3211324113912932</v>
      </c>
      <c r="F1564" s="32">
        <f t="shared" si="219"/>
        <v>-0.25952410999999997</v>
      </c>
      <c r="G1564" s="33">
        <f t="shared" si="220"/>
        <v>-8.7912619999999997E-2</v>
      </c>
      <c r="H1564" s="32">
        <f t="shared" si="221"/>
        <v>7.2239345300000002</v>
      </c>
      <c r="I1564" s="33">
        <f t="shared" si="222"/>
        <v>11.387640770000001</v>
      </c>
      <c r="J1564" s="32">
        <f t="shared" si="223"/>
        <v>7.2239345300000002</v>
      </c>
      <c r="K1564" s="33">
        <f t="shared" si="224"/>
        <v>24.053047320000001</v>
      </c>
    </row>
    <row r="1565" spans="1:11" x14ac:dyDescent="0.3">
      <c r="A1565" s="78" t="str">
        <f>latest_start_1_limit_5000_convert_BTC_CMC_PRO_API_KEY_49c55c19_a805_466a_95cf_3c[[#This Row],[Symbol]]</f>
        <v>CCX</v>
      </c>
      <c r="B1565" s="22" t="str">
        <f t="shared" si="216"/>
        <v>Conceal</v>
      </c>
      <c r="C1565" s="77">
        <f t="shared" si="217"/>
        <v>1.1282162827950961E-6</v>
      </c>
      <c r="D1565" s="73">
        <f t="shared" si="218"/>
        <v>4.22415401149E-2</v>
      </c>
      <c r="E1565" s="74">
        <f>D1565*conf!B$7</f>
        <v>3.089546244003786</v>
      </c>
      <c r="F1565" s="32">
        <f t="shared" si="219"/>
        <v>-1.74761017</v>
      </c>
      <c r="G1565" s="33">
        <f t="shared" si="220"/>
        <v>-1.57855905</v>
      </c>
      <c r="H1565" s="32">
        <f t="shared" si="221"/>
        <v>-2.9691902300000002</v>
      </c>
      <c r="I1565" s="33">
        <f t="shared" si="222"/>
        <v>0.79869787999999997</v>
      </c>
      <c r="J1565" s="32">
        <f t="shared" si="223"/>
        <v>-2.9691902300000002</v>
      </c>
      <c r="K1565" s="33">
        <f t="shared" si="224"/>
        <v>18.161730479999999</v>
      </c>
    </row>
    <row r="1566" spans="1:11" x14ac:dyDescent="0.3">
      <c r="A1566" s="78" t="str">
        <f>latest_start_1_limit_5000_convert_BTC_CMC_PRO_API_KEY_49c55c19_a805_466a_95cf_3c[[#This Row],[Symbol]]</f>
        <v>X8X</v>
      </c>
      <c r="B1566" s="22" t="str">
        <f t="shared" si="216"/>
        <v>X8X Token</v>
      </c>
      <c r="C1566" s="77">
        <f t="shared" si="217"/>
        <v>1.3373863602180618E-7</v>
      </c>
      <c r="D1566" s="73">
        <f t="shared" si="218"/>
        <v>5.0073075921499999E-3</v>
      </c>
      <c r="E1566" s="74">
        <f>D1566*conf!B$7</f>
        <v>0.36623447728985098</v>
      </c>
      <c r="F1566" s="32">
        <f t="shared" si="219"/>
        <v>0.12319387</v>
      </c>
      <c r="G1566" s="33">
        <f t="shared" si="220"/>
        <v>0.29546384999999997</v>
      </c>
      <c r="H1566" s="32">
        <f t="shared" si="221"/>
        <v>2.1943203599999999</v>
      </c>
      <c r="I1566" s="33">
        <f t="shared" si="222"/>
        <v>6.16271726</v>
      </c>
      <c r="J1566" s="32">
        <f t="shared" si="223"/>
        <v>2.1943203599999999</v>
      </c>
      <c r="K1566" s="33">
        <f t="shared" si="224"/>
        <v>13.419724090000001</v>
      </c>
    </row>
    <row r="1567" spans="1:11" x14ac:dyDescent="0.3">
      <c r="A1567" s="78" t="str">
        <f>latest_start_1_limit_5000_convert_BTC_CMC_PRO_API_KEY_49c55c19_a805_466a_95cf_3c[[#This Row],[Symbol]]</f>
        <v>ESS</v>
      </c>
      <c r="B1567" s="22" t="str">
        <f t="shared" si="216"/>
        <v>Essentia</v>
      </c>
      <c r="C1567" s="77">
        <f t="shared" si="217"/>
        <v>1.100050793387012E-8</v>
      </c>
      <c r="D1567" s="73">
        <f t="shared" si="218"/>
        <v>4.1186996169000002E-4</v>
      </c>
      <c r="E1567" s="74">
        <f>D1567*conf!B$7</f>
        <v>3.0124168998006601E-2</v>
      </c>
      <c r="F1567" s="32">
        <f t="shared" si="219"/>
        <v>2.9771599200000001</v>
      </c>
      <c r="G1567" s="33">
        <f t="shared" si="220"/>
        <v>3.1543403799999998</v>
      </c>
      <c r="H1567" s="32">
        <f t="shared" si="221"/>
        <v>6.5411166999999999</v>
      </c>
      <c r="I1567" s="33">
        <f t="shared" si="222"/>
        <v>10.67830784</v>
      </c>
      <c r="J1567" s="32">
        <f t="shared" si="223"/>
        <v>6.5411166999999999</v>
      </c>
      <c r="K1567" s="33">
        <f t="shared" si="224"/>
        <v>53.268098950000002</v>
      </c>
    </row>
    <row r="1568" spans="1:11" x14ac:dyDescent="0.3">
      <c r="A1568" s="78" t="str">
        <f>latest_start_1_limit_5000_convert_BTC_CMC_PRO_API_KEY_49c55c19_a805_466a_95cf_3c[[#This Row],[Symbol]]</f>
        <v>DOV</v>
      </c>
      <c r="B1568" s="22" t="str">
        <f t="shared" si="216"/>
        <v>Dovu</v>
      </c>
      <c r="C1568" s="77">
        <f t="shared" si="217"/>
        <v>2.2969917763261504E-8</v>
      </c>
      <c r="D1568" s="73">
        <f t="shared" si="218"/>
        <v>8.6001657433000002E-4</v>
      </c>
      <c r="E1568" s="74">
        <f>D1568*conf!B$7</f>
        <v>6.2901612246496208E-2</v>
      </c>
      <c r="F1568" s="32">
        <f t="shared" si="219"/>
        <v>-0.44695415999999999</v>
      </c>
      <c r="G1568" s="33">
        <f t="shared" si="220"/>
        <v>-0.27566516000000002</v>
      </c>
      <c r="H1568" s="32">
        <f t="shared" si="221"/>
        <v>-32.45489018</v>
      </c>
      <c r="I1568" s="33">
        <f t="shared" si="222"/>
        <v>-29.831987030000001</v>
      </c>
      <c r="J1568" s="32">
        <f t="shared" si="223"/>
        <v>-32.45489018</v>
      </c>
      <c r="K1568" s="33">
        <f t="shared" si="224"/>
        <v>42.35622171</v>
      </c>
    </row>
    <row r="1569" spans="1:11" x14ac:dyDescent="0.3">
      <c r="A1569" s="78" t="str">
        <f>latest_start_1_limit_5000_convert_BTC_CMC_PRO_API_KEY_49c55c19_a805_466a_95cf_3c[[#This Row],[Symbol]]</f>
        <v>MVC</v>
      </c>
      <c r="B1569" s="22" t="str">
        <f t="shared" si="216"/>
        <v>Maverick Chain</v>
      </c>
      <c r="C1569" s="77">
        <f t="shared" si="217"/>
        <v>1.0015440412000969E-7</v>
      </c>
      <c r="D1569" s="73">
        <f t="shared" si="218"/>
        <v>3.7498805360599999E-3</v>
      </c>
      <c r="E1569" s="74">
        <f>D1569*conf!B$7</f>
        <v>0.27426626240742841</v>
      </c>
      <c r="F1569" s="32">
        <f t="shared" si="219"/>
        <v>0.37081764</v>
      </c>
      <c r="G1569" s="33">
        <f t="shared" si="220"/>
        <v>0.54351368</v>
      </c>
      <c r="H1569" s="32">
        <f t="shared" si="221"/>
        <v>0.15597232</v>
      </c>
      <c r="I1569" s="33">
        <f t="shared" si="222"/>
        <v>4.0452163499999996</v>
      </c>
      <c r="J1569" s="32">
        <f t="shared" si="223"/>
        <v>0.15597232</v>
      </c>
      <c r="K1569" s="33">
        <f t="shared" si="224"/>
        <v>18.458423239999998</v>
      </c>
    </row>
    <row r="1570" spans="1:11" x14ac:dyDescent="0.3">
      <c r="A1570" s="78" t="str">
        <f>latest_start_1_limit_5000_convert_BTC_CMC_PRO_API_KEY_49c55c19_a805_466a_95cf_3c[[#This Row],[Symbol]]</f>
        <v>TCORE</v>
      </c>
      <c r="B1570" s="22" t="str">
        <f t="shared" si="216"/>
        <v>Tornado</v>
      </c>
      <c r="C1570" s="77">
        <f t="shared" si="217"/>
        <v>1.7640120352253549E-3</v>
      </c>
      <c r="D1570" s="73">
        <f t="shared" si="218"/>
        <v>66.04636565298658</v>
      </c>
      <c r="E1570" s="74">
        <f>D1570*conf!B$7</f>
        <v>4830.6311838594384</v>
      </c>
      <c r="F1570" s="32">
        <f t="shared" si="219"/>
        <v>0.26137940999999998</v>
      </c>
      <c r="G1570" s="33">
        <f t="shared" si="220"/>
        <v>0.43388715</v>
      </c>
      <c r="H1570" s="32">
        <f t="shared" si="221"/>
        <v>3.1405756500000002</v>
      </c>
      <c r="I1570" s="33">
        <f t="shared" si="222"/>
        <v>7.1457174200000004</v>
      </c>
      <c r="J1570" s="32">
        <f t="shared" si="223"/>
        <v>3.1405756500000002</v>
      </c>
      <c r="K1570" s="33">
        <f t="shared" si="224"/>
        <v>-14.67264286</v>
      </c>
    </row>
    <row r="1571" spans="1:11" x14ac:dyDescent="0.3">
      <c r="A1571" s="78" t="str">
        <f>latest_start_1_limit_5000_convert_BTC_CMC_PRO_API_KEY_49c55c19_a805_466a_95cf_3c[[#This Row],[Symbol]]</f>
        <v>SVR</v>
      </c>
      <c r="B1571" s="22" t="str">
        <f t="shared" si="216"/>
        <v>SovranoCoin</v>
      </c>
      <c r="C1571" s="77">
        <f t="shared" si="217"/>
        <v>7.7118891172479571E-6</v>
      </c>
      <c r="D1571" s="73">
        <f t="shared" si="218"/>
        <v>0.28874080127689</v>
      </c>
      <c r="E1571" s="74">
        <f>D1571*conf!B$7</f>
        <v>21.118502205391735</v>
      </c>
      <c r="F1571" s="32">
        <f t="shared" si="219"/>
        <v>0.15440412000000001</v>
      </c>
      <c r="G1571" s="33">
        <f t="shared" si="220"/>
        <v>0.32672780000000001</v>
      </c>
      <c r="H1571" s="32">
        <f t="shared" si="221"/>
        <v>1.43213261</v>
      </c>
      <c r="I1571" s="33">
        <f t="shared" si="222"/>
        <v>5.3709323299999996</v>
      </c>
      <c r="J1571" s="32">
        <f t="shared" si="223"/>
        <v>1.43213261</v>
      </c>
      <c r="K1571" s="33">
        <f t="shared" si="224"/>
        <v>22.928552410000002</v>
      </c>
    </row>
    <row r="1572" spans="1:11" x14ac:dyDescent="0.3">
      <c r="A1572" s="78" t="str">
        <f>latest_start_1_limit_5000_convert_BTC_CMC_PRO_API_KEY_49c55c19_a805_466a_95cf_3c[[#This Row],[Symbol]]</f>
        <v>N0031</v>
      </c>
      <c r="B1572" s="22" t="str">
        <f t="shared" si="216"/>
        <v>nYFI</v>
      </c>
      <c r="C1572" s="77">
        <f t="shared" si="217"/>
        <v>3.9404512036943797E-6</v>
      </c>
      <c r="D1572" s="73">
        <f t="shared" si="218"/>
        <v>0.14753441350738999</v>
      </c>
      <c r="E1572" s="74">
        <f>D1572*conf!B$7</f>
        <v>10.790667003930505</v>
      </c>
      <c r="F1572" s="32">
        <f t="shared" si="219"/>
        <v>1.15858949</v>
      </c>
      <c r="G1572" s="33">
        <f t="shared" si="220"/>
        <v>1.33264096</v>
      </c>
      <c r="H1572" s="32">
        <f t="shared" si="221"/>
        <v>-10.280366130000001</v>
      </c>
      <c r="I1572" s="33">
        <f t="shared" si="222"/>
        <v>-6.7963846700000001</v>
      </c>
      <c r="J1572" s="32">
        <f t="shared" si="223"/>
        <v>-10.280366130000001</v>
      </c>
      <c r="K1572" s="33">
        <f t="shared" si="224"/>
        <v>-9.9396989799999993</v>
      </c>
    </row>
    <row r="1573" spans="1:11" x14ac:dyDescent="0.3">
      <c r="A1573" s="78" t="str">
        <f>latest_start_1_limit_5000_convert_BTC_CMC_PRO_API_KEY_49c55c19_a805_466a_95cf_3c[[#This Row],[Symbol]]</f>
        <v>SPHTX</v>
      </c>
      <c r="B1573" s="22" t="str">
        <f t="shared" si="216"/>
        <v>SophiaTX</v>
      </c>
      <c r="C1573" s="77">
        <f t="shared" si="217"/>
        <v>3.1649953529623706E-8</v>
      </c>
      <c r="D1573" s="73">
        <f t="shared" si="218"/>
        <v>1.1850057493799999E-3</v>
      </c>
      <c r="E1573" s="74">
        <f>D1573*conf!B$7</f>
        <v>8.6671320509653191E-2</v>
      </c>
      <c r="F1573" s="32">
        <f t="shared" si="219"/>
        <v>-0.39330315999999998</v>
      </c>
      <c r="G1573" s="33">
        <f t="shared" si="220"/>
        <v>-0.22192185</v>
      </c>
      <c r="H1573" s="32">
        <f t="shared" si="221"/>
        <v>1.0027253300000001</v>
      </c>
      <c r="I1573" s="33">
        <f t="shared" si="222"/>
        <v>4.9248503599999998</v>
      </c>
      <c r="J1573" s="32">
        <f t="shared" si="223"/>
        <v>1.0027253300000001</v>
      </c>
      <c r="K1573" s="33">
        <f t="shared" si="224"/>
        <v>24.08609328</v>
      </c>
    </row>
    <row r="1574" spans="1:11" x14ac:dyDescent="0.3">
      <c r="A1574" s="78" t="str">
        <f>latest_start_1_limit_5000_convert_BTC_CMC_PRO_API_KEY_49c55c19_a805_466a_95cf_3c[[#This Row],[Symbol]]</f>
        <v>FUEL</v>
      </c>
      <c r="B1574" s="22" t="str">
        <f t="shared" si="216"/>
        <v>Etherparty</v>
      </c>
      <c r="C1574" s="77">
        <f t="shared" si="217"/>
        <v>1.0500044353799606E-8</v>
      </c>
      <c r="D1574" s="73">
        <f t="shared" si="218"/>
        <v>3.9313210733000001E-4</v>
      </c>
      <c r="E1574" s="74">
        <f>D1574*conf!B$7</f>
        <v>2.8753682330116201E-2</v>
      </c>
      <c r="F1574" s="32">
        <f t="shared" si="219"/>
        <v>2.1043642199999999</v>
      </c>
      <c r="G1574" s="33">
        <f t="shared" si="220"/>
        <v>2.2800429699999998</v>
      </c>
      <c r="H1574" s="32">
        <f t="shared" si="221"/>
        <v>6.2278712900000004</v>
      </c>
      <c r="I1574" s="33">
        <f t="shared" si="222"/>
        <v>10.352898529999999</v>
      </c>
      <c r="J1574" s="32">
        <f t="shared" si="223"/>
        <v>6.2278712900000004</v>
      </c>
      <c r="K1574" s="33">
        <f t="shared" si="224"/>
        <v>79.722310829999998</v>
      </c>
    </row>
    <row r="1575" spans="1:11" x14ac:dyDescent="0.3">
      <c r="A1575" s="78" t="str">
        <f>latest_start_1_limit_5000_convert_BTC_CMC_PRO_API_KEY_49c55c19_a805_466a_95cf_3c[[#This Row],[Symbol]]</f>
        <v>WCC</v>
      </c>
      <c r="B1575" s="22" t="str">
        <f t="shared" si="216"/>
        <v>WinCash</v>
      </c>
      <c r="C1575" s="77">
        <f t="shared" si="217"/>
        <v>6.9540093357575163E-6</v>
      </c>
      <c r="D1575" s="73">
        <f t="shared" si="218"/>
        <v>0.26036502822671997</v>
      </c>
      <c r="E1575" s="74">
        <f>D1575*conf!B$7</f>
        <v>19.0430981645023</v>
      </c>
      <c r="F1575" s="32">
        <f t="shared" si="219"/>
        <v>-1.43008735</v>
      </c>
      <c r="G1575" s="33">
        <f t="shared" si="220"/>
        <v>-1.26048991</v>
      </c>
      <c r="H1575" s="32">
        <f t="shared" si="221"/>
        <v>5.3423746899999998</v>
      </c>
      <c r="I1575" s="33">
        <f t="shared" si="222"/>
        <v>9.4330164399999994</v>
      </c>
      <c r="J1575" s="32">
        <f t="shared" si="223"/>
        <v>5.3423746899999998</v>
      </c>
      <c r="K1575" s="33">
        <f t="shared" si="224"/>
        <v>28.91256606</v>
      </c>
    </row>
    <row r="1576" spans="1:11" x14ac:dyDescent="0.3">
      <c r="A1576" s="78" t="str">
        <f>latest_start_1_limit_5000_convert_BTC_CMC_PRO_API_KEY_49c55c19_a805_466a_95cf_3c[[#This Row],[Symbol]]</f>
        <v>ZPR</v>
      </c>
      <c r="B1576" s="22" t="str">
        <f t="shared" si="216"/>
        <v>ZPER</v>
      </c>
      <c r="C1576" s="77">
        <f t="shared" si="217"/>
        <v>1E-8</v>
      </c>
      <c r="D1576" s="73">
        <f t="shared" si="218"/>
        <v>3.1073421085000001E-4</v>
      </c>
      <c r="E1576" s="74">
        <f>D1576*conf!B$7</f>
        <v>2.2727100181568999E-2</v>
      </c>
      <c r="F1576" s="32">
        <f t="shared" si="219"/>
        <v>-0.57041554000000005</v>
      </c>
      <c r="G1576" s="33">
        <f t="shared" si="220"/>
        <v>-0.39933897000000002</v>
      </c>
      <c r="H1576" s="32">
        <f t="shared" si="221"/>
        <v>-65.590816070000002</v>
      </c>
      <c r="I1576" s="33">
        <f t="shared" si="222"/>
        <v>-64.254643000000002</v>
      </c>
      <c r="J1576" s="32">
        <f t="shared" si="223"/>
        <v>-65.590816070000002</v>
      </c>
      <c r="K1576" s="33">
        <f t="shared" si="224"/>
        <v>71.087415919999998</v>
      </c>
    </row>
    <row r="1577" spans="1:11" x14ac:dyDescent="0.3">
      <c r="A1577" s="78" t="str">
        <f>latest_start_1_limit_5000_convert_BTC_CMC_PRO_API_KEY_49c55c19_a805_466a_95cf_3c[[#This Row],[Symbol]]</f>
        <v>CTT</v>
      </c>
      <c r="B1577" s="22" t="str">
        <f t="shared" si="216"/>
        <v>Castweet</v>
      </c>
      <c r="C1577" s="77">
        <f t="shared" si="217"/>
        <v>5.7616812448708045E-6</v>
      </c>
      <c r="D1577" s="73">
        <f t="shared" si="218"/>
        <v>0.21572307823063</v>
      </c>
      <c r="E1577" s="74">
        <f>D1577*conf!B$7</f>
        <v>15.777985941788279</v>
      </c>
      <c r="F1577" s="32">
        <f t="shared" si="219"/>
        <v>-0.19474396999999999</v>
      </c>
      <c r="G1577" s="33">
        <f t="shared" si="220"/>
        <v>-2.302102E-2</v>
      </c>
      <c r="H1577" s="32">
        <f t="shared" si="221"/>
        <v>7.3243581899999999</v>
      </c>
      <c r="I1577" s="33">
        <f t="shared" si="222"/>
        <v>11.49196407</v>
      </c>
      <c r="J1577" s="32">
        <f t="shared" si="223"/>
        <v>7.3243581899999999</v>
      </c>
      <c r="K1577" s="33">
        <f t="shared" si="224"/>
        <v>2.3644567599999999</v>
      </c>
    </row>
    <row r="1578" spans="1:11" x14ac:dyDescent="0.3">
      <c r="A1578" s="78" t="str">
        <f>latest_start_1_limit_5000_convert_BTC_CMC_PRO_API_KEY_49c55c19_a805_466a_95cf_3c[[#This Row],[Symbol]]</f>
        <v>BID</v>
      </c>
      <c r="B1578" s="22" t="str">
        <f t="shared" si="216"/>
        <v>DeFi Bids</v>
      </c>
      <c r="C1578" s="77">
        <f t="shared" si="217"/>
        <v>8.2847661016328535E-7</v>
      </c>
      <c r="D1578" s="73">
        <f t="shared" si="218"/>
        <v>3.1018988554009998E-2</v>
      </c>
      <c r="E1578" s="74">
        <f>D1578*conf!B$7</f>
        <v>2.2687288228402913</v>
      </c>
      <c r="F1578" s="32">
        <f t="shared" si="219"/>
        <v>-1.1289744399999999</v>
      </c>
      <c r="G1578" s="33">
        <f t="shared" si="220"/>
        <v>-0.95885891000000001</v>
      </c>
      <c r="H1578" s="32">
        <f t="shared" si="221"/>
        <v>0.52071117</v>
      </c>
      <c r="I1578" s="33">
        <f t="shared" si="222"/>
        <v>4.4241186900000002</v>
      </c>
      <c r="J1578" s="32">
        <f t="shared" si="223"/>
        <v>0.52071117</v>
      </c>
      <c r="K1578" s="33">
        <f t="shared" si="224"/>
        <v>-5.1523864899999996</v>
      </c>
    </row>
    <row r="1579" spans="1:11" x14ac:dyDescent="0.3">
      <c r="A1579" s="78" t="str">
        <f>latest_start_1_limit_5000_convert_BTC_CMC_PRO_API_KEY_49c55c19_a805_466a_95cf_3c[[#This Row],[Symbol]]</f>
        <v>CSPN</v>
      </c>
      <c r="B1579" s="22" t="str">
        <f t="shared" si="216"/>
        <v>Crypto Sports</v>
      </c>
      <c r="C1579" s="77">
        <f t="shared" si="217"/>
        <v>3.7658055949159422E-6</v>
      </c>
      <c r="D1579" s="73">
        <f t="shared" si="218"/>
        <v>0.14099550815598999</v>
      </c>
      <c r="E1579" s="74">
        <f>D1579*conf!B$7</f>
        <v>10.312411466529108</v>
      </c>
      <c r="F1579" s="32">
        <f t="shared" si="219"/>
        <v>0.15440412000000001</v>
      </c>
      <c r="G1579" s="33">
        <f t="shared" si="220"/>
        <v>0.32672780000000001</v>
      </c>
      <c r="H1579" s="32">
        <f t="shared" si="221"/>
        <v>0.42148252000000003</v>
      </c>
      <c r="I1579" s="33">
        <f t="shared" si="222"/>
        <v>4.3210368099999998</v>
      </c>
      <c r="J1579" s="32">
        <f t="shared" si="223"/>
        <v>0.42148252000000003</v>
      </c>
      <c r="K1579" s="33">
        <f t="shared" si="224"/>
        <v>-0.36565961000000002</v>
      </c>
    </row>
    <row r="1580" spans="1:11" x14ac:dyDescent="0.3">
      <c r="A1580" s="78" t="str">
        <f>latest_start_1_limit_5000_convert_BTC_CMC_PRO_API_KEY_49c55c19_a805_466a_95cf_3c[[#This Row],[Symbol]]</f>
        <v>BEET</v>
      </c>
      <c r="B1580" s="22" t="str">
        <f t="shared" si="216"/>
        <v>Beetle Coin</v>
      </c>
      <c r="C1580" s="77">
        <f t="shared" si="217"/>
        <v>4.0397016131016257E-8</v>
      </c>
      <c r="D1580" s="73">
        <f t="shared" si="218"/>
        <v>1.51250447582E-3</v>
      </c>
      <c r="E1580" s="74">
        <f>D1580*conf!B$7</f>
        <v>0.1106245773614748</v>
      </c>
      <c r="F1580" s="32">
        <f t="shared" si="219"/>
        <v>0.72779596000000002</v>
      </c>
      <c r="G1580" s="33">
        <f t="shared" si="220"/>
        <v>0.90110621000000002</v>
      </c>
      <c r="H1580" s="32">
        <f t="shared" si="221"/>
        <v>1.98109651</v>
      </c>
      <c r="I1580" s="33">
        <f t="shared" si="222"/>
        <v>5.9412135299999997</v>
      </c>
      <c r="J1580" s="32">
        <f t="shared" si="223"/>
        <v>1.98109651</v>
      </c>
      <c r="K1580" s="33">
        <f t="shared" si="224"/>
        <v>19.05339056</v>
      </c>
    </row>
    <row r="1581" spans="1:11" x14ac:dyDescent="0.3">
      <c r="A1581" s="78" t="str">
        <f>latest_start_1_limit_5000_convert_BTC_CMC_PRO_API_KEY_49c55c19_a805_466a_95cf_3c[[#This Row],[Symbol]]</f>
        <v>MBN</v>
      </c>
      <c r="B1581" s="22" t="str">
        <f t="shared" si="216"/>
        <v>Mobilian Coin</v>
      </c>
      <c r="C1581" s="77">
        <f t="shared" si="217"/>
        <v>2.2550597298997069E-5</v>
      </c>
      <c r="D1581" s="73">
        <f t="shared" si="218"/>
        <v>0.84431679895683998</v>
      </c>
      <c r="E1581" s="74">
        <f>D1581*conf!B$7</f>
        <v>61.753330675703275</v>
      </c>
      <c r="F1581" s="32">
        <f t="shared" si="219"/>
        <v>0.69858807000000001</v>
      </c>
      <c r="G1581" s="33">
        <f t="shared" si="220"/>
        <v>0.87184806999999998</v>
      </c>
      <c r="H1581" s="32">
        <f t="shared" si="221"/>
        <v>-7.4652272599999998</v>
      </c>
      <c r="I1581" s="33">
        <f t="shared" si="222"/>
        <v>-3.8719286899999998</v>
      </c>
      <c r="J1581" s="32">
        <f t="shared" si="223"/>
        <v>-7.4652272599999998</v>
      </c>
      <c r="K1581" s="33">
        <f t="shared" si="224"/>
        <v>-1.8836263</v>
      </c>
    </row>
    <row r="1582" spans="1:11" x14ac:dyDescent="0.3">
      <c r="A1582" s="78" t="str">
        <f>latest_start_1_limit_5000_convert_BTC_CMC_PRO_API_KEY_49c55c19_a805_466a_95cf_3c[[#This Row],[Symbol]]</f>
        <v>CHART</v>
      </c>
      <c r="B1582" s="22" t="str">
        <f t="shared" si="216"/>
        <v>ChartEx</v>
      </c>
      <c r="C1582" s="77">
        <f t="shared" si="217"/>
        <v>5.0908755699350452E-7</v>
      </c>
      <c r="D1582" s="73">
        <f t="shared" si="218"/>
        <v>1.9060744636179999E-2</v>
      </c>
      <c r="E1582" s="74">
        <f>D1582*conf!B$7</f>
        <v>1.394102862690205</v>
      </c>
      <c r="F1582" s="32">
        <f t="shared" si="219"/>
        <v>-3.4819485499999998</v>
      </c>
      <c r="G1582" s="33">
        <f t="shared" si="220"/>
        <v>-3.3158815000000001</v>
      </c>
      <c r="H1582" s="32">
        <f t="shared" si="221"/>
        <v>13.679632829999999</v>
      </c>
      <c r="I1582" s="33">
        <f t="shared" si="222"/>
        <v>18.094025930000001</v>
      </c>
      <c r="J1582" s="32">
        <f t="shared" si="223"/>
        <v>13.679632829999999</v>
      </c>
      <c r="K1582" s="33">
        <f t="shared" si="224"/>
        <v>34.849456109999998</v>
      </c>
    </row>
    <row r="1583" spans="1:11" x14ac:dyDescent="0.3">
      <c r="A1583" s="78" t="str">
        <f>latest_start_1_limit_5000_convert_BTC_CMC_PRO_API_KEY_49c55c19_a805_466a_95cf_3c[[#This Row],[Symbol]]</f>
        <v>NPC</v>
      </c>
      <c r="B1583" s="22" t="str">
        <f t="shared" si="216"/>
        <v>NPCoin</v>
      </c>
      <c r="C1583" s="77">
        <f t="shared" si="217"/>
        <v>1.3999999999995938E-7</v>
      </c>
      <c r="D1583" s="73">
        <f t="shared" si="218"/>
        <v>5.2417392890600004E-3</v>
      </c>
      <c r="E1583" s="74">
        <f>D1583*conf!B$7</f>
        <v>0.38338081160184845</v>
      </c>
      <c r="F1583" s="32">
        <f t="shared" si="219"/>
        <v>6.2459000000000004E-3</v>
      </c>
      <c r="G1583" s="33">
        <f t="shared" si="220"/>
        <v>0.17831467000000001</v>
      </c>
      <c r="H1583" s="32">
        <f t="shared" si="221"/>
        <v>-12.51744835</v>
      </c>
      <c r="I1583" s="33">
        <f t="shared" si="222"/>
        <v>-9.1203369900000002</v>
      </c>
      <c r="J1583" s="32">
        <f t="shared" si="223"/>
        <v>-12.51744835</v>
      </c>
      <c r="K1583" s="33">
        <f t="shared" si="224"/>
        <v>-17.206939630000001</v>
      </c>
    </row>
    <row r="1584" spans="1:11" x14ac:dyDescent="0.3">
      <c r="A1584" s="78" t="str">
        <f>latest_start_1_limit_5000_convert_BTC_CMC_PRO_API_KEY_49c55c19_a805_466a_95cf_3c[[#This Row],[Symbol]]</f>
        <v>JET</v>
      </c>
      <c r="B1584" s="22" t="str">
        <f t="shared" si="216"/>
        <v>Jetcoin</v>
      </c>
      <c r="C1584" s="77">
        <f t="shared" si="217"/>
        <v>1.0328544462568092E-6</v>
      </c>
      <c r="D1584" s="73">
        <f t="shared" si="218"/>
        <v>3.8671098077329998E-2</v>
      </c>
      <c r="E1584" s="74">
        <f>D1584*conf!B$7</f>
        <v>2.8284041133759161</v>
      </c>
      <c r="F1584" s="32">
        <f t="shared" si="219"/>
        <v>0.1702119</v>
      </c>
      <c r="G1584" s="33">
        <f t="shared" si="220"/>
        <v>0.34256278000000001</v>
      </c>
      <c r="H1584" s="32">
        <f t="shared" si="221"/>
        <v>-6.7782880000000004E-2</v>
      </c>
      <c r="I1584" s="33">
        <f t="shared" si="222"/>
        <v>3.8127723100000002</v>
      </c>
      <c r="J1584" s="32">
        <f t="shared" si="223"/>
        <v>-6.7782880000000004E-2</v>
      </c>
      <c r="K1584" s="33">
        <f t="shared" si="224"/>
        <v>23.151961669999999</v>
      </c>
    </row>
    <row r="1585" spans="1:11" x14ac:dyDescent="0.3">
      <c r="A1585" s="78" t="str">
        <f>latest_start_1_limit_5000_convert_BTC_CMC_PRO_API_KEY_49c55c19_a805_466a_95cf_3c[[#This Row],[Symbol]]</f>
        <v>ZENI</v>
      </c>
      <c r="B1585" s="22" t="str">
        <f t="shared" si="216"/>
        <v>Zennies</v>
      </c>
      <c r="C1585" s="77">
        <f t="shared" si="217"/>
        <v>1.0015440412107804E-8</v>
      </c>
      <c r="D1585" s="73">
        <f t="shared" si="218"/>
        <v>3.7498805360999999E-4</v>
      </c>
      <c r="E1585" s="74">
        <f>D1585*conf!B$7</f>
        <v>2.7426626241035399E-2</v>
      </c>
      <c r="F1585" s="32">
        <f t="shared" si="219"/>
        <v>0.37081765</v>
      </c>
      <c r="G1585" s="33">
        <f t="shared" si="220"/>
        <v>0.54351369000000005</v>
      </c>
      <c r="H1585" s="32">
        <f t="shared" si="221"/>
        <v>0.15440412000000001</v>
      </c>
      <c r="I1585" s="33">
        <f t="shared" si="222"/>
        <v>4.0435872499999999</v>
      </c>
      <c r="J1585" s="32">
        <f t="shared" si="223"/>
        <v>0.15440412000000001</v>
      </c>
      <c r="K1585" s="33">
        <f t="shared" si="224"/>
        <v>18.526209519999998</v>
      </c>
    </row>
    <row r="1586" spans="1:11" x14ac:dyDescent="0.3">
      <c r="A1586" s="78" t="str">
        <f>latest_start_1_limit_5000_convert_BTC_CMC_PRO_API_KEY_49c55c19_a805_466a_95cf_3c[[#This Row],[Symbol]]</f>
        <v>BBC</v>
      </c>
      <c r="B1586" s="22" t="str">
        <f t="shared" si="216"/>
        <v>TraDove B2BCoin</v>
      </c>
      <c r="C1586" s="77">
        <f t="shared" si="217"/>
        <v>2.0030880823948517E-8</v>
      </c>
      <c r="D1586" s="73">
        <f t="shared" si="218"/>
        <v>7.4997610720999996E-4</v>
      </c>
      <c r="E1586" s="74">
        <f>D1586*conf!B$7</f>
        <v>5.4853252481339397E-2</v>
      </c>
      <c r="F1586" s="32">
        <f t="shared" si="219"/>
        <v>0.15440412000000001</v>
      </c>
      <c r="G1586" s="33">
        <f t="shared" si="220"/>
        <v>0.32672780000000001</v>
      </c>
      <c r="H1586" s="32">
        <f t="shared" si="221"/>
        <v>-59.517080610000001</v>
      </c>
      <c r="I1586" s="33">
        <f t="shared" si="222"/>
        <v>-57.945053010000002</v>
      </c>
      <c r="J1586" s="32">
        <f t="shared" si="223"/>
        <v>-59.517080610000001</v>
      </c>
      <c r="K1586" s="33">
        <f t="shared" si="224"/>
        <v>18.458423239999998</v>
      </c>
    </row>
    <row r="1587" spans="1:11" x14ac:dyDescent="0.3">
      <c r="A1587" s="78" t="str">
        <f>latest_start_1_limit_5000_convert_BTC_CMC_PRO_API_KEY_49c55c19_a805_466a_95cf_3c[[#This Row],[Symbol]]</f>
        <v>ROCK2</v>
      </c>
      <c r="B1587" s="22" t="str">
        <f t="shared" si="216"/>
        <v>ICE ROCK MINING</v>
      </c>
      <c r="C1587" s="77">
        <f t="shared" si="217"/>
        <v>6.1706813637812665E-7</v>
      </c>
      <c r="D1587" s="73">
        <f t="shared" si="218"/>
        <v>2.3103644960580001E-2</v>
      </c>
      <c r="E1587" s="74">
        <f>D1587*conf!B$7</f>
        <v>1.6898005924168213</v>
      </c>
      <c r="F1587" s="32">
        <f t="shared" si="219"/>
        <v>-1.6059972899999999</v>
      </c>
      <c r="G1587" s="33">
        <f t="shared" si="220"/>
        <v>-1.4367025200000001</v>
      </c>
      <c r="H1587" s="32">
        <f t="shared" si="221"/>
        <v>-55.002364329999999</v>
      </c>
      <c r="I1587" s="33">
        <f t="shared" si="222"/>
        <v>-53.255021839999998</v>
      </c>
      <c r="J1587" s="32">
        <f t="shared" si="223"/>
        <v>-55.002364329999999</v>
      </c>
      <c r="K1587" s="33">
        <f t="shared" si="224"/>
        <v>-62.654622940000003</v>
      </c>
    </row>
    <row r="1588" spans="1:11" x14ac:dyDescent="0.3">
      <c r="A1588" s="78" t="str">
        <f>latest_start_1_limit_5000_convert_BTC_CMC_PRO_API_KEY_49c55c19_a805_466a_95cf_3c[[#This Row],[Symbol]]</f>
        <v>BHC</v>
      </c>
      <c r="B1588" s="22" t="str">
        <f t="shared" si="216"/>
        <v>BillionHappiness</v>
      </c>
      <c r="C1588" s="77">
        <f t="shared" si="217"/>
        <v>3.7100837875936359E-4</v>
      </c>
      <c r="D1588" s="73">
        <f t="shared" si="218"/>
        <v>13.890922825099819</v>
      </c>
      <c r="E1588" s="74">
        <f>D1588*conf!B$7</f>
        <v>1015.9820954278008</v>
      </c>
      <c r="F1588" s="32">
        <f t="shared" si="219"/>
        <v>5.0656128000000002</v>
      </c>
      <c r="G1588" s="33">
        <f t="shared" si="220"/>
        <v>5.2463866100000001</v>
      </c>
      <c r="H1588" s="32">
        <f t="shared" si="221"/>
        <v>22.11115569</v>
      </c>
      <c r="I1588" s="33">
        <f t="shared" si="222"/>
        <v>26.852960620000001</v>
      </c>
      <c r="J1588" s="32">
        <f t="shared" si="223"/>
        <v>22.11115569</v>
      </c>
      <c r="K1588" s="33">
        <f t="shared" si="224"/>
        <v>109.58283681</v>
      </c>
    </row>
    <row r="1589" spans="1:11" x14ac:dyDescent="0.3">
      <c r="A1589" s="78" t="str">
        <f>latest_start_1_limit_5000_convert_BTC_CMC_PRO_API_KEY_49c55c19_a805_466a_95cf_3c[[#This Row],[Symbol]]</f>
        <v>SINS</v>
      </c>
      <c r="B1589" s="22" t="str">
        <f t="shared" si="216"/>
        <v>SafeInsure</v>
      </c>
      <c r="C1589" s="77">
        <f t="shared" si="217"/>
        <v>4.8993897966279747E-7</v>
      </c>
      <c r="D1589" s="73">
        <f t="shared" si="218"/>
        <v>1.8343802849579999E-2</v>
      </c>
      <c r="E1589" s="74">
        <f>D1589*conf!B$7</f>
        <v>1.3416657404182812</v>
      </c>
      <c r="F1589" s="32">
        <f t="shared" si="219"/>
        <v>-1.245313E-2</v>
      </c>
      <c r="G1589" s="33">
        <f t="shared" si="220"/>
        <v>0.15958346000000001</v>
      </c>
      <c r="H1589" s="32">
        <f t="shared" si="221"/>
        <v>89.358391859999998</v>
      </c>
      <c r="I1589" s="33">
        <f t="shared" si="222"/>
        <v>96.711532939999998</v>
      </c>
      <c r="J1589" s="32">
        <f t="shared" si="223"/>
        <v>89.358391859999998</v>
      </c>
      <c r="K1589" s="33">
        <f t="shared" si="224"/>
        <v>122.85753482</v>
      </c>
    </row>
    <row r="1590" spans="1:11" x14ac:dyDescent="0.3">
      <c r="A1590" s="78" t="str">
        <f>latest_start_1_limit_5000_convert_BTC_CMC_PRO_API_KEY_49c55c19_a805_466a_95cf_3c[[#This Row],[Symbol]]</f>
        <v>JAR</v>
      </c>
      <c r="B1590" s="22" t="str">
        <f t="shared" si="216"/>
        <v>Jarvis+</v>
      </c>
      <c r="C1590" s="77">
        <f t="shared" si="217"/>
        <v>9.1385566766324865E-8</v>
      </c>
      <c r="D1590" s="73">
        <f t="shared" si="218"/>
        <v>3.4215665412300001E-3</v>
      </c>
      <c r="E1590" s="74">
        <f>D1590*conf!B$7</f>
        <v>0.2502533768255622</v>
      </c>
      <c r="F1590" s="32">
        <f t="shared" si="219"/>
        <v>-0.26993265</v>
      </c>
      <c r="G1590" s="33">
        <f t="shared" si="220"/>
        <v>-9.8339070000000001E-2</v>
      </c>
      <c r="H1590" s="32">
        <f t="shared" si="221"/>
        <v>0.26088500999999997</v>
      </c>
      <c r="I1590" s="33">
        <f t="shared" si="222"/>
        <v>4.1542029899999999</v>
      </c>
      <c r="J1590" s="32">
        <f t="shared" si="223"/>
        <v>0.26088500999999997</v>
      </c>
      <c r="K1590" s="33">
        <f t="shared" si="224"/>
        <v>15.858913340000001</v>
      </c>
    </row>
    <row r="1591" spans="1:11" x14ac:dyDescent="0.3">
      <c r="A1591" s="78" t="str">
        <f>latest_start_1_limit_5000_convert_BTC_CMC_PRO_API_KEY_49c55c19_a805_466a_95cf_3c[[#This Row],[Symbol]]</f>
        <v>XLR</v>
      </c>
      <c r="B1591" s="22" t="str">
        <f t="shared" si="216"/>
        <v>Solaris</v>
      </c>
      <c r="C1591" s="77">
        <f t="shared" si="217"/>
        <v>6.7768477521940456E-6</v>
      </c>
      <c r="D1591" s="73">
        <f t="shared" si="218"/>
        <v>0.25373192227616997</v>
      </c>
      <c r="E1591" s="74">
        <f>D1591*conf!B$7</f>
        <v>18.557952795279071</v>
      </c>
      <c r="F1591" s="32">
        <f t="shared" si="219"/>
        <v>-1.04208568</v>
      </c>
      <c r="G1591" s="33">
        <f t="shared" si="220"/>
        <v>-0.87182064999999997</v>
      </c>
      <c r="H1591" s="32">
        <f t="shared" si="221"/>
        <v>-4.8318294699999997</v>
      </c>
      <c r="I1591" s="33">
        <f t="shared" si="222"/>
        <v>-1.1362711299999999</v>
      </c>
      <c r="J1591" s="32">
        <f t="shared" si="223"/>
        <v>-4.8318294699999997</v>
      </c>
      <c r="K1591" s="33">
        <f t="shared" si="224"/>
        <v>-5.4196297600000003</v>
      </c>
    </row>
    <row r="1592" spans="1:11" x14ac:dyDescent="0.3">
      <c r="A1592" s="78" t="str">
        <f>latest_start_1_limit_5000_convert_BTC_CMC_PRO_API_KEY_49c55c19_a805_466a_95cf_3c[[#This Row],[Symbol]]</f>
        <v>DEB</v>
      </c>
      <c r="B1592" s="22" t="str">
        <f t="shared" si="216"/>
        <v>Debitum</v>
      </c>
      <c r="C1592" s="77">
        <f t="shared" si="217"/>
        <v>4.8707770095736893E-8</v>
      </c>
      <c r="D1592" s="73">
        <f t="shared" si="218"/>
        <v>1.8236673728100001E-3</v>
      </c>
      <c r="E1592" s="74">
        <f>D1592*conf!B$7</f>
        <v>0.1333830316473234</v>
      </c>
      <c r="F1592" s="32">
        <f t="shared" si="219"/>
        <v>12.31618228</v>
      </c>
      <c r="G1592" s="33">
        <f t="shared" si="220"/>
        <v>12.509431279999999</v>
      </c>
      <c r="H1592" s="32">
        <f t="shared" si="221"/>
        <v>37.29689158</v>
      </c>
      <c r="I1592" s="33">
        <f t="shared" si="222"/>
        <v>42.628387080000003</v>
      </c>
      <c r="J1592" s="32">
        <f t="shared" si="223"/>
        <v>37.29689158</v>
      </c>
      <c r="K1592" s="33">
        <f t="shared" si="224"/>
        <v>-31.231822900000001</v>
      </c>
    </row>
    <row r="1593" spans="1:11" x14ac:dyDescent="0.3">
      <c r="A1593" s="78" t="str">
        <f>latest_start_1_limit_5000_convert_BTC_CMC_PRO_API_KEY_49c55c19_a805_466a_95cf_3c[[#This Row],[Symbol]]</f>
        <v>ZUC</v>
      </c>
      <c r="B1593" s="22" t="str">
        <f t="shared" si="216"/>
        <v>ZeuxCoin</v>
      </c>
      <c r="C1593" s="77">
        <f t="shared" si="217"/>
        <v>5.0772398325871099E-8</v>
      </c>
      <c r="D1593" s="73">
        <f t="shared" si="218"/>
        <v>1.9009691078900001E-3</v>
      </c>
      <c r="E1593" s="74">
        <f>D1593*conf!B$7</f>
        <v>0.1390368805510746</v>
      </c>
      <c r="F1593" s="32">
        <f t="shared" si="219"/>
        <v>-0.15847869000000001</v>
      </c>
      <c r="G1593" s="33">
        <f t="shared" si="220"/>
        <v>1.330665E-2</v>
      </c>
      <c r="H1593" s="32">
        <f t="shared" si="221"/>
        <v>-3.8209013299999999</v>
      </c>
      <c r="I1593" s="33">
        <f t="shared" si="222"/>
        <v>-8.6086759999999998E-2</v>
      </c>
      <c r="J1593" s="32">
        <f t="shared" si="223"/>
        <v>-3.8209013299999999</v>
      </c>
      <c r="K1593" s="33">
        <f t="shared" si="224"/>
        <v>-9.5857183599999995</v>
      </c>
    </row>
    <row r="1594" spans="1:11" x14ac:dyDescent="0.3">
      <c r="A1594" s="78" t="str">
        <f>latest_start_1_limit_5000_convert_BTC_CMC_PRO_API_KEY_49c55c19_a805_466a_95cf_3c[[#This Row],[Symbol]]</f>
        <v>BEER</v>
      </c>
      <c r="B1594" s="22" t="str">
        <f t="shared" si="216"/>
        <v>Beer Money</v>
      </c>
      <c r="C1594" s="77">
        <f t="shared" si="217"/>
        <v>3.9390134664226449E-7</v>
      </c>
      <c r="D1594" s="73">
        <f t="shared" si="218"/>
        <v>1.4748058319349999E-2</v>
      </c>
      <c r="E1594" s="74">
        <f>D1594*conf!B$7</f>
        <v>1.078672985477259</v>
      </c>
      <c r="F1594" s="32">
        <f t="shared" si="219"/>
        <v>-9.1247289999999995E-2</v>
      </c>
      <c r="G1594" s="33">
        <f t="shared" si="220"/>
        <v>8.0653730000000007E-2</v>
      </c>
      <c r="H1594" s="32">
        <f t="shared" si="221"/>
        <v>-10.232110540000001</v>
      </c>
      <c r="I1594" s="33">
        <f t="shared" si="222"/>
        <v>-6.74625523</v>
      </c>
      <c r="J1594" s="32">
        <f t="shared" si="223"/>
        <v>-10.232110540000001</v>
      </c>
      <c r="K1594" s="33">
        <f t="shared" si="224"/>
        <v>3.6337287599999999</v>
      </c>
    </row>
    <row r="1595" spans="1:11" x14ac:dyDescent="0.3">
      <c r="A1595" s="78" t="str">
        <f>latest_start_1_limit_5000_convert_BTC_CMC_PRO_API_KEY_49c55c19_a805_466a_95cf_3c[[#This Row],[Symbol]]</f>
        <v>DIT</v>
      </c>
      <c r="B1595" s="22" t="str">
        <f t="shared" si="216"/>
        <v>Digital Insurance Token</v>
      </c>
      <c r="C1595" s="77">
        <f t="shared" si="217"/>
        <v>4.2176068850875891E-8</v>
      </c>
      <c r="D1595" s="73">
        <f t="shared" si="218"/>
        <v>1.5791139796699999E-3</v>
      </c>
      <c r="E1595" s="74">
        <f>D1595*conf!B$7</f>
        <v>0.1154963964730638</v>
      </c>
      <c r="F1595" s="32">
        <f t="shared" si="219"/>
        <v>-0.18982236999999999</v>
      </c>
      <c r="G1595" s="33">
        <f t="shared" si="220"/>
        <v>-1.8090950000000001E-2</v>
      </c>
      <c r="H1595" s="32">
        <f t="shared" si="221"/>
        <v>-14.967603130000001</v>
      </c>
      <c r="I1595" s="33">
        <f t="shared" si="222"/>
        <v>-11.665635869999999</v>
      </c>
      <c r="J1595" s="32">
        <f t="shared" si="223"/>
        <v>-14.967603130000001</v>
      </c>
      <c r="K1595" s="33">
        <f t="shared" si="224"/>
        <v>-28.747203169999999</v>
      </c>
    </row>
    <row r="1596" spans="1:11" x14ac:dyDescent="0.3">
      <c r="A1596" s="78" t="str">
        <f>latest_start_1_limit_5000_convert_BTC_CMC_PRO_API_KEY_49c55c19_a805_466a_95cf_3c[[#This Row],[Symbol]]</f>
        <v>IG</v>
      </c>
      <c r="B1596" s="22" t="str">
        <f t="shared" si="216"/>
        <v>IGToken</v>
      </c>
      <c r="C1596" s="77">
        <f t="shared" si="217"/>
        <v>1E-8</v>
      </c>
      <c r="D1596" s="73">
        <f t="shared" si="218"/>
        <v>8.0946160030000001E-5</v>
      </c>
      <c r="E1596" s="74">
        <f>D1596*conf!B$7</f>
        <v>5.9204021445942003E-3</v>
      </c>
      <c r="F1596" s="32">
        <f t="shared" si="219"/>
        <v>-0.93202982000000001</v>
      </c>
      <c r="G1596" s="33">
        <f t="shared" si="220"/>
        <v>-0.76157543000000005</v>
      </c>
      <c r="H1596" s="32">
        <f t="shared" si="221"/>
        <v>1.85890472</v>
      </c>
      <c r="I1596" s="33">
        <f t="shared" si="222"/>
        <v>5.8142768</v>
      </c>
      <c r="J1596" s="32">
        <f t="shared" si="223"/>
        <v>1.85890472</v>
      </c>
      <c r="K1596" s="33">
        <f t="shared" si="224"/>
        <v>26.357584689999999</v>
      </c>
    </row>
    <row r="1597" spans="1:11" x14ac:dyDescent="0.3">
      <c r="A1597" s="78" t="str">
        <f>latest_start_1_limit_5000_convert_BTC_CMC_PRO_API_KEY_49c55c19_a805_466a_95cf_3c[[#This Row],[Symbol]]</f>
        <v>CDL</v>
      </c>
      <c r="B1597" s="22" t="str">
        <f t="shared" si="216"/>
        <v>CoinDeal Token</v>
      </c>
      <c r="C1597" s="77">
        <f t="shared" si="217"/>
        <v>2.0030880824028645E-7</v>
      </c>
      <c r="D1597" s="73">
        <f t="shared" si="218"/>
        <v>7.4997610721299996E-3</v>
      </c>
      <c r="E1597" s="74">
        <f>D1597*conf!B$7</f>
        <v>0.54853252481558823</v>
      </c>
      <c r="F1597" s="32">
        <f t="shared" si="219"/>
        <v>0.37081764</v>
      </c>
      <c r="G1597" s="33">
        <f t="shared" si="220"/>
        <v>0.54351368</v>
      </c>
      <c r="H1597" s="32">
        <f t="shared" si="221"/>
        <v>5.4273392899999999</v>
      </c>
      <c r="I1597" s="33">
        <f t="shared" si="222"/>
        <v>9.5212803699999995</v>
      </c>
      <c r="J1597" s="32">
        <f t="shared" si="223"/>
        <v>5.4273392899999999</v>
      </c>
      <c r="K1597" s="33">
        <f t="shared" si="224"/>
        <v>-12.25301983</v>
      </c>
    </row>
    <row r="1598" spans="1:11" x14ac:dyDescent="0.3">
      <c r="A1598" s="78" t="str">
        <f>latest_start_1_limit_5000_convert_BTC_CMC_PRO_API_KEY_49c55c19_a805_466a_95cf_3c[[#This Row],[Symbol]]</f>
        <v>KUV</v>
      </c>
      <c r="B1598" s="22" t="str">
        <f t="shared" si="216"/>
        <v>Kuverit</v>
      </c>
      <c r="C1598" s="77">
        <f t="shared" si="217"/>
        <v>1E-8</v>
      </c>
      <c r="D1598" s="73">
        <f t="shared" si="218"/>
        <v>1.4768663760999999E-4</v>
      </c>
      <c r="E1598" s="74">
        <f>D1598*conf!B$7</f>
        <v>1.0801800674795399E-2</v>
      </c>
      <c r="F1598" s="32">
        <f t="shared" si="219"/>
        <v>-0.16526560000000001</v>
      </c>
      <c r="G1598" s="33">
        <f t="shared" si="220"/>
        <v>6.5080700000000003E-3</v>
      </c>
      <c r="H1598" s="32">
        <f t="shared" si="221"/>
        <v>-3.8152782900000002</v>
      </c>
      <c r="I1598" s="33">
        <f t="shared" si="222"/>
        <v>-8.0245360000000002E-2</v>
      </c>
      <c r="J1598" s="32">
        <f t="shared" si="223"/>
        <v>-3.8152782900000002</v>
      </c>
      <c r="K1598" s="33">
        <f t="shared" si="224"/>
        <v>22.24386505</v>
      </c>
    </row>
    <row r="1599" spans="1:11" x14ac:dyDescent="0.3">
      <c r="A1599" s="78" t="str">
        <f>latest_start_1_limit_5000_convert_BTC_CMC_PRO_API_KEY_49c55c19_a805_466a_95cf_3c[[#This Row],[Symbol]]</f>
        <v>PUX</v>
      </c>
      <c r="B1599" s="22" t="str">
        <f t="shared" si="216"/>
        <v>PolypuX</v>
      </c>
      <c r="C1599" s="77">
        <f t="shared" si="217"/>
        <v>2.3369201300630017E-7</v>
      </c>
      <c r="D1599" s="73">
        <f t="shared" si="218"/>
        <v>8.7496614722500001E-3</v>
      </c>
      <c r="E1599" s="74">
        <f>D1599*conf!B$7</f>
        <v>0.63995024008036505</v>
      </c>
      <c r="F1599" s="32">
        <f t="shared" si="219"/>
        <v>20.518252360000002</v>
      </c>
      <c r="G1599" s="33">
        <f t="shared" si="220"/>
        <v>20.725613679999999</v>
      </c>
      <c r="H1599" s="32">
        <f t="shared" si="221"/>
        <v>54.548036549999999</v>
      </c>
      <c r="I1599" s="33">
        <f t="shared" si="222"/>
        <v>60.549426320000002</v>
      </c>
      <c r="J1599" s="32">
        <f t="shared" si="223"/>
        <v>54.548036549999999</v>
      </c>
      <c r="K1599" s="33">
        <f t="shared" si="224"/>
        <v>172.35843319</v>
      </c>
    </row>
    <row r="1600" spans="1:11" x14ac:dyDescent="0.3">
      <c r="A1600" s="78" t="str">
        <f>latest_start_1_limit_5000_convert_BTC_CMC_PRO_API_KEY_49c55c19_a805_466a_95cf_3c[[#This Row],[Symbol]]</f>
        <v>TCH</v>
      </c>
      <c r="B1600" s="22" t="str">
        <f t="shared" si="216"/>
        <v>TigerCash</v>
      </c>
      <c r="C1600" s="77">
        <f t="shared" si="217"/>
        <v>1.6646275416681806E-7</v>
      </c>
      <c r="D1600" s="73">
        <f t="shared" si="218"/>
        <v>6.2325311334399999E-3</v>
      </c>
      <c r="E1600" s="74">
        <f>D1600*conf!B$7</f>
        <v>0.45584732709980158</v>
      </c>
      <c r="F1600" s="32">
        <f t="shared" si="219"/>
        <v>-0.10766417</v>
      </c>
      <c r="G1600" s="33">
        <f t="shared" si="220"/>
        <v>6.4208609999999999E-2</v>
      </c>
      <c r="H1600" s="32">
        <f t="shared" si="221"/>
        <v>-3.0821793500000001</v>
      </c>
      <c r="I1600" s="33">
        <f t="shared" si="222"/>
        <v>0.68132117999999997</v>
      </c>
      <c r="J1600" s="32">
        <f t="shared" si="223"/>
        <v>-3.0821793500000001</v>
      </c>
      <c r="K1600" s="33">
        <f t="shared" si="224"/>
        <v>0.19822087999999999</v>
      </c>
    </row>
    <row r="1601" spans="1:11" x14ac:dyDescent="0.3">
      <c r="A1601" s="78" t="str">
        <f>latest_start_1_limit_5000_convert_BTC_CMC_PRO_API_KEY_49c55c19_a805_466a_95cf_3c[[#This Row],[Symbol]]</f>
        <v>LML</v>
      </c>
      <c r="B1601" s="22" t="str">
        <f t="shared" si="216"/>
        <v>Lisk Machine Learning</v>
      </c>
      <c r="C1601" s="77">
        <f t="shared" si="217"/>
        <v>7.743647393906775E-8</v>
      </c>
      <c r="D1601" s="73">
        <f t="shared" si="218"/>
        <v>2.8992986275200002E-3</v>
      </c>
      <c r="E1601" s="74">
        <f>D1601*conf!B$7</f>
        <v>0.21205470161681281</v>
      </c>
      <c r="F1601" s="32">
        <f t="shared" si="219"/>
        <v>-0.35399542000000001</v>
      </c>
      <c r="G1601" s="33">
        <f t="shared" si="220"/>
        <v>-0.18254648000000001</v>
      </c>
      <c r="H1601" s="32">
        <f t="shared" si="221"/>
        <v>-13.79794176</v>
      </c>
      <c r="I1601" s="33">
        <f t="shared" si="222"/>
        <v>-10.45055436</v>
      </c>
      <c r="J1601" s="32">
        <f t="shared" si="223"/>
        <v>-13.79794176</v>
      </c>
      <c r="K1601" s="33">
        <f t="shared" si="224"/>
        <v>5.4959126400000002</v>
      </c>
    </row>
    <row r="1602" spans="1:11" x14ac:dyDescent="0.3">
      <c r="A1602" s="78" t="str">
        <f>latest_start_1_limit_5000_convert_BTC_CMC_PRO_API_KEY_49c55c19_a805_466a_95cf_3c[[#This Row],[Symbol]]</f>
        <v>EGEM</v>
      </c>
      <c r="B1602" s="22" t="str">
        <f t="shared" ref="B1602:B1665" si="225">VLOOKUP(A1602,BTCTABLE,2,FALSE)</f>
        <v>EtherGem</v>
      </c>
      <c r="C1602" s="77">
        <f t="shared" ref="C1602:C1665" si="226">VLOOKUP(A1602,BTCTABLE,3,FALSE)</f>
        <v>4.756500623686278E-7</v>
      </c>
      <c r="D1602" s="73">
        <f t="shared" ref="D1602:D1665" si="227">VLOOKUP(A1602,USDTABLE,3,FALSE)</f>
        <v>1.780881156973E-2</v>
      </c>
      <c r="E1602" s="74">
        <f>D1602*conf!B$7</f>
        <v>1.3025364782100521</v>
      </c>
      <c r="F1602" s="32">
        <f t="shared" ref="F1602:F1665" si="228">VLOOKUP(A1602,BTCTABLE,5,FALSE)</f>
        <v>1.22446722</v>
      </c>
      <c r="G1602" s="33">
        <f t="shared" ref="G1602:G1665" si="229">VLOOKUP(A1602,USDTABLE,5,FALSE)</f>
        <v>1.3986320299999999</v>
      </c>
      <c r="H1602" s="32">
        <f t="shared" ref="H1602:H1665" si="230">VLOOKUP(A1602,BTCTABLE,6,FALSE)</f>
        <v>-1.78840913</v>
      </c>
      <c r="I1602" s="33">
        <f t="shared" ref="I1602:I1665" si="231">VLOOKUP(A1602,USDTABLE,6,FALSE)</f>
        <v>2.02533092</v>
      </c>
      <c r="J1602" s="32">
        <f t="shared" ref="J1602:J1665" si="232">VLOOKUP(A1602,BTCTABLE,6,FALSE)</f>
        <v>-1.78840913</v>
      </c>
      <c r="K1602" s="33">
        <f t="shared" ref="K1602:K1665" si="233">VLOOKUP(A1602,USDTABLE,7,FALSE)</f>
        <v>-0.15668608000000001</v>
      </c>
    </row>
    <row r="1603" spans="1:11" x14ac:dyDescent="0.3">
      <c r="A1603" s="78" t="str">
        <f>latest_start_1_limit_5000_convert_BTC_CMC_PRO_API_KEY_49c55c19_a805_466a_95cf_3c[[#This Row],[Symbol]]</f>
        <v>FKX</v>
      </c>
      <c r="B1603" s="22" t="str">
        <f t="shared" si="225"/>
        <v>FortKnoxster</v>
      </c>
      <c r="C1603" s="77">
        <f t="shared" si="226"/>
        <v>6.5202363824315838E-8</v>
      </c>
      <c r="D1603" s="73">
        <f t="shared" si="227"/>
        <v>2.44124137284E-3</v>
      </c>
      <c r="E1603" s="74">
        <f>D1603*conf!B$7</f>
        <v>0.17855239400951761</v>
      </c>
      <c r="F1603" s="32">
        <f t="shared" si="228"/>
        <v>-11.161119790000001</v>
      </c>
      <c r="G1603" s="33">
        <f t="shared" si="229"/>
        <v>-11.00826537</v>
      </c>
      <c r="H1603" s="32">
        <f t="shared" si="230"/>
        <v>50.823627819999999</v>
      </c>
      <c r="I1603" s="33">
        <f t="shared" si="231"/>
        <v>56.680391829999998</v>
      </c>
      <c r="J1603" s="32">
        <f t="shared" si="232"/>
        <v>50.823627819999999</v>
      </c>
      <c r="K1603" s="33">
        <f t="shared" si="233"/>
        <v>113.16398764</v>
      </c>
    </row>
    <row r="1604" spans="1:11" x14ac:dyDescent="0.3">
      <c r="A1604" s="78" t="str">
        <f>latest_start_1_limit_5000_convert_BTC_CMC_PRO_API_KEY_49c55c19_a805_466a_95cf_3c[[#This Row],[Symbol]]</f>
        <v>CHESS</v>
      </c>
      <c r="B1604" s="22" t="str">
        <f t="shared" si="225"/>
        <v>ChessCoin</v>
      </c>
      <c r="C1604" s="77">
        <f t="shared" si="226"/>
        <v>1.7026248700423012E-7</v>
      </c>
      <c r="D1604" s="73">
        <f t="shared" si="227"/>
        <v>6.37479691131E-3</v>
      </c>
      <c r="E1604" s="74">
        <f>D1604*conf!B$7</f>
        <v>0.46625264609321337</v>
      </c>
      <c r="F1604" s="32">
        <f t="shared" si="228"/>
        <v>0.15440412000000001</v>
      </c>
      <c r="G1604" s="33">
        <f t="shared" si="229"/>
        <v>0.32672780000000001</v>
      </c>
      <c r="H1604" s="32">
        <f t="shared" si="230"/>
        <v>-5.4097294399999996</v>
      </c>
      <c r="I1604" s="33">
        <f t="shared" si="231"/>
        <v>-1.73661204</v>
      </c>
      <c r="J1604" s="32">
        <f t="shared" si="232"/>
        <v>-5.4097294399999996</v>
      </c>
      <c r="K1604" s="33">
        <f t="shared" si="233"/>
        <v>5.9891155300000003</v>
      </c>
    </row>
    <row r="1605" spans="1:11" x14ac:dyDescent="0.3">
      <c r="A1605" s="78" t="str">
        <f>latest_start_1_limit_5000_convert_BTC_CMC_PRO_API_KEY_49c55c19_a805_466a_95cf_3c[[#This Row],[Symbol]]</f>
        <v>ELEC</v>
      </c>
      <c r="B1605" s="22" t="str">
        <f t="shared" si="225"/>
        <v>Electrify.Asia</v>
      </c>
      <c r="C1605" s="77">
        <f t="shared" si="226"/>
        <v>1.7101527658284087E-8</v>
      </c>
      <c r="D1605" s="73">
        <f t="shared" si="227"/>
        <v>6.4029821020999999E-4</v>
      </c>
      <c r="E1605" s="74">
        <f>D1605*conf!B$7</f>
        <v>4.6831411094759398E-2</v>
      </c>
      <c r="F1605" s="32">
        <f t="shared" si="228"/>
        <v>0.70670308000000004</v>
      </c>
      <c r="G1605" s="33">
        <f t="shared" si="229"/>
        <v>0.87997703999999999</v>
      </c>
      <c r="H1605" s="32">
        <f t="shared" si="230"/>
        <v>-5.6969617899999996</v>
      </c>
      <c r="I1605" s="33">
        <f t="shared" si="231"/>
        <v>-2.0349981599999998</v>
      </c>
      <c r="J1605" s="32">
        <f t="shared" si="232"/>
        <v>-5.6969617899999996</v>
      </c>
      <c r="K1605" s="33">
        <f t="shared" si="233"/>
        <v>12.03134328</v>
      </c>
    </row>
    <row r="1606" spans="1:11" x14ac:dyDescent="0.3">
      <c r="A1606" s="78" t="str">
        <f>latest_start_1_limit_5000_convert_BTC_CMC_PRO_API_KEY_49c55c19_a805_466a_95cf_3c[[#This Row],[Symbol]]</f>
        <v>MIB</v>
      </c>
      <c r="B1606" s="22" t="str">
        <f t="shared" si="225"/>
        <v>MIB Coin</v>
      </c>
      <c r="C1606" s="77">
        <f t="shared" si="226"/>
        <v>7.4211220502507199E-8</v>
      </c>
      <c r="D1606" s="73">
        <f t="shared" si="227"/>
        <v>2.7785419299799999E-3</v>
      </c>
      <c r="E1606" s="74">
        <f>D1606*conf!B$7</f>
        <v>0.20322255675873721</v>
      </c>
      <c r="F1606" s="32">
        <f t="shared" si="228"/>
        <v>1.8051889400000001</v>
      </c>
      <c r="G1606" s="33">
        <f t="shared" si="229"/>
        <v>1.98035293</v>
      </c>
      <c r="H1606" s="32">
        <f t="shared" si="230"/>
        <v>4.1018221300000004</v>
      </c>
      <c r="I1606" s="33">
        <f t="shared" si="231"/>
        <v>8.1442908999999997</v>
      </c>
      <c r="J1606" s="32">
        <f t="shared" si="232"/>
        <v>4.1018221300000004</v>
      </c>
      <c r="K1606" s="33">
        <f t="shared" si="233"/>
        <v>7.3471750699999996</v>
      </c>
    </row>
    <row r="1607" spans="1:11" x14ac:dyDescent="0.3">
      <c r="A1607" s="78" t="str">
        <f>latest_start_1_limit_5000_convert_BTC_CMC_PRO_API_KEY_49c55c19_a805_466a_95cf_3c[[#This Row],[Symbol]]</f>
        <v>HSS</v>
      </c>
      <c r="B1607" s="22" t="str">
        <f t="shared" si="225"/>
        <v>Hashshare</v>
      </c>
      <c r="C1607" s="77">
        <f t="shared" si="226"/>
        <v>6.5392946995913994E-8</v>
      </c>
      <c r="D1607" s="73">
        <f t="shared" si="227"/>
        <v>2.4483769964000002E-3</v>
      </c>
      <c r="E1607" s="74">
        <f>D1607*conf!B$7</f>
        <v>0.17907429351669601</v>
      </c>
      <c r="F1607" s="32">
        <f t="shared" si="228"/>
        <v>-0.22214935</v>
      </c>
      <c r="G1607" s="33">
        <f t="shared" si="229"/>
        <v>-5.0473560000000001E-2</v>
      </c>
      <c r="H1607" s="32">
        <f t="shared" si="230"/>
        <v>61.00528036</v>
      </c>
      <c r="I1607" s="33">
        <f t="shared" si="231"/>
        <v>67.257417009999998</v>
      </c>
      <c r="J1607" s="32">
        <f t="shared" si="232"/>
        <v>61.00528036</v>
      </c>
      <c r="K1607" s="33">
        <f t="shared" si="233"/>
        <v>-13.58566899</v>
      </c>
    </row>
    <row r="1608" spans="1:11" x14ac:dyDescent="0.3">
      <c r="A1608" s="78" t="str">
        <f>latest_start_1_limit_5000_convert_BTC_CMC_PRO_API_KEY_49c55c19_a805_466a_95cf_3c[[#This Row],[Symbol]]</f>
        <v>ABX</v>
      </c>
      <c r="B1608" s="22" t="str">
        <f t="shared" si="225"/>
        <v>Arbidex</v>
      </c>
      <c r="C1608" s="77">
        <f t="shared" si="226"/>
        <v>4.409589806858231E-7</v>
      </c>
      <c r="D1608" s="73">
        <f t="shared" si="227"/>
        <v>1.6509942956609999E-2</v>
      </c>
      <c r="E1608" s="74">
        <f>D1608*conf!B$7</f>
        <v>1.2075372278464553</v>
      </c>
      <c r="F1608" s="32">
        <f t="shared" si="228"/>
        <v>-0.50147905000000004</v>
      </c>
      <c r="G1608" s="33">
        <f t="shared" si="229"/>
        <v>-0.33028385999999998</v>
      </c>
      <c r="H1608" s="32">
        <f t="shared" si="230"/>
        <v>-15.2296415</v>
      </c>
      <c r="I1608" s="33">
        <f t="shared" si="231"/>
        <v>-11.937849679999999</v>
      </c>
      <c r="J1608" s="32">
        <f t="shared" si="232"/>
        <v>-15.2296415</v>
      </c>
      <c r="K1608" s="33">
        <f t="shared" si="233"/>
        <v>26.003579569999999</v>
      </c>
    </row>
    <row r="1609" spans="1:11" x14ac:dyDescent="0.3">
      <c r="A1609" s="78" t="str">
        <f>latest_start_1_limit_5000_convert_BTC_CMC_PRO_API_KEY_49c55c19_a805_466a_95cf_3c[[#This Row],[Symbol]]</f>
        <v>BQQQ</v>
      </c>
      <c r="B1609" s="22" t="str">
        <f t="shared" si="225"/>
        <v>Bitsdaq</v>
      </c>
      <c r="C1609" s="77">
        <f t="shared" si="226"/>
        <v>1E-8</v>
      </c>
      <c r="D1609" s="73">
        <f t="shared" si="227"/>
        <v>1.2510646111E-4</v>
      </c>
      <c r="E1609" s="74">
        <f>D1609*conf!B$7</f>
        <v>9.1502865655854002E-3</v>
      </c>
      <c r="F1609" s="32">
        <f t="shared" si="228"/>
        <v>-0.15984825</v>
      </c>
      <c r="G1609" s="33">
        <f t="shared" si="229"/>
        <v>1.1934739999999999E-2</v>
      </c>
      <c r="H1609" s="32">
        <f t="shared" si="230"/>
        <v>-34.134677869999997</v>
      </c>
      <c r="I1609" s="33">
        <f t="shared" si="231"/>
        <v>-31.577004030000001</v>
      </c>
      <c r="J1609" s="32">
        <f t="shared" si="232"/>
        <v>-34.134677869999997</v>
      </c>
      <c r="K1609" s="33">
        <f t="shared" si="233"/>
        <v>-8.1094195800000008</v>
      </c>
    </row>
    <row r="1610" spans="1:11" x14ac:dyDescent="0.3">
      <c r="A1610" s="78" t="str">
        <f>latest_start_1_limit_5000_convert_BTC_CMC_PRO_API_KEY_49c55c19_a805_466a_95cf_3c[[#This Row],[Symbol]]</f>
        <v>CNRG</v>
      </c>
      <c r="B1610" s="22" t="str">
        <f t="shared" si="225"/>
        <v>CryptoEnergy</v>
      </c>
      <c r="C1610" s="77">
        <f t="shared" si="226"/>
        <v>3.2078482554693524E-4</v>
      </c>
      <c r="D1610" s="73">
        <f t="shared" si="227"/>
        <v>12.010503024315121</v>
      </c>
      <c r="E1610" s="74">
        <f>D1610*conf!B$7</f>
        <v>878.44819119840793</v>
      </c>
      <c r="F1610" s="32">
        <f t="shared" si="228"/>
        <v>-0.16037633000000001</v>
      </c>
      <c r="G1610" s="33">
        <f t="shared" si="229"/>
        <v>1.1405749999999999E-2</v>
      </c>
      <c r="H1610" s="32">
        <f t="shared" si="230"/>
        <v>-3.8065755800000001</v>
      </c>
      <c r="I1610" s="33">
        <f t="shared" si="231"/>
        <v>-7.1204710000000004E-2</v>
      </c>
      <c r="J1610" s="32">
        <f t="shared" si="232"/>
        <v>-3.8065755800000001</v>
      </c>
      <c r="K1610" s="33">
        <f t="shared" si="233"/>
        <v>357.95502379999999</v>
      </c>
    </row>
    <row r="1611" spans="1:11" x14ac:dyDescent="0.3">
      <c r="A1611" s="78" t="str">
        <f>latest_start_1_limit_5000_convert_BTC_CMC_PRO_API_KEY_49c55c19_a805_466a_95cf_3c[[#This Row],[Symbol]]</f>
        <v>MSR</v>
      </c>
      <c r="B1611" s="22" t="str">
        <f t="shared" si="225"/>
        <v>Masari</v>
      </c>
      <c r="C1611" s="77">
        <f t="shared" si="226"/>
        <v>6.2149709846035876E-7</v>
      </c>
      <c r="D1611" s="73">
        <f t="shared" si="227"/>
        <v>2.326946970741E-2</v>
      </c>
      <c r="E1611" s="74">
        <f>D1611*conf!B$7</f>
        <v>1.7019290143999675</v>
      </c>
      <c r="F1611" s="32">
        <f t="shared" si="228"/>
        <v>0.37199475999999998</v>
      </c>
      <c r="G1611" s="33">
        <f t="shared" si="229"/>
        <v>0.54469283000000002</v>
      </c>
      <c r="H1611" s="32">
        <f t="shared" si="230"/>
        <v>-7.2377866099999997</v>
      </c>
      <c r="I1611" s="33">
        <f t="shared" si="231"/>
        <v>-3.6356560899999999</v>
      </c>
      <c r="J1611" s="32">
        <f t="shared" si="232"/>
        <v>-7.2377866099999997</v>
      </c>
      <c r="K1611" s="33">
        <f t="shared" si="233"/>
        <v>16.17594781</v>
      </c>
    </row>
    <row r="1612" spans="1:11" x14ac:dyDescent="0.3">
      <c r="A1612" s="78" t="str">
        <f>latest_start_1_limit_5000_convert_BTC_CMC_PRO_API_KEY_49c55c19_a805_466a_95cf_3c[[#This Row],[Symbol]]</f>
        <v>BON</v>
      </c>
      <c r="B1612" s="22" t="str">
        <f t="shared" si="225"/>
        <v>Bonpay</v>
      </c>
      <c r="C1612" s="77">
        <f t="shared" si="226"/>
        <v>7.8120435213666309E-7</v>
      </c>
      <c r="D1612" s="73">
        <f t="shared" si="227"/>
        <v>2.924906818129E-2</v>
      </c>
      <c r="E1612" s="74">
        <f>D1612*conf!B$7</f>
        <v>2.1392768467795507</v>
      </c>
      <c r="F1612" s="32">
        <f t="shared" si="228"/>
        <v>0.37081764</v>
      </c>
      <c r="G1612" s="33">
        <f t="shared" si="229"/>
        <v>0.54351368</v>
      </c>
      <c r="H1612" s="32">
        <f t="shared" si="230"/>
        <v>0.15440412000000001</v>
      </c>
      <c r="I1612" s="33">
        <f t="shared" si="231"/>
        <v>4.0435872499999999</v>
      </c>
      <c r="J1612" s="32">
        <f t="shared" si="232"/>
        <v>0.15440412000000001</v>
      </c>
      <c r="K1612" s="33">
        <f t="shared" si="233"/>
        <v>15.496962659999999</v>
      </c>
    </row>
    <row r="1613" spans="1:11" x14ac:dyDescent="0.3">
      <c r="A1613" s="78" t="str">
        <f>latest_start_1_limit_5000_convert_BTC_CMC_PRO_API_KEY_49c55c19_a805_466a_95cf_3c[[#This Row],[Symbol]]</f>
        <v>IXT</v>
      </c>
      <c r="B1613" s="22" t="str">
        <f t="shared" si="225"/>
        <v>IXT</v>
      </c>
      <c r="C1613" s="77">
        <f t="shared" si="226"/>
        <v>2.4537676362131328E-7</v>
      </c>
      <c r="D1613" s="73">
        <f t="shared" si="227"/>
        <v>9.1871501606899993E-3</v>
      </c>
      <c r="E1613" s="74">
        <f>D1613*conf!B$7</f>
        <v>0.67194816275286651</v>
      </c>
      <c r="F1613" s="32">
        <f t="shared" si="228"/>
        <v>-0.11221428999999999</v>
      </c>
      <c r="G1613" s="33">
        <f t="shared" si="229"/>
        <v>5.9650660000000001E-2</v>
      </c>
      <c r="H1613" s="32">
        <f t="shared" si="230"/>
        <v>7.5110320499999998</v>
      </c>
      <c r="I1613" s="33">
        <f t="shared" si="231"/>
        <v>11.685886829999999</v>
      </c>
      <c r="J1613" s="32">
        <f t="shared" si="232"/>
        <v>7.5110320499999998</v>
      </c>
      <c r="K1613" s="33">
        <f t="shared" si="233"/>
        <v>19.832670230000002</v>
      </c>
    </row>
    <row r="1614" spans="1:11" x14ac:dyDescent="0.3">
      <c r="A1614" s="78" t="str">
        <f>latest_start_1_limit_5000_convert_BTC_CMC_PRO_API_KEY_49c55c19_a805_466a_95cf_3c[[#This Row],[Symbol]]</f>
        <v>NFXC</v>
      </c>
      <c r="B1614" s="22" t="str">
        <f t="shared" si="225"/>
        <v>NFX Coin</v>
      </c>
      <c r="C1614" s="77">
        <f t="shared" si="226"/>
        <v>7.0108082883953354E-8</v>
      </c>
      <c r="D1614" s="73">
        <f t="shared" si="227"/>
        <v>2.6249163752399998E-3</v>
      </c>
      <c r="E1614" s="74">
        <f>D1614*conf!B$7</f>
        <v>0.19198638368505358</v>
      </c>
      <c r="F1614" s="32">
        <f t="shared" si="228"/>
        <v>0.37081764</v>
      </c>
      <c r="G1614" s="33">
        <f t="shared" si="229"/>
        <v>0.54351368</v>
      </c>
      <c r="H1614" s="32">
        <f t="shared" si="230"/>
        <v>-12.36352422</v>
      </c>
      <c r="I1614" s="33">
        <f t="shared" si="231"/>
        <v>-8.9604356999999997</v>
      </c>
      <c r="J1614" s="32">
        <f t="shared" si="232"/>
        <v>-12.36352422</v>
      </c>
      <c r="K1614" s="33">
        <f t="shared" si="233"/>
        <v>-30.89925311</v>
      </c>
    </row>
    <row r="1615" spans="1:11" x14ac:dyDescent="0.3">
      <c r="A1615" s="78" t="str">
        <f>latest_start_1_limit_5000_convert_BTC_CMC_PRO_API_KEY_49c55c19_a805_466a_95cf_3c[[#This Row],[Symbol]]</f>
        <v>CORX</v>
      </c>
      <c r="B1615" s="22" t="str">
        <f t="shared" si="225"/>
        <v>CorionX</v>
      </c>
      <c r="C1615" s="77">
        <f t="shared" si="226"/>
        <v>1.1501967369474862E-7</v>
      </c>
      <c r="D1615" s="73">
        <f t="shared" si="227"/>
        <v>4.3064510187199997E-3</v>
      </c>
      <c r="E1615" s="74">
        <f>D1615*conf!B$7</f>
        <v>0.31497382750918079</v>
      </c>
      <c r="F1615" s="32">
        <f t="shared" si="228"/>
        <v>-0.32815712000000002</v>
      </c>
      <c r="G1615" s="33">
        <f t="shared" si="229"/>
        <v>-0.15666372000000001</v>
      </c>
      <c r="H1615" s="32">
        <f t="shared" si="230"/>
        <v>-1.02611286</v>
      </c>
      <c r="I1615" s="33">
        <f t="shared" si="231"/>
        <v>2.81722859</v>
      </c>
      <c r="J1615" s="32">
        <f t="shared" si="232"/>
        <v>-1.02611286</v>
      </c>
      <c r="K1615" s="33">
        <f t="shared" si="233"/>
        <v>-2.6051689100000002</v>
      </c>
    </row>
    <row r="1616" spans="1:11" x14ac:dyDescent="0.3">
      <c r="A1616" s="78" t="str">
        <f>latest_start_1_limit_5000_convert_BTC_CMC_PRO_API_KEY_49c55c19_a805_466a_95cf_3c[[#This Row],[Symbol]]</f>
        <v>CRDT</v>
      </c>
      <c r="B1616" s="22" t="str">
        <f t="shared" si="225"/>
        <v>CRDT</v>
      </c>
      <c r="C1616" s="77">
        <f t="shared" si="226"/>
        <v>1.5874488584544969E-6</v>
      </c>
      <c r="D1616" s="73">
        <f t="shared" si="227"/>
        <v>5.9435664648120001E-2</v>
      </c>
      <c r="E1616" s="74">
        <f>D1616*conf!B$7</f>
        <v>4.3471245123634965</v>
      </c>
      <c r="F1616" s="32">
        <f t="shared" si="228"/>
        <v>-7.7496564399999999</v>
      </c>
      <c r="G1616" s="33">
        <f t="shared" si="229"/>
        <v>-7.5909323300000002</v>
      </c>
      <c r="H1616" s="32">
        <f t="shared" si="230"/>
        <v>-6.0740302699999997</v>
      </c>
      <c r="I1616" s="33">
        <f t="shared" si="231"/>
        <v>-2.4267089099999999</v>
      </c>
      <c r="J1616" s="32">
        <f t="shared" si="232"/>
        <v>-6.0740302699999997</v>
      </c>
      <c r="K1616" s="33">
        <f t="shared" si="233"/>
        <v>-0.68163421000000002</v>
      </c>
    </row>
    <row r="1617" spans="1:11" x14ac:dyDescent="0.3">
      <c r="A1617" s="78" t="str">
        <f>latest_start_1_limit_5000_convert_BTC_CMC_PRO_API_KEY_49c55c19_a805_466a_95cf_3c[[#This Row],[Symbol]]</f>
        <v>DML</v>
      </c>
      <c r="B1617" s="22" t="str">
        <f t="shared" si="225"/>
        <v>Decentralized Machine Learning</v>
      </c>
      <c r="C1617" s="77">
        <f t="shared" si="226"/>
        <v>3.1568595330239402E-8</v>
      </c>
      <c r="D1617" s="73">
        <f t="shared" si="227"/>
        <v>1.18195961745E-3</v>
      </c>
      <c r="E1617" s="74">
        <f>D1617*conf!B$7</f>
        <v>8.6448526420293006E-2</v>
      </c>
      <c r="F1617" s="32">
        <f t="shared" si="228"/>
        <v>-1.6044567599999999</v>
      </c>
      <c r="G1617" s="33">
        <f t="shared" si="229"/>
        <v>-1.43515934</v>
      </c>
      <c r="H1617" s="32">
        <f t="shared" si="230"/>
        <v>0.43947755999999999</v>
      </c>
      <c r="I1617" s="33">
        <f t="shared" si="231"/>
        <v>4.33973063</v>
      </c>
      <c r="J1617" s="32">
        <f t="shared" si="232"/>
        <v>0.43947755999999999</v>
      </c>
      <c r="K1617" s="33">
        <f t="shared" si="233"/>
        <v>17.129849320000002</v>
      </c>
    </row>
    <row r="1618" spans="1:11" x14ac:dyDescent="0.3">
      <c r="A1618" s="78" t="str">
        <f>latest_start_1_limit_5000_convert_BTC_CMC_PRO_API_KEY_49c55c19_a805_466a_95cf_3c[[#This Row],[Symbol]]</f>
        <v>ACM</v>
      </c>
      <c r="B1618" s="22" t="str">
        <f t="shared" si="225"/>
        <v>Actinium</v>
      </c>
      <c r="C1618" s="77">
        <f t="shared" si="226"/>
        <v>3.0048559775421394E-7</v>
      </c>
      <c r="D1618" s="73">
        <f t="shared" si="227"/>
        <v>1.1250479739610001E-2</v>
      </c>
      <c r="E1618" s="74">
        <f>D1618*conf!B$7</f>
        <v>0.8228600881550755</v>
      </c>
      <c r="F1618" s="32">
        <f t="shared" si="228"/>
        <v>15.41996131</v>
      </c>
      <c r="G1618" s="33">
        <f t="shared" si="229"/>
        <v>15.61855061</v>
      </c>
      <c r="H1618" s="32">
        <f t="shared" si="230"/>
        <v>81.623399669999998</v>
      </c>
      <c r="I1618" s="33">
        <f t="shared" si="231"/>
        <v>88.676176510000005</v>
      </c>
      <c r="J1618" s="32">
        <f t="shared" si="232"/>
        <v>81.623399669999998</v>
      </c>
      <c r="K1618" s="33">
        <f t="shared" si="233"/>
        <v>103.73305341</v>
      </c>
    </row>
    <row r="1619" spans="1:11" x14ac:dyDescent="0.3">
      <c r="A1619" s="78" t="str">
        <f>latest_start_1_limit_5000_convert_BTC_CMC_PRO_API_KEY_49c55c19_a805_466a_95cf_3c[[#This Row],[Symbol]]</f>
        <v>LUN</v>
      </c>
      <c r="B1619" s="22" t="str">
        <f t="shared" si="225"/>
        <v>Lunyr</v>
      </c>
      <c r="C1619" s="77">
        <f t="shared" si="226"/>
        <v>3.7354525075973088E-6</v>
      </c>
      <c r="D1619" s="73">
        <f t="shared" si="227"/>
        <v>0.13985905836783</v>
      </c>
      <c r="E1619" s="74">
        <f>D1619*conf!B$7</f>
        <v>10.229291529023087</v>
      </c>
      <c r="F1619" s="32">
        <f t="shared" si="228"/>
        <v>0.15573823000000001</v>
      </c>
      <c r="G1619" s="33">
        <f t="shared" si="229"/>
        <v>0.32806421000000002</v>
      </c>
      <c r="H1619" s="32">
        <f t="shared" si="230"/>
        <v>2.2780531700000002</v>
      </c>
      <c r="I1619" s="33">
        <f t="shared" si="231"/>
        <v>6.24970157</v>
      </c>
      <c r="J1619" s="32">
        <f t="shared" si="232"/>
        <v>2.2780531700000002</v>
      </c>
      <c r="K1619" s="33">
        <f t="shared" si="233"/>
        <v>38.357898679999998</v>
      </c>
    </row>
    <row r="1620" spans="1:11" x14ac:dyDescent="0.3">
      <c r="A1620" s="78" t="str">
        <f>latest_start_1_limit_5000_convert_BTC_CMC_PRO_API_KEY_49c55c19_a805_466a_95cf_3c[[#This Row],[Symbol]]</f>
        <v>XNB</v>
      </c>
      <c r="B1620" s="22" t="str">
        <f t="shared" si="225"/>
        <v>Xeonbit</v>
      </c>
      <c r="C1620" s="77">
        <f t="shared" si="226"/>
        <v>2.8576581542577725E-8</v>
      </c>
      <c r="D1620" s="73">
        <f t="shared" si="227"/>
        <v>1.0699356444199999E-3</v>
      </c>
      <c r="E1620" s="74">
        <f>D1620*conf!B$7</f>
        <v>7.8255093032878795E-2</v>
      </c>
      <c r="F1620" s="32">
        <f t="shared" si="228"/>
        <v>-0.16037633000000001</v>
      </c>
      <c r="G1620" s="33">
        <f t="shared" si="229"/>
        <v>1.1405749999999999E-2</v>
      </c>
      <c r="H1620" s="32">
        <f t="shared" si="230"/>
        <v>-3.8065755800000001</v>
      </c>
      <c r="I1620" s="33">
        <f t="shared" si="231"/>
        <v>-7.1204710000000004E-2</v>
      </c>
      <c r="J1620" s="32">
        <f t="shared" si="232"/>
        <v>-3.8065755800000001</v>
      </c>
      <c r="K1620" s="33">
        <f t="shared" si="233"/>
        <v>-71.336567630000005</v>
      </c>
    </row>
    <row r="1621" spans="1:11" x14ac:dyDescent="0.3">
      <c r="A1621" s="78" t="str">
        <f>latest_start_1_limit_5000_convert_BTC_CMC_PRO_API_KEY_49c55c19_a805_466a_95cf_3c[[#This Row],[Symbol]]</f>
        <v>POE</v>
      </c>
      <c r="B1621" s="22" t="str">
        <f t="shared" si="225"/>
        <v>Po.et</v>
      </c>
      <c r="C1621" s="77">
        <f t="shared" si="226"/>
        <v>1E-8</v>
      </c>
      <c r="D1621" s="73">
        <f t="shared" si="227"/>
        <v>1.0152957724E-4</v>
      </c>
      <c r="E1621" s="74">
        <f>D1621*conf!B$7</f>
        <v>7.4258732793336E-3</v>
      </c>
      <c r="F1621" s="32">
        <f t="shared" si="228"/>
        <v>-15.37031775</v>
      </c>
      <c r="G1621" s="33">
        <f t="shared" si="229"/>
        <v>-15.224705589999999</v>
      </c>
      <c r="H1621" s="32">
        <f t="shared" si="230"/>
        <v>-24.563791680000001</v>
      </c>
      <c r="I1621" s="33">
        <f t="shared" si="231"/>
        <v>-21.6344624</v>
      </c>
      <c r="J1621" s="32">
        <f t="shared" si="232"/>
        <v>-24.563791680000001</v>
      </c>
      <c r="K1621" s="33">
        <f t="shared" si="233"/>
        <v>-12.617796240000001</v>
      </c>
    </row>
    <row r="1622" spans="1:11" x14ac:dyDescent="0.3">
      <c r="A1622" s="78" t="str">
        <f>latest_start_1_limit_5000_convert_BTC_CMC_PRO_API_KEY_49c55c19_a805_466a_95cf_3c[[#This Row],[Symbol]]</f>
        <v>BOB</v>
      </c>
      <c r="B1622" s="22" t="str">
        <f t="shared" si="225"/>
        <v>Bob's Repair</v>
      </c>
      <c r="C1622" s="77">
        <f t="shared" si="226"/>
        <v>4.6380847751610971E-8</v>
      </c>
      <c r="D1622" s="73">
        <f t="shared" si="227"/>
        <v>1.73654508514E-3</v>
      </c>
      <c r="E1622" s="74">
        <f>D1622*conf!B$7</f>
        <v>0.12701090752713959</v>
      </c>
      <c r="F1622" s="32">
        <f t="shared" si="228"/>
        <v>-0.26808057000000002</v>
      </c>
      <c r="G1622" s="33">
        <f t="shared" si="229"/>
        <v>-9.6483799999999995E-2</v>
      </c>
      <c r="H1622" s="32">
        <f t="shared" si="230"/>
        <v>-0.64109740999999998</v>
      </c>
      <c r="I1622" s="33">
        <f t="shared" si="231"/>
        <v>3.2171949099999999</v>
      </c>
      <c r="J1622" s="32">
        <f t="shared" si="232"/>
        <v>-0.64109740999999998</v>
      </c>
      <c r="K1622" s="33">
        <f t="shared" si="233"/>
        <v>17.554941620000001</v>
      </c>
    </row>
    <row r="1623" spans="1:11" x14ac:dyDescent="0.3">
      <c r="A1623" s="78" t="str">
        <f>latest_start_1_limit_5000_convert_BTC_CMC_PRO_API_KEY_49c55c19_a805_466a_95cf_3c[[#This Row],[Symbol]]</f>
        <v>QUIN</v>
      </c>
      <c r="B1623" s="22" t="str">
        <f t="shared" si="225"/>
        <v>QUINADS</v>
      </c>
      <c r="C1623" s="77">
        <f t="shared" si="226"/>
        <v>1E-8</v>
      </c>
      <c r="D1623" s="73">
        <f t="shared" si="227"/>
        <v>2.3863443910000001E-5</v>
      </c>
      <c r="E1623" s="74">
        <f>D1623*conf!B$7</f>
        <v>1.7453722875774001E-3</v>
      </c>
      <c r="F1623" s="32">
        <f t="shared" si="228"/>
        <v>-0.93691944999999999</v>
      </c>
      <c r="G1623" s="33">
        <f t="shared" si="229"/>
        <v>-0.76647348000000004</v>
      </c>
      <c r="H1623" s="32">
        <f t="shared" si="230"/>
        <v>1.0131111800000001</v>
      </c>
      <c r="I1623" s="33">
        <f t="shared" si="231"/>
        <v>4.9356395199999996</v>
      </c>
      <c r="J1623" s="32">
        <f t="shared" si="232"/>
        <v>1.0131111800000001</v>
      </c>
      <c r="K1623" s="33">
        <f t="shared" si="233"/>
        <v>25.304753640000001</v>
      </c>
    </row>
    <row r="1624" spans="1:11" x14ac:dyDescent="0.3">
      <c r="A1624" s="78" t="str">
        <f>latest_start_1_limit_5000_convert_BTC_CMC_PRO_API_KEY_49c55c19_a805_466a_95cf_3c[[#This Row],[Symbol]]</f>
        <v>NANJ</v>
      </c>
      <c r="B1624" s="22" t="str">
        <f t="shared" si="225"/>
        <v>NANJCOIN</v>
      </c>
      <c r="C1624" s="77">
        <f t="shared" si="226"/>
        <v>1E-8</v>
      </c>
      <c r="D1624" s="73">
        <f t="shared" si="227"/>
        <v>1.6289040209999999E-5</v>
      </c>
      <c r="E1624" s="74">
        <f>D1624*conf!B$7</f>
        <v>1.1913804009593999E-3</v>
      </c>
      <c r="F1624" s="32">
        <f t="shared" si="228"/>
        <v>-0.93851709999999999</v>
      </c>
      <c r="G1624" s="33">
        <f t="shared" si="229"/>
        <v>-0.76807387000000005</v>
      </c>
      <c r="H1624" s="32">
        <f t="shared" si="230"/>
        <v>-91.827055470000005</v>
      </c>
      <c r="I1624" s="33">
        <f t="shared" si="231"/>
        <v>-91.509684719999996</v>
      </c>
      <c r="J1624" s="32">
        <f t="shared" si="232"/>
        <v>-91.827055470000005</v>
      </c>
      <c r="K1624" s="33">
        <f t="shared" si="233"/>
        <v>25.304753569999999</v>
      </c>
    </row>
    <row r="1625" spans="1:11" x14ac:dyDescent="0.3">
      <c r="A1625" s="78" t="str">
        <f>latest_start_1_limit_5000_convert_BTC_CMC_PRO_API_KEY_49c55c19_a805_466a_95cf_3c[[#This Row],[Symbol]]</f>
        <v>SWIFT</v>
      </c>
      <c r="B1625" s="22" t="str">
        <f t="shared" si="225"/>
        <v>SwiftCash</v>
      </c>
      <c r="C1625" s="77">
        <f t="shared" si="226"/>
        <v>5.007720206000485E-8</v>
      </c>
      <c r="D1625" s="73">
        <f t="shared" si="227"/>
        <v>1.87494026803E-3</v>
      </c>
      <c r="E1625" s="74">
        <f>D1625*conf!B$7</f>
        <v>0.1371331312037142</v>
      </c>
      <c r="F1625" s="32">
        <f t="shared" si="228"/>
        <v>0.15440412000000001</v>
      </c>
      <c r="G1625" s="33">
        <f t="shared" si="229"/>
        <v>0.32672780000000001</v>
      </c>
      <c r="H1625" s="32">
        <f t="shared" si="230"/>
        <v>0.15440412000000001</v>
      </c>
      <c r="I1625" s="33">
        <f t="shared" si="231"/>
        <v>4.0435872499999999</v>
      </c>
      <c r="J1625" s="32">
        <f t="shared" si="232"/>
        <v>0.15440412000000001</v>
      </c>
      <c r="K1625" s="33">
        <f t="shared" si="233"/>
        <v>48.073029040000002</v>
      </c>
    </row>
    <row r="1626" spans="1:11" x14ac:dyDescent="0.3">
      <c r="A1626" s="78" t="str">
        <f>latest_start_1_limit_5000_convert_BTC_CMC_PRO_API_KEY_49c55c19_a805_466a_95cf_3c[[#This Row],[Symbol]]</f>
        <v>ALT</v>
      </c>
      <c r="B1626" s="22" t="str">
        <f t="shared" si="225"/>
        <v>Alt.Estate token</v>
      </c>
      <c r="C1626" s="77">
        <f t="shared" si="226"/>
        <v>1.1499999999960412E-8</v>
      </c>
      <c r="D1626" s="73">
        <f t="shared" si="227"/>
        <v>4.3057144159999998E-4</v>
      </c>
      <c r="E1626" s="74">
        <f>D1626*conf!B$7</f>
        <v>3.1491995238623997E-2</v>
      </c>
      <c r="F1626" s="32">
        <f t="shared" si="228"/>
        <v>6.2459000000000004E-3</v>
      </c>
      <c r="G1626" s="33">
        <f t="shared" si="229"/>
        <v>0.17831467000000001</v>
      </c>
      <c r="H1626" s="32">
        <f t="shared" si="230"/>
        <v>-1.9940960000000001E-2</v>
      </c>
      <c r="I1626" s="33">
        <f t="shared" si="231"/>
        <v>3.8624720199999998</v>
      </c>
      <c r="J1626" s="32">
        <f t="shared" si="232"/>
        <v>-1.9940960000000001E-2</v>
      </c>
      <c r="K1626" s="33">
        <f t="shared" si="233"/>
        <v>18.275800530000001</v>
      </c>
    </row>
    <row r="1627" spans="1:11" x14ac:dyDescent="0.3">
      <c r="A1627" s="78" t="str">
        <f>latest_start_1_limit_5000_convert_BTC_CMC_PRO_API_KEY_49c55c19_a805_466a_95cf_3c[[#This Row],[Symbol]]</f>
        <v>XBP</v>
      </c>
      <c r="B1627" s="22" t="str">
        <f t="shared" si="225"/>
        <v>BlitzPredict</v>
      </c>
      <c r="C1627" s="77">
        <f t="shared" si="226"/>
        <v>2.1562675941297356E-8</v>
      </c>
      <c r="D1627" s="73">
        <f t="shared" si="227"/>
        <v>8.0732804041999998E-4</v>
      </c>
      <c r="E1627" s="74">
        <f>D1627*conf!B$7</f>
        <v>5.9047972876318799E-2</v>
      </c>
      <c r="F1627" s="32">
        <f t="shared" si="228"/>
        <v>0.21255238000000001</v>
      </c>
      <c r="G1627" s="33">
        <f t="shared" si="229"/>
        <v>0.38497610999999998</v>
      </c>
      <c r="H1627" s="32">
        <f t="shared" si="230"/>
        <v>1.3814748800000001</v>
      </c>
      <c r="I1627" s="33">
        <f t="shared" si="231"/>
        <v>5.3183074699999997</v>
      </c>
      <c r="J1627" s="32">
        <f t="shared" si="232"/>
        <v>1.3814748800000001</v>
      </c>
      <c r="K1627" s="33">
        <f t="shared" si="233"/>
        <v>112.52856321</v>
      </c>
    </row>
    <row r="1628" spans="1:11" x14ac:dyDescent="0.3">
      <c r="A1628" s="78" t="str">
        <f>latest_start_1_limit_5000_convert_BTC_CMC_PRO_API_KEY_49c55c19_a805_466a_95cf_3c[[#This Row],[Symbol]]</f>
        <v>KUE</v>
      </c>
      <c r="B1628" s="22" t="str">
        <f t="shared" si="225"/>
        <v>Kuende</v>
      </c>
      <c r="C1628" s="77">
        <f t="shared" si="226"/>
        <v>1E-8</v>
      </c>
      <c r="D1628" s="73">
        <f t="shared" si="227"/>
        <v>3.4206984439E-4</v>
      </c>
      <c r="E1628" s="74">
        <f>D1628*conf!B$7</f>
        <v>2.50189884186846E-2</v>
      </c>
      <c r="F1628" s="32">
        <f t="shared" si="228"/>
        <v>-0.93691946000000004</v>
      </c>
      <c r="G1628" s="33">
        <f t="shared" si="229"/>
        <v>-0.76647348999999998</v>
      </c>
      <c r="H1628" s="32">
        <f t="shared" si="230"/>
        <v>1.0131111800000001</v>
      </c>
      <c r="I1628" s="33">
        <f t="shared" si="231"/>
        <v>4.9356395199999996</v>
      </c>
      <c r="J1628" s="32">
        <f t="shared" si="232"/>
        <v>1.0131111800000001</v>
      </c>
      <c r="K1628" s="33">
        <f t="shared" si="233"/>
        <v>14.40868807</v>
      </c>
    </row>
    <row r="1629" spans="1:11" x14ac:dyDescent="0.3">
      <c r="A1629" s="78" t="str">
        <f>latest_start_1_limit_5000_convert_BTC_CMC_PRO_API_KEY_49c55c19_a805_466a_95cf_3c[[#This Row],[Symbol]]</f>
        <v>PUB</v>
      </c>
      <c r="B1629" s="22" t="str">
        <f t="shared" si="225"/>
        <v>PUBLYTO Token</v>
      </c>
      <c r="C1629" s="77">
        <f t="shared" si="226"/>
        <v>1E-8</v>
      </c>
      <c r="D1629" s="73">
        <f t="shared" si="227"/>
        <v>2.0260051156E-4</v>
      </c>
      <c r="E1629" s="74">
        <f>D1629*conf!B$7</f>
        <v>1.4818201415498401E-2</v>
      </c>
      <c r="F1629" s="32">
        <f t="shared" si="228"/>
        <v>0.34116921</v>
      </c>
      <c r="G1629" s="33">
        <f t="shared" si="229"/>
        <v>0.51381423999999998</v>
      </c>
      <c r="H1629" s="32">
        <f t="shared" si="230"/>
        <v>-0.1237835</v>
      </c>
      <c r="I1629" s="33">
        <f t="shared" si="231"/>
        <v>3.7545970899999999</v>
      </c>
      <c r="J1629" s="32">
        <f t="shared" si="232"/>
        <v>-0.1237835</v>
      </c>
      <c r="K1629" s="33">
        <f t="shared" si="233"/>
        <v>18.39671388</v>
      </c>
    </row>
    <row r="1630" spans="1:11" x14ac:dyDescent="0.3">
      <c r="A1630" s="78" t="str">
        <f>latest_start_1_limit_5000_convert_BTC_CMC_PRO_API_KEY_49c55c19_a805_466a_95cf_3c[[#This Row],[Symbol]]</f>
        <v>OOT</v>
      </c>
      <c r="B1630" s="22" t="str">
        <f t="shared" si="225"/>
        <v>Utrum</v>
      </c>
      <c r="C1630" s="77">
        <f t="shared" si="226"/>
        <v>1.2442686177281659E-7</v>
      </c>
      <c r="D1630" s="73">
        <f t="shared" si="227"/>
        <v>4.6586654997799997E-3</v>
      </c>
      <c r="E1630" s="74">
        <f>D1630*conf!B$7</f>
        <v>0.34073479465390916</v>
      </c>
      <c r="F1630" s="32">
        <f t="shared" si="228"/>
        <v>-0.93851708</v>
      </c>
      <c r="G1630" s="33">
        <f t="shared" si="229"/>
        <v>-0.76807384999999995</v>
      </c>
      <c r="H1630" s="32">
        <f t="shared" si="230"/>
        <v>1.3239806300000001</v>
      </c>
      <c r="I1630" s="33">
        <f t="shared" si="231"/>
        <v>5.2585806100000001</v>
      </c>
      <c r="J1630" s="32">
        <f t="shared" si="232"/>
        <v>1.3239806300000001</v>
      </c>
      <c r="K1630" s="33">
        <f t="shared" si="233"/>
        <v>25.304753590000001</v>
      </c>
    </row>
    <row r="1631" spans="1:11" x14ac:dyDescent="0.3">
      <c r="A1631" s="78" t="str">
        <f>latest_start_1_limit_5000_convert_BTC_CMC_PRO_API_KEY_49c55c19_a805_466a_95cf_3c[[#This Row],[Symbol]]</f>
        <v>LND</v>
      </c>
      <c r="B1631" s="22" t="str">
        <f t="shared" si="225"/>
        <v>Lendingblock</v>
      </c>
      <c r="C1631" s="77">
        <f t="shared" si="226"/>
        <v>1.0237449359715792E-8</v>
      </c>
      <c r="D1631" s="73">
        <f t="shared" si="227"/>
        <v>3.8330028949E-4</v>
      </c>
      <c r="E1631" s="74">
        <f>D1631*conf!B$7</f>
        <v>2.80345831732986E-2</v>
      </c>
      <c r="F1631" s="32">
        <f t="shared" si="228"/>
        <v>-0.93851708</v>
      </c>
      <c r="G1631" s="33">
        <f t="shared" si="229"/>
        <v>-0.76807384999999995</v>
      </c>
      <c r="H1631" s="32">
        <f t="shared" si="230"/>
        <v>-41.528961219999999</v>
      </c>
      <c r="I1631" s="33">
        <f t="shared" si="231"/>
        <v>-39.258421249999998</v>
      </c>
      <c r="J1631" s="32">
        <f t="shared" si="232"/>
        <v>-41.528961219999999</v>
      </c>
      <c r="K1631" s="33">
        <f t="shared" si="233"/>
        <v>17.942733789999998</v>
      </c>
    </row>
    <row r="1632" spans="1:11" x14ac:dyDescent="0.3">
      <c r="A1632" s="78" t="str">
        <f>latest_start_1_limit_5000_convert_BTC_CMC_PRO_API_KEY_49c55c19_a805_466a_95cf_3c[[#This Row],[Symbol]]</f>
        <v>CBIX</v>
      </c>
      <c r="B1632" s="22" t="str">
        <f t="shared" si="225"/>
        <v>Cubiex</v>
      </c>
      <c r="C1632" s="77">
        <f t="shared" si="226"/>
        <v>1.1192138509392285E-7</v>
      </c>
      <c r="D1632" s="73">
        <f t="shared" si="227"/>
        <v>4.1904480109499999E-3</v>
      </c>
      <c r="E1632" s="74">
        <f>D1632*conf!B$7</f>
        <v>0.30648936752088302</v>
      </c>
      <c r="F1632" s="32">
        <f t="shared" si="228"/>
        <v>21.380026780000001</v>
      </c>
      <c r="G1632" s="33">
        <f t="shared" si="229"/>
        <v>21.588870849999999</v>
      </c>
      <c r="H1632" s="32">
        <f t="shared" si="230"/>
        <v>1.6155712900000001</v>
      </c>
      <c r="I1632" s="33">
        <f t="shared" si="231"/>
        <v>5.5614942799999998</v>
      </c>
      <c r="J1632" s="32">
        <f t="shared" si="232"/>
        <v>1.6155712900000001</v>
      </c>
      <c r="K1632" s="33">
        <f t="shared" si="233"/>
        <v>20.625780949999999</v>
      </c>
    </row>
    <row r="1633" spans="1:11" x14ac:dyDescent="0.3">
      <c r="A1633" s="78" t="str">
        <f>latest_start_1_limit_5000_convert_BTC_CMC_PRO_API_KEY_49c55c19_a805_466a_95cf_3c[[#This Row],[Symbol]]</f>
        <v>MEETONE</v>
      </c>
      <c r="B1633" s="22" t="str">
        <f t="shared" si="225"/>
        <v>MEET.ONE</v>
      </c>
      <c r="C1633" s="77">
        <f t="shared" si="226"/>
        <v>1E-8</v>
      </c>
      <c r="D1633" s="73">
        <f t="shared" si="227"/>
        <v>1.5589832141E-4</v>
      </c>
      <c r="E1633" s="74">
        <f>D1633*conf!B$7</f>
        <v>1.1402403227927401E-2</v>
      </c>
      <c r="F1633" s="32">
        <f t="shared" si="228"/>
        <v>-0.17936653999999999</v>
      </c>
      <c r="G1633" s="33">
        <f t="shared" si="229"/>
        <v>-7.6171299999999997E-3</v>
      </c>
      <c r="H1633" s="32">
        <f t="shared" si="230"/>
        <v>-3.5861073800000001</v>
      </c>
      <c r="I1633" s="33">
        <f t="shared" si="231"/>
        <v>0.15782467999999999</v>
      </c>
      <c r="J1633" s="32">
        <f t="shared" si="232"/>
        <v>-3.5861073800000001</v>
      </c>
      <c r="K1633" s="33">
        <f t="shared" si="233"/>
        <v>8.0869685600000007</v>
      </c>
    </row>
    <row r="1634" spans="1:11" x14ac:dyDescent="0.3">
      <c r="A1634" s="78" t="str">
        <f>latest_start_1_limit_5000_convert_BTC_CMC_PRO_API_KEY_49c55c19_a805_466a_95cf_3c[[#This Row],[Symbol]]</f>
        <v>COU</v>
      </c>
      <c r="B1634" s="22" t="str">
        <f t="shared" si="225"/>
        <v>Couchain</v>
      </c>
      <c r="C1634" s="77">
        <f t="shared" si="226"/>
        <v>1E-8</v>
      </c>
      <c r="D1634" s="73">
        <f t="shared" si="227"/>
        <v>1.6325660949999999E-5</v>
      </c>
      <c r="E1634" s="74">
        <f>D1634*conf!B$7</f>
        <v>1.194058841883E-3</v>
      </c>
      <c r="F1634" s="32">
        <f t="shared" si="228"/>
        <v>-0.58363209000000005</v>
      </c>
      <c r="G1634" s="33">
        <f t="shared" si="229"/>
        <v>-0.41257825999999997</v>
      </c>
      <c r="H1634" s="32">
        <f t="shared" si="230"/>
        <v>-87.525922699999995</v>
      </c>
      <c r="I1634" s="33">
        <f t="shared" si="231"/>
        <v>-87.041530910000006</v>
      </c>
      <c r="J1634" s="32">
        <f t="shared" si="232"/>
        <v>-87.525922699999995</v>
      </c>
      <c r="K1634" s="33">
        <f t="shared" si="233"/>
        <v>-85.206374030000006</v>
      </c>
    </row>
    <row r="1635" spans="1:11" x14ac:dyDescent="0.3">
      <c r="A1635" s="78" t="str">
        <f>latest_start_1_limit_5000_convert_BTC_CMC_PRO_API_KEY_49c55c19_a805_466a_95cf_3c[[#This Row],[Symbol]]</f>
        <v>LTHN</v>
      </c>
      <c r="B1635" s="22" t="str">
        <f t="shared" si="225"/>
        <v>Lethean</v>
      </c>
      <c r="C1635" s="77">
        <f t="shared" si="226"/>
        <v>1.0000000000035251E-8</v>
      </c>
      <c r="D1635" s="73">
        <f t="shared" si="227"/>
        <v>3.7440994921999999E-4</v>
      </c>
      <c r="E1635" s="74">
        <f>D1635*conf!B$7</f>
        <v>2.7384343685950798E-2</v>
      </c>
      <c r="F1635" s="32">
        <f t="shared" si="228"/>
        <v>6.2459000000000004E-3</v>
      </c>
      <c r="G1635" s="33">
        <f t="shared" si="229"/>
        <v>0.17831467000000001</v>
      </c>
      <c r="H1635" s="32">
        <f t="shared" si="230"/>
        <v>-1.9940960000000001E-2</v>
      </c>
      <c r="I1635" s="33">
        <f t="shared" si="231"/>
        <v>3.8624720199999998</v>
      </c>
      <c r="J1635" s="32">
        <f t="shared" si="232"/>
        <v>-1.9940960000000001E-2</v>
      </c>
      <c r="K1635" s="33">
        <f t="shared" si="233"/>
        <v>18.275800530000001</v>
      </c>
    </row>
    <row r="1636" spans="1:11" x14ac:dyDescent="0.3">
      <c r="A1636" s="78" t="str">
        <f>latest_start_1_limit_5000_convert_BTC_CMC_PRO_API_KEY_49c55c19_a805_466a_95cf_3c[[#This Row],[Symbol]]</f>
        <v>DPY</v>
      </c>
      <c r="B1636" s="22" t="str">
        <f t="shared" si="225"/>
        <v>Delphy</v>
      </c>
      <c r="C1636" s="77">
        <f t="shared" si="226"/>
        <v>1.258118778002543E-7</v>
      </c>
      <c r="D1636" s="73">
        <f t="shared" si="227"/>
        <v>4.7105218778300002E-3</v>
      </c>
      <c r="E1636" s="74">
        <f>D1636*conf!B$7</f>
        <v>0.34452757014448621</v>
      </c>
      <c r="F1636" s="32">
        <f t="shared" si="228"/>
        <v>-2.2285331199999998</v>
      </c>
      <c r="G1636" s="33">
        <f t="shared" si="229"/>
        <v>-2.06030947</v>
      </c>
      <c r="H1636" s="32">
        <f t="shared" si="230"/>
        <v>-5.9006560199999996</v>
      </c>
      <c r="I1636" s="33">
        <f t="shared" si="231"/>
        <v>-2.2466022200000002</v>
      </c>
      <c r="J1636" s="32">
        <f t="shared" si="232"/>
        <v>-5.9006560199999996</v>
      </c>
      <c r="K1636" s="33">
        <f t="shared" si="233"/>
        <v>13.470329680000001</v>
      </c>
    </row>
    <row r="1637" spans="1:11" x14ac:dyDescent="0.3">
      <c r="A1637" s="78" t="str">
        <f>latest_start_1_limit_5000_convert_BTC_CMC_PRO_API_KEY_49c55c19_a805_466a_95cf_3c[[#This Row],[Symbol]]</f>
        <v>DAV</v>
      </c>
      <c r="B1637" s="22" t="str">
        <f t="shared" si="225"/>
        <v>DAV Coin</v>
      </c>
      <c r="C1637" s="77">
        <f t="shared" si="226"/>
        <v>1.1403669683751494E-8</v>
      </c>
      <c r="D1637" s="73">
        <f t="shared" si="227"/>
        <v>4.2696473871999999E-4</v>
      </c>
      <c r="E1637" s="74">
        <f>D1637*conf!B$7</f>
        <v>3.12282009899808E-2</v>
      </c>
      <c r="F1637" s="32">
        <f t="shared" si="228"/>
        <v>10.484510650000001</v>
      </c>
      <c r="G1637" s="33">
        <f t="shared" si="229"/>
        <v>10.674608109999999</v>
      </c>
      <c r="H1637" s="32">
        <f t="shared" si="230"/>
        <v>-32.84917068</v>
      </c>
      <c r="I1637" s="33">
        <f t="shared" si="231"/>
        <v>-30.241578180000001</v>
      </c>
      <c r="J1637" s="32">
        <f t="shared" si="232"/>
        <v>-32.84917068</v>
      </c>
      <c r="K1637" s="33">
        <f t="shared" si="233"/>
        <v>-7.5261462899999998</v>
      </c>
    </row>
    <row r="1638" spans="1:11" x14ac:dyDescent="0.3">
      <c r="A1638" s="78" t="str">
        <f>latest_start_1_limit_5000_convert_BTC_CMC_PRO_API_KEY_49c55c19_a805_466a_95cf_3c[[#This Row],[Symbol]]</f>
        <v>CYFM</v>
      </c>
      <c r="B1638" s="22" t="str">
        <f t="shared" si="225"/>
        <v>CyberFM</v>
      </c>
      <c r="C1638" s="77">
        <f t="shared" si="226"/>
        <v>1E-8</v>
      </c>
      <c r="D1638" s="73">
        <f t="shared" si="227"/>
        <v>5.6864786900000001E-6</v>
      </c>
      <c r="E1638" s="74">
        <f>D1638*conf!B$7</f>
        <v>4.159090513866E-4</v>
      </c>
      <c r="F1638" s="32">
        <f t="shared" si="228"/>
        <v>-65.371750719999994</v>
      </c>
      <c r="G1638" s="33">
        <f t="shared" si="229"/>
        <v>-65.312170039999998</v>
      </c>
      <c r="H1638" s="32">
        <f t="shared" si="230"/>
        <v>151.54832977000001</v>
      </c>
      <c r="I1638" s="33">
        <f t="shared" si="231"/>
        <v>161.31642264000001</v>
      </c>
      <c r="J1638" s="32">
        <f t="shared" si="232"/>
        <v>151.54832977000001</v>
      </c>
      <c r="K1638" s="33">
        <f t="shared" si="233"/>
        <v>82.26539683</v>
      </c>
    </row>
    <row r="1639" spans="1:11" x14ac:dyDescent="0.3">
      <c r="A1639" s="78" t="str">
        <f>latest_start_1_limit_5000_convert_BTC_CMC_PRO_API_KEY_49c55c19_a805_466a_95cf_3c[[#This Row],[Symbol]]</f>
        <v>BEZ</v>
      </c>
      <c r="B1639" s="22" t="str">
        <f t="shared" si="225"/>
        <v>Bezop</v>
      </c>
      <c r="C1639" s="77">
        <f t="shared" si="226"/>
        <v>1.400026662611046E-7</v>
      </c>
      <c r="D1639" s="73">
        <f t="shared" si="227"/>
        <v>5.2418391165299999E-3</v>
      </c>
      <c r="E1639" s="74">
        <f>D1639*conf!B$7</f>
        <v>0.38338811298300418</v>
      </c>
      <c r="F1639" s="32">
        <f t="shared" si="228"/>
        <v>-2.84339451</v>
      </c>
      <c r="G1639" s="33">
        <f t="shared" si="229"/>
        <v>-2.6762287800000002</v>
      </c>
      <c r="H1639" s="32">
        <f t="shared" si="230"/>
        <v>-2.84579907</v>
      </c>
      <c r="I1639" s="33">
        <f t="shared" si="231"/>
        <v>0.92688055000000003</v>
      </c>
      <c r="J1639" s="32">
        <f t="shared" si="232"/>
        <v>-2.84579907</v>
      </c>
      <c r="K1639" s="33">
        <f t="shared" si="233"/>
        <v>22.281021020000001</v>
      </c>
    </row>
    <row r="1640" spans="1:11" x14ac:dyDescent="0.3">
      <c r="A1640" s="78" t="str">
        <f>latest_start_1_limit_5000_convert_BTC_CMC_PRO_API_KEY_49c55c19_a805_466a_95cf_3c[[#This Row],[Symbol]]</f>
        <v>SKB</v>
      </c>
      <c r="B1640" s="22" t="str">
        <f t="shared" si="225"/>
        <v>Sakura Bloom</v>
      </c>
      <c r="C1640" s="77">
        <f t="shared" si="226"/>
        <v>1E-8</v>
      </c>
      <c r="D1640" s="73">
        <f t="shared" si="227"/>
        <v>1.1402328146E-4</v>
      </c>
      <c r="E1640" s="74">
        <f>D1640*conf!B$7</f>
        <v>8.3396628059844002E-3</v>
      </c>
      <c r="F1640" s="32">
        <f t="shared" si="228"/>
        <v>-0.93851706999999995</v>
      </c>
      <c r="G1640" s="33">
        <f t="shared" si="229"/>
        <v>-0.76807384000000001</v>
      </c>
      <c r="H1640" s="32">
        <f t="shared" si="230"/>
        <v>-21.46801035</v>
      </c>
      <c r="I1640" s="33">
        <f t="shared" si="231"/>
        <v>-18.418466080000002</v>
      </c>
      <c r="J1640" s="32">
        <f t="shared" si="232"/>
        <v>-21.46801035</v>
      </c>
      <c r="K1640" s="33">
        <f t="shared" si="233"/>
        <v>-2.5407472100000001</v>
      </c>
    </row>
    <row r="1641" spans="1:11" x14ac:dyDescent="0.3">
      <c r="A1641" s="78" t="str">
        <f>latest_start_1_limit_5000_convert_BTC_CMC_PRO_API_KEY_49c55c19_a805_466a_95cf_3c[[#This Row],[Symbol]]</f>
        <v>ASAFE</v>
      </c>
      <c r="B1641" s="22" t="str">
        <f t="shared" si="225"/>
        <v>AllSafe</v>
      </c>
      <c r="C1641" s="77">
        <f t="shared" si="226"/>
        <v>8.6000000000009362E-7</v>
      </c>
      <c r="D1641" s="73">
        <f t="shared" si="227"/>
        <v>3.2199255632810002E-2</v>
      </c>
      <c r="E1641" s="74">
        <f>D1641*conf!B$7</f>
        <v>2.3550535569837234</v>
      </c>
      <c r="F1641" s="32">
        <f t="shared" si="228"/>
        <v>6.2459000000000004E-3</v>
      </c>
      <c r="G1641" s="33">
        <f t="shared" si="229"/>
        <v>0.17831467000000001</v>
      </c>
      <c r="H1641" s="32">
        <f t="shared" si="230"/>
        <v>-20.998553609999998</v>
      </c>
      <c r="I1641" s="33">
        <f t="shared" si="231"/>
        <v>-17.930779449999999</v>
      </c>
      <c r="J1641" s="32">
        <f t="shared" si="232"/>
        <v>-20.998553609999998</v>
      </c>
      <c r="K1641" s="33">
        <f t="shared" si="233"/>
        <v>16.45205052</v>
      </c>
    </row>
    <row r="1642" spans="1:11" x14ac:dyDescent="0.3">
      <c r="A1642" s="78" t="str">
        <f>latest_start_1_limit_5000_convert_BTC_CMC_PRO_API_KEY_49c55c19_a805_466a_95cf_3c[[#This Row],[Symbol]]</f>
        <v>PENG</v>
      </c>
      <c r="B1642" s="22" t="str">
        <f t="shared" si="225"/>
        <v>PENG</v>
      </c>
      <c r="C1642" s="77">
        <f t="shared" si="226"/>
        <v>1E-8</v>
      </c>
      <c r="D1642" s="73">
        <f t="shared" si="227"/>
        <v>3.7498805360000002E-5</v>
      </c>
      <c r="E1642" s="74">
        <f>D1642*conf!B$7</f>
        <v>2.7426626240304001E-3</v>
      </c>
      <c r="F1642" s="32">
        <f t="shared" si="228"/>
        <v>0.15440412000000001</v>
      </c>
      <c r="G1642" s="33">
        <f t="shared" si="229"/>
        <v>0.32672780000000001</v>
      </c>
      <c r="H1642" s="32">
        <f t="shared" si="230"/>
        <v>0.15440409999999999</v>
      </c>
      <c r="I1642" s="33">
        <f t="shared" si="231"/>
        <v>4.04358723</v>
      </c>
      <c r="J1642" s="32">
        <f t="shared" si="232"/>
        <v>0.15440409999999999</v>
      </c>
      <c r="K1642" s="33">
        <f t="shared" si="233"/>
        <v>18.458423249999999</v>
      </c>
    </row>
    <row r="1643" spans="1:11" x14ac:dyDescent="0.3">
      <c r="A1643" s="78" t="str">
        <f>latest_start_1_limit_5000_convert_BTC_CMC_PRO_API_KEY_49c55c19_a805_466a_95cf_3c[[#This Row],[Symbol]]</f>
        <v>HSC</v>
      </c>
      <c r="B1643" s="22" t="str">
        <f t="shared" si="225"/>
        <v>HashCoin</v>
      </c>
      <c r="C1643" s="77">
        <f t="shared" si="226"/>
        <v>1E-8</v>
      </c>
      <c r="D1643" s="73">
        <f t="shared" si="227"/>
        <v>2.2755917910000001E-5</v>
      </c>
      <c r="E1643" s="74">
        <f>D1643*conf!B$7</f>
        <v>1.6643678359374002E-3</v>
      </c>
      <c r="F1643" s="32">
        <f t="shared" si="228"/>
        <v>1.2211347699999999</v>
      </c>
      <c r="G1643" s="33">
        <f t="shared" si="229"/>
        <v>1.3952938500000001</v>
      </c>
      <c r="H1643" s="32">
        <f t="shared" si="230"/>
        <v>4.8458944300000004</v>
      </c>
      <c r="I1643" s="33">
        <f t="shared" si="231"/>
        <v>8.9172569199999998</v>
      </c>
      <c r="J1643" s="32">
        <f t="shared" si="232"/>
        <v>4.8458944300000004</v>
      </c>
      <c r="K1643" s="33">
        <f t="shared" si="233"/>
        <v>42.70274612</v>
      </c>
    </row>
    <row r="1644" spans="1:11" x14ac:dyDescent="0.3">
      <c r="A1644" s="78" t="str">
        <f>latest_start_1_limit_5000_convert_BTC_CMC_PRO_API_KEY_49c55c19_a805_466a_95cf_3c[[#This Row],[Symbol]]</f>
        <v>BBK</v>
      </c>
      <c r="B1644" s="22" t="str">
        <f t="shared" si="225"/>
        <v>Bitblocks</v>
      </c>
      <c r="C1644" s="77">
        <f t="shared" si="226"/>
        <v>3.0050336943980595E-8</v>
      </c>
      <c r="D1644" s="73">
        <f t="shared" si="227"/>
        <v>1.1251145129200001E-3</v>
      </c>
      <c r="E1644" s="74">
        <f>D1644*conf!B$7</f>
        <v>8.22908754749688E-2</v>
      </c>
      <c r="F1644" s="32">
        <f t="shared" si="228"/>
        <v>0.38442685999999998</v>
      </c>
      <c r="G1644" s="33">
        <f t="shared" si="229"/>
        <v>0.55714631999999997</v>
      </c>
      <c r="H1644" s="32">
        <f t="shared" si="230"/>
        <v>-16.30670434</v>
      </c>
      <c r="I1644" s="33">
        <f t="shared" si="231"/>
        <v>-13.05673689</v>
      </c>
      <c r="J1644" s="32">
        <f t="shared" si="232"/>
        <v>-16.30670434</v>
      </c>
      <c r="K1644" s="33">
        <f t="shared" si="233"/>
        <v>-28.92153858</v>
      </c>
    </row>
    <row r="1645" spans="1:11" x14ac:dyDescent="0.3">
      <c r="A1645" s="78" t="str">
        <f>latest_start_1_limit_5000_convert_BTC_CMC_PRO_API_KEY_49c55c19_a805_466a_95cf_3c[[#This Row],[Symbol]]</f>
        <v>ENTRC</v>
      </c>
      <c r="B1645" s="22" t="str">
        <f t="shared" si="225"/>
        <v>EnterCoin</v>
      </c>
      <c r="C1645" s="77">
        <f t="shared" si="226"/>
        <v>1.361239915229186E-6</v>
      </c>
      <c r="D1645" s="73">
        <f t="shared" si="227"/>
        <v>5.0966176753540003E-2</v>
      </c>
      <c r="E1645" s="74">
        <f>D1645*conf!B$7</f>
        <v>3.7276661677539158</v>
      </c>
      <c r="F1645" s="32">
        <f t="shared" si="228"/>
        <v>1.65577687</v>
      </c>
      <c r="G1645" s="33">
        <f t="shared" si="229"/>
        <v>1.8306837899999999</v>
      </c>
      <c r="H1645" s="32">
        <f t="shared" si="230"/>
        <v>-19.171277509999999</v>
      </c>
      <c r="I1645" s="33">
        <f t="shared" si="231"/>
        <v>-16.032546799999999</v>
      </c>
      <c r="J1645" s="32">
        <f t="shared" si="232"/>
        <v>-19.171277509999999</v>
      </c>
      <c r="K1645" s="33">
        <f t="shared" si="233"/>
        <v>265.88168929</v>
      </c>
    </row>
    <row r="1646" spans="1:11" x14ac:dyDescent="0.3">
      <c r="A1646" s="78" t="str">
        <f>latest_start_1_limit_5000_convert_BTC_CMC_PRO_API_KEY_49c55c19_a805_466a_95cf_3c[[#This Row],[Symbol]]</f>
        <v>SCL</v>
      </c>
      <c r="B1646" s="22" t="str">
        <f t="shared" si="225"/>
        <v>Sociall</v>
      </c>
      <c r="C1646" s="77">
        <f t="shared" si="226"/>
        <v>4.6145477740173254E-7</v>
      </c>
      <c r="D1646" s="73">
        <f t="shared" si="227"/>
        <v>1.7277325977370001E-2</v>
      </c>
      <c r="E1646" s="74">
        <f>D1646*conf!B$7</f>
        <v>1.2636636219848418</v>
      </c>
      <c r="F1646" s="32">
        <f t="shared" si="228"/>
        <v>4.3981699999999999E-3</v>
      </c>
      <c r="G1646" s="33">
        <f t="shared" si="229"/>
        <v>0.17646376</v>
      </c>
      <c r="H1646" s="32">
        <f t="shared" si="230"/>
        <v>1.38074305</v>
      </c>
      <c r="I1646" s="33">
        <f t="shared" si="231"/>
        <v>5.3175472199999998</v>
      </c>
      <c r="J1646" s="32">
        <f t="shared" si="232"/>
        <v>1.38074305</v>
      </c>
      <c r="K1646" s="33">
        <f t="shared" si="233"/>
        <v>81.974844759999996</v>
      </c>
    </row>
    <row r="1647" spans="1:11" x14ac:dyDescent="0.3">
      <c r="A1647" s="78" t="str">
        <f>latest_start_1_limit_5000_convert_BTC_CMC_PRO_API_KEY_49c55c19_a805_466a_95cf_3c[[#This Row],[Symbol]]</f>
        <v>AG8</v>
      </c>
      <c r="B1647" s="22" t="str">
        <f t="shared" si="225"/>
        <v>AtromG8</v>
      </c>
      <c r="C1647" s="77">
        <f t="shared" si="226"/>
        <v>6.0681796165972325E-7</v>
      </c>
      <c r="D1647" s="73">
        <f t="shared" si="227"/>
        <v>2.2719868221E-2</v>
      </c>
      <c r="E1647" s="74">
        <f>D1647*conf!B$7</f>
        <v>1.6617311616839401</v>
      </c>
      <c r="F1647" s="32">
        <f t="shared" si="228"/>
        <v>-0.20433918000000001</v>
      </c>
      <c r="G1647" s="33">
        <f t="shared" si="229"/>
        <v>-3.263274E-2</v>
      </c>
      <c r="H1647" s="32">
        <f t="shared" si="230"/>
        <v>11.92161632</v>
      </c>
      <c r="I1647" s="33">
        <f t="shared" si="231"/>
        <v>16.267742340000002</v>
      </c>
      <c r="J1647" s="32">
        <f t="shared" si="232"/>
        <v>11.92161632</v>
      </c>
      <c r="K1647" s="33">
        <f t="shared" si="233"/>
        <v>57.07276289</v>
      </c>
    </row>
    <row r="1648" spans="1:11" x14ac:dyDescent="0.3">
      <c r="A1648" s="78" t="str">
        <f>latest_start_1_limit_5000_convert_BTC_CMC_PRO_API_KEY_49c55c19_a805_466a_95cf_3c[[#This Row],[Symbol]]</f>
        <v>FLOT</v>
      </c>
      <c r="B1648" s="22" t="str">
        <f t="shared" si="225"/>
        <v>Fire Lotto</v>
      </c>
      <c r="C1648" s="77">
        <f t="shared" si="226"/>
        <v>2.7974290951046754E-7</v>
      </c>
      <c r="D1648" s="73">
        <f t="shared" si="227"/>
        <v>1.047385285441E-2</v>
      </c>
      <c r="E1648" s="74">
        <f>D1648*conf!B$7</f>
        <v>0.76605759777154736</v>
      </c>
      <c r="F1648" s="32">
        <f t="shared" si="228"/>
        <v>-15.96627865</v>
      </c>
      <c r="G1648" s="33">
        <f t="shared" si="229"/>
        <v>-15.82169189</v>
      </c>
      <c r="H1648" s="32">
        <f t="shared" si="230"/>
        <v>5.9566565899999997</v>
      </c>
      <c r="I1648" s="33">
        <f t="shared" si="231"/>
        <v>10.07115205</v>
      </c>
      <c r="J1648" s="32">
        <f t="shared" si="232"/>
        <v>5.9566565899999997</v>
      </c>
      <c r="K1648" s="33">
        <f t="shared" si="233"/>
        <v>3.1638368300000002</v>
      </c>
    </row>
    <row r="1649" spans="1:11" x14ac:dyDescent="0.3">
      <c r="A1649" s="78" t="str">
        <f>latest_start_1_limit_5000_convert_BTC_CMC_PRO_API_KEY_49c55c19_a805_466a_95cf_3c[[#This Row],[Symbol]]</f>
        <v>QDAO</v>
      </c>
      <c r="B1649" s="22" t="str">
        <f t="shared" si="225"/>
        <v>Q DAO Governance token v1.0</v>
      </c>
      <c r="C1649" s="77">
        <f t="shared" si="226"/>
        <v>4.756290305624126E-5</v>
      </c>
      <c r="D1649" s="73">
        <f t="shared" si="227"/>
        <v>1.7808024117980299</v>
      </c>
      <c r="E1649" s="74">
        <f>D1649*conf!B$7</f>
        <v>130.24788839890792</v>
      </c>
      <c r="F1649" s="32">
        <f t="shared" si="228"/>
        <v>-0.11448736</v>
      </c>
      <c r="G1649" s="33">
        <f t="shared" si="229"/>
        <v>5.7373680000000003E-2</v>
      </c>
      <c r="H1649" s="32">
        <f t="shared" si="230"/>
        <v>0.78677997</v>
      </c>
      <c r="I1649" s="33">
        <f t="shared" si="231"/>
        <v>4.7005194399999999</v>
      </c>
      <c r="J1649" s="32">
        <f t="shared" si="232"/>
        <v>0.78677997</v>
      </c>
      <c r="K1649" s="33">
        <f t="shared" si="233"/>
        <v>22.107991250000001</v>
      </c>
    </row>
    <row r="1650" spans="1:11" x14ac:dyDescent="0.3">
      <c r="A1650" s="78" t="str">
        <f>latest_start_1_limit_5000_convert_BTC_CMC_PRO_API_KEY_49c55c19_a805_466a_95cf_3c[[#This Row],[Symbol]]</f>
        <v>ARAW</v>
      </c>
      <c r="B1650" s="22" t="str">
        <f t="shared" si="225"/>
        <v>ARAW</v>
      </c>
      <c r="C1650" s="77">
        <f t="shared" si="226"/>
        <v>1E-8</v>
      </c>
      <c r="D1650" s="73">
        <f t="shared" si="227"/>
        <v>1.4329970765000001E-4</v>
      </c>
      <c r="E1650" s="74">
        <f>D1650*conf!B$7</f>
        <v>1.0480940617521001E-2</v>
      </c>
      <c r="F1650" s="32">
        <f t="shared" si="228"/>
        <v>0.24429016000000001</v>
      </c>
      <c r="G1650" s="33">
        <f t="shared" si="229"/>
        <v>0.41676849999999999</v>
      </c>
      <c r="H1650" s="32">
        <f t="shared" si="230"/>
        <v>0.30630640999999997</v>
      </c>
      <c r="I1650" s="33">
        <f t="shared" si="231"/>
        <v>4.2013881900000003</v>
      </c>
      <c r="J1650" s="32">
        <f t="shared" si="232"/>
        <v>0.30630640999999997</v>
      </c>
      <c r="K1650" s="33">
        <f t="shared" si="233"/>
        <v>19.329490629999999</v>
      </c>
    </row>
    <row r="1651" spans="1:11" x14ac:dyDescent="0.3">
      <c r="A1651" s="78" t="str">
        <f>latest_start_1_limit_5000_convert_BTC_CMC_PRO_API_KEY_49c55c19_a805_466a_95cf_3c[[#This Row],[Symbol]]</f>
        <v>CIV</v>
      </c>
      <c r="B1651" s="22" t="str">
        <f t="shared" si="225"/>
        <v>Civitas</v>
      </c>
      <c r="C1651" s="77">
        <f t="shared" si="226"/>
        <v>9.6148227955300114E-7</v>
      </c>
      <c r="D1651" s="73">
        <f t="shared" si="227"/>
        <v>3.599885314621E-2</v>
      </c>
      <c r="E1651" s="74">
        <f>D1651*conf!B$7</f>
        <v>2.6329561191137993</v>
      </c>
      <c r="F1651" s="32">
        <f t="shared" si="228"/>
        <v>0.37081764</v>
      </c>
      <c r="G1651" s="33">
        <f t="shared" si="229"/>
        <v>0.54351368</v>
      </c>
      <c r="H1651" s="32">
        <f t="shared" si="230"/>
        <v>37.354611349999999</v>
      </c>
      <c r="I1651" s="33">
        <f t="shared" si="231"/>
        <v>42.688348220000002</v>
      </c>
      <c r="J1651" s="32">
        <f t="shared" si="232"/>
        <v>37.354611349999999</v>
      </c>
      <c r="K1651" s="33">
        <f t="shared" si="233"/>
        <v>337.38494732999999</v>
      </c>
    </row>
    <row r="1652" spans="1:11" x14ac:dyDescent="0.3">
      <c r="A1652" s="78" t="str">
        <f>latest_start_1_limit_5000_convert_BTC_CMC_PRO_API_KEY_49c55c19_a805_466a_95cf_3c[[#This Row],[Symbol]]</f>
        <v>DATX</v>
      </c>
      <c r="B1652" s="22" t="str">
        <f t="shared" si="225"/>
        <v>DATx</v>
      </c>
      <c r="C1652" s="77">
        <f t="shared" si="226"/>
        <v>1E-8</v>
      </c>
      <c r="D1652" s="73">
        <f t="shared" si="227"/>
        <v>2.0564060268E-4</v>
      </c>
      <c r="E1652" s="74">
        <f>D1652*conf!B$7</f>
        <v>1.50405536800152E-2</v>
      </c>
      <c r="F1652" s="32">
        <f t="shared" si="228"/>
        <v>5.3406814100000002</v>
      </c>
      <c r="G1652" s="33">
        <f t="shared" si="229"/>
        <v>5.5219284999999996</v>
      </c>
      <c r="H1652" s="32">
        <f t="shared" si="230"/>
        <v>-0.25029802000000001</v>
      </c>
      <c r="I1652" s="33">
        <f t="shared" si="231"/>
        <v>3.6231697700000001</v>
      </c>
      <c r="J1652" s="32">
        <f t="shared" si="232"/>
        <v>-0.25029802000000001</v>
      </c>
      <c r="K1652" s="33">
        <f t="shared" si="233"/>
        <v>17.207793850000002</v>
      </c>
    </row>
    <row r="1653" spans="1:11" x14ac:dyDescent="0.3">
      <c r="A1653" s="78" t="str">
        <f>latest_start_1_limit_5000_convert_BTC_CMC_PRO_API_KEY_49c55c19_a805_466a_95cf_3c[[#This Row],[Symbol]]</f>
        <v>ONL</v>
      </c>
      <c r="B1653" s="22" t="str">
        <f t="shared" si="225"/>
        <v>On.Live</v>
      </c>
      <c r="C1653" s="77">
        <f t="shared" si="226"/>
        <v>3.5207397740119448E-7</v>
      </c>
      <c r="D1653" s="73">
        <f t="shared" si="227"/>
        <v>1.3181999999999999E-2</v>
      </c>
      <c r="E1653" s="74">
        <f>D1653*conf!B$7</f>
        <v>0.96413147999999993</v>
      </c>
      <c r="F1653" s="32">
        <f t="shared" si="228"/>
        <v>1.3427667999999999</v>
      </c>
      <c r="G1653" s="33">
        <f t="shared" si="229"/>
        <v>1.51713516</v>
      </c>
      <c r="H1653" s="32">
        <f t="shared" si="230"/>
        <v>-1.43504309</v>
      </c>
      <c r="I1653" s="33">
        <f t="shared" si="231"/>
        <v>2.39241883</v>
      </c>
      <c r="J1653" s="32">
        <f t="shared" si="232"/>
        <v>-1.43504309</v>
      </c>
      <c r="K1653" s="33">
        <f t="shared" si="233"/>
        <v>0.38074931000000001</v>
      </c>
    </row>
    <row r="1654" spans="1:11" x14ac:dyDescent="0.3">
      <c r="A1654" s="78" t="str">
        <f>latest_start_1_limit_5000_convert_BTC_CMC_PRO_API_KEY_49c55c19_a805_466a_95cf_3c[[#This Row],[Symbol]]</f>
        <v>LDC</v>
      </c>
      <c r="B1654" s="22" t="str">
        <f t="shared" si="225"/>
        <v>Leadcoin</v>
      </c>
      <c r="C1654" s="77">
        <f t="shared" si="226"/>
        <v>1E-8</v>
      </c>
      <c r="D1654" s="73">
        <f t="shared" si="227"/>
        <v>3.6420466065999999E-4</v>
      </c>
      <c r="E1654" s="74">
        <f>D1654*conf!B$7</f>
        <v>2.6637928880672398E-2</v>
      </c>
      <c r="F1654" s="32">
        <f t="shared" si="228"/>
        <v>0.11007274</v>
      </c>
      <c r="G1654" s="33">
        <f t="shared" si="229"/>
        <v>0.28232014999999999</v>
      </c>
      <c r="H1654" s="32">
        <f t="shared" si="230"/>
        <v>2.2115835499999998</v>
      </c>
      <c r="I1654" s="33">
        <f t="shared" si="231"/>
        <v>6.1806508100000004</v>
      </c>
      <c r="J1654" s="32">
        <f t="shared" si="232"/>
        <v>2.2115835499999998</v>
      </c>
      <c r="K1654" s="33">
        <f t="shared" si="233"/>
        <v>13.424658300000001</v>
      </c>
    </row>
    <row r="1655" spans="1:11" x14ac:dyDescent="0.3">
      <c r="A1655" s="78" t="str">
        <f>latest_start_1_limit_5000_convert_BTC_CMC_PRO_API_KEY_49c55c19_a805_466a_95cf_3c[[#This Row],[Symbol]]</f>
        <v>FERA</v>
      </c>
      <c r="B1655" s="22" t="str">
        <f t="shared" si="225"/>
        <v>Fera</v>
      </c>
      <c r="C1655" s="77">
        <f t="shared" si="226"/>
        <v>4.071516827347021E-8</v>
      </c>
      <c r="D1655" s="73">
        <f t="shared" si="227"/>
        <v>1.5244164085700001E-3</v>
      </c>
      <c r="E1655" s="74">
        <f>D1655*conf!B$7</f>
        <v>0.11149581612280982</v>
      </c>
      <c r="F1655" s="32">
        <f t="shared" si="228"/>
        <v>-1.13815146</v>
      </c>
      <c r="G1655" s="33">
        <f t="shared" si="229"/>
        <v>-0.96805171999999995</v>
      </c>
      <c r="H1655" s="32">
        <f t="shared" si="230"/>
        <v>1.0645967199999999</v>
      </c>
      <c r="I1655" s="33">
        <f t="shared" si="231"/>
        <v>4.9891243300000001</v>
      </c>
      <c r="J1655" s="32">
        <f t="shared" si="232"/>
        <v>1.0645967199999999</v>
      </c>
      <c r="K1655" s="33">
        <f t="shared" si="233"/>
        <v>25.823002460000001</v>
      </c>
    </row>
    <row r="1656" spans="1:11" x14ac:dyDescent="0.3">
      <c r="A1656" s="78" t="str">
        <f>latest_start_1_limit_5000_convert_BTC_CMC_PRO_API_KEY_49c55c19_a805_466a_95cf_3c[[#This Row],[Symbol]]</f>
        <v>ETG</v>
      </c>
      <c r="B1656" s="22" t="str">
        <f t="shared" si="225"/>
        <v>Ethereum Gold</v>
      </c>
      <c r="C1656" s="77">
        <f t="shared" si="226"/>
        <v>3.7317055602973568E-7</v>
      </c>
      <c r="D1656" s="73">
        <f t="shared" si="227"/>
        <v>1.3971876893299999E-2</v>
      </c>
      <c r="E1656" s="74">
        <f>D1656*conf!B$7</f>
        <v>1.021903075975962</v>
      </c>
      <c r="F1656" s="32">
        <f t="shared" si="228"/>
        <v>-0.29222732000000001</v>
      </c>
      <c r="G1656" s="33">
        <f t="shared" si="229"/>
        <v>-0.1206721</v>
      </c>
      <c r="H1656" s="32">
        <f t="shared" si="230"/>
        <v>-37.542912950000002</v>
      </c>
      <c r="I1656" s="33">
        <f t="shared" si="231"/>
        <v>-35.117587260000001</v>
      </c>
      <c r="J1656" s="32">
        <f t="shared" si="232"/>
        <v>-37.542912950000002</v>
      </c>
      <c r="K1656" s="33">
        <f t="shared" si="233"/>
        <v>1.6527577899999999</v>
      </c>
    </row>
    <row r="1657" spans="1:11" x14ac:dyDescent="0.3">
      <c r="A1657" s="78" t="str">
        <f>latest_start_1_limit_5000_convert_BTC_CMC_PRO_API_KEY_49c55c19_a805_466a_95cf_3c[[#This Row],[Symbol]]</f>
        <v>INK</v>
      </c>
      <c r="B1657" s="22" t="str">
        <f t="shared" si="225"/>
        <v>Ink</v>
      </c>
      <c r="C1657" s="77">
        <f t="shared" si="226"/>
        <v>1.7555136019264912E-8</v>
      </c>
      <c r="D1657" s="73">
        <f t="shared" si="227"/>
        <v>6.5728175854999995E-4</v>
      </c>
      <c r="E1657" s="74">
        <f>D1657*conf!B$7</f>
        <v>4.8073587820347E-2</v>
      </c>
      <c r="F1657" s="32">
        <f t="shared" si="228"/>
        <v>-9.1172970600000003</v>
      </c>
      <c r="G1657" s="33">
        <f t="shared" si="229"/>
        <v>-8.9609260800000001</v>
      </c>
      <c r="H1657" s="32">
        <f t="shared" si="230"/>
        <v>-7.8575680500000002</v>
      </c>
      <c r="I1657" s="33">
        <f t="shared" si="231"/>
        <v>-4.2795048099999997</v>
      </c>
      <c r="J1657" s="32">
        <f t="shared" si="232"/>
        <v>-7.8575680500000002</v>
      </c>
      <c r="K1657" s="33">
        <f t="shared" si="233"/>
        <v>23.665066549999999</v>
      </c>
    </row>
    <row r="1658" spans="1:11" x14ac:dyDescent="0.3">
      <c r="A1658" s="78" t="str">
        <f>latest_start_1_limit_5000_convert_BTC_CMC_PRO_API_KEY_49c55c19_a805_466a_95cf_3c[[#This Row],[Symbol]]</f>
        <v>SNRG</v>
      </c>
      <c r="B1658" s="22" t="str">
        <f t="shared" si="225"/>
        <v>Synergy</v>
      </c>
      <c r="C1658" s="77">
        <f t="shared" si="226"/>
        <v>1.5023160618014807E-6</v>
      </c>
      <c r="D1658" s="73">
        <f t="shared" si="227"/>
        <v>5.6248208040950001E-2</v>
      </c>
      <c r="E1658" s="74">
        <f>D1658*conf!B$7</f>
        <v>4.113993936115083</v>
      </c>
      <c r="F1658" s="32">
        <f t="shared" si="228"/>
        <v>0.37081764</v>
      </c>
      <c r="G1658" s="33">
        <f t="shared" si="229"/>
        <v>0.54351368</v>
      </c>
      <c r="H1658" s="32">
        <f t="shared" si="230"/>
        <v>0.15597232</v>
      </c>
      <c r="I1658" s="33">
        <f t="shared" si="231"/>
        <v>4.0452163499999996</v>
      </c>
      <c r="J1658" s="32">
        <f t="shared" si="232"/>
        <v>0.15597232</v>
      </c>
      <c r="K1658" s="33">
        <f t="shared" si="233"/>
        <v>18.526209519999998</v>
      </c>
    </row>
    <row r="1659" spans="1:11" x14ac:dyDescent="0.3">
      <c r="A1659" s="78" t="str">
        <f>latest_start_1_limit_5000_convert_BTC_CMC_PRO_API_KEY_49c55c19_a805_466a_95cf_3c[[#This Row],[Symbol]]</f>
        <v>STAR</v>
      </c>
      <c r="B1659" s="22" t="str">
        <f t="shared" si="225"/>
        <v>Starbase</v>
      </c>
      <c r="C1659" s="77">
        <f t="shared" si="226"/>
        <v>3.9159656742018257E-8</v>
      </c>
      <c r="D1659" s="73">
        <f t="shared" si="227"/>
        <v>1.46617650922E-3</v>
      </c>
      <c r="E1659" s="74">
        <f>D1659*conf!B$7</f>
        <v>0.1072361498843508</v>
      </c>
      <c r="F1659" s="32">
        <f t="shared" si="228"/>
        <v>-0.93691946000000004</v>
      </c>
      <c r="G1659" s="33">
        <f t="shared" si="229"/>
        <v>-0.76647348999999998</v>
      </c>
      <c r="H1659" s="32">
        <f t="shared" si="230"/>
        <v>0.87862130000000005</v>
      </c>
      <c r="I1659" s="33">
        <f t="shared" si="231"/>
        <v>4.7959271399999999</v>
      </c>
      <c r="J1659" s="32">
        <f t="shared" si="232"/>
        <v>0.87862130000000005</v>
      </c>
      <c r="K1659" s="33">
        <f t="shared" si="233"/>
        <v>1.60058437</v>
      </c>
    </row>
    <row r="1660" spans="1:11" x14ac:dyDescent="0.3">
      <c r="A1660" s="78" t="str">
        <f>latest_start_1_limit_5000_convert_BTC_CMC_PRO_API_KEY_49c55c19_a805_466a_95cf_3c[[#This Row],[Symbol]]</f>
        <v>PXC</v>
      </c>
      <c r="B1660" s="22" t="str">
        <f t="shared" si="225"/>
        <v>Phoenixcoin</v>
      </c>
      <c r="C1660" s="77">
        <f t="shared" si="226"/>
        <v>9.0000000000050172E-8</v>
      </c>
      <c r="D1660" s="73">
        <f t="shared" si="227"/>
        <v>3.3696895429700001E-3</v>
      </c>
      <c r="E1660" s="74">
        <f>D1660*conf!B$7</f>
        <v>0.2464590931728258</v>
      </c>
      <c r="F1660" s="32">
        <f t="shared" si="228"/>
        <v>6.2459000000000004E-3</v>
      </c>
      <c r="G1660" s="33">
        <f t="shared" si="229"/>
        <v>0.17831467000000001</v>
      </c>
      <c r="H1660" s="32">
        <f t="shared" si="230"/>
        <v>-43.761216789999999</v>
      </c>
      <c r="I1660" s="33">
        <f t="shared" si="231"/>
        <v>-41.577359489999999</v>
      </c>
      <c r="J1660" s="32">
        <f t="shared" si="232"/>
        <v>-43.761216789999999</v>
      </c>
      <c r="K1660" s="33">
        <f t="shared" si="233"/>
        <v>52.068886390000003</v>
      </c>
    </row>
    <row r="1661" spans="1:11" x14ac:dyDescent="0.3">
      <c r="A1661" s="78" t="str">
        <f>latest_start_1_limit_5000_convert_BTC_CMC_PRO_API_KEY_49c55c19_a805_466a_95cf_3c[[#This Row],[Symbol]]</f>
        <v>MNTP</v>
      </c>
      <c r="B1661" s="22" t="str">
        <f t="shared" si="225"/>
        <v>GoldMint</v>
      </c>
      <c r="C1661" s="77">
        <f t="shared" si="226"/>
        <v>3.8119899251832999E-6</v>
      </c>
      <c r="D1661" s="73">
        <f t="shared" si="227"/>
        <v>0.142724695431</v>
      </c>
      <c r="E1661" s="74">
        <f>D1661*conf!B$7</f>
        <v>10.43888422382334</v>
      </c>
      <c r="F1661" s="32">
        <f t="shared" si="228"/>
        <v>-1.1381513700000001</v>
      </c>
      <c r="G1661" s="33">
        <f t="shared" si="229"/>
        <v>-0.96805163000000005</v>
      </c>
      <c r="H1661" s="32">
        <f t="shared" si="230"/>
        <v>-6.4853109900000003</v>
      </c>
      <c r="I1661" s="33">
        <f t="shared" si="231"/>
        <v>-2.8539604299999999</v>
      </c>
      <c r="J1661" s="32">
        <f t="shared" si="232"/>
        <v>-6.4853109900000003</v>
      </c>
      <c r="K1661" s="33">
        <f t="shared" si="233"/>
        <v>3.7605735299999998</v>
      </c>
    </row>
    <row r="1662" spans="1:11" x14ac:dyDescent="0.3">
      <c r="A1662" s="78" t="str">
        <f>latest_start_1_limit_5000_convert_BTC_CMC_PRO_API_KEY_49c55c19_a805_466a_95cf_3c[[#This Row],[Symbol]]</f>
        <v>IOP</v>
      </c>
      <c r="B1662" s="22" t="str">
        <f t="shared" si="225"/>
        <v>Internet of People</v>
      </c>
      <c r="C1662" s="77">
        <f t="shared" si="226"/>
        <v>5.400000000000339E-7</v>
      </c>
      <c r="D1662" s="73">
        <f t="shared" si="227"/>
        <v>2.021813725781E-2</v>
      </c>
      <c r="E1662" s="74">
        <f>D1662*conf!B$7</f>
        <v>1.4787545590362234</v>
      </c>
      <c r="F1662" s="32">
        <f t="shared" si="228"/>
        <v>6.2459000000000004E-3</v>
      </c>
      <c r="G1662" s="33">
        <f t="shared" si="229"/>
        <v>0.17831467000000001</v>
      </c>
      <c r="H1662" s="32">
        <f t="shared" si="230"/>
        <v>-1.9940960000000001E-2</v>
      </c>
      <c r="I1662" s="33">
        <f t="shared" si="231"/>
        <v>3.8624720199999998</v>
      </c>
      <c r="J1662" s="32">
        <f t="shared" si="232"/>
        <v>-1.9940960000000001E-2</v>
      </c>
      <c r="K1662" s="33">
        <f t="shared" si="233"/>
        <v>-57.134944779999998</v>
      </c>
    </row>
    <row r="1663" spans="1:11" x14ac:dyDescent="0.3">
      <c r="A1663" s="78" t="str">
        <f>latest_start_1_limit_5000_convert_BTC_CMC_PRO_API_KEY_49c55c19_a805_466a_95cf_3c[[#This Row],[Symbol]]</f>
        <v>PYLNT</v>
      </c>
      <c r="B1663" s="22" t="str">
        <f t="shared" si="225"/>
        <v>Pylon Network</v>
      </c>
      <c r="C1663" s="77">
        <f t="shared" si="226"/>
        <v>1.2430000000000011E-5</v>
      </c>
      <c r="D1663" s="73">
        <f t="shared" si="227"/>
        <v>0.46539156687882</v>
      </c>
      <c r="E1663" s="74">
        <f>D1663*conf!B$7</f>
        <v>34.038739201516897</v>
      </c>
      <c r="F1663" s="32">
        <f t="shared" si="228"/>
        <v>0</v>
      </c>
      <c r="G1663" s="33">
        <f t="shared" si="229"/>
        <v>0.17205802000000001</v>
      </c>
      <c r="H1663" s="32">
        <f t="shared" si="230"/>
        <v>-14.33494142</v>
      </c>
      <c r="I1663" s="33">
        <f t="shared" si="231"/>
        <v>-11.00840672</v>
      </c>
      <c r="J1663" s="32">
        <f t="shared" si="232"/>
        <v>-14.33494142</v>
      </c>
      <c r="K1663" s="33">
        <f t="shared" si="233"/>
        <v>-47.759693980000002</v>
      </c>
    </row>
    <row r="1664" spans="1:11" x14ac:dyDescent="0.3">
      <c r="A1664" s="78" t="str">
        <f>latest_start_1_limit_5000_convert_BTC_CMC_PRO_API_KEY_49c55c19_a805_466a_95cf_3c[[#This Row],[Symbol]]</f>
        <v>FLP</v>
      </c>
      <c r="B1664" s="22" t="str">
        <f t="shared" si="225"/>
        <v>FLIP</v>
      </c>
      <c r="C1664" s="77">
        <f t="shared" si="226"/>
        <v>1.2855416548529738E-7</v>
      </c>
      <c r="D1664" s="73">
        <f t="shared" si="227"/>
        <v>4.8131958571200001E-3</v>
      </c>
      <c r="E1664" s="74">
        <f>D1664*conf!B$7</f>
        <v>0.3520371449897568</v>
      </c>
      <c r="F1664" s="32">
        <f t="shared" si="228"/>
        <v>-0.15984825999999999</v>
      </c>
      <c r="G1664" s="33">
        <f t="shared" si="229"/>
        <v>1.1934729999999999E-2</v>
      </c>
      <c r="H1664" s="32">
        <f t="shared" si="230"/>
        <v>33.594814730000003</v>
      </c>
      <c r="I1664" s="33">
        <f t="shared" si="231"/>
        <v>38.782551650000002</v>
      </c>
      <c r="J1664" s="32">
        <f t="shared" si="232"/>
        <v>33.594814730000003</v>
      </c>
      <c r="K1664" s="33">
        <f t="shared" si="233"/>
        <v>-10.0943427</v>
      </c>
    </row>
    <row r="1665" spans="1:11" x14ac:dyDescent="0.3">
      <c r="A1665" s="78" t="str">
        <f>latest_start_1_limit_5000_convert_BTC_CMC_PRO_API_KEY_49c55c19_a805_466a_95cf_3c[[#This Row],[Symbol]]</f>
        <v>UBN</v>
      </c>
      <c r="B1665" s="22" t="str">
        <f t="shared" si="225"/>
        <v>Ubricoin</v>
      </c>
      <c r="C1665" s="77">
        <f t="shared" si="226"/>
        <v>1E-8</v>
      </c>
      <c r="D1665" s="73">
        <f t="shared" si="227"/>
        <v>1.1429364998E-4</v>
      </c>
      <c r="E1665" s="74">
        <f>D1665*conf!B$7</f>
        <v>8.3594375595372004E-3</v>
      </c>
      <c r="F1665" s="32">
        <f t="shared" si="228"/>
        <v>-13.000003599999999</v>
      </c>
      <c r="G1665" s="33">
        <f t="shared" si="229"/>
        <v>-12.85031313</v>
      </c>
      <c r="H1665" s="32">
        <f t="shared" si="230"/>
        <v>1.2303396</v>
      </c>
      <c r="I1665" s="33">
        <f t="shared" si="231"/>
        <v>5.16130332</v>
      </c>
      <c r="J1665" s="32">
        <f t="shared" si="232"/>
        <v>1.2303396</v>
      </c>
      <c r="K1665" s="33">
        <f t="shared" si="233"/>
        <v>-2.3297674100000001</v>
      </c>
    </row>
    <row r="1666" spans="1:11" x14ac:dyDescent="0.3">
      <c r="A1666" s="78" t="str">
        <f>latest_start_1_limit_5000_convert_BTC_CMC_PRO_API_KEY_49c55c19_a805_466a_95cf_3c[[#This Row],[Symbol]]</f>
        <v>NEXT</v>
      </c>
      <c r="B1666" s="22" t="str">
        <f t="shared" ref="B1666:B1729" si="234">VLOOKUP(A1666,BTCTABLE,2,FALSE)</f>
        <v>NEXT.coin</v>
      </c>
      <c r="C1666" s="77">
        <f t="shared" ref="C1666:C1729" si="235">VLOOKUP(A1666,BTCTABLE,3,FALSE)</f>
        <v>1.1417602069690718E-6</v>
      </c>
      <c r="D1666" s="73">
        <f t="shared" ref="D1666:D1729" si="236">VLOOKUP(A1666,USDTABLE,3,FALSE)</f>
        <v>4.2748638111120001E-2</v>
      </c>
      <c r="E1666" s="74">
        <f>D1666*conf!B$7</f>
        <v>3.1266353914473171</v>
      </c>
      <c r="F1666" s="32">
        <f t="shared" ref="F1666:F1729" si="237">VLOOKUP(A1666,BTCTABLE,5,FALSE)</f>
        <v>0.15440412000000001</v>
      </c>
      <c r="G1666" s="33">
        <f t="shared" ref="G1666:G1729" si="238">VLOOKUP(A1666,USDTABLE,5,FALSE)</f>
        <v>0.32672780000000001</v>
      </c>
      <c r="H1666" s="32">
        <f t="shared" ref="H1666:H1729" si="239">VLOOKUP(A1666,BTCTABLE,6,FALSE)</f>
        <v>1.0407262799999999</v>
      </c>
      <c r="I1666" s="33">
        <f t="shared" ref="I1666:I1729" si="240">VLOOKUP(A1666,USDTABLE,6,FALSE)</f>
        <v>4.9643269600000002</v>
      </c>
      <c r="J1666" s="32">
        <f t="shared" ref="J1666:J1729" si="241">VLOOKUP(A1666,BTCTABLE,6,FALSE)</f>
        <v>1.0407262799999999</v>
      </c>
      <c r="K1666" s="33">
        <f t="shared" ref="K1666:K1729" si="242">VLOOKUP(A1666,USDTABLE,7,FALSE)</f>
        <v>-37.480276629999999</v>
      </c>
    </row>
    <row r="1667" spans="1:11" x14ac:dyDescent="0.3">
      <c r="A1667" s="78" t="str">
        <f>latest_start_1_limit_5000_convert_BTC_CMC_PRO_API_KEY_49c55c19_a805_466a_95cf_3c[[#This Row],[Symbol]]</f>
        <v>FACE</v>
      </c>
      <c r="B1667" s="22" t="str">
        <f t="shared" si="234"/>
        <v>Faceter</v>
      </c>
      <c r="C1667" s="77">
        <f t="shared" si="235"/>
        <v>1.3635784797529842E-8</v>
      </c>
      <c r="D1667" s="73">
        <f t="shared" si="236"/>
        <v>5.1053734935999995E-4</v>
      </c>
      <c r="E1667" s="74">
        <f>D1667*conf!B$7</f>
        <v>3.7340701732190396E-2</v>
      </c>
      <c r="F1667" s="32">
        <f t="shared" si="237"/>
        <v>-12.55872677</v>
      </c>
      <c r="G1667" s="33">
        <f t="shared" si="238"/>
        <v>-12.408277050000001</v>
      </c>
      <c r="H1667" s="32">
        <f t="shared" si="239"/>
        <v>-9.9528089299999998</v>
      </c>
      <c r="I1667" s="33">
        <f t="shared" si="240"/>
        <v>-6.4561078199999997</v>
      </c>
      <c r="J1667" s="32">
        <f t="shared" si="241"/>
        <v>-9.9528089299999998</v>
      </c>
      <c r="K1667" s="33">
        <f t="shared" si="242"/>
        <v>3.9192080300000001</v>
      </c>
    </row>
    <row r="1668" spans="1:11" x14ac:dyDescent="0.3">
      <c r="A1668" s="78" t="str">
        <f>latest_start_1_limit_5000_convert_BTC_CMC_PRO_API_KEY_49c55c19_a805_466a_95cf_3c[[#This Row],[Symbol]]</f>
        <v>XCN</v>
      </c>
      <c r="B1668" s="22" t="str">
        <f t="shared" si="234"/>
        <v>Cryptonite</v>
      </c>
      <c r="C1668" s="77">
        <f t="shared" si="235"/>
        <v>1.0015440412107804E-8</v>
      </c>
      <c r="D1668" s="73">
        <f t="shared" si="236"/>
        <v>3.7498805360999999E-4</v>
      </c>
      <c r="E1668" s="74">
        <f>D1668*conf!B$7</f>
        <v>2.7426626241035399E-2</v>
      </c>
      <c r="F1668" s="32">
        <f t="shared" si="237"/>
        <v>0.37081765</v>
      </c>
      <c r="G1668" s="33">
        <f t="shared" si="238"/>
        <v>0.54351369000000005</v>
      </c>
      <c r="H1668" s="32">
        <f t="shared" si="239"/>
        <v>0.15597232</v>
      </c>
      <c r="I1668" s="33">
        <f t="shared" si="240"/>
        <v>4.0452163499999996</v>
      </c>
      <c r="J1668" s="32">
        <f t="shared" si="241"/>
        <v>0.15597232</v>
      </c>
      <c r="K1668" s="33">
        <f t="shared" si="242"/>
        <v>18.458423239999998</v>
      </c>
    </row>
    <row r="1669" spans="1:11" x14ac:dyDescent="0.3">
      <c r="A1669" s="78" t="str">
        <f>latest_start_1_limit_5000_convert_BTC_CMC_PRO_API_KEY_49c55c19_a805_466a_95cf_3c[[#This Row],[Symbol]]</f>
        <v>BBS</v>
      </c>
      <c r="B1669" s="22" t="str">
        <f t="shared" si="234"/>
        <v>BBSCoin</v>
      </c>
      <c r="C1669" s="77">
        <f t="shared" si="235"/>
        <v>1E-8</v>
      </c>
      <c r="D1669" s="73">
        <f t="shared" si="236"/>
        <v>2.6143561999999998E-6</v>
      </c>
      <c r="E1669" s="74">
        <f>D1669*conf!B$7</f>
        <v>1.9121401246799998E-4</v>
      </c>
      <c r="F1669" s="32">
        <f t="shared" si="237"/>
        <v>-4.2804689999999999E-2</v>
      </c>
      <c r="G1669" s="33">
        <f t="shared" si="238"/>
        <v>0.12917967999999999</v>
      </c>
      <c r="H1669" s="32">
        <f t="shared" si="239"/>
        <v>63.161027240000003</v>
      </c>
      <c r="I1669" s="33">
        <f t="shared" si="240"/>
        <v>69.496875579999994</v>
      </c>
      <c r="J1669" s="32">
        <f t="shared" si="241"/>
        <v>63.161027240000003</v>
      </c>
      <c r="K1669" s="33">
        <f t="shared" si="242"/>
        <v>17.148074650000002</v>
      </c>
    </row>
    <row r="1670" spans="1:11" x14ac:dyDescent="0.3">
      <c r="A1670" s="78" t="str">
        <f>latest_start_1_limit_5000_convert_BTC_CMC_PRO_API_KEY_49c55c19_a805_466a_95cf_3c[[#This Row],[Symbol]]</f>
        <v>MOTO</v>
      </c>
      <c r="B1670" s="22" t="str">
        <f t="shared" si="234"/>
        <v>Motocoin</v>
      </c>
      <c r="C1670" s="77">
        <f t="shared" si="235"/>
        <v>3.6055585483240881E-7</v>
      </c>
      <c r="D1670" s="73">
        <f t="shared" si="236"/>
        <v>1.3499569929830001E-2</v>
      </c>
      <c r="E1670" s="74">
        <f>D1670*conf!B$7</f>
        <v>0.98735854466776629</v>
      </c>
      <c r="F1670" s="32">
        <f t="shared" si="237"/>
        <v>0.37081764</v>
      </c>
      <c r="G1670" s="33">
        <f t="shared" si="238"/>
        <v>0.54351368</v>
      </c>
      <c r="H1670" s="32">
        <f t="shared" si="239"/>
        <v>140.37433357</v>
      </c>
      <c r="I1670" s="33">
        <f t="shared" si="240"/>
        <v>149.70851923999999</v>
      </c>
      <c r="J1670" s="32">
        <f t="shared" si="241"/>
        <v>140.37433357</v>
      </c>
      <c r="K1670" s="33">
        <f t="shared" si="242"/>
        <v>255.37526971</v>
      </c>
    </row>
    <row r="1671" spans="1:11" x14ac:dyDescent="0.3">
      <c r="A1671" s="78" t="str">
        <f>latest_start_1_limit_5000_convert_BTC_CMC_PRO_API_KEY_49c55c19_a805_466a_95cf_3c[[#This Row],[Symbol]]</f>
        <v>ELLA</v>
      </c>
      <c r="B1671" s="22" t="str">
        <f t="shared" si="234"/>
        <v>Ellaism</v>
      </c>
      <c r="C1671" s="77">
        <f t="shared" si="235"/>
        <v>1.7026248700423012E-7</v>
      </c>
      <c r="D1671" s="73">
        <f t="shared" si="236"/>
        <v>6.37479691131E-3</v>
      </c>
      <c r="E1671" s="74">
        <f>D1671*conf!B$7</f>
        <v>0.46625264609321337</v>
      </c>
      <c r="F1671" s="32">
        <f t="shared" si="237"/>
        <v>13.753593329999999</v>
      </c>
      <c r="G1671" s="33">
        <f t="shared" si="238"/>
        <v>13.94931551</v>
      </c>
      <c r="H1671" s="32">
        <f t="shared" si="239"/>
        <v>13.51010196</v>
      </c>
      <c r="I1671" s="33">
        <f t="shared" si="240"/>
        <v>17.91791186</v>
      </c>
      <c r="J1671" s="32">
        <f t="shared" si="241"/>
        <v>13.51010196</v>
      </c>
      <c r="K1671" s="33">
        <f t="shared" si="242"/>
        <v>25.851288660000002</v>
      </c>
    </row>
    <row r="1672" spans="1:11" x14ac:dyDescent="0.3">
      <c r="A1672" s="78" t="str">
        <f>latest_start_1_limit_5000_convert_BTC_CMC_PRO_API_KEY_49c55c19_a805_466a_95cf_3c[[#This Row],[Symbol]]</f>
        <v>NAT</v>
      </c>
      <c r="B1672" s="22" t="str">
        <f t="shared" si="234"/>
        <v>Natmin Pure Escrow</v>
      </c>
      <c r="C1672" s="77">
        <f t="shared" si="235"/>
        <v>4.3603704944722861E-8</v>
      </c>
      <c r="D1672" s="73">
        <f t="shared" si="236"/>
        <v>1.63256609541E-3</v>
      </c>
      <c r="E1672" s="74">
        <f>D1672*conf!B$7</f>
        <v>0.11940588421828741</v>
      </c>
      <c r="F1672" s="32">
        <f t="shared" si="237"/>
        <v>-0.58363211000000004</v>
      </c>
      <c r="G1672" s="33">
        <f t="shared" si="238"/>
        <v>-0.41257828000000002</v>
      </c>
      <c r="H1672" s="32">
        <f t="shared" si="239"/>
        <v>1.2179191</v>
      </c>
      <c r="I1672" s="33">
        <f t="shared" si="240"/>
        <v>5.1484005100000001</v>
      </c>
      <c r="J1672" s="32">
        <f t="shared" si="241"/>
        <v>1.2179191</v>
      </c>
      <c r="K1672" s="33">
        <f t="shared" si="242"/>
        <v>25.56060574</v>
      </c>
    </row>
    <row r="1673" spans="1:11" x14ac:dyDescent="0.3">
      <c r="A1673" s="78" t="str">
        <f>latest_start_1_limit_5000_convert_BTC_CMC_PRO_API_KEY_49c55c19_a805_466a_95cf_3c[[#This Row],[Symbol]]</f>
        <v>PCH</v>
      </c>
      <c r="B1673" s="22" t="str">
        <f t="shared" si="234"/>
        <v>POPCHAIN</v>
      </c>
      <c r="C1673" s="77">
        <f t="shared" si="235"/>
        <v>1E-8</v>
      </c>
      <c r="D1673" s="73">
        <f t="shared" si="236"/>
        <v>2.9398395322E-4</v>
      </c>
      <c r="E1673" s="74">
        <f>D1673*conf!B$7</f>
        <v>2.15019863385108E-2</v>
      </c>
      <c r="F1673" s="32">
        <f t="shared" si="237"/>
        <v>-0.22214935</v>
      </c>
      <c r="G1673" s="33">
        <f t="shared" si="238"/>
        <v>-5.0473560000000001E-2</v>
      </c>
      <c r="H1673" s="32">
        <f t="shared" si="239"/>
        <v>-4.0184145100000004</v>
      </c>
      <c r="I1673" s="33">
        <f t="shared" si="240"/>
        <v>-0.29126974</v>
      </c>
      <c r="J1673" s="32">
        <f t="shared" si="241"/>
        <v>-4.0184145100000004</v>
      </c>
      <c r="K1673" s="33">
        <f t="shared" si="242"/>
        <v>-0.49528779000000001</v>
      </c>
    </row>
    <row r="1674" spans="1:11" x14ac:dyDescent="0.3">
      <c r="A1674" s="78" t="str">
        <f>latest_start_1_limit_5000_convert_BTC_CMC_PRO_API_KEY_49c55c19_a805_466a_95cf_3c[[#This Row],[Symbol]]</f>
        <v>DELTA</v>
      </c>
      <c r="B1674" s="22" t="str">
        <f t="shared" si="234"/>
        <v>DeltaChain</v>
      </c>
      <c r="C1674" s="77">
        <f t="shared" si="235"/>
        <v>1E-8</v>
      </c>
      <c r="D1674" s="73">
        <f t="shared" si="236"/>
        <v>3.4838120440000002E-5</v>
      </c>
      <c r="E1674" s="74">
        <f>D1674*conf!B$7</f>
        <v>2.5480601289816001E-3</v>
      </c>
      <c r="F1674" s="32">
        <f t="shared" si="237"/>
        <v>-0.41755719000000002</v>
      </c>
      <c r="G1674" s="33">
        <f t="shared" si="238"/>
        <v>-0.24621761</v>
      </c>
      <c r="H1674" s="32">
        <f t="shared" si="239"/>
        <v>-89.731871709999993</v>
      </c>
      <c r="I1674" s="33">
        <f t="shared" si="240"/>
        <v>-89.333141049999995</v>
      </c>
      <c r="J1674" s="32">
        <f t="shared" si="241"/>
        <v>-89.731871709999993</v>
      </c>
      <c r="K1674" s="33">
        <f t="shared" si="242"/>
        <v>-68.817800430000005</v>
      </c>
    </row>
    <row r="1675" spans="1:11" x14ac:dyDescent="0.3">
      <c r="A1675" s="78" t="str">
        <f>latest_start_1_limit_5000_convert_BTC_CMC_PRO_API_KEY_49c55c19_a805_466a_95cf_3c[[#This Row],[Symbol]]</f>
        <v>LHT</v>
      </c>
      <c r="B1675" s="22" t="str">
        <f t="shared" si="234"/>
        <v>LHT</v>
      </c>
      <c r="C1675" s="77">
        <f t="shared" si="235"/>
        <v>1.3930385578412346E-7</v>
      </c>
      <c r="D1675" s="73">
        <f t="shared" si="236"/>
        <v>5.2156749570099999E-3</v>
      </c>
      <c r="E1675" s="74">
        <f>D1675*conf!B$7</f>
        <v>0.38147446635571142</v>
      </c>
      <c r="F1675" s="32">
        <f t="shared" si="237"/>
        <v>-0.35112098000000003</v>
      </c>
      <c r="G1675" s="33">
        <f t="shared" si="238"/>
        <v>-0.17966709</v>
      </c>
      <c r="H1675" s="32">
        <f t="shared" si="239"/>
        <v>-0.87408927999999997</v>
      </c>
      <c r="I1675" s="33">
        <f t="shared" si="240"/>
        <v>2.9751555299999999</v>
      </c>
      <c r="J1675" s="32">
        <f t="shared" si="241"/>
        <v>-0.87408927999999997</v>
      </c>
      <c r="K1675" s="33">
        <f t="shared" si="242"/>
        <v>13.8903464</v>
      </c>
    </row>
    <row r="1676" spans="1:11" x14ac:dyDescent="0.3">
      <c r="A1676" s="78" t="str">
        <f>latest_start_1_limit_5000_convert_BTC_CMC_PRO_API_KEY_49c55c19_a805_466a_95cf_3c[[#This Row],[Symbol]]</f>
        <v>WFX</v>
      </c>
      <c r="B1676" s="22" t="str">
        <f t="shared" si="234"/>
        <v>Webflix Token</v>
      </c>
      <c r="C1676" s="77">
        <f t="shared" si="235"/>
        <v>1E-8</v>
      </c>
      <c r="D1676" s="73">
        <f t="shared" si="236"/>
        <v>6.9058766529999998E-5</v>
      </c>
      <c r="E1676" s="74">
        <f>D1676*conf!B$7</f>
        <v>5.0509581840042003E-3</v>
      </c>
      <c r="F1676" s="32">
        <f t="shared" si="237"/>
        <v>-0.16380869000000001</v>
      </c>
      <c r="G1676" s="33">
        <f t="shared" si="238"/>
        <v>7.9674800000000007E-3</v>
      </c>
      <c r="H1676" s="32">
        <f t="shared" si="239"/>
        <v>-58.257199040000003</v>
      </c>
      <c r="I1676" s="33">
        <f t="shared" si="240"/>
        <v>-56.636247879999999</v>
      </c>
      <c r="J1676" s="32">
        <f t="shared" si="241"/>
        <v>-58.257199040000003</v>
      </c>
      <c r="K1676" s="33">
        <f t="shared" si="242"/>
        <v>4.5278592900000003</v>
      </c>
    </row>
    <row r="1677" spans="1:11" x14ac:dyDescent="0.3">
      <c r="A1677" s="78" t="str">
        <f>latest_start_1_limit_5000_convert_BTC_CMC_PRO_API_KEY_49c55c19_a805_466a_95cf_3c[[#This Row],[Symbol]]</f>
        <v>TRUST</v>
      </c>
      <c r="B1677" s="22" t="str">
        <f t="shared" si="234"/>
        <v>TrustDAO</v>
      </c>
      <c r="C1677" s="77">
        <f t="shared" si="235"/>
        <v>3.8440483621427021E-7</v>
      </c>
      <c r="D1677" s="73">
        <f t="shared" si="236"/>
        <v>1.4392499520639999E-2</v>
      </c>
      <c r="E1677" s="74">
        <f>D1677*conf!B$7</f>
        <v>1.0526674149396096</v>
      </c>
      <c r="F1677" s="32">
        <f t="shared" si="237"/>
        <v>-1.1289744399999999</v>
      </c>
      <c r="G1677" s="33">
        <f t="shared" si="238"/>
        <v>-0.95885891000000001</v>
      </c>
      <c r="H1677" s="32">
        <f t="shared" si="239"/>
        <v>15.72452932</v>
      </c>
      <c r="I1677" s="33">
        <f t="shared" si="240"/>
        <v>20.218329579999999</v>
      </c>
      <c r="J1677" s="32">
        <f t="shared" si="241"/>
        <v>15.72452932</v>
      </c>
      <c r="K1677" s="33">
        <f t="shared" si="242"/>
        <v>38.978825569999998</v>
      </c>
    </row>
    <row r="1678" spans="1:11" x14ac:dyDescent="0.3">
      <c r="A1678" s="78" t="str">
        <f>latest_start_1_limit_5000_convert_BTC_CMC_PRO_API_KEY_49c55c19_a805_466a_95cf_3c[[#This Row],[Symbol]]</f>
        <v>CBM</v>
      </c>
      <c r="B1678" s="22" t="str">
        <f t="shared" si="234"/>
        <v>CryptoBonusMiles</v>
      </c>
      <c r="C1678" s="77">
        <f t="shared" si="235"/>
        <v>1E-8</v>
      </c>
      <c r="D1678" s="73">
        <f t="shared" si="236"/>
        <v>5.2105490679999999E-5</v>
      </c>
      <c r="E1678" s="74">
        <f>D1678*conf!B$7</f>
        <v>3.8109955883351997E-3</v>
      </c>
      <c r="F1678" s="32">
        <f t="shared" si="237"/>
        <v>-9.5370881399999998</v>
      </c>
      <c r="G1678" s="33">
        <f t="shared" si="238"/>
        <v>-9.3814394500000002</v>
      </c>
      <c r="H1678" s="32">
        <f t="shared" si="239"/>
        <v>8.3476273800000005</v>
      </c>
      <c r="I1678" s="33">
        <f t="shared" si="240"/>
        <v>12.55496872</v>
      </c>
      <c r="J1678" s="32">
        <f t="shared" si="241"/>
        <v>8.3476273800000005</v>
      </c>
      <c r="K1678" s="33">
        <f t="shared" si="242"/>
        <v>184.15736092</v>
      </c>
    </row>
    <row r="1679" spans="1:11" x14ac:dyDescent="0.3">
      <c r="A1679" s="78" t="str">
        <f>latest_start_1_limit_5000_convert_BTC_CMC_PRO_API_KEY_49c55c19_a805_466a_95cf_3c[[#This Row],[Symbol]]</f>
        <v>SDS</v>
      </c>
      <c r="B1679" s="22" t="str">
        <f t="shared" si="234"/>
        <v>Alchemint Standards</v>
      </c>
      <c r="C1679" s="77">
        <f t="shared" si="235"/>
        <v>2.1752947862352507E-8</v>
      </c>
      <c r="D1679" s="73">
        <f t="shared" si="236"/>
        <v>8.1445201045000004E-4</v>
      </c>
      <c r="E1679" s="74">
        <f>D1679*conf!B$7</f>
        <v>5.9569020044313005E-2</v>
      </c>
      <c r="F1679" s="32">
        <f t="shared" si="237"/>
        <v>-0.93851708</v>
      </c>
      <c r="G1679" s="33">
        <f t="shared" si="238"/>
        <v>-0.76807384999999995</v>
      </c>
      <c r="H1679" s="32">
        <f t="shared" si="239"/>
        <v>1.0131111800000001</v>
      </c>
      <c r="I1679" s="33">
        <f t="shared" si="240"/>
        <v>4.9356395099999997</v>
      </c>
      <c r="J1679" s="32">
        <f t="shared" si="241"/>
        <v>1.0131111800000001</v>
      </c>
      <c r="K1679" s="33">
        <f t="shared" si="242"/>
        <v>29.676614170000001</v>
      </c>
    </row>
    <row r="1680" spans="1:11" x14ac:dyDescent="0.3">
      <c r="A1680" s="78" t="str">
        <f>latest_start_1_limit_5000_convert_BTC_CMC_PRO_API_KEY_49c55c19_a805_466a_95cf_3c[[#This Row],[Symbol]]</f>
        <v>LYRA</v>
      </c>
      <c r="B1680" s="22" t="str">
        <f t="shared" si="234"/>
        <v>Scrypta</v>
      </c>
      <c r="C1680" s="77">
        <f t="shared" si="235"/>
        <v>4.3467011388136558E-7</v>
      </c>
      <c r="D1680" s="73">
        <f t="shared" si="236"/>
        <v>1.6274481526520002E-2</v>
      </c>
      <c r="E1680" s="74">
        <f>D1680*conf!B$7</f>
        <v>1.1903155788496729</v>
      </c>
      <c r="F1680" s="32">
        <f t="shared" si="237"/>
        <v>0.37081764</v>
      </c>
      <c r="G1680" s="33">
        <f t="shared" si="238"/>
        <v>0.54351368</v>
      </c>
      <c r="H1680" s="32">
        <f t="shared" si="239"/>
        <v>62.192880549999998</v>
      </c>
      <c r="I1680" s="33">
        <f t="shared" si="240"/>
        <v>68.491133939999997</v>
      </c>
      <c r="J1680" s="32">
        <f t="shared" si="241"/>
        <v>62.192880549999998</v>
      </c>
      <c r="K1680" s="33">
        <f t="shared" si="242"/>
        <v>81.985683839999993</v>
      </c>
    </row>
    <row r="1681" spans="1:11" x14ac:dyDescent="0.3">
      <c r="A1681" s="78" t="str">
        <f>latest_start_1_limit_5000_convert_BTC_CMC_PRO_API_KEY_49c55c19_a805_466a_95cf_3c[[#This Row],[Symbol]]</f>
        <v>SPD</v>
      </c>
      <c r="B1681" s="22" t="str">
        <f t="shared" si="234"/>
        <v>SPINDLE</v>
      </c>
      <c r="C1681" s="77">
        <f t="shared" si="235"/>
        <v>1E-8</v>
      </c>
      <c r="D1681" s="73">
        <f t="shared" si="236"/>
        <v>2.3908151179999999E-4</v>
      </c>
      <c r="E1681" s="74">
        <f>D1681*conf!B$7</f>
        <v>1.7486421773051999E-2</v>
      </c>
      <c r="F1681" s="32">
        <f t="shared" si="237"/>
        <v>110.12627059</v>
      </c>
      <c r="G1681" s="33">
        <f t="shared" si="238"/>
        <v>110.48780969000001</v>
      </c>
      <c r="H1681" s="32">
        <f t="shared" si="239"/>
        <v>114.04822489</v>
      </c>
      <c r="I1681" s="33">
        <f t="shared" si="240"/>
        <v>122.36011843999999</v>
      </c>
      <c r="J1681" s="32">
        <f t="shared" si="241"/>
        <v>114.04822489</v>
      </c>
      <c r="K1681" s="33">
        <f t="shared" si="242"/>
        <v>17.50403515</v>
      </c>
    </row>
    <row r="1682" spans="1:11" x14ac:dyDescent="0.3">
      <c r="A1682" s="78" t="str">
        <f>latest_start_1_limit_5000_convert_BTC_CMC_PRO_API_KEY_49c55c19_a805_466a_95cf_3c[[#This Row],[Symbol]]</f>
        <v>FEX</v>
      </c>
      <c r="B1682" s="22" t="str">
        <f t="shared" si="234"/>
        <v>FidexToken</v>
      </c>
      <c r="C1682" s="77">
        <f t="shared" si="235"/>
        <v>1E-8</v>
      </c>
      <c r="D1682" s="73">
        <f t="shared" si="236"/>
        <v>8.8593022399999997E-6</v>
      </c>
      <c r="E1682" s="74">
        <f>D1682*conf!B$7</f>
        <v>6.4796936583359993E-4</v>
      </c>
      <c r="F1682" s="32">
        <f t="shared" si="237"/>
        <v>476.28487576999999</v>
      </c>
      <c r="G1682" s="33">
        <f t="shared" si="238"/>
        <v>477.27642012000001</v>
      </c>
      <c r="H1682" s="32">
        <f t="shared" si="239"/>
        <v>815.65214997999999</v>
      </c>
      <c r="I1682" s="33">
        <f t="shared" si="240"/>
        <v>851.20863826000004</v>
      </c>
      <c r="J1682" s="32">
        <f t="shared" si="241"/>
        <v>815.65214997999999</v>
      </c>
      <c r="K1682" s="33">
        <f t="shared" si="242"/>
        <v>751.71080864999999</v>
      </c>
    </row>
    <row r="1683" spans="1:11" x14ac:dyDescent="0.3">
      <c r="A1683" s="78" t="str">
        <f>latest_start_1_limit_5000_convert_BTC_CMC_PRO_API_KEY_49c55c19_a805_466a_95cf_3c[[#This Row],[Symbol]]</f>
        <v>OCT</v>
      </c>
      <c r="B1683" s="22" t="str">
        <f t="shared" si="234"/>
        <v>OracleChain</v>
      </c>
      <c r="C1683" s="77">
        <f t="shared" si="235"/>
        <v>2.3546000670166371E-7</v>
      </c>
      <c r="D1683" s="73">
        <f t="shared" si="236"/>
        <v>8.8158569152200009E-3</v>
      </c>
      <c r="E1683" s="74">
        <f>D1683*conf!B$7</f>
        <v>0.64479177477919092</v>
      </c>
      <c r="F1683" s="32">
        <f t="shared" si="237"/>
        <v>1.15910932</v>
      </c>
      <c r="G1683" s="33">
        <f t="shared" si="238"/>
        <v>1.3331616799999999</v>
      </c>
      <c r="H1683" s="32">
        <f t="shared" si="239"/>
        <v>5.1340612700000001</v>
      </c>
      <c r="I1683" s="33">
        <f t="shared" si="240"/>
        <v>9.2166138199999992</v>
      </c>
      <c r="J1683" s="32">
        <f t="shared" si="241"/>
        <v>5.1340612700000001</v>
      </c>
      <c r="K1683" s="33">
        <f t="shared" si="242"/>
        <v>-9.5777476299999993</v>
      </c>
    </row>
    <row r="1684" spans="1:11" x14ac:dyDescent="0.3">
      <c r="A1684" s="78" t="str">
        <f>latest_start_1_limit_5000_convert_BTC_CMC_PRO_API_KEY_49c55c19_a805_466a_95cf_3c[[#This Row],[Symbol]]</f>
        <v>GIC</v>
      </c>
      <c r="B1684" s="22" t="str">
        <f t="shared" si="234"/>
        <v>Giant</v>
      </c>
      <c r="C1684" s="77">
        <f t="shared" si="235"/>
        <v>7.5351392614361706E-7</v>
      </c>
      <c r="D1684" s="73">
        <f t="shared" si="236"/>
        <v>2.82123110823E-2</v>
      </c>
      <c r="E1684" s="74">
        <f>D1684*conf!B$7</f>
        <v>2.0634484325594222</v>
      </c>
      <c r="F1684" s="32">
        <f t="shared" si="237"/>
        <v>0.82016776000000002</v>
      </c>
      <c r="G1684" s="33">
        <f t="shared" si="238"/>
        <v>0.99363694000000002</v>
      </c>
      <c r="H1684" s="32">
        <f t="shared" si="239"/>
        <v>10.692486300000001</v>
      </c>
      <c r="I1684" s="33">
        <f t="shared" si="240"/>
        <v>14.990882900000001</v>
      </c>
      <c r="J1684" s="32">
        <f t="shared" si="241"/>
        <v>10.692486300000001</v>
      </c>
      <c r="K1684" s="33">
        <f t="shared" si="242"/>
        <v>165.24559206000001</v>
      </c>
    </row>
    <row r="1685" spans="1:11" x14ac:dyDescent="0.3">
      <c r="A1685" s="78" t="str">
        <f>latest_start_1_limit_5000_convert_BTC_CMC_PRO_API_KEY_49c55c19_a805_466a_95cf_3c[[#This Row],[Symbol]]</f>
        <v>XNV</v>
      </c>
      <c r="B1685" s="22" t="str">
        <f t="shared" si="234"/>
        <v>Nerva</v>
      </c>
      <c r="C1685" s="77">
        <f t="shared" si="235"/>
        <v>3.9060217606846511E-7</v>
      </c>
      <c r="D1685" s="73">
        <f t="shared" si="236"/>
        <v>1.4624534090649999E-2</v>
      </c>
      <c r="E1685" s="74">
        <f>D1685*conf!B$7</f>
        <v>1.069638423390141</v>
      </c>
      <c r="F1685" s="32">
        <f t="shared" si="237"/>
        <v>14.882992959999999</v>
      </c>
      <c r="G1685" s="33">
        <f t="shared" si="238"/>
        <v>15.080658359999999</v>
      </c>
      <c r="H1685" s="32">
        <f t="shared" si="239"/>
        <v>-2.3479269899999999</v>
      </c>
      <c r="I1685" s="33">
        <f t="shared" si="240"/>
        <v>1.4440859399999999</v>
      </c>
      <c r="J1685" s="32">
        <f t="shared" si="241"/>
        <v>-2.3479269899999999</v>
      </c>
      <c r="K1685" s="33">
        <f t="shared" si="242"/>
        <v>35.878779590000001</v>
      </c>
    </row>
    <row r="1686" spans="1:11" x14ac:dyDescent="0.3">
      <c r="A1686" s="78" t="str">
        <f>latest_start_1_limit_5000_convert_BTC_CMC_PRO_API_KEY_49c55c19_a805_466a_95cf_3c[[#This Row],[Symbol]]</f>
        <v>TNC</v>
      </c>
      <c r="B1686" s="22" t="str">
        <f t="shared" si="234"/>
        <v>TNC Coin</v>
      </c>
      <c r="C1686" s="77">
        <f t="shared" si="235"/>
        <v>9.1000129164329642E-7</v>
      </c>
      <c r="D1686" s="73">
        <f t="shared" si="236"/>
        <v>3.4071353739310001E-2</v>
      </c>
      <c r="E1686" s="74">
        <f>D1686*conf!B$7</f>
        <v>2.4919788124931337</v>
      </c>
      <c r="F1686" s="32">
        <f t="shared" si="237"/>
        <v>0.69388514999999995</v>
      </c>
      <c r="G1686" s="33">
        <f t="shared" si="238"/>
        <v>0.86713706000000002</v>
      </c>
      <c r="H1686" s="32">
        <f t="shared" si="239"/>
        <v>-2.7366703100000001</v>
      </c>
      <c r="I1686" s="33">
        <f t="shared" si="240"/>
        <v>1.04024699</v>
      </c>
      <c r="J1686" s="32">
        <f t="shared" si="241"/>
        <v>-2.7366703100000001</v>
      </c>
      <c r="K1686" s="33">
        <f t="shared" si="242"/>
        <v>-17.981873149999998</v>
      </c>
    </row>
    <row r="1687" spans="1:11" x14ac:dyDescent="0.3">
      <c r="A1687" s="78" t="str">
        <f>latest_start_1_limit_5000_convert_BTC_CMC_PRO_API_KEY_49c55c19_a805_466a_95cf_3c[[#This Row],[Symbol]]</f>
        <v>TSD</v>
      </c>
      <c r="B1687" s="22" t="str">
        <f t="shared" si="234"/>
        <v>True Seigniorage Dollar</v>
      </c>
      <c r="C1687" s="77">
        <f t="shared" si="235"/>
        <v>2.8098961472002216E-7</v>
      </c>
      <c r="D1687" s="73">
        <f t="shared" si="236"/>
        <v>1.052053073783E-2</v>
      </c>
      <c r="E1687" s="74">
        <f>D1687*conf!B$7</f>
        <v>0.76947161816488618</v>
      </c>
      <c r="F1687" s="32">
        <f t="shared" si="237"/>
        <v>-0.16993595</v>
      </c>
      <c r="G1687" s="33">
        <f t="shared" si="238"/>
        <v>1.82968E-3</v>
      </c>
      <c r="H1687" s="32">
        <f t="shared" si="239"/>
        <v>9.4532784999999997</v>
      </c>
      <c r="I1687" s="33">
        <f t="shared" si="240"/>
        <v>13.70355434</v>
      </c>
      <c r="J1687" s="32">
        <f t="shared" si="241"/>
        <v>9.4532784999999997</v>
      </c>
      <c r="K1687" s="33">
        <f t="shared" si="242"/>
        <v>17.427466169999999</v>
      </c>
    </row>
    <row r="1688" spans="1:11" x14ac:dyDescent="0.3">
      <c r="A1688" s="78" t="str">
        <f>latest_start_1_limit_5000_convert_BTC_CMC_PRO_API_KEY_49c55c19_a805_466a_95cf_3c[[#This Row],[Symbol]]</f>
        <v>HUSH</v>
      </c>
      <c r="B1688" s="22" t="str">
        <f t="shared" si="234"/>
        <v>Hush</v>
      </c>
      <c r="C1688" s="77">
        <f t="shared" si="235"/>
        <v>6.24265914320523E-7</v>
      </c>
      <c r="D1688" s="73">
        <f t="shared" si="236"/>
        <v>2.3373136927969999E-2</v>
      </c>
      <c r="E1688" s="74">
        <f>D1688*conf!B$7</f>
        <v>1.7095112349117256</v>
      </c>
      <c r="F1688" s="32">
        <f t="shared" si="237"/>
        <v>-0.99028689000000003</v>
      </c>
      <c r="G1688" s="33">
        <f t="shared" si="238"/>
        <v>-0.81993274000000005</v>
      </c>
      <c r="H1688" s="32">
        <f t="shared" si="239"/>
        <v>-0.45278115000000002</v>
      </c>
      <c r="I1688" s="33">
        <f t="shared" si="240"/>
        <v>3.4128238400000002</v>
      </c>
      <c r="J1688" s="32">
        <f t="shared" si="241"/>
        <v>-0.45278115000000002</v>
      </c>
      <c r="K1688" s="33">
        <f t="shared" si="242"/>
        <v>27.038049520000001</v>
      </c>
    </row>
    <row r="1689" spans="1:11" x14ac:dyDescent="0.3">
      <c r="A1689" s="78" t="str">
        <f>latest_start_1_limit_5000_convert_BTC_CMC_PRO_API_KEY_49c55c19_a805_466a_95cf_3c[[#This Row],[Symbol]]</f>
        <v>PTON</v>
      </c>
      <c r="B1689" s="22" t="str">
        <f t="shared" si="234"/>
        <v>PTON</v>
      </c>
      <c r="C1689" s="77">
        <f t="shared" si="235"/>
        <v>1E-8</v>
      </c>
      <c r="D1689" s="73">
        <f t="shared" si="236"/>
        <v>1.6325660949999999E-5</v>
      </c>
      <c r="E1689" s="74">
        <f>D1689*conf!B$7</f>
        <v>1.194058841883E-3</v>
      </c>
      <c r="F1689" s="32">
        <f t="shared" si="237"/>
        <v>-0.71420753999999997</v>
      </c>
      <c r="G1689" s="33">
        <f t="shared" si="238"/>
        <v>-0.54337837</v>
      </c>
      <c r="H1689" s="32">
        <f t="shared" si="239"/>
        <v>1.2402071400000001</v>
      </c>
      <c r="I1689" s="33">
        <f t="shared" si="240"/>
        <v>5.1715540400000002</v>
      </c>
      <c r="J1689" s="32">
        <f t="shared" si="241"/>
        <v>1.2402071400000001</v>
      </c>
      <c r="K1689" s="33">
        <f t="shared" si="242"/>
        <v>25.560605729999999</v>
      </c>
    </row>
    <row r="1690" spans="1:11" x14ac:dyDescent="0.3">
      <c r="A1690" s="78" t="str">
        <f>latest_start_1_limit_5000_convert_BTC_CMC_PRO_API_KEY_49c55c19_a805_466a_95cf_3c[[#This Row],[Symbol]]</f>
        <v>AXE</v>
      </c>
      <c r="B1690" s="22" t="str">
        <f t="shared" si="234"/>
        <v>Axe</v>
      </c>
      <c r="C1690" s="77">
        <f t="shared" si="235"/>
        <v>1.2243321864181094E-6</v>
      </c>
      <c r="D1690" s="73">
        <f t="shared" si="236"/>
        <v>4.5840215174360002E-2</v>
      </c>
      <c r="E1690" s="74">
        <f>D1690*conf!B$7</f>
        <v>3.3527533378526906</v>
      </c>
      <c r="F1690" s="32">
        <f t="shared" si="237"/>
        <v>1.59212183</v>
      </c>
      <c r="G1690" s="33">
        <f t="shared" si="238"/>
        <v>1.7669192199999999</v>
      </c>
      <c r="H1690" s="32">
        <f t="shared" si="239"/>
        <v>20.373403490000001</v>
      </c>
      <c r="I1690" s="33">
        <f t="shared" si="240"/>
        <v>25.047728240000001</v>
      </c>
      <c r="J1690" s="32">
        <f t="shared" si="241"/>
        <v>20.373403490000001</v>
      </c>
      <c r="K1690" s="33">
        <f t="shared" si="242"/>
        <v>4.1155715400000004</v>
      </c>
    </row>
    <row r="1691" spans="1:11" x14ac:dyDescent="0.3">
      <c r="A1691" s="78" t="str">
        <f>latest_start_1_limit_5000_convert_BTC_CMC_PRO_API_KEY_49c55c19_a805_466a_95cf_3c[[#This Row],[Symbol]]</f>
        <v>WINR</v>
      </c>
      <c r="B1691" s="22" t="str">
        <f t="shared" si="234"/>
        <v>JustBet</v>
      </c>
      <c r="C1691" s="77">
        <f t="shared" si="235"/>
        <v>1E-8</v>
      </c>
      <c r="D1691" s="73">
        <f t="shared" si="236"/>
        <v>2.4821777303E-4</v>
      </c>
      <c r="E1691" s="74">
        <f>D1691*conf!B$7</f>
        <v>1.81546479194142E-2</v>
      </c>
      <c r="F1691" s="32">
        <f t="shared" si="237"/>
        <v>-0.56217550999999999</v>
      </c>
      <c r="G1691" s="33">
        <f t="shared" si="238"/>
        <v>-0.39108475999999998</v>
      </c>
      <c r="H1691" s="32">
        <f t="shared" si="239"/>
        <v>-6.8123533500000004</v>
      </c>
      <c r="I1691" s="33">
        <f t="shared" si="240"/>
        <v>-3.1937024599999999</v>
      </c>
      <c r="J1691" s="32">
        <f t="shared" si="241"/>
        <v>-6.8123533500000004</v>
      </c>
      <c r="K1691" s="33">
        <f t="shared" si="242"/>
        <v>5.9821931599999996</v>
      </c>
    </row>
    <row r="1692" spans="1:11" x14ac:dyDescent="0.3">
      <c r="A1692" s="78" t="str">
        <f>latest_start_1_limit_5000_convert_BTC_CMC_PRO_API_KEY_49c55c19_a805_466a_95cf_3c[[#This Row],[Symbol]]</f>
        <v>PTC</v>
      </c>
      <c r="B1692" s="22" t="str">
        <f t="shared" si="234"/>
        <v>Pesetacoin</v>
      </c>
      <c r="C1692" s="77">
        <f t="shared" si="235"/>
        <v>4.3999999999941433E-8</v>
      </c>
      <c r="D1692" s="73">
        <f t="shared" si="236"/>
        <v>1.6474037765600001E-3</v>
      </c>
      <c r="E1692" s="74">
        <f>D1692*conf!B$7</f>
        <v>0.12049111221759841</v>
      </c>
      <c r="F1692" s="32">
        <f t="shared" si="237"/>
        <v>6.2459000000000004E-3</v>
      </c>
      <c r="G1692" s="33">
        <f t="shared" si="238"/>
        <v>0.17831467000000001</v>
      </c>
      <c r="H1692" s="32">
        <f t="shared" si="239"/>
        <v>-72.505483769999998</v>
      </c>
      <c r="I1692" s="33">
        <f t="shared" si="240"/>
        <v>-71.437820200000004</v>
      </c>
      <c r="J1692" s="32">
        <f t="shared" si="241"/>
        <v>-72.505483769999998</v>
      </c>
      <c r="K1692" s="33">
        <f t="shared" si="242"/>
        <v>-3.6271255</v>
      </c>
    </row>
    <row r="1693" spans="1:11" x14ac:dyDescent="0.3">
      <c r="A1693" s="78" t="str">
        <f>latest_start_1_limit_5000_convert_BTC_CMC_PRO_API_KEY_49c55c19_a805_466a_95cf_3c[[#This Row],[Symbol]]</f>
        <v>IONC</v>
      </c>
      <c r="B1693" s="22" t="str">
        <f t="shared" si="234"/>
        <v>IONChain</v>
      </c>
      <c r="C1693" s="77">
        <f t="shared" si="235"/>
        <v>5.1936372959583253E-8</v>
      </c>
      <c r="D1693" s="73">
        <f t="shared" si="236"/>
        <v>1.94454947624E-3</v>
      </c>
      <c r="E1693" s="74">
        <f>D1693*conf!B$7</f>
        <v>0.14222434869219361</v>
      </c>
      <c r="F1693" s="32">
        <f t="shared" si="237"/>
        <v>-1.10670136</v>
      </c>
      <c r="G1693" s="33">
        <f t="shared" si="238"/>
        <v>-0.93654751000000003</v>
      </c>
      <c r="H1693" s="32">
        <f t="shared" si="239"/>
        <v>-2.09463745</v>
      </c>
      <c r="I1693" s="33">
        <f t="shared" si="240"/>
        <v>1.7072111800000001</v>
      </c>
      <c r="J1693" s="32">
        <f t="shared" si="241"/>
        <v>-2.09463745</v>
      </c>
      <c r="K1693" s="33">
        <f t="shared" si="242"/>
        <v>29.004776589999999</v>
      </c>
    </row>
    <row r="1694" spans="1:11" x14ac:dyDescent="0.3">
      <c r="A1694" s="78" t="str">
        <f>latest_start_1_limit_5000_convert_BTC_CMC_PRO_API_KEY_49c55c19_a805_466a_95cf_3c[[#This Row],[Symbol]]</f>
        <v>MEXC</v>
      </c>
      <c r="B1694" s="22" t="str">
        <f t="shared" si="234"/>
        <v>MEXC Token</v>
      </c>
      <c r="C1694" s="77">
        <f t="shared" si="235"/>
        <v>1E-8</v>
      </c>
      <c r="D1694" s="73">
        <f t="shared" si="236"/>
        <v>2.2742987726999999E-4</v>
      </c>
      <c r="E1694" s="74">
        <f>D1694*conf!B$7</f>
        <v>1.6634221223527798E-2</v>
      </c>
      <c r="F1694" s="32">
        <f t="shared" si="237"/>
        <v>-2.281528E-2</v>
      </c>
      <c r="G1694" s="33">
        <f t="shared" si="238"/>
        <v>0.14920348</v>
      </c>
      <c r="H1694" s="32">
        <f t="shared" si="239"/>
        <v>-35.9712988</v>
      </c>
      <c r="I1694" s="33">
        <f t="shared" si="240"/>
        <v>-33.484944390000003</v>
      </c>
      <c r="J1694" s="32">
        <f t="shared" si="241"/>
        <v>-35.9712988</v>
      </c>
      <c r="K1694" s="33">
        <f t="shared" si="242"/>
        <v>-43.191621939999997</v>
      </c>
    </row>
    <row r="1695" spans="1:11" x14ac:dyDescent="0.3">
      <c r="A1695" s="78" t="str">
        <f>latest_start_1_limit_5000_convert_BTC_CMC_PRO_API_KEY_49c55c19_a805_466a_95cf_3c[[#This Row],[Symbol]]</f>
        <v>TKP</v>
      </c>
      <c r="B1695" s="22" t="str">
        <f t="shared" si="234"/>
        <v>TOKPIE</v>
      </c>
      <c r="C1695" s="77">
        <f t="shared" si="235"/>
        <v>2.17964537581333E-7</v>
      </c>
      <c r="D1695" s="73">
        <f t="shared" si="236"/>
        <v>8.1608091447300003E-3</v>
      </c>
      <c r="E1695" s="74">
        <f>D1695*conf!B$7</f>
        <v>0.59688158084555221</v>
      </c>
      <c r="F1695" s="32">
        <f t="shared" si="237"/>
        <v>-0.93851708</v>
      </c>
      <c r="G1695" s="33">
        <f t="shared" si="238"/>
        <v>-0.76807384999999995</v>
      </c>
      <c r="H1695" s="32">
        <f t="shared" si="239"/>
        <v>0.96970097</v>
      </c>
      <c r="I1695" s="33">
        <f t="shared" si="240"/>
        <v>4.8905436099999999</v>
      </c>
      <c r="J1695" s="32">
        <f t="shared" si="241"/>
        <v>0.96970097</v>
      </c>
      <c r="K1695" s="33">
        <f t="shared" si="242"/>
        <v>1.09127464</v>
      </c>
    </row>
    <row r="1696" spans="1:11" x14ac:dyDescent="0.3">
      <c r="A1696" s="78" t="str">
        <f>latest_start_1_limit_5000_convert_BTC_CMC_PRO_API_KEY_49c55c19_a805_466a_95cf_3c[[#This Row],[Symbol]]</f>
        <v>FLUX</v>
      </c>
      <c r="B1696" s="22" t="str">
        <f t="shared" si="234"/>
        <v>FLUX</v>
      </c>
      <c r="C1696" s="77">
        <f t="shared" si="235"/>
        <v>2.2433695980625223E-5</v>
      </c>
      <c r="D1696" s="73">
        <f t="shared" si="236"/>
        <v>0.83993989728931995</v>
      </c>
      <c r="E1696" s="74">
        <f>D1696*conf!B$7</f>
        <v>61.433204087740862</v>
      </c>
      <c r="F1696" s="32">
        <f t="shared" si="237"/>
        <v>1.6848306500000001</v>
      </c>
      <c r="G1696" s="33">
        <f t="shared" si="238"/>
        <v>1.85978756</v>
      </c>
      <c r="H1696" s="32">
        <f t="shared" si="239"/>
        <v>-1.4579272299999999</v>
      </c>
      <c r="I1696" s="33">
        <f t="shared" si="240"/>
        <v>2.3686460500000002</v>
      </c>
      <c r="J1696" s="32">
        <f t="shared" si="241"/>
        <v>-1.4579272299999999</v>
      </c>
      <c r="K1696" s="33">
        <f t="shared" si="242"/>
        <v>100.4996754</v>
      </c>
    </row>
    <row r="1697" spans="1:11" x14ac:dyDescent="0.3">
      <c r="A1697" s="78" t="str">
        <f>latest_start_1_limit_5000_convert_BTC_CMC_PRO_API_KEY_49c55c19_a805_466a_95cf_3c[[#This Row],[Symbol]]</f>
        <v>COFI</v>
      </c>
      <c r="B1697" s="22" t="str">
        <f t="shared" si="234"/>
        <v>CoinFi</v>
      </c>
      <c r="C1697" s="77">
        <f t="shared" si="235"/>
        <v>2.8865509603185484E-8</v>
      </c>
      <c r="D1697" s="73">
        <f t="shared" si="236"/>
        <v>1.0807533984700001E-3</v>
      </c>
      <c r="E1697" s="74">
        <f>D1697*conf!B$7</f>
        <v>7.904630356409581E-2</v>
      </c>
      <c r="F1697" s="32">
        <f t="shared" si="237"/>
        <v>-0.24534354999999999</v>
      </c>
      <c r="G1697" s="33">
        <f t="shared" si="238"/>
        <v>-7.3707659999999994E-2</v>
      </c>
      <c r="H1697" s="32">
        <f t="shared" si="239"/>
        <v>-1.9887950299999999</v>
      </c>
      <c r="I1697" s="33">
        <f t="shared" si="240"/>
        <v>1.8171636600000001</v>
      </c>
      <c r="J1697" s="32">
        <f t="shared" si="241"/>
        <v>-1.9887950299999999</v>
      </c>
      <c r="K1697" s="33">
        <f t="shared" si="242"/>
        <v>27.43198903</v>
      </c>
    </row>
    <row r="1698" spans="1:11" x14ac:dyDescent="0.3">
      <c r="A1698" s="78" t="str">
        <f>latest_start_1_limit_5000_convert_BTC_CMC_PRO_API_KEY_49c55c19_a805_466a_95cf_3c[[#This Row],[Symbol]]</f>
        <v>METM</v>
      </c>
      <c r="B1698" s="22" t="str">
        <f t="shared" si="234"/>
        <v>MetaMorph</v>
      </c>
      <c r="C1698" s="77">
        <f t="shared" si="235"/>
        <v>2.0022008256307271E-8</v>
      </c>
      <c r="D1698" s="73">
        <f t="shared" si="236"/>
        <v>7.4964390945000004E-4</v>
      </c>
      <c r="E1698" s="74">
        <f>D1698*conf!B$7</f>
        <v>5.4828955537173006E-2</v>
      </c>
      <c r="F1698" s="32">
        <f t="shared" si="237"/>
        <v>0.36686870999999999</v>
      </c>
      <c r="G1698" s="33">
        <f t="shared" si="238"/>
        <v>0.53955796</v>
      </c>
      <c r="H1698" s="32">
        <f t="shared" si="239"/>
        <v>0.13129806999999999</v>
      </c>
      <c r="I1698" s="33">
        <f t="shared" si="240"/>
        <v>4.0195839500000003</v>
      </c>
      <c r="J1698" s="32">
        <f t="shared" si="241"/>
        <v>0.13129806999999999</v>
      </c>
      <c r="K1698" s="33">
        <f t="shared" si="242"/>
        <v>18.395805679999999</v>
      </c>
    </row>
    <row r="1699" spans="1:11" x14ac:dyDescent="0.3">
      <c r="A1699" s="78" t="str">
        <f>latest_start_1_limit_5000_convert_BTC_CMC_PRO_API_KEY_49c55c19_a805_466a_95cf_3c[[#This Row],[Symbol]]</f>
        <v>SHPING</v>
      </c>
      <c r="B1699" s="22" t="str">
        <f t="shared" si="234"/>
        <v>SHPING</v>
      </c>
      <c r="C1699" s="77">
        <f t="shared" si="235"/>
        <v>1E-8</v>
      </c>
      <c r="D1699" s="73">
        <f t="shared" si="236"/>
        <v>1.4660136188000001E-4</v>
      </c>
      <c r="E1699" s="74">
        <f>D1699*conf!B$7</f>
        <v>1.07224236079032E-2</v>
      </c>
      <c r="F1699" s="32">
        <f t="shared" si="237"/>
        <v>-0.93691946000000004</v>
      </c>
      <c r="G1699" s="33">
        <f t="shared" si="238"/>
        <v>-0.76647348999999998</v>
      </c>
      <c r="H1699" s="32">
        <f t="shared" si="239"/>
        <v>1.0131111800000001</v>
      </c>
      <c r="I1699" s="33">
        <f t="shared" si="240"/>
        <v>4.9356395099999997</v>
      </c>
      <c r="J1699" s="32">
        <f t="shared" si="241"/>
        <v>1.0131111800000001</v>
      </c>
      <c r="K1699" s="33">
        <f t="shared" si="242"/>
        <v>2.5220711200000001</v>
      </c>
    </row>
    <row r="1700" spans="1:11" x14ac:dyDescent="0.3">
      <c r="A1700" s="78" t="str">
        <f>latest_start_1_limit_5000_convert_BTC_CMC_PRO_API_KEY_49c55c19_a805_466a_95cf_3c[[#This Row],[Symbol]]</f>
        <v>RYO</v>
      </c>
      <c r="B1700" s="22" t="str">
        <f t="shared" si="234"/>
        <v>Ryo Currency</v>
      </c>
      <c r="C1700" s="77">
        <f t="shared" si="235"/>
        <v>2.2944636729945609E-7</v>
      </c>
      <c r="D1700" s="73">
        <f t="shared" si="236"/>
        <v>8.5907002728999992E-3</v>
      </c>
      <c r="E1700" s="74">
        <f>D1700*conf!B$7</f>
        <v>0.62832381795990599</v>
      </c>
      <c r="F1700" s="32">
        <f t="shared" si="237"/>
        <v>0.83380776999999995</v>
      </c>
      <c r="G1700" s="33">
        <f t="shared" si="238"/>
        <v>1.00730042</v>
      </c>
      <c r="H1700" s="32">
        <f t="shared" si="239"/>
        <v>-4.19028548</v>
      </c>
      <c r="I1700" s="33">
        <f t="shared" si="240"/>
        <v>-0.46981478999999998</v>
      </c>
      <c r="J1700" s="32">
        <f t="shared" si="241"/>
        <v>-4.19028548</v>
      </c>
      <c r="K1700" s="33">
        <f t="shared" si="242"/>
        <v>-11.38068925</v>
      </c>
    </row>
    <row r="1701" spans="1:11" x14ac:dyDescent="0.3">
      <c r="A1701" s="78" t="str">
        <f>latest_start_1_limit_5000_convert_BTC_CMC_PRO_API_KEY_49c55c19_a805_466a_95cf_3c[[#This Row],[Symbol]]</f>
        <v>ROT</v>
      </c>
      <c r="B1701" s="22" t="str">
        <f t="shared" si="234"/>
        <v>Rotten</v>
      </c>
      <c r="C1701" s="77">
        <f t="shared" si="235"/>
        <v>1.0811982625909425E-7</v>
      </c>
      <c r="D1701" s="73">
        <f t="shared" si="236"/>
        <v>4.0481138659199997E-3</v>
      </c>
      <c r="E1701" s="74">
        <f>D1701*conf!B$7</f>
        <v>0.29607904815338876</v>
      </c>
      <c r="F1701" s="32">
        <f t="shared" si="237"/>
        <v>-1.1289744399999999</v>
      </c>
      <c r="G1701" s="33">
        <f t="shared" si="238"/>
        <v>-0.95885891000000001</v>
      </c>
      <c r="H1701" s="32">
        <f t="shared" si="239"/>
        <v>-5.4355539799999999</v>
      </c>
      <c r="I1701" s="33">
        <f t="shared" si="240"/>
        <v>-1.7634393900000001</v>
      </c>
      <c r="J1701" s="32">
        <f t="shared" si="241"/>
        <v>-5.4355539799999999</v>
      </c>
      <c r="K1701" s="33">
        <f t="shared" si="242"/>
        <v>59.987856450000002</v>
      </c>
    </row>
    <row r="1702" spans="1:11" x14ac:dyDescent="0.3">
      <c r="A1702" s="78" t="str">
        <f>latest_start_1_limit_5000_convert_BTC_CMC_PRO_API_KEY_49c55c19_a805_466a_95cf_3c[[#This Row],[Symbol]]</f>
        <v>KOBO</v>
      </c>
      <c r="B1702" s="22" t="str">
        <f t="shared" si="234"/>
        <v>Kobocoin</v>
      </c>
      <c r="C1702" s="77">
        <f t="shared" si="235"/>
        <v>2.5038601030029132E-7</v>
      </c>
      <c r="D1702" s="73">
        <f t="shared" si="236"/>
        <v>9.37470134016E-3</v>
      </c>
      <c r="E1702" s="74">
        <f>D1702*conf!B$7</f>
        <v>0.68566565601930241</v>
      </c>
      <c r="F1702" s="32">
        <f t="shared" si="237"/>
        <v>0.37081764</v>
      </c>
      <c r="G1702" s="33">
        <f t="shared" si="238"/>
        <v>0.54351368</v>
      </c>
      <c r="H1702" s="32">
        <f t="shared" si="239"/>
        <v>0.15597232</v>
      </c>
      <c r="I1702" s="33">
        <f t="shared" si="240"/>
        <v>4.0452163499999996</v>
      </c>
      <c r="J1702" s="32">
        <f t="shared" si="241"/>
        <v>0.15597232</v>
      </c>
      <c r="K1702" s="33">
        <f t="shared" si="242"/>
        <v>85.091286310000001</v>
      </c>
    </row>
    <row r="1703" spans="1:11" x14ac:dyDescent="0.3">
      <c r="A1703" s="78" t="str">
        <f>latest_start_1_limit_5000_convert_BTC_CMC_PRO_API_KEY_49c55c19_a805_466a_95cf_3c[[#This Row],[Symbol]]</f>
        <v>ZUM</v>
      </c>
      <c r="B1703" s="22" t="str">
        <f t="shared" si="234"/>
        <v>ZumCoin</v>
      </c>
      <c r="C1703" s="77">
        <f t="shared" si="235"/>
        <v>1.8710615052615388E-8</v>
      </c>
      <c r="D1703" s="73">
        <f t="shared" si="236"/>
        <v>7.0054404317000001E-4</v>
      </c>
      <c r="E1703" s="74">
        <f>D1703*conf!B$7</f>
        <v>5.1237791317453804E-2</v>
      </c>
      <c r="F1703" s="32">
        <f t="shared" si="237"/>
        <v>0.35989255999999997</v>
      </c>
      <c r="G1703" s="33">
        <f t="shared" si="238"/>
        <v>0.53256979999999998</v>
      </c>
      <c r="H1703" s="32">
        <f t="shared" si="239"/>
        <v>14.0237818</v>
      </c>
      <c r="I1703" s="33">
        <f t="shared" si="240"/>
        <v>18.451538849999999</v>
      </c>
      <c r="J1703" s="32">
        <f t="shared" si="241"/>
        <v>14.0237818</v>
      </c>
      <c r="K1703" s="33">
        <f t="shared" si="242"/>
        <v>85.419670609999997</v>
      </c>
    </row>
    <row r="1704" spans="1:11" x14ac:dyDescent="0.3">
      <c r="A1704" s="78" t="str">
        <f>latest_start_1_limit_5000_convert_BTC_CMC_PRO_API_KEY_49c55c19_a805_466a_95cf_3c[[#This Row],[Symbol]]</f>
        <v>LST</v>
      </c>
      <c r="B1704" s="22" t="str">
        <f t="shared" si="234"/>
        <v>LuckySevenToken</v>
      </c>
      <c r="C1704" s="77">
        <f t="shared" si="235"/>
        <v>9.3557097635888204E-8</v>
      </c>
      <c r="D1704" s="73">
        <f t="shared" si="236"/>
        <v>3.5028708174900001E-3</v>
      </c>
      <c r="E1704" s="74">
        <f>D1704*conf!B$7</f>
        <v>0.2561999715912186</v>
      </c>
      <c r="F1704" s="32">
        <f t="shared" si="237"/>
        <v>-0.15984825999999999</v>
      </c>
      <c r="G1704" s="33">
        <f t="shared" si="238"/>
        <v>1.1934729999999999E-2</v>
      </c>
      <c r="H1704" s="32">
        <f t="shared" si="239"/>
        <v>364.24699777000001</v>
      </c>
      <c r="I1704" s="33">
        <f t="shared" si="240"/>
        <v>382.27457836999997</v>
      </c>
      <c r="J1704" s="32">
        <f t="shared" si="241"/>
        <v>364.24699777000001</v>
      </c>
      <c r="K1704" s="33">
        <f t="shared" si="242"/>
        <v>270.28770675999999</v>
      </c>
    </row>
    <row r="1705" spans="1:11" x14ac:dyDescent="0.3">
      <c r="A1705" s="78" t="str">
        <f>latest_start_1_limit_5000_convert_BTC_CMC_PRO_API_KEY_49c55c19_a805_466a_95cf_3c[[#This Row],[Symbol]]</f>
        <v>CPX</v>
      </c>
      <c r="B1705" s="22" t="str">
        <f t="shared" si="234"/>
        <v>Apex</v>
      </c>
      <c r="C1705" s="77">
        <f t="shared" si="235"/>
        <v>1.1800000000052281E-8</v>
      </c>
      <c r="D1705" s="73">
        <f t="shared" si="236"/>
        <v>4.4180374007999999E-4</v>
      </c>
      <c r="E1705" s="74">
        <f>D1705*conf!B$7</f>
        <v>3.2313525549451202E-2</v>
      </c>
      <c r="F1705" s="32">
        <f t="shared" si="237"/>
        <v>1.7304915199999999</v>
      </c>
      <c r="G1705" s="33">
        <f t="shared" si="238"/>
        <v>1.90552699</v>
      </c>
      <c r="H1705" s="32">
        <f t="shared" si="239"/>
        <v>0.83458944999999995</v>
      </c>
      <c r="I1705" s="33">
        <f t="shared" si="240"/>
        <v>4.75018545</v>
      </c>
      <c r="J1705" s="32">
        <f t="shared" si="241"/>
        <v>0.83458944999999995</v>
      </c>
      <c r="K1705" s="33">
        <f t="shared" si="242"/>
        <v>-0.31893981999999999</v>
      </c>
    </row>
    <row r="1706" spans="1:11" x14ac:dyDescent="0.3">
      <c r="A1706" s="78" t="str">
        <f>latest_start_1_limit_5000_convert_BTC_CMC_PRO_API_KEY_49c55c19_a805_466a_95cf_3c[[#This Row],[Symbol]]</f>
        <v>IMG</v>
      </c>
      <c r="B1706" s="22" t="str">
        <f t="shared" si="234"/>
        <v>ImageCoin</v>
      </c>
      <c r="C1706" s="77">
        <f t="shared" si="235"/>
        <v>5.5649840499992919E-7</v>
      </c>
      <c r="D1706" s="73">
        <f t="shared" si="236"/>
        <v>2.083585395563E-2</v>
      </c>
      <c r="E1706" s="74">
        <f>D1706*conf!B$7</f>
        <v>1.5239343583147782</v>
      </c>
      <c r="F1706" s="32">
        <f t="shared" si="237"/>
        <v>-2.36765136</v>
      </c>
      <c r="G1706" s="33">
        <f t="shared" si="238"/>
        <v>-2.1996670699999998</v>
      </c>
      <c r="H1706" s="32">
        <f t="shared" si="239"/>
        <v>-11.98767022</v>
      </c>
      <c r="I1706" s="33">
        <f t="shared" si="240"/>
        <v>-8.5699865800000001</v>
      </c>
      <c r="J1706" s="32">
        <f t="shared" si="241"/>
        <v>-11.98767022</v>
      </c>
      <c r="K1706" s="33">
        <f t="shared" si="242"/>
        <v>8.2759517500000008</v>
      </c>
    </row>
    <row r="1707" spans="1:11" x14ac:dyDescent="0.3">
      <c r="A1707" s="78" t="str">
        <f>latest_start_1_limit_5000_convert_BTC_CMC_PRO_API_KEY_49c55c19_a805_466a_95cf_3c[[#This Row],[Symbol]]</f>
        <v>CNS</v>
      </c>
      <c r="B1707" s="22" t="str">
        <f t="shared" si="234"/>
        <v>Centric Cash</v>
      </c>
      <c r="C1707" s="77">
        <f t="shared" si="235"/>
        <v>1E-8</v>
      </c>
      <c r="D1707" s="73">
        <f t="shared" si="236"/>
        <v>1.7200746700999999E-4</v>
      </c>
      <c r="E1707" s="74">
        <f>D1707*conf!B$7</f>
        <v>1.25806261371114E-2</v>
      </c>
      <c r="F1707" s="32">
        <f t="shared" si="237"/>
        <v>-0.67376382000000001</v>
      </c>
      <c r="G1707" s="33">
        <f t="shared" si="238"/>
        <v>-0.50286505999999997</v>
      </c>
      <c r="H1707" s="32">
        <f t="shared" si="239"/>
        <v>-3.0293584</v>
      </c>
      <c r="I1707" s="33">
        <f t="shared" si="240"/>
        <v>0.73619327000000001</v>
      </c>
      <c r="J1707" s="32">
        <f t="shared" si="241"/>
        <v>-3.0293584</v>
      </c>
      <c r="K1707" s="33">
        <f t="shared" si="242"/>
        <v>43.748427649999996</v>
      </c>
    </row>
    <row r="1708" spans="1:11" x14ac:dyDescent="0.3">
      <c r="A1708" s="78" t="str">
        <f>latest_start_1_limit_5000_convert_BTC_CMC_PRO_API_KEY_49c55c19_a805_466a_95cf_3c[[#This Row],[Symbol]]</f>
        <v>PASS</v>
      </c>
      <c r="B1708" s="22" t="str">
        <f t="shared" si="234"/>
        <v>Blockpass</v>
      </c>
      <c r="C1708" s="77">
        <f t="shared" si="235"/>
        <v>3.5947251315266326E-8</v>
      </c>
      <c r="D1708" s="73">
        <f t="shared" si="236"/>
        <v>1.34590085395E-3</v>
      </c>
      <c r="E1708" s="74">
        <f>D1708*conf!B$7</f>
        <v>9.8439188457903004E-2</v>
      </c>
      <c r="F1708" s="32">
        <f t="shared" si="237"/>
        <v>-5.1851795699999998</v>
      </c>
      <c r="G1708" s="33">
        <f t="shared" si="238"/>
        <v>-5.0220430699999996</v>
      </c>
      <c r="H1708" s="32">
        <f t="shared" si="239"/>
        <v>-15.109855359999999</v>
      </c>
      <c r="I1708" s="33">
        <f t="shared" si="240"/>
        <v>-11.813412019999999</v>
      </c>
      <c r="J1708" s="32">
        <f t="shared" si="241"/>
        <v>-15.109855359999999</v>
      </c>
      <c r="K1708" s="33">
        <f t="shared" si="242"/>
        <v>108.39833794</v>
      </c>
    </row>
    <row r="1709" spans="1:11" x14ac:dyDescent="0.3">
      <c r="A1709" s="78" t="str">
        <f>latest_start_1_limit_5000_convert_BTC_CMC_PRO_API_KEY_49c55c19_a805_466a_95cf_3c[[#This Row],[Symbol]]</f>
        <v>ERT</v>
      </c>
      <c r="B1709" s="22" t="str">
        <f t="shared" si="234"/>
        <v>Eristica</v>
      </c>
      <c r="C1709" s="77">
        <f t="shared" si="235"/>
        <v>3.4700000000031512E-8</v>
      </c>
      <c r="D1709" s="73">
        <f t="shared" si="236"/>
        <v>1.29920252379E-3</v>
      </c>
      <c r="E1709" s="74">
        <f>D1709*conf!B$7</f>
        <v>9.5023672590000607E-2</v>
      </c>
      <c r="F1709" s="32">
        <f t="shared" si="237"/>
        <v>0</v>
      </c>
      <c r="G1709" s="33">
        <f t="shared" si="238"/>
        <v>0.17205802000000001</v>
      </c>
      <c r="H1709" s="32">
        <f t="shared" si="239"/>
        <v>246.99999998999999</v>
      </c>
      <c r="I1709" s="33">
        <f t="shared" si="240"/>
        <v>260.47466001999999</v>
      </c>
      <c r="J1709" s="32">
        <f t="shared" si="241"/>
        <v>246.99999998999999</v>
      </c>
      <c r="K1709" s="33">
        <f t="shared" si="242"/>
        <v>11.881609279999999</v>
      </c>
    </row>
    <row r="1710" spans="1:11" x14ac:dyDescent="0.3">
      <c r="A1710" s="78" t="str">
        <f>latest_start_1_limit_5000_convert_BTC_CMC_PRO_API_KEY_49c55c19_a805_466a_95cf_3c[[#This Row],[Symbol]]</f>
        <v>X42</v>
      </c>
      <c r="B1710" s="22" t="str">
        <f t="shared" si="234"/>
        <v>x42 Protocol</v>
      </c>
      <c r="C1710" s="77">
        <f t="shared" si="235"/>
        <v>3.0894286491340092E-7</v>
      </c>
      <c r="D1710" s="73">
        <f t="shared" si="236"/>
        <v>1.1567128236369999E-2</v>
      </c>
      <c r="E1710" s="74">
        <f>D1710*conf!B$7</f>
        <v>0.8460197592081018</v>
      </c>
      <c r="F1710" s="32">
        <f t="shared" si="237"/>
        <v>0.16821058</v>
      </c>
      <c r="G1710" s="33">
        <f t="shared" si="238"/>
        <v>0.34055802000000002</v>
      </c>
      <c r="H1710" s="32">
        <f t="shared" si="239"/>
        <v>-22.059200199999999</v>
      </c>
      <c r="I1710" s="33">
        <f t="shared" si="240"/>
        <v>-19.03261294</v>
      </c>
      <c r="J1710" s="32">
        <f t="shared" si="241"/>
        <v>-22.059200199999999</v>
      </c>
      <c r="K1710" s="33">
        <f t="shared" si="242"/>
        <v>17.887536059999999</v>
      </c>
    </row>
    <row r="1711" spans="1:11" x14ac:dyDescent="0.3">
      <c r="A1711" s="78" t="str">
        <f>latest_start_1_limit_5000_convert_BTC_CMC_PRO_API_KEY_49c55c19_a805_466a_95cf_3c[[#This Row],[Symbol]]</f>
        <v>S</v>
      </c>
      <c r="B1711" s="22" t="str">
        <f t="shared" si="234"/>
        <v>Sharpay</v>
      </c>
      <c r="C1711" s="77">
        <f t="shared" si="235"/>
        <v>1E-8</v>
      </c>
      <c r="D1711" s="73">
        <f t="shared" si="236"/>
        <v>1.8732396240000001E-4</v>
      </c>
      <c r="E1711" s="74">
        <f>D1711*conf!B$7</f>
        <v>1.3700874609936001E-2</v>
      </c>
      <c r="F1711" s="32">
        <f t="shared" si="237"/>
        <v>-0.93691946000000004</v>
      </c>
      <c r="G1711" s="33">
        <f t="shared" si="238"/>
        <v>-0.76647348999999998</v>
      </c>
      <c r="H1711" s="32">
        <f t="shared" si="239"/>
        <v>1.0131111800000001</v>
      </c>
      <c r="I1711" s="33">
        <f t="shared" si="240"/>
        <v>4.9356395099999997</v>
      </c>
      <c r="J1711" s="32">
        <f t="shared" si="241"/>
        <v>1.0131111800000001</v>
      </c>
      <c r="K1711" s="33">
        <f t="shared" si="242"/>
        <v>25.304753590000001</v>
      </c>
    </row>
    <row r="1712" spans="1:11" x14ac:dyDescent="0.3">
      <c r="A1712" s="78" t="str">
        <f>latest_start_1_limit_5000_convert_BTC_CMC_PRO_API_KEY_49c55c19_a805_466a_95cf_3c[[#This Row],[Symbol]]</f>
        <v>DXT</v>
      </c>
      <c r="B1712" s="22" t="str">
        <f t="shared" si="234"/>
        <v>Datawallet</v>
      </c>
      <c r="C1712" s="77">
        <f t="shared" si="235"/>
        <v>1.5227063503780298E-8</v>
      </c>
      <c r="D1712" s="73">
        <f t="shared" si="236"/>
        <v>5.7011640731999995E-4</v>
      </c>
      <c r="E1712" s="74">
        <f>D1712*conf!B$7</f>
        <v>4.1698314031384798E-2</v>
      </c>
      <c r="F1712" s="32">
        <f t="shared" si="237"/>
        <v>-0.93851708</v>
      </c>
      <c r="G1712" s="33">
        <f t="shared" si="238"/>
        <v>-0.76807384999999995</v>
      </c>
      <c r="H1712" s="32">
        <f t="shared" si="239"/>
        <v>0.96970097</v>
      </c>
      <c r="I1712" s="33">
        <f t="shared" si="240"/>
        <v>4.8905436099999999</v>
      </c>
      <c r="J1712" s="32">
        <f t="shared" si="241"/>
        <v>0.96970097</v>
      </c>
      <c r="K1712" s="33">
        <f t="shared" si="242"/>
        <v>99.348471619999998</v>
      </c>
    </row>
    <row r="1713" spans="1:11" x14ac:dyDescent="0.3">
      <c r="A1713" s="78" t="str">
        <f>latest_start_1_limit_5000_convert_BTC_CMC_PRO_API_KEY_49c55c19_a805_466a_95cf_3c[[#This Row],[Symbol]]</f>
        <v>ETZ</v>
      </c>
      <c r="B1713" s="22" t="str">
        <f t="shared" si="234"/>
        <v>Ether Zero</v>
      </c>
      <c r="C1713" s="77">
        <f t="shared" si="235"/>
        <v>3.3428091594569086E-8</v>
      </c>
      <c r="D1713" s="73">
        <f t="shared" si="236"/>
        <v>1.2515810076400001E-3</v>
      </c>
      <c r="E1713" s="74">
        <f>D1713*conf!B$7</f>
        <v>9.1540634898789608E-2</v>
      </c>
      <c r="F1713" s="32">
        <f t="shared" si="237"/>
        <v>-0.73625618999999998</v>
      </c>
      <c r="G1713" s="33">
        <f t="shared" si="238"/>
        <v>-0.56546496000000002</v>
      </c>
      <c r="H1713" s="32">
        <f t="shared" si="239"/>
        <v>1.457962E-2</v>
      </c>
      <c r="I1713" s="33">
        <f t="shared" si="240"/>
        <v>3.8983330999999999</v>
      </c>
      <c r="J1713" s="32">
        <f t="shared" si="241"/>
        <v>1.457962E-2</v>
      </c>
      <c r="K1713" s="33">
        <f t="shared" si="242"/>
        <v>39.336509120000002</v>
      </c>
    </row>
    <row r="1714" spans="1:11" x14ac:dyDescent="0.3">
      <c r="A1714" s="78" t="str">
        <f>latest_start_1_limit_5000_convert_BTC_CMC_PRO_API_KEY_49c55c19_a805_466a_95cf_3c[[#This Row],[Symbol]]</f>
        <v>GRFT</v>
      </c>
      <c r="B1714" s="22" t="str">
        <f t="shared" si="234"/>
        <v>Graft</v>
      </c>
      <c r="C1714" s="77">
        <f t="shared" si="235"/>
        <v>1.0015440412107804E-8</v>
      </c>
      <c r="D1714" s="73">
        <f t="shared" si="236"/>
        <v>3.7498805360999999E-4</v>
      </c>
      <c r="E1714" s="74">
        <f>D1714*conf!B$7</f>
        <v>2.7426626241035399E-2</v>
      </c>
      <c r="F1714" s="32">
        <f t="shared" si="237"/>
        <v>0.37081765</v>
      </c>
      <c r="G1714" s="33">
        <f t="shared" si="238"/>
        <v>0.54351369000000005</v>
      </c>
      <c r="H1714" s="32">
        <f t="shared" si="239"/>
        <v>0.15597232</v>
      </c>
      <c r="I1714" s="33">
        <f t="shared" si="240"/>
        <v>4.0452163499999996</v>
      </c>
      <c r="J1714" s="32">
        <f t="shared" si="241"/>
        <v>0.15597232</v>
      </c>
      <c r="K1714" s="33">
        <f t="shared" si="242"/>
        <v>18.448271680000001</v>
      </c>
    </row>
    <row r="1715" spans="1:11" x14ac:dyDescent="0.3">
      <c r="A1715" s="78" t="str">
        <f>latest_start_1_limit_5000_convert_BTC_CMC_PRO_API_KEY_49c55c19_a805_466a_95cf_3c[[#This Row],[Symbol]]</f>
        <v>MAX</v>
      </c>
      <c r="B1715" s="22" t="str">
        <f t="shared" si="234"/>
        <v>Maxcoin</v>
      </c>
      <c r="C1715" s="77">
        <f t="shared" si="235"/>
        <v>3.1047865277240394E-7</v>
      </c>
      <c r="D1715" s="73">
        <f t="shared" si="236"/>
        <v>1.1624629661799999E-2</v>
      </c>
      <c r="E1715" s="74">
        <f>D1715*conf!B$7</f>
        <v>0.850225413464052</v>
      </c>
      <c r="F1715" s="32">
        <f t="shared" si="237"/>
        <v>0.15440412000000001</v>
      </c>
      <c r="G1715" s="33">
        <f t="shared" si="238"/>
        <v>0.32672780000000001</v>
      </c>
      <c r="H1715" s="32">
        <f t="shared" si="239"/>
        <v>55.239326380000001</v>
      </c>
      <c r="I1715" s="33">
        <f t="shared" si="240"/>
        <v>61.267560230000001</v>
      </c>
      <c r="J1715" s="32">
        <f t="shared" si="241"/>
        <v>55.239326380000001</v>
      </c>
      <c r="K1715" s="33">
        <f t="shared" si="242"/>
        <v>8.8874416000000007</v>
      </c>
    </row>
    <row r="1716" spans="1:11" x14ac:dyDescent="0.3">
      <c r="A1716" s="78" t="str">
        <f>latest_start_1_limit_5000_convert_BTC_CMC_PRO_API_KEY_49c55c19_a805_466a_95cf_3c[[#This Row],[Symbol]]</f>
        <v>ALI</v>
      </c>
      <c r="B1716" s="22" t="str">
        <f t="shared" si="234"/>
        <v>AiLink Token</v>
      </c>
      <c r="C1716" s="77">
        <f t="shared" si="235"/>
        <v>1E-8</v>
      </c>
      <c r="D1716" s="73">
        <f t="shared" si="236"/>
        <v>4.1699942940000002E-5</v>
      </c>
      <c r="E1716" s="74">
        <f>D1716*conf!B$7</f>
        <v>3.0499338266316003E-3</v>
      </c>
      <c r="F1716" s="32">
        <f t="shared" si="237"/>
        <v>-0.93851708</v>
      </c>
      <c r="G1716" s="33">
        <f t="shared" si="238"/>
        <v>-0.76807384999999995</v>
      </c>
      <c r="H1716" s="32">
        <f t="shared" si="239"/>
        <v>2.61649391</v>
      </c>
      <c r="I1716" s="33">
        <f t="shared" si="240"/>
        <v>6.6012845999999996</v>
      </c>
      <c r="J1716" s="32">
        <f t="shared" si="241"/>
        <v>2.61649391</v>
      </c>
      <c r="K1716" s="33">
        <f t="shared" si="242"/>
        <v>82.261459810000005</v>
      </c>
    </row>
    <row r="1717" spans="1:11" x14ac:dyDescent="0.3">
      <c r="A1717" s="78" t="str">
        <f>latest_start_1_limit_5000_convert_BTC_CMC_PRO_API_KEY_49c55c19_a805_466a_95cf_3c[[#This Row],[Symbol]]</f>
        <v>MAC</v>
      </c>
      <c r="B1717" s="22" t="str">
        <f t="shared" si="234"/>
        <v>Matrexcoin</v>
      </c>
      <c r="C1717" s="77">
        <f t="shared" si="235"/>
        <v>2.604362535143204E-7</v>
      </c>
      <c r="D1717" s="73">
        <f t="shared" si="236"/>
        <v>9.7509924453E-3</v>
      </c>
      <c r="E1717" s="74">
        <f>D1717*conf!B$7</f>
        <v>0.71318758744924204</v>
      </c>
      <c r="F1717" s="32">
        <f t="shared" si="237"/>
        <v>0.38423225999999999</v>
      </c>
      <c r="G1717" s="33">
        <f t="shared" si="238"/>
        <v>0.55695138</v>
      </c>
      <c r="H1717" s="32">
        <f t="shared" si="239"/>
        <v>13.234926679999999</v>
      </c>
      <c r="I1717" s="33">
        <f t="shared" si="240"/>
        <v>17.632051010000001</v>
      </c>
      <c r="J1717" s="32">
        <f t="shared" si="241"/>
        <v>13.234926679999999</v>
      </c>
      <c r="K1717" s="33">
        <f t="shared" si="242"/>
        <v>386.64631306000001</v>
      </c>
    </row>
    <row r="1718" spans="1:11" x14ac:dyDescent="0.3">
      <c r="A1718" s="78" t="str">
        <f>latest_start_1_limit_5000_convert_BTC_CMC_PRO_API_KEY_49c55c19_a805_466a_95cf_3c[[#This Row],[Symbol]]</f>
        <v>BLU</v>
      </c>
      <c r="B1718" s="22" t="str">
        <f t="shared" si="234"/>
        <v>BlueCoin</v>
      </c>
      <c r="C1718" s="77">
        <f t="shared" si="235"/>
        <v>1.0000000000035251E-8</v>
      </c>
      <c r="D1718" s="73">
        <f t="shared" si="236"/>
        <v>3.7440994921999999E-4</v>
      </c>
      <c r="E1718" s="74">
        <f>D1718*conf!B$7</f>
        <v>2.7384343685950798E-2</v>
      </c>
      <c r="F1718" s="32">
        <f t="shared" si="237"/>
        <v>0</v>
      </c>
      <c r="G1718" s="33">
        <f t="shared" si="238"/>
        <v>0.17205802000000001</v>
      </c>
      <c r="H1718" s="32">
        <f t="shared" si="239"/>
        <v>0</v>
      </c>
      <c r="I1718" s="33">
        <f t="shared" si="240"/>
        <v>3.8831873300000002</v>
      </c>
      <c r="J1718" s="32">
        <f t="shared" si="241"/>
        <v>0</v>
      </c>
      <c r="K1718" s="33">
        <f t="shared" si="242"/>
        <v>18.275800530000001</v>
      </c>
    </row>
    <row r="1719" spans="1:11" x14ac:dyDescent="0.3">
      <c r="A1719" s="78" t="str">
        <f>latest_start_1_limit_5000_convert_BTC_CMC_PRO_API_KEY_49c55c19_a805_466a_95cf_3c[[#This Row],[Symbol]]</f>
        <v>IQ</v>
      </c>
      <c r="B1719" s="22" t="str">
        <f t="shared" si="234"/>
        <v>Everipedia</v>
      </c>
      <c r="C1719" s="77">
        <f t="shared" si="235"/>
        <v>1.7820380772314989E-7</v>
      </c>
      <c r="D1719" s="73">
        <f t="shared" si="236"/>
        <v>6.6721278600199996E-3</v>
      </c>
      <c r="E1719" s="74">
        <f>D1719*conf!B$7</f>
        <v>0.48799943168186277</v>
      </c>
      <c r="F1719" s="32">
        <f t="shared" si="237"/>
        <v>-10.55581274</v>
      </c>
      <c r="G1719" s="33">
        <f t="shared" si="238"/>
        <v>-10.40191684</v>
      </c>
      <c r="H1719" s="32">
        <f t="shared" si="239"/>
        <v>34.5875421</v>
      </c>
      <c r="I1719" s="33">
        <f t="shared" si="240"/>
        <v>39.813828479999998</v>
      </c>
      <c r="J1719" s="32">
        <f t="shared" si="241"/>
        <v>34.5875421</v>
      </c>
      <c r="K1719" s="33">
        <f t="shared" si="242"/>
        <v>78.458518560000002</v>
      </c>
    </row>
    <row r="1720" spans="1:11" x14ac:dyDescent="0.3">
      <c r="A1720" s="78" t="str">
        <f>latest_start_1_limit_5000_convert_BTC_CMC_PRO_API_KEY_49c55c19_a805_466a_95cf_3c[[#This Row],[Symbol]]</f>
        <v>QBT</v>
      </c>
      <c r="B1720" s="22" t="str">
        <f t="shared" si="234"/>
        <v>Qbao</v>
      </c>
      <c r="C1720" s="77">
        <f t="shared" si="235"/>
        <v>8.6954659489523191E-8</v>
      </c>
      <c r="D1720" s="73">
        <f t="shared" si="236"/>
        <v>3.2556689643800001E-3</v>
      </c>
      <c r="E1720" s="74">
        <f>D1720*conf!B$7</f>
        <v>0.2381196280547532</v>
      </c>
      <c r="F1720" s="32">
        <f t="shared" si="237"/>
        <v>-2.1480171399999999</v>
      </c>
      <c r="G1720" s="33">
        <f t="shared" si="238"/>
        <v>-1.97965496</v>
      </c>
      <c r="H1720" s="32">
        <f t="shared" si="239"/>
        <v>-10.67028331</v>
      </c>
      <c r="I1720" s="33">
        <f t="shared" si="240"/>
        <v>-7.2014430699999998</v>
      </c>
      <c r="J1720" s="32">
        <f t="shared" si="241"/>
        <v>-10.67028331</v>
      </c>
      <c r="K1720" s="33">
        <f t="shared" si="242"/>
        <v>57.740259450000003</v>
      </c>
    </row>
    <row r="1721" spans="1:11" x14ac:dyDescent="0.3">
      <c r="A1721" s="78" t="str">
        <f>latest_start_1_limit_5000_convert_BTC_CMC_PRO_API_KEY_49c55c19_a805_466a_95cf_3c[[#This Row],[Symbol]]</f>
        <v>CCRB</v>
      </c>
      <c r="B1721" s="22" t="str">
        <f t="shared" si="234"/>
        <v>CryptoCarbon</v>
      </c>
      <c r="C1721" s="77">
        <f t="shared" si="235"/>
        <v>2.300000000000095E-7</v>
      </c>
      <c r="D1721" s="73">
        <f t="shared" si="236"/>
        <v>8.6114288320299995E-3</v>
      </c>
      <c r="E1721" s="74">
        <f>D1721*conf!B$7</f>
        <v>0.62983990477467422</v>
      </c>
      <c r="F1721" s="32">
        <f t="shared" si="237"/>
        <v>0</v>
      </c>
      <c r="G1721" s="33">
        <f t="shared" si="238"/>
        <v>0.17205802000000001</v>
      </c>
      <c r="H1721" s="32">
        <f t="shared" si="239"/>
        <v>129.99999998999999</v>
      </c>
      <c r="I1721" s="33">
        <f t="shared" si="240"/>
        <v>138.93133084999999</v>
      </c>
      <c r="J1721" s="32">
        <f t="shared" si="241"/>
        <v>129.99999998999999</v>
      </c>
      <c r="K1721" s="33">
        <f t="shared" si="242"/>
        <v>13.3379286</v>
      </c>
    </row>
    <row r="1722" spans="1:11" x14ac:dyDescent="0.3">
      <c r="A1722" s="78" t="str">
        <f>latest_start_1_limit_5000_convert_BTC_CMC_PRO_API_KEY_49c55c19_a805_466a_95cf_3c[[#This Row],[Symbol]]</f>
        <v>BTR</v>
      </c>
      <c r="B1722" s="22" t="str">
        <f t="shared" si="234"/>
        <v>Bitrue Coin</v>
      </c>
      <c r="C1722" s="77">
        <f t="shared" si="235"/>
        <v>1.053221292952024E-6</v>
      </c>
      <c r="D1722" s="73">
        <f t="shared" si="236"/>
        <v>3.9433653081020002E-2</v>
      </c>
      <c r="E1722" s="74">
        <f>D1722*conf!B$7</f>
        <v>2.8841773863458031</v>
      </c>
      <c r="F1722" s="32">
        <f t="shared" si="237"/>
        <v>-0.15447252</v>
      </c>
      <c r="G1722" s="33">
        <f t="shared" si="238"/>
        <v>1.731972E-2</v>
      </c>
      <c r="H1722" s="32">
        <f t="shared" si="239"/>
        <v>-2.6663614099999999</v>
      </c>
      <c r="I1722" s="33">
        <f t="shared" si="240"/>
        <v>1.11328611</v>
      </c>
      <c r="J1722" s="32">
        <f t="shared" si="241"/>
        <v>-2.6663614099999999</v>
      </c>
      <c r="K1722" s="33">
        <f t="shared" si="242"/>
        <v>15.715915130000001</v>
      </c>
    </row>
    <row r="1723" spans="1:11" x14ac:dyDescent="0.3">
      <c r="A1723" s="78" t="str">
        <f>latest_start_1_limit_5000_convert_BTC_CMC_PRO_API_KEY_49c55c19_a805_466a_95cf_3c[[#This Row],[Symbol]]</f>
        <v>PYRK</v>
      </c>
      <c r="B1723" s="22" t="str">
        <f t="shared" si="234"/>
        <v>Pyrk</v>
      </c>
      <c r="C1723" s="77">
        <f t="shared" si="235"/>
        <v>3.6066554104931011E-7</v>
      </c>
      <c r="D1723" s="73">
        <f t="shared" si="236"/>
        <v>1.3503676690919999E-2</v>
      </c>
      <c r="E1723" s="74">
        <f>D1723*conf!B$7</f>
        <v>0.98765891317388876</v>
      </c>
      <c r="F1723" s="32">
        <f t="shared" si="237"/>
        <v>-13.696163889999999</v>
      </c>
      <c r="G1723" s="33">
        <f t="shared" si="238"/>
        <v>-13.54767122</v>
      </c>
      <c r="H1723" s="32">
        <f t="shared" si="239"/>
        <v>-2.8318004999999999</v>
      </c>
      <c r="I1723" s="33">
        <f t="shared" si="240"/>
        <v>0.94142271</v>
      </c>
      <c r="J1723" s="32">
        <f t="shared" si="241"/>
        <v>-2.8318004999999999</v>
      </c>
      <c r="K1723" s="33">
        <f t="shared" si="242"/>
        <v>-34.440561260000003</v>
      </c>
    </row>
    <row r="1724" spans="1:11" x14ac:dyDescent="0.3">
      <c r="A1724" s="78" t="str">
        <f>latest_start_1_limit_5000_convert_BTC_CMC_PRO_API_KEY_49c55c19_a805_466a_95cf_3c[[#This Row],[Symbol]]</f>
        <v>XSH</v>
      </c>
      <c r="B1724" s="22" t="str">
        <f t="shared" si="234"/>
        <v>SHIELD</v>
      </c>
      <c r="C1724" s="77">
        <f t="shared" si="235"/>
        <v>1.0917013308352726E-8</v>
      </c>
      <c r="D1724" s="73">
        <f t="shared" si="236"/>
        <v>4.0874383983999999E-4</v>
      </c>
      <c r="E1724" s="74">
        <f>D1724*conf!B$7</f>
        <v>2.98955244458976E-2</v>
      </c>
      <c r="F1724" s="32">
        <f t="shared" si="237"/>
        <v>0.39030966</v>
      </c>
      <c r="G1724" s="33">
        <f t="shared" si="238"/>
        <v>0.56303924000000005</v>
      </c>
      <c r="H1724" s="32">
        <f t="shared" si="239"/>
        <v>-0.73766856999999997</v>
      </c>
      <c r="I1724" s="33">
        <f t="shared" si="240"/>
        <v>3.1168737100000001</v>
      </c>
      <c r="J1724" s="32">
        <f t="shared" si="241"/>
        <v>-0.73766856999999997</v>
      </c>
      <c r="K1724" s="33">
        <f t="shared" si="242"/>
        <v>29.121848839999998</v>
      </c>
    </row>
    <row r="1725" spans="1:11" x14ac:dyDescent="0.3">
      <c r="A1725" s="78" t="str">
        <f>latest_start_1_limit_5000_convert_BTC_CMC_PRO_API_KEY_49c55c19_a805_466a_95cf_3c[[#This Row],[Symbol]]</f>
        <v>IUT</v>
      </c>
      <c r="B1725" s="22" t="str">
        <f t="shared" si="234"/>
        <v>ITO Utility Token</v>
      </c>
      <c r="C1725" s="77">
        <f t="shared" si="235"/>
        <v>6.0092642472112639E-8</v>
      </c>
      <c r="D1725" s="73">
        <f t="shared" si="236"/>
        <v>2.2499283216399998E-3</v>
      </c>
      <c r="E1725" s="74">
        <f>D1725*conf!B$7</f>
        <v>0.1645597574447496</v>
      </c>
      <c r="F1725" s="32">
        <f t="shared" si="237"/>
        <v>0.15440412000000001</v>
      </c>
      <c r="G1725" s="33">
        <f t="shared" si="238"/>
        <v>0.32672780000000001</v>
      </c>
      <c r="H1725" s="32">
        <f t="shared" si="239"/>
        <v>0.15440412000000001</v>
      </c>
      <c r="I1725" s="33">
        <f t="shared" si="240"/>
        <v>4.0435872499999999</v>
      </c>
      <c r="J1725" s="32">
        <f t="shared" si="241"/>
        <v>0.15440412000000001</v>
      </c>
      <c r="K1725" s="33">
        <f t="shared" si="242"/>
        <v>42.15010788</v>
      </c>
    </row>
    <row r="1726" spans="1:11" x14ac:dyDescent="0.3">
      <c r="A1726" s="78" t="str">
        <f>latest_start_1_limit_5000_convert_BTC_CMC_PRO_API_KEY_49c55c19_a805_466a_95cf_3c[[#This Row],[Symbol]]</f>
        <v>BITS</v>
      </c>
      <c r="B1726" s="22" t="str">
        <f t="shared" si="234"/>
        <v>Bitswift</v>
      </c>
      <c r="C1726" s="77">
        <f t="shared" si="235"/>
        <v>1.1627859827016822E-5</v>
      </c>
      <c r="D1726" s="73">
        <f t="shared" si="236"/>
        <v>0.43535864073552999</v>
      </c>
      <c r="E1726" s="74">
        <f>D1726*conf!B$7</f>
        <v>31.842130983396665</v>
      </c>
      <c r="F1726" s="32">
        <f t="shared" si="237"/>
        <v>-1.0499999999999999E-6</v>
      </c>
      <c r="G1726" s="33">
        <f t="shared" si="238"/>
        <v>0.17205697</v>
      </c>
      <c r="H1726" s="32">
        <f t="shared" si="239"/>
        <v>-2.9766400499999999</v>
      </c>
      <c r="I1726" s="33">
        <f t="shared" si="240"/>
        <v>0.79095877000000003</v>
      </c>
      <c r="J1726" s="32">
        <f t="shared" si="241"/>
        <v>-2.9766400499999999</v>
      </c>
      <c r="K1726" s="33">
        <f t="shared" si="242"/>
        <v>13.27739352</v>
      </c>
    </row>
    <row r="1727" spans="1:11" x14ac:dyDescent="0.3">
      <c r="A1727" s="78" t="str">
        <f>latest_start_1_limit_5000_convert_BTC_CMC_PRO_API_KEY_49c55c19_a805_466a_95cf_3c[[#This Row],[Symbol]]</f>
        <v>ZSC</v>
      </c>
      <c r="B1727" s="22" t="str">
        <f t="shared" si="234"/>
        <v>Zeusshield</v>
      </c>
      <c r="C1727" s="77">
        <f t="shared" si="235"/>
        <v>1E-8</v>
      </c>
      <c r="D1727" s="73">
        <f t="shared" si="236"/>
        <v>1.7454438375999999E-4</v>
      </c>
      <c r="E1727" s="74">
        <f>D1727*conf!B$7</f>
        <v>1.2766176228206399E-2</v>
      </c>
      <c r="F1727" s="32">
        <f t="shared" si="237"/>
        <v>-0.21977363</v>
      </c>
      <c r="G1727" s="33">
        <f t="shared" si="238"/>
        <v>-4.8093749999999998E-2</v>
      </c>
      <c r="H1727" s="32">
        <f t="shared" si="239"/>
        <v>-15.054420950000001</v>
      </c>
      <c r="I1727" s="33">
        <f t="shared" si="240"/>
        <v>-11.755824990000001</v>
      </c>
      <c r="J1727" s="32">
        <f t="shared" si="241"/>
        <v>-15.054420950000001</v>
      </c>
      <c r="K1727" s="33">
        <f t="shared" si="242"/>
        <v>-9.4066954999999997</v>
      </c>
    </row>
    <row r="1728" spans="1:11" x14ac:dyDescent="0.3">
      <c r="A1728" s="78" t="str">
        <f>latest_start_1_limit_5000_convert_BTC_CMC_PRO_API_KEY_49c55c19_a805_466a_95cf_3c[[#This Row],[Symbol]]</f>
        <v>XBI</v>
      </c>
      <c r="B1728" s="22" t="str">
        <f t="shared" si="234"/>
        <v>Bitcoin Incognito</v>
      </c>
      <c r="C1728" s="77">
        <f t="shared" si="235"/>
        <v>4.174581438817754E-7</v>
      </c>
      <c r="D1728" s="73">
        <f t="shared" si="236"/>
        <v>1.5630048245169999E-2</v>
      </c>
      <c r="E1728" s="74">
        <f>D1728*conf!B$7</f>
        <v>1.1431817286517338</v>
      </c>
      <c r="F1728" s="32">
        <f t="shared" si="237"/>
        <v>1.36862375</v>
      </c>
      <c r="G1728" s="33">
        <f t="shared" si="238"/>
        <v>1.5430366</v>
      </c>
      <c r="H1728" s="32">
        <f t="shared" si="239"/>
        <v>128.13997785999999</v>
      </c>
      <c r="I1728" s="33">
        <f t="shared" si="240"/>
        <v>136.99908058</v>
      </c>
      <c r="J1728" s="32">
        <f t="shared" si="241"/>
        <v>128.13997785999999</v>
      </c>
      <c r="K1728" s="33">
        <f t="shared" si="242"/>
        <v>135.87854687999999</v>
      </c>
    </row>
    <row r="1729" spans="1:11" x14ac:dyDescent="0.3">
      <c r="A1729" s="78" t="str">
        <f>latest_start_1_limit_5000_convert_BTC_CMC_PRO_API_KEY_49c55c19_a805_466a_95cf_3c[[#This Row],[Symbol]]</f>
        <v>START</v>
      </c>
      <c r="B1729" s="22" t="str">
        <f t="shared" si="234"/>
        <v>Startcoin</v>
      </c>
      <c r="C1729" s="77">
        <f t="shared" si="235"/>
        <v>1.2018528494422528E-7</v>
      </c>
      <c r="D1729" s="73">
        <f t="shared" si="236"/>
        <v>4.4998566432799996E-3</v>
      </c>
      <c r="E1729" s="74">
        <f>D1729*conf!B$7</f>
        <v>0.3291195148894992</v>
      </c>
      <c r="F1729" s="32">
        <f t="shared" si="237"/>
        <v>0.37081764</v>
      </c>
      <c r="G1729" s="33">
        <f t="shared" si="238"/>
        <v>0.54351368</v>
      </c>
      <c r="H1729" s="32">
        <f t="shared" si="239"/>
        <v>50.233958479999998</v>
      </c>
      <c r="I1729" s="33">
        <f t="shared" si="240"/>
        <v>56.067824520000002</v>
      </c>
      <c r="J1729" s="32">
        <f t="shared" si="241"/>
        <v>50.233958479999998</v>
      </c>
      <c r="K1729" s="33">
        <f t="shared" si="242"/>
        <v>57.944564309999997</v>
      </c>
    </row>
    <row r="1730" spans="1:11" x14ac:dyDescent="0.3">
      <c r="A1730" s="78" t="str">
        <f>latest_start_1_limit_5000_convert_BTC_CMC_PRO_API_KEY_49c55c19_a805_466a_95cf_3c[[#This Row],[Symbol]]</f>
        <v>TENA</v>
      </c>
      <c r="B1730" s="22" t="str">
        <f t="shared" ref="B1730:B1793" si="243">VLOOKUP(A1730,BTCTABLE,2,FALSE)</f>
        <v>TENA</v>
      </c>
      <c r="C1730" s="77">
        <f t="shared" ref="C1730:C1793" si="244">VLOOKUP(A1730,BTCTABLE,3,FALSE)</f>
        <v>2.0030880824020629E-6</v>
      </c>
      <c r="D1730" s="73">
        <f t="shared" ref="D1730:D1793" si="245">VLOOKUP(A1730,USDTABLE,3,FALSE)</f>
        <v>7.4997610721269994E-2</v>
      </c>
      <c r="E1730" s="74">
        <f>D1730*conf!B$7</f>
        <v>5.4853252481536874</v>
      </c>
      <c r="F1730" s="32">
        <f t="shared" ref="F1730:F1793" si="246">VLOOKUP(A1730,BTCTABLE,5,FALSE)</f>
        <v>0.37081764</v>
      </c>
      <c r="G1730" s="33">
        <f t="shared" ref="G1730:G1793" si="247">VLOOKUP(A1730,USDTABLE,5,FALSE)</f>
        <v>0.54351368</v>
      </c>
      <c r="H1730" s="32">
        <f t="shared" ref="H1730:H1793" si="248">VLOOKUP(A1730,BTCTABLE,6,FALSE)</f>
        <v>5.4273392899999999</v>
      </c>
      <c r="I1730" s="33">
        <f t="shared" ref="I1730:I1793" si="249">VLOOKUP(A1730,USDTABLE,6,FALSE)</f>
        <v>9.5212803699999995</v>
      </c>
      <c r="J1730" s="32">
        <f t="shared" ref="J1730:J1793" si="250">VLOOKUP(A1730,BTCTABLE,6,FALSE)</f>
        <v>5.4273392899999999</v>
      </c>
      <c r="K1730" s="33">
        <f t="shared" ref="K1730:K1793" si="251">VLOOKUP(A1730,USDTABLE,7,FALSE)</f>
        <v>48.060339599999999</v>
      </c>
    </row>
    <row r="1731" spans="1:11" x14ac:dyDescent="0.3">
      <c r="A1731" s="78" t="str">
        <f>latest_start_1_limit_5000_convert_BTC_CMC_PRO_API_KEY_49c55c19_a805_466a_95cf_3c[[#This Row],[Symbol]]</f>
        <v>TBX</v>
      </c>
      <c r="B1731" s="22" t="str">
        <f t="shared" si="243"/>
        <v>Tokenbox</v>
      </c>
      <c r="C1731" s="77">
        <f t="shared" si="244"/>
        <v>4.8161026567347276E-7</v>
      </c>
      <c r="D1731" s="73">
        <f t="shared" si="245"/>
        <v>1.8031967511400002E-2</v>
      </c>
      <c r="E1731" s="74">
        <f>D1731*conf!B$7</f>
        <v>1.3188581037837961</v>
      </c>
      <c r="F1731" s="32">
        <f t="shared" si="246"/>
        <v>-3.1262706699999998</v>
      </c>
      <c r="G1731" s="33">
        <f t="shared" si="247"/>
        <v>-2.9595916500000001</v>
      </c>
      <c r="H1731" s="32">
        <f t="shared" si="248"/>
        <v>-59.623199110000002</v>
      </c>
      <c r="I1731" s="33">
        <f t="shared" si="249"/>
        <v>-58.055292289999997</v>
      </c>
      <c r="J1731" s="32">
        <f t="shared" si="250"/>
        <v>-59.623199110000002</v>
      </c>
      <c r="K1731" s="33">
        <f t="shared" si="251"/>
        <v>-13.30477361</v>
      </c>
    </row>
    <row r="1732" spans="1:11" x14ac:dyDescent="0.3">
      <c r="A1732" s="78" t="str">
        <f>latest_start_1_limit_5000_convert_BTC_CMC_PRO_API_KEY_49c55c19_a805_466a_95cf_3c[[#This Row],[Symbol]]</f>
        <v>ION</v>
      </c>
      <c r="B1732" s="22" t="str">
        <f t="shared" si="243"/>
        <v>ION</v>
      </c>
      <c r="C1732" s="77">
        <f t="shared" si="244"/>
        <v>3.9060217606846511E-7</v>
      </c>
      <c r="D1732" s="73">
        <f t="shared" si="245"/>
        <v>1.4624534090649999E-2</v>
      </c>
      <c r="E1732" s="74">
        <f>D1732*conf!B$7</f>
        <v>1.069638423390141</v>
      </c>
      <c r="F1732" s="32">
        <f t="shared" si="246"/>
        <v>0.37081764</v>
      </c>
      <c r="G1732" s="33">
        <f t="shared" si="247"/>
        <v>0.54351368</v>
      </c>
      <c r="H1732" s="32">
        <f t="shared" si="248"/>
        <v>0.15597232</v>
      </c>
      <c r="I1732" s="33">
        <f t="shared" si="249"/>
        <v>4.0452163499999996</v>
      </c>
      <c r="J1732" s="32">
        <f t="shared" si="250"/>
        <v>0.15597232</v>
      </c>
      <c r="K1732" s="33">
        <f t="shared" si="251"/>
        <v>18.458423239999998</v>
      </c>
    </row>
    <row r="1733" spans="1:11" x14ac:dyDescent="0.3">
      <c r="A1733" s="78" t="str">
        <f>latest_start_1_limit_5000_convert_BTC_CMC_PRO_API_KEY_49c55c19_a805_466a_95cf_3c[[#This Row],[Symbol]]</f>
        <v>2GIVE</v>
      </c>
      <c r="B1733" s="22" t="str">
        <f t="shared" si="243"/>
        <v>2GIVE</v>
      </c>
      <c r="C1733" s="77">
        <f t="shared" si="244"/>
        <v>1.0015440412107804E-8</v>
      </c>
      <c r="D1733" s="73">
        <f t="shared" si="245"/>
        <v>3.7498805360999999E-4</v>
      </c>
      <c r="E1733" s="74">
        <f>D1733*conf!B$7</f>
        <v>2.7426626241035399E-2</v>
      </c>
      <c r="F1733" s="32">
        <f t="shared" si="246"/>
        <v>0.15440413</v>
      </c>
      <c r="G1733" s="33">
        <f t="shared" si="247"/>
        <v>0.32672781000000001</v>
      </c>
      <c r="H1733" s="32">
        <f t="shared" si="248"/>
        <v>0.15597232</v>
      </c>
      <c r="I1733" s="33">
        <f t="shared" si="249"/>
        <v>4.0452163499999996</v>
      </c>
      <c r="J1733" s="32">
        <f t="shared" si="250"/>
        <v>0.15597232</v>
      </c>
      <c r="K1733" s="33">
        <f t="shared" si="251"/>
        <v>18.452411290000001</v>
      </c>
    </row>
    <row r="1734" spans="1:11" x14ac:dyDescent="0.3">
      <c r="A1734" s="78" t="str">
        <f>latest_start_1_limit_5000_convert_BTC_CMC_PRO_API_KEY_49c55c19_a805_466a_95cf_3c[[#This Row],[Symbol]]</f>
        <v>RBLX</v>
      </c>
      <c r="B1734" s="22" t="str">
        <f t="shared" si="243"/>
        <v>Rublix</v>
      </c>
      <c r="C1734" s="77">
        <f t="shared" si="244"/>
        <v>2.5038601030029132E-7</v>
      </c>
      <c r="D1734" s="73">
        <f t="shared" si="245"/>
        <v>9.37470134016E-3</v>
      </c>
      <c r="E1734" s="74">
        <f>D1734*conf!B$7</f>
        <v>0.68566565601930241</v>
      </c>
      <c r="F1734" s="32">
        <f t="shared" si="246"/>
        <v>0.37081764</v>
      </c>
      <c r="G1734" s="33">
        <f t="shared" si="247"/>
        <v>0.54351368</v>
      </c>
      <c r="H1734" s="32">
        <f t="shared" si="248"/>
        <v>0.15597232</v>
      </c>
      <c r="I1734" s="33">
        <f t="shared" si="249"/>
        <v>4.0452163499999996</v>
      </c>
      <c r="J1734" s="32">
        <f t="shared" si="250"/>
        <v>0.15597232</v>
      </c>
      <c r="K1734" s="33">
        <f t="shared" si="251"/>
        <v>18.448271680000001</v>
      </c>
    </row>
    <row r="1735" spans="1:11" x14ac:dyDescent="0.3">
      <c r="A1735" s="78" t="str">
        <f>latest_start_1_limit_5000_convert_BTC_CMC_PRO_API_KEY_49c55c19_a805_466a_95cf_3c[[#This Row],[Symbol]]</f>
        <v>XPAT</v>
      </c>
      <c r="B1735" s="22" t="str">
        <f t="shared" si="243"/>
        <v>Bitnation</v>
      </c>
      <c r="C1735" s="77">
        <f t="shared" si="244"/>
        <v>1E-8</v>
      </c>
      <c r="D1735" s="73">
        <f t="shared" si="245"/>
        <v>6.2852668499999996E-6</v>
      </c>
      <c r="E1735" s="74">
        <f>D1735*conf!B$7</f>
        <v>4.5970441740899996E-4</v>
      </c>
      <c r="F1735" s="32">
        <f t="shared" si="246"/>
        <v>-4.5612434899999998</v>
      </c>
      <c r="G1735" s="33">
        <f t="shared" si="247"/>
        <v>-4.3970334600000003</v>
      </c>
      <c r="H1735" s="32">
        <f t="shared" si="248"/>
        <v>97.091945080000002</v>
      </c>
      <c r="I1735" s="33">
        <f t="shared" si="249"/>
        <v>104.74539452</v>
      </c>
      <c r="J1735" s="32">
        <f t="shared" si="250"/>
        <v>97.091945080000002</v>
      </c>
      <c r="K1735" s="33">
        <f t="shared" si="251"/>
        <v>89.965605879999998</v>
      </c>
    </row>
    <row r="1736" spans="1:11" x14ac:dyDescent="0.3">
      <c r="A1736" s="78" t="str">
        <f>latest_start_1_limit_5000_convert_BTC_CMC_PRO_API_KEY_49c55c19_a805_466a_95cf_3c[[#This Row],[Symbol]]</f>
        <v>DCTO</v>
      </c>
      <c r="B1736" s="22" t="str">
        <f t="shared" si="243"/>
        <v>Decentralized Crypto Token</v>
      </c>
      <c r="C1736" s="77">
        <f t="shared" si="244"/>
        <v>1E-8</v>
      </c>
      <c r="D1736" s="73">
        <f t="shared" si="245"/>
        <v>1.9563854690999999E-4</v>
      </c>
      <c r="E1736" s="74">
        <f>D1736*conf!B$7</f>
        <v>1.4309003320997399E-2</v>
      </c>
      <c r="F1736" s="32">
        <f t="shared" si="246"/>
        <v>0.10842446</v>
      </c>
      <c r="G1736" s="33">
        <f t="shared" si="247"/>
        <v>0.28066902999999999</v>
      </c>
      <c r="H1736" s="32">
        <f t="shared" si="248"/>
        <v>0.19136511</v>
      </c>
      <c r="I1736" s="33">
        <f t="shared" si="249"/>
        <v>4.0819835099999997</v>
      </c>
      <c r="J1736" s="32">
        <f t="shared" si="250"/>
        <v>0.19136511</v>
      </c>
      <c r="K1736" s="33">
        <f t="shared" si="251"/>
        <v>18.728480770000001</v>
      </c>
    </row>
    <row r="1737" spans="1:11" x14ac:dyDescent="0.3">
      <c r="A1737" s="78" t="str">
        <f>latest_start_1_limit_5000_convert_BTC_CMC_PRO_API_KEY_49c55c19_a805_466a_95cf_3c[[#This Row],[Symbol]]</f>
        <v>MYB</v>
      </c>
      <c r="B1737" s="22" t="str">
        <f t="shared" si="243"/>
        <v>MyBit</v>
      </c>
      <c r="C1737" s="77">
        <f t="shared" si="244"/>
        <v>3.2812953374068741E-8</v>
      </c>
      <c r="D1737" s="73">
        <f t="shared" si="245"/>
        <v>1.2285496206499999E-3</v>
      </c>
      <c r="E1737" s="74">
        <f>D1737*conf!B$7</f>
        <v>8.9856119254340991E-2</v>
      </c>
      <c r="F1737" s="32">
        <f t="shared" si="246"/>
        <v>-3.4346639999999998E-2</v>
      </c>
      <c r="G1737" s="33">
        <f t="shared" si="247"/>
        <v>0.13765227999999999</v>
      </c>
      <c r="H1737" s="32">
        <f t="shared" si="248"/>
        <v>-2.89496128</v>
      </c>
      <c r="I1737" s="33">
        <f t="shared" si="249"/>
        <v>0.87580928000000002</v>
      </c>
      <c r="J1737" s="32">
        <f t="shared" si="250"/>
        <v>-2.89496128</v>
      </c>
      <c r="K1737" s="33">
        <f t="shared" si="251"/>
        <v>1.86343752</v>
      </c>
    </row>
    <row r="1738" spans="1:11" x14ac:dyDescent="0.3">
      <c r="A1738" s="78" t="str">
        <f>latest_start_1_limit_5000_convert_BTC_CMC_PRO_API_KEY_49c55c19_a805_466a_95cf_3c[[#This Row],[Symbol]]</f>
        <v>ESH</v>
      </c>
      <c r="B1738" s="22" t="str">
        <f t="shared" si="243"/>
        <v>Switch</v>
      </c>
      <c r="C1738" s="77">
        <f t="shared" si="244"/>
        <v>4.2447148541951941E-7</v>
      </c>
      <c r="D1738" s="73">
        <f t="shared" si="245"/>
        <v>1.589263473007E-2</v>
      </c>
      <c r="E1738" s="74">
        <f>D1738*conf!B$7</f>
        <v>1.1623873041573198</v>
      </c>
      <c r="F1738" s="32">
        <f t="shared" si="246"/>
        <v>-0.76685952999999996</v>
      </c>
      <c r="G1738" s="33">
        <f t="shared" si="247"/>
        <v>-0.59612094999999998</v>
      </c>
      <c r="H1738" s="32">
        <f t="shared" si="248"/>
        <v>-9.0507879399999993</v>
      </c>
      <c r="I1738" s="33">
        <f t="shared" si="249"/>
        <v>-5.5190596599999999</v>
      </c>
      <c r="J1738" s="32">
        <f t="shared" si="250"/>
        <v>-9.0507879399999993</v>
      </c>
      <c r="K1738" s="33">
        <f t="shared" si="251"/>
        <v>-27.771644510000002</v>
      </c>
    </row>
    <row r="1739" spans="1:11" x14ac:dyDescent="0.3">
      <c r="A1739" s="78" t="str">
        <f>latest_start_1_limit_5000_convert_BTC_CMC_PRO_API_KEY_49c55c19_a805_466a_95cf_3c[[#This Row],[Symbol]]</f>
        <v>GEM</v>
      </c>
      <c r="B1739" s="22" t="str">
        <f t="shared" si="243"/>
        <v xml:space="preserve">Gems </v>
      </c>
      <c r="C1739" s="77">
        <f t="shared" si="244"/>
        <v>1E-8</v>
      </c>
      <c r="D1739" s="73">
        <f t="shared" si="245"/>
        <v>1.5926934455999999E-4</v>
      </c>
      <c r="E1739" s="74">
        <f>D1739*conf!B$7</f>
        <v>1.1648959861118399E-2</v>
      </c>
      <c r="F1739" s="32">
        <f t="shared" si="246"/>
        <v>-0.33858410999999999</v>
      </c>
      <c r="G1739" s="33">
        <f t="shared" si="247"/>
        <v>-0.16710865</v>
      </c>
      <c r="H1739" s="32">
        <f t="shared" si="248"/>
        <v>2.3734176100000002</v>
      </c>
      <c r="I1739" s="33">
        <f t="shared" si="249"/>
        <v>6.3487691899999996</v>
      </c>
      <c r="J1739" s="32">
        <f t="shared" si="250"/>
        <v>2.3734176100000002</v>
      </c>
      <c r="K1739" s="33">
        <f t="shared" si="251"/>
        <v>14.70593661</v>
      </c>
    </row>
    <row r="1740" spans="1:11" x14ac:dyDescent="0.3">
      <c r="A1740" s="78" t="str">
        <f>latest_start_1_limit_5000_convert_BTC_CMC_PRO_API_KEY_49c55c19_a805_466a_95cf_3c[[#This Row],[Symbol]]</f>
        <v>CROAT</v>
      </c>
      <c r="B1740" s="22" t="str">
        <f t="shared" si="243"/>
        <v>CROAT</v>
      </c>
      <c r="C1740" s="77">
        <f t="shared" si="244"/>
        <v>6.0092642472112639E-8</v>
      </c>
      <c r="D1740" s="73">
        <f t="shared" si="245"/>
        <v>2.2499283216399998E-3</v>
      </c>
      <c r="E1740" s="74">
        <f>D1740*conf!B$7</f>
        <v>0.1645597574447496</v>
      </c>
      <c r="F1740" s="32">
        <f t="shared" si="246"/>
        <v>0.15440412000000001</v>
      </c>
      <c r="G1740" s="33">
        <f t="shared" si="247"/>
        <v>0.32672780000000001</v>
      </c>
      <c r="H1740" s="32">
        <f t="shared" si="248"/>
        <v>20.185284939999999</v>
      </c>
      <c r="I1740" s="33">
        <f t="shared" si="249"/>
        <v>24.852304700000001</v>
      </c>
      <c r="J1740" s="32">
        <f t="shared" si="250"/>
        <v>20.185284939999999</v>
      </c>
      <c r="K1740" s="33">
        <f t="shared" si="251"/>
        <v>77.687634849999995</v>
      </c>
    </row>
    <row r="1741" spans="1:11" x14ac:dyDescent="0.3">
      <c r="A1741" s="78" t="str">
        <f>latest_start_1_limit_5000_convert_BTC_CMC_PRO_API_KEY_49c55c19_a805_466a_95cf_3c[[#This Row],[Symbol]]</f>
        <v>DOGEFI</v>
      </c>
      <c r="B1741" s="22" t="str">
        <f t="shared" si="243"/>
        <v>DOGEFI</v>
      </c>
      <c r="C1741" s="77">
        <f t="shared" si="244"/>
        <v>5.1132651593217414E-6</v>
      </c>
      <c r="D1741" s="73">
        <f t="shared" si="245"/>
        <v>0.19144573486433</v>
      </c>
      <c r="E1741" s="74">
        <f>D1741*conf!B$7</f>
        <v>14.002341047977097</v>
      </c>
      <c r="F1741" s="32">
        <f t="shared" si="246"/>
        <v>2.9318627899999998</v>
      </c>
      <c r="G1741" s="33">
        <f t="shared" si="247"/>
        <v>3.1089653199999998</v>
      </c>
      <c r="H1741" s="32">
        <f t="shared" si="248"/>
        <v>22.259095599999998</v>
      </c>
      <c r="I1741" s="33">
        <f t="shared" si="249"/>
        <v>27.00664531</v>
      </c>
      <c r="J1741" s="32">
        <f t="shared" si="250"/>
        <v>22.259095599999998</v>
      </c>
      <c r="K1741" s="33">
        <f t="shared" si="251"/>
        <v>559.10623298999997</v>
      </c>
    </row>
    <row r="1742" spans="1:11" x14ac:dyDescent="0.3">
      <c r="A1742" s="78" t="str">
        <f>latest_start_1_limit_5000_convert_BTC_CMC_PRO_API_KEY_49c55c19_a805_466a_95cf_3c[[#This Row],[Symbol]]</f>
        <v>OPTI</v>
      </c>
      <c r="B1742" s="22" t="str">
        <f t="shared" si="243"/>
        <v>OptiToken</v>
      </c>
      <c r="C1742" s="77">
        <f t="shared" si="244"/>
        <v>1.700000000000651E-7</v>
      </c>
      <c r="D1742" s="73">
        <f t="shared" si="245"/>
        <v>6.3649691367199997E-3</v>
      </c>
      <c r="E1742" s="74">
        <f>D1742*conf!B$7</f>
        <v>0.46553384265970077</v>
      </c>
      <c r="F1742" s="32">
        <f t="shared" si="246"/>
        <v>6.2459000000000004E-3</v>
      </c>
      <c r="G1742" s="33">
        <f t="shared" si="247"/>
        <v>0.17831467000000001</v>
      </c>
      <c r="H1742" s="32">
        <f t="shared" si="248"/>
        <v>91.80091693</v>
      </c>
      <c r="I1742" s="33">
        <f t="shared" si="249"/>
        <v>99.248905840000006</v>
      </c>
      <c r="J1742" s="32">
        <f t="shared" si="250"/>
        <v>91.80091693</v>
      </c>
      <c r="K1742" s="33">
        <f t="shared" si="251"/>
        <v>127.93540751</v>
      </c>
    </row>
    <row r="1743" spans="1:11" x14ac:dyDescent="0.3">
      <c r="A1743" s="78" t="str">
        <f>latest_start_1_limit_5000_convert_BTC_CMC_PRO_API_KEY_49c55c19_a805_466a_95cf_3c[[#This Row],[Symbol]]</f>
        <v>DONU</v>
      </c>
      <c r="B1743" s="22" t="str">
        <f t="shared" si="243"/>
        <v>Donu</v>
      </c>
      <c r="C1743" s="77">
        <f t="shared" si="244"/>
        <v>9.8151316037694949E-7</v>
      </c>
      <c r="D1743" s="73">
        <f t="shared" si="245"/>
        <v>3.6748829253419997E-2</v>
      </c>
      <c r="E1743" s="74">
        <f>D1743*conf!B$7</f>
        <v>2.6878093715951388</v>
      </c>
      <c r="F1743" s="32">
        <f t="shared" si="246"/>
        <v>0.15440412000000001</v>
      </c>
      <c r="G1743" s="33">
        <f t="shared" si="247"/>
        <v>0.32672780000000001</v>
      </c>
      <c r="H1743" s="32">
        <f t="shared" si="248"/>
        <v>0.15440412000000001</v>
      </c>
      <c r="I1743" s="33">
        <f t="shared" si="249"/>
        <v>4.0435872499999999</v>
      </c>
      <c r="J1743" s="32">
        <f t="shared" si="250"/>
        <v>0.15440412000000001</v>
      </c>
      <c r="K1743" s="33">
        <f t="shared" si="251"/>
        <v>16.079306249999998</v>
      </c>
    </row>
    <row r="1744" spans="1:11" x14ac:dyDescent="0.3">
      <c r="A1744" s="78" t="str">
        <f>latest_start_1_limit_5000_convert_BTC_CMC_PRO_API_KEY_49c55c19_a805_466a_95cf_3c[[#This Row],[Symbol]]</f>
        <v>ADT</v>
      </c>
      <c r="B1744" s="22" t="str">
        <f t="shared" si="243"/>
        <v>adToken</v>
      </c>
      <c r="C1744" s="77">
        <f t="shared" si="244"/>
        <v>1E-8</v>
      </c>
      <c r="D1744" s="73">
        <f t="shared" si="245"/>
        <v>2.3292986863000001E-4</v>
      </c>
      <c r="E1744" s="74">
        <f>D1744*conf!B$7</f>
        <v>1.7036490591598199E-2</v>
      </c>
      <c r="F1744" s="32">
        <f t="shared" si="246"/>
        <v>6.6952343299999999</v>
      </c>
      <c r="G1744" s="33">
        <f t="shared" si="247"/>
        <v>6.8788120399999997</v>
      </c>
      <c r="H1744" s="32">
        <f t="shared" si="248"/>
        <v>-18.509025019999999</v>
      </c>
      <c r="I1744" s="33">
        <f t="shared" si="249"/>
        <v>-15.3445778</v>
      </c>
      <c r="J1744" s="32">
        <f t="shared" si="250"/>
        <v>-18.509025019999999</v>
      </c>
      <c r="K1744" s="33">
        <f t="shared" si="251"/>
        <v>-24.846714479999999</v>
      </c>
    </row>
    <row r="1745" spans="1:11" x14ac:dyDescent="0.3">
      <c r="A1745" s="78" t="str">
        <f>latest_start_1_limit_5000_convert_BTC_CMC_PRO_API_KEY_49c55c19_a805_466a_95cf_3c[[#This Row],[Symbol]]</f>
        <v>AC3</v>
      </c>
      <c r="B1745" s="22" t="str">
        <f t="shared" si="243"/>
        <v>AC3</v>
      </c>
      <c r="C1745" s="77">
        <f t="shared" si="244"/>
        <v>1.0000000000035251E-8</v>
      </c>
      <c r="D1745" s="73">
        <f t="shared" si="245"/>
        <v>3.7440994921999999E-4</v>
      </c>
      <c r="E1745" s="74">
        <f>D1745*conf!B$7</f>
        <v>2.7384343685950798E-2</v>
      </c>
      <c r="F1745" s="32">
        <f t="shared" si="246"/>
        <v>0</v>
      </c>
      <c r="G1745" s="33">
        <f t="shared" si="247"/>
        <v>0.17205802000000001</v>
      </c>
      <c r="H1745" s="32">
        <f t="shared" si="248"/>
        <v>0</v>
      </c>
      <c r="I1745" s="33">
        <f t="shared" si="249"/>
        <v>3.8831873300000002</v>
      </c>
      <c r="J1745" s="32">
        <f t="shared" si="250"/>
        <v>0</v>
      </c>
      <c r="K1745" s="33">
        <f t="shared" si="251"/>
        <v>18.265664619999999</v>
      </c>
    </row>
    <row r="1746" spans="1:11" x14ac:dyDescent="0.3">
      <c r="A1746" s="78" t="str">
        <f>latest_start_1_limit_5000_convert_BTC_CMC_PRO_API_KEY_49c55c19_a805_466a_95cf_3c[[#This Row],[Symbol]]</f>
        <v>ENRG</v>
      </c>
      <c r="B1746" s="22" t="str">
        <f t="shared" si="243"/>
        <v>Energycoin</v>
      </c>
      <c r="C1746" s="77">
        <f t="shared" si="244"/>
        <v>3.9999999999873912E-8</v>
      </c>
      <c r="D1746" s="73">
        <f t="shared" si="245"/>
        <v>1.4976397968699999E-3</v>
      </c>
      <c r="E1746" s="74">
        <f>D1746*conf!B$7</f>
        <v>0.10953737474307179</v>
      </c>
      <c r="F1746" s="32">
        <f t="shared" si="246"/>
        <v>0</v>
      </c>
      <c r="G1746" s="33">
        <f t="shared" si="247"/>
        <v>0.17205802000000001</v>
      </c>
      <c r="H1746" s="32">
        <f t="shared" si="248"/>
        <v>-20</v>
      </c>
      <c r="I1746" s="33">
        <f t="shared" si="249"/>
        <v>-16.893450139999999</v>
      </c>
      <c r="J1746" s="32">
        <f t="shared" si="250"/>
        <v>-20</v>
      </c>
      <c r="K1746" s="33">
        <f t="shared" si="251"/>
        <v>-5.3874683000000001</v>
      </c>
    </row>
    <row r="1747" spans="1:11" x14ac:dyDescent="0.3">
      <c r="A1747" s="78" t="str">
        <f>latest_start_1_limit_5000_convert_BTC_CMC_PRO_API_KEY_49c55c19_a805_466a_95cf_3c[[#This Row],[Symbol]]</f>
        <v>XWP</v>
      </c>
      <c r="B1747" s="22" t="str">
        <f t="shared" si="243"/>
        <v>Swap</v>
      </c>
      <c r="C1747" s="77">
        <f t="shared" si="244"/>
        <v>3.9060217606846511E-7</v>
      </c>
      <c r="D1747" s="73">
        <f t="shared" si="245"/>
        <v>1.4624534090649999E-2</v>
      </c>
      <c r="E1747" s="74">
        <f>D1747*conf!B$7</f>
        <v>1.069638423390141</v>
      </c>
      <c r="F1747" s="32">
        <f t="shared" si="246"/>
        <v>0.37081764</v>
      </c>
      <c r="G1747" s="33">
        <f t="shared" si="247"/>
        <v>0.54351368</v>
      </c>
      <c r="H1747" s="32">
        <f t="shared" si="248"/>
        <v>-26.790506140000002</v>
      </c>
      <c r="I1747" s="33">
        <f t="shared" si="249"/>
        <v>-23.947644350000001</v>
      </c>
      <c r="J1747" s="32">
        <f t="shared" si="250"/>
        <v>-26.790506140000002</v>
      </c>
      <c r="K1747" s="33">
        <f t="shared" si="251"/>
        <v>44.45381785</v>
      </c>
    </row>
    <row r="1748" spans="1:11" x14ac:dyDescent="0.3">
      <c r="A1748" s="78" t="str">
        <f>latest_start_1_limit_5000_convert_BTC_CMC_PRO_API_KEY_49c55c19_a805_466a_95cf_3c[[#This Row],[Symbol]]</f>
        <v>TAG</v>
      </c>
      <c r="B1748" s="22" t="str">
        <f t="shared" si="243"/>
        <v>TagCoin</v>
      </c>
      <c r="C1748" s="77">
        <f t="shared" si="244"/>
        <v>7.5115803090087387E-7</v>
      </c>
      <c r="D1748" s="73">
        <f t="shared" si="245"/>
        <v>2.812410402048E-2</v>
      </c>
      <c r="E1748" s="74">
        <f>D1748*conf!B$7</f>
        <v>2.0569969680579074</v>
      </c>
      <c r="F1748" s="32">
        <f t="shared" si="246"/>
        <v>59.82085764</v>
      </c>
      <c r="G1748" s="33">
        <f t="shared" si="247"/>
        <v>60.095842240000003</v>
      </c>
      <c r="H1748" s="32">
        <f t="shared" si="248"/>
        <v>15.562773979999999</v>
      </c>
      <c r="I1748" s="33">
        <f t="shared" si="249"/>
        <v>20.050292979999998</v>
      </c>
      <c r="J1748" s="32">
        <f t="shared" si="250"/>
        <v>15.562773979999999</v>
      </c>
      <c r="K1748" s="33">
        <f t="shared" si="251"/>
        <v>111.53289864</v>
      </c>
    </row>
    <row r="1749" spans="1:11" x14ac:dyDescent="0.3">
      <c r="A1749" s="78" t="str">
        <f>latest_start_1_limit_5000_convert_BTC_CMC_PRO_API_KEY_49c55c19_a805_466a_95cf_3c[[#This Row],[Symbol]]</f>
        <v>PDATA</v>
      </c>
      <c r="B1749" s="22" t="str">
        <f t="shared" si="243"/>
        <v>PDATA</v>
      </c>
      <c r="C1749" s="77">
        <f t="shared" si="244"/>
        <v>1.0016778981237832E-8</v>
      </c>
      <c r="D1749" s="73">
        <f t="shared" si="245"/>
        <v>3.7503817096999999E-4</v>
      </c>
      <c r="E1749" s="74">
        <f>D1749*conf!B$7</f>
        <v>2.7430291824745798E-2</v>
      </c>
      <c r="F1749" s="32">
        <f t="shared" si="246"/>
        <v>0.38442684999999999</v>
      </c>
      <c r="G1749" s="33">
        <f t="shared" si="247"/>
        <v>0.55714631000000003</v>
      </c>
      <c r="H1749" s="32">
        <f t="shared" si="248"/>
        <v>0.18795693999999999</v>
      </c>
      <c r="I1749" s="33">
        <f t="shared" si="249"/>
        <v>4.0784429900000001</v>
      </c>
      <c r="J1749" s="32">
        <f t="shared" si="250"/>
        <v>0.18795693999999999</v>
      </c>
      <c r="K1749" s="33">
        <f t="shared" si="251"/>
        <v>18.54205061</v>
      </c>
    </row>
    <row r="1750" spans="1:11" x14ac:dyDescent="0.3">
      <c r="A1750" s="78" t="str">
        <f>latest_start_1_limit_5000_convert_BTC_CMC_PRO_API_KEY_49c55c19_a805_466a_95cf_3c[[#This Row],[Symbol]]</f>
        <v>STQ</v>
      </c>
      <c r="B1750" s="22" t="str">
        <f t="shared" si="243"/>
        <v>Storiqa</v>
      </c>
      <c r="C1750" s="77">
        <f t="shared" si="244"/>
        <v>1E-8</v>
      </c>
      <c r="D1750" s="73">
        <f t="shared" si="245"/>
        <v>1.6289040209999999E-5</v>
      </c>
      <c r="E1750" s="74">
        <f>D1750*conf!B$7</f>
        <v>1.1913804009593999E-3</v>
      </c>
      <c r="F1750" s="32">
        <f t="shared" si="246"/>
        <v>-0.93691948000000003</v>
      </c>
      <c r="G1750" s="33">
        <f t="shared" si="247"/>
        <v>-0.76647350999999997</v>
      </c>
      <c r="H1750" s="32">
        <f t="shared" si="248"/>
        <v>1.0131111800000001</v>
      </c>
      <c r="I1750" s="33">
        <f t="shared" si="249"/>
        <v>4.9356395099999997</v>
      </c>
      <c r="J1750" s="32">
        <f t="shared" si="250"/>
        <v>1.0131111800000001</v>
      </c>
      <c r="K1750" s="33">
        <f t="shared" si="251"/>
        <v>25.304753569999999</v>
      </c>
    </row>
    <row r="1751" spans="1:11" x14ac:dyDescent="0.3">
      <c r="A1751" s="78" t="str">
        <f>latest_start_1_limit_5000_convert_BTC_CMC_PRO_API_KEY_49c55c19_a805_466a_95cf_3c[[#This Row],[Symbol]]</f>
        <v>ARTIS</v>
      </c>
      <c r="B1751" s="22" t="str">
        <f t="shared" si="243"/>
        <v>Artis Turba</v>
      </c>
      <c r="C1751" s="77">
        <f t="shared" si="244"/>
        <v>1.6340409839874945E-7</v>
      </c>
      <c r="D1751" s="73">
        <f t="shared" si="245"/>
        <v>6.1180120183600001E-3</v>
      </c>
      <c r="E1751" s="74">
        <f>D1751*conf!B$7</f>
        <v>0.44747139902285044</v>
      </c>
      <c r="F1751" s="32">
        <f t="shared" si="246"/>
        <v>-0.43463622000000002</v>
      </c>
      <c r="G1751" s="33">
        <f t="shared" si="247"/>
        <v>-0.26332602999999999</v>
      </c>
      <c r="H1751" s="32">
        <f t="shared" si="248"/>
        <v>-0.36153638999999999</v>
      </c>
      <c r="I1751" s="33">
        <f t="shared" si="249"/>
        <v>3.5076117999999998</v>
      </c>
      <c r="J1751" s="32">
        <f t="shared" si="250"/>
        <v>-0.36153638999999999</v>
      </c>
      <c r="K1751" s="33">
        <f t="shared" si="251"/>
        <v>17.156701770000002</v>
      </c>
    </row>
    <row r="1752" spans="1:11" x14ac:dyDescent="0.3">
      <c r="A1752" s="78" t="str">
        <f>latest_start_1_limit_5000_convert_BTC_CMC_PRO_API_KEY_49c55c19_a805_466a_95cf_3c[[#This Row],[Symbol]]</f>
        <v>YMPL</v>
      </c>
      <c r="B1752" s="22" t="str">
        <f t="shared" si="243"/>
        <v>YMPL</v>
      </c>
      <c r="C1752" s="77">
        <f t="shared" si="244"/>
        <v>1.0781981987749328E-4</v>
      </c>
      <c r="D1752" s="73">
        <f t="shared" si="245"/>
        <v>4.0368813285099501</v>
      </c>
      <c r="E1752" s="74">
        <f>D1752*conf!B$7</f>
        <v>295.25750036721774</v>
      </c>
      <c r="F1752" s="32">
        <f t="shared" si="246"/>
        <v>-1.1399994</v>
      </c>
      <c r="G1752" s="33">
        <f t="shared" si="247"/>
        <v>-0.96990284000000004</v>
      </c>
      <c r="H1752" s="32">
        <f t="shared" si="248"/>
        <v>0.84386850999999996</v>
      </c>
      <c r="I1752" s="33">
        <f t="shared" si="249"/>
        <v>4.7598248400000003</v>
      </c>
      <c r="J1752" s="32">
        <f t="shared" si="250"/>
        <v>0.84386850999999996</v>
      </c>
      <c r="K1752" s="33">
        <f t="shared" si="251"/>
        <v>25.30417186</v>
      </c>
    </row>
    <row r="1753" spans="1:11" x14ac:dyDescent="0.3">
      <c r="A1753" s="78" t="str">
        <f>latest_start_1_limit_5000_convert_BTC_CMC_PRO_API_KEY_49c55c19_a805_466a_95cf_3c[[#This Row],[Symbol]]</f>
        <v>INEX</v>
      </c>
      <c r="B1753" s="22" t="str">
        <f t="shared" si="243"/>
        <v>Inex Project</v>
      </c>
      <c r="C1753" s="77">
        <f t="shared" si="244"/>
        <v>1E-8</v>
      </c>
      <c r="D1753" s="73">
        <f t="shared" si="245"/>
        <v>1.6289040209999999E-5</v>
      </c>
      <c r="E1753" s="74">
        <f>D1753*conf!B$7</f>
        <v>1.1913804009593999E-3</v>
      </c>
      <c r="F1753" s="32">
        <f t="shared" si="246"/>
        <v>-0.93691948000000003</v>
      </c>
      <c r="G1753" s="33">
        <f t="shared" si="247"/>
        <v>-0.76647350999999997</v>
      </c>
      <c r="H1753" s="32">
        <f t="shared" si="248"/>
        <v>-95.649342309999994</v>
      </c>
      <c r="I1753" s="33">
        <f t="shared" si="249"/>
        <v>-95.480398120000004</v>
      </c>
      <c r="J1753" s="32">
        <f t="shared" si="250"/>
        <v>-95.649342309999994</v>
      </c>
      <c r="K1753" s="33">
        <f t="shared" si="251"/>
        <v>-90.114560609999998</v>
      </c>
    </row>
    <row r="1754" spans="1:11" x14ac:dyDescent="0.3">
      <c r="A1754" s="78" t="str">
        <f>latest_start_1_limit_5000_convert_BTC_CMC_PRO_API_KEY_49c55c19_a805_466a_95cf_3c[[#This Row],[Symbol]]</f>
        <v>BOLI</v>
      </c>
      <c r="B1754" s="22" t="str">
        <f t="shared" si="243"/>
        <v>Bolivarcoin</v>
      </c>
      <c r="C1754" s="77">
        <f t="shared" si="244"/>
        <v>3.1047865277240394E-7</v>
      </c>
      <c r="D1754" s="73">
        <f t="shared" si="245"/>
        <v>1.1624629661799999E-2</v>
      </c>
      <c r="E1754" s="74">
        <f>D1754*conf!B$7</f>
        <v>0.850225413464052</v>
      </c>
      <c r="F1754" s="32">
        <f t="shared" si="246"/>
        <v>23.69667441</v>
      </c>
      <c r="G1754" s="33">
        <f t="shared" si="247"/>
        <v>23.909504460000001</v>
      </c>
      <c r="H1754" s="32">
        <f t="shared" si="248"/>
        <v>23.205814589999999</v>
      </c>
      <c r="I1754" s="33">
        <f t="shared" si="249"/>
        <v>27.990127170000001</v>
      </c>
      <c r="J1754" s="32">
        <f t="shared" si="250"/>
        <v>23.205814589999999</v>
      </c>
      <c r="K1754" s="33">
        <f t="shared" si="251"/>
        <v>45.722663500000003</v>
      </c>
    </row>
    <row r="1755" spans="1:11" x14ac:dyDescent="0.3">
      <c r="A1755" s="78" t="str">
        <f>latest_start_1_limit_5000_convert_BTC_CMC_PRO_API_KEY_49c55c19_a805_466a_95cf_3c[[#This Row],[Symbol]]</f>
        <v>GBX</v>
      </c>
      <c r="B1755" s="22" t="str">
        <f t="shared" si="243"/>
        <v>GoByte</v>
      </c>
      <c r="C1755" s="77">
        <f t="shared" si="244"/>
        <v>5.0906645516590485E-7</v>
      </c>
      <c r="D1755" s="73">
        <f t="shared" si="245"/>
        <v>1.9059954562759999E-2</v>
      </c>
      <c r="E1755" s="74">
        <f>D1755*conf!B$7</f>
        <v>1.3940450767202663</v>
      </c>
      <c r="F1755" s="32">
        <f t="shared" si="246"/>
        <v>-1.39904249</v>
      </c>
      <c r="G1755" s="33">
        <f t="shared" si="247"/>
        <v>-1.2293916300000001</v>
      </c>
      <c r="H1755" s="32">
        <f t="shared" si="248"/>
        <v>19.233202729999999</v>
      </c>
      <c r="I1755" s="33">
        <f t="shared" si="249"/>
        <v>23.863251349999999</v>
      </c>
      <c r="J1755" s="32">
        <f t="shared" si="250"/>
        <v>19.233202729999999</v>
      </c>
      <c r="K1755" s="33">
        <f t="shared" si="251"/>
        <v>-4.0853342899999996</v>
      </c>
    </row>
    <row r="1756" spans="1:11" x14ac:dyDescent="0.3">
      <c r="A1756" s="78" t="str">
        <f>latest_start_1_limit_5000_convert_BTC_CMC_PRO_API_KEY_49c55c19_a805_466a_95cf_3c[[#This Row],[Symbol]]</f>
        <v>PLURA</v>
      </c>
      <c r="B1756" s="22" t="str">
        <f t="shared" si="243"/>
        <v>PluraCoin</v>
      </c>
      <c r="C1756" s="77">
        <f t="shared" si="244"/>
        <v>1.0015440412107804E-8</v>
      </c>
      <c r="D1756" s="73">
        <f t="shared" si="245"/>
        <v>3.7498805360999999E-4</v>
      </c>
      <c r="E1756" s="74">
        <f>D1756*conf!B$7</f>
        <v>2.7426626241035399E-2</v>
      </c>
      <c r="F1756" s="32">
        <f t="shared" si="246"/>
        <v>0.37081765</v>
      </c>
      <c r="G1756" s="33">
        <f t="shared" si="247"/>
        <v>0.54351369000000005</v>
      </c>
      <c r="H1756" s="32">
        <f t="shared" si="248"/>
        <v>0.15597232</v>
      </c>
      <c r="I1756" s="33">
        <f t="shared" si="249"/>
        <v>4.0452163499999996</v>
      </c>
      <c r="J1756" s="32">
        <f t="shared" si="250"/>
        <v>0.15597232</v>
      </c>
      <c r="K1756" s="33">
        <f t="shared" si="251"/>
        <v>18.448271680000001</v>
      </c>
    </row>
    <row r="1757" spans="1:11" x14ac:dyDescent="0.3">
      <c r="A1757" s="78" t="str">
        <f>latest_start_1_limit_5000_convert_BTC_CMC_PRO_API_KEY_49c55c19_a805_466a_95cf_3c[[#This Row],[Symbol]]</f>
        <v>REB2</v>
      </c>
      <c r="B1757" s="22" t="str">
        <f t="shared" si="243"/>
        <v>Rebased</v>
      </c>
      <c r="C1757" s="77">
        <f t="shared" si="244"/>
        <v>3.1089380836386556E-5</v>
      </c>
      <c r="D1757" s="73">
        <f t="shared" si="245"/>
        <v>1.1640173500191699</v>
      </c>
      <c r="E1757" s="74">
        <f>D1757*conf!B$7</f>
        <v>85.136228980402095</v>
      </c>
      <c r="F1757" s="32">
        <f t="shared" si="246"/>
        <v>-1.13815146</v>
      </c>
      <c r="G1757" s="33">
        <f t="shared" si="247"/>
        <v>-0.96805171999999995</v>
      </c>
      <c r="H1757" s="32">
        <f t="shared" si="248"/>
        <v>-2.5493830800000001</v>
      </c>
      <c r="I1757" s="33">
        <f t="shared" si="249"/>
        <v>1.23480693</v>
      </c>
      <c r="J1757" s="32">
        <f t="shared" si="250"/>
        <v>-2.5493830800000001</v>
      </c>
      <c r="K1757" s="33">
        <f t="shared" si="251"/>
        <v>-0.84823075999999997</v>
      </c>
    </row>
    <row r="1758" spans="1:11" x14ac:dyDescent="0.3">
      <c r="A1758" s="78" t="str">
        <f>latest_start_1_limit_5000_convert_BTC_CMC_PRO_API_KEY_49c55c19_a805_466a_95cf_3c[[#This Row],[Symbol]]</f>
        <v>SCR</v>
      </c>
      <c r="B1758" s="22" t="str">
        <f t="shared" si="243"/>
        <v>Scorum Coins</v>
      </c>
      <c r="C1758" s="77">
        <f t="shared" si="244"/>
        <v>1.5558230260002316E-7</v>
      </c>
      <c r="D1758" s="73">
        <f t="shared" si="245"/>
        <v>5.8251562015799998E-3</v>
      </c>
      <c r="E1758" s="74">
        <f>D1758*conf!B$7</f>
        <v>0.42605192458356117</v>
      </c>
      <c r="F1758" s="32">
        <f t="shared" si="246"/>
        <v>-3.4541238299999999</v>
      </c>
      <c r="G1758" s="33">
        <f t="shared" si="247"/>
        <v>-3.2880089099999998</v>
      </c>
      <c r="H1758" s="32">
        <f t="shared" si="248"/>
        <v>-4.4499524900000003</v>
      </c>
      <c r="I1758" s="33">
        <f t="shared" si="249"/>
        <v>-0.73956515</v>
      </c>
      <c r="J1758" s="32">
        <f t="shared" si="250"/>
        <v>-4.4499524900000003</v>
      </c>
      <c r="K1758" s="33">
        <f t="shared" si="251"/>
        <v>3.1409074299999999</v>
      </c>
    </row>
    <row r="1759" spans="1:11" x14ac:dyDescent="0.3">
      <c r="A1759" s="78" t="str">
        <f>latest_start_1_limit_5000_convert_BTC_CMC_PRO_API_KEY_49c55c19_a805_466a_95cf_3c[[#This Row],[Symbol]]</f>
        <v>BDK</v>
      </c>
      <c r="B1759" s="22" t="str">
        <f t="shared" si="243"/>
        <v>Bidesk</v>
      </c>
      <c r="C1759" s="77">
        <f t="shared" si="244"/>
        <v>5.7981857217609664E-7</v>
      </c>
      <c r="D1759" s="73">
        <f t="shared" si="245"/>
        <v>2.1708984216450001E-2</v>
      </c>
      <c r="E1759" s="74">
        <f>D1759*conf!B$7</f>
        <v>1.587795105591153</v>
      </c>
      <c r="F1759" s="32">
        <f t="shared" si="246"/>
        <v>-0.16037633000000001</v>
      </c>
      <c r="G1759" s="33">
        <f t="shared" si="247"/>
        <v>1.1405749999999999E-2</v>
      </c>
      <c r="H1759" s="32">
        <f t="shared" si="248"/>
        <v>-3.3162476500000002</v>
      </c>
      <c r="I1759" s="33">
        <f t="shared" si="249"/>
        <v>0.43816357</v>
      </c>
      <c r="J1759" s="32">
        <f t="shared" si="250"/>
        <v>-3.3162476500000002</v>
      </c>
      <c r="K1759" s="33">
        <f t="shared" si="251"/>
        <v>-6.0348913099999999</v>
      </c>
    </row>
    <row r="1760" spans="1:11" x14ac:dyDescent="0.3">
      <c r="A1760" s="78" t="str">
        <f>latest_start_1_limit_5000_convert_BTC_CMC_PRO_API_KEY_49c55c19_a805_466a_95cf_3c[[#This Row],[Symbol]]</f>
        <v>EVE</v>
      </c>
      <c r="B1760" s="22" t="str">
        <f t="shared" si="243"/>
        <v>Devery</v>
      </c>
      <c r="C1760" s="77">
        <f t="shared" si="244"/>
        <v>7.4567952599447263E-8</v>
      </c>
      <c r="D1760" s="73">
        <f t="shared" si="245"/>
        <v>2.79189833461E-3</v>
      </c>
      <c r="E1760" s="74">
        <f>D1760*conf!B$7</f>
        <v>0.20419944419337541</v>
      </c>
      <c r="F1760" s="32">
        <f t="shared" si="246"/>
        <v>0.88816329000000005</v>
      </c>
      <c r="G1760" s="33">
        <f t="shared" si="247"/>
        <v>1.0617494700000001</v>
      </c>
      <c r="H1760" s="32">
        <f t="shared" si="248"/>
        <v>1.8220277300000001</v>
      </c>
      <c r="I1760" s="33">
        <f t="shared" si="249"/>
        <v>5.77596781</v>
      </c>
      <c r="J1760" s="32">
        <f t="shared" si="250"/>
        <v>1.8220277300000001</v>
      </c>
      <c r="K1760" s="33">
        <f t="shared" si="251"/>
        <v>16.105317679999999</v>
      </c>
    </row>
    <row r="1761" spans="1:11" x14ac:dyDescent="0.3">
      <c r="A1761" s="78" t="str">
        <f>latest_start_1_limit_5000_convert_BTC_CMC_PRO_API_KEY_49c55c19_a805_466a_95cf_3c[[#This Row],[Symbol]]</f>
        <v>IND</v>
      </c>
      <c r="B1761" s="22" t="str">
        <f t="shared" si="243"/>
        <v>Indorse Token</v>
      </c>
      <c r="C1761" s="77">
        <f t="shared" si="244"/>
        <v>1.227066678147126E-7</v>
      </c>
      <c r="D1761" s="73">
        <f t="shared" si="245"/>
        <v>4.5942597265300001E-3</v>
      </c>
      <c r="E1761" s="74">
        <f>D1761*conf!B$7</f>
        <v>0.33602415639840422</v>
      </c>
      <c r="F1761" s="32">
        <f t="shared" si="246"/>
        <v>-3.6293260599999999</v>
      </c>
      <c r="G1761" s="33">
        <f t="shared" si="247"/>
        <v>-3.4635125900000001</v>
      </c>
      <c r="H1761" s="32">
        <f t="shared" si="248"/>
        <v>-47.83563994</v>
      </c>
      <c r="I1761" s="33">
        <f t="shared" si="249"/>
        <v>-45.810000119999998</v>
      </c>
      <c r="J1761" s="32">
        <f t="shared" si="250"/>
        <v>-47.83563994</v>
      </c>
      <c r="K1761" s="33">
        <f t="shared" si="251"/>
        <v>-17.122745089999999</v>
      </c>
    </row>
    <row r="1762" spans="1:11" x14ac:dyDescent="0.3">
      <c r="A1762" s="78" t="str">
        <f>latest_start_1_limit_5000_convert_BTC_CMC_PRO_API_KEY_49c55c19_a805_466a_95cf_3c[[#This Row],[Symbol]]</f>
        <v>CHND</v>
      </c>
      <c r="B1762" s="22" t="str">
        <f t="shared" si="243"/>
        <v>Cashhand</v>
      </c>
      <c r="C1762" s="77">
        <f t="shared" si="244"/>
        <v>2.9714935935374765E-8</v>
      </c>
      <c r="D1762" s="73">
        <f t="shared" si="245"/>
        <v>1.1125567654600001E-3</v>
      </c>
      <c r="E1762" s="74">
        <f>D1762*conf!B$7</f>
        <v>8.13724018257444E-2</v>
      </c>
      <c r="F1762" s="32">
        <f t="shared" si="246"/>
        <v>0.71538234999999994</v>
      </c>
      <c r="G1762" s="33">
        <f t="shared" si="247"/>
        <v>0.88867123999999997</v>
      </c>
      <c r="H1762" s="32">
        <f t="shared" si="248"/>
        <v>-0.95021356000000001</v>
      </c>
      <c r="I1762" s="33">
        <f t="shared" si="249"/>
        <v>2.8960751999999998</v>
      </c>
      <c r="J1762" s="32">
        <f t="shared" si="250"/>
        <v>-0.95021356000000001</v>
      </c>
      <c r="K1762" s="33">
        <f t="shared" si="251"/>
        <v>17.14598221</v>
      </c>
    </row>
    <row r="1763" spans="1:11" x14ac:dyDescent="0.3">
      <c r="A1763" s="78" t="str">
        <f>latest_start_1_limit_5000_convert_BTC_CMC_PRO_API_KEY_49c55c19_a805_466a_95cf_3c[[#This Row],[Symbol]]</f>
        <v>MODX</v>
      </c>
      <c r="B1763" s="22" t="str">
        <f t="shared" si="243"/>
        <v>MODEL-X-coin</v>
      </c>
      <c r="C1763" s="77">
        <f t="shared" si="244"/>
        <v>3.8058673565635732E-7</v>
      </c>
      <c r="D1763" s="73">
        <f t="shared" si="245"/>
        <v>1.424954603704E-2</v>
      </c>
      <c r="E1763" s="74">
        <f>D1763*conf!B$7</f>
        <v>1.0422117971491056</v>
      </c>
      <c r="F1763" s="32">
        <f t="shared" si="246"/>
        <v>0.37081764</v>
      </c>
      <c r="G1763" s="33">
        <f t="shared" si="247"/>
        <v>0.54351368</v>
      </c>
      <c r="H1763" s="32">
        <f t="shared" si="248"/>
        <v>-7.1725134600000002</v>
      </c>
      <c r="I1763" s="33">
        <f t="shared" si="249"/>
        <v>-3.5678482599999999</v>
      </c>
      <c r="J1763" s="32">
        <f t="shared" si="250"/>
        <v>-7.1725134600000002</v>
      </c>
      <c r="K1763" s="33">
        <f t="shared" si="251"/>
        <v>26.789699259999999</v>
      </c>
    </row>
    <row r="1764" spans="1:11" x14ac:dyDescent="0.3">
      <c r="A1764" s="78" t="str">
        <f>latest_start_1_limit_5000_convert_BTC_CMC_PRO_API_KEY_49c55c19_a805_466a_95cf_3c[[#This Row],[Symbol]]</f>
        <v>CREDIT</v>
      </c>
      <c r="B1764" s="22" t="str">
        <f t="shared" si="243"/>
        <v>TerraCredit</v>
      </c>
      <c r="C1764" s="77">
        <f t="shared" si="244"/>
        <v>4.8180111771719943E-8</v>
      </c>
      <c r="D1764" s="73">
        <f t="shared" si="245"/>
        <v>1.80391132018E-3</v>
      </c>
      <c r="E1764" s="74">
        <f>D1764*conf!B$7</f>
        <v>0.1319380739579652</v>
      </c>
      <c r="F1764" s="32">
        <f t="shared" si="246"/>
        <v>2.29024816</v>
      </c>
      <c r="G1764" s="33">
        <f t="shared" si="247"/>
        <v>2.4662467399999999</v>
      </c>
      <c r="H1764" s="32">
        <f t="shared" si="248"/>
        <v>3.0478405500000001</v>
      </c>
      <c r="I1764" s="33">
        <f t="shared" si="249"/>
        <v>7.0493812399999998</v>
      </c>
      <c r="J1764" s="32">
        <f t="shared" si="250"/>
        <v>3.0478405500000001</v>
      </c>
      <c r="K1764" s="33">
        <f t="shared" si="251"/>
        <v>3.5735145899999998</v>
      </c>
    </row>
    <row r="1765" spans="1:11" x14ac:dyDescent="0.3">
      <c r="A1765" s="78" t="str">
        <f>latest_start_1_limit_5000_convert_BTC_CMC_PRO_API_KEY_49c55c19_a805_466a_95cf_3c[[#This Row],[Symbol]]</f>
        <v>BDP</v>
      </c>
      <c r="B1765" s="22" t="str">
        <f t="shared" si="243"/>
        <v>BidiPass</v>
      </c>
      <c r="C1765" s="77">
        <f t="shared" si="244"/>
        <v>1.180770292062375E-8</v>
      </c>
      <c r="D1765" s="73">
        <f t="shared" si="245"/>
        <v>4.4209214509000001E-4</v>
      </c>
      <c r="E1765" s="74">
        <f>D1765*conf!B$7</f>
        <v>3.2334619491882599E-2</v>
      </c>
      <c r="F1765" s="32">
        <f t="shared" si="246"/>
        <v>-3.5798843699999998</v>
      </c>
      <c r="G1765" s="33">
        <f t="shared" si="247"/>
        <v>-3.4139858300000001</v>
      </c>
      <c r="H1765" s="32">
        <f t="shared" si="248"/>
        <v>-27.722801870000001</v>
      </c>
      <c r="I1765" s="33">
        <f t="shared" si="249"/>
        <v>-24.916142870000002</v>
      </c>
      <c r="J1765" s="32">
        <f t="shared" si="250"/>
        <v>-27.722801870000001</v>
      </c>
      <c r="K1765" s="33">
        <f t="shared" si="251"/>
        <v>32.172335349999997</v>
      </c>
    </row>
    <row r="1766" spans="1:11" x14ac:dyDescent="0.3">
      <c r="A1766" s="78" t="str">
        <f>latest_start_1_limit_5000_convert_BTC_CMC_PRO_API_KEY_49c55c19_a805_466a_95cf_3c[[#This Row],[Symbol]]</f>
        <v>PUT</v>
      </c>
      <c r="B1766" s="22" t="str">
        <f t="shared" si="243"/>
        <v>Profile Utility Token</v>
      </c>
      <c r="C1766" s="77">
        <f t="shared" si="244"/>
        <v>1.0058675202459343E-7</v>
      </c>
      <c r="D1766" s="73">
        <f t="shared" si="245"/>
        <v>3.7660680717599999E-3</v>
      </c>
      <c r="E1766" s="74">
        <f>D1766*conf!B$7</f>
        <v>0.27545021876852638</v>
      </c>
      <c r="F1766" s="32">
        <f t="shared" si="246"/>
        <v>-0.62365435999999996</v>
      </c>
      <c r="G1766" s="33">
        <f t="shared" si="247"/>
        <v>-0.45266939</v>
      </c>
      <c r="H1766" s="32">
        <f t="shared" si="248"/>
        <v>86.459704919999993</v>
      </c>
      <c r="I1766" s="33">
        <f t="shared" si="249"/>
        <v>93.70028456</v>
      </c>
      <c r="J1766" s="32">
        <f t="shared" si="250"/>
        <v>86.459704919999993</v>
      </c>
      <c r="K1766" s="33">
        <f t="shared" si="251"/>
        <v>43.652430359999997</v>
      </c>
    </row>
    <row r="1767" spans="1:11" x14ac:dyDescent="0.3">
      <c r="A1767" s="78" t="str">
        <f>latest_start_1_limit_5000_convert_BTC_CMC_PRO_API_KEY_49c55c19_a805_466a_95cf_3c[[#This Row],[Symbol]]</f>
        <v>CARBON</v>
      </c>
      <c r="B1767" s="22" t="str">
        <f t="shared" si="243"/>
        <v>Carboncoin</v>
      </c>
      <c r="C1767" s="77">
        <f t="shared" si="244"/>
        <v>1E-8</v>
      </c>
      <c r="D1767" s="73">
        <f t="shared" si="245"/>
        <v>1.1070000000000001E-5</v>
      </c>
      <c r="E1767" s="74">
        <f>D1767*conf!B$7</f>
        <v>8.0965980000000006E-4</v>
      </c>
      <c r="F1767" s="32">
        <f t="shared" si="246"/>
        <v>-77.715293619999997</v>
      </c>
      <c r="G1767" s="33">
        <f t="shared" si="247"/>
        <v>-77.676951000000003</v>
      </c>
      <c r="H1767" s="32">
        <f t="shared" si="248"/>
        <v>-37.353322749999997</v>
      </c>
      <c r="I1767" s="33">
        <f t="shared" si="249"/>
        <v>-34.920634919999998</v>
      </c>
      <c r="J1767" s="32">
        <f t="shared" si="250"/>
        <v>-37.353322749999997</v>
      </c>
      <c r="K1767" s="33">
        <f t="shared" si="251"/>
        <v>64.487369990000005</v>
      </c>
    </row>
    <row r="1768" spans="1:11" x14ac:dyDescent="0.3">
      <c r="A1768" s="78" t="str">
        <f>latest_start_1_limit_5000_convert_BTC_CMC_PRO_API_KEY_49c55c19_a805_466a_95cf_3c[[#This Row],[Symbol]]</f>
        <v>FIII</v>
      </c>
      <c r="B1768" s="22" t="str">
        <f t="shared" si="243"/>
        <v>Fiii</v>
      </c>
      <c r="C1768" s="77">
        <f t="shared" si="244"/>
        <v>1.0265114417553105E-8</v>
      </c>
      <c r="D1768" s="73">
        <f t="shared" si="245"/>
        <v>3.8433609678000002E-4</v>
      </c>
      <c r="E1768" s="74">
        <f>D1768*conf!B$7</f>
        <v>2.8110342118489201E-2</v>
      </c>
      <c r="F1768" s="32">
        <f t="shared" si="246"/>
        <v>7.6921783399999999</v>
      </c>
      <c r="G1768" s="33">
        <f t="shared" si="247"/>
        <v>7.8774713700000003</v>
      </c>
      <c r="H1768" s="32">
        <f t="shared" si="248"/>
        <v>173.61685166999999</v>
      </c>
      <c r="I1768" s="33">
        <f t="shared" si="249"/>
        <v>184.24190659000001</v>
      </c>
      <c r="J1768" s="32">
        <f t="shared" si="250"/>
        <v>173.61685166999999</v>
      </c>
      <c r="K1768" s="33">
        <f t="shared" si="251"/>
        <v>283.94949197</v>
      </c>
    </row>
    <row r="1769" spans="1:11" x14ac:dyDescent="0.3">
      <c r="A1769" s="78" t="str">
        <f>latest_start_1_limit_5000_convert_BTC_CMC_PRO_API_KEY_49c55c19_a805_466a_95cf_3c[[#This Row],[Symbol]]</f>
        <v>ZPT</v>
      </c>
      <c r="B1769" s="22" t="str">
        <f t="shared" si="243"/>
        <v>Zeepin</v>
      </c>
      <c r="C1769" s="77">
        <f t="shared" si="244"/>
        <v>1E-8</v>
      </c>
      <c r="D1769" s="73">
        <f t="shared" si="245"/>
        <v>3.3895884160000002E-4</v>
      </c>
      <c r="E1769" s="74">
        <f>D1769*conf!B$7</f>
        <v>2.4791449674624003E-2</v>
      </c>
      <c r="F1769" s="32">
        <f t="shared" si="246"/>
        <v>-0.32908535999999999</v>
      </c>
      <c r="G1769" s="33">
        <f t="shared" si="247"/>
        <v>-0.15759355999999999</v>
      </c>
      <c r="H1769" s="32">
        <f t="shared" si="248"/>
        <v>-4.8796214500000001</v>
      </c>
      <c r="I1769" s="33">
        <f t="shared" si="249"/>
        <v>-1.18591896</v>
      </c>
      <c r="J1769" s="32">
        <f t="shared" si="250"/>
        <v>-4.8796214500000001</v>
      </c>
      <c r="K1769" s="33">
        <f t="shared" si="251"/>
        <v>16.253834730000001</v>
      </c>
    </row>
    <row r="1770" spans="1:11" x14ac:dyDescent="0.3">
      <c r="A1770" s="78" t="str">
        <f>latest_start_1_limit_5000_convert_BTC_CMC_PRO_API_KEY_49c55c19_a805_466a_95cf_3c[[#This Row],[Symbol]]</f>
        <v>PHO</v>
      </c>
      <c r="B1770" s="22" t="str">
        <f t="shared" si="243"/>
        <v>Photon</v>
      </c>
      <c r="C1770" s="77">
        <f t="shared" si="244"/>
        <v>1E-8</v>
      </c>
      <c r="D1770" s="73">
        <f t="shared" si="245"/>
        <v>4.4364955800000003E-6</v>
      </c>
      <c r="E1770" s="74">
        <f>D1770*conf!B$7</f>
        <v>3.2448528672120001E-4</v>
      </c>
      <c r="F1770" s="32">
        <f t="shared" si="246"/>
        <v>-0.53940399000000006</v>
      </c>
      <c r="G1770" s="33">
        <f t="shared" si="247"/>
        <v>-0.36827406000000001</v>
      </c>
      <c r="H1770" s="32">
        <f t="shared" si="248"/>
        <v>40.335016170000003</v>
      </c>
      <c r="I1770" s="33">
        <f t="shared" si="249"/>
        <v>45.784487740000003</v>
      </c>
      <c r="J1770" s="32">
        <f t="shared" si="250"/>
        <v>40.335016170000003</v>
      </c>
      <c r="K1770" s="33">
        <f t="shared" si="251"/>
        <v>241.85547306000001</v>
      </c>
    </row>
    <row r="1771" spans="1:11" x14ac:dyDescent="0.3">
      <c r="A1771" s="78" t="str">
        <f>latest_start_1_limit_5000_convert_BTC_CMC_PRO_API_KEY_49c55c19_a805_466a_95cf_3c[[#This Row],[Symbol]]</f>
        <v>ZLA</v>
      </c>
      <c r="B1771" s="22" t="str">
        <f t="shared" si="243"/>
        <v>Zilla</v>
      </c>
      <c r="C1771" s="77">
        <f t="shared" si="244"/>
        <v>7.6700000000072731E-8</v>
      </c>
      <c r="D1771" s="73">
        <f t="shared" si="245"/>
        <v>2.8717243105100001E-3</v>
      </c>
      <c r="E1771" s="74">
        <f>D1771*conf!B$7</f>
        <v>0.21003791607070141</v>
      </c>
      <c r="F1771" s="32">
        <f t="shared" si="246"/>
        <v>-3.1565656600000001</v>
      </c>
      <c r="G1771" s="33">
        <f t="shared" si="247"/>
        <v>-2.9899387599999998</v>
      </c>
      <c r="H1771" s="32">
        <f t="shared" si="248"/>
        <v>-6.8043742399999996</v>
      </c>
      <c r="I1771" s="33">
        <f t="shared" si="249"/>
        <v>-3.1854135100000001</v>
      </c>
      <c r="J1771" s="32">
        <f t="shared" si="250"/>
        <v>-6.8043742399999996</v>
      </c>
      <c r="K1771" s="33">
        <f t="shared" si="251"/>
        <v>14.38810185</v>
      </c>
    </row>
    <row r="1772" spans="1:11" x14ac:dyDescent="0.3">
      <c r="A1772" s="78" t="str">
        <f>latest_start_1_limit_5000_convert_BTC_CMC_PRO_API_KEY_49c55c19_a805_466a_95cf_3c[[#This Row],[Symbol]]</f>
        <v>HWC</v>
      </c>
      <c r="B1772" s="22" t="str">
        <f t="shared" si="243"/>
        <v>HollyWoodCoin</v>
      </c>
      <c r="C1772" s="77">
        <f t="shared" si="244"/>
        <v>1.8999999999986851E-7</v>
      </c>
      <c r="D1772" s="73">
        <f t="shared" si="245"/>
        <v>7.1137890351499998E-3</v>
      </c>
      <c r="E1772" s="74">
        <f>D1772*conf!B$7</f>
        <v>0.52030253003087101</v>
      </c>
      <c r="F1772" s="32">
        <f t="shared" si="246"/>
        <v>0</v>
      </c>
      <c r="G1772" s="33">
        <f t="shared" si="247"/>
        <v>0.17205802000000001</v>
      </c>
      <c r="H1772" s="32">
        <f t="shared" si="248"/>
        <v>0</v>
      </c>
      <c r="I1772" s="33">
        <f t="shared" si="249"/>
        <v>3.8831873300000002</v>
      </c>
      <c r="J1772" s="32">
        <f t="shared" si="250"/>
        <v>0</v>
      </c>
      <c r="K1772" s="33">
        <f t="shared" si="251"/>
        <v>18.265664619999999</v>
      </c>
    </row>
    <row r="1773" spans="1:11" x14ac:dyDescent="0.3">
      <c r="A1773" s="78" t="str">
        <f>latest_start_1_limit_5000_convert_BTC_CMC_PRO_API_KEY_49c55c19_a805_466a_95cf_3c[[#This Row],[Symbol]]</f>
        <v>BBP</v>
      </c>
      <c r="B1773" s="22" t="str">
        <f t="shared" si="243"/>
        <v>BiblePay</v>
      </c>
      <c r="C1773" s="77">
        <f t="shared" si="244"/>
        <v>1E-8</v>
      </c>
      <c r="D1773" s="73">
        <f t="shared" si="245"/>
        <v>8.1623279379999998E-5</v>
      </c>
      <c r="E1773" s="74">
        <f>D1773*conf!B$7</f>
        <v>5.9699266538532003E-3</v>
      </c>
      <c r="F1773" s="32">
        <f t="shared" si="246"/>
        <v>-0.55459323000000005</v>
      </c>
      <c r="G1773" s="33">
        <f t="shared" si="247"/>
        <v>-0.38348943000000002</v>
      </c>
      <c r="H1773" s="32">
        <f t="shared" si="248"/>
        <v>-15.6666168</v>
      </c>
      <c r="I1773" s="33">
        <f t="shared" si="249"/>
        <v>-12.391793549999999</v>
      </c>
      <c r="J1773" s="32">
        <f t="shared" si="250"/>
        <v>-15.6666168</v>
      </c>
      <c r="K1773" s="33">
        <f t="shared" si="251"/>
        <v>57.930632989999999</v>
      </c>
    </row>
    <row r="1774" spans="1:11" x14ac:dyDescent="0.3">
      <c r="A1774" s="78" t="str">
        <f>latest_start_1_limit_5000_convert_BTC_CMC_PRO_API_KEY_49c55c19_a805_466a_95cf_3c[[#This Row],[Symbol]]</f>
        <v>TEAM</v>
      </c>
      <c r="B1774" s="22" t="str">
        <f t="shared" si="243"/>
        <v>TEAM (TokenStars)</v>
      </c>
      <c r="C1774" s="77">
        <f t="shared" si="244"/>
        <v>3.7531029716367679E-7</v>
      </c>
      <c r="D1774" s="73">
        <f t="shared" si="245"/>
        <v>1.4051990930229999E-2</v>
      </c>
      <c r="E1774" s="74">
        <f>D1774*conf!B$7</f>
        <v>1.0277626166370222</v>
      </c>
      <c r="F1774" s="32">
        <f t="shared" si="246"/>
        <v>-3.49588462</v>
      </c>
      <c r="G1774" s="33">
        <f t="shared" si="247"/>
        <v>-3.3298415499999998</v>
      </c>
      <c r="H1774" s="32">
        <f t="shared" si="248"/>
        <v>-7.1172780400000004</v>
      </c>
      <c r="I1774" s="33">
        <f t="shared" si="249"/>
        <v>-3.5104679499999998</v>
      </c>
      <c r="J1774" s="32">
        <f t="shared" si="250"/>
        <v>-7.1172780400000004</v>
      </c>
      <c r="K1774" s="33">
        <f t="shared" si="251"/>
        <v>23.278807189999998</v>
      </c>
    </row>
    <row r="1775" spans="1:11" x14ac:dyDescent="0.3">
      <c r="A1775" s="78" t="str">
        <f>latest_start_1_limit_5000_convert_BTC_CMC_PRO_API_KEY_49c55c19_a805_466a_95cf_3c[[#This Row],[Symbol]]</f>
        <v>OPT</v>
      </c>
      <c r="B1775" s="22" t="str">
        <f t="shared" si="243"/>
        <v>Open Predict Token</v>
      </c>
      <c r="C1775" s="77">
        <f t="shared" si="244"/>
        <v>4.0991621257824117E-5</v>
      </c>
      <c r="D1775" s="73">
        <f t="shared" si="245"/>
        <v>1.53476708335333</v>
      </c>
      <c r="E1775" s="74">
        <f>D1775*conf!B$7</f>
        <v>112.25286447646256</v>
      </c>
      <c r="F1775" s="32">
        <f t="shared" si="246"/>
        <v>-0.18366352999999999</v>
      </c>
      <c r="G1775" s="33">
        <f t="shared" si="247"/>
        <v>-1.192152E-2</v>
      </c>
      <c r="H1775" s="32">
        <f t="shared" si="248"/>
        <v>14.51578344</v>
      </c>
      <c r="I1775" s="33">
        <f t="shared" si="249"/>
        <v>18.96264583</v>
      </c>
      <c r="J1775" s="32">
        <f t="shared" si="250"/>
        <v>14.51578344</v>
      </c>
      <c r="K1775" s="33">
        <f t="shared" si="251"/>
        <v>57.161302679999999</v>
      </c>
    </row>
    <row r="1776" spans="1:11" x14ac:dyDescent="0.3">
      <c r="A1776" s="78" t="str">
        <f>latest_start_1_limit_5000_convert_BTC_CMC_PRO_API_KEY_49c55c19_a805_466a_95cf_3c[[#This Row],[Symbol]]</f>
        <v>POSW</v>
      </c>
      <c r="B1776" s="22" t="str">
        <f t="shared" si="243"/>
        <v>PoSW Coin</v>
      </c>
      <c r="C1776" s="77">
        <f t="shared" si="244"/>
        <v>1.0015440412000969E-7</v>
      </c>
      <c r="D1776" s="73">
        <f t="shared" si="245"/>
        <v>3.7498805360599999E-3</v>
      </c>
      <c r="E1776" s="74">
        <f>D1776*conf!B$7</f>
        <v>0.27426626240742841</v>
      </c>
      <c r="F1776" s="32">
        <f t="shared" si="246"/>
        <v>0.37081764</v>
      </c>
      <c r="G1776" s="33">
        <f t="shared" si="247"/>
        <v>0.54351368</v>
      </c>
      <c r="H1776" s="32">
        <f t="shared" si="248"/>
        <v>0.15440412000000001</v>
      </c>
      <c r="I1776" s="33">
        <f t="shared" si="249"/>
        <v>4.0435872499999999</v>
      </c>
      <c r="J1776" s="32">
        <f t="shared" si="250"/>
        <v>0.15440412000000001</v>
      </c>
      <c r="K1776" s="33">
        <f t="shared" si="251"/>
        <v>18.458423239999998</v>
      </c>
    </row>
    <row r="1777" spans="1:11" x14ac:dyDescent="0.3">
      <c r="A1777" s="78" t="str">
        <f>latest_start_1_limit_5000_convert_BTC_CMC_PRO_API_KEY_49c55c19_a805_466a_95cf_3c[[#This Row],[Symbol]]</f>
        <v>ROAD</v>
      </c>
      <c r="B1777" s="22" t="str">
        <f t="shared" si="243"/>
        <v>ROAD</v>
      </c>
      <c r="C1777" s="77">
        <f t="shared" si="244"/>
        <v>5.5229175499613851E-8</v>
      </c>
      <c r="D1777" s="73">
        <f t="shared" si="245"/>
        <v>2.0678352794199998E-3</v>
      </c>
      <c r="E1777" s="74">
        <f>D1777*conf!B$7</f>
        <v>0.15124147233677879</v>
      </c>
      <c r="F1777" s="32">
        <f t="shared" si="246"/>
        <v>-4.1644082899999999</v>
      </c>
      <c r="G1777" s="33">
        <f t="shared" si="247"/>
        <v>-3.99951547</v>
      </c>
      <c r="H1777" s="32">
        <f t="shared" si="248"/>
        <v>-9.5355483900000007</v>
      </c>
      <c r="I1777" s="33">
        <f t="shared" si="249"/>
        <v>-6.0226442699999998</v>
      </c>
      <c r="J1777" s="32">
        <f t="shared" si="250"/>
        <v>-9.5355483900000007</v>
      </c>
      <c r="K1777" s="33">
        <f t="shared" si="251"/>
        <v>-11.148345089999999</v>
      </c>
    </row>
    <row r="1778" spans="1:11" x14ac:dyDescent="0.3">
      <c r="A1778" s="78" t="str">
        <f>latest_start_1_limit_5000_convert_BTC_CMC_PRO_API_KEY_49c55c19_a805_466a_95cf_3c[[#This Row],[Symbol]]</f>
        <v>HLIX</v>
      </c>
      <c r="B1778" s="22" t="str">
        <f t="shared" si="243"/>
        <v>Helix</v>
      </c>
      <c r="C1778" s="77">
        <f t="shared" si="244"/>
        <v>1.4021616576817384E-7</v>
      </c>
      <c r="D1778" s="73">
        <f t="shared" si="245"/>
        <v>5.2498327504900003E-3</v>
      </c>
      <c r="E1778" s="74">
        <f>D1778*conf!B$7</f>
        <v>0.38397276737083863</v>
      </c>
      <c r="F1778" s="32">
        <f t="shared" si="246"/>
        <v>0.37081764</v>
      </c>
      <c r="G1778" s="33">
        <f t="shared" si="247"/>
        <v>0.54351368</v>
      </c>
      <c r="H1778" s="32">
        <f t="shared" si="248"/>
        <v>-38.710061629999998</v>
      </c>
      <c r="I1778" s="33">
        <f t="shared" si="249"/>
        <v>-36.330058510000001</v>
      </c>
      <c r="J1778" s="32">
        <f t="shared" si="250"/>
        <v>-38.710061629999998</v>
      </c>
      <c r="K1778" s="33">
        <f t="shared" si="251"/>
        <v>-7.8656708200000001</v>
      </c>
    </row>
    <row r="1779" spans="1:11" x14ac:dyDescent="0.3">
      <c r="A1779" s="78" t="str">
        <f>latest_start_1_limit_5000_convert_BTC_CMC_PRO_API_KEY_49c55c19_a805_466a_95cf_3c[[#This Row],[Symbol]]</f>
        <v>SENC</v>
      </c>
      <c r="B1779" s="22" t="str">
        <f t="shared" si="243"/>
        <v>Sentinel Chain</v>
      </c>
      <c r="C1779" s="77">
        <f t="shared" si="244"/>
        <v>2.2233252962885418E-8</v>
      </c>
      <c r="D1779" s="73">
        <f t="shared" si="245"/>
        <v>8.3243511128000005E-4</v>
      </c>
      <c r="E1779" s="74">
        <f>D1779*conf!B$7</f>
        <v>6.0884304039019205E-2</v>
      </c>
      <c r="F1779" s="32">
        <f t="shared" si="246"/>
        <v>1.8747797500000001</v>
      </c>
      <c r="G1779" s="33">
        <f t="shared" si="247"/>
        <v>2.0500634799999999</v>
      </c>
      <c r="H1779" s="32">
        <f t="shared" si="248"/>
        <v>6.6917249999999998E-2</v>
      </c>
      <c r="I1779" s="33">
        <f t="shared" si="249"/>
        <v>3.9527030999999999</v>
      </c>
      <c r="J1779" s="32">
        <f t="shared" si="250"/>
        <v>6.6917249999999998E-2</v>
      </c>
      <c r="K1779" s="33">
        <f t="shared" si="251"/>
        <v>20.28556807</v>
      </c>
    </row>
    <row r="1780" spans="1:11" x14ac:dyDescent="0.3">
      <c r="A1780" s="78" t="str">
        <f>latest_start_1_limit_5000_convert_BTC_CMC_PRO_API_KEY_49c55c19_a805_466a_95cf_3c[[#This Row],[Symbol]]</f>
        <v>PKT</v>
      </c>
      <c r="B1780" s="22" t="str">
        <f t="shared" si="243"/>
        <v>Playkey</v>
      </c>
      <c r="C1780" s="77">
        <f t="shared" si="244"/>
        <v>2.7536976875521565E-7</v>
      </c>
      <c r="D1780" s="73">
        <f t="shared" si="245"/>
        <v>1.0310118113599999E-2</v>
      </c>
      <c r="E1780" s="74">
        <f>D1780*conf!B$7</f>
        <v>0.75408203882870395</v>
      </c>
      <c r="F1780" s="32">
        <f t="shared" si="246"/>
        <v>-29.450848409999999</v>
      </c>
      <c r="G1780" s="33">
        <f t="shared" si="247"/>
        <v>-29.329462939999999</v>
      </c>
      <c r="H1780" s="32">
        <f t="shared" si="248"/>
        <v>-22.23656793</v>
      </c>
      <c r="I1780" s="33">
        <f t="shared" si="249"/>
        <v>-19.21686819</v>
      </c>
      <c r="J1780" s="32">
        <f t="shared" si="250"/>
        <v>-22.23656793</v>
      </c>
      <c r="K1780" s="33">
        <f t="shared" si="251"/>
        <v>-5.9885155799999996</v>
      </c>
    </row>
    <row r="1781" spans="1:11" x14ac:dyDescent="0.3">
      <c r="A1781" s="78" t="str">
        <f>latest_start_1_limit_5000_convert_BTC_CMC_PRO_API_KEY_49c55c19_a805_466a_95cf_3c[[#This Row],[Symbol]]</f>
        <v>PYN</v>
      </c>
      <c r="B1781" s="22" t="str">
        <f t="shared" si="243"/>
        <v>PAYCENT</v>
      </c>
      <c r="C1781" s="77">
        <f t="shared" si="244"/>
        <v>5.1182346245578627E-8</v>
      </c>
      <c r="D1781" s="73">
        <f t="shared" si="245"/>
        <v>1.9163179658699999E-3</v>
      </c>
      <c r="E1781" s="74">
        <f>D1781*conf!B$7</f>
        <v>0.14015949602373179</v>
      </c>
      <c r="F1781" s="32">
        <f t="shared" si="246"/>
        <v>1.3395137399999999</v>
      </c>
      <c r="G1781" s="33">
        <f t="shared" si="247"/>
        <v>1.5138765000000001</v>
      </c>
      <c r="H1781" s="32">
        <f t="shared" si="248"/>
        <v>-1.7881686400000001</v>
      </c>
      <c r="I1781" s="33">
        <f t="shared" si="249"/>
        <v>2.02558075</v>
      </c>
      <c r="J1781" s="32">
        <f t="shared" si="250"/>
        <v>-1.7881686400000001</v>
      </c>
      <c r="K1781" s="33">
        <f t="shared" si="251"/>
        <v>66.742446619999996</v>
      </c>
    </row>
    <row r="1782" spans="1:11" x14ac:dyDescent="0.3">
      <c r="A1782" s="78" t="str">
        <f>latest_start_1_limit_5000_convert_BTC_CMC_PRO_API_KEY_49c55c19_a805_466a_95cf_3c[[#This Row],[Symbol]]</f>
        <v>ARC</v>
      </c>
      <c r="B1782" s="22" t="str">
        <f t="shared" si="243"/>
        <v>Advanced Technology Coin</v>
      </c>
      <c r="C1782" s="77">
        <f t="shared" si="244"/>
        <v>1.5023160618028161E-7</v>
      </c>
      <c r="D1782" s="73">
        <f t="shared" si="245"/>
        <v>5.6248208041000001E-3</v>
      </c>
      <c r="E1782" s="74">
        <f>D1782*conf!B$7</f>
        <v>0.411399393611874</v>
      </c>
      <c r="F1782" s="32">
        <f t="shared" si="246"/>
        <v>0.15440412000000001</v>
      </c>
      <c r="G1782" s="33">
        <f t="shared" si="247"/>
        <v>0.32672780000000001</v>
      </c>
      <c r="H1782" s="32">
        <f t="shared" si="248"/>
        <v>0.15440412000000001</v>
      </c>
      <c r="I1782" s="33">
        <f t="shared" si="249"/>
        <v>4.0435872499999999</v>
      </c>
      <c r="J1782" s="32">
        <f t="shared" si="250"/>
        <v>0.15440412000000001</v>
      </c>
      <c r="K1782" s="33">
        <f t="shared" si="251"/>
        <v>26.919739180000001</v>
      </c>
    </row>
    <row r="1783" spans="1:11" x14ac:dyDescent="0.3">
      <c r="A1783" s="78" t="str">
        <f>latest_start_1_limit_5000_convert_BTC_CMC_PRO_API_KEY_49c55c19_a805_466a_95cf_3c[[#This Row],[Symbol]]</f>
        <v>CMM</v>
      </c>
      <c r="B1783" s="22" t="str">
        <f t="shared" si="243"/>
        <v>Commercium</v>
      </c>
      <c r="C1783" s="77">
        <f t="shared" si="244"/>
        <v>9.772282426402605E-8</v>
      </c>
      <c r="D1783" s="73">
        <f t="shared" si="245"/>
        <v>3.6588397670200001E-3</v>
      </c>
      <c r="E1783" s="74">
        <f>D1783*conf!B$7</f>
        <v>0.26760754055984282</v>
      </c>
      <c r="F1783" s="32">
        <f t="shared" si="246"/>
        <v>-1.9346592499999999</v>
      </c>
      <c r="G1783" s="33">
        <f t="shared" si="247"/>
        <v>-1.76592997</v>
      </c>
      <c r="H1783" s="32">
        <f t="shared" si="248"/>
        <v>-1.66892438</v>
      </c>
      <c r="I1783" s="33">
        <f t="shared" si="249"/>
        <v>2.1494554899999998</v>
      </c>
      <c r="J1783" s="32">
        <f t="shared" si="250"/>
        <v>-1.66892438</v>
      </c>
      <c r="K1783" s="33">
        <f t="shared" si="251"/>
        <v>5.0768197600000002</v>
      </c>
    </row>
    <row r="1784" spans="1:11" x14ac:dyDescent="0.3">
      <c r="A1784" s="78" t="str">
        <f>latest_start_1_limit_5000_convert_BTC_CMC_PRO_API_KEY_49c55c19_a805_466a_95cf_3c[[#This Row],[Symbol]]</f>
        <v>CRAD</v>
      </c>
      <c r="B1784" s="22" t="str">
        <f t="shared" si="243"/>
        <v>CryptoAds Marketplace</v>
      </c>
      <c r="C1784" s="77">
        <f t="shared" si="244"/>
        <v>3.0305385061610132E-7</v>
      </c>
      <c r="D1784" s="73">
        <f t="shared" si="245"/>
        <v>1.1346637681969999E-2</v>
      </c>
      <c r="E1784" s="74">
        <f>D1784*conf!B$7</f>
        <v>0.82989308005928575</v>
      </c>
      <c r="F1784" s="32">
        <f t="shared" si="246"/>
        <v>0.79775532999999998</v>
      </c>
      <c r="G1784" s="33">
        <f t="shared" si="247"/>
        <v>0.97118594999999996</v>
      </c>
      <c r="H1784" s="32">
        <f t="shared" si="248"/>
        <v>-1.35161899</v>
      </c>
      <c r="I1784" s="33">
        <f t="shared" si="249"/>
        <v>2.47908244</v>
      </c>
      <c r="J1784" s="32">
        <f t="shared" si="250"/>
        <v>-1.35161899</v>
      </c>
      <c r="K1784" s="33">
        <f t="shared" si="251"/>
        <v>6.0970803399999998</v>
      </c>
    </row>
    <row r="1785" spans="1:11" x14ac:dyDescent="0.3">
      <c r="A1785" s="78" t="str">
        <f>latest_start_1_limit_5000_convert_BTC_CMC_PRO_API_KEY_49c55c19_a805_466a_95cf_3c[[#This Row],[Symbol]]</f>
        <v>PYRO</v>
      </c>
      <c r="B1785" s="22" t="str">
        <f t="shared" si="243"/>
        <v>PYRO Network</v>
      </c>
      <c r="C1785" s="77">
        <f t="shared" si="244"/>
        <v>1E-8</v>
      </c>
      <c r="D1785" s="73">
        <f t="shared" si="245"/>
        <v>1.9534949471000001E-4</v>
      </c>
      <c r="E1785" s="74">
        <f>D1785*conf!B$7</f>
        <v>1.42878620430894E-2</v>
      </c>
      <c r="F1785" s="32">
        <f t="shared" si="246"/>
        <v>-3.3503060000000001E-2</v>
      </c>
      <c r="G1785" s="33">
        <f t="shared" si="247"/>
        <v>0.13849732000000001</v>
      </c>
      <c r="H1785" s="32">
        <f t="shared" si="248"/>
        <v>1110.8988506400001</v>
      </c>
      <c r="I1785" s="33">
        <f t="shared" si="249"/>
        <v>1157.92032139</v>
      </c>
      <c r="J1785" s="32">
        <f t="shared" si="250"/>
        <v>1110.8988506400001</v>
      </c>
      <c r="K1785" s="33">
        <f t="shared" si="251"/>
        <v>14.0541295</v>
      </c>
    </row>
    <row r="1786" spans="1:11" x14ac:dyDescent="0.3">
      <c r="A1786" s="78" t="str">
        <f>latest_start_1_limit_5000_convert_BTC_CMC_PRO_API_KEY_49c55c19_a805_466a_95cf_3c[[#This Row],[Symbol]]</f>
        <v>DUO</v>
      </c>
      <c r="B1786" s="22" t="str">
        <f t="shared" si="243"/>
        <v>ParallelCoin</v>
      </c>
      <c r="C1786" s="77">
        <f t="shared" si="244"/>
        <v>1.3421320121475788E-5</v>
      </c>
      <c r="D1786" s="73">
        <f t="shared" si="245"/>
        <v>0.50250757851294003</v>
      </c>
      <c r="E1786" s="74">
        <f>D1786*conf!B$7</f>
        <v>36.753404292436436</v>
      </c>
      <c r="F1786" s="32">
        <f t="shared" si="246"/>
        <v>-3.28591E-3</v>
      </c>
      <c r="G1786" s="33">
        <f t="shared" si="247"/>
        <v>0.16876646000000001</v>
      </c>
      <c r="H1786" s="32">
        <f t="shared" si="248"/>
        <v>-4.4562810000000001E-2</v>
      </c>
      <c r="I1786" s="33">
        <f t="shared" si="249"/>
        <v>3.8368940600000001</v>
      </c>
      <c r="J1786" s="32">
        <f t="shared" si="250"/>
        <v>-4.4562810000000001E-2</v>
      </c>
      <c r="K1786" s="33">
        <f t="shared" si="251"/>
        <v>18.210734810000002</v>
      </c>
    </row>
    <row r="1787" spans="1:11" x14ac:dyDescent="0.3">
      <c r="A1787" s="78" t="str">
        <f>latest_start_1_limit_5000_convert_BTC_CMC_PRO_API_KEY_49c55c19_a805_466a_95cf_3c[[#This Row],[Symbol]]</f>
        <v>FLIXX</v>
      </c>
      <c r="B1787" s="22" t="str">
        <f t="shared" si="243"/>
        <v>Flixxo</v>
      </c>
      <c r="C1787" s="77">
        <f t="shared" si="244"/>
        <v>5.007720206000485E-8</v>
      </c>
      <c r="D1787" s="73">
        <f t="shared" si="245"/>
        <v>1.87494026803E-3</v>
      </c>
      <c r="E1787" s="74">
        <f>D1787*conf!B$7</f>
        <v>0.1371331312037142</v>
      </c>
      <c r="F1787" s="32">
        <f t="shared" si="246"/>
        <v>0.15440412000000001</v>
      </c>
      <c r="G1787" s="33">
        <f t="shared" si="247"/>
        <v>0.32672780000000001</v>
      </c>
      <c r="H1787" s="32">
        <f t="shared" si="248"/>
        <v>0.15440412000000001</v>
      </c>
      <c r="I1787" s="33">
        <f t="shared" si="249"/>
        <v>4.0435872499999999</v>
      </c>
      <c r="J1787" s="32">
        <f t="shared" si="250"/>
        <v>0.15440412000000001</v>
      </c>
      <c r="K1787" s="33">
        <f t="shared" si="251"/>
        <v>-37.435632779999999</v>
      </c>
    </row>
    <row r="1788" spans="1:11" x14ac:dyDescent="0.3">
      <c r="A1788" s="78" t="str">
        <f>latest_start_1_limit_5000_convert_BTC_CMC_PRO_API_KEY_49c55c19_a805_466a_95cf_3c[[#This Row],[Symbol]]</f>
        <v>EBST</v>
      </c>
      <c r="B1788" s="22" t="str">
        <f t="shared" si="243"/>
        <v>eBoost</v>
      </c>
      <c r="C1788" s="77">
        <f t="shared" si="244"/>
        <v>4.2094955511971902E-8</v>
      </c>
      <c r="D1788" s="73">
        <f t="shared" si="245"/>
        <v>1.5760770155600001E-3</v>
      </c>
      <c r="E1788" s="74">
        <f>D1788*conf!B$7</f>
        <v>0.1152742729180584</v>
      </c>
      <c r="F1788" s="32">
        <f t="shared" si="246"/>
        <v>-12.975407629999999</v>
      </c>
      <c r="G1788" s="33">
        <f t="shared" si="247"/>
        <v>-12.82567484</v>
      </c>
      <c r="H1788" s="32">
        <f t="shared" si="248"/>
        <v>-14.218263930000001</v>
      </c>
      <c r="I1788" s="33">
        <f t="shared" si="249"/>
        <v>-10.887198420000001</v>
      </c>
      <c r="J1788" s="32">
        <f t="shared" si="250"/>
        <v>-14.218263930000001</v>
      </c>
      <c r="K1788" s="33">
        <f t="shared" si="251"/>
        <v>-10.247524840000001</v>
      </c>
    </row>
    <row r="1789" spans="1:11" x14ac:dyDescent="0.3">
      <c r="A1789" s="78" t="str">
        <f>latest_start_1_limit_5000_convert_BTC_CMC_PRO_API_KEY_49c55c19_a805_466a_95cf_3c[[#This Row],[Symbol]]</f>
        <v>CGEN</v>
      </c>
      <c r="B1789" s="22" t="str">
        <f t="shared" si="243"/>
        <v>CommunityGeneration</v>
      </c>
      <c r="C1789" s="77">
        <f t="shared" si="244"/>
        <v>1.0000000000035251E-8</v>
      </c>
      <c r="D1789" s="73">
        <f t="shared" si="245"/>
        <v>3.7440994921999999E-4</v>
      </c>
      <c r="E1789" s="74">
        <f>D1789*conf!B$7</f>
        <v>2.7384343685950798E-2</v>
      </c>
      <c r="F1789" s="32">
        <f t="shared" si="246"/>
        <v>0</v>
      </c>
      <c r="G1789" s="33">
        <f t="shared" si="247"/>
        <v>0.17205802000000001</v>
      </c>
      <c r="H1789" s="32">
        <f t="shared" si="248"/>
        <v>0</v>
      </c>
      <c r="I1789" s="33">
        <f t="shared" si="249"/>
        <v>3.8831873300000002</v>
      </c>
      <c r="J1789" s="32">
        <f t="shared" si="250"/>
        <v>0</v>
      </c>
      <c r="K1789" s="33">
        <f t="shared" si="251"/>
        <v>18.265664619999999</v>
      </c>
    </row>
    <row r="1790" spans="1:11" x14ac:dyDescent="0.3">
      <c r="A1790" s="78" t="str">
        <f>latest_start_1_limit_5000_convert_BTC_CMC_PRO_API_KEY_49c55c19_a805_466a_95cf_3c[[#This Row],[Symbol]]</f>
        <v>AAB</v>
      </c>
      <c r="B1790" s="22" t="str">
        <f t="shared" si="243"/>
        <v>AAX Token</v>
      </c>
      <c r="C1790" s="77">
        <f t="shared" si="244"/>
        <v>1.189646837492953E-6</v>
      </c>
      <c r="D1790" s="73">
        <f t="shared" si="245"/>
        <v>4.4541561201390002E-2</v>
      </c>
      <c r="E1790" s="74">
        <f>D1790*conf!B$7</f>
        <v>3.2577697862696646</v>
      </c>
      <c r="F1790" s="32">
        <f t="shared" si="246"/>
        <v>-1.26951397</v>
      </c>
      <c r="G1790" s="33">
        <f t="shared" si="247"/>
        <v>-1.09964025</v>
      </c>
      <c r="H1790" s="32">
        <f t="shared" si="248"/>
        <v>-12.636160050000001</v>
      </c>
      <c r="I1790" s="33">
        <f t="shared" si="249"/>
        <v>-9.2436584899999996</v>
      </c>
      <c r="J1790" s="32">
        <f t="shared" si="250"/>
        <v>-12.636160050000001</v>
      </c>
      <c r="K1790" s="33">
        <f t="shared" si="251"/>
        <v>3.4808295600000001</v>
      </c>
    </row>
    <row r="1791" spans="1:11" x14ac:dyDescent="0.3">
      <c r="A1791" s="78" t="str">
        <f>latest_start_1_limit_5000_convert_BTC_CMC_PRO_API_KEY_49c55c19_a805_466a_95cf_3c[[#This Row],[Symbol]]</f>
        <v>COB</v>
      </c>
      <c r="B1791" s="22" t="str">
        <f t="shared" si="243"/>
        <v>Cobinhood</v>
      </c>
      <c r="C1791" s="77">
        <f t="shared" si="244"/>
        <v>1.0016778981237832E-8</v>
      </c>
      <c r="D1791" s="73">
        <f t="shared" si="245"/>
        <v>3.7503817096999999E-4</v>
      </c>
      <c r="E1791" s="74">
        <f>D1791*conf!B$7</f>
        <v>2.7430291824745798E-2</v>
      </c>
      <c r="F1791" s="32">
        <f t="shared" si="246"/>
        <v>0.38442684999999999</v>
      </c>
      <c r="G1791" s="33">
        <f t="shared" si="247"/>
        <v>0.55714631000000003</v>
      </c>
      <c r="H1791" s="32">
        <f t="shared" si="248"/>
        <v>0.18795693999999999</v>
      </c>
      <c r="I1791" s="33">
        <f t="shared" si="249"/>
        <v>4.0784429900000001</v>
      </c>
      <c r="J1791" s="32">
        <f t="shared" si="250"/>
        <v>0.18795693999999999</v>
      </c>
      <c r="K1791" s="33">
        <f t="shared" si="251"/>
        <v>18.54205061</v>
      </c>
    </row>
    <row r="1792" spans="1:11" x14ac:dyDescent="0.3">
      <c r="A1792" s="78" t="str">
        <f>latest_start_1_limit_5000_convert_BTC_CMC_PRO_API_KEY_49c55c19_a805_466a_95cf_3c[[#This Row],[Symbol]]</f>
        <v>CJ</v>
      </c>
      <c r="B1792" s="22" t="str">
        <f t="shared" si="243"/>
        <v>Cryptojacks</v>
      </c>
      <c r="C1792" s="77">
        <f t="shared" si="244"/>
        <v>1.0015440412107804E-8</v>
      </c>
      <c r="D1792" s="73">
        <f t="shared" si="245"/>
        <v>3.7498805360999999E-4</v>
      </c>
      <c r="E1792" s="74">
        <f>D1792*conf!B$7</f>
        <v>2.7426626241035399E-2</v>
      </c>
      <c r="F1792" s="32">
        <f t="shared" si="246"/>
        <v>0.37081765</v>
      </c>
      <c r="G1792" s="33">
        <f t="shared" si="247"/>
        <v>0.54351369000000005</v>
      </c>
      <c r="H1792" s="32">
        <f t="shared" si="248"/>
        <v>0.15597232</v>
      </c>
      <c r="I1792" s="33">
        <f t="shared" si="249"/>
        <v>4.0452163499999996</v>
      </c>
      <c r="J1792" s="32">
        <f t="shared" si="250"/>
        <v>0.15597232</v>
      </c>
      <c r="K1792" s="33">
        <f t="shared" si="251"/>
        <v>18.458423239999998</v>
      </c>
    </row>
    <row r="1793" spans="1:11" x14ac:dyDescent="0.3">
      <c r="A1793" s="78" t="str">
        <f>latest_start_1_limit_5000_convert_BTC_CMC_PRO_API_KEY_49c55c19_a805_466a_95cf_3c[[#This Row],[Symbol]]</f>
        <v>FMTA</v>
      </c>
      <c r="B1793" s="22" t="str">
        <f t="shared" si="243"/>
        <v>Fundamenta</v>
      </c>
      <c r="C1793" s="77">
        <f t="shared" si="244"/>
        <v>4.6164105953591597E-6</v>
      </c>
      <c r="D1793" s="73">
        <f t="shared" si="245"/>
        <v>0.17284300565810001</v>
      </c>
      <c r="E1793" s="74">
        <f>D1793*conf!B$7</f>
        <v>12.641737433833436</v>
      </c>
      <c r="F1793" s="32">
        <f t="shared" si="246"/>
        <v>-1.35685104</v>
      </c>
      <c r="G1793" s="33">
        <f t="shared" si="247"/>
        <v>-1.18712759</v>
      </c>
      <c r="H1793" s="32">
        <f t="shared" si="248"/>
        <v>-2.0749247999999998</v>
      </c>
      <c r="I1793" s="33">
        <f t="shared" si="249"/>
        <v>1.7276893099999999</v>
      </c>
      <c r="J1793" s="32">
        <f t="shared" si="250"/>
        <v>-2.0749247999999998</v>
      </c>
      <c r="K1793" s="33">
        <f t="shared" si="251"/>
        <v>9.3766816599999991</v>
      </c>
    </row>
    <row r="1794" spans="1:11" x14ac:dyDescent="0.3">
      <c r="A1794" s="78" t="str">
        <f>latest_start_1_limit_5000_convert_BTC_CMC_PRO_API_KEY_49c55c19_a805_466a_95cf_3c[[#This Row],[Symbol]]</f>
        <v>AMM</v>
      </c>
      <c r="B1794" s="22" t="str">
        <f t="shared" ref="B1794:B1857" si="252">VLOOKUP(A1794,BTCTABLE,2,FALSE)</f>
        <v>MicroMoney</v>
      </c>
      <c r="C1794" s="77">
        <f t="shared" ref="C1794:C1857" si="253">VLOOKUP(A1794,BTCTABLE,3,FALSE)</f>
        <v>2.5578638955121513E-7</v>
      </c>
      <c r="D1794" s="73">
        <f t="shared" ref="D1794:D1857" si="254">VLOOKUP(A1794,USDTABLE,3,FALSE)</f>
        <v>9.5768969122700005E-3</v>
      </c>
      <c r="E1794" s="74">
        <f>D1794*conf!B$7</f>
        <v>0.70045424016342783</v>
      </c>
      <c r="F1794" s="32">
        <f t="shared" ref="F1794:F1857" si="255">VLOOKUP(A1794,BTCTABLE,5,FALSE)</f>
        <v>-9.3413570000000001E-2</v>
      </c>
      <c r="G1794" s="33">
        <f t="shared" ref="G1794:G1857" si="256">VLOOKUP(A1794,USDTABLE,5,FALSE)</f>
        <v>7.8483720000000007E-2</v>
      </c>
      <c r="H1794" s="32">
        <f t="shared" ref="H1794:H1857" si="257">VLOOKUP(A1794,BTCTABLE,6,FALSE)</f>
        <v>-13.13240029</v>
      </c>
      <c r="I1794" s="33">
        <f t="shared" ref="I1794:I1857" si="258">VLOOKUP(A1794,USDTABLE,6,FALSE)</f>
        <v>-9.7591686600000003</v>
      </c>
      <c r="J1794" s="32">
        <f t="shared" ref="J1794:J1857" si="259">VLOOKUP(A1794,BTCTABLE,6,FALSE)</f>
        <v>-13.13240029</v>
      </c>
      <c r="K1794" s="33">
        <f t="shared" ref="K1794:K1857" si="260">VLOOKUP(A1794,USDTABLE,7,FALSE)</f>
        <v>5.7806036699999996</v>
      </c>
    </row>
    <row r="1795" spans="1:11" x14ac:dyDescent="0.3">
      <c r="A1795" s="78" t="str">
        <f>latest_start_1_limit_5000_convert_BTC_CMC_PRO_API_KEY_49c55c19_a805_466a_95cf_3c[[#This Row],[Symbol]]</f>
        <v>CVCC</v>
      </c>
      <c r="B1795" s="22" t="str">
        <f t="shared" si="252"/>
        <v>CryptoVerificationCoin</v>
      </c>
      <c r="C1795" s="77">
        <f t="shared" si="253"/>
        <v>6.9200000000000879E-6</v>
      </c>
      <c r="D1795" s="73">
        <f t="shared" si="254"/>
        <v>0.25909168485932998</v>
      </c>
      <c r="E1795" s="74">
        <f>D1795*conf!B$7</f>
        <v>18.949965830611394</v>
      </c>
      <c r="F1795" s="32">
        <f t="shared" si="255"/>
        <v>0</v>
      </c>
      <c r="G1795" s="33">
        <f t="shared" si="256"/>
        <v>0.17205802000000001</v>
      </c>
      <c r="H1795" s="32">
        <f t="shared" si="257"/>
        <v>2.67062314</v>
      </c>
      <c r="I1795" s="33">
        <f t="shared" si="258"/>
        <v>6.6575157699999998</v>
      </c>
      <c r="J1795" s="32">
        <f t="shared" si="259"/>
        <v>2.67062314</v>
      </c>
      <c r="K1795" s="33">
        <f t="shared" si="260"/>
        <v>14.15181864</v>
      </c>
    </row>
    <row r="1796" spans="1:11" x14ac:dyDescent="0.3">
      <c r="A1796" s="78" t="str">
        <f>latest_start_1_limit_5000_convert_BTC_CMC_PRO_API_KEY_49c55c19_a805_466a_95cf_3c[[#This Row],[Symbol]]</f>
        <v>DOGET</v>
      </c>
      <c r="B1796" s="22" t="str">
        <f t="shared" si="252"/>
        <v>Doge Token</v>
      </c>
      <c r="C1796" s="77">
        <f t="shared" si="253"/>
        <v>1E-8</v>
      </c>
      <c r="D1796" s="73">
        <f t="shared" si="254"/>
        <v>1.6903090459999999E-5</v>
      </c>
      <c r="E1796" s="74">
        <f>D1796*conf!B$7</f>
        <v>1.2362920362444E-3</v>
      </c>
      <c r="F1796" s="32">
        <f t="shared" si="255"/>
        <v>-24.923179560000001</v>
      </c>
      <c r="G1796" s="33">
        <f t="shared" si="256"/>
        <v>-24.794003870000001</v>
      </c>
      <c r="H1796" s="32">
        <f t="shared" si="257"/>
        <v>-27.81522773</v>
      </c>
      <c r="I1796" s="33">
        <f t="shared" si="258"/>
        <v>-25.012157800000001</v>
      </c>
      <c r="J1796" s="32">
        <f t="shared" si="259"/>
        <v>-27.81522773</v>
      </c>
      <c r="K1796" s="33">
        <f t="shared" si="260"/>
        <v>87.985155090000006</v>
      </c>
    </row>
    <row r="1797" spans="1:11" x14ac:dyDescent="0.3">
      <c r="A1797" s="78" t="str">
        <f>latest_start_1_limit_5000_convert_BTC_CMC_PRO_API_KEY_49c55c19_a805_466a_95cf_3c[[#This Row],[Symbol]]</f>
        <v>yTSLA</v>
      </c>
      <c r="B1797" s="22" t="str">
        <f t="shared" si="252"/>
        <v>yTSLA Finance</v>
      </c>
      <c r="C1797" s="77">
        <f t="shared" si="253"/>
        <v>5.7854426710445622E-5</v>
      </c>
      <c r="D1797" s="73">
        <f t="shared" si="254"/>
        <v>2.16612729667338</v>
      </c>
      <c r="E1797" s="74">
        <f>D1797*conf!B$7</f>
        <v>158.430550478691</v>
      </c>
      <c r="F1797" s="32">
        <f t="shared" si="255"/>
        <v>-0.15984825999999999</v>
      </c>
      <c r="G1797" s="33">
        <f t="shared" si="256"/>
        <v>1.1934729999999999E-2</v>
      </c>
      <c r="H1797" s="32">
        <f t="shared" si="257"/>
        <v>12.197641190000001</v>
      </c>
      <c r="I1797" s="33">
        <f t="shared" si="258"/>
        <v>16.55448578</v>
      </c>
      <c r="J1797" s="32">
        <f t="shared" si="259"/>
        <v>12.197641190000001</v>
      </c>
      <c r="K1797" s="33">
        <f t="shared" si="260"/>
        <v>113.45019327999999</v>
      </c>
    </row>
    <row r="1798" spans="1:11" x14ac:dyDescent="0.3">
      <c r="A1798" s="78" t="str">
        <f>latest_start_1_limit_5000_convert_BTC_CMC_PRO_API_KEY_49c55c19_a805_466a_95cf_3c[[#This Row],[Symbol]]</f>
        <v>BGL</v>
      </c>
      <c r="B1798" s="22" t="str">
        <f t="shared" si="252"/>
        <v>Bitgesell</v>
      </c>
      <c r="C1798" s="77">
        <f t="shared" si="253"/>
        <v>4.5460260136727139E-7</v>
      </c>
      <c r="D1798" s="73">
        <f t="shared" si="254"/>
        <v>1.7020773689259999E-2</v>
      </c>
      <c r="E1798" s="74">
        <f>D1798*conf!B$7</f>
        <v>1.2448993876324763</v>
      </c>
      <c r="F1798" s="32">
        <f t="shared" si="255"/>
        <v>5.26295</v>
      </c>
      <c r="G1798" s="33">
        <f t="shared" si="256"/>
        <v>5.4440633500000004</v>
      </c>
      <c r="H1798" s="32">
        <f t="shared" si="257"/>
        <v>3.3288058600000001</v>
      </c>
      <c r="I1798" s="33">
        <f t="shared" si="258"/>
        <v>7.3412569599999999</v>
      </c>
      <c r="J1798" s="32">
        <f t="shared" si="259"/>
        <v>3.3288058600000001</v>
      </c>
      <c r="K1798" s="33">
        <f t="shared" si="260"/>
        <v>33.074062699999999</v>
      </c>
    </row>
    <row r="1799" spans="1:11" x14ac:dyDescent="0.3">
      <c r="A1799" s="78" t="str">
        <f>latest_start_1_limit_5000_convert_BTC_CMC_PRO_API_KEY_49c55c19_a805_466a_95cf_3c[[#This Row],[Symbol]]</f>
        <v>TDP</v>
      </c>
      <c r="B1799" s="22" t="str">
        <f t="shared" si="252"/>
        <v>TrueDeck</v>
      </c>
      <c r="C1799" s="77">
        <f t="shared" si="253"/>
        <v>1.2921251030256086E-7</v>
      </c>
      <c r="D1799" s="73">
        <f t="shared" si="254"/>
        <v>4.8378449420799999E-3</v>
      </c>
      <c r="E1799" s="74">
        <f>D1799*conf!B$7</f>
        <v>0.35383997906373121</v>
      </c>
      <c r="F1799" s="32">
        <f t="shared" si="255"/>
        <v>-0.93851708</v>
      </c>
      <c r="G1799" s="33">
        <f t="shared" si="256"/>
        <v>-0.76807384999999995</v>
      </c>
      <c r="H1799" s="32">
        <f t="shared" si="257"/>
        <v>-15.04825089</v>
      </c>
      <c r="I1799" s="33">
        <f t="shared" si="258"/>
        <v>-11.74941533</v>
      </c>
      <c r="J1799" s="32">
        <f t="shared" si="259"/>
        <v>-15.04825089</v>
      </c>
      <c r="K1799" s="33">
        <f t="shared" si="260"/>
        <v>21.223165529999999</v>
      </c>
    </row>
    <row r="1800" spans="1:11" x14ac:dyDescent="0.3">
      <c r="A1800" s="78" t="str">
        <f>latest_start_1_limit_5000_convert_BTC_CMC_PRO_API_KEY_49c55c19_a805_466a_95cf_3c[[#This Row],[Symbol]]</f>
        <v>DEEX</v>
      </c>
      <c r="B1800" s="22" t="str">
        <f t="shared" si="252"/>
        <v>DEEX</v>
      </c>
      <c r="C1800" s="77">
        <f t="shared" si="253"/>
        <v>7.0108082883953354E-8</v>
      </c>
      <c r="D1800" s="73">
        <f t="shared" si="254"/>
        <v>2.6249163752399998E-3</v>
      </c>
      <c r="E1800" s="74">
        <f>D1800*conf!B$7</f>
        <v>0.19198638368505358</v>
      </c>
      <c r="F1800" s="32">
        <f t="shared" si="255"/>
        <v>16.846804800000001</v>
      </c>
      <c r="G1800" s="33">
        <f t="shared" si="256"/>
        <v>17.047849100000001</v>
      </c>
      <c r="H1800" s="32">
        <f t="shared" si="257"/>
        <v>-22.102130129999999</v>
      </c>
      <c r="I1800" s="33">
        <f t="shared" si="258"/>
        <v>-19.077209920000001</v>
      </c>
      <c r="J1800" s="32">
        <f t="shared" si="259"/>
        <v>-22.102130129999999</v>
      </c>
      <c r="K1800" s="33">
        <f t="shared" si="260"/>
        <v>-40.773794359999997</v>
      </c>
    </row>
    <row r="1801" spans="1:11" x14ac:dyDescent="0.3">
      <c r="A1801" s="78" t="str">
        <f>latest_start_1_limit_5000_convert_BTC_CMC_PRO_API_KEY_49c55c19_a805_466a_95cf_3c[[#This Row],[Symbol]]</f>
        <v>BZE</v>
      </c>
      <c r="B1801" s="22" t="str">
        <f t="shared" si="252"/>
        <v>BZEdge</v>
      </c>
      <c r="C1801" s="77">
        <f t="shared" si="253"/>
        <v>1E-8</v>
      </c>
      <c r="D1801" s="73">
        <f t="shared" si="254"/>
        <v>4.9260778859999999E-5</v>
      </c>
      <c r="E1801" s="74">
        <f>D1801*conf!B$7</f>
        <v>3.6029333658204E-3</v>
      </c>
      <c r="F1801" s="32">
        <f t="shared" si="255"/>
        <v>-0.69505413999999999</v>
      </c>
      <c r="G1801" s="33">
        <f t="shared" si="256"/>
        <v>-0.52419201999999998</v>
      </c>
      <c r="H1801" s="32">
        <f t="shared" si="257"/>
        <v>1.8268411899999999</v>
      </c>
      <c r="I1801" s="33">
        <f t="shared" si="258"/>
        <v>5.7809681900000003</v>
      </c>
      <c r="J1801" s="32">
        <f t="shared" si="259"/>
        <v>1.8268411899999999</v>
      </c>
      <c r="K1801" s="33">
        <f t="shared" si="260"/>
        <v>-84.439893319999996</v>
      </c>
    </row>
    <row r="1802" spans="1:11" x14ac:dyDescent="0.3">
      <c r="A1802" s="78" t="str">
        <f>latest_start_1_limit_5000_convert_BTC_CMC_PRO_API_KEY_49c55c19_a805_466a_95cf_3c[[#This Row],[Symbol]]</f>
        <v>RENDOGE</v>
      </c>
      <c r="B1802" s="22" t="str">
        <f t="shared" si="252"/>
        <v>renDOGE</v>
      </c>
      <c r="C1802" s="77">
        <f t="shared" si="253"/>
        <v>1.3508139167901855E-6</v>
      </c>
      <c r="D1802" s="73">
        <f t="shared" si="254"/>
        <v>5.0575816998929997E-2</v>
      </c>
      <c r="E1802" s="74">
        <f>D1802*conf!B$7</f>
        <v>3.6991152553017401</v>
      </c>
      <c r="F1802" s="32">
        <f t="shared" si="255"/>
        <v>3.1138473100000001</v>
      </c>
      <c r="G1802" s="33">
        <f t="shared" si="256"/>
        <v>3.2912629500000001</v>
      </c>
      <c r="H1802" s="32">
        <f t="shared" si="257"/>
        <v>42.557022549999999</v>
      </c>
      <c r="I1802" s="33">
        <f t="shared" si="258"/>
        <v>48.092778789999997</v>
      </c>
      <c r="J1802" s="32">
        <f t="shared" si="259"/>
        <v>42.557022549999999</v>
      </c>
      <c r="K1802" s="33">
        <f t="shared" si="260"/>
        <v>0</v>
      </c>
    </row>
    <row r="1803" spans="1:11" x14ac:dyDescent="0.3">
      <c r="A1803" s="78" t="str">
        <f>latest_start_1_limit_5000_convert_BTC_CMC_PRO_API_KEY_49c55c19_a805_466a_95cf_3c[[#This Row],[Symbol]]</f>
        <v>BTDX</v>
      </c>
      <c r="B1803" s="22" t="str">
        <f t="shared" si="252"/>
        <v>Bitcloud</v>
      </c>
      <c r="C1803" s="77">
        <f t="shared" si="253"/>
        <v>1.1000000000012069E-7</v>
      </c>
      <c r="D1803" s="73">
        <f t="shared" si="254"/>
        <v>4.1185094414099999E-3</v>
      </c>
      <c r="E1803" s="74">
        <f>D1803*conf!B$7</f>
        <v>0.30122778054472737</v>
      </c>
      <c r="F1803" s="32">
        <f t="shared" si="255"/>
        <v>0</v>
      </c>
      <c r="G1803" s="33">
        <f t="shared" si="256"/>
        <v>0.17205802000000001</v>
      </c>
      <c r="H1803" s="32">
        <f t="shared" si="257"/>
        <v>10</v>
      </c>
      <c r="I1803" s="33">
        <f t="shared" si="258"/>
        <v>14.27150606</v>
      </c>
      <c r="J1803" s="32">
        <f t="shared" si="259"/>
        <v>10</v>
      </c>
      <c r="K1803" s="33">
        <f t="shared" si="260"/>
        <v>30.092231089999999</v>
      </c>
    </row>
    <row r="1804" spans="1:11" x14ac:dyDescent="0.3">
      <c r="A1804" s="78" t="str">
        <f>latest_start_1_limit_5000_convert_BTC_CMC_PRO_API_KEY_49c55c19_a805_466a_95cf_3c[[#This Row],[Symbol]]</f>
        <v>AMA</v>
      </c>
      <c r="B1804" s="22" t="str">
        <f t="shared" si="252"/>
        <v>AMATEN</v>
      </c>
      <c r="C1804" s="77">
        <f t="shared" si="253"/>
        <v>5.1459232431499537E-7</v>
      </c>
      <c r="D1804" s="73">
        <f t="shared" si="254"/>
        <v>1.9266848601510001E-2</v>
      </c>
      <c r="E1804" s="74">
        <f>D1804*conf!B$7</f>
        <v>1.4091773067144415</v>
      </c>
      <c r="F1804" s="32">
        <f t="shared" si="255"/>
        <v>-0.16037633000000001</v>
      </c>
      <c r="G1804" s="33">
        <f t="shared" si="256"/>
        <v>1.1405749999999999E-2</v>
      </c>
      <c r="H1804" s="32">
        <f t="shared" si="257"/>
        <v>4.6171423699999998</v>
      </c>
      <c r="I1804" s="33">
        <f t="shared" si="258"/>
        <v>8.6796219899999993</v>
      </c>
      <c r="J1804" s="32">
        <f t="shared" si="259"/>
        <v>4.6171423699999998</v>
      </c>
      <c r="K1804" s="33">
        <f t="shared" si="260"/>
        <v>-18.615357199999998</v>
      </c>
    </row>
    <row r="1805" spans="1:11" x14ac:dyDescent="0.3">
      <c r="A1805" s="78" t="str">
        <f>latest_start_1_limit_5000_convert_BTC_CMC_PRO_API_KEY_49c55c19_a805_466a_95cf_3c[[#This Row],[Symbol]]</f>
        <v>CEN</v>
      </c>
      <c r="B1805" s="22" t="str">
        <f t="shared" si="252"/>
        <v>Coinsuper Ecosystem Network</v>
      </c>
      <c r="C1805" s="77">
        <f t="shared" si="253"/>
        <v>1.0786135820181654E-8</v>
      </c>
      <c r="D1805" s="73">
        <f t="shared" si="254"/>
        <v>4.0384365647000003E-4</v>
      </c>
      <c r="E1805" s="74">
        <f>D1805*conf!B$7</f>
        <v>2.9537125034215801E-2</v>
      </c>
      <c r="F1805" s="32">
        <f t="shared" si="255"/>
        <v>24.83886343</v>
      </c>
      <c r="G1805" s="33">
        <f t="shared" si="256"/>
        <v>25.053658710000001</v>
      </c>
      <c r="H1805" s="32">
        <f t="shared" si="257"/>
        <v>5.4328894600000002</v>
      </c>
      <c r="I1805" s="33">
        <f t="shared" si="258"/>
        <v>9.5270460700000008</v>
      </c>
      <c r="J1805" s="32">
        <f t="shared" si="259"/>
        <v>5.4328894600000002</v>
      </c>
      <c r="K1805" s="33">
        <f t="shared" si="260"/>
        <v>17.371835690000001</v>
      </c>
    </row>
    <row r="1806" spans="1:11" x14ac:dyDescent="0.3">
      <c r="A1806" s="78" t="str">
        <f>latest_start_1_limit_5000_convert_BTC_CMC_PRO_API_KEY_49c55c19_a805_466a_95cf_3c[[#This Row],[Symbol]]</f>
        <v>FLL</v>
      </c>
      <c r="B1806" s="22" t="str">
        <f t="shared" si="252"/>
        <v>Feellike</v>
      </c>
      <c r="C1806" s="77">
        <f t="shared" si="253"/>
        <v>2.1385649690049721E-6</v>
      </c>
      <c r="D1806" s="73">
        <f t="shared" si="254"/>
        <v>8.0070000144600001E-2</v>
      </c>
      <c r="E1806" s="74">
        <f>D1806*conf!B$7</f>
        <v>5.8563198105760437</v>
      </c>
      <c r="F1806" s="32">
        <f t="shared" si="255"/>
        <v>-0.16147073000000001</v>
      </c>
      <c r="G1806" s="33">
        <f t="shared" si="256"/>
        <v>1.0309469999999999E-2</v>
      </c>
      <c r="H1806" s="32">
        <f t="shared" si="257"/>
        <v>-3.8078147699999998</v>
      </c>
      <c r="I1806" s="33">
        <f t="shared" si="258"/>
        <v>-7.2492020000000004E-2</v>
      </c>
      <c r="J1806" s="32">
        <f t="shared" si="259"/>
        <v>-3.8078147699999998</v>
      </c>
      <c r="K1806" s="33">
        <f t="shared" si="260"/>
        <v>-2.0694750000000001E-2</v>
      </c>
    </row>
    <row r="1807" spans="1:11" x14ac:dyDescent="0.3">
      <c r="A1807" s="78" t="str">
        <f>latest_start_1_limit_5000_convert_BTC_CMC_PRO_API_KEY_49c55c19_a805_466a_95cf_3c[[#This Row],[Symbol]]</f>
        <v>DBET</v>
      </c>
      <c r="B1807" s="22" t="str">
        <f t="shared" si="252"/>
        <v>DecentBet</v>
      </c>
      <c r="C1807" s="77">
        <f t="shared" si="253"/>
        <v>1.9889559886536423E-8</v>
      </c>
      <c r="D1807" s="73">
        <f t="shared" si="254"/>
        <v>7.4468491071000005E-4</v>
      </c>
      <c r="E1807" s="74">
        <f>D1807*conf!B$7</f>
        <v>5.4466254369329406E-2</v>
      </c>
      <c r="F1807" s="32">
        <f t="shared" si="255"/>
        <v>-0.56096710000000005</v>
      </c>
      <c r="G1807" s="33">
        <f t="shared" si="256"/>
        <v>-0.38987427000000002</v>
      </c>
      <c r="H1807" s="32">
        <f t="shared" si="257"/>
        <v>2.0922574900000002</v>
      </c>
      <c r="I1807" s="33">
        <f t="shared" si="258"/>
        <v>6.0566911000000001</v>
      </c>
      <c r="J1807" s="32">
        <f t="shared" si="259"/>
        <v>2.0922574900000002</v>
      </c>
      <c r="K1807" s="33">
        <f t="shared" si="260"/>
        <v>-65.840604709999994</v>
      </c>
    </row>
    <row r="1808" spans="1:11" x14ac:dyDescent="0.3">
      <c r="A1808" s="78" t="str">
        <f>latest_start_1_limit_5000_convert_BTC_CMC_PRO_API_KEY_49c55c19_a805_466a_95cf_3c[[#This Row],[Symbol]]</f>
        <v>BTCL</v>
      </c>
      <c r="B1808" s="22" t="str">
        <f t="shared" si="252"/>
        <v>BTC Lite</v>
      </c>
      <c r="C1808" s="77">
        <f t="shared" si="253"/>
        <v>1.9999999999990377E-7</v>
      </c>
      <c r="D1808" s="73">
        <f t="shared" si="254"/>
        <v>7.4881989843700002E-3</v>
      </c>
      <c r="E1808" s="74">
        <f>D1808*conf!B$7</f>
        <v>0.54768687371682179</v>
      </c>
      <c r="F1808" s="32">
        <f t="shared" si="255"/>
        <v>0</v>
      </c>
      <c r="G1808" s="33">
        <f t="shared" si="256"/>
        <v>0.17205802000000001</v>
      </c>
      <c r="H1808" s="32">
        <f t="shared" si="257"/>
        <v>0</v>
      </c>
      <c r="I1808" s="33">
        <f t="shared" si="258"/>
        <v>3.8831873300000002</v>
      </c>
      <c r="J1808" s="32">
        <f t="shared" si="259"/>
        <v>0</v>
      </c>
      <c r="K1808" s="33">
        <f t="shared" si="260"/>
        <v>12.63396631</v>
      </c>
    </row>
    <row r="1809" spans="1:11" x14ac:dyDescent="0.3">
      <c r="A1809" s="78" t="str">
        <f>latest_start_1_limit_5000_convert_BTC_CMC_PRO_API_KEY_49c55c19_a805_466a_95cf_3c[[#This Row],[Symbol]]</f>
        <v>ERO</v>
      </c>
      <c r="B1809" s="22" t="str">
        <f t="shared" si="252"/>
        <v>Eroscoin</v>
      </c>
      <c r="C1809" s="77">
        <f t="shared" si="253"/>
        <v>2.0000000000070499E-8</v>
      </c>
      <c r="D1809" s="73">
        <f t="shared" si="254"/>
        <v>7.4881989843999998E-4</v>
      </c>
      <c r="E1809" s="74">
        <f>D1809*conf!B$7</f>
        <v>5.4768687371901596E-2</v>
      </c>
      <c r="F1809" s="32">
        <f t="shared" si="255"/>
        <v>6.2459000000000004E-3</v>
      </c>
      <c r="G1809" s="33">
        <f t="shared" si="256"/>
        <v>0.17831467000000001</v>
      </c>
      <c r="H1809" s="32">
        <f t="shared" si="257"/>
        <v>-1.9940960000000001E-2</v>
      </c>
      <c r="I1809" s="33">
        <f t="shared" si="258"/>
        <v>3.8624720199999998</v>
      </c>
      <c r="J1809" s="32">
        <f t="shared" si="259"/>
        <v>-1.9940960000000001E-2</v>
      </c>
      <c r="K1809" s="33">
        <f t="shared" si="260"/>
        <v>18.275800530000001</v>
      </c>
    </row>
    <row r="1810" spans="1:11" x14ac:dyDescent="0.3">
      <c r="A1810" s="78" t="str">
        <f>latest_start_1_limit_5000_convert_BTC_CMC_PRO_API_KEY_49c55c19_a805_466a_95cf_3c[[#This Row],[Symbol]]</f>
        <v>ZDR</v>
      </c>
      <c r="B1810" s="22" t="str">
        <f t="shared" si="252"/>
        <v>Zloadr</v>
      </c>
      <c r="C1810" s="77">
        <f t="shared" si="253"/>
        <v>6.5713724058918396E-7</v>
      </c>
      <c r="D1810" s="73">
        <f t="shared" si="254"/>
        <v>2.4603872087869998E-2</v>
      </c>
      <c r="E1810" s="74">
        <f>D1810*conf!B$7</f>
        <v>1.7995272045068116</v>
      </c>
      <c r="F1810" s="32">
        <f t="shared" si="255"/>
        <v>170.35781714000001</v>
      </c>
      <c r="G1810" s="33">
        <f t="shared" si="256"/>
        <v>170.82298944999999</v>
      </c>
      <c r="H1810" s="32">
        <f t="shared" si="257"/>
        <v>191.38208929000001</v>
      </c>
      <c r="I1810" s="33">
        <f t="shared" si="258"/>
        <v>202.69700166000001</v>
      </c>
      <c r="J1810" s="32">
        <f t="shared" si="259"/>
        <v>191.38208929000001</v>
      </c>
      <c r="K1810" s="33">
        <f t="shared" si="260"/>
        <v>108.30478124</v>
      </c>
    </row>
    <row r="1811" spans="1:11" x14ac:dyDescent="0.3">
      <c r="A1811" s="78" t="str">
        <f>latest_start_1_limit_5000_convert_BTC_CMC_PRO_API_KEY_49c55c19_a805_466a_95cf_3c[[#This Row],[Symbol]]</f>
        <v>ZPAE</v>
      </c>
      <c r="B1811" s="22" t="str">
        <f t="shared" si="252"/>
        <v>ZelaaPayAE</v>
      </c>
      <c r="C1811" s="77">
        <f t="shared" si="253"/>
        <v>2.1672531545524305E-8</v>
      </c>
      <c r="D1811" s="73">
        <f t="shared" si="254"/>
        <v>8.1144114353999997E-4</v>
      </c>
      <c r="E1811" s="74">
        <f>D1811*conf!B$7</f>
        <v>5.9348805238515601E-2</v>
      </c>
      <c r="F1811" s="32">
        <f t="shared" si="255"/>
        <v>-0.10682547000000001</v>
      </c>
      <c r="G1811" s="33">
        <f t="shared" si="256"/>
        <v>6.5048750000000002E-2</v>
      </c>
      <c r="H1811" s="32">
        <f t="shared" si="257"/>
        <v>-23.55076914</v>
      </c>
      <c r="I1811" s="33">
        <f t="shared" si="258"/>
        <v>-20.582102290000002</v>
      </c>
      <c r="J1811" s="32">
        <f t="shared" si="259"/>
        <v>-23.55076914</v>
      </c>
      <c r="K1811" s="33">
        <f t="shared" si="260"/>
        <v>-38.360673929999997</v>
      </c>
    </row>
    <row r="1812" spans="1:11" x14ac:dyDescent="0.3">
      <c r="A1812" s="78" t="str">
        <f>latest_start_1_limit_5000_convert_BTC_CMC_PRO_API_KEY_49c55c19_a805_466a_95cf_3c[[#This Row],[Symbol]]</f>
        <v>BITC</v>
      </c>
      <c r="B1812" s="22" t="str">
        <f t="shared" si="252"/>
        <v>BitCash</v>
      </c>
      <c r="C1812" s="77">
        <f t="shared" si="253"/>
        <v>1.8378850733880766E-7</v>
      </c>
      <c r="D1812" s="73">
        <f t="shared" si="254"/>
        <v>6.88122456997E-3</v>
      </c>
      <c r="E1812" s="74">
        <f>D1812*conf!B$7</f>
        <v>0.50329276504760578</v>
      </c>
      <c r="F1812" s="32">
        <f t="shared" si="255"/>
        <v>5.4243584800000004</v>
      </c>
      <c r="G1812" s="33">
        <f t="shared" si="256"/>
        <v>5.6057495399999997</v>
      </c>
      <c r="H1812" s="32">
        <f t="shared" si="257"/>
        <v>8.5431900200000008</v>
      </c>
      <c r="I1812" s="33">
        <f t="shared" si="258"/>
        <v>12.758125420000001</v>
      </c>
      <c r="J1812" s="32">
        <f t="shared" si="259"/>
        <v>8.5431900200000008</v>
      </c>
      <c r="K1812" s="33">
        <f t="shared" si="260"/>
        <v>39.000873720000001</v>
      </c>
    </row>
    <row r="1813" spans="1:11" x14ac:dyDescent="0.3">
      <c r="A1813" s="78" t="str">
        <f>latest_start_1_limit_5000_convert_BTC_CMC_PRO_API_KEY_49c55c19_a805_466a_95cf_3c[[#This Row],[Symbol]]</f>
        <v>MES</v>
      </c>
      <c r="B1813" s="22" t="str">
        <f t="shared" si="252"/>
        <v>MesChain</v>
      </c>
      <c r="C1813" s="77">
        <f t="shared" si="253"/>
        <v>1E-8</v>
      </c>
      <c r="D1813" s="73">
        <f t="shared" si="254"/>
        <v>1.7960430711000001E-4</v>
      </c>
      <c r="E1813" s="74">
        <f>D1813*conf!B$7</f>
        <v>1.3136259022025401E-2</v>
      </c>
      <c r="F1813" s="32">
        <f t="shared" si="255"/>
        <v>-0.70202412000000003</v>
      </c>
      <c r="G1813" s="33">
        <f t="shared" si="256"/>
        <v>-0.53117398999999998</v>
      </c>
      <c r="H1813" s="32">
        <f t="shared" si="257"/>
        <v>-7.1320656800000002</v>
      </c>
      <c r="I1813" s="33">
        <f t="shared" si="258"/>
        <v>-3.5258298199999998</v>
      </c>
      <c r="J1813" s="32">
        <f t="shared" si="259"/>
        <v>-7.1320656800000002</v>
      </c>
      <c r="K1813" s="33">
        <f t="shared" si="260"/>
        <v>10.48469248</v>
      </c>
    </row>
    <row r="1814" spans="1:11" x14ac:dyDescent="0.3">
      <c r="A1814" s="78" t="str">
        <f>latest_start_1_limit_5000_convert_BTC_CMC_PRO_API_KEY_49c55c19_a805_466a_95cf_3c[[#This Row],[Symbol]]</f>
        <v>LCP</v>
      </c>
      <c r="B1814" s="22" t="str">
        <f t="shared" si="252"/>
        <v>Litecoin Plus</v>
      </c>
      <c r="C1814" s="77">
        <f t="shared" si="253"/>
        <v>1.3320535747972506E-6</v>
      </c>
      <c r="D1814" s="73">
        <f t="shared" si="254"/>
        <v>4.987341112964E-2</v>
      </c>
      <c r="E1814" s="74">
        <f>D1814*conf!B$7</f>
        <v>3.6477412900218695</v>
      </c>
      <c r="F1814" s="32">
        <f t="shared" si="255"/>
        <v>0.15440412000000001</v>
      </c>
      <c r="G1814" s="33">
        <f t="shared" si="256"/>
        <v>0.32672780000000001</v>
      </c>
      <c r="H1814" s="32">
        <f t="shared" si="257"/>
        <v>-6.8494003699999997</v>
      </c>
      <c r="I1814" s="33">
        <f t="shared" si="258"/>
        <v>-3.2321880900000002</v>
      </c>
      <c r="J1814" s="32">
        <f t="shared" si="259"/>
        <v>-6.8494003699999997</v>
      </c>
      <c r="K1814" s="33">
        <f t="shared" si="260"/>
        <v>48.631795189999998</v>
      </c>
    </row>
    <row r="1815" spans="1:11" x14ac:dyDescent="0.3">
      <c r="A1815" s="78" t="str">
        <f>latest_start_1_limit_5000_convert_BTC_CMC_PRO_API_KEY_49c55c19_a805_466a_95cf_3c[[#This Row],[Symbol]]</f>
        <v>TSL</v>
      </c>
      <c r="B1815" s="22" t="str">
        <f t="shared" si="252"/>
        <v>Energo</v>
      </c>
      <c r="C1815" s="77">
        <f t="shared" si="253"/>
        <v>1E-8</v>
      </c>
      <c r="D1815" s="73">
        <f t="shared" si="254"/>
        <v>2.2739885725999999E-4</v>
      </c>
      <c r="E1815" s="74">
        <f>D1815*conf!B$7</f>
        <v>1.6631952419996401E-2</v>
      </c>
      <c r="F1815" s="32">
        <f t="shared" si="255"/>
        <v>-0.16037633000000001</v>
      </c>
      <c r="G1815" s="33">
        <f t="shared" si="256"/>
        <v>1.1405749999999999E-2</v>
      </c>
      <c r="H1815" s="32">
        <f t="shared" si="257"/>
        <v>-15.32403248</v>
      </c>
      <c r="I1815" s="33">
        <f t="shared" si="258"/>
        <v>-12.03590604</v>
      </c>
      <c r="J1815" s="32">
        <f t="shared" si="259"/>
        <v>-15.32403248</v>
      </c>
      <c r="K1815" s="33">
        <f t="shared" si="260"/>
        <v>-5.2668406699999997</v>
      </c>
    </row>
    <row r="1816" spans="1:11" x14ac:dyDescent="0.3">
      <c r="A1816" s="78" t="str">
        <f>latest_start_1_limit_5000_convert_BTC_CMC_PRO_API_KEY_49c55c19_a805_466a_95cf_3c[[#This Row],[Symbol]]</f>
        <v>TCASH</v>
      </c>
      <c r="B1816" s="22" t="str">
        <f t="shared" si="252"/>
        <v>TCASH</v>
      </c>
      <c r="C1816" s="77">
        <f t="shared" si="253"/>
        <v>1.0770115121366045E-7</v>
      </c>
      <c r="D1816" s="73">
        <f t="shared" si="254"/>
        <v>4.0324382556700001E-3</v>
      </c>
      <c r="E1816" s="74">
        <f>D1816*conf!B$7</f>
        <v>0.29493253401970382</v>
      </c>
      <c r="F1816" s="32">
        <f t="shared" si="255"/>
        <v>-0.71420751999999998</v>
      </c>
      <c r="G1816" s="33">
        <f t="shared" si="256"/>
        <v>-0.54337835000000001</v>
      </c>
      <c r="H1816" s="32">
        <f t="shared" si="257"/>
        <v>-7.0396610900000001</v>
      </c>
      <c r="I1816" s="33">
        <f t="shared" si="258"/>
        <v>-3.4298369900000001</v>
      </c>
      <c r="J1816" s="32">
        <f t="shared" si="259"/>
        <v>-7.0396610900000001</v>
      </c>
      <c r="K1816" s="33">
        <f t="shared" si="260"/>
        <v>4.4439596699999999</v>
      </c>
    </row>
    <row r="1817" spans="1:11" x14ac:dyDescent="0.3">
      <c r="A1817" s="78" t="str">
        <f>latest_start_1_limit_5000_convert_BTC_CMC_PRO_API_KEY_49c55c19_a805_466a_95cf_3c[[#This Row],[Symbol]]</f>
        <v>MAS</v>
      </c>
      <c r="B1817" s="22" t="str">
        <f t="shared" si="252"/>
        <v>MidasProtocol</v>
      </c>
      <c r="C1817" s="77">
        <f t="shared" si="253"/>
        <v>1.8687990987956643E-8</v>
      </c>
      <c r="D1817" s="73">
        <f t="shared" si="254"/>
        <v>6.9969697567999999E-4</v>
      </c>
      <c r="E1817" s="74">
        <f>D1817*conf!B$7</f>
        <v>5.1175836801235199E-2</v>
      </c>
      <c r="F1817" s="32">
        <f t="shared" si="255"/>
        <v>-3.0269486900000002</v>
      </c>
      <c r="G1817" s="33">
        <f t="shared" si="256"/>
        <v>-2.86009878</v>
      </c>
      <c r="H1817" s="32">
        <f t="shared" si="257"/>
        <v>-3.82101091</v>
      </c>
      <c r="I1817" s="33">
        <f t="shared" si="258"/>
        <v>-8.6200589999999994E-2</v>
      </c>
      <c r="J1817" s="32">
        <f t="shared" si="259"/>
        <v>-3.82101091</v>
      </c>
      <c r="K1817" s="33">
        <f t="shared" si="260"/>
        <v>-14.38521216</v>
      </c>
    </row>
    <row r="1818" spans="1:11" x14ac:dyDescent="0.3">
      <c r="A1818" s="78" t="str">
        <f>latest_start_1_limit_5000_convert_BTC_CMC_PRO_API_KEY_49c55c19_a805_466a_95cf_3c[[#This Row],[Symbol]]</f>
        <v>RBT</v>
      </c>
      <c r="B1818" s="22" t="str">
        <f t="shared" si="252"/>
        <v>Rimbit</v>
      </c>
      <c r="C1818" s="77">
        <f t="shared" si="253"/>
        <v>1.8378845377799805E-8</v>
      </c>
      <c r="D1818" s="73">
        <f t="shared" si="254"/>
        <v>6.8812225646000004E-4</v>
      </c>
      <c r="E1818" s="74">
        <f>D1818*conf!B$7</f>
        <v>5.0329261837484401E-2</v>
      </c>
      <c r="F1818" s="32">
        <f t="shared" si="255"/>
        <v>0.28231571999999999</v>
      </c>
      <c r="G1818" s="33">
        <f t="shared" si="256"/>
        <v>0.45485948999999998</v>
      </c>
      <c r="H1818" s="32">
        <f t="shared" si="257"/>
        <v>-0.56712878</v>
      </c>
      <c r="I1818" s="33">
        <f t="shared" si="258"/>
        <v>3.29403588</v>
      </c>
      <c r="J1818" s="32">
        <f t="shared" si="259"/>
        <v>-0.56712878</v>
      </c>
      <c r="K1818" s="33">
        <f t="shared" si="260"/>
        <v>141.21928659</v>
      </c>
    </row>
    <row r="1819" spans="1:11" x14ac:dyDescent="0.3">
      <c r="A1819" s="78" t="str">
        <f>latest_start_1_limit_5000_convert_BTC_CMC_PRO_API_KEY_49c55c19_a805_466a_95cf_3c[[#This Row],[Symbol]]</f>
        <v>OSA</v>
      </c>
      <c r="B1819" s="22" t="str">
        <f t="shared" si="252"/>
        <v>OSA Token</v>
      </c>
      <c r="C1819" s="77">
        <f t="shared" si="253"/>
        <v>1E-8</v>
      </c>
      <c r="D1819" s="73">
        <f t="shared" si="254"/>
        <v>8.6247252329999996E-5</v>
      </c>
      <c r="E1819" s="74">
        <f>D1819*conf!B$7</f>
        <v>6.3081240354161995E-3</v>
      </c>
      <c r="F1819" s="32">
        <f t="shared" si="255"/>
        <v>28.251600320000001</v>
      </c>
      <c r="G1819" s="33">
        <f t="shared" si="256"/>
        <v>28.472267479999999</v>
      </c>
      <c r="H1819" s="32">
        <f t="shared" si="257"/>
        <v>-4.0171931900000004</v>
      </c>
      <c r="I1819" s="33">
        <f t="shared" si="258"/>
        <v>-0.29000100000000001</v>
      </c>
      <c r="J1819" s="32">
        <f t="shared" si="259"/>
        <v>-4.0171931900000004</v>
      </c>
      <c r="K1819" s="33">
        <f t="shared" si="260"/>
        <v>94.610266730000006</v>
      </c>
    </row>
    <row r="1820" spans="1:11" x14ac:dyDescent="0.3">
      <c r="A1820" s="78" t="str">
        <f>latest_start_1_limit_5000_convert_BTC_CMC_PRO_API_KEY_49c55c19_a805_466a_95cf_3c[[#This Row],[Symbol]]</f>
        <v>POP</v>
      </c>
      <c r="B1820" s="22" t="str">
        <f t="shared" si="252"/>
        <v>PopularCoin</v>
      </c>
      <c r="C1820" s="77">
        <f t="shared" si="253"/>
        <v>1E-8</v>
      </c>
      <c r="D1820" s="73">
        <f t="shared" si="254"/>
        <v>3.2578080419999997E-5</v>
      </c>
      <c r="E1820" s="74">
        <f>D1820*conf!B$7</f>
        <v>2.3827608019187999E-3</v>
      </c>
      <c r="F1820" s="32">
        <f t="shared" si="255"/>
        <v>-0.93851706999999995</v>
      </c>
      <c r="G1820" s="33">
        <f t="shared" si="256"/>
        <v>-0.76807384000000001</v>
      </c>
      <c r="H1820" s="32">
        <f t="shared" si="257"/>
        <v>-25.848079980000001</v>
      </c>
      <c r="I1820" s="33">
        <f t="shared" si="258"/>
        <v>-22.968622020000002</v>
      </c>
      <c r="J1820" s="32">
        <f t="shared" si="259"/>
        <v>-25.848079980000001</v>
      </c>
      <c r="K1820" s="33">
        <f t="shared" si="260"/>
        <v>25.30426434</v>
      </c>
    </row>
    <row r="1821" spans="1:11" x14ac:dyDescent="0.3">
      <c r="A1821" s="78" t="str">
        <f>latest_start_1_limit_5000_convert_BTC_CMC_PRO_API_KEY_49c55c19_a805_466a_95cf_3c[[#This Row],[Symbol]]</f>
        <v>BGTT</v>
      </c>
      <c r="B1821" s="22" t="str">
        <f t="shared" si="252"/>
        <v>Baguette Token</v>
      </c>
      <c r="C1821" s="77">
        <f t="shared" si="253"/>
        <v>3.1043488696266999E-7</v>
      </c>
      <c r="D1821" s="73">
        <f t="shared" si="254"/>
        <v>1.1622991026340001E-2</v>
      </c>
      <c r="E1821" s="74">
        <f>D1821*conf!B$7</f>
        <v>0.85010556366650769</v>
      </c>
      <c r="F1821" s="32">
        <f t="shared" si="255"/>
        <v>9.3167730000000004E-2</v>
      </c>
      <c r="G1821" s="33">
        <f t="shared" si="256"/>
        <v>0.26538604999999998</v>
      </c>
      <c r="H1821" s="32">
        <f t="shared" si="257"/>
        <v>-3.8798766499999999</v>
      </c>
      <c r="I1821" s="33">
        <f t="shared" si="258"/>
        <v>-0.14735219999999999</v>
      </c>
      <c r="J1821" s="32">
        <f t="shared" si="259"/>
        <v>-3.8798766499999999</v>
      </c>
      <c r="K1821" s="33">
        <f t="shared" si="260"/>
        <v>17.748100260000001</v>
      </c>
    </row>
    <row r="1822" spans="1:11" x14ac:dyDescent="0.3">
      <c r="A1822" s="78" t="str">
        <f>latest_start_1_limit_5000_convert_BTC_CMC_PRO_API_KEY_49c55c19_a805_466a_95cf_3c[[#This Row],[Symbol]]</f>
        <v>ES</v>
      </c>
      <c r="B1822" s="22" t="str">
        <f t="shared" si="252"/>
        <v>Era Swap</v>
      </c>
      <c r="C1822" s="77">
        <f t="shared" si="253"/>
        <v>1.8323673067279993E-7</v>
      </c>
      <c r="D1822" s="73">
        <f t="shared" si="254"/>
        <v>6.8605655026200002E-3</v>
      </c>
      <c r="E1822" s="74">
        <f>D1822*conf!B$7</f>
        <v>0.50178176086162685</v>
      </c>
      <c r="F1822" s="32">
        <f t="shared" si="255"/>
        <v>-2.4338437800000001</v>
      </c>
      <c r="G1822" s="33">
        <f t="shared" si="256"/>
        <v>-2.2659733800000001</v>
      </c>
      <c r="H1822" s="32">
        <f t="shared" si="257"/>
        <v>-6.02516856</v>
      </c>
      <c r="I1822" s="33">
        <f t="shared" si="258"/>
        <v>-2.3759498099999998</v>
      </c>
      <c r="J1822" s="32">
        <f t="shared" si="259"/>
        <v>-6.02516856</v>
      </c>
      <c r="K1822" s="33">
        <f t="shared" si="260"/>
        <v>-57.663628600000003</v>
      </c>
    </row>
    <row r="1823" spans="1:11" x14ac:dyDescent="0.3">
      <c r="A1823" s="78" t="str">
        <f>latest_start_1_limit_5000_convert_BTC_CMC_PRO_API_KEY_49c55c19_a805_466a_95cf_3c[[#This Row],[Symbol]]</f>
        <v>SWING</v>
      </c>
      <c r="B1823" s="22" t="str">
        <f t="shared" si="252"/>
        <v>Swing</v>
      </c>
      <c r="C1823" s="77">
        <f t="shared" si="253"/>
        <v>7.0108082884060202E-7</v>
      </c>
      <c r="D1823" s="73">
        <f t="shared" si="254"/>
        <v>2.6249163752440002E-2</v>
      </c>
      <c r="E1823" s="74">
        <f>D1823*conf!B$7</f>
        <v>1.9198638368534617</v>
      </c>
      <c r="F1823" s="32">
        <f t="shared" si="255"/>
        <v>0.15440412000000001</v>
      </c>
      <c r="G1823" s="33">
        <f t="shared" si="256"/>
        <v>0.32672780000000001</v>
      </c>
      <c r="H1823" s="32">
        <f t="shared" si="257"/>
        <v>-35.085108439999999</v>
      </c>
      <c r="I1823" s="33">
        <f t="shared" si="258"/>
        <v>-32.564341599999999</v>
      </c>
      <c r="J1823" s="32">
        <f t="shared" si="259"/>
        <v>-35.085108439999999</v>
      </c>
      <c r="K1823" s="33">
        <f t="shared" si="260"/>
        <v>16.789994740000001</v>
      </c>
    </row>
    <row r="1824" spans="1:11" x14ac:dyDescent="0.3">
      <c r="A1824" s="78" t="str">
        <f>latest_start_1_limit_5000_convert_BTC_CMC_PRO_API_KEY_49c55c19_a805_466a_95cf_3c[[#This Row],[Symbol]]</f>
        <v>VDL</v>
      </c>
      <c r="B1824" s="22" t="str">
        <f t="shared" si="252"/>
        <v>Vidulum</v>
      </c>
      <c r="C1824" s="77">
        <f t="shared" si="253"/>
        <v>5.0079214407650975E-7</v>
      </c>
      <c r="D1824" s="73">
        <f t="shared" si="254"/>
        <v>1.8750156123280001E-2</v>
      </c>
      <c r="E1824" s="74">
        <f>D1824*conf!B$7</f>
        <v>1.3713864188566993</v>
      </c>
      <c r="F1824" s="32">
        <f t="shared" si="255"/>
        <v>-1.5866619200000001</v>
      </c>
      <c r="G1824" s="33">
        <f t="shared" si="256"/>
        <v>-1.4173338799999999</v>
      </c>
      <c r="H1824" s="32">
        <f t="shared" si="257"/>
        <v>2.1886481400000002</v>
      </c>
      <c r="I1824" s="33">
        <f t="shared" si="258"/>
        <v>6.15682478</v>
      </c>
      <c r="J1824" s="32">
        <f t="shared" si="259"/>
        <v>2.1886481400000002</v>
      </c>
      <c r="K1824" s="33">
        <f t="shared" si="260"/>
        <v>5.7820734199999997</v>
      </c>
    </row>
    <row r="1825" spans="1:11" x14ac:dyDescent="0.3">
      <c r="A1825" s="78" t="str">
        <f>latest_start_1_limit_5000_convert_BTC_CMC_PRO_API_KEY_49c55c19_a805_466a_95cf_3c[[#This Row],[Symbol]]</f>
        <v>BSD</v>
      </c>
      <c r="B1825" s="22" t="str">
        <f t="shared" si="252"/>
        <v>BitSend</v>
      </c>
      <c r="C1825" s="77">
        <f t="shared" si="253"/>
        <v>1.2001781459860321E-7</v>
      </c>
      <c r="D1825" s="73">
        <f t="shared" si="254"/>
        <v>4.4935863869200003E-3</v>
      </c>
      <c r="E1825" s="74">
        <f>D1825*conf!B$7</f>
        <v>0.32866090833932882</v>
      </c>
      <c r="F1825" s="32">
        <f t="shared" si="255"/>
        <v>2.0202029999999999E-2</v>
      </c>
      <c r="G1825" s="33">
        <f t="shared" si="256"/>
        <v>0.19229481000000001</v>
      </c>
      <c r="H1825" s="32">
        <f t="shared" si="257"/>
        <v>33.347145349999998</v>
      </c>
      <c r="I1825" s="33">
        <f t="shared" si="258"/>
        <v>38.525264800000002</v>
      </c>
      <c r="J1825" s="32">
        <f t="shared" si="259"/>
        <v>33.347145349999998</v>
      </c>
      <c r="K1825" s="33">
        <f t="shared" si="260"/>
        <v>54.972898430000001</v>
      </c>
    </row>
    <row r="1826" spans="1:11" x14ac:dyDescent="0.3">
      <c r="A1826" s="78" t="str">
        <f>latest_start_1_limit_5000_convert_BTC_CMC_PRO_API_KEY_49c55c19_a805_466a_95cf_3c[[#This Row],[Symbol]]</f>
        <v>IPL</v>
      </c>
      <c r="B1826" s="22" t="str">
        <f t="shared" si="252"/>
        <v>VouchForMe</v>
      </c>
      <c r="C1826" s="77">
        <f t="shared" si="253"/>
        <v>1.462022621787448E-8</v>
      </c>
      <c r="D1826" s="73">
        <f t="shared" si="254"/>
        <v>5.4739581558000002E-4</v>
      </c>
      <c r="E1826" s="74">
        <f>D1826*conf!B$7</f>
        <v>4.0036529951521203E-2</v>
      </c>
      <c r="F1826" s="32">
        <f t="shared" si="255"/>
        <v>-0.57494095999999995</v>
      </c>
      <c r="G1826" s="33">
        <f t="shared" si="256"/>
        <v>-0.40387216999999997</v>
      </c>
      <c r="H1826" s="32">
        <f t="shared" si="257"/>
        <v>-3.4060769400000002</v>
      </c>
      <c r="I1826" s="33">
        <f t="shared" si="258"/>
        <v>0.34484604000000002</v>
      </c>
      <c r="J1826" s="32">
        <f t="shared" si="259"/>
        <v>-3.4060769400000002</v>
      </c>
      <c r="K1826" s="33">
        <f t="shared" si="260"/>
        <v>9.2552378599999994</v>
      </c>
    </row>
    <row r="1827" spans="1:11" x14ac:dyDescent="0.3">
      <c r="A1827" s="78" t="str">
        <f>latest_start_1_limit_5000_convert_BTC_CMC_PRO_API_KEY_49c55c19_a805_466a_95cf_3c[[#This Row],[Symbol]]</f>
        <v>WRC</v>
      </c>
      <c r="B1827" s="22" t="str">
        <f t="shared" si="252"/>
        <v>Worldcore</v>
      </c>
      <c r="C1827" s="77">
        <f t="shared" si="253"/>
        <v>2.0000000000070499E-8</v>
      </c>
      <c r="D1827" s="73">
        <f t="shared" si="254"/>
        <v>7.4881989843999998E-4</v>
      </c>
      <c r="E1827" s="74">
        <f>D1827*conf!B$7</f>
        <v>5.4768687371901596E-2</v>
      </c>
      <c r="F1827" s="32">
        <f t="shared" si="255"/>
        <v>0</v>
      </c>
      <c r="G1827" s="33">
        <f t="shared" si="256"/>
        <v>0.17205802000000001</v>
      </c>
      <c r="H1827" s="32">
        <f t="shared" si="257"/>
        <v>-1E-8</v>
      </c>
      <c r="I1827" s="33">
        <f t="shared" si="258"/>
        <v>3.8831873200000002</v>
      </c>
      <c r="J1827" s="32">
        <f t="shared" si="259"/>
        <v>-1E-8</v>
      </c>
      <c r="K1827" s="33">
        <f t="shared" si="260"/>
        <v>18.265664619999999</v>
      </c>
    </row>
    <row r="1828" spans="1:11" x14ac:dyDescent="0.3">
      <c r="A1828" s="78" t="str">
        <f>latest_start_1_limit_5000_convert_BTC_CMC_PRO_API_KEY_49c55c19_a805_466a_95cf_3c[[#This Row],[Symbol]]</f>
        <v>ISLA</v>
      </c>
      <c r="B1828" s="22" t="str">
        <f t="shared" si="252"/>
        <v>Insula</v>
      </c>
      <c r="C1828" s="77">
        <f t="shared" si="253"/>
        <v>5.5649696958612368E-6</v>
      </c>
      <c r="D1828" s="73">
        <f t="shared" si="254"/>
        <v>0.20835800212309</v>
      </c>
      <c r="E1828" s="74">
        <f>D1828*conf!B$7</f>
        <v>15.239304275282802</v>
      </c>
      <c r="F1828" s="32">
        <f t="shared" si="255"/>
        <v>-1.1399994</v>
      </c>
      <c r="G1828" s="33">
        <f t="shared" si="256"/>
        <v>-0.96990284000000004</v>
      </c>
      <c r="H1828" s="32">
        <f t="shared" si="257"/>
        <v>0.83655524999999997</v>
      </c>
      <c r="I1828" s="33">
        <f t="shared" si="258"/>
        <v>4.7522275900000004</v>
      </c>
      <c r="J1828" s="32">
        <f t="shared" si="259"/>
        <v>0.83655524999999997</v>
      </c>
      <c r="K1828" s="33">
        <f t="shared" si="260"/>
        <v>-9.5936048399999994</v>
      </c>
    </row>
    <row r="1829" spans="1:11" x14ac:dyDescent="0.3">
      <c r="A1829" s="78" t="str">
        <f>latest_start_1_limit_5000_convert_BTC_CMC_PRO_API_KEY_49c55c19_a805_466a_95cf_3c[[#This Row],[Symbol]]</f>
        <v>MALW</v>
      </c>
      <c r="B1829" s="22" t="str">
        <f t="shared" si="252"/>
        <v>MalwareChain</v>
      </c>
      <c r="C1829" s="77">
        <f t="shared" si="253"/>
        <v>6.2315033435911546E-7</v>
      </c>
      <c r="D1829" s="73">
        <f t="shared" si="254"/>
        <v>2.3331368504299999E-2</v>
      </c>
      <c r="E1829" s="74">
        <f>D1829*conf!B$7</f>
        <v>1.7064562924045019</v>
      </c>
      <c r="F1829" s="32">
        <f t="shared" si="255"/>
        <v>0.38897399999999999</v>
      </c>
      <c r="G1829" s="33">
        <f t="shared" si="256"/>
        <v>0.56170127999999997</v>
      </c>
      <c r="H1829" s="32">
        <f t="shared" si="257"/>
        <v>-0.37657854000000002</v>
      </c>
      <c r="I1829" s="33">
        <f t="shared" si="258"/>
        <v>3.4919855399999999</v>
      </c>
      <c r="J1829" s="32">
        <f t="shared" si="259"/>
        <v>-0.37657854000000002</v>
      </c>
      <c r="K1829" s="33">
        <f t="shared" si="260"/>
        <v>3.6916122699999998</v>
      </c>
    </row>
    <row r="1830" spans="1:11" x14ac:dyDescent="0.3">
      <c r="A1830" s="78" t="str">
        <f>latest_start_1_limit_5000_convert_BTC_CMC_PRO_API_KEY_49c55c19_a805_466a_95cf_3c[[#This Row],[Symbol]]</f>
        <v>NTRN</v>
      </c>
      <c r="B1830" s="22" t="str">
        <f t="shared" si="252"/>
        <v>Neutron</v>
      </c>
      <c r="C1830" s="77">
        <f t="shared" si="253"/>
        <v>9.0138963708168972E-8</v>
      </c>
      <c r="D1830" s="73">
        <f t="shared" si="254"/>
        <v>3.3748924824599999E-3</v>
      </c>
      <c r="E1830" s="74">
        <f>D1830*conf!B$7</f>
        <v>0.2468396361671244</v>
      </c>
      <c r="F1830" s="32">
        <f t="shared" si="255"/>
        <v>0.37081764</v>
      </c>
      <c r="G1830" s="33">
        <f t="shared" si="256"/>
        <v>0.54351368</v>
      </c>
      <c r="H1830" s="32">
        <f t="shared" si="257"/>
        <v>0.15597232</v>
      </c>
      <c r="I1830" s="33">
        <f t="shared" si="258"/>
        <v>4.0452163499999996</v>
      </c>
      <c r="J1830" s="32">
        <f t="shared" si="259"/>
        <v>0.15597232</v>
      </c>
      <c r="K1830" s="33">
        <f t="shared" si="260"/>
        <v>7.7510995600000001</v>
      </c>
    </row>
    <row r="1831" spans="1:11" x14ac:dyDescent="0.3">
      <c r="A1831" s="78" t="str">
        <f>latest_start_1_limit_5000_convert_BTC_CMC_PRO_API_KEY_49c55c19_a805_466a_95cf_3c[[#This Row],[Symbol]]</f>
        <v>1MT</v>
      </c>
      <c r="B1831" s="22" t="str">
        <f t="shared" si="252"/>
        <v>1Million Token</v>
      </c>
      <c r="C1831" s="77">
        <f t="shared" si="253"/>
        <v>4.2565621751044186E-6</v>
      </c>
      <c r="D1831" s="73">
        <f t="shared" si="254"/>
        <v>0.15936992278270001</v>
      </c>
      <c r="E1831" s="74">
        <f>D1831*conf!B$7</f>
        <v>11.65631615232668</v>
      </c>
      <c r="F1831" s="32">
        <f t="shared" si="255"/>
        <v>0.37081764</v>
      </c>
      <c r="G1831" s="33">
        <f t="shared" si="256"/>
        <v>0.54351368</v>
      </c>
      <c r="H1831" s="32">
        <f t="shared" si="257"/>
        <v>-55.093343500000003</v>
      </c>
      <c r="I1831" s="33">
        <f t="shared" si="258"/>
        <v>-53.349533899999997</v>
      </c>
      <c r="J1831" s="32">
        <f t="shared" si="259"/>
        <v>-55.093343500000003</v>
      </c>
      <c r="K1831" s="33">
        <f t="shared" si="260"/>
        <v>-40.174754739999997</v>
      </c>
    </row>
    <row r="1832" spans="1:11" x14ac:dyDescent="0.3">
      <c r="A1832" s="78" t="str">
        <f>latest_start_1_limit_5000_convert_BTC_CMC_PRO_API_KEY_49c55c19_a805_466a_95cf_3c[[#This Row],[Symbol]]</f>
        <v>VSL</v>
      </c>
      <c r="B1832" s="22" t="str">
        <f t="shared" si="252"/>
        <v>vSlice</v>
      </c>
      <c r="C1832" s="77">
        <f t="shared" si="253"/>
        <v>1.0500000000010305E-7</v>
      </c>
      <c r="D1832" s="73">
        <f t="shared" si="254"/>
        <v>3.9313044667999997E-3</v>
      </c>
      <c r="E1832" s="74">
        <f>D1832*conf!B$7</f>
        <v>0.28753560870175199</v>
      </c>
      <c r="F1832" s="32">
        <f t="shared" si="255"/>
        <v>0</v>
      </c>
      <c r="G1832" s="33">
        <f t="shared" si="256"/>
        <v>0.17205802000000001</v>
      </c>
      <c r="H1832" s="32">
        <f t="shared" si="257"/>
        <v>-1.9940960000000001E-2</v>
      </c>
      <c r="I1832" s="33">
        <f t="shared" si="258"/>
        <v>3.8624720199999998</v>
      </c>
      <c r="J1832" s="32">
        <f t="shared" si="259"/>
        <v>-1.9940960000000001E-2</v>
      </c>
      <c r="K1832" s="33">
        <f t="shared" si="260"/>
        <v>-4.4777324199999997</v>
      </c>
    </row>
    <row r="1833" spans="1:11" x14ac:dyDescent="0.3">
      <c r="A1833" s="78" t="str">
        <f>latest_start_1_limit_5000_convert_BTC_CMC_PRO_API_KEY_49c55c19_a805_466a_95cf_3c[[#This Row],[Symbol]]</f>
        <v>IDT</v>
      </c>
      <c r="B1833" s="22" t="str">
        <f t="shared" si="252"/>
        <v>InvestDigital</v>
      </c>
      <c r="C1833" s="77">
        <f t="shared" si="253"/>
        <v>4.4851786282505553E-8</v>
      </c>
      <c r="D1833" s="73">
        <f t="shared" si="254"/>
        <v>1.6792955024399999E-3</v>
      </c>
      <c r="E1833" s="74">
        <f>D1833*conf!B$7</f>
        <v>0.12282367304846159</v>
      </c>
      <c r="F1833" s="32">
        <f t="shared" si="255"/>
        <v>-0.56722757000000001</v>
      </c>
      <c r="G1833" s="33">
        <f t="shared" si="256"/>
        <v>-0.39614550999999998</v>
      </c>
      <c r="H1833" s="32">
        <f t="shared" si="257"/>
        <v>-0.97877444000000002</v>
      </c>
      <c r="I1833" s="33">
        <f t="shared" si="258"/>
        <v>2.8664052400000002</v>
      </c>
      <c r="J1833" s="32">
        <f t="shared" si="259"/>
        <v>-0.97877444000000002</v>
      </c>
      <c r="K1833" s="33">
        <f t="shared" si="260"/>
        <v>18.67816646</v>
      </c>
    </row>
    <row r="1834" spans="1:11" x14ac:dyDescent="0.3">
      <c r="A1834" s="78" t="str">
        <f>latest_start_1_limit_5000_convert_BTC_CMC_PRO_API_KEY_49c55c19_a805_466a_95cf_3c[[#This Row],[Symbol]]</f>
        <v>GOT</v>
      </c>
      <c r="B1834" s="22" t="str">
        <f t="shared" si="252"/>
        <v>ParkinGo</v>
      </c>
      <c r="C1834" s="77">
        <f t="shared" si="253"/>
        <v>9.9814417645783674E-7</v>
      </c>
      <c r="D1834" s="73">
        <f t="shared" si="254"/>
        <v>3.7371511042049999E-2</v>
      </c>
      <c r="E1834" s="74">
        <f>D1834*conf!B$7</f>
        <v>2.733352317615537</v>
      </c>
      <c r="F1834" s="32">
        <f t="shared" si="255"/>
        <v>-0.20499646999999999</v>
      </c>
      <c r="G1834" s="33">
        <f t="shared" si="256"/>
        <v>-3.329116E-2</v>
      </c>
      <c r="H1834" s="32">
        <f t="shared" si="257"/>
        <v>7.7634186100000004</v>
      </c>
      <c r="I1834" s="33">
        <f t="shared" si="258"/>
        <v>11.948074030000001</v>
      </c>
      <c r="J1834" s="32">
        <f t="shared" si="259"/>
        <v>7.7634186100000004</v>
      </c>
      <c r="K1834" s="33">
        <f t="shared" si="260"/>
        <v>48.247558179999999</v>
      </c>
    </row>
    <row r="1835" spans="1:11" x14ac:dyDescent="0.3">
      <c r="A1835" s="78" t="str">
        <f>latest_start_1_limit_5000_convert_BTC_CMC_PRO_API_KEY_49c55c19_a805_466a_95cf_3c[[#This Row],[Symbol]]</f>
        <v>SOUL</v>
      </c>
      <c r="B1835" s="22" t="str">
        <f t="shared" si="252"/>
        <v>Phantasma</v>
      </c>
      <c r="C1835" s="77">
        <f t="shared" si="253"/>
        <v>3.2632868269728695E-6</v>
      </c>
      <c r="D1835" s="73">
        <f t="shared" si="254"/>
        <v>0.12218070551729</v>
      </c>
      <c r="E1835" s="74">
        <f>D1835*conf!B$7</f>
        <v>8.9362968015345903</v>
      </c>
      <c r="F1835" s="32">
        <f t="shared" si="255"/>
        <v>0.10203810000000001</v>
      </c>
      <c r="G1835" s="33">
        <f t="shared" si="256"/>
        <v>0.27427168000000002</v>
      </c>
      <c r="H1835" s="32">
        <f t="shared" si="257"/>
        <v>-1.3362582700000001</v>
      </c>
      <c r="I1835" s="33">
        <f t="shared" si="258"/>
        <v>2.4950396499999998</v>
      </c>
      <c r="J1835" s="32">
        <f t="shared" si="259"/>
        <v>-1.3362582700000001</v>
      </c>
      <c r="K1835" s="33">
        <f t="shared" si="260"/>
        <v>12.622631520000001</v>
      </c>
    </row>
    <row r="1836" spans="1:11" x14ac:dyDescent="0.3">
      <c r="A1836" s="78" t="str">
        <f>latest_start_1_limit_5000_convert_BTC_CMC_PRO_API_KEY_49c55c19_a805_466a_95cf_3c[[#This Row],[Symbol]]</f>
        <v>PIPL</v>
      </c>
      <c r="B1836" s="22" t="str">
        <f t="shared" si="252"/>
        <v>PiplCoin</v>
      </c>
      <c r="C1836" s="77">
        <f t="shared" si="253"/>
        <v>2.0030880823948517E-8</v>
      </c>
      <c r="D1836" s="73">
        <f t="shared" si="254"/>
        <v>7.4997610720999996E-4</v>
      </c>
      <c r="E1836" s="74">
        <f>D1836*conf!B$7</f>
        <v>5.4853252481339397E-2</v>
      </c>
      <c r="F1836" s="32">
        <f t="shared" si="255"/>
        <v>0.15440412000000001</v>
      </c>
      <c r="G1836" s="33">
        <f t="shared" si="256"/>
        <v>0.32672780000000001</v>
      </c>
      <c r="H1836" s="32">
        <f t="shared" si="257"/>
        <v>100.30880823</v>
      </c>
      <c r="I1836" s="33">
        <f t="shared" si="258"/>
        <v>108.08717449</v>
      </c>
      <c r="J1836" s="32">
        <f t="shared" si="259"/>
        <v>100.30880823</v>
      </c>
      <c r="K1836" s="33">
        <f t="shared" si="260"/>
        <v>18.458423239999998</v>
      </c>
    </row>
    <row r="1837" spans="1:11" x14ac:dyDescent="0.3">
      <c r="A1837" s="78" t="str">
        <f>latest_start_1_limit_5000_convert_BTC_CMC_PRO_API_KEY_49c55c19_a805_466a_95cf_3c[[#This Row],[Symbol]]</f>
        <v>MMO</v>
      </c>
      <c r="B1837" s="22" t="str">
        <f t="shared" si="252"/>
        <v>MMOCoin</v>
      </c>
      <c r="C1837" s="77">
        <f t="shared" si="253"/>
        <v>5.0776387314419926E-8</v>
      </c>
      <c r="D1837" s="73">
        <f t="shared" si="254"/>
        <v>1.90111845959E-3</v>
      </c>
      <c r="E1837" s="74">
        <f>D1837*conf!B$7</f>
        <v>0.13904780413441259</v>
      </c>
      <c r="F1837" s="32">
        <f t="shared" si="255"/>
        <v>0.27298507</v>
      </c>
      <c r="G1837" s="33">
        <f t="shared" si="256"/>
        <v>0.44551278</v>
      </c>
      <c r="H1837" s="32">
        <f t="shared" si="257"/>
        <v>4.0882599999999998E-2</v>
      </c>
      <c r="I1837" s="33">
        <f t="shared" si="258"/>
        <v>3.9256574799999999</v>
      </c>
      <c r="J1837" s="32">
        <f t="shared" si="259"/>
        <v>4.0882599999999998E-2</v>
      </c>
      <c r="K1837" s="33">
        <f t="shared" si="260"/>
        <v>43.461201389999999</v>
      </c>
    </row>
    <row r="1838" spans="1:11" x14ac:dyDescent="0.3">
      <c r="A1838" s="78" t="str">
        <f>latest_start_1_limit_5000_convert_BTC_CMC_PRO_API_KEY_49c55c19_a805_466a_95cf_3c[[#This Row],[Symbol]]</f>
        <v>NSD</v>
      </c>
      <c r="B1838" s="22" t="str">
        <f t="shared" si="252"/>
        <v>Nasdacoin</v>
      </c>
      <c r="C1838" s="77">
        <f t="shared" si="253"/>
        <v>1.563439477104031E-7</v>
      </c>
      <c r="D1838" s="73">
        <f t="shared" si="254"/>
        <v>5.8536729522900002E-3</v>
      </c>
      <c r="E1838" s="74">
        <f>D1838*conf!B$7</f>
        <v>0.42813763973049063</v>
      </c>
      <c r="F1838" s="32">
        <f t="shared" si="255"/>
        <v>9.6343479999999995E-2</v>
      </c>
      <c r="G1838" s="33">
        <f t="shared" si="256"/>
        <v>0.26856727000000002</v>
      </c>
      <c r="H1838" s="32">
        <f t="shared" si="257"/>
        <v>-14.508497459999999</v>
      </c>
      <c r="I1838" s="33">
        <f t="shared" si="258"/>
        <v>-11.18870227</v>
      </c>
      <c r="J1838" s="32">
        <f t="shared" si="259"/>
        <v>-14.508497459999999</v>
      </c>
      <c r="K1838" s="33">
        <f t="shared" si="260"/>
        <v>-31.28425623</v>
      </c>
    </row>
    <row r="1839" spans="1:11" x14ac:dyDescent="0.3">
      <c r="A1839" s="78" t="str">
        <f>latest_start_1_limit_5000_convert_BTC_CMC_PRO_API_KEY_49c55c19_a805_466a_95cf_3c[[#This Row],[Symbol]]</f>
        <v>ZINC</v>
      </c>
      <c r="B1839" s="22" t="str">
        <f t="shared" si="252"/>
        <v>ZINC</v>
      </c>
      <c r="C1839" s="77">
        <f t="shared" si="253"/>
        <v>6.0143325016712753E-7</v>
      </c>
      <c r="D1839" s="73">
        <f t="shared" si="254"/>
        <v>2.2518259265350001E-2</v>
      </c>
      <c r="E1839" s="74">
        <f>D1839*conf!B$7</f>
        <v>1.6469854826676991</v>
      </c>
      <c r="F1839" s="32">
        <f t="shared" si="255"/>
        <v>-7.277488E-2</v>
      </c>
      <c r="G1839" s="33">
        <f t="shared" si="256"/>
        <v>9.9157919999999997E-2</v>
      </c>
      <c r="H1839" s="32">
        <f t="shared" si="257"/>
        <v>2.0248975800000002</v>
      </c>
      <c r="I1839" s="33">
        <f t="shared" si="258"/>
        <v>5.98671548</v>
      </c>
      <c r="J1839" s="32">
        <f t="shared" si="259"/>
        <v>2.0248975800000002</v>
      </c>
      <c r="K1839" s="33">
        <f t="shared" si="260"/>
        <v>14.730347099999999</v>
      </c>
    </row>
    <row r="1840" spans="1:11" x14ac:dyDescent="0.3">
      <c r="A1840" s="78" t="str">
        <f>latest_start_1_limit_5000_convert_BTC_CMC_PRO_API_KEY_49c55c19_a805_466a_95cf_3c[[#This Row],[Symbol]]</f>
        <v>HER</v>
      </c>
      <c r="B1840" s="22" t="str">
        <f t="shared" si="252"/>
        <v>HeroNode</v>
      </c>
      <c r="C1840" s="77">
        <f t="shared" si="253"/>
        <v>1E-8</v>
      </c>
      <c r="D1840" s="73">
        <f t="shared" si="254"/>
        <v>1.1429364998E-4</v>
      </c>
      <c r="E1840" s="74">
        <f>D1840*conf!B$7</f>
        <v>8.3594375595372004E-3</v>
      </c>
      <c r="F1840" s="32">
        <f t="shared" si="255"/>
        <v>-0.70202412000000003</v>
      </c>
      <c r="G1840" s="33">
        <f t="shared" si="256"/>
        <v>-0.53117398999999998</v>
      </c>
      <c r="H1840" s="32">
        <f t="shared" si="257"/>
        <v>1.25263038</v>
      </c>
      <c r="I1840" s="33">
        <f t="shared" si="258"/>
        <v>5.1844596899999997</v>
      </c>
      <c r="J1840" s="32">
        <f t="shared" si="259"/>
        <v>1.25263038</v>
      </c>
      <c r="K1840" s="33">
        <f t="shared" si="260"/>
        <v>25.576013339999999</v>
      </c>
    </row>
    <row r="1841" spans="1:11" x14ac:dyDescent="0.3">
      <c r="A1841" s="78" t="str">
        <f>latest_start_1_limit_5000_convert_BTC_CMC_PRO_API_KEY_49c55c19_a805_466a_95cf_3c[[#This Row],[Symbol]]</f>
        <v>BTCT</v>
      </c>
      <c r="B1841" s="22" t="str">
        <f t="shared" si="252"/>
        <v>Bitcoin Token</v>
      </c>
      <c r="C1841" s="77">
        <f t="shared" si="253"/>
        <v>2.6792645126801852E-7</v>
      </c>
      <c r="D1841" s="73">
        <f t="shared" si="254"/>
        <v>1.003143290136E-2</v>
      </c>
      <c r="E1841" s="74">
        <f>D1841*conf!B$7</f>
        <v>0.73369900240547048</v>
      </c>
      <c r="F1841" s="32">
        <f t="shared" si="255"/>
        <v>-0.33468945</v>
      </c>
      <c r="G1841" s="33">
        <f t="shared" si="256"/>
        <v>-0.16320729</v>
      </c>
      <c r="H1841" s="32">
        <f t="shared" si="257"/>
        <v>-4.0762943900000002</v>
      </c>
      <c r="I1841" s="33">
        <f t="shared" si="258"/>
        <v>-0.35139721000000002</v>
      </c>
      <c r="J1841" s="32">
        <f t="shared" si="259"/>
        <v>-4.0762943900000002</v>
      </c>
      <c r="K1841" s="33">
        <f t="shared" si="260"/>
        <v>4.6365024100000003</v>
      </c>
    </row>
    <row r="1842" spans="1:11" x14ac:dyDescent="0.3">
      <c r="A1842" s="78" t="str">
        <f>latest_start_1_limit_5000_convert_BTC_CMC_PRO_API_KEY_49c55c19_a805_466a_95cf_3c[[#This Row],[Symbol]]</f>
        <v>ARNX</v>
      </c>
      <c r="B1842" s="22" t="str">
        <f t="shared" si="252"/>
        <v>Aeron</v>
      </c>
      <c r="C1842" s="77">
        <f t="shared" si="253"/>
        <v>1.7718600864410507E-7</v>
      </c>
      <c r="D1842" s="73">
        <f t="shared" si="254"/>
        <v>6.6340204498699998E-3</v>
      </c>
      <c r="E1842" s="74">
        <f>D1842*conf!B$7</f>
        <v>0.4852122557034918</v>
      </c>
      <c r="F1842" s="32">
        <f t="shared" si="255"/>
        <v>15.69396809</v>
      </c>
      <c r="G1842" s="33">
        <f t="shared" si="256"/>
        <v>15.893028839999999</v>
      </c>
      <c r="H1842" s="32">
        <f t="shared" si="257"/>
        <v>14.35878091</v>
      </c>
      <c r="I1842" s="33">
        <f t="shared" si="258"/>
        <v>18.799546599999999</v>
      </c>
      <c r="J1842" s="32">
        <f t="shared" si="259"/>
        <v>14.35878091</v>
      </c>
      <c r="K1842" s="33">
        <f t="shared" si="260"/>
        <v>24.703244940000001</v>
      </c>
    </row>
    <row r="1843" spans="1:11" x14ac:dyDescent="0.3">
      <c r="A1843" s="78" t="str">
        <f>latest_start_1_limit_5000_convert_BTC_CMC_PRO_API_KEY_49c55c19_a805_466a_95cf_3c[[#This Row],[Symbol]]</f>
        <v>TIC</v>
      </c>
      <c r="B1843" s="22" t="str">
        <f t="shared" si="252"/>
        <v>Thingschain</v>
      </c>
      <c r="C1843" s="77">
        <f t="shared" si="253"/>
        <v>1E-8</v>
      </c>
      <c r="D1843" s="73">
        <f t="shared" si="254"/>
        <v>1.075076654E-5</v>
      </c>
      <c r="E1843" s="74">
        <f>D1843*conf!B$7</f>
        <v>7.8631106473559995E-4</v>
      </c>
      <c r="F1843" s="32">
        <f t="shared" si="255"/>
        <v>-5.2455380299999996</v>
      </c>
      <c r="G1843" s="33">
        <f t="shared" si="256"/>
        <v>-5.0825053799999997</v>
      </c>
      <c r="H1843" s="32">
        <f t="shared" si="257"/>
        <v>16.912285279999999</v>
      </c>
      <c r="I1843" s="33">
        <f t="shared" si="258"/>
        <v>21.452208330000001</v>
      </c>
      <c r="J1843" s="32">
        <f t="shared" si="259"/>
        <v>16.912285279999999</v>
      </c>
      <c r="K1843" s="33">
        <f t="shared" si="260"/>
        <v>106.75284331</v>
      </c>
    </row>
    <row r="1844" spans="1:11" x14ac:dyDescent="0.3">
      <c r="A1844" s="78" t="str">
        <f>latest_start_1_limit_5000_convert_BTC_CMC_PRO_API_KEY_49c55c19_a805_466a_95cf_3c[[#This Row],[Symbol]]</f>
        <v>HAVY</v>
      </c>
      <c r="B1844" s="22" t="str">
        <f t="shared" si="252"/>
        <v>Havy</v>
      </c>
      <c r="C1844" s="77">
        <f t="shared" si="253"/>
        <v>1E-8</v>
      </c>
      <c r="D1844" s="73">
        <f t="shared" si="254"/>
        <v>1.6289040209999999E-5</v>
      </c>
      <c r="E1844" s="74">
        <f>D1844*conf!B$7</f>
        <v>1.1913804009593999E-3</v>
      </c>
      <c r="F1844" s="32">
        <f t="shared" si="255"/>
        <v>-0.93691948000000003</v>
      </c>
      <c r="G1844" s="33">
        <f t="shared" si="256"/>
        <v>-0.76647350999999997</v>
      </c>
      <c r="H1844" s="32">
        <f t="shared" si="257"/>
        <v>-87.735301559999996</v>
      </c>
      <c r="I1844" s="33">
        <f t="shared" si="258"/>
        <v>-87.259040339999999</v>
      </c>
      <c r="J1844" s="32">
        <f t="shared" si="259"/>
        <v>-87.735301559999996</v>
      </c>
      <c r="K1844" s="33">
        <f t="shared" si="260"/>
        <v>-85.453010059999997</v>
      </c>
    </row>
    <row r="1845" spans="1:11" x14ac:dyDescent="0.3">
      <c r="A1845" s="78" t="str">
        <f>latest_start_1_limit_5000_convert_BTC_CMC_PRO_API_KEY_49c55c19_a805_466a_95cf_3c[[#This Row],[Symbol]]</f>
        <v>GCC</v>
      </c>
      <c r="B1845" s="22" t="str">
        <f t="shared" si="252"/>
        <v>Global Cryptocurrency</v>
      </c>
      <c r="C1845" s="77">
        <f t="shared" si="253"/>
        <v>4.0061761648164122E-8</v>
      </c>
      <c r="D1845" s="73">
        <f t="shared" si="254"/>
        <v>1.4999522144299999E-3</v>
      </c>
      <c r="E1845" s="74">
        <f>D1845*conf!B$7</f>
        <v>0.1097065049634102</v>
      </c>
      <c r="F1845" s="32">
        <f t="shared" si="255"/>
        <v>-19.876476709999999</v>
      </c>
      <c r="G1845" s="33">
        <f t="shared" si="256"/>
        <v>-19.73861776</v>
      </c>
      <c r="H1845" s="32">
        <f t="shared" si="257"/>
        <v>-33.229351780000002</v>
      </c>
      <c r="I1845" s="33">
        <f t="shared" si="258"/>
        <v>-30.636522429999999</v>
      </c>
      <c r="J1845" s="32">
        <f t="shared" si="259"/>
        <v>-33.229351780000002</v>
      </c>
      <c r="K1845" s="33">
        <f t="shared" si="260"/>
        <v>-5.2332614099999999</v>
      </c>
    </row>
    <row r="1846" spans="1:11" x14ac:dyDescent="0.3">
      <c r="A1846" s="78" t="str">
        <f>latest_start_1_limit_5000_convert_BTC_CMC_PRO_API_KEY_49c55c19_a805_466a_95cf_3c[[#This Row],[Symbol]]</f>
        <v>BERRY</v>
      </c>
      <c r="B1846" s="22" t="str">
        <f t="shared" si="252"/>
        <v>Rentberry</v>
      </c>
      <c r="C1846" s="77">
        <f t="shared" si="253"/>
        <v>1.0772881744507768E-8</v>
      </c>
      <c r="D1846" s="73">
        <f t="shared" si="254"/>
        <v>4.0334741068999999E-4</v>
      </c>
      <c r="E1846" s="74">
        <f>D1846*conf!B$7</f>
        <v>2.9500829617866601E-2</v>
      </c>
      <c r="F1846" s="32">
        <f t="shared" si="255"/>
        <v>-18.181407279999998</v>
      </c>
      <c r="G1846" s="33">
        <f t="shared" si="256"/>
        <v>-18.040631829999999</v>
      </c>
      <c r="H1846" s="32">
        <f t="shared" si="257"/>
        <v>-1.1022587399999999</v>
      </c>
      <c r="I1846" s="33">
        <f t="shared" si="258"/>
        <v>2.73812582</v>
      </c>
      <c r="J1846" s="32">
        <f t="shared" si="259"/>
        <v>-1.1022587399999999</v>
      </c>
      <c r="K1846" s="33">
        <f t="shared" si="260"/>
        <v>-22.00617059</v>
      </c>
    </row>
    <row r="1847" spans="1:11" x14ac:dyDescent="0.3">
      <c r="A1847" s="78" t="str">
        <f>latest_start_1_limit_5000_convert_BTC_CMC_PRO_API_KEY_49c55c19_a805_466a_95cf_3c[[#This Row],[Symbol]]</f>
        <v>CHEESE</v>
      </c>
      <c r="B1847" s="22" t="str">
        <f t="shared" si="252"/>
        <v>Cheesecoin</v>
      </c>
      <c r="C1847" s="77">
        <f t="shared" si="253"/>
        <v>1E-8</v>
      </c>
      <c r="D1847" s="73">
        <f t="shared" si="254"/>
        <v>2.9653588173E-4</v>
      </c>
      <c r="E1847" s="74">
        <f>D1847*conf!B$7</f>
        <v>2.16886343897322E-2</v>
      </c>
      <c r="F1847" s="32">
        <f t="shared" si="255"/>
        <v>0.39250364999999998</v>
      </c>
      <c r="G1847" s="33">
        <f t="shared" si="256"/>
        <v>0.56523699999999999</v>
      </c>
      <c r="H1847" s="32">
        <f t="shared" si="257"/>
        <v>10.804821909999999</v>
      </c>
      <c r="I1847" s="33">
        <f t="shared" si="258"/>
        <v>15.10758072</v>
      </c>
      <c r="J1847" s="32">
        <f t="shared" si="259"/>
        <v>10.804821909999999</v>
      </c>
      <c r="K1847" s="33">
        <f t="shared" si="260"/>
        <v>33.810596840000002</v>
      </c>
    </row>
    <row r="1848" spans="1:11" x14ac:dyDescent="0.3">
      <c r="A1848" s="78" t="str">
        <f>latest_start_1_limit_5000_convert_BTC_CMC_PRO_API_KEY_49c55c19_a805_466a_95cf_3c[[#This Row],[Symbol]]</f>
        <v>OPAL</v>
      </c>
      <c r="B1848" s="22" t="str">
        <f t="shared" si="252"/>
        <v>Opal</v>
      </c>
      <c r="C1848" s="77">
        <f t="shared" si="253"/>
        <v>2.0999999999993901E-7</v>
      </c>
      <c r="D1848" s="73">
        <f t="shared" si="254"/>
        <v>7.8626089335900005E-3</v>
      </c>
      <c r="E1848" s="74">
        <f>D1848*conf!B$7</f>
        <v>0.57507121740277267</v>
      </c>
      <c r="F1848" s="32">
        <f t="shared" si="255"/>
        <v>6.2459000000000004E-3</v>
      </c>
      <c r="G1848" s="33">
        <f t="shared" si="256"/>
        <v>0.17831467000000001</v>
      </c>
      <c r="H1848" s="32">
        <f t="shared" si="257"/>
        <v>-1.9940960000000001E-2</v>
      </c>
      <c r="I1848" s="33">
        <f t="shared" si="258"/>
        <v>3.8624720199999998</v>
      </c>
      <c r="J1848" s="32">
        <f t="shared" si="259"/>
        <v>-1.9940960000000001E-2</v>
      </c>
      <c r="K1848" s="33">
        <f t="shared" si="260"/>
        <v>18.275800530000001</v>
      </c>
    </row>
    <row r="1849" spans="1:11" x14ac:dyDescent="0.3">
      <c r="A1849" s="78" t="str">
        <f>latest_start_1_limit_5000_convert_BTC_CMC_PRO_API_KEY_49c55c19_a805_466a_95cf_3c[[#This Row],[Symbol]]</f>
        <v>SCC</v>
      </c>
      <c r="B1849" s="22" t="str">
        <f t="shared" si="252"/>
        <v>STEM CELL COIN</v>
      </c>
      <c r="C1849" s="77">
        <f t="shared" si="253"/>
        <v>3.0050336943961891E-6</v>
      </c>
      <c r="D1849" s="73">
        <f t="shared" si="254"/>
        <v>0.11251145129193001</v>
      </c>
      <c r="E1849" s="74">
        <f>D1849*conf!B$7</f>
        <v>8.2290875474917602</v>
      </c>
      <c r="F1849" s="32">
        <f t="shared" si="255"/>
        <v>0.38423225999999999</v>
      </c>
      <c r="G1849" s="33">
        <f t="shared" si="256"/>
        <v>0.55695138</v>
      </c>
      <c r="H1849" s="32">
        <f t="shared" si="257"/>
        <v>0.16935822</v>
      </c>
      <c r="I1849" s="33">
        <f t="shared" si="258"/>
        <v>4.05912205</v>
      </c>
      <c r="J1849" s="32">
        <f t="shared" si="259"/>
        <v>0.16935822</v>
      </c>
      <c r="K1849" s="33">
        <f t="shared" si="260"/>
        <v>26.925823959999999</v>
      </c>
    </row>
    <row r="1850" spans="1:11" x14ac:dyDescent="0.3">
      <c r="A1850" s="78" t="str">
        <f>latest_start_1_limit_5000_convert_BTC_CMC_PRO_API_KEY_49c55c19_a805_466a_95cf_3c[[#This Row],[Symbol]]</f>
        <v>ZET</v>
      </c>
      <c r="B1850" s="22" t="str">
        <f t="shared" si="252"/>
        <v>Zetacoin</v>
      </c>
      <c r="C1850" s="77">
        <f t="shared" si="253"/>
        <v>1.7026248700396303E-8</v>
      </c>
      <c r="D1850" s="73">
        <f t="shared" si="254"/>
        <v>6.3747969112999995E-4</v>
      </c>
      <c r="E1850" s="74">
        <f>D1850*conf!B$7</f>
        <v>4.66252646092482E-2</v>
      </c>
      <c r="F1850" s="32">
        <f t="shared" si="255"/>
        <v>0.15440412000000001</v>
      </c>
      <c r="G1850" s="33">
        <f t="shared" si="256"/>
        <v>0.32672780000000001</v>
      </c>
      <c r="H1850" s="32">
        <f t="shared" si="257"/>
        <v>-18.922625239999999</v>
      </c>
      <c r="I1850" s="33">
        <f t="shared" si="258"/>
        <v>-15.7742389</v>
      </c>
      <c r="J1850" s="32">
        <f t="shared" si="259"/>
        <v>-18.922625239999999</v>
      </c>
      <c r="K1850" s="33">
        <f t="shared" si="260"/>
        <v>18.452411290000001</v>
      </c>
    </row>
    <row r="1851" spans="1:11" x14ac:dyDescent="0.3">
      <c r="A1851" s="78" t="str">
        <f>latest_start_1_limit_5000_convert_BTC_CMC_PRO_API_KEY_49c55c19_a805_466a_95cf_3c[[#This Row],[Symbol]]</f>
        <v>EQL</v>
      </c>
      <c r="B1851" s="22" t="str">
        <f t="shared" si="252"/>
        <v>Equal</v>
      </c>
      <c r="C1851" s="77">
        <f t="shared" si="253"/>
        <v>1E-8</v>
      </c>
      <c r="D1851" s="73">
        <f t="shared" si="254"/>
        <v>3.4769536862999998E-4</v>
      </c>
      <c r="E1851" s="74">
        <f>D1851*conf!B$7</f>
        <v>2.5430439261598197E-2</v>
      </c>
      <c r="F1851" s="32">
        <f t="shared" si="255"/>
        <v>1.3395137399999999</v>
      </c>
      <c r="G1851" s="33">
        <f t="shared" si="256"/>
        <v>1.5138765000000001</v>
      </c>
      <c r="H1851" s="32">
        <f t="shared" si="257"/>
        <v>8.1580670800000004</v>
      </c>
      <c r="I1851" s="33">
        <f t="shared" si="258"/>
        <v>12.35804744</v>
      </c>
      <c r="J1851" s="32">
        <f t="shared" si="259"/>
        <v>8.1580670800000004</v>
      </c>
      <c r="K1851" s="33">
        <f t="shared" si="260"/>
        <v>26.227456960000001</v>
      </c>
    </row>
    <row r="1852" spans="1:11" x14ac:dyDescent="0.3">
      <c r="A1852" s="78" t="str">
        <f>latest_start_1_limit_5000_convert_BTC_CMC_PRO_API_KEY_49c55c19_a805_466a_95cf_3c[[#This Row],[Symbol]]</f>
        <v>BETR</v>
      </c>
      <c r="B1852" s="22" t="str">
        <f t="shared" si="252"/>
        <v>BetterBetting</v>
      </c>
      <c r="C1852" s="77">
        <f t="shared" si="253"/>
        <v>1.0919422009568818E-8</v>
      </c>
      <c r="D1852" s="73">
        <f t="shared" si="254"/>
        <v>4.0883402401E-4</v>
      </c>
      <c r="E1852" s="74">
        <f>D1852*conf!B$7</f>
        <v>2.99021205160914E-2</v>
      </c>
      <c r="F1852" s="32">
        <f t="shared" si="255"/>
        <v>-7.2680629999999996E-2</v>
      </c>
      <c r="G1852" s="33">
        <f t="shared" si="256"/>
        <v>9.9252339999999994E-2</v>
      </c>
      <c r="H1852" s="32">
        <f t="shared" si="257"/>
        <v>1.79243781</v>
      </c>
      <c r="I1852" s="33">
        <f t="shared" si="258"/>
        <v>5.7452288600000001</v>
      </c>
      <c r="J1852" s="32">
        <f t="shared" si="259"/>
        <v>1.79243781</v>
      </c>
      <c r="K1852" s="33">
        <f t="shared" si="260"/>
        <v>3.4861305100000002</v>
      </c>
    </row>
    <row r="1853" spans="1:11" x14ac:dyDescent="0.3">
      <c r="A1853" s="78" t="str">
        <f>latest_start_1_limit_5000_convert_BTC_CMC_PRO_API_KEY_49c55c19_a805_466a_95cf_3c[[#This Row],[Symbol]]</f>
        <v>MCC</v>
      </c>
      <c r="B1853" s="22" t="str">
        <f t="shared" si="252"/>
        <v>Mining Core Coin</v>
      </c>
      <c r="C1853" s="77">
        <f t="shared" si="253"/>
        <v>8.9498966327490263E-8</v>
      </c>
      <c r="D1853" s="73">
        <f t="shared" si="254"/>
        <v>3.3509303437799999E-3</v>
      </c>
      <c r="E1853" s="74">
        <f>D1853*conf!B$7</f>
        <v>0.24508704534406919</v>
      </c>
      <c r="F1853" s="32">
        <f t="shared" si="255"/>
        <v>0.10873317</v>
      </c>
      <c r="G1853" s="33">
        <f t="shared" si="256"/>
        <v>0.28097826999999997</v>
      </c>
      <c r="H1853" s="32">
        <f t="shared" si="257"/>
        <v>-10.540115289999999</v>
      </c>
      <c r="I1853" s="33">
        <f t="shared" si="258"/>
        <v>-7.0662203799999999</v>
      </c>
      <c r="J1853" s="32">
        <f t="shared" si="259"/>
        <v>-10.540115289999999</v>
      </c>
      <c r="K1853" s="33">
        <f t="shared" si="260"/>
        <v>-19.25808893</v>
      </c>
    </row>
    <row r="1854" spans="1:11" x14ac:dyDescent="0.3">
      <c r="A1854" s="78" t="str">
        <f>latest_start_1_limit_5000_convert_BTC_CMC_PRO_API_KEY_49c55c19_a805_466a_95cf_3c[[#This Row],[Symbol]]</f>
        <v>WAND</v>
      </c>
      <c r="B1854" s="22" t="str">
        <f t="shared" si="252"/>
        <v>WandX</v>
      </c>
      <c r="C1854" s="77">
        <f t="shared" si="253"/>
        <v>2.476440819088521E-7</v>
      </c>
      <c r="D1854" s="73">
        <f t="shared" si="254"/>
        <v>9.2720408131799995E-3</v>
      </c>
      <c r="E1854" s="74">
        <f>D1854*conf!B$7</f>
        <v>0.67815706507598517</v>
      </c>
      <c r="F1854" s="32">
        <f t="shared" si="255"/>
        <v>0.11007274</v>
      </c>
      <c r="G1854" s="33">
        <f t="shared" si="256"/>
        <v>0.28232014999999999</v>
      </c>
      <c r="H1854" s="32">
        <f t="shared" si="257"/>
        <v>2.2115835399999999</v>
      </c>
      <c r="I1854" s="33">
        <f t="shared" si="258"/>
        <v>6.1806508000000004</v>
      </c>
      <c r="J1854" s="32">
        <f t="shared" si="259"/>
        <v>2.2115835399999999</v>
      </c>
      <c r="K1854" s="33">
        <f t="shared" si="260"/>
        <v>8.4193809399999999</v>
      </c>
    </row>
    <row r="1855" spans="1:11" x14ac:dyDescent="0.3">
      <c r="A1855" s="78" t="str">
        <f>latest_start_1_limit_5000_convert_BTC_CMC_PRO_API_KEY_49c55c19_a805_466a_95cf_3c[[#This Row],[Symbol]]</f>
        <v>ELY</v>
      </c>
      <c r="B1855" s="22" t="str">
        <f t="shared" si="252"/>
        <v>Elysian</v>
      </c>
      <c r="C1855" s="77">
        <f t="shared" si="253"/>
        <v>3.0752729283577314E-8</v>
      </c>
      <c r="D1855" s="73">
        <f t="shared" si="254"/>
        <v>1.15141278094E-3</v>
      </c>
      <c r="E1855" s="74">
        <f>D1855*conf!B$7</f>
        <v>8.4214330797951598E-2</v>
      </c>
      <c r="F1855" s="32">
        <f t="shared" si="255"/>
        <v>-9.3980830199999996</v>
      </c>
      <c r="G1855" s="33">
        <f t="shared" si="256"/>
        <v>-9.2421951599999996</v>
      </c>
      <c r="H1855" s="32">
        <f t="shared" si="257"/>
        <v>-11.524267890000001</v>
      </c>
      <c r="I1855" s="33">
        <f t="shared" si="258"/>
        <v>-8.0885894700000005</v>
      </c>
      <c r="J1855" s="32">
        <f t="shared" si="259"/>
        <v>-11.524267890000001</v>
      </c>
      <c r="K1855" s="33">
        <f t="shared" si="260"/>
        <v>59.419299799999997</v>
      </c>
    </row>
    <row r="1856" spans="1:11" x14ac:dyDescent="0.3">
      <c r="A1856" s="78" t="str">
        <f>latest_start_1_limit_5000_convert_BTC_CMC_PRO_API_KEY_49c55c19_a805_466a_95cf_3c[[#This Row],[Symbol]]</f>
        <v>VNLA</v>
      </c>
      <c r="B1856" s="22" t="str">
        <f t="shared" si="252"/>
        <v>Vanilla Network</v>
      </c>
      <c r="C1856" s="77">
        <f t="shared" si="253"/>
        <v>5.1600000000000277E-6</v>
      </c>
      <c r="D1856" s="73">
        <f t="shared" si="254"/>
        <v>0.19319553379684001</v>
      </c>
      <c r="E1856" s="74">
        <f>D1856*conf!B$7</f>
        <v>14.13032134190088</v>
      </c>
      <c r="F1856" s="32">
        <f t="shared" si="255"/>
        <v>-1.33843212</v>
      </c>
      <c r="G1856" s="33">
        <f t="shared" si="256"/>
        <v>-1.1686769800000001</v>
      </c>
      <c r="H1856" s="32">
        <f t="shared" si="257"/>
        <v>0.58230735</v>
      </c>
      <c r="I1856" s="33">
        <f t="shared" si="258"/>
        <v>4.4881067699999999</v>
      </c>
      <c r="J1856" s="32">
        <f t="shared" si="259"/>
        <v>0.58230735</v>
      </c>
      <c r="K1856" s="33">
        <f t="shared" si="260"/>
        <v>-8.0933866299999995</v>
      </c>
    </row>
    <row r="1857" spans="1:11" x14ac:dyDescent="0.3">
      <c r="A1857" s="78" t="str">
        <f>latest_start_1_limit_5000_convert_BTC_CMC_PRO_API_KEY_49c55c19_a805_466a_95cf_3c[[#This Row],[Symbol]]</f>
        <v>ART</v>
      </c>
      <c r="B1857" s="22" t="str">
        <f t="shared" si="252"/>
        <v>Maecenas</v>
      </c>
      <c r="C1857" s="77">
        <f t="shared" si="253"/>
        <v>4.3328344854225415E-8</v>
      </c>
      <c r="D1857" s="73">
        <f t="shared" si="254"/>
        <v>1.6222563396600001E-3</v>
      </c>
      <c r="E1857" s="74">
        <f>D1857*conf!B$7</f>
        <v>0.11865182868273241</v>
      </c>
      <c r="F1857" s="32">
        <f t="shared" si="255"/>
        <v>15.82383696</v>
      </c>
      <c r="G1857" s="33">
        <f t="shared" si="256"/>
        <v>16.023121159999999</v>
      </c>
      <c r="H1857" s="32">
        <f t="shared" si="257"/>
        <v>-53.269795600000002</v>
      </c>
      <c r="I1857" s="33">
        <f t="shared" si="258"/>
        <v>-51.455174220000004</v>
      </c>
      <c r="J1857" s="32">
        <f t="shared" si="259"/>
        <v>-53.269795600000002</v>
      </c>
      <c r="K1857" s="33">
        <f t="shared" si="260"/>
        <v>66.661408300000005</v>
      </c>
    </row>
    <row r="1858" spans="1:11" x14ac:dyDescent="0.3">
      <c r="A1858" s="78" t="str">
        <f>latest_start_1_limit_5000_convert_BTC_CMC_PRO_API_KEY_49c55c19_a805_466a_95cf_3c[[#This Row],[Symbol]]</f>
        <v>REX</v>
      </c>
      <c r="B1858" s="22" t="str">
        <f t="shared" ref="B1858:B1921" si="261">VLOOKUP(A1858,BTCTABLE,2,FALSE)</f>
        <v>imbrex</v>
      </c>
      <c r="C1858" s="77">
        <f t="shared" ref="C1858:C1921" si="262">VLOOKUP(A1858,BTCTABLE,3,FALSE)</f>
        <v>3.408045674405217E-7</v>
      </c>
      <c r="D1858" s="73">
        <f t="shared" ref="D1858:D1921" si="263">VLOOKUP(A1858,USDTABLE,3,FALSE)</f>
        <v>1.276006207889E-2</v>
      </c>
      <c r="E1858" s="74">
        <f>D1858*conf!B$7</f>
        <v>0.93327094045001457</v>
      </c>
      <c r="F1858" s="32">
        <f t="shared" ref="F1858:F1921" si="264">VLOOKUP(A1858,BTCTABLE,5,FALSE)</f>
        <v>0.30808892999999998</v>
      </c>
      <c r="G1858" s="33">
        <f t="shared" ref="G1858:G1921" si="265">VLOOKUP(A1858,USDTABLE,5,FALSE)</f>
        <v>0.48067704</v>
      </c>
      <c r="H1858" s="32">
        <f t="shared" ref="H1858:H1921" si="266">VLOOKUP(A1858,BTCTABLE,6,FALSE)</f>
        <v>3.18659647</v>
      </c>
      <c r="I1858" s="33">
        <f t="shared" ref="I1858:I1921" si="267">VLOOKUP(A1858,USDTABLE,6,FALSE)</f>
        <v>7.1935253100000001</v>
      </c>
      <c r="J1858" s="32">
        <f t="shared" ref="J1858:J1921" si="268">VLOOKUP(A1858,BTCTABLE,6,FALSE)</f>
        <v>3.18659647</v>
      </c>
      <c r="K1858" s="33">
        <f t="shared" ref="K1858:K1921" si="269">VLOOKUP(A1858,USDTABLE,7,FALSE)</f>
        <v>-28.03556472</v>
      </c>
    </row>
    <row r="1859" spans="1:11" x14ac:dyDescent="0.3">
      <c r="A1859" s="78" t="str">
        <f>latest_start_1_limit_5000_convert_BTC_CMC_PRO_API_KEY_49c55c19_a805_466a_95cf_3c[[#This Row],[Symbol]]</f>
        <v>SEM</v>
      </c>
      <c r="B1859" s="22" t="str">
        <f t="shared" si="261"/>
        <v>Semux</v>
      </c>
      <c r="C1859" s="77">
        <f t="shared" si="262"/>
        <v>2.3038591657033978E-7</v>
      </c>
      <c r="D1859" s="73">
        <f t="shared" si="263"/>
        <v>8.6258779323800001E-3</v>
      </c>
      <c r="E1859" s="74">
        <f>D1859*conf!B$7</f>
        <v>0.63089671197427322</v>
      </c>
      <c r="F1859" s="32">
        <f t="shared" si="264"/>
        <v>15.44209088</v>
      </c>
      <c r="G1859" s="33">
        <f t="shared" si="265"/>
        <v>15.64071826</v>
      </c>
      <c r="H1859" s="32">
        <f t="shared" si="266"/>
        <v>53.621533990000003</v>
      </c>
      <c r="I1859" s="33">
        <f t="shared" si="267"/>
        <v>59.586945929999999</v>
      </c>
      <c r="J1859" s="32">
        <f t="shared" si="268"/>
        <v>53.621533990000003</v>
      </c>
      <c r="K1859" s="33">
        <f t="shared" si="269"/>
        <v>51.470398009999997</v>
      </c>
    </row>
    <row r="1860" spans="1:11" x14ac:dyDescent="0.3">
      <c r="A1860" s="78" t="str">
        <f>latest_start_1_limit_5000_convert_BTC_CMC_PRO_API_KEY_49c55c19_a805_466a_95cf_3c[[#This Row],[Symbol]]</f>
        <v>ARCO</v>
      </c>
      <c r="B1860" s="22" t="str">
        <f t="shared" si="261"/>
        <v>AquariusCoin</v>
      </c>
      <c r="C1860" s="77">
        <f t="shared" si="262"/>
        <v>8.7585279615517996E-7</v>
      </c>
      <c r="D1860" s="73">
        <f t="shared" si="263"/>
        <v>3.2792800093149999E-2</v>
      </c>
      <c r="E1860" s="74">
        <f>D1860*conf!B$7</f>
        <v>2.3984653988129909</v>
      </c>
      <c r="F1860" s="32">
        <f t="shared" si="264"/>
        <v>3.629433E-2</v>
      </c>
      <c r="G1860" s="33">
        <f t="shared" si="265"/>
        <v>0.20841480000000001</v>
      </c>
      <c r="H1860" s="32">
        <f t="shared" si="266"/>
        <v>-19.645274300000001</v>
      </c>
      <c r="I1860" s="33">
        <f t="shared" si="267"/>
        <v>-16.524949769999999</v>
      </c>
      <c r="J1860" s="32">
        <f t="shared" si="268"/>
        <v>-19.645274300000001</v>
      </c>
      <c r="K1860" s="33">
        <f t="shared" si="269"/>
        <v>-66.905468760000005</v>
      </c>
    </row>
    <row r="1861" spans="1:11" x14ac:dyDescent="0.3">
      <c r="A1861" s="78" t="str">
        <f>latest_start_1_limit_5000_convert_BTC_CMC_PRO_API_KEY_49c55c19_a805_466a_95cf_3c[[#This Row],[Symbol]]</f>
        <v>VOTE</v>
      </c>
      <c r="B1861" s="22" t="str">
        <f t="shared" si="261"/>
        <v>Agora</v>
      </c>
      <c r="C1861" s="77">
        <f t="shared" si="262"/>
        <v>7.6666859852686441E-8</v>
      </c>
      <c r="D1861" s="73">
        <f t="shared" si="263"/>
        <v>2.8704835104200002E-3</v>
      </c>
      <c r="E1861" s="74">
        <f>D1861*conf!B$7</f>
        <v>0.20994716395211882</v>
      </c>
      <c r="F1861" s="32">
        <f t="shared" si="264"/>
        <v>1.2836894299999999</v>
      </c>
      <c r="G1861" s="33">
        <f t="shared" si="265"/>
        <v>1.4579561400000001</v>
      </c>
      <c r="H1861" s="32">
        <f t="shared" si="266"/>
        <v>-7.5869599999999995E-2</v>
      </c>
      <c r="I1861" s="33">
        <f t="shared" si="267"/>
        <v>3.8043715699999998</v>
      </c>
      <c r="J1861" s="32">
        <f t="shared" si="268"/>
        <v>-7.5869599999999995E-2</v>
      </c>
      <c r="K1861" s="33">
        <f t="shared" si="269"/>
        <v>15.41419599</v>
      </c>
    </row>
    <row r="1862" spans="1:11" x14ac:dyDescent="0.3">
      <c r="A1862" s="78" t="str">
        <f>latest_start_1_limit_5000_convert_BTC_CMC_PRO_API_KEY_49c55c19_a805_466a_95cf_3c[[#This Row],[Symbol]]</f>
        <v>FXT</v>
      </c>
      <c r="B1862" s="22" t="str">
        <f t="shared" si="261"/>
        <v>FuzeX</v>
      </c>
      <c r="C1862" s="77">
        <f t="shared" si="262"/>
        <v>1E-8</v>
      </c>
      <c r="D1862" s="73">
        <f t="shared" si="263"/>
        <v>1.1759233380000001E-4</v>
      </c>
      <c r="E1862" s="74">
        <f>D1862*conf!B$7</f>
        <v>8.6007032941320012E-3</v>
      </c>
      <c r="F1862" s="32">
        <f t="shared" si="264"/>
        <v>3.7921919999999998E-2</v>
      </c>
      <c r="G1862" s="33">
        <f t="shared" si="265"/>
        <v>0.21004518999999999</v>
      </c>
      <c r="H1862" s="32">
        <f t="shared" si="266"/>
        <v>-17.31671038</v>
      </c>
      <c r="I1862" s="33">
        <f t="shared" si="267"/>
        <v>-14.10596335</v>
      </c>
      <c r="J1862" s="32">
        <f t="shared" si="268"/>
        <v>-17.31671038</v>
      </c>
      <c r="K1862" s="33">
        <f t="shared" si="269"/>
        <v>84.683238340000003</v>
      </c>
    </row>
    <row r="1863" spans="1:11" x14ac:dyDescent="0.3">
      <c r="A1863" s="78" t="str">
        <f>latest_start_1_limit_5000_convert_BTC_CMC_PRO_API_KEY_49c55c19_a805_466a_95cf_3c[[#This Row],[Symbol]]</f>
        <v>WGP</v>
      </c>
      <c r="B1863" s="22" t="str">
        <f t="shared" si="261"/>
        <v>W Green Pay</v>
      </c>
      <c r="C1863" s="77">
        <f t="shared" si="262"/>
        <v>1.6586897139458161E-7</v>
      </c>
      <c r="D1863" s="73">
        <f t="shared" si="263"/>
        <v>6.2102993156800002E-3</v>
      </c>
      <c r="E1863" s="74">
        <f>D1863*conf!B$7</f>
        <v>0.4542212919488352</v>
      </c>
      <c r="F1863" s="32">
        <f t="shared" si="264"/>
        <v>-1.2170851899999999</v>
      </c>
      <c r="G1863" s="33">
        <f t="shared" si="265"/>
        <v>-1.0471212599999999</v>
      </c>
      <c r="H1863" s="32">
        <f t="shared" si="266"/>
        <v>-2.3327711999999998</v>
      </c>
      <c r="I1863" s="33">
        <f t="shared" si="267"/>
        <v>1.45983025</v>
      </c>
      <c r="J1863" s="32">
        <f t="shared" si="268"/>
        <v>-2.3327711999999998</v>
      </c>
      <c r="K1863" s="33">
        <f t="shared" si="269"/>
        <v>-33.235438729999998</v>
      </c>
    </row>
    <row r="1864" spans="1:11" x14ac:dyDescent="0.3">
      <c r="A1864" s="78" t="str">
        <f>latest_start_1_limit_5000_convert_BTC_CMC_PRO_API_KEY_49c55c19_a805_466a_95cf_3c[[#This Row],[Symbol]]</f>
        <v>ENTS</v>
      </c>
      <c r="B1864" s="22" t="str">
        <f t="shared" si="261"/>
        <v>EUNOMIA</v>
      </c>
      <c r="C1864" s="77">
        <f t="shared" si="262"/>
        <v>1E-8</v>
      </c>
      <c r="D1864" s="73">
        <f t="shared" si="263"/>
        <v>6.5156160799999998E-6</v>
      </c>
      <c r="E1864" s="74">
        <f>D1864*conf!B$7</f>
        <v>4.7655216009119999E-4</v>
      </c>
      <c r="F1864" s="32">
        <f t="shared" si="264"/>
        <v>-0.93851704000000002</v>
      </c>
      <c r="G1864" s="33">
        <f t="shared" si="265"/>
        <v>-0.76807380999999997</v>
      </c>
      <c r="H1864" s="32">
        <f t="shared" si="266"/>
        <v>37.353639739999998</v>
      </c>
      <c r="I1864" s="33">
        <f t="shared" si="267"/>
        <v>42.687338879999999</v>
      </c>
      <c r="J1864" s="32">
        <f t="shared" si="268"/>
        <v>37.353639739999998</v>
      </c>
      <c r="K1864" s="33">
        <f t="shared" si="269"/>
        <v>105.82778548</v>
      </c>
    </row>
    <row r="1865" spans="1:11" x14ac:dyDescent="0.3">
      <c r="A1865" s="78" t="str">
        <f>latest_start_1_limit_5000_convert_BTC_CMC_PRO_API_KEY_49c55c19_a805_466a_95cf_3c[[#This Row],[Symbol]]</f>
        <v>WEC</v>
      </c>
      <c r="B1865" s="22" t="str">
        <f t="shared" si="261"/>
        <v>wave edu coin</v>
      </c>
      <c r="C1865" s="77">
        <f t="shared" si="262"/>
        <v>2.0000000000070499E-8</v>
      </c>
      <c r="D1865" s="73">
        <f t="shared" si="263"/>
        <v>7.4881989843999998E-4</v>
      </c>
      <c r="E1865" s="74">
        <f>D1865*conf!B$7</f>
        <v>5.4768687371901596E-2</v>
      </c>
      <c r="F1865" s="32">
        <f t="shared" si="264"/>
        <v>6.2459000000000004E-3</v>
      </c>
      <c r="G1865" s="33">
        <f t="shared" si="265"/>
        <v>0.17831467000000001</v>
      </c>
      <c r="H1865" s="32">
        <f t="shared" si="266"/>
        <v>99.864454800000004</v>
      </c>
      <c r="I1865" s="33">
        <f t="shared" si="267"/>
        <v>107.62556599</v>
      </c>
      <c r="J1865" s="32">
        <f t="shared" si="268"/>
        <v>99.864454800000004</v>
      </c>
      <c r="K1865" s="33">
        <f t="shared" si="269"/>
        <v>18.275800530000001</v>
      </c>
    </row>
    <row r="1866" spans="1:11" x14ac:dyDescent="0.3">
      <c r="A1866" s="78" t="str">
        <f>latest_start_1_limit_5000_convert_BTC_CMC_PRO_API_KEY_49c55c19_a805_466a_95cf_3c[[#This Row],[Symbol]]</f>
        <v>DAB</v>
      </c>
      <c r="B1866" s="22" t="str">
        <f t="shared" si="261"/>
        <v>DABANKING</v>
      </c>
      <c r="C1866" s="77">
        <f t="shared" si="262"/>
        <v>5.5643362571441436E-7</v>
      </c>
      <c r="D1866" s="73">
        <f t="shared" si="263"/>
        <v>2.0833428554729999E-2</v>
      </c>
      <c r="E1866" s="74">
        <f>D1866*conf!B$7</f>
        <v>1.5237569644929521</v>
      </c>
      <c r="F1866" s="32">
        <f t="shared" si="264"/>
        <v>-0.38069986</v>
      </c>
      <c r="G1866" s="33">
        <f t="shared" si="265"/>
        <v>-0.20929686</v>
      </c>
      <c r="H1866" s="32">
        <f t="shared" si="266"/>
        <v>-4.11904994</v>
      </c>
      <c r="I1866" s="33">
        <f t="shared" si="267"/>
        <v>-0.39581304</v>
      </c>
      <c r="J1866" s="32">
        <f t="shared" si="268"/>
        <v>-4.11904994</v>
      </c>
      <c r="K1866" s="33">
        <f t="shared" si="269"/>
        <v>4.5739304399999998</v>
      </c>
    </row>
    <row r="1867" spans="1:11" x14ac:dyDescent="0.3">
      <c r="A1867" s="78" t="str">
        <f>latest_start_1_limit_5000_convert_BTC_CMC_PRO_API_KEY_49c55c19_a805_466a_95cf_3c[[#This Row],[Symbol]]</f>
        <v>MFC</v>
      </c>
      <c r="B1867" s="22" t="str">
        <f t="shared" si="261"/>
        <v>MFCoin</v>
      </c>
      <c r="C1867" s="77">
        <f t="shared" si="262"/>
        <v>1.3544581891353717E-7</v>
      </c>
      <c r="D1867" s="73">
        <f t="shared" si="263"/>
        <v>5.07122621813E-3</v>
      </c>
      <c r="E1867" s="74">
        <f>D1867*conf!B$7</f>
        <v>0.3709094855940282</v>
      </c>
      <c r="F1867" s="32">
        <f t="shared" si="264"/>
        <v>-2.2042475600000002</v>
      </c>
      <c r="G1867" s="33">
        <f t="shared" si="265"/>
        <v>-2.0359821199999999</v>
      </c>
      <c r="H1867" s="32">
        <f t="shared" si="266"/>
        <v>-3.4730274099999998</v>
      </c>
      <c r="I1867" s="33">
        <f t="shared" si="267"/>
        <v>0.27529576</v>
      </c>
      <c r="J1867" s="32">
        <f t="shared" si="268"/>
        <v>-3.4730274099999998</v>
      </c>
      <c r="K1867" s="33">
        <f t="shared" si="269"/>
        <v>22.450676909999999</v>
      </c>
    </row>
    <row r="1868" spans="1:11" x14ac:dyDescent="0.3">
      <c r="A1868" s="78" t="str">
        <f>latest_start_1_limit_5000_convert_BTC_CMC_PRO_API_KEY_49c55c19_a805_466a_95cf_3c[[#This Row],[Symbol]]</f>
        <v>BFC</v>
      </c>
      <c r="B1868" s="22" t="str">
        <f t="shared" si="261"/>
        <v>Bifrost</v>
      </c>
      <c r="C1868" s="77">
        <f t="shared" si="262"/>
        <v>1.2467623059478519E-6</v>
      </c>
      <c r="D1868" s="73">
        <f t="shared" si="263"/>
        <v>4.6680021165769997E-2</v>
      </c>
      <c r="E1868" s="74">
        <f>D1868*conf!B$7</f>
        <v>3.4141767480644174</v>
      </c>
      <c r="F1868" s="32">
        <f t="shared" si="264"/>
        <v>3.3959805099999998</v>
      </c>
      <c r="G1868" s="33">
        <f t="shared" si="265"/>
        <v>3.5738815900000001</v>
      </c>
      <c r="H1868" s="32">
        <f t="shared" si="266"/>
        <v>5.3697990400000002</v>
      </c>
      <c r="I1868" s="33">
        <f t="shared" si="267"/>
        <v>9.4615057300000007</v>
      </c>
      <c r="J1868" s="32">
        <f t="shared" si="268"/>
        <v>5.3697990400000002</v>
      </c>
      <c r="K1868" s="33">
        <f t="shared" si="269"/>
        <v>20.614508359999999</v>
      </c>
    </row>
    <row r="1869" spans="1:11" x14ac:dyDescent="0.3">
      <c r="A1869" s="78" t="str">
        <f>latest_start_1_limit_5000_convert_BTC_CMC_PRO_API_KEY_49c55c19_a805_466a_95cf_3c[[#This Row],[Symbol]]</f>
        <v>EXMR</v>
      </c>
      <c r="B1869" s="22" t="str">
        <f t="shared" si="261"/>
        <v>EXMR FDN</v>
      </c>
      <c r="C1869" s="77">
        <f t="shared" si="262"/>
        <v>4.4107692810146243E-7</v>
      </c>
      <c r="D1869" s="73">
        <f t="shared" si="263"/>
        <v>1.6514359025200001E-2</v>
      </c>
      <c r="E1869" s="74">
        <f>D1869*conf!B$7</f>
        <v>1.207860219103128</v>
      </c>
      <c r="F1869" s="32">
        <f t="shared" si="264"/>
        <v>-18.362719819999999</v>
      </c>
      <c r="G1869" s="33">
        <f t="shared" si="265"/>
        <v>-18.22225633</v>
      </c>
      <c r="H1869" s="32">
        <f t="shared" si="266"/>
        <v>-5.5276450400000003</v>
      </c>
      <c r="I1869" s="33">
        <f t="shared" si="267"/>
        <v>-1.8591065200000001</v>
      </c>
      <c r="J1869" s="32">
        <f t="shared" si="268"/>
        <v>-5.5276450400000003</v>
      </c>
      <c r="K1869" s="33">
        <f t="shared" si="269"/>
        <v>-28.941612360000001</v>
      </c>
    </row>
    <row r="1870" spans="1:11" x14ac:dyDescent="0.3">
      <c r="A1870" s="78" t="str">
        <f>latest_start_1_limit_5000_convert_BTC_CMC_PRO_API_KEY_49c55c19_a805_466a_95cf_3c[[#This Row],[Symbol]]</f>
        <v>ETX</v>
      </c>
      <c r="B1870" s="22" t="str">
        <f t="shared" si="261"/>
        <v>EthereumX</v>
      </c>
      <c r="C1870" s="77">
        <f t="shared" si="262"/>
        <v>2.9252592272335793E-8</v>
      </c>
      <c r="D1870" s="73">
        <f t="shared" si="263"/>
        <v>1.0952461587200001E-3</v>
      </c>
      <c r="E1870" s="74">
        <f>D1870*conf!B$7</f>
        <v>8.0106304048780802E-2</v>
      </c>
      <c r="F1870" s="32">
        <f t="shared" si="264"/>
        <v>6.3996971399999998</v>
      </c>
      <c r="G1870" s="33">
        <f t="shared" si="265"/>
        <v>6.58276635</v>
      </c>
      <c r="H1870" s="32">
        <f t="shared" si="266"/>
        <v>89.946272280000002</v>
      </c>
      <c r="I1870" s="33">
        <f t="shared" si="267"/>
        <v>97.322241860000005</v>
      </c>
      <c r="J1870" s="32">
        <f t="shared" si="268"/>
        <v>89.946272280000002</v>
      </c>
      <c r="K1870" s="33">
        <f t="shared" si="269"/>
        <v>31.234970629999999</v>
      </c>
    </row>
    <row r="1871" spans="1:11" x14ac:dyDescent="0.3">
      <c r="A1871" s="78" t="str">
        <f>latest_start_1_limit_5000_convert_BTC_CMC_PRO_API_KEY_49c55c19_a805_466a_95cf_3c[[#This Row],[Symbol]]</f>
        <v>ASA</v>
      </c>
      <c r="B1871" s="22" t="str">
        <f t="shared" si="261"/>
        <v>Asura Coin</v>
      </c>
      <c r="C1871" s="77">
        <f t="shared" si="262"/>
        <v>1.2568827445478611E-8</v>
      </c>
      <c r="D1871" s="73">
        <f t="shared" si="263"/>
        <v>4.7058940456000002E-4</v>
      </c>
      <c r="E1871" s="74">
        <f>D1871*conf!B$7</f>
        <v>3.4418909049518401E-2</v>
      </c>
      <c r="F1871" s="32">
        <f t="shared" si="264"/>
        <v>-0.88254942999999997</v>
      </c>
      <c r="G1871" s="33">
        <f t="shared" si="265"/>
        <v>-0.71200991000000002</v>
      </c>
      <c r="H1871" s="32">
        <f t="shared" si="266"/>
        <v>76.448439309999998</v>
      </c>
      <c r="I1871" s="33">
        <f t="shared" si="267"/>
        <v>83.300262750000002</v>
      </c>
      <c r="J1871" s="32">
        <f t="shared" si="268"/>
        <v>76.448439309999998</v>
      </c>
      <c r="K1871" s="33">
        <f t="shared" si="269"/>
        <v>90.535025349999998</v>
      </c>
    </row>
    <row r="1872" spans="1:11" x14ac:dyDescent="0.3">
      <c r="A1872" s="78" t="str">
        <f>latest_start_1_limit_5000_convert_BTC_CMC_PRO_API_KEY_49c55c19_a805_466a_95cf_3c[[#This Row],[Symbol]]</f>
        <v>MOR</v>
      </c>
      <c r="B1872" s="22" t="str">
        <f t="shared" si="261"/>
        <v>MorCrypto Coin</v>
      </c>
      <c r="C1872" s="77">
        <f t="shared" si="262"/>
        <v>1.2018528494422528E-7</v>
      </c>
      <c r="D1872" s="73">
        <f t="shared" si="263"/>
        <v>4.4998566432799996E-3</v>
      </c>
      <c r="E1872" s="74">
        <f>D1872*conf!B$7</f>
        <v>0.3291195148894992</v>
      </c>
      <c r="F1872" s="32">
        <f t="shared" si="264"/>
        <v>-24.721886770000001</v>
      </c>
      <c r="G1872" s="33">
        <f t="shared" si="265"/>
        <v>-24.592364740000001</v>
      </c>
      <c r="H1872" s="32">
        <f t="shared" si="266"/>
        <v>-14.15202373</v>
      </c>
      <c r="I1872" s="33">
        <f t="shared" si="267"/>
        <v>-10.818385989999999</v>
      </c>
      <c r="J1872" s="32">
        <f t="shared" si="268"/>
        <v>-14.15202373</v>
      </c>
      <c r="K1872" s="33">
        <f t="shared" si="269"/>
        <v>-56.927901210000002</v>
      </c>
    </row>
    <row r="1873" spans="1:11" x14ac:dyDescent="0.3">
      <c r="A1873" s="78" t="str">
        <f>latest_start_1_limit_5000_convert_BTC_CMC_PRO_API_KEY_49c55c19_a805_466a_95cf_3c[[#This Row],[Symbol]]</f>
        <v>SHMN</v>
      </c>
      <c r="B1873" s="22" t="str">
        <f t="shared" si="261"/>
        <v>StrongHands Masternode</v>
      </c>
      <c r="C1873" s="77">
        <f t="shared" si="262"/>
        <v>1.0000000000000529E-6</v>
      </c>
      <c r="D1873" s="73">
        <f t="shared" si="263"/>
        <v>3.7440994921870002E-2</v>
      </c>
      <c r="E1873" s="74">
        <f>D1873*conf!B$7</f>
        <v>2.7384343685855721</v>
      </c>
      <c r="F1873" s="32">
        <f t="shared" si="264"/>
        <v>6.2459000000000004E-3</v>
      </c>
      <c r="G1873" s="33">
        <f t="shared" si="265"/>
        <v>0.17831467000000001</v>
      </c>
      <c r="H1873" s="32">
        <f t="shared" si="266"/>
        <v>-1.9940960000000001E-2</v>
      </c>
      <c r="I1873" s="33">
        <f t="shared" si="267"/>
        <v>3.8624720199999998</v>
      </c>
      <c r="J1873" s="32">
        <f t="shared" si="268"/>
        <v>-1.9940960000000001E-2</v>
      </c>
      <c r="K1873" s="33">
        <f t="shared" si="269"/>
        <v>187.53022304000001</v>
      </c>
    </row>
    <row r="1874" spans="1:11" x14ac:dyDescent="0.3">
      <c r="A1874" s="78" t="str">
        <f>latest_start_1_limit_5000_convert_BTC_CMC_PRO_API_KEY_49c55c19_a805_466a_95cf_3c[[#This Row],[Symbol]]</f>
        <v>UNI</v>
      </c>
      <c r="B1874" s="22" t="str">
        <f t="shared" si="261"/>
        <v>Uniswap</v>
      </c>
      <c r="C1874" s="77">
        <f t="shared" si="262"/>
        <v>5.3740774308835869E-4</v>
      </c>
      <c r="D1874" s="73">
        <f t="shared" si="263"/>
        <v>20.12108057994379</v>
      </c>
      <c r="E1874" s="74">
        <f>D1874*conf!B$7</f>
        <v>1471.6558336170888</v>
      </c>
      <c r="F1874" s="32">
        <f t="shared" si="264"/>
        <v>-2.41242248</v>
      </c>
      <c r="G1874" s="33">
        <f t="shared" si="265"/>
        <v>-2.2445152300000002</v>
      </c>
      <c r="H1874" s="32">
        <f t="shared" si="266"/>
        <v>-3.0360790799999999</v>
      </c>
      <c r="I1874" s="33">
        <f t="shared" si="267"/>
        <v>0.72921161000000001</v>
      </c>
      <c r="J1874" s="32">
        <f t="shared" si="268"/>
        <v>-3.0360790799999999</v>
      </c>
      <c r="K1874" s="33">
        <f t="shared" si="269"/>
        <v>45.85977381</v>
      </c>
    </row>
    <row r="1875" spans="1:11" x14ac:dyDescent="0.3">
      <c r="A1875" s="78" t="str">
        <f>latest_start_1_limit_5000_convert_BTC_CMC_PRO_API_KEY_49c55c19_a805_466a_95cf_3c[[#This Row],[Symbol]]</f>
        <v>CMCT</v>
      </c>
      <c r="B1875" s="22" t="str">
        <f t="shared" si="261"/>
        <v>Cyber Movie Chain</v>
      </c>
      <c r="C1875" s="77">
        <f t="shared" si="262"/>
        <v>1E-8</v>
      </c>
      <c r="D1875" s="73">
        <f t="shared" si="263"/>
        <v>5.0496024599999999E-6</v>
      </c>
      <c r="E1875" s="74">
        <f>D1875*conf!B$7</f>
        <v>3.6932792392440001E-4</v>
      </c>
      <c r="F1875" s="32">
        <f t="shared" si="264"/>
        <v>-0.93851713999999997</v>
      </c>
      <c r="G1875" s="33">
        <f t="shared" si="265"/>
        <v>-0.76807391000000003</v>
      </c>
      <c r="H1875" s="32">
        <f t="shared" si="266"/>
        <v>1.01311112</v>
      </c>
      <c r="I1875" s="33">
        <f t="shared" si="267"/>
        <v>4.93563945</v>
      </c>
      <c r="J1875" s="32">
        <f t="shared" si="268"/>
        <v>1.01311112</v>
      </c>
      <c r="K1875" s="33">
        <f t="shared" si="269"/>
        <v>25.304753609999999</v>
      </c>
    </row>
    <row r="1876" spans="1:11" x14ac:dyDescent="0.3">
      <c r="A1876" s="78" t="str">
        <f>latest_start_1_limit_5000_convert_BTC_CMC_PRO_API_KEY_49c55c19_a805_466a_95cf_3c[[#This Row],[Symbol]]</f>
        <v>INN</v>
      </c>
      <c r="B1876" s="22" t="str">
        <f t="shared" si="261"/>
        <v>Innova</v>
      </c>
      <c r="C1876" s="77">
        <f t="shared" si="262"/>
        <v>3.9000000000003941E-7</v>
      </c>
      <c r="D1876" s="73">
        <f t="shared" si="263"/>
        <v>1.4601988019530001E-2</v>
      </c>
      <c r="E1876" s="74">
        <f>D1876*conf!B$7</f>
        <v>1.0679894037484243</v>
      </c>
      <c r="F1876" s="32">
        <f t="shared" si="264"/>
        <v>6.2459000000000004E-3</v>
      </c>
      <c r="G1876" s="33">
        <f t="shared" si="265"/>
        <v>0.17831467000000001</v>
      </c>
      <c r="H1876" s="32">
        <f t="shared" si="266"/>
        <v>25.781364589999999</v>
      </c>
      <c r="I1876" s="33">
        <f t="shared" si="267"/>
        <v>30.665690600000001</v>
      </c>
      <c r="J1876" s="32">
        <f t="shared" si="268"/>
        <v>25.781364589999999</v>
      </c>
      <c r="K1876" s="33">
        <f t="shared" si="269"/>
        <v>-32.1653497</v>
      </c>
    </row>
    <row r="1877" spans="1:11" x14ac:dyDescent="0.3">
      <c r="A1877" s="78" t="str">
        <f>latest_start_1_limit_5000_convert_BTC_CMC_PRO_API_KEY_49c55c19_a805_466a_95cf_3c[[#This Row],[Symbol]]</f>
        <v>ADI</v>
      </c>
      <c r="B1877" s="22" t="str">
        <f t="shared" si="261"/>
        <v>Aditus</v>
      </c>
      <c r="C1877" s="77">
        <f t="shared" si="262"/>
        <v>1.1488229187755242E-8</v>
      </c>
      <c r="D1877" s="73">
        <f t="shared" si="263"/>
        <v>4.3013073067999999E-4</v>
      </c>
      <c r="E1877" s="74">
        <f>D1877*conf!B$7</f>
        <v>3.1459761641935202E-2</v>
      </c>
      <c r="F1877" s="32">
        <f t="shared" si="264"/>
        <v>31.126935530000001</v>
      </c>
      <c r="G1877" s="33">
        <f t="shared" si="265"/>
        <v>31.352549939999999</v>
      </c>
      <c r="H1877" s="32">
        <f t="shared" si="266"/>
        <v>-10.21264102</v>
      </c>
      <c r="I1877" s="33">
        <f t="shared" si="267"/>
        <v>-6.72602967</v>
      </c>
      <c r="J1877" s="32">
        <f t="shared" si="268"/>
        <v>-10.21264102</v>
      </c>
      <c r="K1877" s="33">
        <f t="shared" si="269"/>
        <v>21.748721710000002</v>
      </c>
    </row>
    <row r="1878" spans="1:11" x14ac:dyDescent="0.3">
      <c r="A1878" s="78" t="str">
        <f>latest_start_1_limit_5000_convert_BTC_CMC_PRO_API_KEY_49c55c19_a805_466a_95cf_3c[[#This Row],[Symbol]]</f>
        <v>HB</v>
      </c>
      <c r="B1878" s="22" t="str">
        <f t="shared" si="261"/>
        <v>HeartBout</v>
      </c>
      <c r="C1878" s="77">
        <f t="shared" si="262"/>
        <v>5.007720206000485E-8</v>
      </c>
      <c r="D1878" s="73">
        <f t="shared" si="263"/>
        <v>1.87494026803E-3</v>
      </c>
      <c r="E1878" s="74">
        <f>D1878*conf!B$7</f>
        <v>0.1371331312037142</v>
      </c>
      <c r="F1878" s="32">
        <f t="shared" si="264"/>
        <v>0.37081764</v>
      </c>
      <c r="G1878" s="33">
        <f t="shared" si="265"/>
        <v>0.54351368</v>
      </c>
      <c r="H1878" s="32">
        <f t="shared" si="266"/>
        <v>0.15597232</v>
      </c>
      <c r="I1878" s="33">
        <f t="shared" si="267"/>
        <v>4.0452163499999996</v>
      </c>
      <c r="J1878" s="32">
        <f t="shared" si="268"/>
        <v>0.15597232</v>
      </c>
      <c r="K1878" s="33">
        <f t="shared" si="269"/>
        <v>18.458423239999998</v>
      </c>
    </row>
    <row r="1879" spans="1:11" x14ac:dyDescent="0.3">
      <c r="A1879" s="78" t="str">
        <f>latest_start_1_limit_5000_convert_BTC_CMC_PRO_API_KEY_49c55c19_a805_466a_95cf_3c[[#This Row],[Symbol]]</f>
        <v>RCT</v>
      </c>
      <c r="B1879" s="22" t="str">
        <f t="shared" si="261"/>
        <v>RealChain</v>
      </c>
      <c r="C1879" s="77">
        <f t="shared" si="262"/>
        <v>1E-8</v>
      </c>
      <c r="D1879" s="73">
        <f t="shared" si="263"/>
        <v>1.9590793145E-4</v>
      </c>
      <c r="E1879" s="74">
        <f>D1879*conf!B$7</f>
        <v>1.4328706106253E-2</v>
      </c>
      <c r="F1879" s="32">
        <f t="shared" si="264"/>
        <v>-0.58363209999999999</v>
      </c>
      <c r="G1879" s="33">
        <f t="shared" si="265"/>
        <v>-0.41257827000000002</v>
      </c>
      <c r="H1879" s="32">
        <f t="shared" si="266"/>
        <v>1.2402071400000001</v>
      </c>
      <c r="I1879" s="33">
        <f t="shared" si="267"/>
        <v>5.1715540400000002</v>
      </c>
      <c r="J1879" s="32">
        <f t="shared" si="268"/>
        <v>1.2402071400000001</v>
      </c>
      <c r="K1879" s="33">
        <f t="shared" si="269"/>
        <v>25.586461629999999</v>
      </c>
    </row>
    <row r="1880" spans="1:11" x14ac:dyDescent="0.3">
      <c r="A1880" s="78" t="str">
        <f>latest_start_1_limit_5000_convert_BTC_CMC_PRO_API_KEY_49c55c19_a805_466a_95cf_3c[[#This Row],[Symbol]]</f>
        <v>PTT</v>
      </c>
      <c r="B1880" s="22" t="str">
        <f t="shared" si="261"/>
        <v>Proton Token</v>
      </c>
      <c r="C1880" s="77">
        <f t="shared" si="262"/>
        <v>1E-8</v>
      </c>
      <c r="D1880" s="73">
        <f t="shared" si="263"/>
        <v>1.231047577E-5</v>
      </c>
      <c r="E1880" s="74">
        <f>D1880*conf!B$7</f>
        <v>9.0038819781780002E-4</v>
      </c>
      <c r="F1880" s="32">
        <f t="shared" si="264"/>
        <v>-3.30441998</v>
      </c>
      <c r="G1880" s="33">
        <f t="shared" si="265"/>
        <v>-3.13804748</v>
      </c>
      <c r="H1880" s="32">
        <f t="shared" si="266"/>
        <v>-11.68862086</v>
      </c>
      <c r="I1880" s="33">
        <f t="shared" si="267"/>
        <v>-8.2593245700000004</v>
      </c>
      <c r="J1880" s="32">
        <f t="shared" si="268"/>
        <v>-11.68862086</v>
      </c>
      <c r="K1880" s="33">
        <f t="shared" si="269"/>
        <v>5.1039746900000003</v>
      </c>
    </row>
    <row r="1881" spans="1:11" x14ac:dyDescent="0.3">
      <c r="A1881" s="78" t="str">
        <f>latest_start_1_limit_5000_convert_BTC_CMC_PRO_API_KEY_49c55c19_a805_466a_95cf_3c[[#This Row],[Symbol]]</f>
        <v>NTR</v>
      </c>
      <c r="B1881" s="22" t="str">
        <f t="shared" si="261"/>
        <v>Netrum</v>
      </c>
      <c r="C1881" s="77">
        <f t="shared" si="262"/>
        <v>1.2421005106316692E-6</v>
      </c>
      <c r="D1881" s="73">
        <f t="shared" si="263"/>
        <v>4.6505478911009999E-2</v>
      </c>
      <c r="E1881" s="74">
        <f>D1881*conf!B$7</f>
        <v>3.4014107275512715</v>
      </c>
      <c r="F1881" s="32">
        <f t="shared" si="264"/>
        <v>-0.14871788999999999</v>
      </c>
      <c r="G1881" s="33">
        <f t="shared" si="265"/>
        <v>2.3084250000000001E-2</v>
      </c>
      <c r="H1881" s="32">
        <f t="shared" si="266"/>
        <v>0.69498819999999994</v>
      </c>
      <c r="I1881" s="33">
        <f t="shared" si="267"/>
        <v>4.6051632199999997</v>
      </c>
      <c r="J1881" s="32">
        <f t="shared" si="268"/>
        <v>0.69498819999999994</v>
      </c>
      <c r="K1881" s="33">
        <f t="shared" si="269"/>
        <v>28.713802149999999</v>
      </c>
    </row>
    <row r="1882" spans="1:11" x14ac:dyDescent="0.3">
      <c r="A1882" s="78" t="str">
        <f>latest_start_1_limit_5000_convert_BTC_CMC_PRO_API_KEY_49c55c19_a805_466a_95cf_3c[[#This Row],[Symbol]]</f>
        <v>MOTA</v>
      </c>
      <c r="B1882" s="22" t="str">
        <f t="shared" si="261"/>
        <v>MotaCoin</v>
      </c>
      <c r="C1882" s="77">
        <f t="shared" si="262"/>
        <v>8.0134231850436841E-8</v>
      </c>
      <c r="D1882" s="73">
        <f t="shared" si="263"/>
        <v>3.00030536778E-3</v>
      </c>
      <c r="E1882" s="74">
        <f>D1882*conf!B$7</f>
        <v>0.21944233459942919</v>
      </c>
      <c r="F1882" s="32">
        <f t="shared" si="264"/>
        <v>0.38423225999999999</v>
      </c>
      <c r="G1882" s="33">
        <f t="shared" si="265"/>
        <v>0.55695138</v>
      </c>
      <c r="H1882" s="32">
        <f t="shared" si="266"/>
        <v>132.2389857</v>
      </c>
      <c r="I1882" s="33">
        <f t="shared" si="267"/>
        <v>141.25726057</v>
      </c>
      <c r="J1882" s="32">
        <f t="shared" si="268"/>
        <v>132.2389857</v>
      </c>
      <c r="K1882" s="33">
        <f t="shared" si="269"/>
        <v>-36.61209581</v>
      </c>
    </row>
    <row r="1883" spans="1:11" x14ac:dyDescent="0.3">
      <c r="A1883" s="78" t="str">
        <f>latest_start_1_limit_5000_convert_BTC_CMC_PRO_API_KEY_49c55c19_a805_466a_95cf_3c[[#This Row],[Symbol]]</f>
        <v>GFUN</v>
      </c>
      <c r="B1883" s="22" t="str">
        <f t="shared" si="261"/>
        <v>GoldFund</v>
      </c>
      <c r="C1883" s="77">
        <f t="shared" si="262"/>
        <v>1.7005444928444588E-8</v>
      </c>
      <c r="D1883" s="73">
        <f t="shared" si="263"/>
        <v>6.3670077721000005E-4</v>
      </c>
      <c r="E1883" s="74">
        <f>D1883*conf!B$7</f>
        <v>4.6568294845139406E-2</v>
      </c>
      <c r="F1883" s="32">
        <f t="shared" si="264"/>
        <v>-3.1963523399999998</v>
      </c>
      <c r="G1883" s="33">
        <f t="shared" si="265"/>
        <v>-3.0297939</v>
      </c>
      <c r="H1883" s="32">
        <f t="shared" si="266"/>
        <v>-12.801436349999999</v>
      </c>
      <c r="I1883" s="33">
        <f t="shared" si="267"/>
        <v>-9.4153527700000001</v>
      </c>
      <c r="J1883" s="32">
        <f t="shared" si="268"/>
        <v>-12.801436349999999</v>
      </c>
      <c r="K1883" s="33">
        <f t="shared" si="269"/>
        <v>179.36311952</v>
      </c>
    </row>
    <row r="1884" spans="1:11" x14ac:dyDescent="0.3">
      <c r="A1884" s="78" t="str">
        <f>latest_start_1_limit_5000_convert_BTC_CMC_PRO_API_KEY_49c55c19_a805_466a_95cf_3c[[#This Row],[Symbol]]</f>
        <v>PHT</v>
      </c>
      <c r="B1884" s="22" t="str">
        <f t="shared" si="261"/>
        <v>Lightstreams</v>
      </c>
      <c r="C1884" s="77">
        <f t="shared" si="262"/>
        <v>5.7168725333867479E-7</v>
      </c>
      <c r="D1884" s="73">
        <f t="shared" si="263"/>
        <v>2.140453954915E-2</v>
      </c>
      <c r="E1884" s="74">
        <f>D1884*conf!B$7</f>
        <v>1.5655280226248309</v>
      </c>
      <c r="F1884" s="32">
        <f t="shared" si="264"/>
        <v>2.52732226</v>
      </c>
      <c r="G1884" s="33">
        <f t="shared" si="265"/>
        <v>2.7037287399999999</v>
      </c>
      <c r="H1884" s="32">
        <f t="shared" si="266"/>
        <v>-0.83527644999999995</v>
      </c>
      <c r="I1884" s="33">
        <f t="shared" si="267"/>
        <v>3.0154755299999998</v>
      </c>
      <c r="J1884" s="32">
        <f t="shared" si="268"/>
        <v>-0.83527644999999995</v>
      </c>
      <c r="K1884" s="33">
        <f t="shared" si="269"/>
        <v>4.9830962400000001</v>
      </c>
    </row>
    <row r="1885" spans="1:11" x14ac:dyDescent="0.3">
      <c r="A1885" s="78" t="str">
        <f>latest_start_1_limit_5000_convert_BTC_CMC_PRO_API_KEY_49c55c19_a805_466a_95cf_3c[[#This Row],[Symbol]]</f>
        <v>ENT</v>
      </c>
      <c r="B1885" s="22" t="str">
        <f t="shared" si="261"/>
        <v>Eternity</v>
      </c>
      <c r="C1885" s="77">
        <f t="shared" si="262"/>
        <v>2.8043233153634768E-7</v>
      </c>
      <c r="D1885" s="73">
        <f t="shared" si="263"/>
        <v>1.0499665500980001E-2</v>
      </c>
      <c r="E1885" s="74">
        <f>D1885*conf!B$7</f>
        <v>0.76794553474167726</v>
      </c>
      <c r="F1885" s="32">
        <f t="shared" si="264"/>
        <v>0.37081764</v>
      </c>
      <c r="G1885" s="33">
        <f t="shared" si="265"/>
        <v>0.54351368</v>
      </c>
      <c r="H1885" s="32">
        <f t="shared" si="266"/>
        <v>0.15597232</v>
      </c>
      <c r="I1885" s="33">
        <f t="shared" si="267"/>
        <v>4.0452163499999996</v>
      </c>
      <c r="J1885" s="32">
        <f t="shared" si="268"/>
        <v>0.15597232</v>
      </c>
      <c r="K1885" s="33">
        <f t="shared" si="269"/>
        <v>136.91684647</v>
      </c>
    </row>
    <row r="1886" spans="1:11" x14ac:dyDescent="0.3">
      <c r="A1886" s="78" t="str">
        <f>latest_start_1_limit_5000_convert_BTC_CMC_PRO_API_KEY_49c55c19_a805_466a_95cf_3c[[#This Row],[Symbol]]</f>
        <v>DGC</v>
      </c>
      <c r="B1886" s="22" t="str">
        <f t="shared" si="261"/>
        <v>Digitalcoin</v>
      </c>
      <c r="C1886" s="77">
        <f t="shared" si="262"/>
        <v>7.0108082883953354E-8</v>
      </c>
      <c r="D1886" s="73">
        <f t="shared" si="263"/>
        <v>2.6249163752399998E-3</v>
      </c>
      <c r="E1886" s="74">
        <f>D1886*conf!B$7</f>
        <v>0.19198638368505358</v>
      </c>
      <c r="F1886" s="32">
        <f t="shared" si="264"/>
        <v>0.15440412000000001</v>
      </c>
      <c r="G1886" s="33">
        <f t="shared" si="265"/>
        <v>0.32672780000000001</v>
      </c>
      <c r="H1886" s="32">
        <f t="shared" si="266"/>
        <v>0.15440412000000001</v>
      </c>
      <c r="I1886" s="33">
        <f t="shared" si="267"/>
        <v>4.0435872499999999</v>
      </c>
      <c r="J1886" s="32">
        <f t="shared" si="268"/>
        <v>0.15440412000000001</v>
      </c>
      <c r="K1886" s="33">
        <f t="shared" si="269"/>
        <v>65.841792530000006</v>
      </c>
    </row>
    <row r="1887" spans="1:11" x14ac:dyDescent="0.3">
      <c r="A1887" s="78" t="str">
        <f>latest_start_1_limit_5000_convert_BTC_CMC_PRO_API_KEY_49c55c19_a805_466a_95cf_3c[[#This Row],[Symbol]]</f>
        <v>GXX</v>
      </c>
      <c r="B1887" s="22" t="str">
        <f t="shared" si="261"/>
        <v>GravityCoin</v>
      </c>
      <c r="C1887" s="77">
        <f t="shared" si="262"/>
        <v>4.9989999221356638E-7</v>
      </c>
      <c r="D1887" s="73">
        <f t="shared" si="263"/>
        <v>1.8716753069910001E-2</v>
      </c>
      <c r="E1887" s="74">
        <f>D1887*conf!B$7</f>
        <v>1.3689433195332175</v>
      </c>
      <c r="F1887" s="32">
        <f t="shared" si="264"/>
        <v>0.52087388000000001</v>
      </c>
      <c r="G1887" s="33">
        <f t="shared" si="265"/>
        <v>0.69382811</v>
      </c>
      <c r="H1887" s="32">
        <f t="shared" si="266"/>
        <v>3.0800264199999998</v>
      </c>
      <c r="I1887" s="33">
        <f t="shared" si="267"/>
        <v>7.0828169499999998</v>
      </c>
      <c r="J1887" s="32">
        <f t="shared" si="268"/>
        <v>3.0800264199999998</v>
      </c>
      <c r="K1887" s="33">
        <f t="shared" si="269"/>
        <v>13.75701188</v>
      </c>
    </row>
    <row r="1888" spans="1:11" x14ac:dyDescent="0.3">
      <c r="A1888" s="78" t="str">
        <f>latest_start_1_limit_5000_convert_BTC_CMC_PRO_API_KEY_49c55c19_a805_466a_95cf_3c[[#This Row],[Symbol]]</f>
        <v>PEPS</v>
      </c>
      <c r="B1888" s="22" t="str">
        <f t="shared" si="261"/>
        <v>PEPS Coin</v>
      </c>
      <c r="C1888" s="77">
        <f t="shared" si="262"/>
        <v>5.9999993427736599E-8</v>
      </c>
      <c r="D1888" s="73">
        <f t="shared" si="263"/>
        <v>2.2464594492399999E-3</v>
      </c>
      <c r="E1888" s="74">
        <f>D1888*conf!B$7</f>
        <v>0.16430604411741359</v>
      </c>
      <c r="F1888" s="32">
        <f t="shared" si="264"/>
        <v>1.4000000000000001E-7</v>
      </c>
      <c r="G1888" s="33">
        <f t="shared" si="265"/>
        <v>0.17205815999999999</v>
      </c>
      <c r="H1888" s="32">
        <f t="shared" si="266"/>
        <v>-14.28562357</v>
      </c>
      <c r="I1888" s="33">
        <f t="shared" si="267"/>
        <v>-10.95717376</v>
      </c>
      <c r="J1888" s="32">
        <f t="shared" si="268"/>
        <v>-14.28562357</v>
      </c>
      <c r="K1888" s="33">
        <f t="shared" si="269"/>
        <v>-11.01364538</v>
      </c>
    </row>
    <row r="1889" spans="1:11" x14ac:dyDescent="0.3">
      <c r="A1889" s="78" t="str">
        <f>latest_start_1_limit_5000_convert_BTC_CMC_PRO_API_KEY_49c55c19_a805_466a_95cf_3c[[#This Row],[Symbol]]</f>
        <v>TGAME</v>
      </c>
      <c r="B1889" s="22" t="str">
        <f t="shared" si="261"/>
        <v>Truegame</v>
      </c>
      <c r="C1889" s="77">
        <f t="shared" si="262"/>
        <v>3.0086556411781316E-8</v>
      </c>
      <c r="D1889" s="73">
        <f t="shared" si="263"/>
        <v>1.12647060583E-3</v>
      </c>
      <c r="E1889" s="74">
        <f>D1889*conf!B$7</f>
        <v>8.2390060110406199E-2</v>
      </c>
      <c r="F1889" s="32">
        <f t="shared" si="264"/>
        <v>-3.5109904099999998</v>
      </c>
      <c r="G1889" s="33">
        <f t="shared" si="265"/>
        <v>-3.3449733300000002</v>
      </c>
      <c r="H1889" s="32">
        <f t="shared" si="266"/>
        <v>-6.8590094300000004</v>
      </c>
      <c r="I1889" s="33">
        <f t="shared" si="267"/>
        <v>-3.2421702799999998</v>
      </c>
      <c r="J1889" s="32">
        <f t="shared" si="268"/>
        <v>-6.8590094300000004</v>
      </c>
      <c r="K1889" s="33">
        <f t="shared" si="269"/>
        <v>11.09571605</v>
      </c>
    </row>
    <row r="1890" spans="1:11" x14ac:dyDescent="0.3">
      <c r="A1890" s="78" t="str">
        <f>latest_start_1_limit_5000_convert_BTC_CMC_PRO_API_KEY_49c55c19_a805_466a_95cf_3c[[#This Row],[Symbol]]</f>
        <v>JUP</v>
      </c>
      <c r="B1890" s="22" t="str">
        <f t="shared" si="261"/>
        <v>Jupiter</v>
      </c>
      <c r="C1890" s="77">
        <f t="shared" si="262"/>
        <v>2.0030880823948517E-8</v>
      </c>
      <c r="D1890" s="73">
        <f t="shared" si="263"/>
        <v>7.4997610720999996E-4</v>
      </c>
      <c r="E1890" s="74">
        <f>D1890*conf!B$7</f>
        <v>5.4853252481339397E-2</v>
      </c>
      <c r="F1890" s="32">
        <f t="shared" si="264"/>
        <v>0.15440412000000001</v>
      </c>
      <c r="G1890" s="33">
        <f t="shared" si="265"/>
        <v>0.32672780000000001</v>
      </c>
      <c r="H1890" s="32">
        <f t="shared" si="266"/>
        <v>0.15440412000000001</v>
      </c>
      <c r="I1890" s="33">
        <f t="shared" si="267"/>
        <v>4.0435872499999999</v>
      </c>
      <c r="J1890" s="32">
        <f t="shared" si="268"/>
        <v>0.15440412000000001</v>
      </c>
      <c r="K1890" s="33">
        <f t="shared" si="269"/>
        <v>136.90482258</v>
      </c>
    </row>
    <row r="1891" spans="1:11" x14ac:dyDescent="0.3">
      <c r="A1891" s="78" t="str">
        <f>latest_start_1_limit_5000_convert_BTC_CMC_PRO_API_KEY_49c55c19_a805_466a_95cf_3c[[#This Row],[Symbol]]</f>
        <v>SKIN</v>
      </c>
      <c r="B1891" s="22" t="str">
        <f t="shared" si="261"/>
        <v>SkinCoin</v>
      </c>
      <c r="C1891" s="77">
        <f t="shared" si="262"/>
        <v>2.8778445263501062E-8</v>
      </c>
      <c r="D1891" s="73">
        <f t="shared" si="263"/>
        <v>1.0774936229699999E-3</v>
      </c>
      <c r="E1891" s="74">
        <f>D1891*conf!B$7</f>
        <v>7.8807883584025795E-2</v>
      </c>
      <c r="F1891" s="32">
        <f t="shared" si="264"/>
        <v>-2.0674584999999999</v>
      </c>
      <c r="G1891" s="33">
        <f t="shared" si="265"/>
        <v>-1.8989577099999999</v>
      </c>
      <c r="H1891" s="32">
        <f t="shared" si="266"/>
        <v>-0.29279611</v>
      </c>
      <c r="I1891" s="33">
        <f t="shared" si="267"/>
        <v>3.5790213999999998</v>
      </c>
      <c r="J1891" s="32">
        <f t="shared" si="268"/>
        <v>-0.29279611</v>
      </c>
      <c r="K1891" s="33">
        <f t="shared" si="269"/>
        <v>25.56060574</v>
      </c>
    </row>
    <row r="1892" spans="1:11" x14ac:dyDescent="0.3">
      <c r="A1892" s="78" t="str">
        <f>latest_start_1_limit_5000_convert_BTC_CMC_PRO_API_KEY_49c55c19_a805_466a_95cf_3c[[#This Row],[Symbol]]</f>
        <v>DAY</v>
      </c>
      <c r="B1892" s="22" t="str">
        <f t="shared" si="261"/>
        <v>Chronologic</v>
      </c>
      <c r="C1892" s="77">
        <f t="shared" si="262"/>
        <v>2.14744129244412E-6</v>
      </c>
      <c r="D1892" s="73">
        <f t="shared" si="263"/>
        <v>8.0402338525409997E-2</v>
      </c>
      <c r="E1892" s="74">
        <f>D1892*conf!B$7</f>
        <v>5.8806270397484877</v>
      </c>
      <c r="F1892" s="32">
        <f t="shared" si="264"/>
        <v>-0.22413045000000001</v>
      </c>
      <c r="G1892" s="33">
        <f t="shared" si="265"/>
        <v>-5.2458060000000001E-2</v>
      </c>
      <c r="H1892" s="32">
        <f t="shared" si="266"/>
        <v>-2.0327877499999998</v>
      </c>
      <c r="I1892" s="33">
        <f t="shared" si="267"/>
        <v>1.7714626200000001</v>
      </c>
      <c r="J1892" s="32">
        <f t="shared" si="268"/>
        <v>-2.0327877499999998</v>
      </c>
      <c r="K1892" s="33">
        <f t="shared" si="269"/>
        <v>1.11851316</v>
      </c>
    </row>
    <row r="1893" spans="1:11" x14ac:dyDescent="0.3">
      <c r="A1893" s="78" t="str">
        <f>latest_start_1_limit_5000_convert_BTC_CMC_PRO_API_KEY_49c55c19_a805_466a_95cf_3c[[#This Row],[Symbol]]</f>
        <v>BLUR</v>
      </c>
      <c r="B1893" s="22" t="str">
        <f t="shared" si="261"/>
        <v>Blur</v>
      </c>
      <c r="C1893" s="77">
        <f t="shared" si="262"/>
        <v>3.8058673565635732E-7</v>
      </c>
      <c r="D1893" s="73">
        <f t="shared" si="263"/>
        <v>1.424954603704E-2</v>
      </c>
      <c r="E1893" s="74">
        <f>D1893*conf!B$7</f>
        <v>1.0422117971491056</v>
      </c>
      <c r="F1893" s="32">
        <f t="shared" si="264"/>
        <v>-15.42516986</v>
      </c>
      <c r="G1893" s="33">
        <f t="shared" si="265"/>
        <v>-15.27965208</v>
      </c>
      <c r="H1893" s="32">
        <f t="shared" si="266"/>
        <v>-19.024098800000001</v>
      </c>
      <c r="I1893" s="33">
        <f t="shared" si="267"/>
        <v>-15.87965286</v>
      </c>
      <c r="J1893" s="32">
        <f t="shared" si="268"/>
        <v>-19.024098800000001</v>
      </c>
      <c r="K1893" s="33">
        <f t="shared" si="269"/>
        <v>50.047336100000003</v>
      </c>
    </row>
    <row r="1894" spans="1:11" x14ac:dyDescent="0.3">
      <c r="A1894" s="78" t="str">
        <f>latest_start_1_limit_5000_convert_BTC_CMC_PRO_API_KEY_49c55c19_a805_466a_95cf_3c[[#This Row],[Symbol]]</f>
        <v>MONK</v>
      </c>
      <c r="B1894" s="22" t="str">
        <f t="shared" si="261"/>
        <v>Monkey Project</v>
      </c>
      <c r="C1894" s="77">
        <f t="shared" si="262"/>
        <v>2.0030880824028645E-7</v>
      </c>
      <c r="D1894" s="73">
        <f t="shared" si="263"/>
        <v>7.4997610721299996E-3</v>
      </c>
      <c r="E1894" s="74">
        <f>D1894*conf!B$7</f>
        <v>0.54853252481558823</v>
      </c>
      <c r="F1894" s="32">
        <f t="shared" si="264"/>
        <v>-4.6088955599999997</v>
      </c>
      <c r="G1894" s="33">
        <f t="shared" si="265"/>
        <v>-4.4447675100000001</v>
      </c>
      <c r="H1894" s="32">
        <f t="shared" si="266"/>
        <v>-12.909213810000001</v>
      </c>
      <c r="I1894" s="33">
        <f t="shared" si="267"/>
        <v>-9.5273154400000006</v>
      </c>
      <c r="J1894" s="32">
        <f t="shared" si="268"/>
        <v>-12.909213810000001</v>
      </c>
      <c r="K1894" s="33">
        <f t="shared" si="269"/>
        <v>196.14605809</v>
      </c>
    </row>
    <row r="1895" spans="1:11" x14ac:dyDescent="0.3">
      <c r="A1895" s="78" t="str">
        <f>latest_start_1_limit_5000_convert_BTC_CMC_PRO_API_KEY_49c55c19_a805_466a_95cf_3c[[#This Row],[Symbol]]</f>
        <v>EMD</v>
      </c>
      <c r="B1895" s="22" t="str">
        <f t="shared" si="261"/>
        <v>Emerald Crypto</v>
      </c>
      <c r="C1895" s="77">
        <f t="shared" si="262"/>
        <v>1.3114125188516828E-7</v>
      </c>
      <c r="D1895" s="73">
        <f t="shared" si="263"/>
        <v>4.9100589458800003E-3</v>
      </c>
      <c r="E1895" s="74">
        <f>D1895*conf!B$7</f>
        <v>0.3591217113016632</v>
      </c>
      <c r="F1895" s="32">
        <f t="shared" si="264"/>
        <v>0.37014961000000002</v>
      </c>
      <c r="G1895" s="33">
        <f t="shared" si="265"/>
        <v>0.54284449999999995</v>
      </c>
      <c r="H1895" s="32">
        <f t="shared" si="266"/>
        <v>0.70486104000000005</v>
      </c>
      <c r="I1895" s="33">
        <f t="shared" si="267"/>
        <v>4.6154194400000002</v>
      </c>
      <c r="J1895" s="32">
        <f t="shared" si="268"/>
        <v>0.70486104000000005</v>
      </c>
      <c r="K1895" s="33">
        <f t="shared" si="269"/>
        <v>17.381768640000001</v>
      </c>
    </row>
    <row r="1896" spans="1:11" x14ac:dyDescent="0.3">
      <c r="A1896" s="78" t="str">
        <f>latest_start_1_limit_5000_convert_BTC_CMC_PRO_API_KEY_49c55c19_a805_466a_95cf_3c[[#This Row],[Symbol]]</f>
        <v>ITL</v>
      </c>
      <c r="B1896" s="22" t="str">
        <f t="shared" si="261"/>
        <v>Italian Lira</v>
      </c>
      <c r="C1896" s="77">
        <f t="shared" si="262"/>
        <v>1E-8</v>
      </c>
      <c r="D1896" s="73">
        <f t="shared" si="263"/>
        <v>3.7440994899999999E-6</v>
      </c>
      <c r="E1896" s="74">
        <f>D1896*conf!B$7</f>
        <v>2.7384343669859998E-4</v>
      </c>
      <c r="F1896" s="32">
        <f t="shared" si="264"/>
        <v>6.24582E-3</v>
      </c>
      <c r="G1896" s="33">
        <f t="shared" si="265"/>
        <v>0.17831459</v>
      </c>
      <c r="H1896" s="32">
        <f t="shared" si="266"/>
        <v>-1.9940969999999999E-2</v>
      </c>
      <c r="I1896" s="33">
        <f t="shared" si="267"/>
        <v>3.8624720099999998</v>
      </c>
      <c r="J1896" s="32">
        <f t="shared" si="268"/>
        <v>-1.9940969999999999E-2</v>
      </c>
      <c r="K1896" s="33">
        <f t="shared" si="269"/>
        <v>18.275800360000002</v>
      </c>
    </row>
    <row r="1897" spans="1:11" x14ac:dyDescent="0.3">
      <c r="A1897" s="78" t="str">
        <f>latest_start_1_limit_5000_convert_BTC_CMC_PRO_API_KEY_49c55c19_a805_466a_95cf_3c[[#This Row],[Symbol]]</f>
        <v>HORUS</v>
      </c>
      <c r="B1897" s="22" t="str">
        <f t="shared" si="261"/>
        <v>HorusPay</v>
      </c>
      <c r="C1897" s="77">
        <f t="shared" si="262"/>
        <v>1E-8</v>
      </c>
      <c r="D1897" s="73">
        <f t="shared" si="263"/>
        <v>1.0747661235E-4</v>
      </c>
      <c r="E1897" s="74">
        <f>D1897*conf!B$7</f>
        <v>7.860839427279E-3</v>
      </c>
      <c r="F1897" s="32">
        <f t="shared" si="264"/>
        <v>7.5574800000000001E-3</v>
      </c>
      <c r="G1897" s="33">
        <f t="shared" si="265"/>
        <v>0.1796285</v>
      </c>
      <c r="H1897" s="32">
        <f t="shared" si="266"/>
        <v>1.2147977400000001</v>
      </c>
      <c r="I1897" s="33">
        <f t="shared" si="267"/>
        <v>5.1451579399999998</v>
      </c>
      <c r="J1897" s="32">
        <f t="shared" si="268"/>
        <v>1.2147977400000001</v>
      </c>
      <c r="K1897" s="33">
        <f t="shared" si="269"/>
        <v>-47.89049309</v>
      </c>
    </row>
    <row r="1898" spans="1:11" x14ac:dyDescent="0.3">
      <c r="A1898" s="78" t="str">
        <f>latest_start_1_limit_5000_convert_BTC_CMC_PRO_API_KEY_49c55c19_a805_466a_95cf_3c[[#This Row],[Symbol]]</f>
        <v>FRST</v>
      </c>
      <c r="B1898" s="22" t="str">
        <f t="shared" si="261"/>
        <v>FirstCoin</v>
      </c>
      <c r="C1898" s="77">
        <f t="shared" si="262"/>
        <v>7.8526903860206233E-8</v>
      </c>
      <c r="D1898" s="73">
        <f t="shared" si="263"/>
        <v>2.94012540866E-3</v>
      </c>
      <c r="E1898" s="74">
        <f>D1898*conf!B$7</f>
        <v>0.2150407723893924</v>
      </c>
      <c r="F1898" s="32">
        <f t="shared" si="264"/>
        <v>-0.17184047</v>
      </c>
      <c r="G1898" s="33">
        <f t="shared" si="265"/>
        <v>-7.8120000000000004E-5</v>
      </c>
      <c r="H1898" s="32">
        <f t="shared" si="266"/>
        <v>-10.38583963</v>
      </c>
      <c r="I1898" s="33">
        <f t="shared" si="267"/>
        <v>-6.90595391</v>
      </c>
      <c r="J1898" s="32">
        <f t="shared" si="268"/>
        <v>-10.38583963</v>
      </c>
      <c r="K1898" s="33">
        <f t="shared" si="269"/>
        <v>-21.871458029999999</v>
      </c>
    </row>
    <row r="1899" spans="1:11" x14ac:dyDescent="0.3">
      <c r="A1899" s="78" t="str">
        <f>latest_start_1_limit_5000_convert_BTC_CMC_PRO_API_KEY_49c55c19_a805_466a_95cf_3c[[#This Row],[Symbol]]</f>
        <v>BELA</v>
      </c>
      <c r="B1899" s="22" t="str">
        <f t="shared" si="261"/>
        <v>Bela</v>
      </c>
      <c r="C1899" s="77">
        <f t="shared" si="262"/>
        <v>5.007720206000485E-8</v>
      </c>
      <c r="D1899" s="73">
        <f t="shared" si="263"/>
        <v>1.87494026803E-3</v>
      </c>
      <c r="E1899" s="74">
        <f>D1899*conf!B$7</f>
        <v>0.1371331312037142</v>
      </c>
      <c r="F1899" s="32">
        <f t="shared" si="264"/>
        <v>0.37081764</v>
      </c>
      <c r="G1899" s="33">
        <f t="shared" si="265"/>
        <v>0.54351368</v>
      </c>
      <c r="H1899" s="32">
        <f t="shared" si="266"/>
        <v>0.15597232</v>
      </c>
      <c r="I1899" s="33">
        <f t="shared" si="267"/>
        <v>4.0452163499999996</v>
      </c>
      <c r="J1899" s="32">
        <f t="shared" si="268"/>
        <v>0.15597232</v>
      </c>
      <c r="K1899" s="33">
        <f t="shared" si="269"/>
        <v>18.448271680000001</v>
      </c>
    </row>
    <row r="1900" spans="1:11" x14ac:dyDescent="0.3">
      <c r="A1900" s="78" t="str">
        <f>latest_start_1_limit_5000_convert_BTC_CMC_PRO_API_KEY_49c55c19_a805_466a_95cf_3c[[#This Row],[Symbol]]</f>
        <v>VULC</v>
      </c>
      <c r="B1900" s="22" t="str">
        <f t="shared" si="261"/>
        <v>VULCANO</v>
      </c>
      <c r="C1900" s="77">
        <f t="shared" si="262"/>
        <v>1.0015440412107804E-8</v>
      </c>
      <c r="D1900" s="73">
        <f t="shared" si="263"/>
        <v>3.7498805360999999E-4</v>
      </c>
      <c r="E1900" s="74">
        <f>D1900*conf!B$7</f>
        <v>2.7426626241035399E-2</v>
      </c>
      <c r="F1900" s="32">
        <f t="shared" si="264"/>
        <v>0.15440413</v>
      </c>
      <c r="G1900" s="33">
        <f t="shared" si="265"/>
        <v>0.32672781000000001</v>
      </c>
      <c r="H1900" s="32">
        <f t="shared" si="266"/>
        <v>0.15440412000000001</v>
      </c>
      <c r="I1900" s="33">
        <f t="shared" si="267"/>
        <v>4.0435872499999999</v>
      </c>
      <c r="J1900" s="32">
        <f t="shared" si="268"/>
        <v>0.15440412000000001</v>
      </c>
      <c r="K1900" s="33">
        <f t="shared" si="269"/>
        <v>18.458423239999998</v>
      </c>
    </row>
    <row r="1901" spans="1:11" x14ac:dyDescent="0.3">
      <c r="A1901" s="78" t="str">
        <f>latest_start_1_limit_5000_convert_BTC_CMC_PRO_API_KEY_49c55c19_a805_466a_95cf_3c[[#This Row],[Symbol]]</f>
        <v>BREE</v>
      </c>
      <c r="B1901" s="22" t="str">
        <f t="shared" si="261"/>
        <v>CBDAO</v>
      </c>
      <c r="C1901" s="77">
        <f t="shared" si="262"/>
        <v>2.249496491051256E-6</v>
      </c>
      <c r="D1901" s="73">
        <f t="shared" si="263"/>
        <v>8.4223386698210001E-2</v>
      </c>
      <c r="E1901" s="74">
        <f>D1901*conf!B$7</f>
        <v>6.1600985031070792</v>
      </c>
      <c r="F1901" s="32">
        <f t="shared" si="264"/>
        <v>-0.38628349000000001</v>
      </c>
      <c r="G1901" s="33">
        <f t="shared" si="265"/>
        <v>-0.2148901</v>
      </c>
      <c r="H1901" s="32">
        <f t="shared" si="266"/>
        <v>-2.9122002500000002</v>
      </c>
      <c r="I1901" s="33">
        <f t="shared" si="267"/>
        <v>0.85790089000000003</v>
      </c>
      <c r="J1901" s="32">
        <f t="shared" si="268"/>
        <v>-2.9122002500000002</v>
      </c>
      <c r="K1901" s="33">
        <f t="shared" si="269"/>
        <v>97.937233719999995</v>
      </c>
    </row>
    <row r="1902" spans="1:11" x14ac:dyDescent="0.3">
      <c r="A1902" s="78" t="str">
        <f>latest_start_1_limit_5000_convert_BTC_CMC_PRO_API_KEY_49c55c19_a805_466a_95cf_3c[[#This Row],[Symbol]]</f>
        <v>SEFA</v>
      </c>
      <c r="B1902" s="22" t="str">
        <f t="shared" si="261"/>
        <v>MESEFA</v>
      </c>
      <c r="C1902" s="77">
        <f t="shared" si="262"/>
        <v>5.5335382406847442E-6</v>
      </c>
      <c r="D1902" s="73">
        <f t="shared" si="263"/>
        <v>0.20718117716944001</v>
      </c>
      <c r="E1902" s="74">
        <f>D1902*conf!B$7</f>
        <v>15.153231298172843</v>
      </c>
      <c r="F1902" s="32">
        <f t="shared" si="264"/>
        <v>3.8532768800000001</v>
      </c>
      <c r="G1902" s="33">
        <f t="shared" si="265"/>
        <v>4.0319647700000001</v>
      </c>
      <c r="H1902" s="32">
        <f t="shared" si="266"/>
        <v>3.7085357000000001</v>
      </c>
      <c r="I1902" s="33">
        <f t="shared" si="267"/>
        <v>7.7357324199999997</v>
      </c>
      <c r="J1902" s="32">
        <f t="shared" si="268"/>
        <v>3.7085357000000001</v>
      </c>
      <c r="K1902" s="33">
        <f t="shared" si="269"/>
        <v>-15.175093029999999</v>
      </c>
    </row>
    <row r="1903" spans="1:11" x14ac:dyDescent="0.3">
      <c r="A1903" s="78" t="str">
        <f>latest_start_1_limit_5000_convert_BTC_CMC_PRO_API_KEY_49c55c19_a805_466a_95cf_3c[[#This Row],[Symbol]]</f>
        <v>NETKO</v>
      </c>
      <c r="B1903" s="22" t="str">
        <f t="shared" si="261"/>
        <v>Netko</v>
      </c>
      <c r="C1903" s="77">
        <f t="shared" si="262"/>
        <v>2.0030880824028645E-7</v>
      </c>
      <c r="D1903" s="73">
        <f t="shared" si="263"/>
        <v>7.4997610721299996E-3</v>
      </c>
      <c r="E1903" s="74">
        <f>D1903*conf!B$7</f>
        <v>0.54853252481558823</v>
      </c>
      <c r="F1903" s="32">
        <f t="shared" si="264"/>
        <v>0.15440412000000001</v>
      </c>
      <c r="G1903" s="33">
        <f t="shared" si="265"/>
        <v>0.32672780000000001</v>
      </c>
      <c r="H1903" s="32">
        <f t="shared" si="266"/>
        <v>0.15440412000000001</v>
      </c>
      <c r="I1903" s="33">
        <f t="shared" si="267"/>
        <v>4.0435872499999999</v>
      </c>
      <c r="J1903" s="32">
        <f t="shared" si="268"/>
        <v>0.15440412000000001</v>
      </c>
      <c r="K1903" s="33">
        <f t="shared" si="269"/>
        <v>340.71864942000002</v>
      </c>
    </row>
    <row r="1904" spans="1:11" x14ac:dyDescent="0.3">
      <c r="A1904" s="78" t="str">
        <f>latest_start_1_limit_5000_convert_BTC_CMC_PRO_API_KEY_49c55c19_a805_466a_95cf_3c[[#This Row],[Symbol]]</f>
        <v>BBO</v>
      </c>
      <c r="B1904" s="22" t="str">
        <f t="shared" si="261"/>
        <v>Bigbom</v>
      </c>
      <c r="C1904" s="77">
        <f t="shared" si="262"/>
        <v>1E-8</v>
      </c>
      <c r="D1904" s="73">
        <f t="shared" si="263"/>
        <v>2.6413778251999998E-4</v>
      </c>
      <c r="E1904" s="74">
        <f>D1904*conf!B$7</f>
        <v>1.9319037413512798E-2</v>
      </c>
      <c r="F1904" s="32">
        <f t="shared" si="264"/>
        <v>-0.88444752999999998</v>
      </c>
      <c r="G1904" s="33">
        <f t="shared" si="265"/>
        <v>-0.71391126999999999</v>
      </c>
      <c r="H1904" s="32">
        <f t="shared" si="266"/>
        <v>-19.884063380000001</v>
      </c>
      <c r="I1904" s="33">
        <f t="shared" si="267"/>
        <v>-16.773011480000001</v>
      </c>
      <c r="J1904" s="32">
        <f t="shared" si="268"/>
        <v>-19.884063380000001</v>
      </c>
      <c r="K1904" s="33">
        <f t="shared" si="269"/>
        <v>20.546268520000002</v>
      </c>
    </row>
    <row r="1905" spans="1:11" x14ac:dyDescent="0.3">
      <c r="A1905" s="78" t="str">
        <f>latest_start_1_limit_5000_convert_BTC_CMC_PRO_API_KEY_49c55c19_a805_466a_95cf_3c[[#This Row],[Symbol]]</f>
        <v>SSS</v>
      </c>
      <c r="B1905" s="22" t="str">
        <f t="shared" si="261"/>
        <v>Simple Software Solutions</v>
      </c>
      <c r="C1905" s="77">
        <f t="shared" si="262"/>
        <v>8.9999999999996745E-7</v>
      </c>
      <c r="D1905" s="73">
        <f t="shared" si="263"/>
        <v>3.3696895429679997E-2</v>
      </c>
      <c r="E1905" s="74">
        <f>D1905*conf!B$7</f>
        <v>2.4645909317267951</v>
      </c>
      <c r="F1905" s="32">
        <f t="shared" si="264"/>
        <v>0</v>
      </c>
      <c r="G1905" s="33">
        <f t="shared" si="265"/>
        <v>0.17205802000000001</v>
      </c>
      <c r="H1905" s="32">
        <f t="shared" si="266"/>
        <v>0</v>
      </c>
      <c r="I1905" s="33">
        <f t="shared" si="267"/>
        <v>3.8831873300000002</v>
      </c>
      <c r="J1905" s="32">
        <f t="shared" si="268"/>
        <v>0</v>
      </c>
      <c r="K1905" s="33">
        <f t="shared" si="269"/>
        <v>18.265664619999999</v>
      </c>
    </row>
    <row r="1906" spans="1:11" x14ac:dyDescent="0.3">
      <c r="A1906" s="78" t="str">
        <f>latest_start_1_limit_5000_convert_BTC_CMC_PRO_API_KEY_49c55c19_a805_466a_95cf_3c[[#This Row],[Symbol]]</f>
        <v>NBC</v>
      </c>
      <c r="B1906" s="22" t="str">
        <f t="shared" si="261"/>
        <v>Niobium Coin</v>
      </c>
      <c r="C1906" s="77">
        <f t="shared" si="262"/>
        <v>3.7635703030609946E-8</v>
      </c>
      <c r="D1906" s="73">
        <f t="shared" si="263"/>
        <v>1.4091181660499999E-3</v>
      </c>
      <c r="E1906" s="74">
        <f>D1906*conf!B$7</f>
        <v>0.103062902664897</v>
      </c>
      <c r="F1906" s="32">
        <f t="shared" si="264"/>
        <v>-52.768447039999998</v>
      </c>
      <c r="G1906" s="33">
        <f t="shared" si="265"/>
        <v>-52.687181369999998</v>
      </c>
      <c r="H1906" s="32">
        <f t="shared" si="266"/>
        <v>-52.955371200000002</v>
      </c>
      <c r="I1906" s="33">
        <f t="shared" si="267"/>
        <v>-51.128540139999998</v>
      </c>
      <c r="J1906" s="32">
        <f t="shared" si="268"/>
        <v>-52.955371200000002</v>
      </c>
      <c r="K1906" s="33">
        <f t="shared" si="269"/>
        <v>-50.541917099999999</v>
      </c>
    </row>
    <row r="1907" spans="1:11" x14ac:dyDescent="0.3">
      <c r="A1907" s="78" t="str">
        <f>latest_start_1_limit_5000_convert_BTC_CMC_PRO_API_KEY_49c55c19_a805_466a_95cf_3c[[#This Row],[Symbol]]</f>
        <v>MFTU</v>
      </c>
      <c r="B1907" s="22" t="str">
        <f t="shared" si="261"/>
        <v>Mainstream For The Underground</v>
      </c>
      <c r="C1907" s="77">
        <f t="shared" si="262"/>
        <v>1E-8</v>
      </c>
      <c r="D1907" s="73">
        <f t="shared" si="263"/>
        <v>8.1445201050000003E-5</v>
      </c>
      <c r="E1907" s="74">
        <f>D1907*conf!B$7</f>
        <v>5.9569020047970005E-3</v>
      </c>
      <c r="F1907" s="32">
        <f t="shared" si="264"/>
        <v>-19.50997048</v>
      </c>
      <c r="G1907" s="33">
        <f t="shared" si="265"/>
        <v>-19.371480930000001</v>
      </c>
      <c r="H1907" s="32">
        <f t="shared" si="266"/>
        <v>0.96970097</v>
      </c>
      <c r="I1907" s="33">
        <f t="shared" si="267"/>
        <v>4.8905436099999999</v>
      </c>
      <c r="J1907" s="32">
        <f t="shared" si="268"/>
        <v>0.96970097</v>
      </c>
      <c r="K1907" s="33">
        <f t="shared" si="269"/>
        <v>-8.8066024200000008</v>
      </c>
    </row>
    <row r="1908" spans="1:11" x14ac:dyDescent="0.3">
      <c r="A1908" s="78" t="str">
        <f>latest_start_1_limit_5000_convert_BTC_CMC_PRO_API_KEY_49c55c19_a805_466a_95cf_3c[[#This Row],[Symbol]]</f>
        <v>DYNMT</v>
      </c>
      <c r="B1908" s="22" t="str">
        <f t="shared" si="261"/>
        <v>Dynamite</v>
      </c>
      <c r="C1908" s="77">
        <f t="shared" si="262"/>
        <v>6.2795533185978082E-6</v>
      </c>
      <c r="D1908" s="73">
        <f t="shared" si="263"/>
        <v>0.23511272391322</v>
      </c>
      <c r="E1908" s="74">
        <f>D1908*conf!B$7</f>
        <v>17.196144627012909</v>
      </c>
      <c r="F1908" s="32">
        <f t="shared" si="264"/>
        <v>-1.16022263</v>
      </c>
      <c r="G1908" s="33">
        <f t="shared" si="265"/>
        <v>-0.99016086999999997</v>
      </c>
      <c r="H1908" s="32">
        <f t="shared" si="266"/>
        <v>7.8907672700000004</v>
      </c>
      <c r="I1908" s="33">
        <f t="shared" si="267"/>
        <v>12.08036787</v>
      </c>
      <c r="J1908" s="32">
        <f t="shared" si="268"/>
        <v>7.8907672700000004</v>
      </c>
      <c r="K1908" s="33">
        <f t="shared" si="269"/>
        <v>38.284294430000003</v>
      </c>
    </row>
    <row r="1909" spans="1:11" x14ac:dyDescent="0.3">
      <c r="A1909" s="78" t="str">
        <f>latest_start_1_limit_5000_convert_BTC_CMC_PRO_API_KEY_49c55c19_a805_466a_95cf_3c[[#This Row],[Symbol]]</f>
        <v>HALV</v>
      </c>
      <c r="B1909" s="22" t="str">
        <f t="shared" si="261"/>
        <v>Halving Token</v>
      </c>
      <c r="C1909" s="77">
        <f t="shared" si="262"/>
        <v>1.2799999999999717E-6</v>
      </c>
      <c r="D1909" s="73">
        <f t="shared" si="263"/>
        <v>4.7924473499990003E-2</v>
      </c>
      <c r="E1909" s="74">
        <f>D1909*conf!B$7</f>
        <v>3.505195991789269</v>
      </c>
      <c r="F1909" s="32">
        <f t="shared" si="264"/>
        <v>6.2459000000000004E-3</v>
      </c>
      <c r="G1909" s="33">
        <f t="shared" si="265"/>
        <v>0.17831467000000001</v>
      </c>
      <c r="H1909" s="32">
        <f t="shared" si="266"/>
        <v>30.58619955</v>
      </c>
      <c r="I1909" s="33">
        <f t="shared" si="267"/>
        <v>35.657106310000003</v>
      </c>
      <c r="J1909" s="32">
        <f t="shared" si="268"/>
        <v>30.58619955</v>
      </c>
      <c r="K1909" s="33">
        <f t="shared" si="269"/>
        <v>31.64610841</v>
      </c>
    </row>
    <row r="1910" spans="1:11" x14ac:dyDescent="0.3">
      <c r="A1910" s="78" t="str">
        <f>latest_start_1_limit_5000_convert_BTC_CMC_PRO_API_KEY_49c55c19_a805_466a_95cf_3c[[#This Row],[Symbol]]</f>
        <v>PNY</v>
      </c>
      <c r="B1910" s="22" t="str">
        <f t="shared" si="261"/>
        <v>Peony</v>
      </c>
      <c r="C1910" s="77">
        <f t="shared" si="262"/>
        <v>3.5566952655636325E-7</v>
      </c>
      <c r="D1910" s="73">
        <f t="shared" si="263"/>
        <v>1.3316620937659999E-2</v>
      </c>
      <c r="E1910" s="74">
        <f>D1910*conf!B$7</f>
        <v>0.97397765538045233</v>
      </c>
      <c r="F1910" s="32">
        <f t="shared" si="264"/>
        <v>8.1233566499999998</v>
      </c>
      <c r="G1910" s="33">
        <f t="shared" si="265"/>
        <v>8.3093915599999999</v>
      </c>
      <c r="H1910" s="32">
        <f t="shared" si="266"/>
        <v>17.313709070000002</v>
      </c>
      <c r="I1910" s="33">
        <f t="shared" si="267"/>
        <v>21.869220160000001</v>
      </c>
      <c r="J1910" s="32">
        <f t="shared" si="268"/>
        <v>17.313709070000002</v>
      </c>
      <c r="K1910" s="33">
        <f t="shared" si="269"/>
        <v>69.028018380000006</v>
      </c>
    </row>
    <row r="1911" spans="1:11" x14ac:dyDescent="0.3">
      <c r="A1911" s="78" t="str">
        <f>latest_start_1_limit_5000_convert_BTC_CMC_PRO_API_KEY_49c55c19_a805_466a_95cf_3c[[#This Row],[Symbol]]</f>
        <v>EVIL</v>
      </c>
      <c r="B1911" s="22" t="str">
        <f t="shared" si="261"/>
        <v>Evil Coin</v>
      </c>
      <c r="C1911" s="77">
        <f t="shared" si="262"/>
        <v>1.101698445321175E-7</v>
      </c>
      <c r="D1911" s="73">
        <f t="shared" si="263"/>
        <v>4.1248685896699997E-3</v>
      </c>
      <c r="E1911" s="74">
        <f>D1911*conf!B$7</f>
        <v>0.30169288864846378</v>
      </c>
      <c r="F1911" s="32">
        <f t="shared" si="264"/>
        <v>0.37081764</v>
      </c>
      <c r="G1911" s="33">
        <f t="shared" si="265"/>
        <v>0.54351368</v>
      </c>
      <c r="H1911" s="32">
        <f t="shared" si="266"/>
        <v>0.15597232</v>
      </c>
      <c r="I1911" s="33">
        <f t="shared" si="267"/>
        <v>4.0452163499999996</v>
      </c>
      <c r="J1911" s="32">
        <f t="shared" si="268"/>
        <v>0.15597232</v>
      </c>
      <c r="K1911" s="33">
        <f t="shared" si="269"/>
        <v>18.458423239999998</v>
      </c>
    </row>
    <row r="1912" spans="1:11" x14ac:dyDescent="0.3">
      <c r="A1912" s="78" t="str">
        <f>latest_start_1_limit_5000_convert_BTC_CMC_PRO_API_KEY_49c55c19_a805_466a_95cf_3c[[#This Row],[Symbol]]</f>
        <v>GTM</v>
      </c>
      <c r="B1912" s="22" t="str">
        <f t="shared" si="261"/>
        <v>Gentarium</v>
      </c>
      <c r="C1912" s="77">
        <f t="shared" si="262"/>
        <v>4.5069481854057778E-7</v>
      </c>
      <c r="D1912" s="73">
        <f t="shared" si="263"/>
        <v>1.6874462412290001E-2</v>
      </c>
      <c r="E1912" s="74">
        <f>D1912*conf!B$7</f>
        <v>1.2341981808348907</v>
      </c>
      <c r="F1912" s="32">
        <f t="shared" si="264"/>
        <v>0.15440412000000001</v>
      </c>
      <c r="G1912" s="33">
        <f t="shared" si="265"/>
        <v>0.32672780000000001</v>
      </c>
      <c r="H1912" s="32">
        <f t="shared" si="266"/>
        <v>-2.0228655400000002</v>
      </c>
      <c r="I1912" s="33">
        <f t="shared" si="267"/>
        <v>1.78177013</v>
      </c>
      <c r="J1912" s="32">
        <f t="shared" si="268"/>
        <v>-2.0228655400000002</v>
      </c>
      <c r="K1912" s="33">
        <f t="shared" si="269"/>
        <v>23.968117339999999</v>
      </c>
    </row>
    <row r="1913" spans="1:11" x14ac:dyDescent="0.3">
      <c r="A1913" s="78" t="str">
        <f>latest_start_1_limit_5000_convert_BTC_CMC_PRO_API_KEY_49c55c19_a805_466a_95cf_3c[[#This Row],[Symbol]]</f>
        <v>BZX</v>
      </c>
      <c r="B1913" s="22" t="str">
        <f t="shared" si="261"/>
        <v>Bitcoin Zero</v>
      </c>
      <c r="C1913" s="77">
        <f t="shared" si="262"/>
        <v>7.840268712906153E-8</v>
      </c>
      <c r="D1913" s="73">
        <f t="shared" si="263"/>
        <v>2.93547461066E-3</v>
      </c>
      <c r="E1913" s="74">
        <f>D1913*conf!B$7</f>
        <v>0.21470061302367241</v>
      </c>
      <c r="F1913" s="32">
        <f t="shared" si="264"/>
        <v>0.23872201000000001</v>
      </c>
      <c r="G1913" s="33">
        <f t="shared" si="265"/>
        <v>0.41119076999999998</v>
      </c>
      <c r="H1913" s="32">
        <f t="shared" si="266"/>
        <v>7.8491276699999997</v>
      </c>
      <c r="I1913" s="33">
        <f t="shared" si="267"/>
        <v>12.03711133</v>
      </c>
      <c r="J1913" s="32">
        <f t="shared" si="268"/>
        <v>7.8491276699999997</v>
      </c>
      <c r="K1913" s="33">
        <f t="shared" si="269"/>
        <v>-6.4523227900000002</v>
      </c>
    </row>
    <row r="1914" spans="1:11" x14ac:dyDescent="0.3">
      <c r="A1914" s="78" t="str">
        <f>latest_start_1_limit_5000_convert_BTC_CMC_PRO_API_KEY_49c55c19_a805_466a_95cf_3c[[#This Row],[Symbol]]</f>
        <v>ZNY</v>
      </c>
      <c r="B1914" s="22" t="str">
        <f t="shared" si="261"/>
        <v>Bitzeny</v>
      </c>
      <c r="C1914" s="77">
        <f t="shared" si="262"/>
        <v>3.0050336943980595E-8</v>
      </c>
      <c r="D1914" s="73">
        <f t="shared" si="263"/>
        <v>1.1251145129200001E-3</v>
      </c>
      <c r="E1914" s="74">
        <f>D1914*conf!B$7</f>
        <v>8.22908754749688E-2</v>
      </c>
      <c r="F1914" s="32">
        <f t="shared" si="264"/>
        <v>0.38442685999999998</v>
      </c>
      <c r="G1914" s="33">
        <f t="shared" si="265"/>
        <v>0.55714631999999997</v>
      </c>
      <c r="H1914" s="32">
        <f t="shared" si="266"/>
        <v>0.18795695000000001</v>
      </c>
      <c r="I1914" s="33">
        <f t="shared" si="267"/>
        <v>4.078443</v>
      </c>
      <c r="J1914" s="32">
        <f t="shared" si="268"/>
        <v>0.18795695000000001</v>
      </c>
      <c r="K1914" s="33">
        <f t="shared" si="269"/>
        <v>-11.15192323</v>
      </c>
    </row>
    <row r="1915" spans="1:11" x14ac:dyDescent="0.3">
      <c r="A1915" s="78" t="str">
        <f>latest_start_1_limit_5000_convert_BTC_CMC_PRO_API_KEY_49c55c19_a805_466a_95cf_3c[[#This Row],[Symbol]]</f>
        <v>BTA</v>
      </c>
      <c r="B1915" s="22" t="str">
        <f t="shared" si="261"/>
        <v>Bata</v>
      </c>
      <c r="C1915" s="77">
        <f t="shared" si="262"/>
        <v>4.4875313876118869E-7</v>
      </c>
      <c r="D1915" s="73">
        <f t="shared" si="263"/>
        <v>1.680176398953E-2</v>
      </c>
      <c r="E1915" s="74">
        <f>D1915*conf!B$7</f>
        <v>1.2288810181942242</v>
      </c>
      <c r="F1915" s="32">
        <f t="shared" si="264"/>
        <v>0.38408023000000002</v>
      </c>
      <c r="G1915" s="33">
        <f t="shared" si="265"/>
        <v>0.55679909000000005</v>
      </c>
      <c r="H1915" s="32">
        <f t="shared" si="266"/>
        <v>-3.73803252</v>
      </c>
      <c r="I1915" s="33">
        <f t="shared" si="267"/>
        <v>0</v>
      </c>
      <c r="J1915" s="32">
        <f t="shared" si="268"/>
        <v>-3.73803252</v>
      </c>
      <c r="K1915" s="33">
        <f t="shared" si="269"/>
        <v>256.20914943999998</v>
      </c>
    </row>
    <row r="1916" spans="1:11" x14ac:dyDescent="0.3">
      <c r="A1916" s="78" t="str">
        <f>latest_start_1_limit_5000_convert_BTC_CMC_PRO_API_KEY_49c55c19_a805_466a_95cf_3c[[#This Row],[Symbol]]</f>
        <v>OURO</v>
      </c>
      <c r="B1916" s="22" t="str">
        <f t="shared" si="261"/>
        <v>Ouroboros</v>
      </c>
      <c r="C1916" s="77">
        <f t="shared" si="262"/>
        <v>7.2113468288820006E-8</v>
      </c>
      <c r="D1916" s="73">
        <f t="shared" si="263"/>
        <v>2.7000000000000001E-3</v>
      </c>
      <c r="E1916" s="74">
        <f>D1916*conf!B$7</f>
        <v>0.19747800000000001</v>
      </c>
      <c r="F1916" s="32">
        <f t="shared" si="264"/>
        <v>-0.17176248999999999</v>
      </c>
      <c r="G1916" s="33">
        <f t="shared" si="265"/>
        <v>0</v>
      </c>
      <c r="H1916" s="32">
        <f t="shared" si="266"/>
        <v>8.29471341</v>
      </c>
      <c r="I1916" s="33">
        <f t="shared" si="267"/>
        <v>12.5</v>
      </c>
      <c r="J1916" s="32">
        <f t="shared" si="268"/>
        <v>8.29471341</v>
      </c>
      <c r="K1916" s="33">
        <f t="shared" si="269"/>
        <v>12.5</v>
      </c>
    </row>
    <row r="1917" spans="1:11" x14ac:dyDescent="0.3">
      <c r="A1917" s="78" t="str">
        <f>latest_start_1_limit_5000_convert_BTC_CMC_PRO_API_KEY_49c55c19_a805_466a_95cf_3c[[#This Row],[Symbol]]</f>
        <v>SWT</v>
      </c>
      <c r="B1917" s="22" t="str">
        <f t="shared" si="261"/>
        <v>Swarm City</v>
      </c>
      <c r="C1917" s="77">
        <f t="shared" si="262"/>
        <v>2.6144422555723096E-7</v>
      </c>
      <c r="D1917" s="73">
        <f t="shared" si="263"/>
        <v>9.7887319214400009E-3</v>
      </c>
      <c r="E1917" s="74">
        <f>D1917*conf!B$7</f>
        <v>0.71594785273412165</v>
      </c>
      <c r="F1917" s="32">
        <f t="shared" si="264"/>
        <v>-1.15357401</v>
      </c>
      <c r="G1917" s="33">
        <f t="shared" si="265"/>
        <v>-0.98350081</v>
      </c>
      <c r="H1917" s="32">
        <f t="shared" si="266"/>
        <v>-3.0115238999999998</v>
      </c>
      <c r="I1917" s="33">
        <f t="shared" si="267"/>
        <v>0.75472032</v>
      </c>
      <c r="J1917" s="32">
        <f t="shared" si="268"/>
        <v>-3.0115238999999998</v>
      </c>
      <c r="K1917" s="33">
        <f t="shared" si="269"/>
        <v>-36.08588546</v>
      </c>
    </row>
    <row r="1918" spans="1:11" x14ac:dyDescent="0.3">
      <c r="A1918" s="78" t="str">
        <f>latest_start_1_limit_5000_convert_BTC_CMC_PRO_API_KEY_49c55c19_a805_466a_95cf_3c[[#This Row],[Symbol]]</f>
        <v>NMP</v>
      </c>
      <c r="B1918" s="22" t="str">
        <f t="shared" si="261"/>
        <v>Neuromorphic.io</v>
      </c>
      <c r="C1918" s="77">
        <f t="shared" si="262"/>
        <v>6.3561050492946322E-7</v>
      </c>
      <c r="D1918" s="73">
        <f t="shared" si="263"/>
        <v>2.3797889687349999E-2</v>
      </c>
      <c r="E1918" s="74">
        <f>D1918*conf!B$7</f>
        <v>1.7405776517327789</v>
      </c>
      <c r="F1918" s="32">
        <f t="shared" si="264"/>
        <v>-0.58668111999999994</v>
      </c>
      <c r="G1918" s="33">
        <f t="shared" si="265"/>
        <v>-0.41563253</v>
      </c>
      <c r="H1918" s="32">
        <f t="shared" si="266"/>
        <v>-40.730774199999999</v>
      </c>
      <c r="I1918" s="33">
        <f t="shared" si="267"/>
        <v>-38.429239129999999</v>
      </c>
      <c r="J1918" s="32">
        <f t="shared" si="268"/>
        <v>-40.730774199999999</v>
      </c>
      <c r="K1918" s="33">
        <f t="shared" si="269"/>
        <v>-46.179168670000003</v>
      </c>
    </row>
    <row r="1919" spans="1:11" x14ac:dyDescent="0.3">
      <c r="A1919" s="78" t="str">
        <f>latest_start_1_limit_5000_convert_BTC_CMC_PRO_API_KEY_49c55c19_a805_466a_95cf_3c[[#This Row],[Symbol]]</f>
        <v>PGO</v>
      </c>
      <c r="B1919" s="22" t="str">
        <f t="shared" si="261"/>
        <v>PengolinCoin</v>
      </c>
      <c r="C1919" s="77">
        <f t="shared" si="262"/>
        <v>1.0486476412427855E-7</v>
      </c>
      <c r="D1919" s="73">
        <f t="shared" si="263"/>
        <v>3.9262411010600002E-3</v>
      </c>
      <c r="E1919" s="74">
        <f>D1919*conf!B$7</f>
        <v>0.28716527413152843</v>
      </c>
      <c r="F1919" s="32">
        <f t="shared" si="264"/>
        <v>13.401381649999999</v>
      </c>
      <c r="G1919" s="33">
        <f t="shared" si="265"/>
        <v>13.59649782</v>
      </c>
      <c r="H1919" s="32">
        <f t="shared" si="266"/>
        <v>3.8423254899999999</v>
      </c>
      <c r="I1919" s="33">
        <f t="shared" si="267"/>
        <v>7.8747175199999999</v>
      </c>
      <c r="J1919" s="32">
        <f t="shared" si="268"/>
        <v>3.8423254899999999</v>
      </c>
      <c r="K1919" s="33">
        <f t="shared" si="269"/>
        <v>13.80279683</v>
      </c>
    </row>
    <row r="1920" spans="1:11" x14ac:dyDescent="0.3">
      <c r="A1920" s="78" t="str">
        <f>latest_start_1_limit_5000_convert_BTC_CMC_PRO_API_KEY_49c55c19_a805_466a_95cf_3c[[#This Row],[Symbol]]</f>
        <v>MARTK</v>
      </c>
      <c r="B1920" s="22" t="str">
        <f t="shared" si="261"/>
        <v>Martkist</v>
      </c>
      <c r="C1920" s="77">
        <f t="shared" si="262"/>
        <v>1.4576685924369945E-7</v>
      </c>
      <c r="D1920" s="73">
        <f t="shared" si="263"/>
        <v>5.4576562367200003E-3</v>
      </c>
      <c r="E1920" s="74">
        <f>D1920*conf!B$7</f>
        <v>0.39917297715370081</v>
      </c>
      <c r="F1920" s="32">
        <f t="shared" si="264"/>
        <v>-1.31986626</v>
      </c>
      <c r="G1920" s="33">
        <f t="shared" si="265"/>
        <v>-1.1500791800000001</v>
      </c>
      <c r="H1920" s="32">
        <f t="shared" si="266"/>
        <v>47.707718640000003</v>
      </c>
      <c r="I1920" s="33">
        <f t="shared" si="267"/>
        <v>53.443486059999998</v>
      </c>
      <c r="J1920" s="32">
        <f t="shared" si="268"/>
        <v>47.707718640000003</v>
      </c>
      <c r="K1920" s="33">
        <f t="shared" si="269"/>
        <v>98.629661900000002</v>
      </c>
    </row>
    <row r="1921" spans="1:11" x14ac:dyDescent="0.3">
      <c r="A1921" s="78" t="str">
        <f>latest_start_1_limit_5000_convert_BTC_CMC_PRO_API_KEY_49c55c19_a805_466a_95cf_3c[[#This Row],[Symbol]]</f>
        <v>BEN</v>
      </c>
      <c r="B1921" s="22" t="str">
        <f t="shared" si="261"/>
        <v>BitCoen</v>
      </c>
      <c r="C1921" s="77">
        <f t="shared" si="262"/>
        <v>3.100000000000244E-7</v>
      </c>
      <c r="D1921" s="73">
        <f t="shared" si="263"/>
        <v>1.160670842578E-2</v>
      </c>
      <c r="E1921" s="74">
        <f>D1921*conf!B$7</f>
        <v>0.84891465426154922</v>
      </c>
      <c r="F1921" s="32">
        <f t="shared" si="264"/>
        <v>-3.1189492900000002</v>
      </c>
      <c r="G1921" s="33">
        <f t="shared" si="265"/>
        <v>-2.9522576699999998</v>
      </c>
      <c r="H1921" s="32">
        <f t="shared" si="266"/>
        <v>-1.9940960000000001E-2</v>
      </c>
      <c r="I1921" s="33">
        <f t="shared" si="267"/>
        <v>3.8624720199999998</v>
      </c>
      <c r="J1921" s="32">
        <f t="shared" si="268"/>
        <v>-1.9940960000000001E-2</v>
      </c>
      <c r="K1921" s="33">
        <f t="shared" si="269"/>
        <v>-0.91255125999999998</v>
      </c>
    </row>
    <row r="1922" spans="1:11" x14ac:dyDescent="0.3">
      <c r="A1922" s="78" t="str">
        <f>latest_start_1_limit_5000_convert_BTC_CMC_PRO_API_KEY_49c55c19_a805_466a_95cf_3c[[#This Row],[Symbol]]</f>
        <v>WTN</v>
      </c>
      <c r="B1922" s="22" t="str">
        <f t="shared" ref="B1922:B1985" si="270">VLOOKUP(A1922,BTCTABLE,2,FALSE)</f>
        <v>Waletoken</v>
      </c>
      <c r="C1922" s="77">
        <f t="shared" ref="C1922:C1985" si="271">VLOOKUP(A1922,BTCTABLE,3,FALSE)</f>
        <v>1E-8</v>
      </c>
      <c r="D1922" s="73">
        <f t="shared" ref="D1922:D1985" si="272">VLOOKUP(A1922,USDTABLE,3,FALSE)</f>
        <v>4.0722600499999997E-6</v>
      </c>
      <c r="E1922" s="74">
        <f>D1922*conf!B$7</f>
        <v>2.9784510005699999E-4</v>
      </c>
      <c r="F1922" s="32">
        <f t="shared" ref="F1922:F1985" si="273">VLOOKUP(A1922,BTCTABLE,5,FALSE)</f>
        <v>-4.7470379700000001</v>
      </c>
      <c r="G1922" s="33">
        <f t="shared" ref="G1922:G1985" si="274">VLOOKUP(A1922,USDTABLE,5,FALSE)</f>
        <v>-4.5831476100000001</v>
      </c>
      <c r="H1922" s="32">
        <f t="shared" ref="H1922:H1985" si="275">VLOOKUP(A1922,BTCTABLE,6,FALSE)</f>
        <v>9.7968600600000002</v>
      </c>
      <c r="I1922" s="33">
        <f t="shared" ref="I1922:I1985" si="276">VLOOKUP(A1922,USDTABLE,6,FALSE)</f>
        <v>14.060477819999999</v>
      </c>
      <c r="J1922" s="32">
        <f t="shared" ref="J1922:J1985" si="277">VLOOKUP(A1922,BTCTABLE,6,FALSE)</f>
        <v>9.7968600600000002</v>
      </c>
      <c r="K1922" s="33">
        <f t="shared" ref="K1922:K1985" si="278">VLOOKUP(A1922,USDTABLE,7,FALSE)</f>
        <v>20.485339939999999</v>
      </c>
    </row>
    <row r="1923" spans="1:11" x14ac:dyDescent="0.3">
      <c r="A1923" s="78" t="str">
        <f>latest_start_1_limit_5000_convert_BTC_CMC_PRO_API_KEY_49c55c19_a805_466a_95cf_3c[[#This Row],[Symbol]]</f>
        <v>GCR</v>
      </c>
      <c r="B1923" s="22" t="str">
        <f t="shared" si="270"/>
        <v>Global Currency Reserve</v>
      </c>
      <c r="C1923" s="77">
        <f t="shared" si="271"/>
        <v>2.0030880823948517E-8</v>
      </c>
      <c r="D1923" s="73">
        <f t="shared" si="272"/>
        <v>7.4997610720999996E-4</v>
      </c>
      <c r="E1923" s="74">
        <f>D1923*conf!B$7</f>
        <v>5.4853252481339397E-2</v>
      </c>
      <c r="F1923" s="32">
        <f t="shared" si="273"/>
        <v>0.15440412000000001</v>
      </c>
      <c r="G1923" s="33">
        <f t="shared" si="274"/>
        <v>0.32672780000000001</v>
      </c>
      <c r="H1923" s="32">
        <f t="shared" si="275"/>
        <v>0.15440412000000001</v>
      </c>
      <c r="I1923" s="33">
        <f t="shared" si="276"/>
        <v>4.0435872499999999</v>
      </c>
      <c r="J1923" s="32">
        <f t="shared" si="277"/>
        <v>0.15440412000000001</v>
      </c>
      <c r="K1923" s="33">
        <f t="shared" si="278"/>
        <v>136.91684648</v>
      </c>
    </row>
    <row r="1924" spans="1:11" x14ac:dyDescent="0.3">
      <c r="A1924" s="78" t="str">
        <f>latest_start_1_limit_5000_convert_BTC_CMC_PRO_API_KEY_49c55c19_a805_466a_95cf_3c[[#This Row],[Symbol]]</f>
        <v>ETHPLO</v>
      </c>
      <c r="B1924" s="22" t="str">
        <f t="shared" si="270"/>
        <v>ETHplode</v>
      </c>
      <c r="C1924" s="77">
        <f t="shared" si="271"/>
        <v>4.8842142243445541E-8</v>
      </c>
      <c r="D1924" s="73">
        <f t="shared" si="272"/>
        <v>1.82869839971E-3</v>
      </c>
      <c r="E1924" s="74">
        <f>D1924*conf!B$7</f>
        <v>0.1337510009547894</v>
      </c>
      <c r="F1924" s="32">
        <f t="shared" si="273"/>
        <v>-0.70202412000000003</v>
      </c>
      <c r="G1924" s="33">
        <f t="shared" si="274"/>
        <v>-0.53117398999999998</v>
      </c>
      <c r="H1924" s="32">
        <f t="shared" si="275"/>
        <v>-3.0744051099999998</v>
      </c>
      <c r="I1924" s="33">
        <f t="shared" si="276"/>
        <v>0.68939731000000004</v>
      </c>
      <c r="J1924" s="32">
        <f t="shared" si="277"/>
        <v>-3.0744051099999998</v>
      </c>
      <c r="K1924" s="33">
        <f t="shared" si="278"/>
        <v>2.6818226900000002</v>
      </c>
    </row>
    <row r="1925" spans="1:11" x14ac:dyDescent="0.3">
      <c r="A1925" s="78" t="str">
        <f>latest_start_1_limit_5000_convert_BTC_CMC_PRO_API_KEY_49c55c19_a805_466a_95cf_3c[[#This Row],[Symbol]]</f>
        <v>BRO</v>
      </c>
      <c r="B1925" s="22" t="str">
        <f t="shared" si="270"/>
        <v>Bitradio</v>
      </c>
      <c r="C1925" s="77">
        <f t="shared" si="271"/>
        <v>2.2033516281245259E-7</v>
      </c>
      <c r="D1925" s="73">
        <f t="shared" si="272"/>
        <v>8.2495677119699996E-3</v>
      </c>
      <c r="E1925" s="74">
        <f>D1925*conf!B$7</f>
        <v>0.60337338245348582</v>
      </c>
      <c r="F1925" s="32">
        <f t="shared" si="273"/>
        <v>0.38439847999999999</v>
      </c>
      <c r="G1925" s="33">
        <f t="shared" si="274"/>
        <v>0.55711789</v>
      </c>
      <c r="H1925" s="32">
        <f t="shared" si="275"/>
        <v>0.35808548000000001</v>
      </c>
      <c r="I1925" s="33">
        <f t="shared" si="276"/>
        <v>4.2551779400000003</v>
      </c>
      <c r="J1925" s="32">
        <f t="shared" si="277"/>
        <v>0.35808548000000001</v>
      </c>
      <c r="K1925" s="33">
        <f t="shared" si="278"/>
        <v>8.5846573599999996</v>
      </c>
    </row>
    <row r="1926" spans="1:11" x14ac:dyDescent="0.3">
      <c r="A1926" s="78" t="str">
        <f>latest_start_1_limit_5000_convert_BTC_CMC_PRO_API_KEY_49c55c19_a805_466a_95cf_3c[[#This Row],[Symbol]]</f>
        <v>SUPER</v>
      </c>
      <c r="B1926" s="22" t="str">
        <f t="shared" si="270"/>
        <v>SuperCoin</v>
      </c>
      <c r="C1926" s="77">
        <f t="shared" si="271"/>
        <v>4.0061761648164122E-8</v>
      </c>
      <c r="D1926" s="73">
        <f t="shared" si="272"/>
        <v>1.4999522144299999E-3</v>
      </c>
      <c r="E1926" s="74">
        <f>D1926*conf!B$7</f>
        <v>0.1097065049634102</v>
      </c>
      <c r="F1926" s="32">
        <f t="shared" si="273"/>
        <v>0.15440412000000001</v>
      </c>
      <c r="G1926" s="33">
        <f t="shared" si="274"/>
        <v>0.32672780000000001</v>
      </c>
      <c r="H1926" s="32">
        <f t="shared" si="275"/>
        <v>-84.289259240000007</v>
      </c>
      <c r="I1926" s="33">
        <f t="shared" si="276"/>
        <v>-83.679181749999998</v>
      </c>
      <c r="J1926" s="32">
        <f t="shared" si="277"/>
        <v>-84.289259240000007</v>
      </c>
      <c r="K1926" s="33">
        <f t="shared" si="278"/>
        <v>57.944564319999998</v>
      </c>
    </row>
    <row r="1927" spans="1:11" x14ac:dyDescent="0.3">
      <c r="A1927" s="78" t="str">
        <f>latest_start_1_limit_5000_convert_BTC_CMC_PRO_API_KEY_49c55c19_a805_466a_95cf_3c[[#This Row],[Symbol]]</f>
        <v>ETI</v>
      </c>
      <c r="B1927" s="22" t="str">
        <f t="shared" si="270"/>
        <v>EtherInc</v>
      </c>
      <c r="C1927" s="77">
        <f t="shared" si="271"/>
        <v>1E-8</v>
      </c>
      <c r="D1927" s="73">
        <f t="shared" si="272"/>
        <v>2.4898261622999999E-4</v>
      </c>
      <c r="E1927" s="74">
        <f>D1927*conf!B$7</f>
        <v>1.8210588551062199E-2</v>
      </c>
      <c r="F1927" s="32">
        <f t="shared" si="273"/>
        <v>6.2459000000000004E-3</v>
      </c>
      <c r="G1927" s="33">
        <f t="shared" si="274"/>
        <v>0.17831467000000001</v>
      </c>
      <c r="H1927" s="32">
        <f t="shared" si="275"/>
        <v>-42.929837550000002</v>
      </c>
      <c r="I1927" s="33">
        <f t="shared" si="276"/>
        <v>-40.713696229999996</v>
      </c>
      <c r="J1927" s="32">
        <f t="shared" si="277"/>
        <v>-42.929837550000002</v>
      </c>
      <c r="K1927" s="33">
        <f t="shared" si="278"/>
        <v>-21.346592650000002</v>
      </c>
    </row>
    <row r="1928" spans="1:11" x14ac:dyDescent="0.3">
      <c r="A1928" s="78" t="str">
        <f>latest_start_1_limit_5000_convert_BTC_CMC_PRO_API_KEY_49c55c19_a805_466a_95cf_3c[[#This Row],[Symbol]]</f>
        <v>AIX</v>
      </c>
      <c r="B1928" s="22" t="str">
        <f t="shared" si="270"/>
        <v>Aigang</v>
      </c>
      <c r="C1928" s="77">
        <f t="shared" si="271"/>
        <v>7.1725702607104096E-8</v>
      </c>
      <c r="D1928" s="73">
        <f t="shared" si="272"/>
        <v>2.6854816670800002E-3</v>
      </c>
      <c r="E1928" s="74">
        <f>D1928*conf!B$7</f>
        <v>0.19641612913023121</v>
      </c>
      <c r="F1928" s="32">
        <f t="shared" si="273"/>
        <v>0.12319387</v>
      </c>
      <c r="G1928" s="33">
        <f t="shared" si="274"/>
        <v>0.29546384999999997</v>
      </c>
      <c r="H1928" s="32">
        <f t="shared" si="275"/>
        <v>2.1943203599999999</v>
      </c>
      <c r="I1928" s="33">
        <f t="shared" si="276"/>
        <v>6.16271726</v>
      </c>
      <c r="J1928" s="32">
        <f t="shared" si="277"/>
        <v>2.1943203599999999</v>
      </c>
      <c r="K1928" s="33">
        <f t="shared" si="278"/>
        <v>13.419724090000001</v>
      </c>
    </row>
    <row r="1929" spans="1:11" x14ac:dyDescent="0.3">
      <c r="A1929" s="78" t="str">
        <f>latest_start_1_limit_5000_convert_BTC_CMC_PRO_API_KEY_49c55c19_a805_466a_95cf_3c[[#This Row],[Symbol]]</f>
        <v>YFFII</v>
      </c>
      <c r="B1929" s="22" t="str">
        <f t="shared" si="270"/>
        <v>YFFII Finance</v>
      </c>
      <c r="C1929" s="77">
        <f t="shared" si="271"/>
        <v>6.9106465478144878E-5</v>
      </c>
      <c r="D1929" s="73">
        <f t="shared" si="272"/>
        <v>2.5874148230354699</v>
      </c>
      <c r="E1929" s="74">
        <f>D1929*conf!B$7</f>
        <v>189.24352015681427</v>
      </c>
      <c r="F1929" s="32">
        <f t="shared" si="273"/>
        <v>-3.8560540300000001</v>
      </c>
      <c r="G1929" s="33">
        <f t="shared" si="274"/>
        <v>-3.6906306600000001</v>
      </c>
      <c r="H1929" s="32">
        <f t="shared" si="275"/>
        <v>-4.9506406099999998</v>
      </c>
      <c r="I1929" s="33">
        <f t="shared" si="276"/>
        <v>-1.2596959299999999</v>
      </c>
      <c r="J1929" s="32">
        <f t="shared" si="277"/>
        <v>-4.9506406099999998</v>
      </c>
      <c r="K1929" s="33">
        <f t="shared" si="278"/>
        <v>-0.11640564</v>
      </c>
    </row>
    <row r="1930" spans="1:11" x14ac:dyDescent="0.3">
      <c r="A1930" s="78" t="str">
        <f>latest_start_1_limit_5000_convert_BTC_CMC_PRO_API_KEY_49c55c19_a805_466a_95cf_3c[[#This Row],[Symbol]]</f>
        <v>YFBT</v>
      </c>
      <c r="B1930" s="22" t="str">
        <f t="shared" si="270"/>
        <v>Yearn Finance Bit</v>
      </c>
      <c r="C1930" s="77">
        <f t="shared" si="271"/>
        <v>1.3043677726580396E-3</v>
      </c>
      <c r="D1930" s="73">
        <f t="shared" si="272"/>
        <v>48.83682715233796</v>
      </c>
      <c r="E1930" s="74">
        <f>D1930*conf!B$7</f>
        <v>3571.9255379219985</v>
      </c>
      <c r="F1930" s="32">
        <f t="shared" si="273"/>
        <v>-0.91110776000000004</v>
      </c>
      <c r="G1930" s="33">
        <f t="shared" si="274"/>
        <v>-0.74061737000000005</v>
      </c>
      <c r="H1930" s="32">
        <f t="shared" si="275"/>
        <v>-23.506123930000001</v>
      </c>
      <c r="I1930" s="33">
        <f t="shared" si="276"/>
        <v>-20.535723430000001</v>
      </c>
      <c r="J1930" s="32">
        <f t="shared" si="277"/>
        <v>-23.506123930000001</v>
      </c>
      <c r="K1930" s="33">
        <f t="shared" si="278"/>
        <v>14.675679069999999</v>
      </c>
    </row>
    <row r="1931" spans="1:11" x14ac:dyDescent="0.3">
      <c r="A1931" s="78" t="str">
        <f>latest_start_1_limit_5000_convert_BTC_CMC_PRO_API_KEY_49c55c19_a805_466a_95cf_3c[[#This Row],[Symbol]]</f>
        <v>NTK</v>
      </c>
      <c r="B1931" s="22" t="str">
        <f t="shared" si="270"/>
        <v>Neurotoken</v>
      </c>
      <c r="C1931" s="77">
        <f t="shared" si="271"/>
        <v>2.106551355889154E-7</v>
      </c>
      <c r="D1931" s="73">
        <f t="shared" si="272"/>
        <v>7.88713786185E-3</v>
      </c>
      <c r="E1931" s="74">
        <f>D1931*conf!B$7</f>
        <v>0.57686526321570897</v>
      </c>
      <c r="F1931" s="32">
        <f t="shared" si="273"/>
        <v>-0.27380008</v>
      </c>
      <c r="G1931" s="33">
        <f t="shared" si="274"/>
        <v>-0.10221316</v>
      </c>
      <c r="H1931" s="32">
        <f t="shared" si="275"/>
        <v>-8.1660524700000003</v>
      </c>
      <c r="I1931" s="33">
        <f t="shared" si="276"/>
        <v>-4.5999682599999998</v>
      </c>
      <c r="J1931" s="32">
        <f t="shared" si="277"/>
        <v>-8.1660524700000003</v>
      </c>
      <c r="K1931" s="33">
        <f t="shared" si="278"/>
        <v>-7.7168638999999999</v>
      </c>
    </row>
    <row r="1932" spans="1:11" x14ac:dyDescent="0.3">
      <c r="A1932" s="78" t="str">
        <f>latest_start_1_limit_5000_convert_BTC_CMC_PRO_API_KEY_49c55c19_a805_466a_95cf_3c[[#This Row],[Symbol]]</f>
        <v>IC</v>
      </c>
      <c r="B1932" s="22" t="str">
        <f t="shared" si="270"/>
        <v>Ignition</v>
      </c>
      <c r="C1932" s="77">
        <f t="shared" si="271"/>
        <v>1.4572465799473961E-6</v>
      </c>
      <c r="D1932" s="73">
        <f t="shared" si="272"/>
        <v>5.4560761799719998E-2</v>
      </c>
      <c r="E1932" s="74">
        <f>D1932*conf!B$7</f>
        <v>3.9905741180315206</v>
      </c>
      <c r="F1932" s="32">
        <f t="shared" si="273"/>
        <v>0.37081764</v>
      </c>
      <c r="G1932" s="33">
        <f t="shared" si="274"/>
        <v>0.54351368</v>
      </c>
      <c r="H1932" s="32">
        <f t="shared" si="275"/>
        <v>0.15597232</v>
      </c>
      <c r="I1932" s="33">
        <f t="shared" si="276"/>
        <v>4.0452163499999996</v>
      </c>
      <c r="J1932" s="32">
        <f t="shared" si="277"/>
        <v>0.15597232</v>
      </c>
      <c r="K1932" s="33">
        <f t="shared" si="278"/>
        <v>22.76140015</v>
      </c>
    </row>
    <row r="1933" spans="1:11" x14ac:dyDescent="0.3">
      <c r="A1933" s="78" t="str">
        <f>latest_start_1_limit_5000_convert_BTC_CMC_PRO_API_KEY_49c55c19_a805_466a_95cf_3c[[#This Row],[Symbol]]</f>
        <v>ELET</v>
      </c>
      <c r="B1933" s="22" t="str">
        <f t="shared" si="270"/>
        <v>Elementeum</v>
      </c>
      <c r="C1933" s="77">
        <f t="shared" si="271"/>
        <v>3.8254184558954034E-7</v>
      </c>
      <c r="D1933" s="73">
        <f t="shared" si="272"/>
        <v>1.4322747298119999E-2</v>
      </c>
      <c r="E1933" s="74">
        <f>D1933*conf!B$7</f>
        <v>1.0475657373844969</v>
      </c>
      <c r="F1933" s="32">
        <f t="shared" si="273"/>
        <v>-7.277488E-2</v>
      </c>
      <c r="G1933" s="33">
        <f t="shared" si="274"/>
        <v>9.9157919999999997E-2</v>
      </c>
      <c r="H1933" s="32">
        <f t="shared" si="275"/>
        <v>18.699708130000001</v>
      </c>
      <c r="I1933" s="33">
        <f t="shared" si="276"/>
        <v>23.309040159999999</v>
      </c>
      <c r="J1933" s="32">
        <f t="shared" si="277"/>
        <v>18.699708130000001</v>
      </c>
      <c r="K1933" s="33">
        <f t="shared" si="278"/>
        <v>0.42141225999999998</v>
      </c>
    </row>
    <row r="1934" spans="1:11" x14ac:dyDescent="0.3">
      <c r="A1934" s="78" t="str">
        <f>latest_start_1_limit_5000_convert_BTC_CMC_PRO_API_KEY_49c55c19_a805_466a_95cf_3c[[#This Row],[Symbol]]</f>
        <v>ACE</v>
      </c>
      <c r="B1934" s="22" t="str">
        <f t="shared" si="270"/>
        <v>ACE (TokenStars)</v>
      </c>
      <c r="C1934" s="77">
        <f t="shared" si="271"/>
        <v>1.648515029891747E-7</v>
      </c>
      <c r="D1934" s="73">
        <f t="shared" si="272"/>
        <v>6.1722042862800003E-3</v>
      </c>
      <c r="E1934" s="74">
        <f>D1934*conf!B$7</f>
        <v>0.45143502149851922</v>
      </c>
      <c r="F1934" s="32">
        <f t="shared" si="273"/>
        <v>0.27468742000000002</v>
      </c>
      <c r="G1934" s="33">
        <f t="shared" si="274"/>
        <v>0.44721805999999997</v>
      </c>
      <c r="H1934" s="32">
        <f t="shared" si="275"/>
        <v>-0.58069256999999996</v>
      </c>
      <c r="I1934" s="33">
        <f t="shared" si="276"/>
        <v>3.27994538</v>
      </c>
      <c r="J1934" s="32">
        <f t="shared" si="277"/>
        <v>-0.58069256999999996</v>
      </c>
      <c r="K1934" s="33">
        <f t="shared" si="278"/>
        <v>14.64024768</v>
      </c>
    </row>
    <row r="1935" spans="1:11" x14ac:dyDescent="0.3">
      <c r="A1935" s="78" t="str">
        <f>latest_start_1_limit_5000_convert_BTC_CMC_PRO_API_KEY_49c55c19_a805_466a_95cf_3c[[#This Row],[Symbol]]</f>
        <v>SCAP</v>
      </c>
      <c r="B1935" s="22" t="str">
        <f t="shared" si="270"/>
        <v>SafeCapital</v>
      </c>
      <c r="C1935" s="77">
        <f t="shared" si="271"/>
        <v>1.0716563749710881E-6</v>
      </c>
      <c r="D1935" s="73">
        <f t="shared" si="272"/>
        <v>4.0123880893279999E-2</v>
      </c>
      <c r="E1935" s="74">
        <f>D1935*conf!B$7</f>
        <v>2.934660648534499</v>
      </c>
      <c r="F1935" s="32">
        <f t="shared" si="273"/>
        <v>-1.6829013799999999</v>
      </c>
      <c r="G1935" s="33">
        <f t="shared" si="274"/>
        <v>-1.5137389299999999</v>
      </c>
      <c r="H1935" s="32">
        <f t="shared" si="275"/>
        <v>-3.3739813299999999</v>
      </c>
      <c r="I1935" s="33">
        <f t="shared" si="276"/>
        <v>0.37818797999999998</v>
      </c>
      <c r="J1935" s="32">
        <f t="shared" si="277"/>
        <v>-3.3739813299999999</v>
      </c>
      <c r="K1935" s="33">
        <f t="shared" si="278"/>
        <v>104.42039731</v>
      </c>
    </row>
    <row r="1936" spans="1:11" x14ac:dyDescent="0.3">
      <c r="A1936" s="78" t="str">
        <f>latest_start_1_limit_5000_convert_BTC_CMC_PRO_API_KEY_49c55c19_a805_466a_95cf_3c[[#This Row],[Symbol]]</f>
        <v>FOXT</v>
      </c>
      <c r="B1936" s="22" t="str">
        <f t="shared" si="270"/>
        <v>Fox Trading</v>
      </c>
      <c r="C1936" s="77">
        <f t="shared" si="271"/>
        <v>2.3379553097311941E-7</v>
      </c>
      <c r="D1936" s="73">
        <f t="shared" si="272"/>
        <v>8.7535372879200008E-3</v>
      </c>
      <c r="E1936" s="74">
        <f>D1936*conf!B$7</f>
        <v>0.64023371723846889</v>
      </c>
      <c r="F1936" s="32">
        <f t="shared" si="273"/>
        <v>1.0261013000000001</v>
      </c>
      <c r="G1936" s="33">
        <f t="shared" si="274"/>
        <v>1.19992481</v>
      </c>
      <c r="H1936" s="32">
        <f t="shared" si="275"/>
        <v>-2.8232770000000001E-2</v>
      </c>
      <c r="I1936" s="33">
        <f t="shared" si="276"/>
        <v>3.8538582300000002</v>
      </c>
      <c r="J1936" s="32">
        <f t="shared" si="277"/>
        <v>-2.8232770000000001E-2</v>
      </c>
      <c r="K1936" s="33">
        <f t="shared" si="278"/>
        <v>35.76305215</v>
      </c>
    </row>
    <row r="1937" spans="1:11" x14ac:dyDescent="0.3">
      <c r="A1937" s="78" t="str">
        <f>latest_start_1_limit_5000_convert_BTC_CMC_PRO_API_KEY_49c55c19_a805_466a_95cf_3c[[#This Row],[Symbol]]</f>
        <v>IFT</v>
      </c>
      <c r="B1937" s="22" t="str">
        <f t="shared" si="270"/>
        <v>InvestFeed</v>
      </c>
      <c r="C1937" s="77">
        <f t="shared" si="271"/>
        <v>1.0016778981237832E-8</v>
      </c>
      <c r="D1937" s="73">
        <f t="shared" si="272"/>
        <v>3.7503817096999999E-4</v>
      </c>
      <c r="E1937" s="74">
        <f>D1937*conf!B$7</f>
        <v>2.7430291824745798E-2</v>
      </c>
      <c r="F1937" s="32">
        <f t="shared" si="273"/>
        <v>0.38442684999999999</v>
      </c>
      <c r="G1937" s="33">
        <f t="shared" si="274"/>
        <v>0.55714631000000003</v>
      </c>
      <c r="H1937" s="32">
        <f t="shared" si="275"/>
        <v>0.18795693999999999</v>
      </c>
      <c r="I1937" s="33">
        <f t="shared" si="276"/>
        <v>4.0784429900000001</v>
      </c>
      <c r="J1937" s="32">
        <f t="shared" si="277"/>
        <v>0.18795693999999999</v>
      </c>
      <c r="K1937" s="33">
        <f t="shared" si="278"/>
        <v>18.464102359999998</v>
      </c>
    </row>
    <row r="1938" spans="1:11" x14ac:dyDescent="0.3">
      <c r="A1938" s="78" t="str">
        <f>latest_start_1_limit_5000_convert_BTC_CMC_PRO_API_KEY_49c55c19_a805_466a_95cf_3c[[#This Row],[Symbol]]</f>
        <v>STAK</v>
      </c>
      <c r="B1938" s="22" t="str">
        <f t="shared" si="270"/>
        <v>STRAKS</v>
      </c>
      <c r="C1938" s="77">
        <f t="shared" si="271"/>
        <v>7.9936412706061632E-8</v>
      </c>
      <c r="D1938" s="73">
        <f t="shared" si="272"/>
        <v>2.9928988221999998E-3</v>
      </c>
      <c r="E1938" s="74">
        <f>D1938*conf!B$7</f>
        <v>0.218900619855708</v>
      </c>
      <c r="F1938" s="32">
        <f t="shared" si="273"/>
        <v>0.37081764</v>
      </c>
      <c r="G1938" s="33">
        <f t="shared" si="274"/>
        <v>0.54351368</v>
      </c>
      <c r="H1938" s="32">
        <f t="shared" si="275"/>
        <v>35.767571279999999</v>
      </c>
      <c r="I1938" s="33">
        <f t="shared" si="276"/>
        <v>41.039680410000003</v>
      </c>
      <c r="J1938" s="32">
        <f t="shared" si="277"/>
        <v>35.767571279999999</v>
      </c>
      <c r="K1938" s="33">
        <f t="shared" si="278"/>
        <v>27.76409735</v>
      </c>
    </row>
    <row r="1939" spans="1:11" x14ac:dyDescent="0.3">
      <c r="A1939" s="78" t="str">
        <f>latest_start_1_limit_5000_convert_BTC_CMC_PRO_API_KEY_49c55c19_a805_466a_95cf_3c[[#This Row],[Symbol]]</f>
        <v>ARION</v>
      </c>
      <c r="B1939" s="22" t="str">
        <f t="shared" si="270"/>
        <v>Arion</v>
      </c>
      <c r="C1939" s="77">
        <f t="shared" si="271"/>
        <v>1.4021616576817384E-7</v>
      </c>
      <c r="D1939" s="73">
        <f t="shared" si="272"/>
        <v>5.2498327504900003E-3</v>
      </c>
      <c r="E1939" s="74">
        <f>D1939*conf!B$7</f>
        <v>0.38397276737083863</v>
      </c>
      <c r="F1939" s="32">
        <f t="shared" si="273"/>
        <v>-6.3205701999999997</v>
      </c>
      <c r="G1939" s="33">
        <f t="shared" si="274"/>
        <v>-6.1593872300000001</v>
      </c>
      <c r="H1939" s="32">
        <f t="shared" si="275"/>
        <v>0.15597232</v>
      </c>
      <c r="I1939" s="33">
        <f t="shared" si="276"/>
        <v>4.0452163499999996</v>
      </c>
      <c r="J1939" s="32">
        <f t="shared" si="277"/>
        <v>0.15597232</v>
      </c>
      <c r="K1939" s="33">
        <f t="shared" si="278"/>
        <v>50.752345779999999</v>
      </c>
    </row>
    <row r="1940" spans="1:11" x14ac:dyDescent="0.3">
      <c r="A1940" s="78" t="str">
        <f>latest_start_1_limit_5000_convert_BTC_CMC_PRO_API_KEY_49c55c19_a805_466a_95cf_3c[[#This Row],[Symbol]]</f>
        <v>KIND</v>
      </c>
      <c r="B1940" s="22" t="str">
        <f t="shared" si="270"/>
        <v>Kind Ads Token</v>
      </c>
      <c r="C1940" s="77">
        <f t="shared" si="271"/>
        <v>4.3602105396149831E-8</v>
      </c>
      <c r="D1940" s="73">
        <f t="shared" si="272"/>
        <v>1.63250620672E-3</v>
      </c>
      <c r="E1940" s="74">
        <f>D1940*conf!B$7</f>
        <v>0.1194015039595008</v>
      </c>
      <c r="F1940" s="32">
        <f t="shared" si="273"/>
        <v>1.2082977100000001</v>
      </c>
      <c r="G1940" s="33">
        <f t="shared" si="274"/>
        <v>1.3824346999999999</v>
      </c>
      <c r="H1940" s="32">
        <f t="shared" si="275"/>
        <v>0.49928053</v>
      </c>
      <c r="I1940" s="33">
        <f t="shared" si="276"/>
        <v>4.4018558600000004</v>
      </c>
      <c r="J1940" s="32">
        <f t="shared" si="277"/>
        <v>0.49928053</v>
      </c>
      <c r="K1940" s="33">
        <f t="shared" si="278"/>
        <v>44.539359640000001</v>
      </c>
    </row>
    <row r="1941" spans="1:11" x14ac:dyDescent="0.3">
      <c r="A1941" s="78" t="str">
        <f>latest_start_1_limit_5000_convert_BTC_CMC_PRO_API_KEY_49c55c19_a805_466a_95cf_3c[[#This Row],[Symbol]]</f>
        <v>KURT</v>
      </c>
      <c r="B1941" s="22" t="str">
        <f t="shared" si="270"/>
        <v>Kurrent</v>
      </c>
      <c r="C1941" s="77">
        <f t="shared" si="271"/>
        <v>3.0046321236056319E-8</v>
      </c>
      <c r="D1941" s="73">
        <f t="shared" si="272"/>
        <v>1.1249641608199999E-3</v>
      </c>
      <c r="E1941" s="74">
        <f>D1941*conf!B$7</f>
        <v>8.22798787223748E-2</v>
      </c>
      <c r="F1941" s="32">
        <f t="shared" si="273"/>
        <v>0.15440412000000001</v>
      </c>
      <c r="G1941" s="33">
        <f t="shared" si="274"/>
        <v>0.32672780000000001</v>
      </c>
      <c r="H1941" s="32">
        <f t="shared" si="275"/>
        <v>0.15440412000000001</v>
      </c>
      <c r="I1941" s="33">
        <f t="shared" si="276"/>
        <v>4.0435872499999999</v>
      </c>
      <c r="J1941" s="32">
        <f t="shared" si="277"/>
        <v>0.15440412000000001</v>
      </c>
      <c r="K1941" s="33">
        <f t="shared" si="278"/>
        <v>18.458423239999998</v>
      </c>
    </row>
    <row r="1942" spans="1:11" x14ac:dyDescent="0.3">
      <c r="A1942" s="78" t="str">
        <f>latest_start_1_limit_5000_convert_BTC_CMC_PRO_API_KEY_49c55c19_a805_466a_95cf_3c[[#This Row],[Symbol]]</f>
        <v>XRA</v>
      </c>
      <c r="B1942" s="22" t="str">
        <f t="shared" si="270"/>
        <v>Xriba</v>
      </c>
      <c r="C1942" s="77">
        <f t="shared" si="271"/>
        <v>4.0241986174357444E-7</v>
      </c>
      <c r="D1942" s="73">
        <f t="shared" si="272"/>
        <v>1.5067000000000001E-2</v>
      </c>
      <c r="E1942" s="74">
        <f>D1942*conf!B$7</f>
        <v>1.10200038</v>
      </c>
      <c r="F1942" s="32">
        <f t="shared" si="273"/>
        <v>-5.9929965899999997</v>
      </c>
      <c r="G1942" s="33">
        <f t="shared" si="274"/>
        <v>-5.8312499999999998</v>
      </c>
      <c r="H1942" s="32">
        <f t="shared" si="275"/>
        <v>-1.1734080200000001</v>
      </c>
      <c r="I1942" s="33">
        <f t="shared" si="276"/>
        <v>2.66421368</v>
      </c>
      <c r="J1942" s="32">
        <f t="shared" si="277"/>
        <v>-1.1734080200000001</v>
      </c>
      <c r="K1942" s="33">
        <f t="shared" si="278"/>
        <v>38.700174910000001</v>
      </c>
    </row>
    <row r="1943" spans="1:11" x14ac:dyDescent="0.3">
      <c r="A1943" s="78" t="str">
        <f>latest_start_1_limit_5000_convert_BTC_CMC_PRO_API_KEY_49c55c19_a805_466a_95cf_3c[[#This Row],[Symbol]]</f>
        <v>STEEP</v>
      </c>
      <c r="B1943" s="22" t="str">
        <f t="shared" si="270"/>
        <v>SteepCoin</v>
      </c>
      <c r="C1943" s="77">
        <f t="shared" si="271"/>
        <v>2.0030880823948517E-8</v>
      </c>
      <c r="D1943" s="73">
        <f t="shared" si="272"/>
        <v>7.4997610720999996E-4</v>
      </c>
      <c r="E1943" s="74">
        <f>D1943*conf!B$7</f>
        <v>5.4853252481339397E-2</v>
      </c>
      <c r="F1943" s="32">
        <f t="shared" si="273"/>
        <v>100.74163529</v>
      </c>
      <c r="G1943" s="33">
        <f t="shared" si="274"/>
        <v>101.08702737</v>
      </c>
      <c r="H1943" s="32">
        <f t="shared" si="275"/>
        <v>86.565860990000004</v>
      </c>
      <c r="I1943" s="33">
        <f t="shared" si="276"/>
        <v>93.810562869999998</v>
      </c>
      <c r="J1943" s="32">
        <f t="shared" si="277"/>
        <v>86.565860990000004</v>
      </c>
      <c r="K1943" s="33">
        <f t="shared" si="278"/>
        <v>136.91684648</v>
      </c>
    </row>
    <row r="1944" spans="1:11" x14ac:dyDescent="0.3">
      <c r="A1944" s="78" t="str">
        <f>latest_start_1_limit_5000_convert_BTC_CMC_PRO_API_KEY_49c55c19_a805_466a_95cf_3c[[#This Row],[Symbol]]</f>
        <v>BTW</v>
      </c>
      <c r="B1944" s="22" t="str">
        <f t="shared" si="270"/>
        <v>BitWhite</v>
      </c>
      <c r="C1944" s="77">
        <f t="shared" si="271"/>
        <v>4.9933110650007376E-8</v>
      </c>
      <c r="D1944" s="73">
        <f t="shared" si="272"/>
        <v>1.8695453422799999E-3</v>
      </c>
      <c r="E1944" s="74">
        <f>D1944*conf!B$7</f>
        <v>0.1367385463343592</v>
      </c>
      <c r="F1944" s="32">
        <f t="shared" si="273"/>
        <v>-0.48171195</v>
      </c>
      <c r="G1944" s="33">
        <f t="shared" si="274"/>
        <v>-0.31048274999999997</v>
      </c>
      <c r="H1944" s="32">
        <f t="shared" si="275"/>
        <v>-2.2529141799999999</v>
      </c>
      <c r="I1944" s="33">
        <f t="shared" si="276"/>
        <v>1.54278827</v>
      </c>
      <c r="J1944" s="32">
        <f t="shared" si="277"/>
        <v>-2.2529141799999999</v>
      </c>
      <c r="K1944" s="33">
        <f t="shared" si="278"/>
        <v>45.097101719999998</v>
      </c>
    </row>
    <row r="1945" spans="1:11" x14ac:dyDescent="0.3">
      <c r="A1945" s="78" t="str">
        <f>latest_start_1_limit_5000_convert_BTC_CMC_PRO_API_KEY_49c55c19_a805_466a_95cf_3c[[#This Row],[Symbol]]</f>
        <v>onLEXpa</v>
      </c>
      <c r="B1945" s="22" t="str">
        <f t="shared" si="270"/>
        <v>onLEXpa</v>
      </c>
      <c r="C1945" s="77">
        <f t="shared" si="271"/>
        <v>1E-8</v>
      </c>
      <c r="D1945" s="73">
        <f t="shared" si="272"/>
        <v>1.1793227828E-4</v>
      </c>
      <c r="E1945" s="74">
        <f>D1945*conf!B$7</f>
        <v>8.6255668333991998E-3</v>
      </c>
      <c r="F1945" s="32">
        <f t="shared" si="273"/>
        <v>0.98160433000000002</v>
      </c>
      <c r="G1945" s="33">
        <f t="shared" si="274"/>
        <v>1.1553512800000001</v>
      </c>
      <c r="H1945" s="32">
        <f t="shared" si="275"/>
        <v>-43.703115789999998</v>
      </c>
      <c r="I1945" s="33">
        <f t="shared" si="276"/>
        <v>-41.517002320000003</v>
      </c>
      <c r="J1945" s="32">
        <f t="shared" si="277"/>
        <v>-43.703115789999998</v>
      </c>
      <c r="K1945" s="33">
        <f t="shared" si="278"/>
        <v>246.63378908999999</v>
      </c>
    </row>
    <row r="1946" spans="1:11" x14ac:dyDescent="0.3">
      <c r="A1946" s="78" t="str">
        <f>latest_start_1_limit_5000_convert_BTC_CMC_PRO_API_KEY_49c55c19_a805_466a_95cf_3c[[#This Row],[Symbol]]</f>
        <v>FREC</v>
      </c>
      <c r="B1946" s="22" t="str">
        <f t="shared" si="270"/>
        <v>Freyrchain</v>
      </c>
      <c r="C1946" s="77">
        <f t="shared" si="271"/>
        <v>1E-8</v>
      </c>
      <c r="D1946" s="73">
        <f t="shared" si="272"/>
        <v>1.3403555789E-4</v>
      </c>
      <c r="E1946" s="74">
        <f>D1946*conf!B$7</f>
        <v>9.8033607040745995E-3</v>
      </c>
      <c r="F1946" s="32">
        <f t="shared" si="273"/>
        <v>-0.24095885</v>
      </c>
      <c r="G1946" s="33">
        <f t="shared" si="274"/>
        <v>-6.9315420000000003E-2</v>
      </c>
      <c r="H1946" s="32">
        <f t="shared" si="275"/>
        <v>-4.0173279199999996</v>
      </c>
      <c r="I1946" s="33">
        <f t="shared" si="276"/>
        <v>-0.29014096</v>
      </c>
      <c r="J1946" s="32">
        <f t="shared" si="277"/>
        <v>-4.0173279199999996</v>
      </c>
      <c r="K1946" s="33">
        <f t="shared" si="278"/>
        <v>-0.21272426</v>
      </c>
    </row>
    <row r="1947" spans="1:11" x14ac:dyDescent="0.3">
      <c r="A1947" s="78" t="str">
        <f>latest_start_1_limit_5000_convert_BTC_CMC_PRO_API_KEY_49c55c19_a805_466a_95cf_3c[[#This Row],[Symbol]]</f>
        <v>YFIVE</v>
      </c>
      <c r="B1947" s="22" t="str">
        <f t="shared" si="270"/>
        <v>YFIVE FINANCE</v>
      </c>
      <c r="C1947" s="77">
        <f t="shared" si="271"/>
        <v>9.7681386462416676E-5</v>
      </c>
      <c r="D1947" s="73">
        <f t="shared" si="272"/>
        <v>3.6572882945003702</v>
      </c>
      <c r="E1947" s="74">
        <f>D1947*conf!B$7</f>
        <v>267.49406585975709</v>
      </c>
      <c r="F1947" s="32">
        <f t="shared" si="273"/>
        <v>-3.3307513599999998</v>
      </c>
      <c r="G1947" s="33">
        <f t="shared" si="274"/>
        <v>-3.1644241599999998</v>
      </c>
      <c r="H1947" s="32">
        <f t="shared" si="275"/>
        <v>9.7268899999999991</v>
      </c>
      <c r="I1947" s="33">
        <f t="shared" si="276"/>
        <v>13.987790690000001</v>
      </c>
      <c r="J1947" s="32">
        <f t="shared" si="277"/>
        <v>9.7268899999999991</v>
      </c>
      <c r="K1947" s="33">
        <f t="shared" si="278"/>
        <v>22.705890409999999</v>
      </c>
    </row>
    <row r="1948" spans="1:11" x14ac:dyDescent="0.3">
      <c r="A1948" s="78" t="str">
        <f>latest_start_1_limit_5000_convert_BTC_CMC_PRO_API_KEY_49c55c19_a805_466a_95cf_3c[[#This Row],[Symbol]]</f>
        <v>CMCT</v>
      </c>
      <c r="B1948" s="22" t="str">
        <f t="shared" si="270"/>
        <v>Cyber Movie Chain</v>
      </c>
      <c r="C1948" s="77">
        <f t="shared" si="271"/>
        <v>1E-8</v>
      </c>
      <c r="D1948" s="73">
        <f t="shared" si="272"/>
        <v>5.0496024599999999E-6</v>
      </c>
      <c r="E1948" s="74">
        <f>D1948*conf!B$7</f>
        <v>3.6932792392440001E-4</v>
      </c>
      <c r="F1948" s="32">
        <f t="shared" si="273"/>
        <v>-0.93851713999999997</v>
      </c>
      <c r="G1948" s="33">
        <f t="shared" si="274"/>
        <v>-0.76807391000000003</v>
      </c>
      <c r="H1948" s="32">
        <f t="shared" si="275"/>
        <v>1.01311112</v>
      </c>
      <c r="I1948" s="33">
        <f t="shared" si="276"/>
        <v>4.93563945</v>
      </c>
      <c r="J1948" s="32">
        <f t="shared" si="277"/>
        <v>1.01311112</v>
      </c>
      <c r="K1948" s="33">
        <f t="shared" si="278"/>
        <v>25.304753609999999</v>
      </c>
    </row>
    <row r="1949" spans="1:11" x14ac:dyDescent="0.3">
      <c r="A1949" s="78" t="str">
        <f>latest_start_1_limit_5000_convert_BTC_CMC_PRO_API_KEY_49c55c19_a805_466a_95cf_3c[[#This Row],[Symbol]]</f>
        <v>VLS</v>
      </c>
      <c r="B1949" s="22" t="str">
        <f t="shared" si="270"/>
        <v>Veles</v>
      </c>
      <c r="C1949" s="77">
        <f t="shared" si="271"/>
        <v>1.3485359729369848E-6</v>
      </c>
      <c r="D1949" s="73">
        <f t="shared" si="272"/>
        <v>5.0490528514689999E-2</v>
      </c>
      <c r="E1949" s="74">
        <f>D1949*conf!B$7</f>
        <v>3.6928772555644267</v>
      </c>
      <c r="F1949" s="32">
        <f t="shared" si="273"/>
        <v>1.65277249</v>
      </c>
      <c r="G1949" s="33">
        <f t="shared" si="274"/>
        <v>1.8276742399999999</v>
      </c>
      <c r="H1949" s="32">
        <f t="shared" si="275"/>
        <v>21.59984455</v>
      </c>
      <c r="I1949" s="33">
        <f t="shared" si="276"/>
        <v>26.321794310000001</v>
      </c>
      <c r="J1949" s="32">
        <f t="shared" si="277"/>
        <v>21.59984455</v>
      </c>
      <c r="K1949" s="33">
        <f t="shared" si="278"/>
        <v>10.765297220000001</v>
      </c>
    </row>
    <row r="1950" spans="1:11" x14ac:dyDescent="0.3">
      <c r="A1950" s="78" t="str">
        <f>latest_start_1_limit_5000_convert_BTC_CMC_PRO_API_KEY_49c55c19_a805_466a_95cf_3c[[#This Row],[Symbol]]</f>
        <v>PTI</v>
      </c>
      <c r="B1950" s="22" t="str">
        <f t="shared" si="270"/>
        <v>Paytomat</v>
      </c>
      <c r="C1950" s="77">
        <f t="shared" si="271"/>
        <v>1.0489397352809596E-8</v>
      </c>
      <c r="D1950" s="73">
        <f t="shared" si="272"/>
        <v>3.9273347302E-4</v>
      </c>
      <c r="E1950" s="74">
        <f>D1950*conf!B$7</f>
        <v>2.87245262166828E-2</v>
      </c>
      <c r="F1950" s="32">
        <f t="shared" si="273"/>
        <v>-0.42336708000000001</v>
      </c>
      <c r="G1950" s="33">
        <f t="shared" si="274"/>
        <v>-0.25203750000000003</v>
      </c>
      <c r="H1950" s="32">
        <f t="shared" si="275"/>
        <v>-1.33798701</v>
      </c>
      <c r="I1950" s="33">
        <f t="shared" si="276"/>
        <v>2.4932437799999998</v>
      </c>
      <c r="J1950" s="32">
        <f t="shared" si="277"/>
        <v>-1.33798701</v>
      </c>
      <c r="K1950" s="33">
        <f t="shared" si="278"/>
        <v>11.19815889</v>
      </c>
    </row>
    <row r="1951" spans="1:11" x14ac:dyDescent="0.3">
      <c r="A1951" s="78" t="str">
        <f>latest_start_1_limit_5000_convert_BTC_CMC_PRO_API_KEY_49c55c19_a805_466a_95cf_3c[[#This Row],[Symbol]]</f>
        <v>ZFL</v>
      </c>
      <c r="B1951" s="22" t="str">
        <f t="shared" si="270"/>
        <v>Zuflo Coin</v>
      </c>
      <c r="C1951" s="77">
        <f t="shared" si="271"/>
        <v>2.6106318645637981E-8</v>
      </c>
      <c r="D1951" s="73">
        <f t="shared" si="272"/>
        <v>9.7744654384000003E-4</v>
      </c>
      <c r="E1951" s="74">
        <f>D1951*conf!B$7</f>
        <v>7.1490440216457604E-2</v>
      </c>
      <c r="F1951" s="32">
        <f t="shared" si="273"/>
        <v>-0.93944907</v>
      </c>
      <c r="G1951" s="33">
        <f t="shared" si="274"/>
        <v>-0.76900745000000004</v>
      </c>
      <c r="H1951" s="32">
        <f t="shared" si="275"/>
        <v>-13.45033317</v>
      </c>
      <c r="I1951" s="33">
        <f t="shared" si="276"/>
        <v>-10.08944747</v>
      </c>
      <c r="J1951" s="32">
        <f t="shared" si="277"/>
        <v>-13.45033317</v>
      </c>
      <c r="K1951" s="33">
        <f t="shared" si="278"/>
        <v>7.40745889</v>
      </c>
    </row>
    <row r="1952" spans="1:11" x14ac:dyDescent="0.3">
      <c r="A1952" s="78" t="str">
        <f>latest_start_1_limit_5000_convert_BTC_CMC_PRO_API_KEY_49c55c19_a805_466a_95cf_3c[[#This Row],[Symbol]]</f>
        <v>EVN</v>
      </c>
      <c r="B1952" s="22" t="str">
        <f t="shared" si="270"/>
        <v>EvenCoin</v>
      </c>
      <c r="C1952" s="77">
        <f t="shared" si="271"/>
        <v>5.4419905953138667E-8</v>
      </c>
      <c r="D1952" s="73">
        <f t="shared" si="272"/>
        <v>2.0375354224400001E-3</v>
      </c>
      <c r="E1952" s="74">
        <f>D1952*conf!B$7</f>
        <v>0.1490253407972616</v>
      </c>
      <c r="F1952" s="32">
        <f t="shared" si="273"/>
        <v>-0.71548071000000002</v>
      </c>
      <c r="G1952" s="33">
        <f t="shared" si="274"/>
        <v>-0.54465372999999995</v>
      </c>
      <c r="H1952" s="32">
        <f t="shared" si="275"/>
        <v>-1.9322277400000001</v>
      </c>
      <c r="I1952" s="33">
        <f t="shared" si="276"/>
        <v>1.87592757</v>
      </c>
      <c r="J1952" s="32">
        <f t="shared" si="277"/>
        <v>-1.9322277400000001</v>
      </c>
      <c r="K1952" s="33">
        <f t="shared" si="278"/>
        <v>14.11165154</v>
      </c>
    </row>
    <row r="1953" spans="1:11" x14ac:dyDescent="0.3">
      <c r="A1953" s="78" t="str">
        <f>latest_start_1_limit_5000_convert_BTC_CMC_PRO_API_KEY_49c55c19_a805_466a_95cf_3c[[#This Row],[Symbol]]</f>
        <v>ATB</v>
      </c>
      <c r="B1953" s="22" t="str">
        <f t="shared" si="270"/>
        <v>ATBCoin</v>
      </c>
      <c r="C1953" s="77">
        <f t="shared" si="271"/>
        <v>4.006711592521842E-8</v>
      </c>
      <c r="D1953" s="73">
        <f t="shared" si="272"/>
        <v>1.50015268389E-3</v>
      </c>
      <c r="E1953" s="74">
        <f>D1953*conf!B$7</f>
        <v>0.10972116729971459</v>
      </c>
      <c r="F1953" s="32">
        <f t="shared" si="273"/>
        <v>0.38423225999999999</v>
      </c>
      <c r="G1953" s="33">
        <f t="shared" si="274"/>
        <v>0.55695138</v>
      </c>
      <c r="H1953" s="32">
        <f t="shared" si="275"/>
        <v>0.16935822</v>
      </c>
      <c r="I1953" s="33">
        <f t="shared" si="276"/>
        <v>4.05912205</v>
      </c>
      <c r="J1953" s="32">
        <f t="shared" si="277"/>
        <v>0.16935822</v>
      </c>
      <c r="K1953" s="33">
        <f t="shared" si="278"/>
        <v>18.464102359999998</v>
      </c>
    </row>
    <row r="1954" spans="1:11" x14ac:dyDescent="0.3">
      <c r="A1954" s="78" t="str">
        <f>latest_start_1_limit_5000_convert_BTC_CMC_PRO_API_KEY_49c55c19_a805_466a_95cf_3c[[#This Row],[Symbol]]</f>
        <v>RUP</v>
      </c>
      <c r="B1954" s="22" t="str">
        <f t="shared" si="270"/>
        <v>Rupee</v>
      </c>
      <c r="C1954" s="77">
        <f t="shared" si="271"/>
        <v>4.006711592521842E-8</v>
      </c>
      <c r="D1954" s="73">
        <f t="shared" si="272"/>
        <v>1.50015268389E-3</v>
      </c>
      <c r="E1954" s="74">
        <f>D1954*conf!B$7</f>
        <v>0.10972116729971459</v>
      </c>
      <c r="F1954" s="32">
        <f t="shared" si="273"/>
        <v>0.38442685999999998</v>
      </c>
      <c r="G1954" s="33">
        <f t="shared" si="274"/>
        <v>0.55714631999999997</v>
      </c>
      <c r="H1954" s="32">
        <f t="shared" si="275"/>
        <v>33.5839426</v>
      </c>
      <c r="I1954" s="33">
        <f t="shared" si="276"/>
        <v>38.771257329999997</v>
      </c>
      <c r="J1954" s="32">
        <f t="shared" si="277"/>
        <v>33.5839426</v>
      </c>
      <c r="K1954" s="33">
        <f t="shared" si="278"/>
        <v>18.542050620000001</v>
      </c>
    </row>
    <row r="1955" spans="1:11" x14ac:dyDescent="0.3">
      <c r="A1955" s="78" t="str">
        <f>latest_start_1_limit_5000_convert_BTC_CMC_PRO_API_KEY_49c55c19_a805_466a_95cf_3c[[#This Row],[Symbol]]</f>
        <v>CNUS</v>
      </c>
      <c r="B1955" s="22" t="str">
        <f t="shared" si="270"/>
        <v>CoinUs</v>
      </c>
      <c r="C1955" s="77">
        <f t="shared" si="271"/>
        <v>1E-8</v>
      </c>
      <c r="D1955" s="73">
        <f t="shared" si="272"/>
        <v>1.7871407719000001E-4</v>
      </c>
      <c r="E1955" s="74">
        <f>D1955*conf!B$7</f>
        <v>1.3071147605676601E-2</v>
      </c>
      <c r="F1955" s="32">
        <f t="shared" si="273"/>
        <v>-0.22191050000000001</v>
      </c>
      <c r="G1955" s="33">
        <f t="shared" si="274"/>
        <v>-5.0234290000000001E-2</v>
      </c>
      <c r="H1955" s="32">
        <f t="shared" si="275"/>
        <v>-4.01888208</v>
      </c>
      <c r="I1955" s="33">
        <f t="shared" si="276"/>
        <v>-0.29175547000000002</v>
      </c>
      <c r="J1955" s="32">
        <f t="shared" si="277"/>
        <v>-4.01888208</v>
      </c>
      <c r="K1955" s="33">
        <f t="shared" si="278"/>
        <v>-0.19260293000000001</v>
      </c>
    </row>
    <row r="1956" spans="1:11" x14ac:dyDescent="0.3">
      <c r="A1956" s="78" t="str">
        <f>latest_start_1_limit_5000_convert_BTC_CMC_PRO_API_KEY_49c55c19_a805_466a_95cf_3c[[#This Row],[Symbol]]</f>
        <v>SWC</v>
      </c>
      <c r="B1956" s="22" t="str">
        <f t="shared" si="270"/>
        <v>Scanetchain</v>
      </c>
      <c r="C1956" s="77">
        <f t="shared" si="271"/>
        <v>1E-8</v>
      </c>
      <c r="D1956" s="73">
        <f t="shared" si="272"/>
        <v>7.125725248E-5</v>
      </c>
      <c r="E1956" s="74">
        <f>D1956*conf!B$7</f>
        <v>5.2117554463872E-3</v>
      </c>
      <c r="F1956" s="32">
        <f t="shared" si="273"/>
        <v>0.38423226999999999</v>
      </c>
      <c r="G1956" s="33">
        <f t="shared" si="274"/>
        <v>0.55695139000000005</v>
      </c>
      <c r="H1956" s="32">
        <f t="shared" si="275"/>
        <v>0.16935822</v>
      </c>
      <c r="I1956" s="33">
        <f t="shared" si="276"/>
        <v>4.05912205</v>
      </c>
      <c r="J1956" s="32">
        <f t="shared" si="277"/>
        <v>0.16935822</v>
      </c>
      <c r="K1956" s="33">
        <f t="shared" si="278"/>
        <v>221.57297857</v>
      </c>
    </row>
    <row r="1957" spans="1:11" x14ac:dyDescent="0.3">
      <c r="A1957" s="78" t="str">
        <f>latest_start_1_limit_5000_convert_BTC_CMC_PRO_API_KEY_49c55c19_a805_466a_95cf_3c[[#This Row],[Symbol]]</f>
        <v>ARO</v>
      </c>
      <c r="B1957" s="22" t="str">
        <f t="shared" si="270"/>
        <v>Arionum</v>
      </c>
      <c r="C1957" s="77">
        <f t="shared" si="271"/>
        <v>1.0015440412107804E-8</v>
      </c>
      <c r="D1957" s="73">
        <f t="shared" si="272"/>
        <v>3.7498805360999999E-4</v>
      </c>
      <c r="E1957" s="74">
        <f>D1957*conf!B$7</f>
        <v>2.7426626241035399E-2</v>
      </c>
      <c r="F1957" s="32">
        <f t="shared" si="273"/>
        <v>0.37081765</v>
      </c>
      <c r="G1957" s="33">
        <f t="shared" si="274"/>
        <v>0.54351369000000005</v>
      </c>
      <c r="H1957" s="32">
        <f t="shared" si="275"/>
        <v>0.15597232</v>
      </c>
      <c r="I1957" s="33">
        <f t="shared" si="276"/>
        <v>4.0452163499999996</v>
      </c>
      <c r="J1957" s="32">
        <f t="shared" si="277"/>
        <v>0.15597232</v>
      </c>
      <c r="K1957" s="33">
        <f t="shared" si="278"/>
        <v>18.458423239999998</v>
      </c>
    </row>
    <row r="1958" spans="1:11" x14ac:dyDescent="0.3">
      <c r="A1958" s="78" t="str">
        <f>latest_start_1_limit_5000_convert_BTC_CMC_PRO_API_KEY_49c55c19_a805_466a_95cf_3c[[#This Row],[Symbol]]</f>
        <v>INVE</v>
      </c>
      <c r="B1958" s="22" t="str">
        <f t="shared" si="270"/>
        <v>InterValue</v>
      </c>
      <c r="C1958" s="77">
        <f t="shared" si="271"/>
        <v>1.2426294148723636E-8</v>
      </c>
      <c r="D1958" s="73">
        <f t="shared" si="272"/>
        <v>4.6525281612000001E-4</v>
      </c>
      <c r="E1958" s="74">
        <f>D1958*conf!B$7</f>
        <v>3.4028590971016799E-2</v>
      </c>
      <c r="F1958" s="32">
        <f t="shared" si="273"/>
        <v>8.24125482</v>
      </c>
      <c r="G1958" s="33">
        <f t="shared" si="274"/>
        <v>8.4274925799999991</v>
      </c>
      <c r="H1958" s="32">
        <f t="shared" si="275"/>
        <v>-50.937769799999998</v>
      </c>
      <c r="I1958" s="33">
        <f t="shared" si="276"/>
        <v>-49.032591490000001</v>
      </c>
      <c r="J1958" s="32">
        <f t="shared" si="277"/>
        <v>-50.937769799999998</v>
      </c>
      <c r="K1958" s="33">
        <f t="shared" si="278"/>
        <v>-5.1531101899999996</v>
      </c>
    </row>
    <row r="1959" spans="1:11" x14ac:dyDescent="0.3">
      <c r="A1959" s="78" t="str">
        <f>latest_start_1_limit_5000_convert_BTC_CMC_PRO_API_KEY_49c55c19_a805_466a_95cf_3c[[#This Row],[Symbol]]</f>
        <v>FSBT</v>
      </c>
      <c r="B1959" s="22" t="str">
        <f t="shared" si="270"/>
        <v>FSBT API Token</v>
      </c>
      <c r="C1959" s="77">
        <f t="shared" si="271"/>
        <v>4.2077575271693619E-7</v>
      </c>
      <c r="D1959" s="73">
        <f t="shared" si="272"/>
        <v>1.575426282072E-2</v>
      </c>
      <c r="E1959" s="74">
        <f>D1959*conf!B$7</f>
        <v>1.1522667827074609</v>
      </c>
      <c r="F1959" s="32">
        <f t="shared" si="273"/>
        <v>-2.3335476599999998</v>
      </c>
      <c r="G1959" s="33">
        <f t="shared" si="274"/>
        <v>-2.1655047000000001</v>
      </c>
      <c r="H1959" s="32">
        <f t="shared" si="275"/>
        <v>-0.30938786000000001</v>
      </c>
      <c r="I1959" s="33">
        <f t="shared" si="276"/>
        <v>3.56178536</v>
      </c>
      <c r="J1959" s="32">
        <f t="shared" si="277"/>
        <v>-0.30938786000000001</v>
      </c>
      <c r="K1959" s="33">
        <f t="shared" si="278"/>
        <v>25.068044860000001</v>
      </c>
    </row>
    <row r="1960" spans="1:11" x14ac:dyDescent="0.3">
      <c r="A1960" s="78" t="str">
        <f>latest_start_1_limit_5000_convert_BTC_CMC_PRO_API_KEY_49c55c19_a805_466a_95cf_3c[[#This Row],[Symbol]]</f>
        <v>PAYX</v>
      </c>
      <c r="B1960" s="22" t="str">
        <f t="shared" si="270"/>
        <v>Paypex</v>
      </c>
      <c r="C1960" s="77">
        <f t="shared" si="271"/>
        <v>1.0015440412107804E-8</v>
      </c>
      <c r="D1960" s="73">
        <f t="shared" si="272"/>
        <v>3.7498805360999999E-4</v>
      </c>
      <c r="E1960" s="74">
        <f>D1960*conf!B$7</f>
        <v>2.7426626241035399E-2</v>
      </c>
      <c r="F1960" s="32">
        <f t="shared" si="273"/>
        <v>0.15440413</v>
      </c>
      <c r="G1960" s="33">
        <f t="shared" si="274"/>
        <v>0.32672781000000001</v>
      </c>
      <c r="H1960" s="32">
        <f t="shared" si="275"/>
        <v>77.379931389999996</v>
      </c>
      <c r="I1960" s="33">
        <f t="shared" si="276"/>
        <v>84.267926410000001</v>
      </c>
      <c r="J1960" s="32">
        <f t="shared" si="277"/>
        <v>77.379931389999996</v>
      </c>
      <c r="K1960" s="33">
        <f t="shared" si="278"/>
        <v>1342.3129001499999</v>
      </c>
    </row>
    <row r="1961" spans="1:11" x14ac:dyDescent="0.3">
      <c r="A1961" s="78" t="str">
        <f>latest_start_1_limit_5000_convert_BTC_CMC_PRO_API_KEY_49c55c19_a805_466a_95cf_3c[[#This Row],[Symbol]]</f>
        <v>XGM</v>
      </c>
      <c r="B1961" s="22" t="str">
        <f t="shared" si="270"/>
        <v>Defis</v>
      </c>
      <c r="C1961" s="77">
        <f t="shared" si="271"/>
        <v>1.1082827996315892E-8</v>
      </c>
      <c r="D1961" s="73">
        <f t="shared" si="272"/>
        <v>4.1495210673000001E-4</v>
      </c>
      <c r="E1961" s="74">
        <f>D1961*conf!B$7</f>
        <v>3.0349597086232201E-2</v>
      </c>
      <c r="F1961" s="32">
        <f t="shared" si="273"/>
        <v>7.7790699700000001</v>
      </c>
      <c r="G1961" s="33">
        <f t="shared" si="274"/>
        <v>7.9645124999999997</v>
      </c>
      <c r="H1961" s="32">
        <f t="shared" si="275"/>
        <v>7.67526346</v>
      </c>
      <c r="I1961" s="33">
        <f t="shared" si="276"/>
        <v>11.856495649999999</v>
      </c>
      <c r="J1961" s="32">
        <f t="shared" si="277"/>
        <v>7.67526346</v>
      </c>
      <c r="K1961" s="33">
        <f t="shared" si="278"/>
        <v>29.644028479999999</v>
      </c>
    </row>
    <row r="1962" spans="1:11" x14ac:dyDescent="0.3">
      <c r="A1962" s="78" t="str">
        <f>latest_start_1_limit_5000_convert_BTC_CMC_PRO_API_KEY_49c55c19_a805_466a_95cf_3c[[#This Row],[Symbol]]</f>
        <v>WON</v>
      </c>
      <c r="B1962" s="22" t="str">
        <f t="shared" si="270"/>
        <v>WeBlock</v>
      </c>
      <c r="C1962" s="77">
        <f t="shared" si="271"/>
        <v>3.2933908756142612E-7</v>
      </c>
      <c r="D1962" s="73">
        <f t="shared" si="272"/>
        <v>1.233078310496E-2</v>
      </c>
      <c r="E1962" s="74">
        <f>D1962*conf!B$7</f>
        <v>0.90187347629677439</v>
      </c>
      <c r="F1962" s="32">
        <f t="shared" si="273"/>
        <v>1.96452E-3</v>
      </c>
      <c r="G1962" s="33">
        <f t="shared" si="274"/>
        <v>0.17402592</v>
      </c>
      <c r="H1962" s="32">
        <f t="shared" si="275"/>
        <v>-3.41458934</v>
      </c>
      <c r="I1962" s="33">
        <f t="shared" si="276"/>
        <v>0.33600309</v>
      </c>
      <c r="J1962" s="32">
        <f t="shared" si="277"/>
        <v>-3.41458934</v>
      </c>
      <c r="K1962" s="33">
        <f t="shared" si="278"/>
        <v>-0.17520637</v>
      </c>
    </row>
    <row r="1963" spans="1:11" x14ac:dyDescent="0.3">
      <c r="A1963" s="78" t="str">
        <f>latest_start_1_limit_5000_convert_BTC_CMC_PRO_API_KEY_49c55c19_a805_466a_95cf_3c[[#This Row],[Symbol]]</f>
        <v>ANC</v>
      </c>
      <c r="B1963" s="22" t="str">
        <f t="shared" si="270"/>
        <v>Anoncoin</v>
      </c>
      <c r="C1963" s="77">
        <f t="shared" si="271"/>
        <v>7.0000000000006371E-7</v>
      </c>
      <c r="D1963" s="73">
        <f t="shared" si="272"/>
        <v>2.6208696445310001E-2</v>
      </c>
      <c r="E1963" s="74">
        <f>D1963*conf!B$7</f>
        <v>1.9169040580099734</v>
      </c>
      <c r="F1963" s="32">
        <f t="shared" si="273"/>
        <v>0</v>
      </c>
      <c r="G1963" s="33">
        <f t="shared" si="274"/>
        <v>0.17205802000000001</v>
      </c>
      <c r="H1963" s="32">
        <f t="shared" si="275"/>
        <v>14.75409835</v>
      </c>
      <c r="I1963" s="33">
        <f t="shared" si="276"/>
        <v>19.210214959999998</v>
      </c>
      <c r="J1963" s="32">
        <f t="shared" si="277"/>
        <v>14.75409835</v>
      </c>
      <c r="K1963" s="33">
        <f t="shared" si="278"/>
        <v>-5.9169768500000002</v>
      </c>
    </row>
    <row r="1964" spans="1:11" x14ac:dyDescent="0.3">
      <c r="A1964" s="78" t="str">
        <f>latest_start_1_limit_5000_convert_BTC_CMC_PRO_API_KEY_49c55c19_a805_466a_95cf_3c[[#This Row],[Symbol]]</f>
        <v>MORE</v>
      </c>
      <c r="B1964" s="22" t="str">
        <f t="shared" si="270"/>
        <v>More Coin</v>
      </c>
      <c r="C1964" s="77">
        <f t="shared" si="271"/>
        <v>7.2999999999990238E-7</v>
      </c>
      <c r="D1964" s="73">
        <f t="shared" si="272"/>
        <v>2.7331926292959999E-2</v>
      </c>
      <c r="E1964" s="74">
        <f>D1964*conf!B$7</f>
        <v>1.9990570890670945</v>
      </c>
      <c r="F1964" s="32">
        <f t="shared" si="273"/>
        <v>-5.1888837600000004</v>
      </c>
      <c r="G1964" s="33">
        <f t="shared" si="274"/>
        <v>-5.0257536299999996</v>
      </c>
      <c r="H1964" s="32">
        <f t="shared" si="275"/>
        <v>-5.21371027</v>
      </c>
      <c r="I1964" s="33">
        <f t="shared" si="276"/>
        <v>-1.5329810800000001</v>
      </c>
      <c r="J1964" s="32">
        <f t="shared" si="277"/>
        <v>-5.21371027</v>
      </c>
      <c r="K1964" s="33">
        <f t="shared" si="278"/>
        <v>25.132368670000002</v>
      </c>
    </row>
    <row r="1965" spans="1:11" x14ac:dyDescent="0.3">
      <c r="A1965" s="78" t="str">
        <f>latest_start_1_limit_5000_convert_BTC_CMC_PRO_API_KEY_49c55c19_a805_466a_95cf_3c[[#This Row],[Symbol]]</f>
        <v>UNIFY</v>
      </c>
      <c r="B1965" s="22" t="str">
        <f t="shared" si="270"/>
        <v>Unify</v>
      </c>
      <c r="C1965" s="77">
        <f t="shared" si="271"/>
        <v>8.0134231850436841E-8</v>
      </c>
      <c r="D1965" s="73">
        <f t="shared" si="272"/>
        <v>3.00030536778E-3</v>
      </c>
      <c r="E1965" s="74">
        <f>D1965*conf!B$7</f>
        <v>0.21944233459942919</v>
      </c>
      <c r="F1965" s="32">
        <f t="shared" si="273"/>
        <v>0.38423225999999999</v>
      </c>
      <c r="G1965" s="33">
        <f t="shared" si="274"/>
        <v>0.55695138</v>
      </c>
      <c r="H1965" s="32">
        <f t="shared" si="275"/>
        <v>0.16935822</v>
      </c>
      <c r="I1965" s="33">
        <f t="shared" si="276"/>
        <v>4.05912205</v>
      </c>
      <c r="J1965" s="32">
        <f t="shared" si="277"/>
        <v>0.16935822</v>
      </c>
      <c r="K1965" s="33">
        <f t="shared" si="278"/>
        <v>215.93134739000001</v>
      </c>
    </row>
    <row r="1966" spans="1:11" x14ac:dyDescent="0.3">
      <c r="A1966" s="78" t="str">
        <f>latest_start_1_limit_5000_convert_BTC_CMC_PRO_API_KEY_49c55c19_a805_466a_95cf_3c[[#This Row],[Symbol]]</f>
        <v>SMC</v>
      </c>
      <c r="B1966" s="22" t="str">
        <f t="shared" si="270"/>
        <v>SmartCoin</v>
      </c>
      <c r="C1966" s="77">
        <f t="shared" si="271"/>
        <v>5.007720206000485E-8</v>
      </c>
      <c r="D1966" s="73">
        <f t="shared" si="272"/>
        <v>1.87494026803E-3</v>
      </c>
      <c r="E1966" s="74">
        <f>D1966*conf!B$7</f>
        <v>0.1371331312037142</v>
      </c>
      <c r="F1966" s="32">
        <f t="shared" si="273"/>
        <v>0.37081764</v>
      </c>
      <c r="G1966" s="33">
        <f t="shared" si="274"/>
        <v>0.54351368</v>
      </c>
      <c r="H1966" s="32">
        <f t="shared" si="275"/>
        <v>0.15597232</v>
      </c>
      <c r="I1966" s="33">
        <f t="shared" si="276"/>
        <v>4.0452163499999996</v>
      </c>
      <c r="J1966" s="32">
        <f t="shared" si="277"/>
        <v>0.15597232</v>
      </c>
      <c r="K1966" s="33">
        <f t="shared" si="278"/>
        <v>48.073029040000002</v>
      </c>
    </row>
    <row r="1967" spans="1:11" x14ac:dyDescent="0.3">
      <c r="A1967" s="78" t="str">
        <f>latest_start_1_limit_5000_convert_BTC_CMC_PRO_API_KEY_49c55c19_a805_466a_95cf_3c[[#This Row],[Symbol]]</f>
        <v>TAN</v>
      </c>
      <c r="B1967" s="22" t="str">
        <f t="shared" si="270"/>
        <v>Taklimakan Network</v>
      </c>
      <c r="C1967" s="77">
        <f t="shared" si="271"/>
        <v>3.162027644592658E-8</v>
      </c>
      <c r="D1967" s="73">
        <f t="shared" si="272"/>
        <v>1.1838946098399999E-3</v>
      </c>
      <c r="E1967" s="74">
        <f>D1967*conf!B$7</f>
        <v>8.6590051763697592E-2</v>
      </c>
      <c r="F1967" s="32">
        <f t="shared" si="273"/>
        <v>-6.0522845399999996</v>
      </c>
      <c r="G1967" s="33">
        <f t="shared" si="274"/>
        <v>-5.8906399599999997</v>
      </c>
      <c r="H1967" s="32">
        <f t="shared" si="275"/>
        <v>3.01893177</v>
      </c>
      <c r="I1967" s="33">
        <f t="shared" si="276"/>
        <v>7.01934988</v>
      </c>
      <c r="J1967" s="32">
        <f t="shared" si="277"/>
        <v>3.01893177</v>
      </c>
      <c r="K1967" s="33">
        <f t="shared" si="278"/>
        <v>-6.4792010600000003</v>
      </c>
    </row>
    <row r="1968" spans="1:11" x14ac:dyDescent="0.3">
      <c r="A1968" s="78" t="str">
        <f>latest_start_1_limit_5000_convert_BTC_CMC_PRO_API_KEY_49c55c19_a805_466a_95cf_3c[[#This Row],[Symbol]]</f>
        <v>BERN</v>
      </c>
      <c r="B1968" s="22" t="str">
        <f t="shared" si="270"/>
        <v>BERNcash</v>
      </c>
      <c r="C1968" s="77">
        <f t="shared" si="271"/>
        <v>2.0030880823948517E-8</v>
      </c>
      <c r="D1968" s="73">
        <f t="shared" si="272"/>
        <v>7.4997610720999996E-4</v>
      </c>
      <c r="E1968" s="74">
        <f>D1968*conf!B$7</f>
        <v>5.4853252481339397E-2</v>
      </c>
      <c r="F1968" s="32">
        <f t="shared" si="273"/>
        <v>0.15440412000000001</v>
      </c>
      <c r="G1968" s="33">
        <f t="shared" si="274"/>
        <v>0.32672780000000001</v>
      </c>
      <c r="H1968" s="32">
        <f t="shared" si="275"/>
        <v>0.15440412000000001</v>
      </c>
      <c r="I1968" s="33">
        <f t="shared" si="276"/>
        <v>4.0435872499999999</v>
      </c>
      <c r="J1968" s="32">
        <f t="shared" si="277"/>
        <v>0.15440412000000001</v>
      </c>
      <c r="K1968" s="33">
        <f t="shared" si="278"/>
        <v>136.90482258</v>
      </c>
    </row>
    <row r="1969" spans="1:11" x14ac:dyDescent="0.3">
      <c r="A1969" s="78" t="str">
        <f>latest_start_1_limit_5000_convert_BTC_CMC_PRO_API_KEY_49c55c19_a805_466a_95cf_3c[[#This Row],[Symbol]]</f>
        <v>BLAST</v>
      </c>
      <c r="B1969" s="22" t="str">
        <f t="shared" si="270"/>
        <v>BLAST</v>
      </c>
      <c r="C1969" s="77">
        <f t="shared" si="271"/>
        <v>3.0000000000105751E-8</v>
      </c>
      <c r="D1969" s="73">
        <f t="shared" si="272"/>
        <v>1.12322984766E-3</v>
      </c>
      <c r="E1969" s="74">
        <f>D1969*conf!B$7</f>
        <v>8.2153031057852405E-2</v>
      </c>
      <c r="F1969" s="32">
        <f t="shared" si="273"/>
        <v>0</v>
      </c>
      <c r="G1969" s="33">
        <f t="shared" si="274"/>
        <v>0.17205802000000001</v>
      </c>
      <c r="H1969" s="32">
        <f t="shared" si="275"/>
        <v>0</v>
      </c>
      <c r="I1969" s="33">
        <f t="shared" si="276"/>
        <v>3.8831873300000002</v>
      </c>
      <c r="J1969" s="32">
        <f t="shared" si="277"/>
        <v>0</v>
      </c>
      <c r="K1969" s="33">
        <f t="shared" si="278"/>
        <v>18.275800530000001</v>
      </c>
    </row>
    <row r="1970" spans="1:11" x14ac:dyDescent="0.3">
      <c r="A1970" s="78" t="str">
        <f>latest_start_1_limit_5000_convert_BTC_CMC_PRO_API_KEY_49c55c19_a805_466a_95cf_3c[[#This Row],[Symbol]]</f>
        <v>HAND</v>
      </c>
      <c r="B1970" s="22" t="str">
        <f t="shared" si="270"/>
        <v>ShowHand</v>
      </c>
      <c r="C1970" s="77">
        <f t="shared" si="271"/>
        <v>1E-8</v>
      </c>
      <c r="D1970" s="73">
        <f t="shared" si="272"/>
        <v>8.5583897999999997E-7</v>
      </c>
      <c r="E1970" s="74">
        <f>D1970*conf!B$7</f>
        <v>6.2596062997199994E-5</v>
      </c>
      <c r="F1970" s="32">
        <f t="shared" si="273"/>
        <v>-0.93691981000000002</v>
      </c>
      <c r="G1970" s="33">
        <f t="shared" si="274"/>
        <v>-0.76647383999999996</v>
      </c>
      <c r="H1970" s="32">
        <f t="shared" si="275"/>
        <v>3.82393771</v>
      </c>
      <c r="I1970" s="33">
        <f t="shared" si="276"/>
        <v>7.8556157000000004</v>
      </c>
      <c r="J1970" s="32">
        <f t="shared" si="277"/>
        <v>3.82393771</v>
      </c>
      <c r="K1970" s="33">
        <f t="shared" si="278"/>
        <v>63.137045550000003</v>
      </c>
    </row>
    <row r="1971" spans="1:11" x14ac:dyDescent="0.3">
      <c r="A1971" s="78" t="str">
        <f>latest_start_1_limit_5000_convert_BTC_CMC_PRO_API_KEY_49c55c19_a805_466a_95cf_3c[[#This Row],[Symbol]]</f>
        <v>NBR</v>
      </c>
      <c r="B1971" s="22" t="str">
        <f t="shared" si="270"/>
        <v>Niobio Cash</v>
      </c>
      <c r="C1971" s="77">
        <f t="shared" si="271"/>
        <v>1.0015440412107804E-8</v>
      </c>
      <c r="D1971" s="73">
        <f t="shared" si="272"/>
        <v>3.7498805360999999E-4</v>
      </c>
      <c r="E1971" s="74">
        <f>D1971*conf!B$7</f>
        <v>2.7426626241035399E-2</v>
      </c>
      <c r="F1971" s="32">
        <f t="shared" si="273"/>
        <v>0.37081765</v>
      </c>
      <c r="G1971" s="33">
        <f t="shared" si="274"/>
        <v>0.54351369000000005</v>
      </c>
      <c r="H1971" s="32">
        <f t="shared" si="275"/>
        <v>-42.855196880000001</v>
      </c>
      <c r="I1971" s="33">
        <f t="shared" si="276"/>
        <v>-40.636157130000001</v>
      </c>
      <c r="J1971" s="32">
        <f t="shared" si="277"/>
        <v>-42.855196880000001</v>
      </c>
      <c r="K1971" s="33">
        <f t="shared" si="278"/>
        <v>18.526209519999998</v>
      </c>
    </row>
    <row r="1972" spans="1:11" x14ac:dyDescent="0.3">
      <c r="A1972" s="78" t="str">
        <f>latest_start_1_limit_5000_convert_BTC_CMC_PRO_API_KEY_49c55c19_a805_466a_95cf_3c[[#This Row],[Symbol]]</f>
        <v>KSEED</v>
      </c>
      <c r="B1972" s="22" t="str">
        <f t="shared" si="270"/>
        <v>Kush Finance</v>
      </c>
      <c r="C1972" s="77">
        <f t="shared" si="271"/>
        <v>5.173473804542688E-6</v>
      </c>
      <c r="D1972" s="73">
        <f t="shared" si="272"/>
        <v>0.19370000644429999</v>
      </c>
      <c r="E1972" s="74">
        <f>D1972*conf!B$7</f>
        <v>14.167218471336101</v>
      </c>
      <c r="F1972" s="32">
        <f t="shared" si="273"/>
        <v>-0.63222431999999995</v>
      </c>
      <c r="G1972" s="33">
        <f t="shared" si="274"/>
        <v>-0.46125409000000001</v>
      </c>
      <c r="H1972" s="32">
        <f t="shared" si="275"/>
        <v>4.3385414000000004</v>
      </c>
      <c r="I1972" s="33">
        <f t="shared" si="276"/>
        <v>8.3902024199999996</v>
      </c>
      <c r="J1972" s="32">
        <f t="shared" si="277"/>
        <v>4.3385414000000004</v>
      </c>
      <c r="K1972" s="33">
        <f t="shared" si="278"/>
        <v>12.573096769999999</v>
      </c>
    </row>
    <row r="1973" spans="1:11" x14ac:dyDescent="0.3">
      <c r="A1973" s="78" t="str">
        <f>latest_start_1_limit_5000_convert_BTC_CMC_PRO_API_KEY_49c55c19_a805_466a_95cf_3c[[#This Row],[Symbol]]</f>
        <v>SFCP</v>
      </c>
      <c r="B1973" s="22" t="str">
        <f t="shared" si="270"/>
        <v>SF Capital</v>
      </c>
      <c r="C1973" s="77">
        <f t="shared" si="271"/>
        <v>1.4023490573786383E-8</v>
      </c>
      <c r="D1973" s="73">
        <f t="shared" si="272"/>
        <v>5.2505343936000003E-4</v>
      </c>
      <c r="E1973" s="74">
        <f>D1973*conf!B$7</f>
        <v>3.84024085547904E-2</v>
      </c>
      <c r="F1973" s="32">
        <f t="shared" si="273"/>
        <v>-47.948916599999997</v>
      </c>
      <c r="G1973" s="33">
        <f t="shared" si="274"/>
        <v>-47.859358540000002</v>
      </c>
      <c r="H1973" s="32">
        <f t="shared" si="275"/>
        <v>-52.9286818</v>
      </c>
      <c r="I1973" s="33">
        <f t="shared" si="276"/>
        <v>-51.100814339999999</v>
      </c>
      <c r="J1973" s="32">
        <f t="shared" si="277"/>
        <v>-52.9286818</v>
      </c>
      <c r="K1973" s="33">
        <f t="shared" si="278"/>
        <v>-36.169665049999999</v>
      </c>
    </row>
    <row r="1974" spans="1:11" x14ac:dyDescent="0.3">
      <c r="A1974" s="78" t="str">
        <f>latest_start_1_limit_5000_convert_BTC_CMC_PRO_API_KEY_49c55c19_a805_466a_95cf_3c[[#This Row],[Symbol]]</f>
        <v>PRIX</v>
      </c>
      <c r="B1974" s="22" t="str">
        <f t="shared" si="270"/>
        <v>Privatix</v>
      </c>
      <c r="C1974" s="77">
        <f t="shared" si="271"/>
        <v>1.2719609323254051E-6</v>
      </c>
      <c r="D1974" s="73">
        <f t="shared" si="272"/>
        <v>4.7623482808010001E-2</v>
      </c>
      <c r="E1974" s="74">
        <f>D1974*conf!B$7</f>
        <v>3.4831815325778517</v>
      </c>
      <c r="F1974" s="32">
        <f t="shared" si="273"/>
        <v>-9.5950791500000001</v>
      </c>
      <c r="G1974" s="33">
        <f t="shared" si="274"/>
        <v>-9.4395302300000008</v>
      </c>
      <c r="H1974" s="32">
        <f t="shared" si="275"/>
        <v>17.776004489999998</v>
      </c>
      <c r="I1974" s="33">
        <f t="shared" si="276"/>
        <v>22.349467369999999</v>
      </c>
      <c r="J1974" s="32">
        <f t="shared" si="277"/>
        <v>17.776004489999998</v>
      </c>
      <c r="K1974" s="33">
        <f t="shared" si="278"/>
        <v>114.91742501</v>
      </c>
    </row>
    <row r="1975" spans="1:11" x14ac:dyDescent="0.3">
      <c r="A1975" s="78" t="str">
        <f>latest_start_1_limit_5000_convert_BTC_CMC_PRO_API_KEY_49c55c19_a805_466a_95cf_3c[[#This Row],[Symbol]]</f>
        <v>FGC</v>
      </c>
      <c r="B1975" s="22" t="str">
        <f t="shared" si="270"/>
        <v>FantasyGold</v>
      </c>
      <c r="C1975" s="77">
        <f t="shared" si="271"/>
        <v>1.0015440412107804E-8</v>
      </c>
      <c r="D1975" s="73">
        <f t="shared" si="272"/>
        <v>3.7498805360999999E-4</v>
      </c>
      <c r="E1975" s="74">
        <f>D1975*conf!B$7</f>
        <v>2.7426626241035399E-2</v>
      </c>
      <c r="F1975" s="32">
        <f t="shared" si="273"/>
        <v>-49.814591180000001</v>
      </c>
      <c r="G1975" s="33">
        <f t="shared" si="274"/>
        <v>-49.728243159999998</v>
      </c>
      <c r="H1975" s="32">
        <f t="shared" si="275"/>
        <v>-66.614675899999995</v>
      </c>
      <c r="I1975" s="33">
        <f t="shared" si="276"/>
        <v>-65.318261219999997</v>
      </c>
      <c r="J1975" s="32">
        <f t="shared" si="277"/>
        <v>-66.614675899999995</v>
      </c>
      <c r="K1975" s="33">
        <f t="shared" si="278"/>
        <v>-60.491263490000001</v>
      </c>
    </row>
    <row r="1976" spans="1:11" x14ac:dyDescent="0.3">
      <c r="A1976" s="78" t="str">
        <f>latest_start_1_limit_5000_convert_BTC_CMC_PRO_API_KEY_49c55c19_a805_466a_95cf_3c[[#This Row],[Symbol]]</f>
        <v>EVT</v>
      </c>
      <c r="B1976" s="22" t="str">
        <f t="shared" si="270"/>
        <v>EveriToken</v>
      </c>
      <c r="C1976" s="77">
        <f t="shared" si="271"/>
        <v>6.1386655868954899E-8</v>
      </c>
      <c r="D1976" s="73">
        <f t="shared" si="272"/>
        <v>2.29837747066E-3</v>
      </c>
      <c r="E1976" s="74">
        <f>D1976*conf!B$7</f>
        <v>0.16810332820407239</v>
      </c>
      <c r="F1976" s="32">
        <f t="shared" si="273"/>
        <v>-61.649565129999999</v>
      </c>
      <c r="G1976" s="33">
        <f t="shared" si="274"/>
        <v>-61.583580130000001</v>
      </c>
      <c r="H1976" s="32">
        <f t="shared" si="275"/>
        <v>-16.215641789999999</v>
      </c>
      <c r="I1976" s="33">
        <f t="shared" si="276"/>
        <v>-12.962138210000001</v>
      </c>
      <c r="J1976" s="32">
        <f t="shared" si="277"/>
        <v>-16.215641789999999</v>
      </c>
      <c r="K1976" s="33">
        <f t="shared" si="278"/>
        <v>-45.742682160000001</v>
      </c>
    </row>
    <row r="1977" spans="1:11" x14ac:dyDescent="0.3">
      <c r="A1977" s="78" t="str">
        <f>latest_start_1_limit_5000_convert_BTC_CMC_PRO_API_KEY_49c55c19_a805_466a_95cf_3c[[#This Row],[Symbol]]</f>
        <v>NRVE</v>
      </c>
      <c r="B1977" s="22" t="str">
        <f t="shared" si="270"/>
        <v>Narrative</v>
      </c>
      <c r="C1977" s="77">
        <f t="shared" si="271"/>
        <v>1.6487255529084681E-8</v>
      </c>
      <c r="D1977" s="73">
        <f t="shared" si="272"/>
        <v>6.1729925053999996E-4</v>
      </c>
      <c r="E1977" s="74">
        <f>D1977*conf!B$7</f>
        <v>4.5149267184495599E-2</v>
      </c>
      <c r="F1977" s="32">
        <f t="shared" si="273"/>
        <v>0.2934388</v>
      </c>
      <c r="G1977" s="33">
        <f t="shared" si="274"/>
        <v>0.46600170000000002</v>
      </c>
      <c r="H1977" s="32">
        <f t="shared" si="275"/>
        <v>-5.7419313699999996</v>
      </c>
      <c r="I1977" s="33">
        <f t="shared" si="276"/>
        <v>-2.0817139899999999</v>
      </c>
      <c r="J1977" s="32">
        <f t="shared" si="277"/>
        <v>-5.7419313699999996</v>
      </c>
      <c r="K1977" s="33">
        <f t="shared" si="278"/>
        <v>-43.671513349999998</v>
      </c>
    </row>
    <row r="1978" spans="1:11" x14ac:dyDescent="0.3">
      <c r="A1978" s="78" t="str">
        <f>latest_start_1_limit_5000_convert_BTC_CMC_PRO_API_KEY_49c55c19_a805_466a_95cf_3c[[#This Row],[Symbol]]</f>
        <v>BNC</v>
      </c>
      <c r="B1978" s="22" t="str">
        <f t="shared" si="270"/>
        <v>Bionic</v>
      </c>
      <c r="C1978" s="77">
        <f t="shared" si="271"/>
        <v>1E-8</v>
      </c>
      <c r="D1978" s="73">
        <f t="shared" si="272"/>
        <v>9.7734241249999995E-5</v>
      </c>
      <c r="E1978" s="74">
        <f>D1978*conf!B$7</f>
        <v>7.1482824050249994E-3</v>
      </c>
      <c r="F1978" s="32">
        <f t="shared" si="273"/>
        <v>-24.572474929999998</v>
      </c>
      <c r="G1978" s="33">
        <f t="shared" si="274"/>
        <v>-24.442695820000001</v>
      </c>
      <c r="H1978" s="32">
        <f t="shared" si="275"/>
        <v>-23.11951702</v>
      </c>
      <c r="I1978" s="33">
        <f t="shared" si="276"/>
        <v>-20.134103849999999</v>
      </c>
      <c r="J1978" s="32">
        <f t="shared" si="277"/>
        <v>-23.11951702</v>
      </c>
      <c r="K1978" s="33">
        <f t="shared" si="278"/>
        <v>-4.8318327099999996</v>
      </c>
    </row>
    <row r="1979" spans="1:11" x14ac:dyDescent="0.3">
      <c r="A1979" s="78" t="str">
        <f>latest_start_1_limit_5000_convert_BTC_CMC_PRO_API_KEY_49c55c19_a805_466a_95cf_3c[[#This Row],[Symbol]]</f>
        <v>PXG</v>
      </c>
      <c r="B1979" s="22" t="str">
        <f t="shared" si="270"/>
        <v>PlayGame</v>
      </c>
      <c r="C1979" s="77">
        <f t="shared" si="271"/>
        <v>1E-8</v>
      </c>
      <c r="D1979" s="73">
        <f t="shared" si="272"/>
        <v>5.0043762600000003E-5</v>
      </c>
      <c r="E1979" s="74">
        <f>D1979*conf!B$7</f>
        <v>3.6602007965640003E-3</v>
      </c>
      <c r="F1979" s="32">
        <f t="shared" si="273"/>
        <v>-0.16037634000000001</v>
      </c>
      <c r="G1979" s="33">
        <f t="shared" si="274"/>
        <v>1.1405739999999999E-2</v>
      </c>
      <c r="H1979" s="32">
        <f t="shared" si="275"/>
        <v>2.3334302299999998</v>
      </c>
      <c r="I1979" s="33">
        <f t="shared" si="276"/>
        <v>6.3072290300000002</v>
      </c>
      <c r="J1979" s="32">
        <f t="shared" si="277"/>
        <v>2.3334302299999998</v>
      </c>
      <c r="K1979" s="33">
        <f t="shared" si="278"/>
        <v>13.62141688</v>
      </c>
    </row>
    <row r="1980" spans="1:11" x14ac:dyDescent="0.3">
      <c r="A1980" s="78" t="str">
        <f>latest_start_1_limit_5000_convert_BTC_CMC_PRO_API_KEY_49c55c19_a805_466a_95cf_3c[[#This Row],[Symbol]]</f>
        <v>BTRN</v>
      </c>
      <c r="B1980" s="22" t="str">
        <f t="shared" si="270"/>
        <v>Biotron</v>
      </c>
      <c r="C1980" s="77">
        <f t="shared" si="271"/>
        <v>2.0030880823948517E-8</v>
      </c>
      <c r="D1980" s="73">
        <f t="shared" si="272"/>
        <v>7.4997610720999996E-4</v>
      </c>
      <c r="E1980" s="74">
        <f>D1980*conf!B$7</f>
        <v>5.4853252481339397E-2</v>
      </c>
      <c r="F1980" s="32">
        <f t="shared" si="273"/>
        <v>0.37081764</v>
      </c>
      <c r="G1980" s="33">
        <f t="shared" si="274"/>
        <v>0.54351368</v>
      </c>
      <c r="H1980" s="32">
        <f t="shared" si="275"/>
        <v>0.15597232</v>
      </c>
      <c r="I1980" s="33">
        <f t="shared" si="276"/>
        <v>4.0452163499999996</v>
      </c>
      <c r="J1980" s="32">
        <f t="shared" si="277"/>
        <v>0.15597232</v>
      </c>
      <c r="K1980" s="33">
        <f t="shared" si="278"/>
        <v>18.458423239999998</v>
      </c>
    </row>
    <row r="1981" spans="1:11" x14ac:dyDescent="0.3">
      <c r="A1981" s="78" t="str">
        <f>latest_start_1_limit_5000_convert_BTC_CMC_PRO_API_KEY_49c55c19_a805_466a_95cf_3c[[#This Row],[Symbol]]</f>
        <v>B2G</v>
      </c>
      <c r="B1981" s="22" t="str">
        <f t="shared" si="270"/>
        <v>Bitcoiin</v>
      </c>
      <c r="C1981" s="77">
        <f t="shared" si="271"/>
        <v>2.5038601030135965E-8</v>
      </c>
      <c r="D1981" s="73">
        <f t="shared" si="272"/>
        <v>9.3747013401999999E-4</v>
      </c>
      <c r="E1981" s="74">
        <f>D1981*conf!B$7</f>
        <v>6.8566565602222795E-2</v>
      </c>
      <c r="F1981" s="32">
        <f t="shared" si="273"/>
        <v>0.15440412000000001</v>
      </c>
      <c r="G1981" s="33">
        <f t="shared" si="274"/>
        <v>0.32672780000000001</v>
      </c>
      <c r="H1981" s="32">
        <f t="shared" si="275"/>
        <v>0.15440412000000001</v>
      </c>
      <c r="I1981" s="33">
        <f t="shared" si="276"/>
        <v>4.0435872499999999</v>
      </c>
      <c r="J1981" s="32">
        <f t="shared" si="277"/>
        <v>0.15440412000000001</v>
      </c>
      <c r="K1981" s="33">
        <f t="shared" si="278"/>
        <v>18.458423239999998</v>
      </c>
    </row>
    <row r="1982" spans="1:11" x14ac:dyDescent="0.3">
      <c r="A1982" s="78" t="str">
        <f>latest_start_1_limit_5000_convert_BTC_CMC_PRO_API_KEY_49c55c19_a805_466a_95cf_3c[[#This Row],[Symbol]]</f>
        <v>PRX</v>
      </c>
      <c r="B1982" s="22" t="str">
        <f t="shared" si="270"/>
        <v>ProxyNode</v>
      </c>
      <c r="C1982" s="77">
        <f t="shared" si="271"/>
        <v>1E-8</v>
      </c>
      <c r="D1982" s="73">
        <f t="shared" si="272"/>
        <v>2.7455852888000001E-4</v>
      </c>
      <c r="E1982" s="74">
        <f>D1982*conf!B$7</f>
        <v>2.00812108022832E-2</v>
      </c>
      <c r="F1982" s="32">
        <f t="shared" si="273"/>
        <v>-2.1540674399999999</v>
      </c>
      <c r="G1982" s="33">
        <f t="shared" si="274"/>
        <v>-1.98571567</v>
      </c>
      <c r="H1982" s="32">
        <f t="shared" si="275"/>
        <v>-3.4915691899999999</v>
      </c>
      <c r="I1982" s="33">
        <f t="shared" si="276"/>
        <v>0.25603397</v>
      </c>
      <c r="J1982" s="32">
        <f t="shared" si="277"/>
        <v>-3.4915691899999999</v>
      </c>
      <c r="K1982" s="33">
        <f t="shared" si="278"/>
        <v>8.3704670799999992</v>
      </c>
    </row>
    <row r="1983" spans="1:11" x14ac:dyDescent="0.3">
      <c r="A1983" s="78" t="str">
        <f>latest_start_1_limit_5000_convert_BTC_CMC_PRO_API_KEY_49c55c19_a805_466a_95cf_3c[[#This Row],[Symbol]]</f>
        <v>BCZ</v>
      </c>
      <c r="B1983" s="22" t="str">
        <f t="shared" si="270"/>
        <v>Bitcoin CZ</v>
      </c>
      <c r="C1983" s="77">
        <f t="shared" si="271"/>
        <v>4.0069618741214508E-7</v>
      </c>
      <c r="D1983" s="73">
        <f t="shared" si="272"/>
        <v>1.500246391811E-2</v>
      </c>
      <c r="E1983" s="74">
        <f>D1983*conf!B$7</f>
        <v>1.0972802109705655</v>
      </c>
      <c r="F1983" s="32">
        <f t="shared" si="273"/>
        <v>-2.0965705699999999</v>
      </c>
      <c r="G1983" s="33">
        <f t="shared" si="274"/>
        <v>-1.92811987</v>
      </c>
      <c r="H1983" s="32">
        <f t="shared" si="275"/>
        <v>-27.6143371</v>
      </c>
      <c r="I1983" s="33">
        <f t="shared" si="276"/>
        <v>-24.80346621</v>
      </c>
      <c r="J1983" s="32">
        <f t="shared" si="277"/>
        <v>-27.6143371</v>
      </c>
      <c r="K1983" s="33">
        <f t="shared" si="278"/>
        <v>-23.478575559999999</v>
      </c>
    </row>
    <row r="1984" spans="1:11" x14ac:dyDescent="0.3">
      <c r="A1984" s="78" t="str">
        <f>latest_start_1_limit_5000_convert_BTC_CMC_PRO_API_KEY_49c55c19_a805_466a_95cf_3c[[#This Row],[Symbol]]</f>
        <v>EDRC</v>
      </c>
      <c r="B1984" s="22" t="str">
        <f t="shared" si="270"/>
        <v>EDRCoin</v>
      </c>
      <c r="C1984" s="77">
        <f t="shared" si="271"/>
        <v>4.4067937812846998E-7</v>
      </c>
      <c r="D1984" s="73">
        <f t="shared" si="272"/>
        <v>1.6499474358679999E-2</v>
      </c>
      <c r="E1984" s="74">
        <f>D1984*conf!B$7</f>
        <v>1.2067715545938551</v>
      </c>
      <c r="F1984" s="32">
        <f t="shared" si="273"/>
        <v>0.37081764</v>
      </c>
      <c r="G1984" s="33">
        <f t="shared" si="274"/>
        <v>0.54351368</v>
      </c>
      <c r="H1984" s="32">
        <f t="shared" si="275"/>
        <v>0.15597232</v>
      </c>
      <c r="I1984" s="33">
        <f t="shared" si="276"/>
        <v>4.0452163499999996</v>
      </c>
      <c r="J1984" s="32">
        <f t="shared" si="277"/>
        <v>0.15597232</v>
      </c>
      <c r="K1984" s="33">
        <f t="shared" si="278"/>
        <v>10.8877437</v>
      </c>
    </row>
    <row r="1985" spans="1:11" x14ac:dyDescent="0.3">
      <c r="A1985" s="78" t="str">
        <f>latest_start_1_limit_5000_convert_BTC_CMC_PRO_API_KEY_49c55c19_a805_466a_95cf_3c[[#This Row],[Symbol]]</f>
        <v>GCN</v>
      </c>
      <c r="B1985" s="22" t="str">
        <f t="shared" si="270"/>
        <v>GCN Coin</v>
      </c>
      <c r="C1985" s="77">
        <f t="shared" si="271"/>
        <v>1E-8</v>
      </c>
      <c r="D1985" s="73">
        <f t="shared" si="272"/>
        <v>2.8130257000000002E-7</v>
      </c>
      <c r="E1985" s="74">
        <f>D1985*conf!B$7</f>
        <v>2.0574469969800001E-5</v>
      </c>
      <c r="F1985" s="32">
        <f t="shared" si="273"/>
        <v>1.2815565499999999</v>
      </c>
      <c r="G1985" s="33">
        <f t="shared" si="274"/>
        <v>1.4558195899999999</v>
      </c>
      <c r="H1985" s="32">
        <f t="shared" si="275"/>
        <v>55.383878719999998</v>
      </c>
      <c r="I1985" s="33">
        <f t="shared" si="276"/>
        <v>61.41772581</v>
      </c>
      <c r="J1985" s="32">
        <f t="shared" si="277"/>
        <v>55.383878719999998</v>
      </c>
      <c r="K1985" s="33">
        <f t="shared" si="278"/>
        <v>-26.778802290000002</v>
      </c>
    </row>
    <row r="1986" spans="1:11" x14ac:dyDescent="0.3">
      <c r="A1986" s="78" t="str">
        <f>latest_start_1_limit_5000_convert_BTC_CMC_PRO_API_KEY_49c55c19_a805_466a_95cf_3c[[#This Row],[Symbol]]</f>
        <v>XSTAR</v>
      </c>
      <c r="B1986" s="22" t="str">
        <f t="shared" ref="B1986:B2049" si="279">VLOOKUP(A1986,BTCTABLE,2,FALSE)</f>
        <v>StarDEX</v>
      </c>
      <c r="C1986" s="77">
        <f t="shared" ref="C1986:C2049" si="280">VLOOKUP(A1986,BTCTABLE,3,FALSE)</f>
        <v>1.4665406760660001E-7</v>
      </c>
      <c r="D1986" s="73">
        <f t="shared" ref="D1986:D2049" si="281">VLOOKUP(A1986,USDTABLE,3,FALSE)</f>
        <v>5.4908742005300003E-3</v>
      </c>
      <c r="E1986" s="74">
        <f>D1986*conf!B$7</f>
        <v>0.40160253902676424</v>
      </c>
      <c r="F1986" s="32">
        <f t="shared" ref="F1986:F2049" si="282">VLOOKUP(A1986,BTCTABLE,5,FALSE)</f>
        <v>-2.3022557099999998</v>
      </c>
      <c r="G1986" s="33">
        <f t="shared" ref="G1986:G2049" si="283">VLOOKUP(A1986,USDTABLE,5,FALSE)</f>
        <v>-2.13415891</v>
      </c>
      <c r="H1986" s="32">
        <f t="shared" ref="H1986:H2049" si="284">VLOOKUP(A1986,BTCTABLE,6,FALSE)</f>
        <v>-34.579417059999997</v>
      </c>
      <c r="I1986" s="33">
        <f t="shared" ref="I1986:I2049" si="285">VLOOKUP(A1986,USDTABLE,6,FALSE)</f>
        <v>-32.039013269999998</v>
      </c>
      <c r="J1986" s="32">
        <f t="shared" ref="J1986:J2049" si="286">VLOOKUP(A1986,BTCTABLE,6,FALSE)</f>
        <v>-34.579417059999997</v>
      </c>
      <c r="K1986" s="33">
        <f t="shared" ref="K1986:K2049" si="287">VLOOKUP(A1986,USDTABLE,7,FALSE)</f>
        <v>-84.864308489999999</v>
      </c>
    </row>
    <row r="1987" spans="1:11" x14ac:dyDescent="0.3">
      <c r="A1987" s="78" t="str">
        <f>latest_start_1_limit_5000_convert_BTC_CMC_PRO_API_KEY_49c55c19_a805_466a_95cf_3c[[#This Row],[Symbol]]</f>
        <v>VIDZ</v>
      </c>
      <c r="B1987" s="22" t="str">
        <f t="shared" si="279"/>
        <v>PureVidz</v>
      </c>
      <c r="C1987" s="77">
        <f t="shared" si="280"/>
        <v>1.0015440412107804E-8</v>
      </c>
      <c r="D1987" s="73">
        <f t="shared" si="281"/>
        <v>3.7498805360999999E-4</v>
      </c>
      <c r="E1987" s="74">
        <f>D1987*conf!B$7</f>
        <v>2.7426626241035399E-2</v>
      </c>
      <c r="F1987" s="32">
        <f t="shared" si="282"/>
        <v>0.15440413</v>
      </c>
      <c r="G1987" s="33">
        <f t="shared" si="283"/>
        <v>0.32672781000000001</v>
      </c>
      <c r="H1987" s="32">
        <f t="shared" si="284"/>
        <v>0.15440412000000001</v>
      </c>
      <c r="I1987" s="33">
        <f t="shared" si="285"/>
        <v>4.0435872499999999</v>
      </c>
      <c r="J1987" s="32">
        <f t="shared" si="286"/>
        <v>0.15440412000000001</v>
      </c>
      <c r="K1987" s="33">
        <f t="shared" si="287"/>
        <v>18.458423239999998</v>
      </c>
    </row>
    <row r="1988" spans="1:11" x14ac:dyDescent="0.3">
      <c r="A1988" s="78" t="str">
        <f>latest_start_1_limit_5000_convert_BTC_CMC_PRO_API_KEY_49c55c19_a805_466a_95cf_3c[[#This Row],[Symbol]]</f>
        <v>RBIES</v>
      </c>
      <c r="B1988" s="22" t="str">
        <f t="shared" si="279"/>
        <v>Rubies</v>
      </c>
      <c r="C1988" s="77">
        <f t="shared" si="280"/>
        <v>1.2018528494422528E-7</v>
      </c>
      <c r="D1988" s="73">
        <f t="shared" si="281"/>
        <v>4.4998566432799996E-3</v>
      </c>
      <c r="E1988" s="74">
        <f>D1988*conf!B$7</f>
        <v>0.3291195148894992</v>
      </c>
      <c r="F1988" s="32">
        <f t="shared" si="282"/>
        <v>0.15440412000000001</v>
      </c>
      <c r="G1988" s="33">
        <f t="shared" si="283"/>
        <v>0.32672780000000001</v>
      </c>
      <c r="H1988" s="32">
        <f t="shared" si="284"/>
        <v>0.15440412000000001</v>
      </c>
      <c r="I1988" s="33">
        <f t="shared" si="285"/>
        <v>4.0435872499999999</v>
      </c>
      <c r="J1988" s="32">
        <f t="shared" si="286"/>
        <v>0.15440412000000001</v>
      </c>
      <c r="K1988" s="33">
        <f t="shared" si="287"/>
        <v>18.458423239999998</v>
      </c>
    </row>
    <row r="1989" spans="1:11" x14ac:dyDescent="0.3">
      <c r="A1989" s="78" t="str">
        <f>latest_start_1_limit_5000_convert_BTC_CMC_PRO_API_KEY_49c55c19_a805_466a_95cf_3c[[#This Row],[Symbol]]</f>
        <v>ALLBI</v>
      </c>
      <c r="B1989" s="22" t="str">
        <f t="shared" si="279"/>
        <v>ALL BEST ICO</v>
      </c>
      <c r="C1989" s="77">
        <f t="shared" si="280"/>
        <v>1E-8</v>
      </c>
      <c r="D1989" s="73">
        <f t="shared" si="281"/>
        <v>1.4824686954E-4</v>
      </c>
      <c r="E1989" s="74">
        <f>D1989*conf!B$7</f>
        <v>1.08427760381556E-2</v>
      </c>
      <c r="F1989" s="32">
        <f t="shared" si="282"/>
        <v>-0.17814790999999999</v>
      </c>
      <c r="G1989" s="33">
        <f t="shared" si="283"/>
        <v>-6.3964099999999999E-3</v>
      </c>
      <c r="H1989" s="32">
        <f t="shared" si="284"/>
        <v>25.568144350000001</v>
      </c>
      <c r="I1989" s="33">
        <f t="shared" si="285"/>
        <v>30.444190620000001</v>
      </c>
      <c r="J1989" s="32">
        <f t="shared" si="286"/>
        <v>25.568144350000001</v>
      </c>
      <c r="K1989" s="33">
        <f t="shared" si="287"/>
        <v>64.551678359999997</v>
      </c>
    </row>
    <row r="1990" spans="1:11" x14ac:dyDescent="0.3">
      <c r="A1990" s="78" t="str">
        <f>latest_start_1_limit_5000_convert_BTC_CMC_PRO_API_KEY_49c55c19_a805_466a_95cf_3c[[#This Row],[Symbol]]</f>
        <v>CPU</v>
      </c>
      <c r="B1990" s="22" t="str">
        <f t="shared" si="279"/>
        <v>CPUchain</v>
      </c>
      <c r="C1990" s="77">
        <f t="shared" si="280"/>
        <v>3.0046321236056319E-8</v>
      </c>
      <c r="D1990" s="73">
        <f t="shared" si="281"/>
        <v>1.1249641608199999E-3</v>
      </c>
      <c r="E1990" s="74">
        <f>D1990*conf!B$7</f>
        <v>8.22798787223748E-2</v>
      </c>
      <c r="F1990" s="32">
        <f t="shared" si="282"/>
        <v>0.37081765</v>
      </c>
      <c r="G1990" s="33">
        <f t="shared" si="283"/>
        <v>0.54351369000000005</v>
      </c>
      <c r="H1990" s="32">
        <f t="shared" si="284"/>
        <v>0.15597232</v>
      </c>
      <c r="I1990" s="33">
        <f t="shared" si="285"/>
        <v>4.0452163499999996</v>
      </c>
      <c r="J1990" s="32">
        <f t="shared" si="286"/>
        <v>0.15597232</v>
      </c>
      <c r="K1990" s="33">
        <f t="shared" si="287"/>
        <v>18.448271680000001</v>
      </c>
    </row>
    <row r="1991" spans="1:11" x14ac:dyDescent="0.3">
      <c r="A1991" s="78" t="str">
        <f>latest_start_1_limit_5000_convert_BTC_CMC_PRO_API_KEY_49c55c19_a805_466a_95cf_3c[[#This Row],[Symbol]]</f>
        <v>HERB</v>
      </c>
      <c r="B1991" s="22" t="str">
        <f t="shared" si="279"/>
        <v>Herbalist Token</v>
      </c>
      <c r="C1991" s="77">
        <f t="shared" si="280"/>
        <v>1E-8</v>
      </c>
      <c r="D1991" s="73">
        <f t="shared" si="281"/>
        <v>4.8258776599999997E-6</v>
      </c>
      <c r="E1991" s="74">
        <f>D1991*conf!B$7</f>
        <v>3.5296469205239997E-4</v>
      </c>
      <c r="F1991" s="32">
        <f t="shared" si="282"/>
        <v>-1.06766703</v>
      </c>
      <c r="G1991" s="33">
        <f t="shared" si="283"/>
        <v>-0.89744601999999996</v>
      </c>
      <c r="H1991" s="32">
        <f t="shared" si="284"/>
        <v>-1.3789273900000001</v>
      </c>
      <c r="I1991" s="33">
        <f t="shared" si="285"/>
        <v>2.4507136100000002</v>
      </c>
      <c r="J1991" s="32">
        <f t="shared" si="286"/>
        <v>-1.3789273900000001</v>
      </c>
      <c r="K1991" s="33">
        <f t="shared" si="287"/>
        <v>-11.16153591</v>
      </c>
    </row>
    <row r="1992" spans="1:11" x14ac:dyDescent="0.3">
      <c r="A1992" s="78" t="str">
        <f>latest_start_1_limit_5000_convert_BTC_CMC_PRO_API_KEY_49c55c19_a805_466a_95cf_3c[[#This Row],[Symbol]]</f>
        <v>MCC</v>
      </c>
      <c r="B1992" s="22" t="str">
        <f t="shared" si="279"/>
        <v>Mining Core Coin</v>
      </c>
      <c r="C1992" s="77">
        <f t="shared" si="280"/>
        <v>8.9498966327490263E-8</v>
      </c>
      <c r="D1992" s="73">
        <f t="shared" si="281"/>
        <v>3.3509303437799999E-3</v>
      </c>
      <c r="E1992" s="74">
        <f>D1992*conf!B$7</f>
        <v>0.24508704534406919</v>
      </c>
      <c r="F1992" s="32">
        <f t="shared" si="282"/>
        <v>0.10873317</v>
      </c>
      <c r="G1992" s="33">
        <f t="shared" si="283"/>
        <v>0.28097826999999997</v>
      </c>
      <c r="H1992" s="32">
        <f t="shared" si="284"/>
        <v>-10.540115289999999</v>
      </c>
      <c r="I1992" s="33">
        <f t="shared" si="285"/>
        <v>-7.0662203799999999</v>
      </c>
      <c r="J1992" s="32">
        <f t="shared" si="286"/>
        <v>-10.540115289999999</v>
      </c>
      <c r="K1992" s="33">
        <f t="shared" si="287"/>
        <v>-19.25808893</v>
      </c>
    </row>
    <row r="1993" spans="1:11" x14ac:dyDescent="0.3">
      <c r="A1993" s="78" t="str">
        <f>latest_start_1_limit_5000_convert_BTC_CMC_PRO_API_KEY_49c55c19_a805_466a_95cf_3c[[#This Row],[Symbol]]</f>
        <v>OBEE</v>
      </c>
      <c r="B1993" s="22" t="str">
        <f t="shared" si="279"/>
        <v>Obee Network</v>
      </c>
      <c r="C1993" s="77">
        <f t="shared" si="280"/>
        <v>2.3685391929637194E-8</v>
      </c>
      <c r="D1993" s="73">
        <f t="shared" si="281"/>
        <v>8.8680463895999997E-4</v>
      </c>
      <c r="E1993" s="74">
        <f>D1993*conf!B$7</f>
        <v>6.4860891293534395E-2</v>
      </c>
      <c r="F1993" s="32">
        <f t="shared" si="282"/>
        <v>-0.18521246999999999</v>
      </c>
      <c r="G1993" s="33">
        <f t="shared" si="283"/>
        <v>-1.347312E-2</v>
      </c>
      <c r="H1993" s="32">
        <f t="shared" si="284"/>
        <v>-3.2272897899999999</v>
      </c>
      <c r="I1993" s="33">
        <f t="shared" si="285"/>
        <v>0.53057582999999997</v>
      </c>
      <c r="J1993" s="32">
        <f t="shared" si="286"/>
        <v>-3.2272897899999999</v>
      </c>
      <c r="K1993" s="33">
        <f t="shared" si="287"/>
        <v>-1.64918634</v>
      </c>
    </row>
    <row r="1994" spans="1:11" x14ac:dyDescent="0.3">
      <c r="A1994" s="78" t="str">
        <f>latest_start_1_limit_5000_convert_BTC_CMC_PRO_API_KEY_49c55c19_a805_466a_95cf_3c[[#This Row],[Symbol]]</f>
        <v>ACOIN</v>
      </c>
      <c r="B1994" s="22" t="str">
        <f t="shared" si="279"/>
        <v>Acoin</v>
      </c>
      <c r="C1994" s="77">
        <f t="shared" si="280"/>
        <v>9.915286007890575E-7</v>
      </c>
      <c r="D1994" s="73">
        <f t="shared" si="281"/>
        <v>3.7123817307030002E-2</v>
      </c>
      <c r="E1994" s="74">
        <f>D1994*conf!B$7</f>
        <v>2.7152359978361744</v>
      </c>
      <c r="F1994" s="32">
        <f t="shared" si="282"/>
        <v>1.3950096599999999</v>
      </c>
      <c r="G1994" s="33">
        <f t="shared" si="283"/>
        <v>1.56946791</v>
      </c>
      <c r="H1994" s="32">
        <f t="shared" si="284"/>
        <v>-52.329609329999997</v>
      </c>
      <c r="I1994" s="33">
        <f t="shared" si="285"/>
        <v>-50.478478760000002</v>
      </c>
      <c r="J1994" s="32">
        <f t="shared" si="286"/>
        <v>-52.329609329999997</v>
      </c>
      <c r="K1994" s="33">
        <f t="shared" si="287"/>
        <v>-34.121466869999999</v>
      </c>
    </row>
    <row r="1995" spans="1:11" x14ac:dyDescent="0.3">
      <c r="A1995" s="78" t="str">
        <f>latest_start_1_limit_5000_convert_BTC_CMC_PRO_API_KEY_49c55c19_a805_466a_95cf_3c[[#This Row],[Symbol]]</f>
        <v>BMH</v>
      </c>
      <c r="B1995" s="22" t="str">
        <f t="shared" si="279"/>
        <v>BlockMesh</v>
      </c>
      <c r="C1995" s="77">
        <f t="shared" si="280"/>
        <v>1E-8</v>
      </c>
      <c r="D1995" s="73">
        <f t="shared" si="281"/>
        <v>1.6536973164E-4</v>
      </c>
      <c r="E1995" s="74">
        <f>D1995*conf!B$7</f>
        <v>1.20951421721496E-2</v>
      </c>
      <c r="F1995" s="32">
        <f t="shared" si="282"/>
        <v>0.15440412000000001</v>
      </c>
      <c r="G1995" s="33">
        <f t="shared" si="283"/>
        <v>0.32672780000000001</v>
      </c>
      <c r="H1995" s="32">
        <f t="shared" si="284"/>
        <v>15.926751210000001</v>
      </c>
      <c r="I1995" s="33">
        <f t="shared" si="285"/>
        <v>20.428404130000001</v>
      </c>
      <c r="J1995" s="32">
        <f t="shared" si="286"/>
        <v>15.926751210000001</v>
      </c>
      <c r="K1995" s="33">
        <f t="shared" si="287"/>
        <v>27.10502348</v>
      </c>
    </row>
    <row r="1996" spans="1:11" x14ac:dyDescent="0.3">
      <c r="A1996" s="78" t="str">
        <f>latest_start_1_limit_5000_convert_BTC_CMC_PRO_API_KEY_49c55c19_a805_466a_95cf_3c[[#This Row],[Symbol]]</f>
        <v>CFUN</v>
      </c>
      <c r="B1996" s="22" t="str">
        <f t="shared" si="279"/>
        <v>CFun</v>
      </c>
      <c r="C1996" s="77">
        <f t="shared" si="280"/>
        <v>1E-8</v>
      </c>
      <c r="D1996" s="73">
        <f t="shared" si="281"/>
        <v>1.0499665501E-4</v>
      </c>
      <c r="E1996" s="74">
        <f>D1996*conf!B$7</f>
        <v>7.6794553474313996E-3</v>
      </c>
      <c r="F1996" s="32">
        <f t="shared" si="282"/>
        <v>0.15440413</v>
      </c>
      <c r="G1996" s="33">
        <f t="shared" si="283"/>
        <v>0.32672781000000001</v>
      </c>
      <c r="H1996" s="32">
        <f t="shared" si="284"/>
        <v>0.15440411000000001</v>
      </c>
      <c r="I1996" s="33">
        <f t="shared" si="285"/>
        <v>4.0435872399999999</v>
      </c>
      <c r="J1996" s="32">
        <f t="shared" si="286"/>
        <v>0.15440411000000001</v>
      </c>
      <c r="K1996" s="33">
        <f t="shared" si="287"/>
        <v>1005.51720198</v>
      </c>
    </row>
    <row r="1997" spans="1:11" x14ac:dyDescent="0.3">
      <c r="A1997" s="78" t="str">
        <f>latest_start_1_limit_5000_convert_BTC_CMC_PRO_API_KEY_49c55c19_a805_466a_95cf_3c[[#This Row],[Symbol]]</f>
        <v>LNC</v>
      </c>
      <c r="B1997" s="22" t="str">
        <f t="shared" si="279"/>
        <v>Blocklancer</v>
      </c>
      <c r="C1997" s="77">
        <f t="shared" si="280"/>
        <v>1.0000000000035251E-8</v>
      </c>
      <c r="D1997" s="73">
        <f t="shared" si="281"/>
        <v>3.7440994921999999E-4</v>
      </c>
      <c r="E1997" s="74">
        <f>D1997*conf!B$7</f>
        <v>2.7384343685950798E-2</v>
      </c>
      <c r="F1997" s="32">
        <f t="shared" si="282"/>
        <v>6.2459000000000004E-3</v>
      </c>
      <c r="G1997" s="33">
        <f t="shared" si="283"/>
        <v>0.17831467000000001</v>
      </c>
      <c r="H1997" s="32">
        <f t="shared" si="284"/>
        <v>-1.9940960000000001E-2</v>
      </c>
      <c r="I1997" s="33">
        <f t="shared" si="285"/>
        <v>3.8624720199999998</v>
      </c>
      <c r="J1997" s="32">
        <f t="shared" si="286"/>
        <v>-1.9940960000000001E-2</v>
      </c>
      <c r="K1997" s="33">
        <f t="shared" si="287"/>
        <v>18.26979785</v>
      </c>
    </row>
    <row r="1998" spans="1:11" x14ac:dyDescent="0.3">
      <c r="A1998" s="78" t="str">
        <f>latest_start_1_limit_5000_convert_BTC_CMC_PRO_API_KEY_49c55c19_a805_466a_95cf_3c[[#This Row],[Symbol]]</f>
        <v>VOT</v>
      </c>
      <c r="B1998" s="22" t="str">
        <f t="shared" si="279"/>
        <v>VoteCoin</v>
      </c>
      <c r="C1998" s="77">
        <f t="shared" si="280"/>
        <v>1.0015440412107804E-8</v>
      </c>
      <c r="D1998" s="73">
        <f t="shared" si="281"/>
        <v>3.7498805360999999E-4</v>
      </c>
      <c r="E1998" s="74">
        <f>D1998*conf!B$7</f>
        <v>2.7426626241035399E-2</v>
      </c>
      <c r="F1998" s="32">
        <f t="shared" si="282"/>
        <v>0.37081765</v>
      </c>
      <c r="G1998" s="33">
        <f t="shared" si="283"/>
        <v>0.54351369000000005</v>
      </c>
      <c r="H1998" s="32">
        <f t="shared" si="284"/>
        <v>0.15597232</v>
      </c>
      <c r="I1998" s="33">
        <f t="shared" si="285"/>
        <v>4.0452163499999996</v>
      </c>
      <c r="J1998" s="32">
        <f t="shared" si="286"/>
        <v>0.15597232</v>
      </c>
      <c r="K1998" s="33">
        <f t="shared" si="287"/>
        <v>18.458423239999998</v>
      </c>
    </row>
    <row r="1999" spans="1:11" x14ac:dyDescent="0.3">
      <c r="A1999" s="78" t="str">
        <f>latest_start_1_limit_5000_convert_BTC_CMC_PRO_API_KEY_49c55c19_a805_466a_95cf_3c[[#This Row],[Symbol]]</f>
        <v>PUT</v>
      </c>
      <c r="B1999" s="22" t="str">
        <f t="shared" si="279"/>
        <v>Profile Utility Token</v>
      </c>
      <c r="C1999" s="77">
        <f t="shared" si="280"/>
        <v>1.0058675202459343E-7</v>
      </c>
      <c r="D1999" s="73">
        <f t="shared" si="281"/>
        <v>3.7660680717599999E-3</v>
      </c>
      <c r="E1999" s="74">
        <f>D1999*conf!B$7</f>
        <v>0.27545021876852638</v>
      </c>
      <c r="F1999" s="32">
        <f t="shared" si="282"/>
        <v>-0.62365435999999996</v>
      </c>
      <c r="G1999" s="33">
        <f t="shared" si="283"/>
        <v>-0.45266939</v>
      </c>
      <c r="H1999" s="32">
        <f t="shared" si="284"/>
        <v>86.459704919999993</v>
      </c>
      <c r="I1999" s="33">
        <f t="shared" si="285"/>
        <v>93.70028456</v>
      </c>
      <c r="J1999" s="32">
        <f t="shared" si="286"/>
        <v>86.459704919999993</v>
      </c>
      <c r="K1999" s="33">
        <f t="shared" si="287"/>
        <v>43.652430359999997</v>
      </c>
    </row>
    <row r="2000" spans="1:11" x14ac:dyDescent="0.3">
      <c r="A2000" s="78" t="str">
        <f>latest_start_1_limit_5000_convert_BTC_CMC_PRO_API_KEY_49c55c19_a805_466a_95cf_3c[[#This Row],[Symbol]]</f>
        <v>GLT</v>
      </c>
      <c r="B2000" s="22" t="str">
        <f t="shared" si="279"/>
        <v>GlobalToken</v>
      </c>
      <c r="C2000" s="77">
        <f t="shared" si="280"/>
        <v>1.0016778981237832E-8</v>
      </c>
      <c r="D2000" s="73">
        <f t="shared" si="281"/>
        <v>3.7503817096999999E-4</v>
      </c>
      <c r="E2000" s="74">
        <f>D2000*conf!B$7</f>
        <v>2.7430291824745798E-2</v>
      </c>
      <c r="F2000" s="32">
        <f t="shared" si="282"/>
        <v>0.38423225999999999</v>
      </c>
      <c r="G2000" s="33">
        <f t="shared" si="283"/>
        <v>0.55695138</v>
      </c>
      <c r="H2000" s="32">
        <f t="shared" si="284"/>
        <v>0.16935822</v>
      </c>
      <c r="I2000" s="33">
        <f t="shared" si="285"/>
        <v>4.05912205</v>
      </c>
      <c r="J2000" s="32">
        <f t="shared" si="286"/>
        <v>0.16935822</v>
      </c>
      <c r="K2000" s="33">
        <f t="shared" si="287"/>
        <v>18.464102359999998</v>
      </c>
    </row>
    <row r="2001" spans="1:11" x14ac:dyDescent="0.3">
      <c r="A2001" s="78" t="str">
        <f>latest_start_1_limit_5000_convert_BTC_CMC_PRO_API_KEY_49c55c19_a805_466a_95cf_3c[[#This Row],[Symbol]]</f>
        <v>RAISE</v>
      </c>
      <c r="B2001" s="22" t="str">
        <f t="shared" si="279"/>
        <v>Raise</v>
      </c>
      <c r="C2001" s="77">
        <f t="shared" si="280"/>
        <v>7.9569717136174942E-8</v>
      </c>
      <c r="D2001" s="73">
        <f t="shared" si="281"/>
        <v>2.9791693752300001E-3</v>
      </c>
      <c r="E2001" s="74">
        <f>D2001*conf!B$7</f>
        <v>0.21789644810432221</v>
      </c>
      <c r="F2001" s="32">
        <f t="shared" si="282"/>
        <v>-0.21360180000000001</v>
      </c>
      <c r="G2001" s="33">
        <f t="shared" si="283"/>
        <v>-4.1911299999999999E-2</v>
      </c>
      <c r="H2001" s="32">
        <f t="shared" si="284"/>
        <v>12.545778739999999</v>
      </c>
      <c r="I2001" s="33">
        <f t="shared" si="285"/>
        <v>16.91614216</v>
      </c>
      <c r="J2001" s="32">
        <f t="shared" si="286"/>
        <v>12.545778739999999</v>
      </c>
      <c r="K2001" s="33">
        <f t="shared" si="287"/>
        <v>-9.1423352399999995</v>
      </c>
    </row>
    <row r="2002" spans="1:11" x14ac:dyDescent="0.3">
      <c r="A2002" s="78" t="str">
        <f>latest_start_1_limit_5000_convert_BTC_CMC_PRO_API_KEY_49c55c19_a805_466a_95cf_3c[[#This Row],[Symbol]]</f>
        <v>BOUTS</v>
      </c>
      <c r="B2002" s="22" t="str">
        <f t="shared" si="279"/>
        <v>BoutsPro</v>
      </c>
      <c r="C2002" s="77">
        <f t="shared" si="280"/>
        <v>1.5250761105349152E-8</v>
      </c>
      <c r="D2002" s="73">
        <f t="shared" si="281"/>
        <v>5.7100366909999996E-4</v>
      </c>
      <c r="E2002" s="74">
        <f>D2002*conf!B$7</f>
        <v>4.1763208357973994E-2</v>
      </c>
      <c r="F2002" s="32">
        <f t="shared" si="282"/>
        <v>-3.44381687</v>
      </c>
      <c r="G2002" s="33">
        <f t="shared" si="283"/>
        <v>-3.2776842099999999</v>
      </c>
      <c r="H2002" s="32">
        <f t="shared" si="284"/>
        <v>-48.248897249999999</v>
      </c>
      <c r="I2002" s="33">
        <f t="shared" si="285"/>
        <v>-46.239304990000001</v>
      </c>
      <c r="J2002" s="32">
        <f t="shared" si="286"/>
        <v>-48.248897249999999</v>
      </c>
      <c r="K2002" s="33">
        <f t="shared" si="287"/>
        <v>72.129848089999996</v>
      </c>
    </row>
    <row r="2003" spans="1:11" x14ac:dyDescent="0.3">
      <c r="A2003" s="78" t="str">
        <f>latest_start_1_limit_5000_convert_BTC_CMC_PRO_API_KEY_49c55c19_a805_466a_95cf_3c[[#This Row],[Symbol]]</f>
        <v>IMPL</v>
      </c>
      <c r="B2003" s="22" t="str">
        <f t="shared" si="279"/>
        <v>Impleum</v>
      </c>
      <c r="C2003" s="77">
        <f t="shared" si="280"/>
        <v>1.2999999999992408E-7</v>
      </c>
      <c r="D2003" s="73">
        <f t="shared" si="281"/>
        <v>4.86732933984E-3</v>
      </c>
      <c r="E2003" s="74">
        <f>D2003*conf!B$7</f>
        <v>0.35599646791589762</v>
      </c>
      <c r="F2003" s="32">
        <f t="shared" si="282"/>
        <v>6.2459000000000004E-3</v>
      </c>
      <c r="G2003" s="33">
        <f t="shared" si="283"/>
        <v>0.17831467000000001</v>
      </c>
      <c r="H2003" s="32">
        <f t="shared" si="284"/>
        <v>-1.9940960000000001E-2</v>
      </c>
      <c r="I2003" s="33">
        <f t="shared" si="285"/>
        <v>3.8624720199999998</v>
      </c>
      <c r="J2003" s="32">
        <f t="shared" si="286"/>
        <v>-1.9940960000000001E-2</v>
      </c>
      <c r="K2003" s="33">
        <f t="shared" si="287"/>
        <v>18.275800530000001</v>
      </c>
    </row>
    <row r="2004" spans="1:11" x14ac:dyDescent="0.3">
      <c r="A2004" s="78" t="str">
        <f>latest_start_1_limit_5000_convert_BTC_CMC_PRO_API_KEY_49c55c19_a805_466a_95cf_3c[[#This Row],[Symbol]]</f>
        <v>COMP</v>
      </c>
      <c r="B2004" s="22" t="str">
        <f t="shared" si="279"/>
        <v>Compound</v>
      </c>
      <c r="C2004" s="77">
        <f t="shared" si="280"/>
        <v>1.147688836083764E-2</v>
      </c>
      <c r="D2004" s="73">
        <f t="shared" si="281"/>
        <v>429.70611883696819</v>
      </c>
      <c r="E2004" s="74">
        <f>D2004*conf!B$7</f>
        <v>31428.705531735854</v>
      </c>
      <c r="F2004" s="32">
        <f t="shared" si="282"/>
        <v>4.1510055399999999</v>
      </c>
      <c r="G2004" s="33">
        <f t="shared" si="283"/>
        <v>4.3302056999999996</v>
      </c>
      <c r="H2004" s="32">
        <f t="shared" si="284"/>
        <v>16.707668909999999</v>
      </c>
      <c r="I2004" s="33">
        <f t="shared" si="285"/>
        <v>21.239646319999999</v>
      </c>
      <c r="J2004" s="32">
        <f t="shared" si="286"/>
        <v>16.707668909999999</v>
      </c>
      <c r="K2004" s="33">
        <f t="shared" si="287"/>
        <v>81.012119339999998</v>
      </c>
    </row>
    <row r="2005" spans="1:11" x14ac:dyDescent="0.3">
      <c r="A2005" s="78" t="str">
        <f>latest_start_1_limit_5000_convert_BTC_CMC_PRO_API_KEY_49c55c19_a805_466a_95cf_3c[[#This Row],[Symbol]]</f>
        <v>XIND</v>
      </c>
      <c r="B2005" s="22" t="str">
        <f t="shared" si="279"/>
        <v>INDINODE</v>
      </c>
      <c r="C2005" s="77">
        <f t="shared" si="280"/>
        <v>1E-8</v>
      </c>
      <c r="D2005" s="73">
        <f t="shared" si="281"/>
        <v>3.7440994919999997E-5</v>
      </c>
      <c r="E2005" s="74">
        <f>D2005*conf!B$7</f>
        <v>2.7384343684487998E-3</v>
      </c>
      <c r="F2005" s="32">
        <f t="shared" si="282"/>
        <v>6.2459000000000004E-3</v>
      </c>
      <c r="G2005" s="33">
        <f t="shared" si="283"/>
        <v>0.17831467000000001</v>
      </c>
      <c r="H2005" s="32">
        <f t="shared" si="284"/>
        <v>-1.9940969999999999E-2</v>
      </c>
      <c r="I2005" s="33">
        <f t="shared" si="285"/>
        <v>3.8624720099999998</v>
      </c>
      <c r="J2005" s="32">
        <f t="shared" si="286"/>
        <v>-1.9940969999999999E-2</v>
      </c>
      <c r="K2005" s="33">
        <f t="shared" si="287"/>
        <v>18.275800539999999</v>
      </c>
    </row>
    <row r="2006" spans="1:11" x14ac:dyDescent="0.3">
      <c r="A2006" s="78" t="str">
        <f>latest_start_1_limit_5000_convert_BTC_CMC_PRO_API_KEY_49c55c19_a805_466a_95cf_3c[[#This Row],[Symbol]]</f>
        <v>PLAT</v>
      </c>
      <c r="B2006" s="22" t="str">
        <f t="shared" si="279"/>
        <v>BitGuild PLAT</v>
      </c>
      <c r="C2006" s="77">
        <f t="shared" si="280"/>
        <v>1.9820503569379372E-8</v>
      </c>
      <c r="D2006" s="73">
        <f t="shared" si="281"/>
        <v>7.4209937348999997E-4</v>
      </c>
      <c r="E2006" s="74">
        <f>D2006*conf!B$7</f>
        <v>5.4277148177058601E-2</v>
      </c>
      <c r="F2006" s="32">
        <f t="shared" si="282"/>
        <v>1.5670543400000001</v>
      </c>
      <c r="G2006" s="33">
        <f t="shared" si="283"/>
        <v>1.7418085999999999</v>
      </c>
      <c r="H2006" s="32">
        <f t="shared" si="284"/>
        <v>2.2986564199999999</v>
      </c>
      <c r="I2006" s="33">
        <f t="shared" si="285"/>
        <v>6.2711048800000002</v>
      </c>
      <c r="J2006" s="32">
        <f t="shared" si="286"/>
        <v>2.2986564199999999</v>
      </c>
      <c r="K2006" s="33">
        <f t="shared" si="287"/>
        <v>98.776882860000001</v>
      </c>
    </row>
    <row r="2007" spans="1:11" x14ac:dyDescent="0.3">
      <c r="A2007" s="78" t="str">
        <f>latest_start_1_limit_5000_convert_BTC_CMC_PRO_API_KEY_49c55c19_a805_466a_95cf_3c[[#This Row],[Symbol]]</f>
        <v>DISTX</v>
      </c>
      <c r="B2007" s="22" t="str">
        <f t="shared" si="279"/>
        <v>DistX</v>
      </c>
      <c r="C2007" s="77">
        <f t="shared" si="280"/>
        <v>3.4757187647808186E-8</v>
      </c>
      <c r="D2007" s="73">
        <f t="shared" si="281"/>
        <v>1.30134368622E-3</v>
      </c>
      <c r="E2007" s="74">
        <f>D2007*conf!B$7</f>
        <v>9.5180277210130809E-2</v>
      </c>
      <c r="F2007" s="32">
        <f t="shared" si="282"/>
        <v>-0.33419032999999998</v>
      </c>
      <c r="G2007" s="33">
        <f t="shared" si="283"/>
        <v>-0.16270730999999999</v>
      </c>
      <c r="H2007" s="32">
        <f t="shared" si="284"/>
        <v>-18.37636972</v>
      </c>
      <c r="I2007" s="33">
        <f t="shared" si="285"/>
        <v>-15.206771249999999</v>
      </c>
      <c r="J2007" s="32">
        <f t="shared" si="286"/>
        <v>-18.37636972</v>
      </c>
      <c r="K2007" s="33">
        <f t="shared" si="287"/>
        <v>43.763192070000002</v>
      </c>
    </row>
    <row r="2008" spans="1:11" x14ac:dyDescent="0.3">
      <c r="A2008" s="78" t="str">
        <f>latest_start_1_limit_5000_convert_BTC_CMC_PRO_API_KEY_49c55c19_a805_466a_95cf_3c[[#This Row],[Symbol]]</f>
        <v>MOJO</v>
      </c>
      <c r="B2008" s="22" t="str">
        <f t="shared" si="279"/>
        <v>MojoCoin</v>
      </c>
      <c r="C2008" s="77">
        <f t="shared" si="280"/>
        <v>9.0138963708168972E-8</v>
      </c>
      <c r="D2008" s="73">
        <f t="shared" si="281"/>
        <v>3.3748924824599999E-3</v>
      </c>
      <c r="E2008" s="74">
        <f>D2008*conf!B$7</f>
        <v>0.2468396361671244</v>
      </c>
      <c r="F2008" s="32">
        <f t="shared" si="282"/>
        <v>0.37081764</v>
      </c>
      <c r="G2008" s="33">
        <f t="shared" si="283"/>
        <v>0.54351368</v>
      </c>
      <c r="H2008" s="32">
        <f t="shared" si="284"/>
        <v>0.15597232</v>
      </c>
      <c r="I2008" s="33">
        <f t="shared" si="285"/>
        <v>4.0452163499999996</v>
      </c>
      <c r="J2008" s="32">
        <f t="shared" si="286"/>
        <v>0.15597232</v>
      </c>
      <c r="K2008" s="33">
        <f t="shared" si="287"/>
        <v>18.458423239999998</v>
      </c>
    </row>
    <row r="2009" spans="1:11" x14ac:dyDescent="0.3">
      <c r="A2009" s="78" t="str">
        <f>latest_start_1_limit_5000_convert_BTC_CMC_PRO_API_KEY_49c55c19_a805_466a_95cf_3c[[#This Row],[Symbol]]</f>
        <v>TOTO</v>
      </c>
      <c r="B2009" s="22" t="str">
        <f t="shared" si="279"/>
        <v>Tourist Token</v>
      </c>
      <c r="C2009" s="77">
        <f t="shared" si="280"/>
        <v>1E-8</v>
      </c>
      <c r="D2009" s="73">
        <f t="shared" si="281"/>
        <v>7.4705543499999999E-6</v>
      </c>
      <c r="E2009" s="74">
        <f>D2009*conf!B$7</f>
        <v>5.4639634515900001E-4</v>
      </c>
      <c r="F2009" s="32">
        <f t="shared" si="282"/>
        <v>0.65646115000000005</v>
      </c>
      <c r="G2009" s="33">
        <f t="shared" si="283"/>
        <v>0.82964866000000004</v>
      </c>
      <c r="H2009" s="32">
        <f t="shared" si="284"/>
        <v>99.250699350000005</v>
      </c>
      <c r="I2009" s="33">
        <f t="shared" si="285"/>
        <v>106.98797725999999</v>
      </c>
      <c r="J2009" s="32">
        <f t="shared" si="286"/>
        <v>99.250699350000005</v>
      </c>
      <c r="K2009" s="33">
        <f t="shared" si="287"/>
        <v>84.974575729999998</v>
      </c>
    </row>
    <row r="2010" spans="1:11" x14ac:dyDescent="0.3">
      <c r="A2010" s="78" t="str">
        <f>latest_start_1_limit_5000_convert_BTC_CMC_PRO_API_KEY_49c55c19_a805_466a_95cf_3c[[#This Row],[Symbol]]</f>
        <v>FUZE</v>
      </c>
      <c r="B2010" s="22" t="str">
        <f t="shared" si="279"/>
        <v>FUZE Token</v>
      </c>
      <c r="C2010" s="77">
        <f t="shared" si="280"/>
        <v>1.4041388465210571E-3</v>
      </c>
      <c r="D2010" s="73">
        <f t="shared" si="281"/>
        <v>52.57235542219253</v>
      </c>
      <c r="E2010" s="74">
        <f>D2010*conf!B$7</f>
        <v>3845.1420755791619</v>
      </c>
      <c r="F2010" s="32">
        <f t="shared" si="282"/>
        <v>-1.97180187</v>
      </c>
      <c r="G2010" s="33">
        <f t="shared" si="283"/>
        <v>-1.80313649</v>
      </c>
      <c r="H2010" s="32">
        <f t="shared" si="284"/>
        <v>1.60535597</v>
      </c>
      <c r="I2010" s="33">
        <f t="shared" si="285"/>
        <v>5.5508822799999997</v>
      </c>
      <c r="J2010" s="32">
        <f t="shared" si="286"/>
        <v>1.60535597</v>
      </c>
      <c r="K2010" s="33">
        <f t="shared" si="287"/>
        <v>-5.3958537099999999</v>
      </c>
    </row>
    <row r="2011" spans="1:11" x14ac:dyDescent="0.3">
      <c r="A2011" s="78" t="str">
        <f>latest_start_1_limit_5000_convert_BTC_CMC_PRO_API_KEY_49c55c19_a805_466a_95cf_3c[[#This Row],[Symbol]]</f>
        <v>ONX</v>
      </c>
      <c r="B2011" s="22" t="str">
        <f t="shared" si="279"/>
        <v>Onix</v>
      </c>
      <c r="C2011" s="77">
        <f t="shared" si="280"/>
        <v>1.0016778981237832E-8</v>
      </c>
      <c r="D2011" s="73">
        <f t="shared" si="281"/>
        <v>3.7503817096999999E-4</v>
      </c>
      <c r="E2011" s="74">
        <f>D2011*conf!B$7</f>
        <v>2.7430291824745798E-2</v>
      </c>
      <c r="F2011" s="32">
        <f t="shared" si="282"/>
        <v>0.38442684999999999</v>
      </c>
      <c r="G2011" s="33">
        <f t="shared" si="283"/>
        <v>0.55714631000000003</v>
      </c>
      <c r="H2011" s="32">
        <f t="shared" si="284"/>
        <v>0.16935822</v>
      </c>
      <c r="I2011" s="33">
        <f t="shared" si="285"/>
        <v>4.05912205</v>
      </c>
      <c r="J2011" s="32">
        <f t="shared" si="286"/>
        <v>0.16935822</v>
      </c>
      <c r="K2011" s="33">
        <f t="shared" si="287"/>
        <v>18.54205061</v>
      </c>
    </row>
    <row r="2012" spans="1:11" x14ac:dyDescent="0.3">
      <c r="A2012" s="78" t="str">
        <f>latest_start_1_limit_5000_convert_BTC_CMC_PRO_API_KEY_49c55c19_a805_466a_95cf_3c[[#This Row],[Symbol]]</f>
        <v>ICOB</v>
      </c>
      <c r="B2012" s="22" t="str">
        <f t="shared" si="279"/>
        <v>ICOBID</v>
      </c>
      <c r="C2012" s="77">
        <f t="shared" si="280"/>
        <v>1.0015440412107804E-8</v>
      </c>
      <c r="D2012" s="73">
        <f t="shared" si="281"/>
        <v>3.7498805360999999E-4</v>
      </c>
      <c r="E2012" s="74">
        <f>D2012*conf!B$7</f>
        <v>2.7426626241035399E-2</v>
      </c>
      <c r="F2012" s="32">
        <f t="shared" si="282"/>
        <v>0.37081765</v>
      </c>
      <c r="G2012" s="33">
        <f t="shared" si="283"/>
        <v>0.54351369000000005</v>
      </c>
      <c r="H2012" s="32">
        <f t="shared" si="284"/>
        <v>0.15597232</v>
      </c>
      <c r="I2012" s="33">
        <f t="shared" si="285"/>
        <v>4.0452163499999996</v>
      </c>
      <c r="J2012" s="32">
        <f t="shared" si="286"/>
        <v>0.15597232</v>
      </c>
      <c r="K2012" s="33">
        <f t="shared" si="287"/>
        <v>18.458423239999998</v>
      </c>
    </row>
    <row r="2013" spans="1:11" x14ac:dyDescent="0.3">
      <c r="A2013" s="78" t="str">
        <f>latest_start_1_limit_5000_convert_BTC_CMC_PRO_API_KEY_49c55c19_a805_466a_95cf_3c[[#This Row],[Symbol]]</f>
        <v>JOINT</v>
      </c>
      <c r="B2013" s="22" t="str">
        <f t="shared" si="279"/>
        <v>Joint Ventures</v>
      </c>
      <c r="C2013" s="77">
        <f t="shared" si="280"/>
        <v>4.7969961131855286E-8</v>
      </c>
      <c r="D2013" s="73">
        <f t="shared" si="281"/>
        <v>1.7960430711399999E-3</v>
      </c>
      <c r="E2013" s="74">
        <f>D2013*conf!B$7</f>
        <v>0.13136259022317959</v>
      </c>
      <c r="F2013" s="32">
        <f t="shared" si="282"/>
        <v>-0.70202412000000003</v>
      </c>
      <c r="G2013" s="33">
        <f t="shared" si="283"/>
        <v>-0.53117398999999998</v>
      </c>
      <c r="H2013" s="32">
        <f t="shared" si="284"/>
        <v>-10.17911821</v>
      </c>
      <c r="I2013" s="33">
        <f t="shared" si="285"/>
        <v>-6.6912051100000003</v>
      </c>
      <c r="J2013" s="32">
        <f t="shared" si="286"/>
        <v>-10.17911821</v>
      </c>
      <c r="K2013" s="33">
        <f t="shared" si="287"/>
        <v>30.314730820000001</v>
      </c>
    </row>
    <row r="2014" spans="1:11" x14ac:dyDescent="0.3">
      <c r="A2014" s="78" t="str">
        <f>latest_start_1_limit_5000_convert_BTC_CMC_PRO_API_KEY_49c55c19_a805_466a_95cf_3c[[#This Row],[Symbol]]</f>
        <v>DMB</v>
      </c>
      <c r="B2014" s="22" t="str">
        <f t="shared" si="279"/>
        <v>Digital Money Bits</v>
      </c>
      <c r="C2014" s="77">
        <f t="shared" si="280"/>
        <v>1.0000000000035251E-8</v>
      </c>
      <c r="D2014" s="73">
        <f t="shared" si="281"/>
        <v>3.7440994921999999E-4</v>
      </c>
      <c r="E2014" s="74">
        <f>D2014*conf!B$7</f>
        <v>2.7384343685950798E-2</v>
      </c>
      <c r="F2014" s="32">
        <f t="shared" si="282"/>
        <v>0</v>
      </c>
      <c r="G2014" s="33">
        <f t="shared" si="283"/>
        <v>0.17205802000000001</v>
      </c>
      <c r="H2014" s="32">
        <f t="shared" si="284"/>
        <v>0</v>
      </c>
      <c r="I2014" s="33">
        <f t="shared" si="285"/>
        <v>3.8831873300000002</v>
      </c>
      <c r="J2014" s="32">
        <f t="shared" si="286"/>
        <v>0</v>
      </c>
      <c r="K2014" s="33">
        <f t="shared" si="287"/>
        <v>18.265664619999999</v>
      </c>
    </row>
    <row r="2015" spans="1:11" x14ac:dyDescent="0.3">
      <c r="A2015" s="78" t="str">
        <f>latest_start_1_limit_5000_convert_BTC_CMC_PRO_API_KEY_49c55c19_a805_466a_95cf_3c[[#This Row],[Symbol]]</f>
        <v>ARQ</v>
      </c>
      <c r="B2015" s="22" t="str">
        <f t="shared" si="279"/>
        <v>Arqma</v>
      </c>
      <c r="C2015" s="77">
        <f t="shared" si="280"/>
        <v>1.3020621701248242E-7</v>
      </c>
      <c r="D2015" s="73">
        <f t="shared" si="281"/>
        <v>4.8750503099600001E-3</v>
      </c>
      <c r="E2015" s="74">
        <f>D2015*conf!B$7</f>
        <v>0.3565611796704744</v>
      </c>
      <c r="F2015" s="32">
        <f t="shared" si="282"/>
        <v>0.39811024</v>
      </c>
      <c r="G2015" s="33">
        <f t="shared" si="283"/>
        <v>0.57085324000000004</v>
      </c>
      <c r="H2015" s="32">
        <f t="shared" si="284"/>
        <v>0.17879376</v>
      </c>
      <c r="I2015" s="33">
        <f t="shared" si="285"/>
        <v>4.06892399</v>
      </c>
      <c r="J2015" s="32">
        <f t="shared" si="286"/>
        <v>0.17879376</v>
      </c>
      <c r="K2015" s="33">
        <f t="shared" si="287"/>
        <v>28.335371259999999</v>
      </c>
    </row>
    <row r="2016" spans="1:11" x14ac:dyDescent="0.3">
      <c r="A2016" s="78" t="str">
        <f>latest_start_1_limit_5000_convert_BTC_CMC_PRO_API_KEY_49c55c19_a805_466a_95cf_3c[[#This Row],[Symbol]]</f>
        <v>DTRC</v>
      </c>
      <c r="B2016" s="22" t="str">
        <f t="shared" si="279"/>
        <v>Datarius Credit</v>
      </c>
      <c r="C2016" s="77">
        <f t="shared" si="280"/>
        <v>1E-8</v>
      </c>
      <c r="D2016" s="73">
        <f t="shared" si="281"/>
        <v>2.4715506454000001E-4</v>
      </c>
      <c r="E2016" s="74">
        <f>D2016*conf!B$7</f>
        <v>1.80769214204556E-2</v>
      </c>
      <c r="F2016" s="32">
        <f t="shared" si="282"/>
        <v>-7.277488E-2</v>
      </c>
      <c r="G2016" s="33">
        <f t="shared" si="283"/>
        <v>9.9157919999999997E-2</v>
      </c>
      <c r="H2016" s="32">
        <f t="shared" si="284"/>
        <v>1.79243781</v>
      </c>
      <c r="I2016" s="33">
        <f t="shared" si="285"/>
        <v>5.7452288600000001</v>
      </c>
      <c r="J2016" s="32">
        <f t="shared" si="286"/>
        <v>1.79243781</v>
      </c>
      <c r="K2016" s="33">
        <f t="shared" si="287"/>
        <v>13.217492050000001</v>
      </c>
    </row>
    <row r="2017" spans="1:11" x14ac:dyDescent="0.3">
      <c r="A2017" s="78" t="str">
        <f>latest_start_1_limit_5000_convert_BTC_CMC_PRO_API_KEY_49c55c19_a805_466a_95cf_3c[[#This Row],[Symbol]]</f>
        <v>FIRE</v>
      </c>
      <c r="B2017" s="22" t="str">
        <f t="shared" si="279"/>
        <v>Fireball</v>
      </c>
      <c r="C2017" s="77">
        <f t="shared" si="280"/>
        <v>5.2160570029773745E-5</v>
      </c>
      <c r="D2017" s="73">
        <f t="shared" si="281"/>
        <v>1.9529436376064999</v>
      </c>
      <c r="E2017" s="74">
        <f>D2017*conf!B$7</f>
        <v>142.83829765453942</v>
      </c>
      <c r="F2017" s="32">
        <f t="shared" si="282"/>
        <v>-1.0736992999999999</v>
      </c>
      <c r="G2017" s="33">
        <f t="shared" si="283"/>
        <v>-0.90348866999999999</v>
      </c>
      <c r="H2017" s="32">
        <f t="shared" si="284"/>
        <v>0.90481716999999995</v>
      </c>
      <c r="I2017" s="33">
        <f t="shared" si="285"/>
        <v>4.8231402499999998</v>
      </c>
      <c r="J2017" s="32">
        <f t="shared" si="286"/>
        <v>0.90481716999999995</v>
      </c>
      <c r="K2017" s="33">
        <f t="shared" si="287"/>
        <v>25.351936970000001</v>
      </c>
    </row>
    <row r="2018" spans="1:11" x14ac:dyDescent="0.3">
      <c r="A2018" s="78" t="str">
        <f>latest_start_1_limit_5000_convert_BTC_CMC_PRO_API_KEY_49c55c19_a805_466a_95cf_3c[[#This Row],[Symbol]]</f>
        <v>ARCT</v>
      </c>
      <c r="B2018" s="22" t="str">
        <f t="shared" si="279"/>
        <v>ArbitrageCT</v>
      </c>
      <c r="C2018" s="77">
        <f t="shared" si="280"/>
        <v>1.0000000000035251E-8</v>
      </c>
      <c r="D2018" s="73">
        <f t="shared" si="281"/>
        <v>3.7440994921999999E-4</v>
      </c>
      <c r="E2018" s="74">
        <f>D2018*conf!B$7</f>
        <v>2.7384343685950798E-2</v>
      </c>
      <c r="F2018" s="32">
        <f t="shared" si="282"/>
        <v>0</v>
      </c>
      <c r="G2018" s="33">
        <f t="shared" si="283"/>
        <v>0.17205802000000001</v>
      </c>
      <c r="H2018" s="32">
        <f t="shared" si="284"/>
        <v>0</v>
      </c>
      <c r="I2018" s="33">
        <f t="shared" si="285"/>
        <v>3.8831873300000002</v>
      </c>
      <c r="J2018" s="32">
        <f t="shared" si="286"/>
        <v>0</v>
      </c>
      <c r="K2018" s="33">
        <f t="shared" si="287"/>
        <v>18.275800530000001</v>
      </c>
    </row>
    <row r="2019" spans="1:11" x14ac:dyDescent="0.3">
      <c r="A2019" s="78" t="str">
        <f>latest_start_1_limit_5000_convert_BTC_CMC_PRO_API_KEY_49c55c19_a805_466a_95cf_3c[[#This Row],[Symbol]]</f>
        <v>BCAC</v>
      </c>
      <c r="B2019" s="22" t="str">
        <f t="shared" si="279"/>
        <v>Business Credit Alliance Chain</v>
      </c>
      <c r="C2019" s="77">
        <f t="shared" si="280"/>
        <v>1E-8</v>
      </c>
      <c r="D2019" s="73">
        <f t="shared" si="281"/>
        <v>8.3072645920000002E-5</v>
      </c>
      <c r="E2019" s="74">
        <f>D2019*conf!B$7</f>
        <v>6.0759333225887998E-3</v>
      </c>
      <c r="F2019" s="32">
        <f t="shared" si="282"/>
        <v>-3.6431539100000001</v>
      </c>
      <c r="G2019" s="33">
        <f t="shared" si="283"/>
        <v>-3.4773642300000001</v>
      </c>
      <c r="H2019" s="32">
        <f t="shared" si="284"/>
        <v>-6.0699502799999996</v>
      </c>
      <c r="I2019" s="33">
        <f t="shared" si="285"/>
        <v>-2.4224704899999998</v>
      </c>
      <c r="J2019" s="32">
        <f t="shared" si="286"/>
        <v>-6.0699502799999996</v>
      </c>
      <c r="K2019" s="33">
        <f t="shared" si="287"/>
        <v>-7.7899079000000002</v>
      </c>
    </row>
    <row r="2020" spans="1:11" x14ac:dyDescent="0.3">
      <c r="A2020" s="78" t="str">
        <f>latest_start_1_limit_5000_convert_BTC_CMC_PRO_API_KEY_49c55c19_a805_466a_95cf_3c[[#This Row],[Symbol]]</f>
        <v>MEDIC</v>
      </c>
      <c r="B2020" s="22" t="str">
        <f t="shared" si="279"/>
        <v>MedicCoin</v>
      </c>
      <c r="C2020" s="77">
        <f t="shared" si="280"/>
        <v>1E-8</v>
      </c>
      <c r="D2020" s="73">
        <f t="shared" si="281"/>
        <v>1.3062131426E-4</v>
      </c>
      <c r="E2020" s="74">
        <f>D2020*conf!B$7</f>
        <v>9.5536429249764004E-3</v>
      </c>
      <c r="F2020" s="32">
        <f t="shared" si="282"/>
        <v>-0.57143268000000003</v>
      </c>
      <c r="G2020" s="33">
        <f t="shared" si="283"/>
        <v>-0.40035786000000001</v>
      </c>
      <c r="H2020" s="32">
        <f t="shared" si="284"/>
        <v>1.25263038</v>
      </c>
      <c r="I2020" s="33">
        <f t="shared" si="285"/>
        <v>5.1844596899999997</v>
      </c>
      <c r="J2020" s="32">
        <f t="shared" si="286"/>
        <v>1.25263038</v>
      </c>
      <c r="K2020" s="33">
        <f t="shared" si="287"/>
        <v>28.545719330000001</v>
      </c>
    </row>
    <row r="2021" spans="1:11" x14ac:dyDescent="0.3">
      <c r="A2021" s="78" t="str">
        <f>latest_start_1_limit_5000_convert_BTC_CMC_PRO_API_KEY_49c55c19_a805_466a_95cf_3c[[#This Row],[Symbol]]</f>
        <v>MICRO</v>
      </c>
      <c r="B2021" s="22" t="str">
        <f t="shared" si="279"/>
        <v>Micromines</v>
      </c>
      <c r="C2021" s="77">
        <f t="shared" si="280"/>
        <v>1E-8</v>
      </c>
      <c r="D2021" s="73">
        <f t="shared" si="281"/>
        <v>2.1494668000000002E-6</v>
      </c>
      <c r="E2021" s="74">
        <f>D2021*conf!B$7</f>
        <v>1.5721200175200002E-4</v>
      </c>
      <c r="F2021" s="32">
        <f t="shared" si="282"/>
        <v>-0.75686204000000001</v>
      </c>
      <c r="G2021" s="33">
        <f t="shared" si="283"/>
        <v>-0.58610625999999999</v>
      </c>
      <c r="H2021" s="32">
        <f t="shared" si="284"/>
        <v>-6.0240155599999996</v>
      </c>
      <c r="I2021" s="33">
        <f t="shared" si="285"/>
        <v>-2.3747520400000002</v>
      </c>
      <c r="J2021" s="32">
        <f t="shared" si="286"/>
        <v>-6.0240155599999996</v>
      </c>
      <c r="K2021" s="33">
        <f t="shared" si="287"/>
        <v>2.4554929200000002</v>
      </c>
    </row>
    <row r="2022" spans="1:11" x14ac:dyDescent="0.3">
      <c r="A2022" s="78" t="str">
        <f>latest_start_1_limit_5000_convert_BTC_CMC_PRO_API_KEY_49c55c19_a805_466a_95cf_3c[[#This Row],[Symbol]]</f>
        <v>KNT</v>
      </c>
      <c r="B2022" s="22" t="str">
        <f t="shared" si="279"/>
        <v>Kora Network Token</v>
      </c>
      <c r="C2022" s="77">
        <f t="shared" si="280"/>
        <v>1E-8</v>
      </c>
      <c r="D2022" s="73">
        <f t="shared" si="281"/>
        <v>1.1402328146E-4</v>
      </c>
      <c r="E2022" s="74">
        <f>D2022*conf!B$7</f>
        <v>8.3396628059844002E-3</v>
      </c>
      <c r="F2022" s="32">
        <f t="shared" si="282"/>
        <v>-0.93851706999999995</v>
      </c>
      <c r="G2022" s="33">
        <f t="shared" si="283"/>
        <v>-0.76807384000000001</v>
      </c>
      <c r="H2022" s="32">
        <f t="shared" si="284"/>
        <v>0.96970097</v>
      </c>
      <c r="I2022" s="33">
        <f t="shared" si="285"/>
        <v>4.8905436099999999</v>
      </c>
      <c r="J2022" s="32">
        <f t="shared" si="286"/>
        <v>0.96970097</v>
      </c>
      <c r="K2022" s="33">
        <f t="shared" si="287"/>
        <v>25.304753600000002</v>
      </c>
    </row>
    <row r="2023" spans="1:11" x14ac:dyDescent="0.3">
      <c r="A2023" s="78" t="str">
        <f>latest_start_1_limit_5000_convert_BTC_CMC_PRO_API_KEY_49c55c19_a805_466a_95cf_3c[[#This Row],[Symbol]]</f>
        <v>SFG</v>
      </c>
      <c r="B2023" s="22" t="str">
        <f t="shared" si="279"/>
        <v>S.Finance</v>
      </c>
      <c r="C2023" s="77">
        <f t="shared" si="280"/>
        <v>1.2020093826957156E-5</v>
      </c>
      <c r="D2023" s="73">
        <f t="shared" si="281"/>
        <v>0.45004427193548002</v>
      </c>
      <c r="E2023" s="74">
        <f>D2023*conf!B$7</f>
        <v>32.916238049361006</v>
      </c>
      <c r="F2023" s="32">
        <f t="shared" si="282"/>
        <v>-0.65689564</v>
      </c>
      <c r="G2023" s="33">
        <f t="shared" si="283"/>
        <v>-0.48596785999999997</v>
      </c>
      <c r="H2023" s="32">
        <f t="shared" si="284"/>
        <v>-3.0035706800000002</v>
      </c>
      <c r="I2023" s="33">
        <f t="shared" si="285"/>
        <v>0.76298237000000002</v>
      </c>
      <c r="J2023" s="32">
        <f t="shared" si="286"/>
        <v>-3.0035706800000002</v>
      </c>
      <c r="K2023" s="33">
        <f t="shared" si="287"/>
        <v>-1.12552505</v>
      </c>
    </row>
    <row r="2024" spans="1:11" x14ac:dyDescent="0.3">
      <c r="A2024" s="78" t="str">
        <f>latest_start_1_limit_5000_convert_BTC_CMC_PRO_API_KEY_49c55c19_a805_466a_95cf_3c[[#This Row],[Symbol]]</f>
        <v>ELTCOIN</v>
      </c>
      <c r="B2024" s="22" t="str">
        <f t="shared" si="279"/>
        <v>ELTCOIN</v>
      </c>
      <c r="C2024" s="77">
        <f t="shared" si="280"/>
        <v>1.1311532888316468E-8</v>
      </c>
      <c r="D2024" s="73">
        <f t="shared" si="281"/>
        <v>4.2351504543E-4</v>
      </c>
      <c r="E2024" s="74">
        <f>D2024*conf!B$7</f>
        <v>3.0975890422750202E-2</v>
      </c>
      <c r="F2024" s="32">
        <f t="shared" si="282"/>
        <v>-0.93691946000000004</v>
      </c>
      <c r="G2024" s="33">
        <f t="shared" si="283"/>
        <v>-0.76647348999999998</v>
      </c>
      <c r="H2024" s="32">
        <f t="shared" si="284"/>
        <v>-9.4365210099999999</v>
      </c>
      <c r="I2024" s="33">
        <f t="shared" si="285"/>
        <v>-5.9197714699999997</v>
      </c>
      <c r="J2024" s="32">
        <f t="shared" si="286"/>
        <v>-9.4365210099999999</v>
      </c>
      <c r="K2024" s="33">
        <f t="shared" si="287"/>
        <v>-35.296237259999998</v>
      </c>
    </row>
    <row r="2025" spans="1:11" x14ac:dyDescent="0.3">
      <c r="A2025" s="78" t="str">
        <f>latest_start_1_limit_5000_convert_BTC_CMC_PRO_API_KEY_49c55c19_a805_466a_95cf_3c[[#This Row],[Symbol]]</f>
        <v>XCON</v>
      </c>
      <c r="B2025" s="22" t="str">
        <f t="shared" si="279"/>
        <v>Connect Coin</v>
      </c>
      <c r="C2025" s="77">
        <f t="shared" si="280"/>
        <v>2.6043625351432032E-8</v>
      </c>
      <c r="D2025" s="73">
        <f t="shared" si="281"/>
        <v>9.7509924452999998E-4</v>
      </c>
      <c r="E2025" s="74">
        <f>D2025*conf!B$7</f>
        <v>7.1318758744924202E-2</v>
      </c>
      <c r="F2025" s="32">
        <f t="shared" si="282"/>
        <v>0.38423225999999999</v>
      </c>
      <c r="G2025" s="33">
        <f t="shared" si="283"/>
        <v>0.55695138</v>
      </c>
      <c r="H2025" s="32">
        <f t="shared" si="284"/>
        <v>-6.9855959299999997</v>
      </c>
      <c r="I2025" s="33">
        <f t="shared" si="285"/>
        <v>-3.3736723799999999</v>
      </c>
      <c r="J2025" s="32">
        <f t="shared" si="286"/>
        <v>-6.9855959299999997</v>
      </c>
      <c r="K2025" s="33">
        <f t="shared" si="287"/>
        <v>18.464102359999998</v>
      </c>
    </row>
    <row r="2026" spans="1:11" x14ac:dyDescent="0.3">
      <c r="A2026" s="78" t="str">
        <f>latest_start_1_limit_5000_convert_BTC_CMC_PRO_API_KEY_49c55c19_a805_466a_95cf_3c[[#This Row],[Symbol]]</f>
        <v>TREX</v>
      </c>
      <c r="B2026" s="22" t="str">
        <f t="shared" si="279"/>
        <v>Trexcoin</v>
      </c>
      <c r="C2026" s="77">
        <f t="shared" si="280"/>
        <v>1E-8</v>
      </c>
      <c r="D2026" s="73">
        <f t="shared" si="281"/>
        <v>3.7498805360000002E-5</v>
      </c>
      <c r="E2026" s="74">
        <f>D2026*conf!B$7</f>
        <v>2.7426626240304001E-3</v>
      </c>
      <c r="F2026" s="32">
        <f t="shared" si="282"/>
        <v>0.15440412000000001</v>
      </c>
      <c r="G2026" s="33">
        <f t="shared" si="283"/>
        <v>0.32672780000000001</v>
      </c>
      <c r="H2026" s="32">
        <f t="shared" si="284"/>
        <v>0.15440409999999999</v>
      </c>
      <c r="I2026" s="33">
        <f t="shared" si="285"/>
        <v>4.04358723</v>
      </c>
      <c r="J2026" s="32">
        <f t="shared" si="286"/>
        <v>0.15440409999999999</v>
      </c>
      <c r="K2026" s="33">
        <f t="shared" si="287"/>
        <v>18.458423249999999</v>
      </c>
    </row>
    <row r="2027" spans="1:11" x14ac:dyDescent="0.3">
      <c r="A2027" s="78" t="str">
        <f>latest_start_1_limit_5000_convert_BTC_CMC_PRO_API_KEY_49c55c19_a805_466a_95cf_3c[[#This Row],[Symbol]]</f>
        <v>CLX</v>
      </c>
      <c r="B2027" s="22" t="str">
        <f t="shared" si="279"/>
        <v>Celeum</v>
      </c>
      <c r="C2027" s="77">
        <f t="shared" si="280"/>
        <v>1.9599406024021005E-7</v>
      </c>
      <c r="D2027" s="73">
        <f t="shared" si="281"/>
        <v>7.3382126141699998E-3</v>
      </c>
      <c r="E2027" s="74">
        <f>D2027*conf!B$7</f>
        <v>0.53671687060039375</v>
      </c>
      <c r="F2027" s="32">
        <f t="shared" si="282"/>
        <v>-0.93851708</v>
      </c>
      <c r="G2027" s="33">
        <f t="shared" si="283"/>
        <v>-0.76807384999999995</v>
      </c>
      <c r="H2027" s="32">
        <f t="shared" si="284"/>
        <v>0.96970097</v>
      </c>
      <c r="I2027" s="33">
        <f t="shared" si="285"/>
        <v>4.8905436099999999</v>
      </c>
      <c r="J2027" s="32">
        <f t="shared" si="286"/>
        <v>0.96970097</v>
      </c>
      <c r="K2027" s="33">
        <f t="shared" si="287"/>
        <v>25.304753590000001</v>
      </c>
    </row>
    <row r="2028" spans="1:11" x14ac:dyDescent="0.3">
      <c r="A2028" s="78" t="str">
        <f>latest_start_1_limit_5000_convert_BTC_CMC_PRO_API_KEY_49c55c19_a805_466a_95cf_3c[[#This Row],[Symbol]]</f>
        <v>TM2</v>
      </c>
      <c r="B2028" s="22" t="str">
        <f t="shared" si="279"/>
        <v>TRAXIA</v>
      </c>
      <c r="C2028" s="77">
        <f t="shared" si="280"/>
        <v>1E-8</v>
      </c>
      <c r="D2028" s="73">
        <f t="shared" si="281"/>
        <v>1.144775788E-4</v>
      </c>
      <c r="E2028" s="74">
        <f>D2028*conf!B$7</f>
        <v>8.3728901134320008E-3</v>
      </c>
      <c r="F2028" s="32">
        <f t="shared" si="282"/>
        <v>1.3386389400000001</v>
      </c>
      <c r="G2028" s="33">
        <f t="shared" si="283"/>
        <v>1.5130002</v>
      </c>
      <c r="H2028" s="32">
        <f t="shared" si="284"/>
        <v>-0.12442349</v>
      </c>
      <c r="I2028" s="33">
        <f t="shared" si="285"/>
        <v>3.7539322400000001</v>
      </c>
      <c r="J2028" s="32">
        <f t="shared" si="286"/>
        <v>-0.12442349</v>
      </c>
      <c r="K2028" s="33">
        <f t="shared" si="287"/>
        <v>-2.8273775900000002</v>
      </c>
    </row>
    <row r="2029" spans="1:11" x14ac:dyDescent="0.3">
      <c r="A2029" s="78" t="str">
        <f>latest_start_1_limit_5000_convert_BTC_CMC_PRO_API_KEY_49c55c19_a805_466a_95cf_3c[[#This Row],[Symbol]]</f>
        <v>MAY</v>
      </c>
      <c r="B2029" s="22" t="str">
        <f t="shared" si="279"/>
        <v>Theresa May Coin</v>
      </c>
      <c r="C2029" s="77">
        <f t="shared" si="280"/>
        <v>1.0000000000035251E-8</v>
      </c>
      <c r="D2029" s="73">
        <f t="shared" si="281"/>
        <v>3.7440994921999999E-4</v>
      </c>
      <c r="E2029" s="74">
        <f>D2029*conf!B$7</f>
        <v>2.7384343685950798E-2</v>
      </c>
      <c r="F2029" s="32">
        <f t="shared" si="282"/>
        <v>0</v>
      </c>
      <c r="G2029" s="33">
        <f t="shared" si="283"/>
        <v>0.17205802000000001</v>
      </c>
      <c r="H2029" s="32">
        <f t="shared" si="284"/>
        <v>0</v>
      </c>
      <c r="I2029" s="33">
        <f t="shared" si="285"/>
        <v>3.8831873300000002</v>
      </c>
      <c r="J2029" s="32">
        <f t="shared" si="286"/>
        <v>0</v>
      </c>
      <c r="K2029" s="33">
        <f t="shared" si="287"/>
        <v>18.275800530000001</v>
      </c>
    </row>
    <row r="2030" spans="1:11" x14ac:dyDescent="0.3">
      <c r="A2030" s="78" t="str">
        <f>latest_start_1_limit_5000_convert_BTC_CMC_PRO_API_KEY_49c55c19_a805_466a_95cf_3c[[#This Row],[Symbol]]</f>
        <v>ADZ</v>
      </c>
      <c r="B2030" s="22" t="str">
        <f t="shared" si="279"/>
        <v>Adzcoin</v>
      </c>
      <c r="C2030" s="77">
        <f t="shared" si="280"/>
        <v>2.0030880823948517E-8</v>
      </c>
      <c r="D2030" s="73">
        <f t="shared" si="281"/>
        <v>7.4997610720999996E-4</v>
      </c>
      <c r="E2030" s="74">
        <f>D2030*conf!B$7</f>
        <v>5.4853252481339397E-2</v>
      </c>
      <c r="F2030" s="32">
        <f t="shared" si="282"/>
        <v>0.37081765</v>
      </c>
      <c r="G2030" s="33">
        <f t="shared" si="283"/>
        <v>0.54351369000000005</v>
      </c>
      <c r="H2030" s="32">
        <f t="shared" si="284"/>
        <v>0.15597232</v>
      </c>
      <c r="I2030" s="33">
        <f t="shared" si="285"/>
        <v>4.0452163499999996</v>
      </c>
      <c r="J2030" s="32">
        <f t="shared" si="286"/>
        <v>0.15597232</v>
      </c>
      <c r="K2030" s="33">
        <f t="shared" si="287"/>
        <v>18.448271680000001</v>
      </c>
    </row>
    <row r="2031" spans="1:11" x14ac:dyDescent="0.3">
      <c r="A2031" s="78" t="str">
        <f>latest_start_1_limit_5000_convert_BTC_CMC_PRO_API_KEY_49c55c19_a805_466a_95cf_3c[[#This Row],[Symbol]]</f>
        <v>MAR</v>
      </c>
      <c r="B2031" s="22" t="str">
        <f t="shared" si="279"/>
        <v>Mchain</v>
      </c>
      <c r="C2031" s="77">
        <f t="shared" si="280"/>
        <v>1.8051298408612905E-8</v>
      </c>
      <c r="D2031" s="73">
        <f t="shared" si="281"/>
        <v>6.7585857205000003E-4</v>
      </c>
      <c r="E2031" s="74">
        <f>D2031*conf!B$7</f>
        <v>4.9432295959736999E-2</v>
      </c>
      <c r="F2031" s="32">
        <f t="shared" si="282"/>
        <v>15.28649615</v>
      </c>
      <c r="G2031" s="33">
        <f t="shared" si="283"/>
        <v>15.484855810000001</v>
      </c>
      <c r="H2031" s="32">
        <f t="shared" si="284"/>
        <v>-1.04024636</v>
      </c>
      <c r="I2031" s="33">
        <f t="shared" si="285"/>
        <v>2.8025462600000002</v>
      </c>
      <c r="J2031" s="32">
        <f t="shared" si="286"/>
        <v>-1.04024636</v>
      </c>
      <c r="K2031" s="33">
        <f t="shared" si="287"/>
        <v>1.7714771</v>
      </c>
    </row>
    <row r="2032" spans="1:11" x14ac:dyDescent="0.3">
      <c r="A2032" s="78" t="str">
        <f>latest_start_1_limit_5000_convert_BTC_CMC_PRO_API_KEY_49c55c19_a805_466a_95cf_3c[[#This Row],[Symbol]]</f>
        <v>XGOX</v>
      </c>
      <c r="B2032" s="22" t="str">
        <f t="shared" si="279"/>
        <v>XGOX</v>
      </c>
      <c r="C2032" s="77">
        <f t="shared" si="280"/>
        <v>1E-8</v>
      </c>
      <c r="D2032" s="73">
        <f t="shared" si="281"/>
        <v>1.5282552120000002E-5</v>
      </c>
      <c r="E2032" s="74">
        <f>D2032*conf!B$7</f>
        <v>1.1177658620568E-3</v>
      </c>
      <c r="F2032" s="32">
        <f t="shared" si="282"/>
        <v>-1.9233710000000001E-2</v>
      </c>
      <c r="G2032" s="33">
        <f t="shared" si="283"/>
        <v>0.15279122000000001</v>
      </c>
      <c r="H2032" s="32">
        <f t="shared" si="284"/>
        <v>10.99122809</v>
      </c>
      <c r="I2032" s="33">
        <f t="shared" si="285"/>
        <v>15.3012254</v>
      </c>
      <c r="J2032" s="32">
        <f t="shared" si="286"/>
        <v>10.99122809</v>
      </c>
      <c r="K2032" s="33">
        <f t="shared" si="287"/>
        <v>-34.336140200000003</v>
      </c>
    </row>
    <row r="2033" spans="1:11" x14ac:dyDescent="0.3">
      <c r="A2033" s="78" t="str">
        <f>latest_start_1_limit_5000_convert_BTC_CMC_PRO_API_KEY_49c55c19_a805_466a_95cf_3c[[#This Row],[Symbol]]</f>
        <v>NPLC</v>
      </c>
      <c r="B2033" s="22" t="str">
        <f t="shared" si="279"/>
        <v>Plus-Coin</v>
      </c>
      <c r="C2033" s="77">
        <f t="shared" si="280"/>
        <v>1E-8</v>
      </c>
      <c r="D2033" s="73">
        <f t="shared" si="281"/>
        <v>7.724765614E-5</v>
      </c>
      <c r="E2033" s="74">
        <f>D2033*conf!B$7</f>
        <v>5.6498935700796003E-3</v>
      </c>
      <c r="F2033" s="32">
        <f t="shared" si="282"/>
        <v>9.3985879200000007</v>
      </c>
      <c r="G2033" s="33">
        <f t="shared" si="283"/>
        <v>9.5868169600000002</v>
      </c>
      <c r="H2033" s="32">
        <f t="shared" si="284"/>
        <v>13.988058150000001</v>
      </c>
      <c r="I2033" s="33">
        <f t="shared" si="285"/>
        <v>18.414427979999999</v>
      </c>
      <c r="J2033" s="32">
        <f t="shared" si="286"/>
        <v>13.988058150000001</v>
      </c>
      <c r="K2033" s="33">
        <f t="shared" si="287"/>
        <v>17.79188503</v>
      </c>
    </row>
    <row r="2034" spans="1:11" x14ac:dyDescent="0.3">
      <c r="A2034" s="78" t="str">
        <f>latest_start_1_limit_5000_convert_BTC_CMC_PRO_API_KEY_49c55c19_a805_466a_95cf_3c[[#This Row],[Symbol]]</f>
        <v>BTAD</v>
      </c>
      <c r="B2034" s="22" t="str">
        <f t="shared" si="279"/>
        <v>Bitcoin Adult</v>
      </c>
      <c r="C2034" s="77">
        <f t="shared" si="280"/>
        <v>2.0025394988157337E-8</v>
      </c>
      <c r="D2034" s="73">
        <f t="shared" si="281"/>
        <v>7.4977071206000002E-4</v>
      </c>
      <c r="E2034" s="74">
        <f>D2034*conf!B$7</f>
        <v>5.4838229880068402E-2</v>
      </c>
      <c r="F2034" s="32">
        <f t="shared" si="282"/>
        <v>0.14376520000000001</v>
      </c>
      <c r="G2034" s="33">
        <f t="shared" si="283"/>
        <v>0.31607057999999999</v>
      </c>
      <c r="H2034" s="32">
        <f t="shared" si="284"/>
        <v>82.05189584</v>
      </c>
      <c r="I2034" s="33">
        <f t="shared" si="285"/>
        <v>89.121311989999995</v>
      </c>
      <c r="J2034" s="32">
        <f t="shared" si="286"/>
        <v>82.05189584</v>
      </c>
      <c r="K2034" s="33">
        <f t="shared" si="287"/>
        <v>115.41739559</v>
      </c>
    </row>
    <row r="2035" spans="1:11" x14ac:dyDescent="0.3">
      <c r="A2035" s="78" t="str">
        <f>latest_start_1_limit_5000_convert_BTC_CMC_PRO_API_KEY_49c55c19_a805_466a_95cf_3c[[#This Row],[Symbol]]</f>
        <v>SUR</v>
      </c>
      <c r="B2035" s="22" t="str">
        <f t="shared" si="279"/>
        <v>Suretly</v>
      </c>
      <c r="C2035" s="77">
        <f t="shared" si="280"/>
        <v>4.103399565827156E-6</v>
      </c>
      <c r="D2035" s="73">
        <f t="shared" si="281"/>
        <v>0.15363536230652999</v>
      </c>
      <c r="E2035" s="74">
        <f>D2035*conf!B$7</f>
        <v>11.236890399099604</v>
      </c>
      <c r="F2035" s="32">
        <f t="shared" si="282"/>
        <v>-0.40895351000000002</v>
      </c>
      <c r="G2035" s="33">
        <f t="shared" si="283"/>
        <v>-0.23759912999999999</v>
      </c>
      <c r="H2035" s="32">
        <f t="shared" si="284"/>
        <v>-10.52656389</v>
      </c>
      <c r="I2035" s="33">
        <f t="shared" si="285"/>
        <v>-7.0521427599999997</v>
      </c>
      <c r="J2035" s="32">
        <f t="shared" si="286"/>
        <v>-10.52656389</v>
      </c>
      <c r="K2035" s="33">
        <f t="shared" si="287"/>
        <v>-11.60071993</v>
      </c>
    </row>
    <row r="2036" spans="1:11" x14ac:dyDescent="0.3">
      <c r="A2036" s="78" t="str">
        <f>latest_start_1_limit_5000_convert_BTC_CMC_PRO_API_KEY_49c55c19_a805_466a_95cf_3c[[#This Row],[Symbol]]</f>
        <v>PTE</v>
      </c>
      <c r="B2036" s="22" t="str">
        <f t="shared" si="279"/>
        <v>Peet DeFi</v>
      </c>
      <c r="C2036" s="77">
        <f t="shared" si="280"/>
        <v>2.3035512947623327E-5</v>
      </c>
      <c r="D2036" s="73">
        <f t="shared" si="281"/>
        <v>0.86247252329459001</v>
      </c>
      <c r="E2036" s="74">
        <f>D2036*conf!B$7</f>
        <v>63.081240353766312</v>
      </c>
      <c r="F2036" s="32">
        <f t="shared" si="282"/>
        <v>0.37081764</v>
      </c>
      <c r="G2036" s="33">
        <f t="shared" si="283"/>
        <v>0.54351368</v>
      </c>
      <c r="H2036" s="32">
        <f t="shared" si="284"/>
        <v>-7.85794821</v>
      </c>
      <c r="I2036" s="33">
        <f t="shared" si="285"/>
        <v>-4.2798997300000003</v>
      </c>
      <c r="J2036" s="32">
        <f t="shared" si="286"/>
        <v>-7.85794821</v>
      </c>
      <c r="K2036" s="33">
        <f t="shared" si="287"/>
        <v>157.69273147999999</v>
      </c>
    </row>
    <row r="2037" spans="1:11" x14ac:dyDescent="0.3">
      <c r="A2037" s="78" t="str">
        <f>latest_start_1_limit_5000_convert_BTC_CMC_PRO_API_KEY_49c55c19_a805_466a_95cf_3c[[#This Row],[Symbol]]</f>
        <v>UNIT</v>
      </c>
      <c r="B2037" s="22" t="str">
        <f t="shared" si="279"/>
        <v>Universal Currency</v>
      </c>
      <c r="C2037" s="77">
        <f t="shared" si="280"/>
        <v>6.010067388796119E-8</v>
      </c>
      <c r="D2037" s="73">
        <f t="shared" si="281"/>
        <v>2.2502290258400001E-3</v>
      </c>
      <c r="E2037" s="74">
        <f>D2037*conf!B$7</f>
        <v>0.1645817509499376</v>
      </c>
      <c r="F2037" s="32">
        <f t="shared" si="282"/>
        <v>0.38442685999999998</v>
      </c>
      <c r="G2037" s="33">
        <f t="shared" si="283"/>
        <v>0.55714631999999997</v>
      </c>
      <c r="H2037" s="32">
        <f t="shared" si="284"/>
        <v>0.18795695000000001</v>
      </c>
      <c r="I2037" s="33">
        <f t="shared" si="285"/>
        <v>4.078443</v>
      </c>
      <c r="J2037" s="32">
        <f t="shared" si="286"/>
        <v>0.18795695000000001</v>
      </c>
      <c r="K2037" s="33">
        <f t="shared" si="287"/>
        <v>18.542050620000001</v>
      </c>
    </row>
    <row r="2038" spans="1:11" x14ac:dyDescent="0.3">
      <c r="A2038" s="78" t="str">
        <f>latest_start_1_limit_5000_convert_BTC_CMC_PRO_API_KEY_49c55c19_a805_466a_95cf_3c[[#This Row],[Symbol]]</f>
        <v>SQR</v>
      </c>
      <c r="B2038" s="22" t="str">
        <f t="shared" si="279"/>
        <v>Squorum</v>
      </c>
      <c r="C2038" s="77">
        <f t="shared" si="280"/>
        <v>6.9999999999979689E-8</v>
      </c>
      <c r="D2038" s="73">
        <f t="shared" si="281"/>
        <v>2.6208696445300002E-3</v>
      </c>
      <c r="E2038" s="74">
        <f>D2038*conf!B$7</f>
        <v>0.19169040580092422</v>
      </c>
      <c r="F2038" s="32">
        <f t="shared" si="282"/>
        <v>6.2459000000000004E-3</v>
      </c>
      <c r="G2038" s="33">
        <f t="shared" si="283"/>
        <v>0.17831467000000001</v>
      </c>
      <c r="H2038" s="32">
        <f t="shared" si="284"/>
        <v>-1.9940960000000001E-2</v>
      </c>
      <c r="I2038" s="33">
        <f t="shared" si="285"/>
        <v>3.8624720199999998</v>
      </c>
      <c r="J2038" s="32">
        <f t="shared" si="286"/>
        <v>-1.9940960000000001E-2</v>
      </c>
      <c r="K2038" s="33">
        <f t="shared" si="287"/>
        <v>-44.804626419999998</v>
      </c>
    </row>
    <row r="2039" spans="1:11" x14ac:dyDescent="0.3">
      <c r="A2039" s="78" t="str">
        <f>latest_start_1_limit_5000_convert_BTC_CMC_PRO_API_KEY_49c55c19_a805_466a_95cf_3c[[#This Row],[Symbol]]</f>
        <v>GOSS</v>
      </c>
      <c r="B2039" s="22" t="str">
        <f t="shared" si="279"/>
        <v>Gossip Coin</v>
      </c>
      <c r="C2039" s="77">
        <f t="shared" si="280"/>
        <v>2.9297868617249634E-8</v>
      </c>
      <c r="D2039" s="73">
        <f t="shared" si="281"/>
        <v>1.09694135012E-3</v>
      </c>
      <c r="E2039" s="74">
        <f>D2039*conf!B$7</f>
        <v>8.0230290347776803E-2</v>
      </c>
      <c r="F2039" s="32">
        <f t="shared" si="282"/>
        <v>-5.4582999999999997E-4</v>
      </c>
      <c r="G2039" s="33">
        <f t="shared" si="283"/>
        <v>0.17151125</v>
      </c>
      <c r="H2039" s="32">
        <f t="shared" si="284"/>
        <v>14.102206049999999</v>
      </c>
      <c r="I2039" s="33">
        <f t="shared" si="285"/>
        <v>18.533008460000001</v>
      </c>
      <c r="J2039" s="32">
        <f t="shared" si="286"/>
        <v>14.102206049999999</v>
      </c>
      <c r="K2039" s="33">
        <f t="shared" si="287"/>
        <v>73.246595200000002</v>
      </c>
    </row>
    <row r="2040" spans="1:11" x14ac:dyDescent="0.3">
      <c r="A2040" s="78" t="str">
        <f>latest_start_1_limit_5000_convert_BTC_CMC_PRO_API_KEY_49c55c19_a805_466a_95cf_3c[[#This Row],[Symbol]]</f>
        <v>MLM</v>
      </c>
      <c r="B2040" s="22" t="str">
        <f t="shared" si="279"/>
        <v>MktCoin</v>
      </c>
      <c r="C2040" s="77">
        <f t="shared" si="280"/>
        <v>1E-8</v>
      </c>
      <c r="D2040" s="73">
        <f t="shared" si="281"/>
        <v>2.9300065430000001E-5</v>
      </c>
      <c r="E2040" s="74">
        <f>D2040*conf!B$7</f>
        <v>2.1430067855502002E-3</v>
      </c>
      <c r="F2040" s="32">
        <f t="shared" si="282"/>
        <v>-0.59660811999999996</v>
      </c>
      <c r="G2040" s="33">
        <f t="shared" si="283"/>
        <v>-0.42557661000000002</v>
      </c>
      <c r="H2040" s="32">
        <f t="shared" si="284"/>
        <v>-3.6341903499999999</v>
      </c>
      <c r="I2040" s="33">
        <f t="shared" si="285"/>
        <v>0.10787455999999999</v>
      </c>
      <c r="J2040" s="32">
        <f t="shared" si="286"/>
        <v>-3.6341903499999999</v>
      </c>
      <c r="K2040" s="33">
        <f t="shared" si="287"/>
        <v>13.55323565</v>
      </c>
    </row>
    <row r="2041" spans="1:11" x14ac:dyDescent="0.3">
      <c r="A2041" s="78" t="str">
        <f>latest_start_1_limit_5000_convert_BTC_CMC_PRO_API_KEY_49c55c19_a805_466a_95cf_3c[[#This Row],[Symbol]]</f>
        <v>PFR</v>
      </c>
      <c r="B2041" s="22" t="str">
        <f t="shared" si="279"/>
        <v>Payfair</v>
      </c>
      <c r="C2041" s="77">
        <f t="shared" si="280"/>
        <v>2.3982037719717759E-8</v>
      </c>
      <c r="D2041" s="73">
        <f t="shared" si="281"/>
        <v>8.9791135247999998E-4</v>
      </c>
      <c r="E2041" s="74">
        <f>D2041*conf!B$7</f>
        <v>6.5673236320387199E-2</v>
      </c>
      <c r="F2041" s="32">
        <f t="shared" si="282"/>
        <v>-0.58363211000000004</v>
      </c>
      <c r="G2041" s="33">
        <f t="shared" si="283"/>
        <v>-0.41257828000000002</v>
      </c>
      <c r="H2041" s="32">
        <f t="shared" si="284"/>
        <v>1.24020715</v>
      </c>
      <c r="I2041" s="33">
        <f t="shared" si="285"/>
        <v>5.1715540500000001</v>
      </c>
      <c r="J2041" s="32">
        <f t="shared" si="286"/>
        <v>1.24020715</v>
      </c>
      <c r="K2041" s="33">
        <f t="shared" si="287"/>
        <v>25.586461620000001</v>
      </c>
    </row>
    <row r="2042" spans="1:11" x14ac:dyDescent="0.3">
      <c r="A2042" s="78" t="str">
        <f>latest_start_1_limit_5000_convert_BTC_CMC_PRO_API_KEY_49c55c19_a805_466a_95cf_3c[[#This Row],[Symbol]]</f>
        <v>SPK</v>
      </c>
      <c r="B2042" s="22" t="str">
        <f t="shared" si="279"/>
        <v>SparksPay</v>
      </c>
      <c r="C2042" s="77">
        <f t="shared" si="280"/>
        <v>9.9926663964124572E-8</v>
      </c>
      <c r="D2042" s="73">
        <f t="shared" si="281"/>
        <v>3.7413537180400001E-3</v>
      </c>
      <c r="E2042" s="74">
        <f>D2042*conf!B$7</f>
        <v>0.27364261093744563</v>
      </c>
      <c r="F2042" s="32">
        <f t="shared" si="282"/>
        <v>0.97682252000000003</v>
      </c>
      <c r="G2042" s="33">
        <f t="shared" si="283"/>
        <v>1.15056124</v>
      </c>
      <c r="H2042" s="32">
        <f t="shared" si="284"/>
        <v>-5.7819146999999997</v>
      </c>
      <c r="I2042" s="33">
        <f t="shared" si="285"/>
        <v>-2.1232499499999999</v>
      </c>
      <c r="J2042" s="32">
        <f t="shared" si="286"/>
        <v>-5.7819146999999997</v>
      </c>
      <c r="K2042" s="33">
        <f t="shared" si="287"/>
        <v>1.51722263</v>
      </c>
    </row>
    <row r="2043" spans="1:11" x14ac:dyDescent="0.3">
      <c r="A2043" s="78" t="str">
        <f>latest_start_1_limit_5000_convert_BTC_CMC_PRO_API_KEY_49c55c19_a805_466a_95cf_3c[[#This Row],[Symbol]]</f>
        <v>TCAT</v>
      </c>
      <c r="B2043" s="22" t="str">
        <f t="shared" si="279"/>
        <v>The Currency Analytics</v>
      </c>
      <c r="C2043" s="77">
        <f t="shared" si="280"/>
        <v>1E-8</v>
      </c>
      <c r="D2043" s="73">
        <f t="shared" si="281"/>
        <v>2.2858729995999999E-4</v>
      </c>
      <c r="E2043" s="74">
        <f>D2043*conf!B$7</f>
        <v>1.6718875119074401E-2</v>
      </c>
      <c r="F2043" s="32">
        <f t="shared" si="282"/>
        <v>-0.70202412000000003</v>
      </c>
      <c r="G2043" s="33">
        <f t="shared" si="283"/>
        <v>-0.53117398999999998</v>
      </c>
      <c r="H2043" s="32">
        <f t="shared" si="284"/>
        <v>1.25263039</v>
      </c>
      <c r="I2043" s="33">
        <f t="shared" si="285"/>
        <v>5.1844596999999997</v>
      </c>
      <c r="J2043" s="32">
        <f t="shared" si="286"/>
        <v>1.25263039</v>
      </c>
      <c r="K2043" s="33">
        <f t="shared" si="287"/>
        <v>-84.970716120000006</v>
      </c>
    </row>
    <row r="2044" spans="1:11" x14ac:dyDescent="0.3">
      <c r="A2044" s="78" t="str">
        <f>latest_start_1_limit_5000_convert_BTC_CMC_PRO_API_KEY_49c55c19_a805_466a_95cf_3c[[#This Row],[Symbol]]</f>
        <v>CRM</v>
      </c>
      <c r="B2044" s="22" t="str">
        <f t="shared" si="279"/>
        <v>Cream</v>
      </c>
      <c r="C2044" s="77">
        <f t="shared" si="280"/>
        <v>2.044431533610031E-8</v>
      </c>
      <c r="D2044" s="73">
        <f t="shared" si="281"/>
        <v>7.6545550667999999E-4</v>
      </c>
      <c r="E2044" s="74">
        <f>D2044*conf!B$7</f>
        <v>5.5985415758575199E-2</v>
      </c>
      <c r="F2044" s="32">
        <f t="shared" si="282"/>
        <v>-1.00676067</v>
      </c>
      <c r="G2044" s="33">
        <f t="shared" si="283"/>
        <v>-0.83643486</v>
      </c>
      <c r="H2044" s="32">
        <f t="shared" si="284"/>
        <v>-13.638208929999999</v>
      </c>
      <c r="I2044" s="33">
        <f t="shared" si="285"/>
        <v>-10.284618800000001</v>
      </c>
      <c r="J2044" s="32">
        <f t="shared" si="286"/>
        <v>-13.638208929999999</v>
      </c>
      <c r="K2044" s="33">
        <f t="shared" si="287"/>
        <v>20.892832299999998</v>
      </c>
    </row>
    <row r="2045" spans="1:11" x14ac:dyDescent="0.3">
      <c r="A2045" s="78" t="str">
        <f>latest_start_1_limit_5000_convert_BTC_CMC_PRO_API_KEY_49c55c19_a805_466a_95cf_3c[[#This Row],[Symbol]]</f>
        <v>BCI</v>
      </c>
      <c r="B2045" s="22" t="str">
        <f t="shared" si="279"/>
        <v>Bitcoin Interest</v>
      </c>
      <c r="C2045" s="77">
        <f t="shared" si="280"/>
        <v>5.007720206000485E-8</v>
      </c>
      <c r="D2045" s="73">
        <f t="shared" si="281"/>
        <v>1.87494026803E-3</v>
      </c>
      <c r="E2045" s="74">
        <f>D2045*conf!B$7</f>
        <v>0.1371331312037142</v>
      </c>
      <c r="F2045" s="32">
        <f t="shared" si="282"/>
        <v>0.37081764</v>
      </c>
      <c r="G2045" s="33">
        <f t="shared" si="283"/>
        <v>0.54351368</v>
      </c>
      <c r="H2045" s="32">
        <f t="shared" si="284"/>
        <v>-16.536689729999999</v>
      </c>
      <c r="I2045" s="33">
        <f t="shared" si="285"/>
        <v>-13.295653039999999</v>
      </c>
      <c r="J2045" s="32">
        <f t="shared" si="286"/>
        <v>-16.536689729999999</v>
      </c>
      <c r="K2045" s="33">
        <f t="shared" si="287"/>
        <v>18.448271680000001</v>
      </c>
    </row>
    <row r="2046" spans="1:11" x14ac:dyDescent="0.3">
      <c r="A2046" s="78" t="str">
        <f>latest_start_1_limit_5000_convert_BTC_CMC_PRO_API_KEY_49c55c19_a805_466a_95cf_3c[[#This Row],[Symbol]]</f>
        <v>YOC</v>
      </c>
      <c r="B2046" s="22" t="str">
        <f t="shared" si="279"/>
        <v>Yocoin</v>
      </c>
      <c r="C2046" s="77">
        <f t="shared" si="280"/>
        <v>1E-8</v>
      </c>
      <c r="D2046" s="73">
        <f t="shared" si="281"/>
        <v>9.2186008960000007E-5</v>
      </c>
      <c r="E2046" s="74">
        <f>D2046*conf!B$7</f>
        <v>6.7424846953344003E-3</v>
      </c>
      <c r="F2046" s="32">
        <f t="shared" si="282"/>
        <v>-3.1986870000000001E-2</v>
      </c>
      <c r="G2046" s="33">
        <f t="shared" si="283"/>
        <v>0.14001611</v>
      </c>
      <c r="H2046" s="32">
        <f t="shared" si="284"/>
        <v>-77.485300429999995</v>
      </c>
      <c r="I2046" s="33">
        <f t="shared" si="285"/>
        <v>-76.611012470000006</v>
      </c>
      <c r="J2046" s="32">
        <f t="shared" si="286"/>
        <v>-77.485300429999995</v>
      </c>
      <c r="K2046" s="33">
        <f t="shared" si="287"/>
        <v>-68.303358930000002</v>
      </c>
    </row>
    <row r="2047" spans="1:11" x14ac:dyDescent="0.3">
      <c r="A2047" s="78" t="str">
        <f>latest_start_1_limit_5000_convert_BTC_CMC_PRO_API_KEY_49c55c19_a805_466a_95cf_3c[[#This Row],[Symbol]]</f>
        <v>BIT</v>
      </c>
      <c r="B2047" s="22" t="str">
        <f t="shared" si="279"/>
        <v>BitRewards</v>
      </c>
      <c r="C2047" s="77">
        <f t="shared" si="280"/>
        <v>1E-8</v>
      </c>
      <c r="D2047" s="73">
        <f t="shared" si="281"/>
        <v>9.7953965719999996E-5</v>
      </c>
      <c r="E2047" s="74">
        <f>D2047*conf!B$7</f>
        <v>7.1643530527608001E-3</v>
      </c>
      <c r="F2047" s="32">
        <f t="shared" si="282"/>
        <v>-0.58363211000000004</v>
      </c>
      <c r="G2047" s="33">
        <f t="shared" si="283"/>
        <v>-0.41257828000000002</v>
      </c>
      <c r="H2047" s="32">
        <f t="shared" si="284"/>
        <v>-12.74317319</v>
      </c>
      <c r="I2047" s="33">
        <f t="shared" si="285"/>
        <v>-9.3548271500000002</v>
      </c>
      <c r="J2047" s="32">
        <f t="shared" si="286"/>
        <v>-12.74317319</v>
      </c>
      <c r="K2047" s="33">
        <f t="shared" si="287"/>
        <v>-36.638886929999998</v>
      </c>
    </row>
    <row r="2048" spans="1:11" x14ac:dyDescent="0.3">
      <c r="A2048" s="78" t="str">
        <f>latest_start_1_limit_5000_convert_BTC_CMC_PRO_API_KEY_49c55c19_a805_466a_95cf_3c[[#This Row],[Symbol]]</f>
        <v>XAP</v>
      </c>
      <c r="B2048" s="22" t="str">
        <f t="shared" si="279"/>
        <v>Apollon</v>
      </c>
      <c r="C2048" s="77">
        <f t="shared" si="280"/>
        <v>1E-8</v>
      </c>
      <c r="D2048" s="73">
        <f t="shared" si="281"/>
        <v>2.2499283216000001E-4</v>
      </c>
      <c r="E2048" s="74">
        <f>D2048*conf!B$7</f>
        <v>1.6455975744182401E-2</v>
      </c>
      <c r="F2048" s="32">
        <f t="shared" si="282"/>
        <v>0.37081764</v>
      </c>
      <c r="G2048" s="33">
        <f t="shared" si="283"/>
        <v>0.54351368</v>
      </c>
      <c r="H2048" s="32">
        <f t="shared" si="284"/>
        <v>0.15597232</v>
      </c>
      <c r="I2048" s="33">
        <f t="shared" si="285"/>
        <v>4.0452163499999996</v>
      </c>
      <c r="J2048" s="32">
        <f t="shared" si="286"/>
        <v>0.15597232</v>
      </c>
      <c r="K2048" s="33">
        <f t="shared" si="287"/>
        <v>18.448271680000001</v>
      </c>
    </row>
    <row r="2049" spans="1:11" x14ac:dyDescent="0.3">
      <c r="A2049" s="78" t="str">
        <f>latest_start_1_limit_5000_convert_BTC_CMC_PRO_API_KEY_49c55c19_a805_466a_95cf_3c[[#This Row],[Symbol]]</f>
        <v>INX</v>
      </c>
      <c r="B2049" s="22" t="str">
        <f t="shared" si="279"/>
        <v>Insight Protocol</v>
      </c>
      <c r="C2049" s="77">
        <f t="shared" si="280"/>
        <v>2.4076169713174524E-7</v>
      </c>
      <c r="D2049" s="73">
        <f t="shared" si="281"/>
        <v>9.0143574796900001E-3</v>
      </c>
      <c r="E2049" s="74">
        <f>D2049*conf!B$7</f>
        <v>0.65931010606452667</v>
      </c>
      <c r="F2049" s="32">
        <f t="shared" si="282"/>
        <v>0.91067657999999996</v>
      </c>
      <c r="G2049" s="33">
        <f t="shared" si="283"/>
        <v>1.0843014900000001</v>
      </c>
      <c r="H2049" s="32">
        <f t="shared" si="284"/>
        <v>1.26191074</v>
      </c>
      <c r="I2049" s="33">
        <f t="shared" si="285"/>
        <v>5.1941004299999998</v>
      </c>
      <c r="J2049" s="32">
        <f t="shared" si="286"/>
        <v>1.26191074</v>
      </c>
      <c r="K2049" s="33">
        <f t="shared" si="287"/>
        <v>1.14301268</v>
      </c>
    </row>
    <row r="2050" spans="1:11" x14ac:dyDescent="0.3">
      <c r="A2050" s="78" t="str">
        <f>latest_start_1_limit_5000_convert_BTC_CMC_PRO_API_KEY_49c55c19_a805_466a_95cf_3c[[#This Row],[Symbol]]</f>
        <v>SIG</v>
      </c>
      <c r="B2050" s="22" t="str">
        <f t="shared" ref="B2050:B2113" si="288">VLOOKUP(A2050,BTCTABLE,2,FALSE)</f>
        <v>Spectiv</v>
      </c>
      <c r="C2050" s="77">
        <f t="shared" ref="C2050:C2113" si="289">VLOOKUP(A2050,BTCTABLE,3,FALSE)</f>
        <v>1E-8</v>
      </c>
      <c r="D2050" s="73">
        <f t="shared" ref="D2050:D2113" si="290">VLOOKUP(A2050,USDTABLE,3,FALSE)</f>
        <v>1.4976397968999999E-4</v>
      </c>
      <c r="E2050" s="74">
        <f>D2050*conf!B$7</f>
        <v>1.09537374745266E-2</v>
      </c>
      <c r="F2050" s="32">
        <f t="shared" ref="F2050:F2113" si="291">VLOOKUP(A2050,BTCTABLE,5,FALSE)</f>
        <v>6.2459000000000004E-3</v>
      </c>
      <c r="G2050" s="33">
        <f t="shared" ref="G2050:G2113" si="292">VLOOKUP(A2050,USDTABLE,5,FALSE)</f>
        <v>0.17831467000000001</v>
      </c>
      <c r="H2050" s="32">
        <f t="shared" ref="H2050:H2113" si="293">VLOOKUP(A2050,BTCTABLE,6,FALSE)</f>
        <v>-0.26926781</v>
      </c>
      <c r="I2050" s="33">
        <f t="shared" ref="I2050:I2113" si="294">VLOOKUP(A2050,USDTABLE,6,FALSE)</f>
        <v>3.6034633500000002</v>
      </c>
      <c r="J2050" s="32">
        <f t="shared" ref="J2050:J2113" si="295">VLOOKUP(A2050,BTCTABLE,6,FALSE)</f>
        <v>-0.26926781</v>
      </c>
      <c r="K2050" s="33">
        <f t="shared" ref="K2050:K2113" si="296">VLOOKUP(A2050,USDTABLE,7,FALSE)</f>
        <v>-27.72151895</v>
      </c>
    </row>
    <row r="2051" spans="1:11" x14ac:dyDescent="0.3">
      <c r="A2051" s="78" t="str">
        <f>latest_start_1_limit_5000_convert_BTC_CMC_PRO_API_KEY_49c55c19_a805_466a_95cf_3c[[#This Row],[Symbol]]</f>
        <v>BLC</v>
      </c>
      <c r="B2051" s="22" t="str">
        <f t="shared" si="288"/>
        <v>Blakecoin</v>
      </c>
      <c r="C2051" s="77">
        <f t="shared" si="289"/>
        <v>3.0497761956722853E-8</v>
      </c>
      <c r="D2051" s="73">
        <f t="shared" si="290"/>
        <v>1.14186655055E-3</v>
      </c>
      <c r="E2051" s="74">
        <f>D2051*conf!B$7</f>
        <v>8.3516119507226996E-2</v>
      </c>
      <c r="F2051" s="32">
        <f t="shared" si="291"/>
        <v>-8.480029E-2</v>
      </c>
      <c r="G2051" s="33">
        <f t="shared" si="292"/>
        <v>8.7111820000000006E-2</v>
      </c>
      <c r="H2051" s="32">
        <f t="shared" si="293"/>
        <v>-2.2123485299999999</v>
      </c>
      <c r="I2051" s="33">
        <f t="shared" si="294"/>
        <v>1.5849291599999999</v>
      </c>
      <c r="J2051" s="32">
        <f t="shared" si="295"/>
        <v>-2.2123485299999999</v>
      </c>
      <c r="K2051" s="33">
        <f t="shared" si="296"/>
        <v>39.465655529999999</v>
      </c>
    </row>
    <row r="2052" spans="1:11" x14ac:dyDescent="0.3">
      <c r="A2052" s="78" t="str">
        <f>latest_start_1_limit_5000_convert_BTC_CMC_PRO_API_KEY_49c55c19_a805_466a_95cf_3c[[#This Row],[Symbol]]</f>
        <v>ZUR</v>
      </c>
      <c r="B2052" s="22" t="str">
        <f t="shared" si="288"/>
        <v>Zurcoin</v>
      </c>
      <c r="C2052" s="77">
        <f t="shared" si="289"/>
        <v>1.0000000000035251E-8</v>
      </c>
      <c r="D2052" s="73">
        <f t="shared" si="290"/>
        <v>3.7440994921999999E-4</v>
      </c>
      <c r="E2052" s="74">
        <f>D2052*conf!B$7</f>
        <v>2.7384343685950798E-2</v>
      </c>
      <c r="F2052" s="32">
        <f t="shared" si="291"/>
        <v>6.2459000000000004E-3</v>
      </c>
      <c r="G2052" s="33">
        <f t="shared" si="292"/>
        <v>0.17831467000000001</v>
      </c>
      <c r="H2052" s="32">
        <f t="shared" si="293"/>
        <v>-1.9940960000000001E-2</v>
      </c>
      <c r="I2052" s="33">
        <f t="shared" si="294"/>
        <v>3.8624720199999998</v>
      </c>
      <c r="J2052" s="32">
        <f t="shared" si="295"/>
        <v>-1.9940960000000001E-2</v>
      </c>
      <c r="K2052" s="33">
        <f t="shared" si="296"/>
        <v>18.275800530000001</v>
      </c>
    </row>
    <row r="2053" spans="1:11" x14ac:dyDescent="0.3">
      <c r="A2053" s="78" t="str">
        <f>latest_start_1_limit_5000_convert_BTC_CMC_PRO_API_KEY_49c55c19_a805_466a_95cf_3c[[#This Row],[Symbol]]</f>
        <v>XCO</v>
      </c>
      <c r="B2053" s="22" t="str">
        <f t="shared" si="288"/>
        <v>X-Coin</v>
      </c>
      <c r="C2053" s="77">
        <f t="shared" si="289"/>
        <v>7.0108082883953354E-8</v>
      </c>
      <c r="D2053" s="73">
        <f t="shared" si="290"/>
        <v>2.6249163752399998E-3</v>
      </c>
      <c r="E2053" s="74">
        <f>D2053*conf!B$7</f>
        <v>0.19198638368505358</v>
      </c>
      <c r="F2053" s="32">
        <f t="shared" si="291"/>
        <v>0.37081764</v>
      </c>
      <c r="G2053" s="33">
        <f t="shared" si="292"/>
        <v>0.54351368</v>
      </c>
      <c r="H2053" s="32">
        <f t="shared" si="293"/>
        <v>0.15597232</v>
      </c>
      <c r="I2053" s="33">
        <f t="shared" si="294"/>
        <v>4.0452163499999996</v>
      </c>
      <c r="J2053" s="32">
        <f t="shared" si="295"/>
        <v>0.15597232</v>
      </c>
      <c r="K2053" s="33">
        <f t="shared" si="296"/>
        <v>38.280577770000001</v>
      </c>
    </row>
    <row r="2054" spans="1:11" x14ac:dyDescent="0.3">
      <c r="A2054" s="78" t="str">
        <f>latest_start_1_limit_5000_convert_BTC_CMC_PRO_API_KEY_49c55c19_a805_466a_95cf_3c[[#This Row],[Symbol]]</f>
        <v>IMGC</v>
      </c>
      <c r="B2054" s="22" t="str">
        <f t="shared" si="288"/>
        <v>ImageCash</v>
      </c>
      <c r="C2054" s="77">
        <f t="shared" si="289"/>
        <v>1.698935841593986E-7</v>
      </c>
      <c r="D2054" s="73">
        <f t="shared" si="290"/>
        <v>6.3609848217700002E-3</v>
      </c>
      <c r="E2054" s="74">
        <f>D2054*conf!B$7</f>
        <v>0.46524242986425784</v>
      </c>
      <c r="F2054" s="32">
        <f t="shared" si="291"/>
        <v>6.2560605100000002</v>
      </c>
      <c r="G2054" s="33">
        <f t="shared" si="292"/>
        <v>6.4388825799999996</v>
      </c>
      <c r="H2054" s="32">
        <f t="shared" si="293"/>
        <v>-13.84162128</v>
      </c>
      <c r="I2054" s="33">
        <f t="shared" si="294"/>
        <v>-10.49593003</v>
      </c>
      <c r="J2054" s="32">
        <f t="shared" si="295"/>
        <v>-13.84162128</v>
      </c>
      <c r="K2054" s="33">
        <f t="shared" si="296"/>
        <v>11.903293339999999</v>
      </c>
    </row>
    <row r="2055" spans="1:11" x14ac:dyDescent="0.3">
      <c r="A2055" s="78" t="str">
        <f>latest_start_1_limit_5000_convert_BTC_CMC_PRO_API_KEY_49c55c19_a805_466a_95cf_3c[[#This Row],[Symbol]]</f>
        <v>SND</v>
      </c>
      <c r="B2055" s="22" t="str">
        <f t="shared" si="288"/>
        <v>SnodeCoin</v>
      </c>
      <c r="C2055" s="77">
        <f t="shared" si="289"/>
        <v>2.0000000000070499E-8</v>
      </c>
      <c r="D2055" s="73">
        <f t="shared" si="290"/>
        <v>7.4881989843999998E-4</v>
      </c>
      <c r="E2055" s="74">
        <f>D2055*conf!B$7</f>
        <v>5.4768687371901596E-2</v>
      </c>
      <c r="F2055" s="32">
        <f t="shared" si="291"/>
        <v>0</v>
      </c>
      <c r="G2055" s="33">
        <f t="shared" si="292"/>
        <v>0.17205802000000001</v>
      </c>
      <c r="H2055" s="32">
        <f t="shared" si="293"/>
        <v>-1.9940960000000001E-2</v>
      </c>
      <c r="I2055" s="33">
        <f t="shared" si="294"/>
        <v>3.8624720199999998</v>
      </c>
      <c r="J2055" s="32">
        <f t="shared" si="295"/>
        <v>-1.9940960000000001E-2</v>
      </c>
      <c r="K2055" s="33">
        <f t="shared" si="296"/>
        <v>18.275800530000001</v>
      </c>
    </row>
    <row r="2056" spans="1:11" x14ac:dyDescent="0.3">
      <c r="A2056" s="78" t="str">
        <f>latest_start_1_limit_5000_convert_BTC_CMC_PRO_API_KEY_49c55c19_a805_466a_95cf_3c[[#This Row],[Symbol]]</f>
        <v>TRUMP</v>
      </c>
      <c r="B2056" s="22" t="str">
        <f t="shared" si="288"/>
        <v>TrumpCoin</v>
      </c>
      <c r="C2056" s="77">
        <f t="shared" si="289"/>
        <v>1.3020072535606599E-7</v>
      </c>
      <c r="D2056" s="73">
        <f t="shared" si="290"/>
        <v>4.8748446968799996E-3</v>
      </c>
      <c r="E2056" s="74">
        <f>D2056*conf!B$7</f>
        <v>0.35654614112980315</v>
      </c>
      <c r="F2056" s="32">
        <f t="shared" si="291"/>
        <v>0.15440412000000001</v>
      </c>
      <c r="G2056" s="33">
        <f t="shared" si="292"/>
        <v>0.32672780000000001</v>
      </c>
      <c r="H2056" s="32">
        <f t="shared" si="293"/>
        <v>-59.312273329999996</v>
      </c>
      <c r="I2056" s="33">
        <f t="shared" si="294"/>
        <v>-57.73229268</v>
      </c>
      <c r="J2056" s="32">
        <f t="shared" si="295"/>
        <v>-59.312273329999996</v>
      </c>
      <c r="K2056" s="33">
        <f t="shared" si="296"/>
        <v>-69.200809960000001</v>
      </c>
    </row>
    <row r="2057" spans="1:11" x14ac:dyDescent="0.3">
      <c r="A2057" s="78" t="str">
        <f>latest_start_1_limit_5000_convert_BTC_CMC_PRO_API_KEY_49c55c19_a805_466a_95cf_3c[[#This Row],[Symbol]]</f>
        <v>AREPA</v>
      </c>
      <c r="B2057" s="22" t="str">
        <f t="shared" si="288"/>
        <v>Arepacoin</v>
      </c>
      <c r="C2057" s="77">
        <f t="shared" si="289"/>
        <v>4.9571240106816054E-8</v>
      </c>
      <c r="D2057" s="73">
        <f t="shared" si="290"/>
        <v>1.85599654911E-3</v>
      </c>
      <c r="E2057" s="74">
        <f>D2057*conf!B$7</f>
        <v>0.13574758760190542</v>
      </c>
      <c r="F2057" s="32">
        <f t="shared" si="291"/>
        <v>3.6730090899999999</v>
      </c>
      <c r="G2057" s="33">
        <f t="shared" si="292"/>
        <v>3.8513868200000001</v>
      </c>
      <c r="H2057" s="32">
        <f t="shared" si="293"/>
        <v>5.2208412700000002</v>
      </c>
      <c r="I2057" s="33">
        <f t="shared" si="294"/>
        <v>9.3067636500000006</v>
      </c>
      <c r="J2057" s="32">
        <f t="shared" si="295"/>
        <v>5.2208412700000002</v>
      </c>
      <c r="K2057" s="33">
        <f t="shared" si="296"/>
        <v>-0.22566675</v>
      </c>
    </row>
    <row r="2058" spans="1:11" x14ac:dyDescent="0.3">
      <c r="A2058" s="78" t="str">
        <f>latest_start_1_limit_5000_convert_BTC_CMC_PRO_API_KEY_49c55c19_a805_466a_95cf_3c[[#This Row],[Symbol]]</f>
        <v>NUKO</v>
      </c>
      <c r="B2058" s="22" t="str">
        <f t="shared" si="288"/>
        <v>Nekonium</v>
      </c>
      <c r="C2058" s="77">
        <f t="shared" si="289"/>
        <v>6.9999999999979689E-8</v>
      </c>
      <c r="D2058" s="73">
        <f t="shared" si="290"/>
        <v>2.6208696445300002E-3</v>
      </c>
      <c r="E2058" s="74">
        <f>D2058*conf!B$7</f>
        <v>0.19169040580092422</v>
      </c>
      <c r="F2058" s="32">
        <f t="shared" si="291"/>
        <v>0</v>
      </c>
      <c r="G2058" s="33">
        <f t="shared" si="292"/>
        <v>0.17205802000000001</v>
      </c>
      <c r="H2058" s="32">
        <f t="shared" si="293"/>
        <v>-12.5</v>
      </c>
      <c r="I2058" s="33">
        <f t="shared" si="294"/>
        <v>-9.1022110900000008</v>
      </c>
      <c r="J2058" s="32">
        <f t="shared" si="295"/>
        <v>-12.5</v>
      </c>
      <c r="K2058" s="33">
        <f t="shared" si="296"/>
        <v>106.96491309</v>
      </c>
    </row>
    <row r="2059" spans="1:11" x14ac:dyDescent="0.3">
      <c r="A2059" s="78" t="str">
        <f>latest_start_1_limit_5000_convert_BTC_CMC_PRO_API_KEY_49c55c19_a805_466a_95cf_3c[[#This Row],[Symbol]]</f>
        <v>PRIV</v>
      </c>
      <c r="B2059" s="22" t="str">
        <f t="shared" si="288"/>
        <v>PRiVCY</v>
      </c>
      <c r="C2059" s="77">
        <f t="shared" si="289"/>
        <v>5.0083894906723345E-8</v>
      </c>
      <c r="D2059" s="73">
        <f t="shared" si="290"/>
        <v>1.87519085487E-3</v>
      </c>
      <c r="E2059" s="74">
        <f>D2059*conf!B$7</f>
        <v>0.1371514591251918</v>
      </c>
      <c r="F2059" s="32">
        <f t="shared" si="291"/>
        <v>0.38423225999999999</v>
      </c>
      <c r="G2059" s="33">
        <f t="shared" si="292"/>
        <v>0.55695138</v>
      </c>
      <c r="H2059" s="32">
        <f t="shared" si="293"/>
        <v>0.16935822</v>
      </c>
      <c r="I2059" s="33">
        <f t="shared" si="294"/>
        <v>4.05912205</v>
      </c>
      <c r="J2059" s="32">
        <f t="shared" si="295"/>
        <v>0.16935822</v>
      </c>
      <c r="K2059" s="33">
        <f t="shared" si="296"/>
        <v>18.542050620000001</v>
      </c>
    </row>
    <row r="2060" spans="1:11" x14ac:dyDescent="0.3">
      <c r="A2060" s="78" t="str">
        <f>latest_start_1_limit_5000_convert_BTC_CMC_PRO_API_KEY_49c55c19_a805_466a_95cf_3c[[#This Row],[Symbol]]</f>
        <v>FUZZ</v>
      </c>
      <c r="B2060" s="22" t="str">
        <f t="shared" si="288"/>
        <v>FuzzBalls</v>
      </c>
      <c r="C2060" s="77">
        <f t="shared" si="289"/>
        <v>1.700000000000651E-7</v>
      </c>
      <c r="D2060" s="73">
        <f t="shared" si="290"/>
        <v>6.3649691367199997E-3</v>
      </c>
      <c r="E2060" s="74">
        <f>D2060*conf!B$7</f>
        <v>0.46553384265970077</v>
      </c>
      <c r="F2060" s="32">
        <f t="shared" si="291"/>
        <v>0</v>
      </c>
      <c r="G2060" s="33">
        <f t="shared" si="292"/>
        <v>0.17205802000000001</v>
      </c>
      <c r="H2060" s="32">
        <f t="shared" si="293"/>
        <v>0</v>
      </c>
      <c r="I2060" s="33">
        <f t="shared" si="294"/>
        <v>3.8831873300000002</v>
      </c>
      <c r="J2060" s="32">
        <f t="shared" si="295"/>
        <v>0</v>
      </c>
      <c r="K2060" s="33">
        <f t="shared" si="296"/>
        <v>67.543024880000004</v>
      </c>
    </row>
    <row r="2061" spans="1:11" x14ac:dyDescent="0.3">
      <c r="A2061" s="78" t="str">
        <f>latest_start_1_limit_5000_convert_BTC_CMC_PRO_API_KEY_49c55c19_a805_466a_95cf_3c[[#This Row],[Symbol]]</f>
        <v>FBN</v>
      </c>
      <c r="B2061" s="22" t="str">
        <f t="shared" si="288"/>
        <v>Fivebalance</v>
      </c>
      <c r="C2061" s="77">
        <f t="shared" si="289"/>
        <v>1E-8</v>
      </c>
      <c r="D2061" s="73">
        <f t="shared" si="290"/>
        <v>4.0552717769999999E-5</v>
      </c>
      <c r="E2061" s="74">
        <f>D2061*conf!B$7</f>
        <v>2.9660257776978E-3</v>
      </c>
      <c r="F2061" s="32">
        <f t="shared" si="291"/>
        <v>-0.1210695</v>
      </c>
      <c r="G2061" s="33">
        <f t="shared" si="292"/>
        <v>5.0780209999999999E-2</v>
      </c>
      <c r="H2061" s="32">
        <f t="shared" si="293"/>
        <v>-86.76424815</v>
      </c>
      <c r="I2061" s="33">
        <f t="shared" si="294"/>
        <v>-86.250279109999994</v>
      </c>
      <c r="J2061" s="32">
        <f t="shared" si="295"/>
        <v>-86.76424815</v>
      </c>
      <c r="K2061" s="33">
        <f t="shared" si="296"/>
        <v>-22.02729459</v>
      </c>
    </row>
    <row r="2062" spans="1:11" x14ac:dyDescent="0.3">
      <c r="A2062" s="78" t="str">
        <f>latest_start_1_limit_5000_convert_BTC_CMC_PRO_API_KEY_49c55c19_a805_466a_95cf_3c[[#This Row],[Symbol]]</f>
        <v>JADE</v>
      </c>
      <c r="B2062" s="22" t="str">
        <f t="shared" si="288"/>
        <v>Jade Currency</v>
      </c>
      <c r="C2062" s="77">
        <f t="shared" si="289"/>
        <v>1.0015440412107804E-8</v>
      </c>
      <c r="D2062" s="73">
        <f t="shared" si="290"/>
        <v>3.7498805360999999E-4</v>
      </c>
      <c r="E2062" s="74">
        <f>D2062*conf!B$7</f>
        <v>2.7426626241035399E-2</v>
      </c>
      <c r="F2062" s="32">
        <f t="shared" si="291"/>
        <v>0.15440413</v>
      </c>
      <c r="G2062" s="33">
        <f t="shared" si="292"/>
        <v>0.32672781000000001</v>
      </c>
      <c r="H2062" s="32">
        <f t="shared" si="293"/>
        <v>0.15440412000000001</v>
      </c>
      <c r="I2062" s="33">
        <f t="shared" si="294"/>
        <v>4.0435872499999999</v>
      </c>
      <c r="J2062" s="32">
        <f t="shared" si="295"/>
        <v>0.15440412000000001</v>
      </c>
      <c r="K2062" s="33">
        <f t="shared" si="296"/>
        <v>12.488660429999999</v>
      </c>
    </row>
    <row r="2063" spans="1:11" x14ac:dyDescent="0.3">
      <c r="A2063" s="78" t="str">
        <f>latest_start_1_limit_5000_convert_BTC_CMC_PRO_API_KEY_49c55c19_a805_466a_95cf_3c[[#This Row],[Symbol]]</f>
        <v>STAC</v>
      </c>
      <c r="B2063" s="22" t="str">
        <f t="shared" si="288"/>
        <v>StarterCoin</v>
      </c>
      <c r="C2063" s="77">
        <f t="shared" si="289"/>
        <v>1E-8</v>
      </c>
      <c r="D2063" s="73">
        <f t="shared" si="290"/>
        <v>8.8531552770000003E-5</v>
      </c>
      <c r="E2063" s="74">
        <f>D2063*conf!B$7</f>
        <v>6.4751977695978007E-3</v>
      </c>
      <c r="F2063" s="32">
        <f t="shared" si="291"/>
        <v>0.12319386</v>
      </c>
      <c r="G2063" s="33">
        <f t="shared" si="292"/>
        <v>0.29546383999999998</v>
      </c>
      <c r="H2063" s="32">
        <f t="shared" si="293"/>
        <v>2.1943203599999999</v>
      </c>
      <c r="I2063" s="33">
        <f t="shared" si="294"/>
        <v>6.16271726</v>
      </c>
      <c r="J2063" s="32">
        <f t="shared" si="295"/>
        <v>2.1943203599999999</v>
      </c>
      <c r="K2063" s="33">
        <f t="shared" si="296"/>
        <v>13.42465829</v>
      </c>
    </row>
    <row r="2064" spans="1:11" x14ac:dyDescent="0.3">
      <c r="A2064" s="78" t="str">
        <f>latest_start_1_limit_5000_convert_BTC_CMC_PRO_API_KEY_49c55c19_a805_466a_95cf_3c[[#This Row],[Symbol]]</f>
        <v>KWH</v>
      </c>
      <c r="B2064" s="22" t="str">
        <f t="shared" si="288"/>
        <v>KWHCoin</v>
      </c>
      <c r="C2064" s="77">
        <f t="shared" si="289"/>
        <v>1E-8</v>
      </c>
      <c r="D2064" s="73">
        <f t="shared" si="290"/>
        <v>1.632766428E-5</v>
      </c>
      <c r="E2064" s="74">
        <f>D2064*conf!B$7</f>
        <v>1.1942053654392E-3</v>
      </c>
      <c r="F2064" s="32">
        <f t="shared" si="291"/>
        <v>-0.70202414000000002</v>
      </c>
      <c r="G2064" s="33">
        <f t="shared" si="292"/>
        <v>-0.53117400999999997</v>
      </c>
      <c r="H2064" s="32">
        <f t="shared" si="293"/>
        <v>1.25263038</v>
      </c>
      <c r="I2064" s="33">
        <f t="shared" si="294"/>
        <v>5.1844596899999997</v>
      </c>
      <c r="J2064" s="32">
        <f t="shared" si="295"/>
        <v>1.25263038</v>
      </c>
      <c r="K2064" s="33">
        <f t="shared" si="296"/>
        <v>25.576013320000001</v>
      </c>
    </row>
    <row r="2065" spans="1:11" x14ac:dyDescent="0.3">
      <c r="A2065" s="78" t="str">
        <f>latest_start_1_limit_5000_convert_BTC_CMC_PRO_API_KEY_49c55c19_a805_466a_95cf_3c[[#This Row],[Symbol]]</f>
        <v>DFT</v>
      </c>
      <c r="B2065" s="22" t="str">
        <f t="shared" si="288"/>
        <v>DraftCoin</v>
      </c>
      <c r="C2065" s="77">
        <f t="shared" si="289"/>
        <v>9.0138963708168972E-8</v>
      </c>
      <c r="D2065" s="73">
        <f t="shared" si="290"/>
        <v>3.3748924824599999E-3</v>
      </c>
      <c r="E2065" s="74">
        <f>D2065*conf!B$7</f>
        <v>0.2468396361671244</v>
      </c>
      <c r="F2065" s="32">
        <f t="shared" si="291"/>
        <v>-29.924679919999999</v>
      </c>
      <c r="G2065" s="33">
        <f t="shared" si="292"/>
        <v>-29.804109709999999</v>
      </c>
      <c r="H2065" s="32">
        <f t="shared" si="293"/>
        <v>-35.614017789999998</v>
      </c>
      <c r="I2065" s="33">
        <f t="shared" si="294"/>
        <v>-33.113789490000002</v>
      </c>
      <c r="J2065" s="32">
        <f t="shared" si="295"/>
        <v>-35.614017789999998</v>
      </c>
      <c r="K2065" s="33">
        <f t="shared" si="296"/>
        <v>-15.59367649</v>
      </c>
    </row>
    <row r="2066" spans="1:11" x14ac:dyDescent="0.3">
      <c r="A2066" s="78" t="str">
        <f>latest_start_1_limit_5000_convert_BTC_CMC_PRO_API_KEY_49c55c19_a805_466a_95cf_3c[[#This Row],[Symbol]]</f>
        <v>ESCE</v>
      </c>
      <c r="B2066" s="22" t="str">
        <f t="shared" si="288"/>
        <v>Escroco Emerald</v>
      </c>
      <c r="C2066" s="77">
        <f t="shared" si="289"/>
        <v>1E-8</v>
      </c>
      <c r="D2066" s="73">
        <f t="shared" si="290"/>
        <v>3.2578080419999997E-5</v>
      </c>
      <c r="E2066" s="74">
        <f>D2066*conf!B$7</f>
        <v>2.3827608019187999E-3</v>
      </c>
      <c r="F2066" s="32">
        <f t="shared" si="291"/>
        <v>-0.93691944999999999</v>
      </c>
      <c r="G2066" s="33">
        <f t="shared" si="292"/>
        <v>-0.76647348000000004</v>
      </c>
      <c r="H2066" s="32">
        <f t="shared" si="293"/>
        <v>-83.315954849999997</v>
      </c>
      <c r="I2066" s="33">
        <f t="shared" si="294"/>
        <v>-82.668082119999994</v>
      </c>
      <c r="J2066" s="32">
        <f t="shared" si="295"/>
        <v>-83.315954849999997</v>
      </c>
      <c r="K2066" s="33">
        <f t="shared" si="296"/>
        <v>-80.230059510000004</v>
      </c>
    </row>
    <row r="2067" spans="1:11" x14ac:dyDescent="0.3">
      <c r="A2067" s="78" t="str">
        <f>latest_start_1_limit_5000_convert_BTC_CMC_PRO_API_KEY_49c55c19_a805_466a_95cf_3c[[#This Row],[Symbol]]</f>
        <v>C2</v>
      </c>
      <c r="B2067" s="22" t="str">
        <f t="shared" si="288"/>
        <v>Coin2.1</v>
      </c>
      <c r="C2067" s="77">
        <f t="shared" si="289"/>
        <v>1.0000000000035251E-8</v>
      </c>
      <c r="D2067" s="73">
        <f t="shared" si="290"/>
        <v>3.7440994921999999E-4</v>
      </c>
      <c r="E2067" s="74">
        <f>D2067*conf!B$7</f>
        <v>2.7384343685950798E-2</v>
      </c>
      <c r="F2067" s="32">
        <f t="shared" si="291"/>
        <v>6.2459000000000004E-3</v>
      </c>
      <c r="G2067" s="33">
        <f t="shared" si="292"/>
        <v>0.17831467000000001</v>
      </c>
      <c r="H2067" s="32">
        <f t="shared" si="293"/>
        <v>-1.9940960000000001E-2</v>
      </c>
      <c r="I2067" s="33">
        <f t="shared" si="294"/>
        <v>3.8624720199999998</v>
      </c>
      <c r="J2067" s="32">
        <f t="shared" si="295"/>
        <v>-1.9940960000000001E-2</v>
      </c>
      <c r="K2067" s="33">
        <f t="shared" si="296"/>
        <v>18.275800530000001</v>
      </c>
    </row>
    <row r="2068" spans="1:11" x14ac:dyDescent="0.3">
      <c r="A2068" s="78" t="str">
        <f>latest_start_1_limit_5000_convert_BTC_CMC_PRO_API_KEY_49c55c19_a805_466a_95cf_3c[[#This Row],[Symbol]]</f>
        <v>CNT</v>
      </c>
      <c r="B2068" s="22" t="str">
        <f t="shared" si="288"/>
        <v>Centurion</v>
      </c>
      <c r="C2068" s="77">
        <f t="shared" si="289"/>
        <v>1.0015440412107804E-8</v>
      </c>
      <c r="D2068" s="73">
        <f t="shared" si="290"/>
        <v>3.7498805360999999E-4</v>
      </c>
      <c r="E2068" s="74">
        <f>D2068*conf!B$7</f>
        <v>2.7426626241035399E-2</v>
      </c>
      <c r="F2068" s="32">
        <f t="shared" si="291"/>
        <v>0.37081765</v>
      </c>
      <c r="G2068" s="33">
        <f t="shared" si="292"/>
        <v>0.54351369000000005</v>
      </c>
      <c r="H2068" s="32">
        <f t="shared" si="293"/>
        <v>0.15597232</v>
      </c>
      <c r="I2068" s="33">
        <f t="shared" si="294"/>
        <v>4.0452163499999996</v>
      </c>
      <c r="J2068" s="32">
        <f t="shared" si="295"/>
        <v>0.15597232</v>
      </c>
      <c r="K2068" s="33">
        <f t="shared" si="296"/>
        <v>18.458423239999998</v>
      </c>
    </row>
    <row r="2069" spans="1:11" x14ac:dyDescent="0.3">
      <c r="A2069" s="78" t="str">
        <f>latest_start_1_limit_5000_convert_BTC_CMC_PRO_API_KEY_49c55c19_a805_466a_95cf_3c[[#This Row],[Symbol]]</f>
        <v>MCPC</v>
      </c>
      <c r="B2069" s="22" t="str">
        <f t="shared" si="288"/>
        <v>Mobile Crypto Pay Coin</v>
      </c>
      <c r="C2069" s="77">
        <f t="shared" si="289"/>
        <v>8.0134231850436841E-8</v>
      </c>
      <c r="D2069" s="73">
        <f t="shared" si="290"/>
        <v>3.00030536778E-3</v>
      </c>
      <c r="E2069" s="74">
        <f>D2069*conf!B$7</f>
        <v>0.21944233459942919</v>
      </c>
      <c r="F2069" s="32">
        <f t="shared" si="291"/>
        <v>0.38423225999999999</v>
      </c>
      <c r="G2069" s="33">
        <f t="shared" si="292"/>
        <v>0.55695138</v>
      </c>
      <c r="H2069" s="32">
        <f t="shared" si="293"/>
        <v>7.0465652700000003</v>
      </c>
      <c r="I2069" s="33">
        <f t="shared" si="294"/>
        <v>11.203383929999999</v>
      </c>
      <c r="J2069" s="32">
        <f t="shared" si="295"/>
        <v>7.0465652700000003</v>
      </c>
      <c r="K2069" s="33">
        <f t="shared" si="296"/>
        <v>20.773287199999999</v>
      </c>
    </row>
    <row r="2070" spans="1:11" x14ac:dyDescent="0.3">
      <c r="A2070" s="78" t="str">
        <f>latest_start_1_limit_5000_convert_BTC_CMC_PRO_API_KEY_49c55c19_a805_466a_95cf_3c[[#This Row],[Symbol]]</f>
        <v>NOTE</v>
      </c>
      <c r="B2070" s="22" t="str">
        <f t="shared" si="288"/>
        <v>DNotes</v>
      </c>
      <c r="C2070" s="77">
        <f t="shared" si="289"/>
        <v>1E-8</v>
      </c>
      <c r="D2070" s="73">
        <f t="shared" si="290"/>
        <v>2.1198251823E-4</v>
      </c>
      <c r="E2070" s="74">
        <f>D2070*conf!B$7</f>
        <v>1.5504401383342201E-2</v>
      </c>
      <c r="F2070" s="32">
        <f t="shared" si="291"/>
        <v>5.8619150000000002E-2</v>
      </c>
      <c r="G2070" s="33">
        <f t="shared" si="292"/>
        <v>0.23077803</v>
      </c>
      <c r="H2070" s="32">
        <f t="shared" si="293"/>
        <v>338.18856947</v>
      </c>
      <c r="I2070" s="33">
        <f t="shared" si="294"/>
        <v>355.20425247999998</v>
      </c>
      <c r="J2070" s="32">
        <f t="shared" si="295"/>
        <v>338.18856947</v>
      </c>
      <c r="K2070" s="33">
        <f t="shared" si="296"/>
        <v>443.58200434999998</v>
      </c>
    </row>
    <row r="2071" spans="1:11" x14ac:dyDescent="0.3">
      <c r="A2071" s="78" t="str">
        <f>latest_start_1_limit_5000_convert_BTC_CMC_PRO_API_KEY_49c55c19_a805_466a_95cf_3c[[#This Row],[Symbol]]</f>
        <v>INNBC</v>
      </c>
      <c r="B2071" s="22" t="str">
        <f t="shared" si="288"/>
        <v>Innovative Bioresearch Coin</v>
      </c>
      <c r="C2071" s="77">
        <f t="shared" si="289"/>
        <v>1E-8</v>
      </c>
      <c r="D2071" s="73">
        <f t="shared" si="290"/>
        <v>1.4251727E-7</v>
      </c>
      <c r="E2071" s="74">
        <f>D2071*conf!B$7</f>
        <v>1.0423713127800001E-5</v>
      </c>
      <c r="F2071" s="32">
        <f t="shared" si="291"/>
        <v>0.96405019000000003</v>
      </c>
      <c r="G2071" s="33">
        <f t="shared" si="292"/>
        <v>1.1377669399999999</v>
      </c>
      <c r="H2071" s="32">
        <f t="shared" si="293"/>
        <v>-11.47915643</v>
      </c>
      <c r="I2071" s="33">
        <f t="shared" si="294"/>
        <v>-8.04172625</v>
      </c>
      <c r="J2071" s="32">
        <f t="shared" si="295"/>
        <v>-11.47915643</v>
      </c>
      <c r="K2071" s="33">
        <f t="shared" si="296"/>
        <v>-49.73888977</v>
      </c>
    </row>
    <row r="2072" spans="1:11" x14ac:dyDescent="0.3">
      <c r="A2072" s="78" t="str">
        <f>latest_start_1_limit_5000_convert_BTC_CMC_PRO_API_KEY_49c55c19_a805_466a_95cf_3c[[#This Row],[Symbol]]</f>
        <v>XTA</v>
      </c>
      <c r="B2072" s="22" t="str">
        <f t="shared" si="288"/>
        <v>Italo</v>
      </c>
      <c r="C2072" s="77">
        <f t="shared" si="289"/>
        <v>3.0185737376329647E-8</v>
      </c>
      <c r="D2072" s="73">
        <f t="shared" si="290"/>
        <v>1.13018403982E-3</v>
      </c>
      <c r="E2072" s="74">
        <f>D2072*conf!B$7</f>
        <v>8.26616606724348E-2</v>
      </c>
      <c r="F2072" s="32">
        <f t="shared" si="291"/>
        <v>0.83654227999999997</v>
      </c>
      <c r="G2072" s="33">
        <f t="shared" si="292"/>
        <v>1.01003964</v>
      </c>
      <c r="H2072" s="32">
        <f t="shared" si="293"/>
        <v>-15.16248687</v>
      </c>
      <c r="I2072" s="33">
        <f t="shared" si="294"/>
        <v>-11.86808731</v>
      </c>
      <c r="J2072" s="32">
        <f t="shared" si="295"/>
        <v>-15.16248687</v>
      </c>
      <c r="K2072" s="33">
        <f t="shared" si="296"/>
        <v>-38.390418590000003</v>
      </c>
    </row>
    <row r="2073" spans="1:11" x14ac:dyDescent="0.3">
      <c r="A2073" s="78" t="str">
        <f>latest_start_1_limit_5000_convert_BTC_CMC_PRO_API_KEY_49c55c19_a805_466a_95cf_3c[[#This Row],[Symbol]]</f>
        <v>AER</v>
      </c>
      <c r="B2073" s="22" t="str">
        <f t="shared" si="288"/>
        <v>Aeryus</v>
      </c>
      <c r="C2073" s="77">
        <f t="shared" si="289"/>
        <v>6.1537361526797996E-8</v>
      </c>
      <c r="D2073" s="73">
        <f t="shared" si="290"/>
        <v>2.30402004043E-3</v>
      </c>
      <c r="E2073" s="74">
        <f>D2073*conf!B$7</f>
        <v>0.16851602575705021</v>
      </c>
      <c r="F2073" s="32">
        <f t="shared" si="291"/>
        <v>-0.53999580999999997</v>
      </c>
      <c r="G2073" s="33">
        <f t="shared" si="292"/>
        <v>-0.3688669</v>
      </c>
      <c r="H2073" s="32">
        <f t="shared" si="293"/>
        <v>-6.4297971199999999</v>
      </c>
      <c r="I2073" s="33">
        <f t="shared" si="294"/>
        <v>-2.79629086</v>
      </c>
      <c r="J2073" s="32">
        <f t="shared" si="295"/>
        <v>-6.4297971199999999</v>
      </c>
      <c r="K2073" s="33">
        <f t="shared" si="296"/>
        <v>13.951824459999999</v>
      </c>
    </row>
    <row r="2074" spans="1:11" x14ac:dyDescent="0.3">
      <c r="A2074" s="78" t="str">
        <f>latest_start_1_limit_5000_convert_BTC_CMC_PRO_API_KEY_49c55c19_a805_466a_95cf_3c[[#This Row],[Symbol]]</f>
        <v>UNI</v>
      </c>
      <c r="B2074" s="22" t="str">
        <f t="shared" si="288"/>
        <v>Uniswap</v>
      </c>
      <c r="C2074" s="77">
        <f t="shared" si="289"/>
        <v>5.3740774308835869E-4</v>
      </c>
      <c r="D2074" s="73">
        <f t="shared" si="290"/>
        <v>20.12108057994379</v>
      </c>
      <c r="E2074" s="74">
        <f>D2074*conf!B$7</f>
        <v>1471.6558336170888</v>
      </c>
      <c r="F2074" s="32">
        <f t="shared" si="291"/>
        <v>-2.41242248</v>
      </c>
      <c r="G2074" s="33">
        <f t="shared" si="292"/>
        <v>-2.2445152300000002</v>
      </c>
      <c r="H2074" s="32">
        <f t="shared" si="293"/>
        <v>-3.0360790799999999</v>
      </c>
      <c r="I2074" s="33">
        <f t="shared" si="294"/>
        <v>0.72921161000000001</v>
      </c>
      <c r="J2074" s="32">
        <f t="shared" si="295"/>
        <v>-3.0360790799999999</v>
      </c>
      <c r="K2074" s="33">
        <f t="shared" si="296"/>
        <v>45.85977381</v>
      </c>
    </row>
    <row r="2075" spans="1:11" x14ac:dyDescent="0.3">
      <c r="A2075" s="78" t="str">
        <f>latest_start_1_limit_5000_convert_BTC_CMC_PRO_API_KEY_49c55c19_a805_466a_95cf_3c[[#This Row],[Symbol]]</f>
        <v>DRM</v>
      </c>
      <c r="B2075" s="22" t="str">
        <f t="shared" si="288"/>
        <v>Dreamcoin</v>
      </c>
      <c r="C2075" s="77">
        <f t="shared" si="289"/>
        <v>2.8043233153634768E-7</v>
      </c>
      <c r="D2075" s="73">
        <f t="shared" si="290"/>
        <v>1.0499665500980001E-2</v>
      </c>
      <c r="E2075" s="74">
        <f>D2075*conf!B$7</f>
        <v>0.76794553474167726</v>
      </c>
      <c r="F2075" s="32">
        <f t="shared" si="291"/>
        <v>0.15440412000000001</v>
      </c>
      <c r="G2075" s="33">
        <f t="shared" si="292"/>
        <v>0.32672780000000001</v>
      </c>
      <c r="H2075" s="32">
        <f t="shared" si="293"/>
        <v>0.15440412000000001</v>
      </c>
      <c r="I2075" s="33">
        <f t="shared" si="294"/>
        <v>4.0435872499999999</v>
      </c>
      <c r="J2075" s="32">
        <f t="shared" si="295"/>
        <v>0.15440412000000001</v>
      </c>
      <c r="K2075" s="33">
        <f t="shared" si="296"/>
        <v>57.944564309999997</v>
      </c>
    </row>
    <row r="2076" spans="1:11" x14ac:dyDescent="0.3">
      <c r="A2076" s="78" t="str">
        <f>latest_start_1_limit_5000_convert_BTC_CMC_PRO_API_KEY_49c55c19_a805_466a_95cf_3c[[#This Row],[Symbol]]</f>
        <v>SPRKL</v>
      </c>
      <c r="B2076" s="22" t="str">
        <f t="shared" si="288"/>
        <v>Sparkle Loyalty</v>
      </c>
      <c r="C2076" s="77">
        <f t="shared" si="289"/>
        <v>6.8651003027666301E-8</v>
      </c>
      <c r="D2076" s="73">
        <f t="shared" si="290"/>
        <v>2.5703618557399999E-3</v>
      </c>
      <c r="E2076" s="74">
        <f>D2076*conf!B$7</f>
        <v>0.18799626612882359</v>
      </c>
      <c r="F2076" s="32">
        <f t="shared" si="291"/>
        <v>-0.30852289999999999</v>
      </c>
      <c r="G2076" s="33">
        <f t="shared" si="292"/>
        <v>-0.13699571999999999</v>
      </c>
      <c r="H2076" s="32">
        <f t="shared" si="293"/>
        <v>-74.770587599999999</v>
      </c>
      <c r="I2076" s="33">
        <f t="shared" si="294"/>
        <v>-73.790882249999996</v>
      </c>
      <c r="J2076" s="32">
        <f t="shared" si="295"/>
        <v>-74.770587599999999</v>
      </c>
      <c r="K2076" s="33">
        <f t="shared" si="296"/>
        <v>-45.054325919999997</v>
      </c>
    </row>
    <row r="2077" spans="1:11" x14ac:dyDescent="0.3">
      <c r="A2077" s="78" t="str">
        <f>latest_start_1_limit_5000_convert_BTC_CMC_PRO_API_KEY_49c55c19_a805_466a_95cf_3c[[#This Row],[Symbol]]</f>
        <v>$NOOB</v>
      </c>
      <c r="B2077" s="22" t="str">
        <f t="shared" si="288"/>
        <v>noob.finance</v>
      </c>
      <c r="C2077" s="77">
        <f t="shared" si="289"/>
        <v>3.2242897842577142E-5</v>
      </c>
      <c r="D2077" s="73">
        <f t="shared" si="290"/>
        <v>1.20720617439024</v>
      </c>
      <c r="E2077" s="74">
        <f>D2077*conf!B$7</f>
        <v>88.295059594902156</v>
      </c>
      <c r="F2077" s="32">
        <f t="shared" si="291"/>
        <v>-1.1399994</v>
      </c>
      <c r="G2077" s="33">
        <f t="shared" si="292"/>
        <v>-0.96990284000000004</v>
      </c>
      <c r="H2077" s="32">
        <f t="shared" si="293"/>
        <v>0.83655524999999997</v>
      </c>
      <c r="I2077" s="33">
        <f t="shared" si="294"/>
        <v>4.7522275900000004</v>
      </c>
      <c r="J2077" s="32">
        <f t="shared" si="295"/>
        <v>0.83655524999999997</v>
      </c>
      <c r="K2077" s="33">
        <f t="shared" si="296"/>
        <v>16.78851882</v>
      </c>
    </row>
    <row r="2078" spans="1:11" x14ac:dyDescent="0.3">
      <c r="A2078" s="78" t="str">
        <f>latest_start_1_limit_5000_convert_BTC_CMC_PRO_API_KEY_49c55c19_a805_466a_95cf_3c[[#This Row],[Symbol]]</f>
        <v>ZEUS</v>
      </c>
      <c r="B2078" s="22" t="str">
        <f t="shared" si="288"/>
        <v>ZeusNetwork</v>
      </c>
      <c r="C2078" s="77">
        <f t="shared" si="289"/>
        <v>1E-8</v>
      </c>
      <c r="D2078" s="73">
        <f t="shared" si="290"/>
        <v>3.7498805000000002E-7</v>
      </c>
      <c r="E2078" s="74">
        <f>D2078*conf!B$7</f>
        <v>2.7426625977000003E-5</v>
      </c>
      <c r="F2078" s="32">
        <f t="shared" si="291"/>
        <v>0.37081757999999998</v>
      </c>
      <c r="G2078" s="33">
        <f t="shared" si="292"/>
        <v>0.54351362000000003</v>
      </c>
      <c r="H2078" s="32">
        <f t="shared" si="293"/>
        <v>0.15597241000000001</v>
      </c>
      <c r="I2078" s="33">
        <f t="shared" si="294"/>
        <v>4.0452164399999999</v>
      </c>
      <c r="J2078" s="32">
        <f t="shared" si="295"/>
        <v>0.15597241000000001</v>
      </c>
      <c r="K2078" s="33">
        <f t="shared" si="296"/>
        <v>18.458423809999999</v>
      </c>
    </row>
    <row r="2079" spans="1:11" x14ac:dyDescent="0.3">
      <c r="A2079" s="78" t="str">
        <f>latest_start_1_limit_5000_convert_BTC_CMC_PRO_API_KEY_49c55c19_a805_466a_95cf_3c[[#This Row],[Symbol]]</f>
        <v>NAVY</v>
      </c>
      <c r="B2079" s="22" t="str">
        <f t="shared" si="288"/>
        <v>BoatPilot Token</v>
      </c>
      <c r="C2079" s="77">
        <f t="shared" si="289"/>
        <v>1E-8</v>
      </c>
      <c r="D2079" s="73">
        <f t="shared" si="290"/>
        <v>3.5075063633999999E-4</v>
      </c>
      <c r="E2079" s="74">
        <f>D2079*conf!B$7</f>
        <v>2.5653901541907598E-2</v>
      </c>
      <c r="F2079" s="32">
        <f t="shared" si="291"/>
        <v>-0.25177353000000002</v>
      </c>
      <c r="G2079" s="33">
        <f t="shared" si="292"/>
        <v>-8.0148709999999998E-2</v>
      </c>
      <c r="H2079" s="32">
        <f t="shared" si="293"/>
        <v>0.65687834000000001</v>
      </c>
      <c r="I2079" s="33">
        <f t="shared" si="294"/>
        <v>4.5655734900000002</v>
      </c>
      <c r="J2079" s="32">
        <f t="shared" si="295"/>
        <v>0.65687834000000001</v>
      </c>
      <c r="K2079" s="33">
        <f t="shared" si="296"/>
        <v>21.672771359999999</v>
      </c>
    </row>
    <row r="2080" spans="1:11" x14ac:dyDescent="0.3">
      <c r="A2080" s="78" t="str">
        <f>latest_start_1_limit_5000_convert_BTC_CMC_PRO_API_KEY_49c55c19_a805_466a_95cf_3c[[#This Row],[Symbol]]</f>
        <v>GALI</v>
      </c>
      <c r="B2080" s="22" t="str">
        <f t="shared" si="288"/>
        <v>Galilel</v>
      </c>
      <c r="C2080" s="77">
        <f t="shared" si="289"/>
        <v>3.5165285464436337E-8</v>
      </c>
      <c r="D2080" s="73">
        <f t="shared" si="290"/>
        <v>1.3166232745E-3</v>
      </c>
      <c r="E2080" s="74">
        <f>D2080*conf!B$7</f>
        <v>9.6297826296929998E-2</v>
      </c>
      <c r="F2080" s="32">
        <f t="shared" si="291"/>
        <v>6.2459000000000004E-3</v>
      </c>
      <c r="G2080" s="33">
        <f t="shared" si="292"/>
        <v>0.17831467000000001</v>
      </c>
      <c r="H2080" s="32">
        <f t="shared" si="293"/>
        <v>17.194243889999999</v>
      </c>
      <c r="I2080" s="33">
        <f t="shared" si="294"/>
        <v>21.74511592</v>
      </c>
      <c r="J2080" s="32">
        <f t="shared" si="295"/>
        <v>17.194243889999999</v>
      </c>
      <c r="K2080" s="33">
        <f t="shared" si="296"/>
        <v>38.633040110000003</v>
      </c>
    </row>
    <row r="2081" spans="1:11" x14ac:dyDescent="0.3">
      <c r="A2081" s="78" t="str">
        <f>latest_start_1_limit_5000_convert_BTC_CMC_PRO_API_KEY_49c55c19_a805_466a_95cf_3c[[#This Row],[Symbol]]</f>
        <v>KNT</v>
      </c>
      <c r="B2081" s="22" t="str">
        <f t="shared" si="288"/>
        <v>Kora Network Token</v>
      </c>
      <c r="C2081" s="77">
        <f t="shared" si="289"/>
        <v>1E-8</v>
      </c>
      <c r="D2081" s="73">
        <f t="shared" si="290"/>
        <v>1.1402328146E-4</v>
      </c>
      <c r="E2081" s="74">
        <f>D2081*conf!B$7</f>
        <v>8.3396628059844002E-3</v>
      </c>
      <c r="F2081" s="32">
        <f t="shared" si="291"/>
        <v>-0.93851706999999995</v>
      </c>
      <c r="G2081" s="33">
        <f t="shared" si="292"/>
        <v>-0.76807384000000001</v>
      </c>
      <c r="H2081" s="32">
        <f t="shared" si="293"/>
        <v>0.96970097</v>
      </c>
      <c r="I2081" s="33">
        <f t="shared" si="294"/>
        <v>4.8905436099999999</v>
      </c>
      <c r="J2081" s="32">
        <f t="shared" si="295"/>
        <v>0.96970097</v>
      </c>
      <c r="K2081" s="33">
        <f t="shared" si="296"/>
        <v>25.304753600000002</v>
      </c>
    </row>
    <row r="2082" spans="1:11" x14ac:dyDescent="0.3">
      <c r="A2082" s="78" t="str">
        <f>latest_start_1_limit_5000_convert_BTC_CMC_PRO_API_KEY_49c55c19_a805_466a_95cf_3c[[#This Row],[Symbol]]</f>
        <v>MXT</v>
      </c>
      <c r="B2082" s="22" t="str">
        <f t="shared" si="288"/>
        <v>MarteXcoin</v>
      </c>
      <c r="C2082" s="77">
        <f t="shared" si="289"/>
        <v>1.4021616576817384E-7</v>
      </c>
      <c r="D2082" s="73">
        <f t="shared" si="290"/>
        <v>5.2498327504900003E-3</v>
      </c>
      <c r="E2082" s="74">
        <f>D2082*conf!B$7</f>
        <v>0.38397276737083863</v>
      </c>
      <c r="F2082" s="32">
        <f t="shared" si="291"/>
        <v>0.37081764</v>
      </c>
      <c r="G2082" s="33">
        <f t="shared" si="292"/>
        <v>0.54351368</v>
      </c>
      <c r="H2082" s="32">
        <f t="shared" si="293"/>
        <v>-26.200862499999999</v>
      </c>
      <c r="I2082" s="33">
        <f t="shared" si="294"/>
        <v>-23.335103740000001</v>
      </c>
      <c r="J2082" s="32">
        <f t="shared" si="295"/>
        <v>-26.200862499999999</v>
      </c>
      <c r="K2082" s="33">
        <f t="shared" si="296"/>
        <v>-38.582377649999998</v>
      </c>
    </row>
    <row r="2083" spans="1:11" x14ac:dyDescent="0.3">
      <c r="A2083" s="78" t="str">
        <f>latest_start_1_limit_5000_convert_BTC_CMC_PRO_API_KEY_49c55c19_a805_466a_95cf_3c[[#This Row],[Symbol]]</f>
        <v>YFSI</v>
      </c>
      <c r="B2083" s="22" t="str">
        <f t="shared" si="288"/>
        <v>Yfscience</v>
      </c>
      <c r="C2083" s="77">
        <f t="shared" si="289"/>
        <v>5.5658543830306649E-5</v>
      </c>
      <c r="D2083" s="73">
        <f t="shared" si="290"/>
        <v>2.0839112569090799</v>
      </c>
      <c r="E2083" s="74">
        <f>D2083*conf!B$7</f>
        <v>152.4172693303301</v>
      </c>
      <c r="F2083" s="32">
        <f t="shared" si="291"/>
        <v>-0.99078511000000002</v>
      </c>
      <c r="G2083" s="33">
        <f t="shared" si="292"/>
        <v>-0.82043182000000003</v>
      </c>
      <c r="H2083" s="32">
        <f t="shared" si="293"/>
        <v>0.67105687999999997</v>
      </c>
      <c r="I2083" s="33">
        <f t="shared" si="294"/>
        <v>4.5803026100000004</v>
      </c>
      <c r="J2083" s="32">
        <f t="shared" si="295"/>
        <v>0.67105687999999997</v>
      </c>
      <c r="K2083" s="33">
        <f t="shared" si="296"/>
        <v>-5.60833271</v>
      </c>
    </row>
    <row r="2084" spans="1:11" x14ac:dyDescent="0.3">
      <c r="A2084" s="78" t="str">
        <f>latest_start_1_limit_5000_convert_BTC_CMC_PRO_API_KEY_49c55c19_a805_466a_95cf_3c[[#This Row],[Symbol]]</f>
        <v>HNB</v>
      </c>
      <c r="B2084" s="22" t="str">
        <f t="shared" si="288"/>
        <v>HashNet BitEco</v>
      </c>
      <c r="C2084" s="77">
        <f t="shared" si="289"/>
        <v>2.2080168990305073E-8</v>
      </c>
      <c r="D2084" s="73">
        <f t="shared" si="290"/>
        <v>8.2670349504000002E-4</v>
      </c>
      <c r="E2084" s="74">
        <f>D2084*conf!B$7</f>
        <v>6.0465093627225602E-2</v>
      </c>
      <c r="F2084" s="32">
        <f t="shared" si="291"/>
        <v>-0.15984825999999999</v>
      </c>
      <c r="G2084" s="33">
        <f t="shared" si="292"/>
        <v>1.1934729999999999E-2</v>
      </c>
      <c r="H2084" s="32">
        <f t="shared" si="293"/>
        <v>-3.8100673600000001</v>
      </c>
      <c r="I2084" s="33">
        <f t="shared" si="294"/>
        <v>-7.4832079999999995E-2</v>
      </c>
      <c r="J2084" s="32">
        <f t="shared" si="295"/>
        <v>-3.8100673600000001</v>
      </c>
      <c r="K2084" s="33">
        <f t="shared" si="296"/>
        <v>-2.3048510000000001E-2</v>
      </c>
    </row>
    <row r="2085" spans="1:11" x14ac:dyDescent="0.3">
      <c r="A2085" s="78" t="str">
        <f>latest_start_1_limit_5000_convert_BTC_CMC_PRO_API_KEY_49c55c19_a805_466a_95cf_3c[[#This Row],[Symbol]]</f>
        <v>GRIMM</v>
      </c>
      <c r="B2085" s="22" t="str">
        <f t="shared" si="288"/>
        <v>Grimm</v>
      </c>
      <c r="C2085" s="77">
        <f t="shared" si="289"/>
        <v>1.0812455647474077E-8</v>
      </c>
      <c r="D2085" s="73">
        <f t="shared" si="290"/>
        <v>4.0482909699000001E-4</v>
      </c>
      <c r="E2085" s="74">
        <f>D2085*conf!B$7</f>
        <v>2.9609200153848603E-2</v>
      </c>
      <c r="F2085" s="32">
        <f t="shared" si="291"/>
        <v>5.3988856500000004</v>
      </c>
      <c r="G2085" s="33">
        <f t="shared" si="292"/>
        <v>5.5802328899999996</v>
      </c>
      <c r="H2085" s="32">
        <f t="shared" si="293"/>
        <v>-3.3600588</v>
      </c>
      <c r="I2085" s="33">
        <f t="shared" si="294"/>
        <v>0.39265115</v>
      </c>
      <c r="J2085" s="32">
        <f t="shared" si="295"/>
        <v>-3.3600588</v>
      </c>
      <c r="K2085" s="33">
        <f t="shared" si="296"/>
        <v>13.39736982</v>
      </c>
    </row>
    <row r="2086" spans="1:11" x14ac:dyDescent="0.3">
      <c r="A2086" s="78" t="str">
        <f>latest_start_1_limit_5000_convert_BTC_CMC_PRO_API_KEY_49c55c19_a805_466a_95cf_3c[[#This Row],[Symbol]]</f>
        <v>XUEZ</v>
      </c>
      <c r="B2086" s="22" t="str">
        <f t="shared" si="288"/>
        <v>Xuez</v>
      </c>
      <c r="C2086" s="77">
        <f t="shared" si="289"/>
        <v>1.6026846370114076E-7</v>
      </c>
      <c r="D2086" s="73">
        <f t="shared" si="290"/>
        <v>6.0006107355699998E-3</v>
      </c>
      <c r="E2086" s="74">
        <f>D2086*conf!B$7</f>
        <v>0.43888466919958979</v>
      </c>
      <c r="F2086" s="32">
        <f t="shared" si="291"/>
        <v>14.72505926</v>
      </c>
      <c r="G2086" s="33">
        <f t="shared" si="292"/>
        <v>14.92245293</v>
      </c>
      <c r="H2086" s="32">
        <f t="shared" si="293"/>
        <v>23.285363969999999</v>
      </c>
      <c r="I2086" s="33">
        <f t="shared" si="294"/>
        <v>28.0727656</v>
      </c>
      <c r="J2086" s="32">
        <f t="shared" si="295"/>
        <v>23.285363969999999</v>
      </c>
      <c r="K2086" s="33">
        <f t="shared" si="296"/>
        <v>26.361709179999998</v>
      </c>
    </row>
    <row r="2087" spans="1:11" x14ac:dyDescent="0.3">
      <c r="A2087" s="78" t="str">
        <f>latest_start_1_limit_5000_convert_BTC_CMC_PRO_API_KEY_49c55c19_a805_466a_95cf_3c[[#This Row],[Symbol]]</f>
        <v>BURN</v>
      </c>
      <c r="B2087" s="22" t="str">
        <f t="shared" si="288"/>
        <v>Blockburn</v>
      </c>
      <c r="C2087" s="77">
        <f t="shared" si="289"/>
        <v>1E-8</v>
      </c>
      <c r="D2087" s="73">
        <f t="shared" si="290"/>
        <v>1.2014542219999999E-5</v>
      </c>
      <c r="E2087" s="74">
        <f>D2087*conf!B$7</f>
        <v>8.7874361797079994E-4</v>
      </c>
      <c r="F2087" s="32">
        <f t="shared" si="291"/>
        <v>-0.15780855999999999</v>
      </c>
      <c r="G2087" s="33">
        <f t="shared" si="292"/>
        <v>1.3977939999999999E-2</v>
      </c>
      <c r="H2087" s="32">
        <f t="shared" si="293"/>
        <v>-23.006880729999999</v>
      </c>
      <c r="I2087" s="33">
        <f t="shared" si="294"/>
        <v>-20.017093679999999</v>
      </c>
      <c r="J2087" s="32">
        <f t="shared" si="295"/>
        <v>-23.006880729999999</v>
      </c>
      <c r="K2087" s="33">
        <f t="shared" si="296"/>
        <v>-29.400749959999999</v>
      </c>
    </row>
    <row r="2088" spans="1:11" x14ac:dyDescent="0.3">
      <c r="A2088" s="78" t="str">
        <f>latest_start_1_limit_5000_convert_BTC_CMC_PRO_API_KEY_49c55c19_a805_466a_95cf_3c[[#This Row],[Symbol]]</f>
        <v>WEB</v>
      </c>
      <c r="B2088" s="22" t="str">
        <f t="shared" si="288"/>
        <v>Webcoin</v>
      </c>
      <c r="C2088" s="77">
        <f t="shared" si="289"/>
        <v>1.0900926236113942E-8</v>
      </c>
      <c r="D2088" s="73">
        <f t="shared" si="290"/>
        <v>4.0814152384999999E-4</v>
      </c>
      <c r="E2088" s="74">
        <f>D2088*conf!B$7</f>
        <v>2.9851471054389001E-2</v>
      </c>
      <c r="F2088" s="32">
        <f t="shared" si="291"/>
        <v>-0.71420751999999998</v>
      </c>
      <c r="G2088" s="33">
        <f t="shared" si="292"/>
        <v>-0.54337835000000001</v>
      </c>
      <c r="H2088" s="32">
        <f t="shared" si="293"/>
        <v>-31.594454630000001</v>
      </c>
      <c r="I2088" s="33">
        <f t="shared" si="294"/>
        <v>-28.938139159999999</v>
      </c>
      <c r="J2088" s="32">
        <f t="shared" si="295"/>
        <v>-31.594454630000001</v>
      </c>
      <c r="K2088" s="33">
        <f t="shared" si="296"/>
        <v>1.2585530199999999</v>
      </c>
    </row>
    <row r="2089" spans="1:11" x14ac:dyDescent="0.3">
      <c r="A2089" s="78" t="str">
        <f>latest_start_1_limit_5000_convert_BTC_CMC_PRO_API_KEY_49c55c19_a805_466a_95cf_3c[[#This Row],[Symbol]]</f>
        <v>GB</v>
      </c>
      <c r="B2089" s="22" t="str">
        <f t="shared" si="288"/>
        <v>GoldBlocks</v>
      </c>
      <c r="C2089" s="77">
        <f t="shared" si="289"/>
        <v>4.0061761648164122E-8</v>
      </c>
      <c r="D2089" s="73">
        <f t="shared" si="290"/>
        <v>1.4999522144299999E-3</v>
      </c>
      <c r="E2089" s="74">
        <f>D2089*conf!B$7</f>
        <v>0.1097065049634102</v>
      </c>
      <c r="F2089" s="32">
        <f t="shared" si="291"/>
        <v>0.37081764</v>
      </c>
      <c r="G2089" s="33">
        <f t="shared" si="292"/>
        <v>0.54351368</v>
      </c>
      <c r="H2089" s="32">
        <f t="shared" si="293"/>
        <v>0.15597232</v>
      </c>
      <c r="I2089" s="33">
        <f t="shared" si="294"/>
        <v>4.0452163499999996</v>
      </c>
      <c r="J2089" s="32">
        <f t="shared" si="295"/>
        <v>0.15597232</v>
      </c>
      <c r="K2089" s="33">
        <f t="shared" si="296"/>
        <v>-5.2413826500000003</v>
      </c>
    </row>
    <row r="2090" spans="1:11" x14ac:dyDescent="0.3">
      <c r="A2090" s="78" t="str">
        <f>latest_start_1_limit_5000_convert_BTC_CMC_PRO_API_KEY_49c55c19_a805_466a_95cf_3c[[#This Row],[Symbol]]</f>
        <v>NRP</v>
      </c>
      <c r="B2090" s="22" t="str">
        <f t="shared" si="288"/>
        <v>Neural Protocol</v>
      </c>
      <c r="C2090" s="77">
        <f t="shared" si="289"/>
        <v>1E-8</v>
      </c>
      <c r="D2090" s="73">
        <f t="shared" si="290"/>
        <v>2.4433560300000001E-6</v>
      </c>
      <c r="E2090" s="74">
        <f>D2090*conf!B$7</f>
        <v>1.787070600342E-4</v>
      </c>
      <c r="F2090" s="32">
        <f t="shared" si="291"/>
        <v>-0.93851713999999997</v>
      </c>
      <c r="G2090" s="33">
        <f t="shared" si="292"/>
        <v>-0.76807391000000003</v>
      </c>
      <c r="H2090" s="32">
        <f t="shared" si="293"/>
        <v>-5.2548785999999996</v>
      </c>
      <c r="I2090" s="33">
        <f t="shared" si="294"/>
        <v>-1.5757480500000001</v>
      </c>
      <c r="J2090" s="32">
        <f t="shared" si="295"/>
        <v>-5.2548785999999996</v>
      </c>
      <c r="K2090" s="33">
        <f t="shared" si="296"/>
        <v>44.151936220000003</v>
      </c>
    </row>
    <row r="2091" spans="1:11" x14ac:dyDescent="0.3">
      <c r="A2091" s="78" t="str">
        <f>latest_start_1_limit_5000_convert_BTC_CMC_PRO_API_KEY_49c55c19_a805_466a_95cf_3c[[#This Row],[Symbol]]</f>
        <v>BTCN</v>
      </c>
      <c r="B2091" s="22" t="str">
        <f t="shared" si="288"/>
        <v>BitcoiNote</v>
      </c>
      <c r="C2091" s="77">
        <f t="shared" si="289"/>
        <v>5.0083894906723345E-8</v>
      </c>
      <c r="D2091" s="73">
        <f t="shared" si="290"/>
        <v>1.87519085487E-3</v>
      </c>
      <c r="E2091" s="74">
        <f>D2091*conf!B$7</f>
        <v>0.1371514591251918</v>
      </c>
      <c r="F2091" s="32">
        <f t="shared" si="291"/>
        <v>-49.807883869999998</v>
      </c>
      <c r="G2091" s="33">
        <f t="shared" si="292"/>
        <v>-49.72152431</v>
      </c>
      <c r="H2091" s="32">
        <f t="shared" si="293"/>
        <v>-49.915320880000003</v>
      </c>
      <c r="I2091" s="33">
        <f t="shared" si="294"/>
        <v>-47.970438969999996</v>
      </c>
      <c r="J2091" s="32">
        <f t="shared" si="295"/>
        <v>-49.915320880000003</v>
      </c>
      <c r="K2091" s="33">
        <f t="shared" si="296"/>
        <v>-40.767948820000001</v>
      </c>
    </row>
    <row r="2092" spans="1:11" x14ac:dyDescent="0.3">
      <c r="A2092" s="78" t="str">
        <f>latest_start_1_limit_5000_convert_BTC_CMC_PRO_API_KEY_49c55c19_a805_466a_95cf_3c[[#This Row],[Symbol]]</f>
        <v>GSR</v>
      </c>
      <c r="B2092" s="22" t="str">
        <f t="shared" si="288"/>
        <v>GeyserCoin</v>
      </c>
      <c r="C2092" s="77">
        <f t="shared" si="289"/>
        <v>4.4067937812846998E-7</v>
      </c>
      <c r="D2092" s="73">
        <f t="shared" si="290"/>
        <v>1.6499474358679999E-2</v>
      </c>
      <c r="E2092" s="74">
        <f>D2092*conf!B$7</f>
        <v>1.2067715545938551</v>
      </c>
      <c r="F2092" s="32">
        <f t="shared" si="291"/>
        <v>-1.85964497</v>
      </c>
      <c r="G2092" s="33">
        <f t="shared" si="292"/>
        <v>-1.6907866199999999</v>
      </c>
      <c r="H2092" s="32">
        <f t="shared" si="293"/>
        <v>2.48518098</v>
      </c>
      <c r="I2092" s="33">
        <f t="shared" si="294"/>
        <v>6.46487254</v>
      </c>
      <c r="J2092" s="32">
        <f t="shared" si="295"/>
        <v>2.48518098</v>
      </c>
      <c r="K2092" s="33">
        <f t="shared" si="296"/>
        <v>-1.6008826599999999</v>
      </c>
    </row>
    <row r="2093" spans="1:11" x14ac:dyDescent="0.3">
      <c r="A2093" s="78" t="str">
        <f>latest_start_1_limit_5000_convert_BTC_CMC_PRO_API_KEY_49c55c19_a805_466a_95cf_3c[[#This Row],[Symbol]]</f>
        <v>TAJ</v>
      </c>
      <c r="B2093" s="22" t="str">
        <f t="shared" si="288"/>
        <v>TajCoin</v>
      </c>
      <c r="C2093" s="77">
        <f t="shared" si="289"/>
        <v>3.0046321236056319E-8</v>
      </c>
      <c r="D2093" s="73">
        <f t="shared" si="290"/>
        <v>1.1249641608199999E-3</v>
      </c>
      <c r="E2093" s="74">
        <f>D2093*conf!B$7</f>
        <v>8.22798787223748E-2</v>
      </c>
      <c r="F2093" s="32">
        <f t="shared" si="291"/>
        <v>0.15440412000000001</v>
      </c>
      <c r="G2093" s="33">
        <f t="shared" si="292"/>
        <v>0.32672780000000001</v>
      </c>
      <c r="H2093" s="32">
        <f t="shared" si="293"/>
        <v>0.15440412000000001</v>
      </c>
      <c r="I2093" s="33">
        <f t="shared" si="294"/>
        <v>4.0435872499999999</v>
      </c>
      <c r="J2093" s="32">
        <f t="shared" si="295"/>
        <v>0.15440412000000001</v>
      </c>
      <c r="K2093" s="33">
        <f t="shared" si="296"/>
        <v>255.35718606</v>
      </c>
    </row>
    <row r="2094" spans="1:11" x14ac:dyDescent="0.3">
      <c r="A2094" s="78" t="str">
        <f>latest_start_1_limit_5000_convert_BTC_CMC_PRO_API_KEY_49c55c19_a805_466a_95cf_3c[[#This Row],[Symbol]]</f>
        <v>IRD</v>
      </c>
      <c r="B2094" s="22" t="str">
        <f t="shared" si="288"/>
        <v>Iridium</v>
      </c>
      <c r="C2094" s="77">
        <f t="shared" si="289"/>
        <v>3.0046321236056319E-8</v>
      </c>
      <c r="D2094" s="73">
        <f t="shared" si="290"/>
        <v>1.1249641608199999E-3</v>
      </c>
      <c r="E2094" s="74">
        <f>D2094*conf!B$7</f>
        <v>8.22798787223748E-2</v>
      </c>
      <c r="F2094" s="32">
        <f t="shared" si="291"/>
        <v>-24.721886770000001</v>
      </c>
      <c r="G2094" s="33">
        <f t="shared" si="292"/>
        <v>-24.592364740000001</v>
      </c>
      <c r="H2094" s="32">
        <f t="shared" si="293"/>
        <v>-24.88419691</v>
      </c>
      <c r="I2094" s="33">
        <f t="shared" si="294"/>
        <v>-21.96730956</v>
      </c>
      <c r="J2094" s="32">
        <f t="shared" si="295"/>
        <v>-24.88419691</v>
      </c>
      <c r="K2094" s="33">
        <f t="shared" si="296"/>
        <v>77.593490669999994</v>
      </c>
    </row>
    <row r="2095" spans="1:11" x14ac:dyDescent="0.3">
      <c r="A2095" s="78" t="str">
        <f>latest_start_1_limit_5000_convert_BTC_CMC_PRO_API_KEY_49c55c19_a805_466a_95cf_3c[[#This Row],[Symbol]]</f>
        <v>SWYFTT</v>
      </c>
      <c r="B2095" s="22" t="str">
        <f t="shared" si="288"/>
        <v>SWYFT</v>
      </c>
      <c r="C2095" s="77">
        <f t="shared" si="289"/>
        <v>8.5395324268121227E-7</v>
      </c>
      <c r="D2095" s="73">
        <f t="shared" si="290"/>
        <v>3.1972859022739997E-2</v>
      </c>
      <c r="E2095" s="74">
        <f>D2095*conf!B$7</f>
        <v>2.3384949089232032</v>
      </c>
      <c r="F2095" s="32">
        <f t="shared" si="291"/>
        <v>2.8123312</v>
      </c>
      <c r="G2095" s="33">
        <f t="shared" si="292"/>
        <v>2.9892280599999999</v>
      </c>
      <c r="H2095" s="32">
        <f t="shared" si="293"/>
        <v>3.8307611000000001</v>
      </c>
      <c r="I2095" s="33">
        <f t="shared" si="294"/>
        <v>7.8627040600000004</v>
      </c>
      <c r="J2095" s="32">
        <f t="shared" si="295"/>
        <v>3.8307611000000001</v>
      </c>
      <c r="K2095" s="33">
        <f t="shared" si="296"/>
        <v>18.24269589</v>
      </c>
    </row>
    <row r="2096" spans="1:11" x14ac:dyDescent="0.3">
      <c r="A2096" s="78" t="str">
        <f>latest_start_1_limit_5000_convert_BTC_CMC_PRO_API_KEY_49c55c19_a805_466a_95cf_3c[[#This Row],[Symbol]]</f>
        <v>MCC</v>
      </c>
      <c r="B2096" s="22" t="str">
        <f t="shared" si="288"/>
        <v>Mining Core Coin</v>
      </c>
      <c r="C2096" s="77">
        <f t="shared" si="289"/>
        <v>8.9498966327490263E-8</v>
      </c>
      <c r="D2096" s="73">
        <f t="shared" si="290"/>
        <v>3.3509303437799999E-3</v>
      </c>
      <c r="E2096" s="74">
        <f>D2096*conf!B$7</f>
        <v>0.24508704534406919</v>
      </c>
      <c r="F2096" s="32">
        <f t="shared" si="291"/>
        <v>0.10873317</v>
      </c>
      <c r="G2096" s="33">
        <f t="shared" si="292"/>
        <v>0.28097826999999997</v>
      </c>
      <c r="H2096" s="32">
        <f t="shared" si="293"/>
        <v>-10.540115289999999</v>
      </c>
      <c r="I2096" s="33">
        <f t="shared" si="294"/>
        <v>-7.0662203799999999</v>
      </c>
      <c r="J2096" s="32">
        <f t="shared" si="295"/>
        <v>-10.540115289999999</v>
      </c>
      <c r="K2096" s="33">
        <f t="shared" si="296"/>
        <v>-19.25808893</v>
      </c>
    </row>
    <row r="2097" spans="1:11" x14ac:dyDescent="0.3">
      <c r="A2097" s="78" t="str">
        <f>latest_start_1_limit_5000_convert_BTC_CMC_PRO_API_KEY_49c55c19_a805_466a_95cf_3c[[#This Row],[Symbol]]</f>
        <v>IFX24</v>
      </c>
      <c r="B2097" s="22" t="str">
        <f t="shared" si="288"/>
        <v>IFX24</v>
      </c>
      <c r="C2097" s="77">
        <f t="shared" si="289"/>
        <v>2.0030880824028645E-7</v>
      </c>
      <c r="D2097" s="73">
        <f t="shared" si="290"/>
        <v>7.4997610721299996E-3</v>
      </c>
      <c r="E2097" s="74">
        <f>D2097*conf!B$7</f>
        <v>0.54853252481558823</v>
      </c>
      <c r="F2097" s="32">
        <f t="shared" si="291"/>
        <v>38.144005679999999</v>
      </c>
      <c r="G2097" s="33">
        <f t="shared" si="292"/>
        <v>38.381693519999999</v>
      </c>
      <c r="H2097" s="32">
        <f t="shared" si="293"/>
        <v>5.4256885400000003</v>
      </c>
      <c r="I2097" s="33">
        <f t="shared" si="294"/>
        <v>9.5195655200000004</v>
      </c>
      <c r="J2097" s="32">
        <f t="shared" si="295"/>
        <v>5.4256885400000003</v>
      </c>
      <c r="K2097" s="33">
        <f t="shared" si="296"/>
        <v>115.36802053</v>
      </c>
    </row>
    <row r="2098" spans="1:11" x14ac:dyDescent="0.3">
      <c r="A2098" s="78" t="str">
        <f>latest_start_1_limit_5000_convert_BTC_CMC_PRO_API_KEY_49c55c19_a805_466a_95cf_3c[[#This Row],[Symbol]]</f>
        <v>XPY</v>
      </c>
      <c r="B2098" s="22" t="str">
        <f t="shared" si="288"/>
        <v>PayCoin</v>
      </c>
      <c r="C2098" s="77">
        <f t="shared" si="289"/>
        <v>5.0083894906723345E-8</v>
      </c>
      <c r="D2098" s="73">
        <f t="shared" si="290"/>
        <v>1.87519085487E-3</v>
      </c>
      <c r="E2098" s="74">
        <f>D2098*conf!B$7</f>
        <v>0.1371514591251918</v>
      </c>
      <c r="F2098" s="32">
        <f t="shared" si="291"/>
        <v>0.38423225999999999</v>
      </c>
      <c r="G2098" s="33">
        <f t="shared" si="292"/>
        <v>0.55695138</v>
      </c>
      <c r="H2098" s="32">
        <f t="shared" si="293"/>
        <v>0.16935822</v>
      </c>
      <c r="I2098" s="33">
        <f t="shared" si="294"/>
        <v>4.05912205</v>
      </c>
      <c r="J2098" s="32">
        <f t="shared" si="295"/>
        <v>0.16935822</v>
      </c>
      <c r="K2098" s="33">
        <f t="shared" si="296"/>
        <v>18.47425527</v>
      </c>
    </row>
    <row r="2099" spans="1:11" x14ac:dyDescent="0.3">
      <c r="A2099" s="78" t="str">
        <f>latest_start_1_limit_5000_convert_BTC_CMC_PRO_API_KEY_49c55c19_a805_466a_95cf_3c[[#This Row],[Symbol]]</f>
        <v>YI12</v>
      </c>
      <c r="B2099" s="22" t="str">
        <f t="shared" si="288"/>
        <v>Yield Stake Finance</v>
      </c>
      <c r="C2099" s="77">
        <f t="shared" si="289"/>
        <v>5.3997507700052373E-5</v>
      </c>
      <c r="D2099" s="73">
        <f t="shared" si="290"/>
        <v>2.0217204115911902</v>
      </c>
      <c r="E2099" s="74">
        <f>D2099*conf!B$7</f>
        <v>147.86863090377966</v>
      </c>
      <c r="F2099" s="32">
        <f t="shared" si="291"/>
        <v>-0.15984825999999999</v>
      </c>
      <c r="G2099" s="33">
        <f t="shared" si="292"/>
        <v>1.1934729999999999E-2</v>
      </c>
      <c r="H2099" s="32">
        <f t="shared" si="293"/>
        <v>31.312481330000001</v>
      </c>
      <c r="I2099" s="33">
        <f t="shared" si="294"/>
        <v>36.411590969999999</v>
      </c>
      <c r="J2099" s="32">
        <f t="shared" si="295"/>
        <v>31.312481330000001</v>
      </c>
      <c r="K2099" s="33">
        <f t="shared" si="296"/>
        <v>-23.78641399</v>
      </c>
    </row>
    <row r="2100" spans="1:11" x14ac:dyDescent="0.3">
      <c r="A2100" s="78" t="str">
        <f>latest_start_1_limit_5000_convert_BTC_CMC_PRO_API_KEY_49c55c19_a805_466a_95cf_3c[[#This Row],[Symbol]]</f>
        <v>ETGP</v>
      </c>
      <c r="B2100" s="22" t="str">
        <f t="shared" si="288"/>
        <v>Ethereum Gold Project</v>
      </c>
      <c r="C2100" s="77">
        <f t="shared" si="289"/>
        <v>1E-8</v>
      </c>
      <c r="D2100" s="73">
        <f t="shared" si="290"/>
        <v>3.7503817100000001E-6</v>
      </c>
      <c r="E2100" s="74">
        <f>D2100*conf!B$7</f>
        <v>2.743029182694E-4</v>
      </c>
      <c r="F2100" s="32">
        <f t="shared" si="291"/>
        <v>0.38442679000000002</v>
      </c>
      <c r="G2100" s="33">
        <f t="shared" si="292"/>
        <v>0.55714624999999995</v>
      </c>
      <c r="H2100" s="32">
        <f t="shared" si="293"/>
        <v>-49.915320909999998</v>
      </c>
      <c r="I2100" s="33">
        <f t="shared" si="294"/>
        <v>-47.970438999999999</v>
      </c>
      <c r="J2100" s="32">
        <f t="shared" si="295"/>
        <v>-49.915320909999998</v>
      </c>
      <c r="K2100" s="33">
        <f t="shared" si="296"/>
        <v>-40.767948840000003</v>
      </c>
    </row>
    <row r="2101" spans="1:11" x14ac:dyDescent="0.3">
      <c r="A2101" s="78" t="str">
        <f>latest_start_1_limit_5000_convert_BTC_CMC_PRO_API_KEY_49c55c19_a805_466a_95cf_3c[[#This Row],[Symbol]]</f>
        <v>GDR</v>
      </c>
      <c r="B2101" s="22" t="str">
        <f t="shared" si="288"/>
        <v>Guider</v>
      </c>
      <c r="C2101" s="77">
        <f t="shared" si="289"/>
        <v>1E-8</v>
      </c>
      <c r="D2101" s="73">
        <f t="shared" si="290"/>
        <v>8.6288507429999994E-5</v>
      </c>
      <c r="E2101" s="74">
        <f>D2101*conf!B$7</f>
        <v>6.3111414334301999E-3</v>
      </c>
      <c r="F2101" s="32">
        <f t="shared" si="291"/>
        <v>9.2750609999999997E-2</v>
      </c>
      <c r="G2101" s="33">
        <f t="shared" si="292"/>
        <v>0.26496820999999998</v>
      </c>
      <c r="H2101" s="32">
        <f t="shared" si="293"/>
        <v>-1.9204530200000001</v>
      </c>
      <c r="I2101" s="33">
        <f t="shared" si="294"/>
        <v>1.8881595200000001</v>
      </c>
      <c r="J2101" s="32">
        <f t="shared" si="295"/>
        <v>-1.9204530200000001</v>
      </c>
      <c r="K2101" s="33">
        <f t="shared" si="296"/>
        <v>103.09658195</v>
      </c>
    </row>
    <row r="2102" spans="1:11" x14ac:dyDescent="0.3">
      <c r="A2102" s="78" t="str">
        <f>latest_start_1_limit_5000_convert_BTC_CMC_PRO_API_KEY_49c55c19_a805_466a_95cf_3c[[#This Row],[Symbol]]</f>
        <v>PKB</v>
      </c>
      <c r="B2102" s="22" t="str">
        <f t="shared" si="288"/>
        <v>ParkByte</v>
      </c>
      <c r="C2102" s="77">
        <f t="shared" si="289"/>
        <v>1.2018528494422528E-7</v>
      </c>
      <c r="D2102" s="73">
        <f t="shared" si="290"/>
        <v>4.4998566432799996E-3</v>
      </c>
      <c r="E2102" s="74">
        <f>D2102*conf!B$7</f>
        <v>0.3291195148894992</v>
      </c>
      <c r="F2102" s="32">
        <f t="shared" si="291"/>
        <v>0.15440412000000001</v>
      </c>
      <c r="G2102" s="33">
        <f t="shared" si="292"/>
        <v>0.32672780000000001</v>
      </c>
      <c r="H2102" s="32">
        <f t="shared" si="293"/>
        <v>0.15440412000000001</v>
      </c>
      <c r="I2102" s="33">
        <f t="shared" si="294"/>
        <v>4.0435872499999999</v>
      </c>
      <c r="J2102" s="32">
        <f t="shared" si="295"/>
        <v>0.15440412000000001</v>
      </c>
      <c r="K2102" s="33">
        <f t="shared" si="296"/>
        <v>1.52709001</v>
      </c>
    </row>
    <row r="2103" spans="1:11" x14ac:dyDescent="0.3">
      <c r="A2103" s="78" t="str">
        <f>latest_start_1_limit_5000_convert_BTC_CMC_PRO_API_KEY_49c55c19_a805_466a_95cf_3c[[#This Row],[Symbol]]</f>
        <v>ZYD</v>
      </c>
      <c r="B2103" s="22" t="str">
        <f t="shared" si="288"/>
        <v>Zayedcoin</v>
      </c>
      <c r="C2103" s="77">
        <f t="shared" si="289"/>
        <v>9.0138963708168972E-8</v>
      </c>
      <c r="D2103" s="73">
        <f t="shared" si="290"/>
        <v>3.3748924824599999E-3</v>
      </c>
      <c r="E2103" s="74">
        <f>D2103*conf!B$7</f>
        <v>0.2468396361671244</v>
      </c>
      <c r="F2103" s="32">
        <f t="shared" si="291"/>
        <v>0.37081764</v>
      </c>
      <c r="G2103" s="33">
        <f t="shared" si="292"/>
        <v>0.54351368</v>
      </c>
      <c r="H2103" s="32">
        <f t="shared" si="293"/>
        <v>0.15597232</v>
      </c>
      <c r="I2103" s="33">
        <f t="shared" si="294"/>
        <v>4.0452163499999996</v>
      </c>
      <c r="J2103" s="32">
        <f t="shared" si="295"/>
        <v>0.15597232</v>
      </c>
      <c r="K2103" s="33">
        <f t="shared" si="296"/>
        <v>18.458423239999998</v>
      </c>
    </row>
    <row r="2104" spans="1:11" x14ac:dyDescent="0.3">
      <c r="A2104" s="78" t="str">
        <f>latest_start_1_limit_5000_convert_BTC_CMC_PRO_API_KEY_49c55c19_a805_466a_95cf_3c[[#This Row],[Symbol]]</f>
        <v>KEMA</v>
      </c>
      <c r="B2104" s="22" t="str">
        <f t="shared" si="288"/>
        <v>Kemacoin</v>
      </c>
      <c r="C2104" s="77">
        <f t="shared" si="289"/>
        <v>2.2999999999920823E-8</v>
      </c>
      <c r="D2104" s="73">
        <f t="shared" si="290"/>
        <v>8.6114288319999997E-4</v>
      </c>
      <c r="E2104" s="74">
        <f>D2104*conf!B$7</f>
        <v>6.2983990477247995E-2</v>
      </c>
      <c r="F2104" s="32">
        <f t="shared" si="291"/>
        <v>6.2459000000000004E-3</v>
      </c>
      <c r="G2104" s="33">
        <f t="shared" si="292"/>
        <v>0.17831467000000001</v>
      </c>
      <c r="H2104" s="32">
        <f t="shared" si="293"/>
        <v>-14.83180157</v>
      </c>
      <c r="I2104" s="33">
        <f t="shared" si="294"/>
        <v>-11.524560879999999</v>
      </c>
      <c r="J2104" s="32">
        <f t="shared" si="295"/>
        <v>-14.83180157</v>
      </c>
      <c r="K2104" s="33">
        <f t="shared" si="296"/>
        <v>23.65197328</v>
      </c>
    </row>
    <row r="2105" spans="1:11" x14ac:dyDescent="0.3">
      <c r="A2105" s="78" t="str">
        <f>latest_start_1_limit_5000_convert_BTC_CMC_PRO_API_KEY_49c55c19_a805_466a_95cf_3c[[#This Row],[Symbol]]</f>
        <v>KTS</v>
      </c>
      <c r="B2105" s="22" t="str">
        <f t="shared" si="288"/>
        <v>Klimatas</v>
      </c>
      <c r="C2105" s="77">
        <f t="shared" si="289"/>
        <v>7.741936406601716E-7</v>
      </c>
      <c r="D2105" s="73">
        <f t="shared" si="290"/>
        <v>2.89865801685E-2</v>
      </c>
      <c r="E2105" s="74">
        <f>D2105*conf!B$7</f>
        <v>2.1200784735240901</v>
      </c>
      <c r="F2105" s="32">
        <f t="shared" si="291"/>
        <v>-0.29694808</v>
      </c>
      <c r="G2105" s="33">
        <f t="shared" si="292"/>
        <v>-0.12540098</v>
      </c>
      <c r="H2105" s="32">
        <f t="shared" si="293"/>
        <v>10.135980679999999</v>
      </c>
      <c r="I2105" s="33">
        <f t="shared" si="294"/>
        <v>14.412767130000001</v>
      </c>
      <c r="J2105" s="32">
        <f t="shared" si="295"/>
        <v>10.135980679999999</v>
      </c>
      <c r="K2105" s="33">
        <f t="shared" si="296"/>
        <v>38.49362009</v>
      </c>
    </row>
    <row r="2106" spans="1:11" x14ac:dyDescent="0.3">
      <c r="A2106" s="78" t="str">
        <f>latest_start_1_limit_5000_convert_BTC_CMC_PRO_API_KEY_49c55c19_a805_466a_95cf_3c[[#This Row],[Symbol]]</f>
        <v>KLKS</v>
      </c>
      <c r="B2106" s="22" t="str">
        <f t="shared" si="288"/>
        <v>Kalkulus</v>
      </c>
      <c r="C2106" s="77">
        <f t="shared" si="289"/>
        <v>3.0050336943980595E-8</v>
      </c>
      <c r="D2106" s="73">
        <f t="shared" si="290"/>
        <v>1.1251145129200001E-3</v>
      </c>
      <c r="E2106" s="74">
        <f>D2106*conf!B$7</f>
        <v>8.22908754749688E-2</v>
      </c>
      <c r="F2106" s="32">
        <f t="shared" si="291"/>
        <v>0.38442685999999998</v>
      </c>
      <c r="G2106" s="33">
        <f t="shared" si="292"/>
        <v>0.55714631999999997</v>
      </c>
      <c r="H2106" s="32">
        <f t="shared" si="293"/>
        <v>0.18795695000000001</v>
      </c>
      <c r="I2106" s="33">
        <f t="shared" si="294"/>
        <v>4.078443</v>
      </c>
      <c r="J2106" s="32">
        <f t="shared" si="295"/>
        <v>0.18795695000000001</v>
      </c>
      <c r="K2106" s="33">
        <f t="shared" si="296"/>
        <v>18.464102359999998</v>
      </c>
    </row>
    <row r="2107" spans="1:11" x14ac:dyDescent="0.3">
      <c r="A2107" s="78" t="str">
        <f>latest_start_1_limit_5000_convert_BTC_CMC_PRO_API_KEY_49c55c19_a805_466a_95cf_3c[[#This Row],[Symbol]]</f>
        <v>CTL</v>
      </c>
      <c r="B2107" s="22" t="str">
        <f t="shared" si="288"/>
        <v>Citadel</v>
      </c>
      <c r="C2107" s="77">
        <f t="shared" si="289"/>
        <v>5.007720206000485E-8</v>
      </c>
      <c r="D2107" s="73">
        <f t="shared" si="290"/>
        <v>1.87494026803E-3</v>
      </c>
      <c r="E2107" s="74">
        <f>D2107*conf!B$7</f>
        <v>0.1371331312037142</v>
      </c>
      <c r="F2107" s="32">
        <f t="shared" si="291"/>
        <v>0.15440412000000001</v>
      </c>
      <c r="G2107" s="33">
        <f t="shared" si="292"/>
        <v>0.32672780000000001</v>
      </c>
      <c r="H2107" s="32">
        <f t="shared" si="293"/>
        <v>0.15440412000000001</v>
      </c>
      <c r="I2107" s="33">
        <f t="shared" si="294"/>
        <v>4.0435872499999999</v>
      </c>
      <c r="J2107" s="32">
        <f t="shared" si="295"/>
        <v>0.15440412000000001</v>
      </c>
      <c r="K2107" s="33">
        <f t="shared" si="296"/>
        <v>48.073029040000002</v>
      </c>
    </row>
    <row r="2108" spans="1:11" x14ac:dyDescent="0.3">
      <c r="A2108" s="78" t="str">
        <f>latest_start_1_limit_5000_convert_BTC_CMC_PRO_API_KEY_49c55c19_a805_466a_95cf_3c[[#This Row],[Symbol]]</f>
        <v>SHVR</v>
      </c>
      <c r="B2108" s="22" t="str">
        <f t="shared" si="288"/>
        <v>Shivers</v>
      </c>
      <c r="C2108" s="77">
        <f t="shared" si="289"/>
        <v>1.0015440412107804E-8</v>
      </c>
      <c r="D2108" s="73">
        <f t="shared" si="290"/>
        <v>3.7498805360999999E-4</v>
      </c>
      <c r="E2108" s="74">
        <f>D2108*conf!B$7</f>
        <v>2.7426626241035399E-2</v>
      </c>
      <c r="F2108" s="32">
        <f t="shared" si="291"/>
        <v>0.15440413</v>
      </c>
      <c r="G2108" s="33">
        <f t="shared" si="292"/>
        <v>0.32672781000000001</v>
      </c>
      <c r="H2108" s="32">
        <f t="shared" si="293"/>
        <v>0.15440412000000001</v>
      </c>
      <c r="I2108" s="33">
        <f t="shared" si="294"/>
        <v>4.0435872499999999</v>
      </c>
      <c r="J2108" s="32">
        <f t="shared" si="295"/>
        <v>0.15440412000000001</v>
      </c>
      <c r="K2108" s="33">
        <f t="shared" si="296"/>
        <v>18.452411290000001</v>
      </c>
    </row>
    <row r="2109" spans="1:11" x14ac:dyDescent="0.3">
      <c r="A2109" s="78" t="str">
        <f>latest_start_1_limit_5000_convert_BTC_CMC_PRO_API_KEY_49c55c19_a805_466a_95cf_3c[[#This Row],[Symbol]]</f>
        <v>ARB</v>
      </c>
      <c r="B2109" s="22" t="str">
        <f t="shared" si="288"/>
        <v>ARbit</v>
      </c>
      <c r="C2109" s="77">
        <f t="shared" si="289"/>
        <v>5.0083894906723345E-8</v>
      </c>
      <c r="D2109" s="73">
        <f t="shared" si="290"/>
        <v>1.87519085487E-3</v>
      </c>
      <c r="E2109" s="74">
        <f>D2109*conf!B$7</f>
        <v>0.1371514591251918</v>
      </c>
      <c r="F2109" s="32">
        <f t="shared" si="291"/>
        <v>0.38423225999999999</v>
      </c>
      <c r="G2109" s="33">
        <f t="shared" si="292"/>
        <v>0.55695138</v>
      </c>
      <c r="H2109" s="32">
        <f t="shared" si="293"/>
        <v>0.16935822</v>
      </c>
      <c r="I2109" s="33">
        <f t="shared" si="294"/>
        <v>4.05912205</v>
      </c>
      <c r="J2109" s="32">
        <f t="shared" si="295"/>
        <v>0.16935822</v>
      </c>
      <c r="K2109" s="33">
        <f t="shared" si="296"/>
        <v>97.440170600000002</v>
      </c>
    </row>
    <row r="2110" spans="1:11" x14ac:dyDescent="0.3">
      <c r="A2110" s="78" t="str">
        <f>latest_start_1_limit_5000_convert_BTC_CMC_PRO_API_KEY_49c55c19_a805_466a_95cf_3c[[#This Row],[Symbol]]</f>
        <v>ROCO</v>
      </c>
      <c r="B2110" s="22" t="str">
        <f t="shared" si="288"/>
        <v>ROIyal Coin</v>
      </c>
      <c r="C2110" s="77">
        <f t="shared" si="289"/>
        <v>3.2000000000005972E-7</v>
      </c>
      <c r="D2110" s="73">
        <f t="shared" si="290"/>
        <v>1.1981118375E-2</v>
      </c>
      <c r="E2110" s="74">
        <f>D2110*conf!B$7</f>
        <v>0.87629899794749999</v>
      </c>
      <c r="F2110" s="32">
        <f t="shared" si="291"/>
        <v>0</v>
      </c>
      <c r="G2110" s="33">
        <f t="shared" si="292"/>
        <v>0.17205802000000001</v>
      </c>
      <c r="H2110" s="32">
        <f t="shared" si="293"/>
        <v>-1.9940960000000001E-2</v>
      </c>
      <c r="I2110" s="33">
        <f t="shared" si="294"/>
        <v>3.8624720199999998</v>
      </c>
      <c r="J2110" s="32">
        <f t="shared" si="295"/>
        <v>-1.9940960000000001E-2</v>
      </c>
      <c r="K2110" s="33">
        <f t="shared" si="296"/>
        <v>18.275800530000001</v>
      </c>
    </row>
    <row r="2111" spans="1:11" x14ac:dyDescent="0.3">
      <c r="A2111" s="78" t="str">
        <f>latest_start_1_limit_5000_convert_BTC_CMC_PRO_API_KEY_49c55c19_a805_466a_95cf_3c[[#This Row],[Symbol]]</f>
        <v>HSN</v>
      </c>
      <c r="B2111" s="22" t="str">
        <f t="shared" si="288"/>
        <v>Hyper Speed Network</v>
      </c>
      <c r="C2111" s="77">
        <f t="shared" si="289"/>
        <v>1E-8</v>
      </c>
      <c r="D2111" s="73">
        <f t="shared" si="290"/>
        <v>1.6115103690999999E-4</v>
      </c>
      <c r="E2111" s="74">
        <f>D2111*conf!B$7</f>
        <v>1.1786586839597398E-2</v>
      </c>
      <c r="F2111" s="32">
        <f t="shared" si="291"/>
        <v>-0.16035799000000001</v>
      </c>
      <c r="G2111" s="33">
        <f t="shared" si="292"/>
        <v>1.1424119999999999E-2</v>
      </c>
      <c r="H2111" s="32">
        <f t="shared" si="293"/>
        <v>-79.321503939999999</v>
      </c>
      <c r="I2111" s="33">
        <f t="shared" si="294"/>
        <v>-78.5185192</v>
      </c>
      <c r="J2111" s="32">
        <f t="shared" si="295"/>
        <v>-79.321503939999999</v>
      </c>
      <c r="K2111" s="33">
        <f t="shared" si="296"/>
        <v>57.830689470000003</v>
      </c>
    </row>
    <row r="2112" spans="1:11" x14ac:dyDescent="0.3">
      <c r="A2112" s="78" t="str">
        <f>latest_start_1_limit_5000_convert_BTC_CMC_PRO_API_KEY_49c55c19_a805_466a_95cf_3c[[#This Row],[Symbol]]</f>
        <v>BLOC</v>
      </c>
      <c r="B2112" s="22" t="str">
        <f t="shared" si="288"/>
        <v>BLOC.MONEY</v>
      </c>
      <c r="C2112" s="77">
        <f t="shared" si="289"/>
        <v>3.0046321236056319E-8</v>
      </c>
      <c r="D2112" s="73">
        <f t="shared" si="290"/>
        <v>1.1249641608199999E-3</v>
      </c>
      <c r="E2112" s="74">
        <f>D2112*conf!B$7</f>
        <v>8.22798787223748E-2</v>
      </c>
      <c r="F2112" s="32">
        <f t="shared" si="291"/>
        <v>0.37081765</v>
      </c>
      <c r="G2112" s="33">
        <f t="shared" si="292"/>
        <v>0.54351369000000005</v>
      </c>
      <c r="H2112" s="32">
        <f t="shared" si="293"/>
        <v>0.15597232</v>
      </c>
      <c r="I2112" s="33">
        <f t="shared" si="294"/>
        <v>4.0452163499999996</v>
      </c>
      <c r="J2112" s="32">
        <f t="shared" si="295"/>
        <v>0.15597232</v>
      </c>
      <c r="K2112" s="33">
        <f t="shared" si="296"/>
        <v>77.687634849999995</v>
      </c>
    </row>
    <row r="2113" spans="1:11" x14ac:dyDescent="0.3">
      <c r="A2113" s="78" t="str">
        <f>latest_start_1_limit_5000_convert_BTC_CMC_PRO_API_KEY_49c55c19_a805_466a_95cf_3c[[#This Row],[Symbol]]</f>
        <v>ULG</v>
      </c>
      <c r="B2113" s="22" t="str">
        <f t="shared" si="288"/>
        <v>Ultragate</v>
      </c>
      <c r="C2113" s="77">
        <f t="shared" si="289"/>
        <v>5.0077670872065975E-8</v>
      </c>
      <c r="D2113" s="73">
        <f t="shared" si="290"/>
        <v>1.8749578208200001E-3</v>
      </c>
      <c r="E2113" s="74">
        <f>D2113*conf!B$7</f>
        <v>0.1371344150147748</v>
      </c>
      <c r="F2113" s="32">
        <f t="shared" si="291"/>
        <v>0.37081764</v>
      </c>
      <c r="G2113" s="33">
        <f t="shared" si="292"/>
        <v>0.54351368</v>
      </c>
      <c r="H2113" s="32">
        <f t="shared" si="293"/>
        <v>-47.285836860000003</v>
      </c>
      <c r="I2113" s="33">
        <f t="shared" si="294"/>
        <v>-45.238847159999999</v>
      </c>
      <c r="J2113" s="32">
        <f t="shared" si="295"/>
        <v>-47.285836860000003</v>
      </c>
      <c r="K2113" s="33">
        <f t="shared" si="296"/>
        <v>-15.337629189999999</v>
      </c>
    </row>
    <row r="2114" spans="1:11" x14ac:dyDescent="0.3">
      <c r="A2114" s="78" t="str">
        <f>latest_start_1_limit_5000_convert_BTC_CMC_PRO_API_KEY_49c55c19_a805_466a_95cf_3c[[#This Row],[Symbol]]</f>
        <v>KWATT</v>
      </c>
      <c r="B2114" s="22" t="str">
        <f t="shared" ref="B2114:B2177" si="297">VLOOKUP(A2114,BTCTABLE,2,FALSE)</f>
        <v>4NEW</v>
      </c>
      <c r="C2114" s="77">
        <f t="shared" ref="C2114:C2177" si="298">VLOOKUP(A2114,BTCTABLE,3,FALSE)</f>
        <v>1E-8</v>
      </c>
      <c r="D2114" s="73">
        <f t="shared" ref="D2114:D2177" si="299">VLOOKUP(A2114,USDTABLE,3,FALSE)</f>
        <v>3.2121987291999998E-4</v>
      </c>
      <c r="E2114" s="74">
        <f>D2114*conf!B$7</f>
        <v>2.3494021505368799E-2</v>
      </c>
      <c r="F2114" s="32">
        <f t="shared" ref="F2114:F2177" si="300">VLOOKUP(A2114,BTCTABLE,5,FALSE)</f>
        <v>-3.7214172799999998</v>
      </c>
      <c r="G2114" s="33">
        <f t="shared" ref="G2114:G2177" si="301">VLOOKUP(A2114,USDTABLE,5,FALSE)</f>
        <v>-3.5557622599999998</v>
      </c>
      <c r="H2114" s="32">
        <f t="shared" ref="H2114:H2177" si="302">VLOOKUP(A2114,BTCTABLE,6,FALSE)</f>
        <v>-23.033532919999999</v>
      </c>
      <c r="I2114" s="33">
        <f t="shared" ref="I2114:I2177" si="303">VLOOKUP(A2114,USDTABLE,6,FALSE)</f>
        <v>-20.04478082</v>
      </c>
      <c r="J2114" s="32">
        <f t="shared" ref="J2114:J2177" si="304">VLOOKUP(A2114,BTCTABLE,6,FALSE)</f>
        <v>-23.033532919999999</v>
      </c>
      <c r="K2114" s="33">
        <f t="shared" ref="K2114:K2177" si="305">VLOOKUP(A2114,USDTABLE,7,FALSE)</f>
        <v>135.33426104</v>
      </c>
    </row>
    <row r="2115" spans="1:11" x14ac:dyDescent="0.3">
      <c r="A2115" s="78" t="str">
        <f>latest_start_1_limit_5000_convert_BTC_CMC_PRO_API_KEY_49c55c19_a805_466a_95cf_3c[[#This Row],[Symbol]]</f>
        <v>IBTC</v>
      </c>
      <c r="B2115" s="22" t="str">
        <f t="shared" si="297"/>
        <v>iBTC</v>
      </c>
      <c r="C2115" s="77">
        <f t="shared" si="298"/>
        <v>1.0445957171708799E-8</v>
      </c>
      <c r="D2115" s="73">
        <f t="shared" si="299"/>
        <v>3.9110702941999999E-4</v>
      </c>
      <c r="E2115" s="74">
        <f>D2115*conf!B$7</f>
        <v>2.8605568131778798E-2</v>
      </c>
      <c r="F2115" s="32">
        <f t="shared" si="300"/>
        <v>-0.31427841000000001</v>
      </c>
      <c r="G2115" s="33">
        <f t="shared" si="301"/>
        <v>-0.14276113000000001</v>
      </c>
      <c r="H2115" s="32">
        <f t="shared" si="302"/>
        <v>-2.9852284999999998</v>
      </c>
      <c r="I2115" s="33">
        <f t="shared" si="303"/>
        <v>0.78203681999999997</v>
      </c>
      <c r="J2115" s="32">
        <f t="shared" si="304"/>
        <v>-2.9852284999999998</v>
      </c>
      <c r="K2115" s="33">
        <f t="shared" si="305"/>
        <v>70.212451099999996</v>
      </c>
    </row>
    <row r="2116" spans="1:11" x14ac:dyDescent="0.3">
      <c r="A2116" s="78" t="str">
        <f>latest_start_1_limit_5000_convert_BTC_CMC_PRO_API_KEY_49c55c19_a805_466a_95cf_3c[[#This Row],[Symbol]]</f>
        <v>ETHP</v>
      </c>
      <c r="B2116" s="22" t="str">
        <f t="shared" si="297"/>
        <v>ETHPlus</v>
      </c>
      <c r="C2116" s="77">
        <f t="shared" si="298"/>
        <v>3.9513143767179267E-7</v>
      </c>
      <c r="D2116" s="73">
        <f t="shared" si="299"/>
        <v>1.479411415134E-2</v>
      </c>
      <c r="E2116" s="74">
        <f>D2116*conf!B$7</f>
        <v>1.0820415090290076</v>
      </c>
      <c r="F2116" s="32">
        <f t="shared" si="300"/>
        <v>0.11450771</v>
      </c>
      <c r="G2116" s="33">
        <f t="shared" si="301"/>
        <v>0.28676275000000001</v>
      </c>
      <c r="H2116" s="32">
        <f t="shared" si="302"/>
        <v>-17.327248010000002</v>
      </c>
      <c r="I2116" s="33">
        <f t="shared" si="303"/>
        <v>-14.11691018</v>
      </c>
      <c r="J2116" s="32">
        <f t="shared" si="304"/>
        <v>-17.327248010000002</v>
      </c>
      <c r="K2116" s="33">
        <f t="shared" si="305"/>
        <v>14.77142958</v>
      </c>
    </row>
    <row r="2117" spans="1:11" x14ac:dyDescent="0.3">
      <c r="A2117" s="78" t="str">
        <f>latest_start_1_limit_5000_convert_BTC_CMC_PRO_API_KEY_49c55c19_a805_466a_95cf_3c[[#This Row],[Symbol]]</f>
        <v>HQT</v>
      </c>
      <c r="B2117" s="22" t="str">
        <f t="shared" si="297"/>
        <v>HyperQuant</v>
      </c>
      <c r="C2117" s="77">
        <f t="shared" si="298"/>
        <v>1E-8</v>
      </c>
      <c r="D2117" s="73">
        <f t="shared" si="299"/>
        <v>1.9269934567000001E-4</v>
      </c>
      <c r="E2117" s="74">
        <f>D2117*conf!B$7</f>
        <v>1.4094030142303801E-2</v>
      </c>
      <c r="F2117" s="32">
        <f t="shared" si="300"/>
        <v>-0.93851706999999995</v>
      </c>
      <c r="G2117" s="33">
        <f t="shared" si="301"/>
        <v>-0.76807384000000001</v>
      </c>
      <c r="H2117" s="32">
        <f t="shared" si="302"/>
        <v>-36.498056220000002</v>
      </c>
      <c r="I2117" s="33">
        <f t="shared" si="303"/>
        <v>-34.032156780000001</v>
      </c>
      <c r="J2117" s="32">
        <f t="shared" si="304"/>
        <v>-36.498056220000002</v>
      </c>
      <c r="K2117" s="33">
        <f t="shared" si="305"/>
        <v>-44.083167289999999</v>
      </c>
    </row>
    <row r="2118" spans="1:11" x14ac:dyDescent="0.3">
      <c r="A2118" s="78" t="str">
        <f>latest_start_1_limit_5000_convert_BTC_CMC_PRO_API_KEY_49c55c19_a805_466a_95cf_3c[[#This Row],[Symbol]]</f>
        <v>ORE</v>
      </c>
      <c r="B2118" s="22" t="str">
        <f t="shared" si="297"/>
        <v>Galactrum</v>
      </c>
      <c r="C2118" s="77">
        <f t="shared" si="298"/>
        <v>1.0000000000008541E-7</v>
      </c>
      <c r="D2118" s="73">
        <f t="shared" si="299"/>
        <v>3.74409949219E-3</v>
      </c>
      <c r="E2118" s="74">
        <f>D2118*conf!B$7</f>
        <v>0.2738434368587766</v>
      </c>
      <c r="F2118" s="32">
        <f t="shared" si="300"/>
        <v>6.2459000000000004E-3</v>
      </c>
      <c r="G2118" s="33">
        <f t="shared" si="301"/>
        <v>0.17831467000000001</v>
      </c>
      <c r="H2118" s="32">
        <f t="shared" si="302"/>
        <v>24.97507379</v>
      </c>
      <c r="I2118" s="33">
        <f t="shared" si="303"/>
        <v>29.828090020000001</v>
      </c>
      <c r="J2118" s="32">
        <f t="shared" si="304"/>
        <v>24.97507379</v>
      </c>
      <c r="K2118" s="33">
        <f t="shared" si="305"/>
        <v>18.275800530000001</v>
      </c>
    </row>
    <row r="2119" spans="1:11" x14ac:dyDescent="0.3">
      <c r="A2119" s="78" t="str">
        <f>latest_start_1_limit_5000_convert_BTC_CMC_PRO_API_KEY_49c55c19_a805_466a_95cf_3c[[#This Row],[Symbol]]</f>
        <v>YTN</v>
      </c>
      <c r="B2119" s="22" t="str">
        <f t="shared" si="297"/>
        <v>YENTEN</v>
      </c>
      <c r="C2119" s="77">
        <f t="shared" si="298"/>
        <v>2.1022885723324383E-8</v>
      </c>
      <c r="D2119" s="73">
        <f t="shared" si="299"/>
        <v>7.8711775760999996E-4</v>
      </c>
      <c r="E2119" s="74">
        <f>D2119*conf!B$7</f>
        <v>5.7569792791595395E-2</v>
      </c>
      <c r="F2119" s="32">
        <f t="shared" si="300"/>
        <v>-25.12354229</v>
      </c>
      <c r="G2119" s="33">
        <f t="shared" si="301"/>
        <v>-24.994711339999999</v>
      </c>
      <c r="H2119" s="32">
        <f t="shared" si="302"/>
        <v>5.11442861</v>
      </c>
      <c r="I2119" s="33">
        <f t="shared" si="303"/>
        <v>9.1962187800000006</v>
      </c>
      <c r="J2119" s="32">
        <f t="shared" si="304"/>
        <v>5.11442861</v>
      </c>
      <c r="K2119" s="33">
        <f t="shared" si="305"/>
        <v>-17.120918509999999</v>
      </c>
    </row>
    <row r="2120" spans="1:11" x14ac:dyDescent="0.3">
      <c r="A2120" s="78" t="str">
        <f>latest_start_1_limit_5000_convert_BTC_CMC_PRO_API_KEY_49c55c19_a805_466a_95cf_3c[[#This Row],[Symbol]]</f>
        <v>FTXT</v>
      </c>
      <c r="B2120" s="22" t="str">
        <f t="shared" si="297"/>
        <v>FUTURAX</v>
      </c>
      <c r="C2120" s="77">
        <f t="shared" si="298"/>
        <v>1E-8</v>
      </c>
      <c r="D2120" s="73">
        <f t="shared" si="299"/>
        <v>3.7705723499999998E-6</v>
      </c>
      <c r="E2120" s="74">
        <f>D2120*conf!B$7</f>
        <v>2.7577966167899998E-4</v>
      </c>
      <c r="F2120" s="32">
        <f t="shared" si="300"/>
        <v>-8.6111017000000007</v>
      </c>
      <c r="G2120" s="33">
        <f t="shared" si="301"/>
        <v>-8.4538597699999993</v>
      </c>
      <c r="H2120" s="32">
        <f t="shared" si="302"/>
        <v>-31.228164870000001</v>
      </c>
      <c r="I2120" s="33">
        <f t="shared" si="303"/>
        <v>-28.557625680000001</v>
      </c>
      <c r="J2120" s="32">
        <f t="shared" si="304"/>
        <v>-31.228164870000001</v>
      </c>
      <c r="K2120" s="33">
        <f t="shared" si="305"/>
        <v>16.025526589999998</v>
      </c>
    </row>
    <row r="2121" spans="1:11" x14ac:dyDescent="0.3">
      <c r="A2121" s="78" t="str">
        <f>latest_start_1_limit_5000_convert_BTC_CMC_PRO_API_KEY_49c55c19_a805_466a_95cf_3c[[#This Row],[Symbol]]</f>
        <v>AMS</v>
      </c>
      <c r="B2121" s="22" t="str">
        <f t="shared" si="297"/>
        <v>AmsterdamCoin</v>
      </c>
      <c r="C2121" s="77">
        <f t="shared" si="298"/>
        <v>1.0015440412107804E-8</v>
      </c>
      <c r="D2121" s="73">
        <f t="shared" si="299"/>
        <v>3.7498805360999999E-4</v>
      </c>
      <c r="E2121" s="74">
        <f>D2121*conf!B$7</f>
        <v>2.7426626241035399E-2</v>
      </c>
      <c r="F2121" s="32">
        <f t="shared" si="300"/>
        <v>0.15440413</v>
      </c>
      <c r="G2121" s="33">
        <f t="shared" si="301"/>
        <v>0.32672781000000001</v>
      </c>
      <c r="H2121" s="32">
        <f t="shared" si="302"/>
        <v>0.15440412000000001</v>
      </c>
      <c r="I2121" s="33">
        <f t="shared" si="303"/>
        <v>4.0435872499999999</v>
      </c>
      <c r="J2121" s="32">
        <f t="shared" si="304"/>
        <v>0.15440412000000001</v>
      </c>
      <c r="K2121" s="33">
        <f t="shared" si="305"/>
        <v>18.458423239999998</v>
      </c>
    </row>
    <row r="2122" spans="1:11" x14ac:dyDescent="0.3">
      <c r="A2122" s="78" t="str">
        <f>latest_start_1_limit_5000_convert_BTC_CMC_PRO_API_KEY_49c55c19_a805_466a_95cf_3c[[#This Row],[Symbol]]</f>
        <v>SCRIV</v>
      </c>
      <c r="B2122" s="22" t="str">
        <f t="shared" si="297"/>
        <v>SCRIV NETWORK</v>
      </c>
      <c r="C2122" s="77">
        <f t="shared" si="298"/>
        <v>2.0243412283024473E-8</v>
      </c>
      <c r="D2122" s="73">
        <f t="shared" si="299"/>
        <v>7.5793349648999996E-4</v>
      </c>
      <c r="E2122" s="74">
        <f>D2122*conf!B$7</f>
        <v>5.5435255933278596E-2</v>
      </c>
      <c r="F2122" s="32">
        <f t="shared" si="300"/>
        <v>0.22826226999999999</v>
      </c>
      <c r="G2122" s="33">
        <f t="shared" si="301"/>
        <v>0.40071303000000003</v>
      </c>
      <c r="H2122" s="32">
        <f t="shared" si="302"/>
        <v>1.2170614099999999</v>
      </c>
      <c r="I2122" s="33">
        <f t="shared" si="303"/>
        <v>5.1475095099999999</v>
      </c>
      <c r="J2122" s="32">
        <f t="shared" si="304"/>
        <v>1.2170614099999999</v>
      </c>
      <c r="K2122" s="33">
        <f t="shared" si="305"/>
        <v>19.705030390000001</v>
      </c>
    </row>
    <row r="2123" spans="1:11" x14ac:dyDescent="0.3">
      <c r="A2123" s="78" t="str">
        <f>latest_start_1_limit_5000_convert_BTC_CMC_PRO_API_KEY_49c55c19_a805_466a_95cf_3c[[#This Row],[Symbol]]</f>
        <v>BSC</v>
      </c>
      <c r="B2123" s="22" t="str">
        <f t="shared" si="297"/>
        <v>BowsCoin</v>
      </c>
      <c r="C2123" s="77">
        <f t="shared" si="298"/>
        <v>9.0151010831941766E-8</v>
      </c>
      <c r="D2123" s="73">
        <f t="shared" si="299"/>
        <v>3.37534353876E-3</v>
      </c>
      <c r="E2123" s="74">
        <f>D2123*conf!B$7</f>
        <v>0.2468726264249064</v>
      </c>
      <c r="F2123" s="32">
        <f t="shared" si="300"/>
        <v>0.38442685999999998</v>
      </c>
      <c r="G2123" s="33">
        <f t="shared" si="301"/>
        <v>0.55714631999999997</v>
      </c>
      <c r="H2123" s="32">
        <f t="shared" si="302"/>
        <v>0.16935822</v>
      </c>
      <c r="I2123" s="33">
        <f t="shared" si="303"/>
        <v>4.05912205</v>
      </c>
      <c r="J2123" s="32">
        <f t="shared" si="304"/>
        <v>0.16935822</v>
      </c>
      <c r="K2123" s="33">
        <f t="shared" si="305"/>
        <v>255.42276582</v>
      </c>
    </row>
    <row r="2124" spans="1:11" x14ac:dyDescent="0.3">
      <c r="A2124" s="78" t="str">
        <f>latest_start_1_limit_5000_convert_BTC_CMC_PRO_API_KEY_49c55c19_a805_466a_95cf_3c[[#This Row],[Symbol]]</f>
        <v>HVCO</v>
      </c>
      <c r="B2124" s="22" t="str">
        <f t="shared" si="297"/>
        <v>High Voltage</v>
      </c>
      <c r="C2124" s="77">
        <f t="shared" si="298"/>
        <v>3.3424111237788741E-7</v>
      </c>
      <c r="D2124" s="73">
        <f t="shared" si="299"/>
        <v>1.251431979122E-2</v>
      </c>
      <c r="E2124" s="74">
        <f>D2124*conf!B$7</f>
        <v>0.91529734952983088</v>
      </c>
      <c r="F2124" s="32">
        <f t="shared" si="300"/>
        <v>-0.49061997000000002</v>
      </c>
      <c r="G2124" s="33">
        <f t="shared" si="301"/>
        <v>-0.31940610000000003</v>
      </c>
      <c r="H2124" s="32">
        <f t="shared" si="302"/>
        <v>0.52558959000000005</v>
      </c>
      <c r="I2124" s="33">
        <f t="shared" si="303"/>
        <v>4.4291865499999998</v>
      </c>
      <c r="J2124" s="32">
        <f t="shared" si="304"/>
        <v>0.52558959000000005</v>
      </c>
      <c r="K2124" s="33">
        <f t="shared" si="305"/>
        <v>61.338888339999997</v>
      </c>
    </row>
    <row r="2125" spans="1:11" x14ac:dyDescent="0.3">
      <c r="A2125" s="78" t="str">
        <f>latest_start_1_limit_5000_convert_BTC_CMC_PRO_API_KEY_49c55c19_a805_466a_95cf_3c[[#This Row],[Symbol]]</f>
        <v>HELP</v>
      </c>
      <c r="B2125" s="22" t="str">
        <f t="shared" si="297"/>
        <v>GoHelpFund</v>
      </c>
      <c r="C2125" s="77">
        <f t="shared" si="298"/>
        <v>4.0061761648164122E-8</v>
      </c>
      <c r="D2125" s="73">
        <f t="shared" si="299"/>
        <v>1.4999522144299999E-3</v>
      </c>
      <c r="E2125" s="74">
        <f>D2125*conf!B$7</f>
        <v>0.1097065049634102</v>
      </c>
      <c r="F2125" s="32">
        <f t="shared" si="300"/>
        <v>0.37081764</v>
      </c>
      <c r="G2125" s="33">
        <f t="shared" si="301"/>
        <v>0.54351368</v>
      </c>
      <c r="H2125" s="32">
        <f t="shared" si="302"/>
        <v>-0.63194417999999997</v>
      </c>
      <c r="I2125" s="33">
        <f t="shared" si="303"/>
        <v>3.2267035700000002</v>
      </c>
      <c r="J2125" s="32">
        <f t="shared" si="304"/>
        <v>-0.63194417999999997</v>
      </c>
      <c r="K2125" s="33">
        <f t="shared" si="305"/>
        <v>6.2602136100000001</v>
      </c>
    </row>
    <row r="2126" spans="1:11" x14ac:dyDescent="0.3">
      <c r="A2126" s="78" t="str">
        <f>latest_start_1_limit_5000_convert_BTC_CMC_PRO_API_KEY_49c55c19_a805_466a_95cf_3c[[#This Row],[Symbol]]</f>
        <v>KUN</v>
      </c>
      <c r="B2126" s="22" t="str">
        <f t="shared" si="297"/>
        <v>KUN</v>
      </c>
      <c r="C2126" s="77">
        <f t="shared" si="298"/>
        <v>2.4058861916020143E-4</v>
      </c>
      <c r="D2126" s="73">
        <f t="shared" si="299"/>
        <v>9.0078772682363404</v>
      </c>
      <c r="E2126" s="74">
        <f>D2126*conf!B$7</f>
        <v>658.83614339880592</v>
      </c>
      <c r="F2126" s="32">
        <f t="shared" si="300"/>
        <v>-0.16037633000000001</v>
      </c>
      <c r="G2126" s="33">
        <f t="shared" si="301"/>
        <v>1.1405749999999999E-2</v>
      </c>
      <c r="H2126" s="32">
        <f t="shared" si="302"/>
        <v>-1.62036139</v>
      </c>
      <c r="I2126" s="33">
        <f t="shared" si="303"/>
        <v>2.1999042700000002</v>
      </c>
      <c r="J2126" s="32">
        <f t="shared" si="304"/>
        <v>-1.62036139</v>
      </c>
      <c r="K2126" s="33">
        <f t="shared" si="305"/>
        <v>8.5502559399999996</v>
      </c>
    </row>
    <row r="2127" spans="1:11" x14ac:dyDescent="0.3">
      <c r="A2127" s="78" t="str">
        <f>latest_start_1_limit_5000_convert_BTC_CMC_PRO_API_KEY_49c55c19_a805_466a_95cf_3c[[#This Row],[Symbol]]</f>
        <v>POST</v>
      </c>
      <c r="B2127" s="22" t="str">
        <f t="shared" si="297"/>
        <v>PostCoin</v>
      </c>
      <c r="C2127" s="77">
        <f t="shared" si="298"/>
        <v>3.0000000000105751E-8</v>
      </c>
      <c r="D2127" s="73">
        <f t="shared" si="299"/>
        <v>1.12322984766E-3</v>
      </c>
      <c r="E2127" s="74">
        <f>D2127*conf!B$7</f>
        <v>8.2153031057852405E-2</v>
      </c>
      <c r="F2127" s="32">
        <f t="shared" si="300"/>
        <v>6.2459000000000004E-3</v>
      </c>
      <c r="G2127" s="33">
        <f t="shared" si="301"/>
        <v>0.17831467000000001</v>
      </c>
      <c r="H2127" s="32">
        <f t="shared" si="302"/>
        <v>-1.9940960000000001E-2</v>
      </c>
      <c r="I2127" s="33">
        <f t="shared" si="303"/>
        <v>3.8624720199999998</v>
      </c>
      <c r="J2127" s="32">
        <f t="shared" si="304"/>
        <v>-1.9940960000000001E-2</v>
      </c>
      <c r="K2127" s="33">
        <f t="shared" si="305"/>
        <v>-11.2931496</v>
      </c>
    </row>
    <row r="2128" spans="1:11" x14ac:dyDescent="0.3">
      <c r="A2128" s="78" t="str">
        <f>latest_start_1_limit_5000_convert_BTC_CMC_PRO_API_KEY_49c55c19_a805_466a_95cf_3c[[#This Row],[Symbol]]</f>
        <v>WAGE</v>
      </c>
      <c r="B2128" s="22" t="str">
        <f t="shared" si="297"/>
        <v>Digiwage</v>
      </c>
      <c r="C2128" s="77">
        <f t="shared" si="298"/>
        <v>1.0015440412107804E-8</v>
      </c>
      <c r="D2128" s="73">
        <f t="shared" si="299"/>
        <v>3.7498805360999999E-4</v>
      </c>
      <c r="E2128" s="74">
        <f>D2128*conf!B$7</f>
        <v>2.7426626241035399E-2</v>
      </c>
      <c r="F2128" s="32">
        <f t="shared" si="300"/>
        <v>0.15440413</v>
      </c>
      <c r="G2128" s="33">
        <f t="shared" si="301"/>
        <v>0.32672781000000001</v>
      </c>
      <c r="H2128" s="32">
        <f t="shared" si="302"/>
        <v>0.15440412000000001</v>
      </c>
      <c r="I2128" s="33">
        <f t="shared" si="303"/>
        <v>4.0435872499999999</v>
      </c>
      <c r="J2128" s="32">
        <f t="shared" si="304"/>
        <v>0.15440412000000001</v>
      </c>
      <c r="K2128" s="33">
        <f t="shared" si="305"/>
        <v>-60.513858919999997</v>
      </c>
    </row>
    <row r="2129" spans="1:11" x14ac:dyDescent="0.3">
      <c r="A2129" s="78" t="str">
        <f>latest_start_1_limit_5000_convert_BTC_CMC_PRO_API_KEY_49c55c19_a805_466a_95cf_3c[[#This Row],[Symbol]]</f>
        <v>CALL</v>
      </c>
      <c r="B2129" s="22" t="str">
        <f t="shared" si="297"/>
        <v>Global Crypto Alliance</v>
      </c>
      <c r="C2129" s="77">
        <f t="shared" si="298"/>
        <v>1E-8</v>
      </c>
      <c r="D2129" s="73">
        <f t="shared" si="299"/>
        <v>2.2499283216000001E-4</v>
      </c>
      <c r="E2129" s="74">
        <f>D2129*conf!B$7</f>
        <v>1.6455975744182401E-2</v>
      </c>
      <c r="F2129" s="32">
        <f t="shared" si="300"/>
        <v>0.37081765</v>
      </c>
      <c r="G2129" s="33">
        <f t="shared" si="301"/>
        <v>0.54351369000000005</v>
      </c>
      <c r="H2129" s="32">
        <f t="shared" si="302"/>
        <v>0.15440412000000001</v>
      </c>
      <c r="I2129" s="33">
        <f t="shared" si="303"/>
        <v>4.0435872499999999</v>
      </c>
      <c r="J2129" s="32">
        <f t="shared" si="304"/>
        <v>0.15440412000000001</v>
      </c>
      <c r="K2129" s="33">
        <f t="shared" si="305"/>
        <v>77.687634849999995</v>
      </c>
    </row>
    <row r="2130" spans="1:11" x14ac:dyDescent="0.3">
      <c r="A2130" s="78" t="str">
        <f>latest_start_1_limit_5000_convert_BTC_CMC_PRO_API_KEY_49c55c19_a805_466a_95cf_3c[[#This Row],[Symbol]]</f>
        <v>SPT</v>
      </c>
      <c r="B2130" s="22" t="str">
        <f t="shared" si="297"/>
        <v>Spectrum</v>
      </c>
      <c r="C2130" s="77">
        <f t="shared" si="298"/>
        <v>1E-8</v>
      </c>
      <c r="D2130" s="73">
        <f t="shared" si="299"/>
        <v>1.4694897849999999E-5</v>
      </c>
      <c r="E2130" s="74">
        <f>D2130*conf!B$7</f>
        <v>1.0747848287490001E-3</v>
      </c>
      <c r="F2130" s="32">
        <f t="shared" si="300"/>
        <v>-0.57143268000000003</v>
      </c>
      <c r="G2130" s="33">
        <f t="shared" si="301"/>
        <v>-0.40035786000000001</v>
      </c>
      <c r="H2130" s="32">
        <f t="shared" si="302"/>
        <v>23.117980589999998</v>
      </c>
      <c r="I2130" s="33">
        <f t="shared" si="303"/>
        <v>27.898882409999999</v>
      </c>
      <c r="J2130" s="32">
        <f t="shared" si="304"/>
        <v>23.117980589999998</v>
      </c>
      <c r="K2130" s="33">
        <f t="shared" si="305"/>
        <v>-9.5852704200000005</v>
      </c>
    </row>
    <row r="2131" spans="1:11" x14ac:dyDescent="0.3">
      <c r="A2131" s="78" t="str">
        <f>latest_start_1_limit_5000_convert_BTC_CMC_PRO_API_KEY_49c55c19_a805_466a_95cf_3c[[#This Row],[Symbol]]</f>
        <v>QBC</v>
      </c>
      <c r="B2131" s="22" t="str">
        <f t="shared" si="297"/>
        <v>Quebecoin</v>
      </c>
      <c r="C2131" s="77">
        <f t="shared" si="298"/>
        <v>7.0108082883953354E-8</v>
      </c>
      <c r="D2131" s="73">
        <f t="shared" si="299"/>
        <v>2.6249163752399998E-3</v>
      </c>
      <c r="E2131" s="74">
        <f>D2131*conf!B$7</f>
        <v>0.19198638368505358</v>
      </c>
      <c r="F2131" s="32">
        <f t="shared" si="300"/>
        <v>0.37081764</v>
      </c>
      <c r="G2131" s="33">
        <f t="shared" si="301"/>
        <v>0.54351368</v>
      </c>
      <c r="H2131" s="32">
        <f t="shared" si="302"/>
        <v>0.15597232</v>
      </c>
      <c r="I2131" s="33">
        <f t="shared" si="303"/>
        <v>4.0452163499999996</v>
      </c>
      <c r="J2131" s="32">
        <f t="shared" si="304"/>
        <v>0.15597232</v>
      </c>
      <c r="K2131" s="33">
        <f t="shared" si="305"/>
        <v>65.841792530000006</v>
      </c>
    </row>
    <row r="2132" spans="1:11" x14ac:dyDescent="0.3">
      <c r="A2132" s="78" t="str">
        <f>latest_start_1_limit_5000_convert_BTC_CMC_PRO_API_KEY_49c55c19_a805_466a_95cf_3c[[#This Row],[Symbol]]</f>
        <v>IMP</v>
      </c>
      <c r="B2132" s="22" t="str">
        <f t="shared" si="297"/>
        <v>Ether Kingdoms Token</v>
      </c>
      <c r="C2132" s="77">
        <f t="shared" si="298"/>
        <v>6.0092642472112639E-8</v>
      </c>
      <c r="D2132" s="73">
        <f t="shared" si="299"/>
        <v>2.2499283216399998E-3</v>
      </c>
      <c r="E2132" s="74">
        <f>D2132*conf!B$7</f>
        <v>0.1645597574447496</v>
      </c>
      <c r="F2132" s="32">
        <f t="shared" si="300"/>
        <v>20.444981169999998</v>
      </c>
      <c r="G2132" s="33">
        <f t="shared" si="301"/>
        <v>20.652216419999998</v>
      </c>
      <c r="H2132" s="32">
        <f t="shared" si="302"/>
        <v>50.233958479999998</v>
      </c>
      <c r="I2132" s="33">
        <f t="shared" si="303"/>
        <v>56.067824520000002</v>
      </c>
      <c r="J2132" s="32">
        <f t="shared" si="304"/>
        <v>50.233958479999998</v>
      </c>
      <c r="K2132" s="33">
        <f t="shared" si="305"/>
        <v>172.44693896000001</v>
      </c>
    </row>
    <row r="2133" spans="1:11" x14ac:dyDescent="0.3">
      <c r="A2133" s="78" t="str">
        <f>latest_start_1_limit_5000_convert_BTC_CMC_PRO_API_KEY_49c55c19_a805_466a_95cf_3c[[#This Row],[Symbol]]</f>
        <v>TCH</v>
      </c>
      <c r="B2133" s="22" t="str">
        <f t="shared" si="297"/>
        <v>TigerCash</v>
      </c>
      <c r="C2133" s="77">
        <f t="shared" si="298"/>
        <v>1.6646275416681806E-7</v>
      </c>
      <c r="D2133" s="73">
        <f t="shared" si="299"/>
        <v>6.2325311334399999E-3</v>
      </c>
      <c r="E2133" s="74">
        <f>D2133*conf!B$7</f>
        <v>0.45584732709980158</v>
      </c>
      <c r="F2133" s="32">
        <f t="shared" si="300"/>
        <v>-0.10766417</v>
      </c>
      <c r="G2133" s="33">
        <f t="shared" si="301"/>
        <v>6.4208609999999999E-2</v>
      </c>
      <c r="H2133" s="32">
        <f t="shared" si="302"/>
        <v>-3.0821793500000001</v>
      </c>
      <c r="I2133" s="33">
        <f t="shared" si="303"/>
        <v>0.68132117999999997</v>
      </c>
      <c r="J2133" s="32">
        <f t="shared" si="304"/>
        <v>-3.0821793500000001</v>
      </c>
      <c r="K2133" s="33">
        <f t="shared" si="305"/>
        <v>0.19822087999999999</v>
      </c>
    </row>
    <row r="2134" spans="1:11" x14ac:dyDescent="0.3">
      <c r="A2134" s="78" t="str">
        <f>latest_start_1_limit_5000_convert_BTC_CMC_PRO_API_KEY_49c55c19_a805_466a_95cf_3c[[#This Row],[Symbol]]</f>
        <v>SPR</v>
      </c>
      <c r="B2134" s="22" t="str">
        <f t="shared" si="297"/>
        <v>SpreadCoin</v>
      </c>
      <c r="C2134" s="77">
        <f t="shared" si="298"/>
        <v>4.006711592521842E-8</v>
      </c>
      <c r="D2134" s="73">
        <f t="shared" si="299"/>
        <v>1.50015268389E-3</v>
      </c>
      <c r="E2134" s="74">
        <f>D2134*conf!B$7</f>
        <v>0.10972116729971459</v>
      </c>
      <c r="F2134" s="32">
        <f t="shared" si="300"/>
        <v>0.38423225999999999</v>
      </c>
      <c r="G2134" s="33">
        <f t="shared" si="301"/>
        <v>0.55695138</v>
      </c>
      <c r="H2134" s="32">
        <f t="shared" si="302"/>
        <v>0.18795695000000001</v>
      </c>
      <c r="I2134" s="33">
        <f t="shared" si="303"/>
        <v>4.078443</v>
      </c>
      <c r="J2134" s="32">
        <f t="shared" si="304"/>
        <v>0.18795695000000001</v>
      </c>
      <c r="K2134" s="33">
        <f t="shared" si="305"/>
        <v>136.92820472</v>
      </c>
    </row>
    <row r="2135" spans="1:11" x14ac:dyDescent="0.3">
      <c r="A2135" s="78" t="str">
        <f>latest_start_1_limit_5000_convert_BTC_CMC_PRO_API_KEY_49c55c19_a805_466a_95cf_3c[[#This Row],[Symbol]]</f>
        <v>XDNA</v>
      </c>
      <c r="B2135" s="22" t="str">
        <f t="shared" si="297"/>
        <v>extraDNA</v>
      </c>
      <c r="C2135" s="77">
        <f t="shared" si="298"/>
        <v>1.0633561709853631E-8</v>
      </c>
      <c r="D2135" s="73">
        <f t="shared" si="299"/>
        <v>3.9813112997999999E-4</v>
      </c>
      <c r="E2135" s="74">
        <f>D2135*conf!B$7</f>
        <v>2.91193108467372E-2</v>
      </c>
      <c r="F2135" s="32">
        <f t="shared" si="300"/>
        <v>0.68411540999999998</v>
      </c>
      <c r="G2135" s="33">
        <f t="shared" si="301"/>
        <v>0.85735050999999995</v>
      </c>
      <c r="H2135" s="32">
        <f t="shared" si="302"/>
        <v>-2.3187470299999999</v>
      </c>
      <c r="I2135" s="33">
        <f t="shared" si="303"/>
        <v>1.47439901</v>
      </c>
      <c r="J2135" s="32">
        <f t="shared" si="304"/>
        <v>-2.3187470299999999</v>
      </c>
      <c r="K2135" s="33">
        <f t="shared" si="305"/>
        <v>24.73551462</v>
      </c>
    </row>
    <row r="2136" spans="1:11" x14ac:dyDescent="0.3">
      <c r="A2136" s="78" t="str">
        <f>latest_start_1_limit_5000_convert_BTC_CMC_PRO_API_KEY_49c55c19_a805_466a_95cf_3c[[#This Row],[Symbol]]</f>
        <v>NCP</v>
      </c>
      <c r="B2136" s="22" t="str">
        <f t="shared" si="297"/>
        <v>Newton Coin Project</v>
      </c>
      <c r="C2136" s="77">
        <f t="shared" si="298"/>
        <v>1E-8</v>
      </c>
      <c r="D2136" s="73">
        <f t="shared" si="299"/>
        <v>1.5687719023E-4</v>
      </c>
      <c r="E2136" s="74">
        <f>D2136*conf!B$7</f>
        <v>1.14739976934222E-2</v>
      </c>
      <c r="F2136" s="32">
        <f t="shared" si="300"/>
        <v>-0.34455502999999998</v>
      </c>
      <c r="G2136" s="33">
        <f t="shared" si="301"/>
        <v>-0.17308983999999999</v>
      </c>
      <c r="H2136" s="32">
        <f t="shared" si="302"/>
        <v>-58.091718669999999</v>
      </c>
      <c r="I2136" s="33">
        <f t="shared" si="303"/>
        <v>-56.464341599999997</v>
      </c>
      <c r="J2136" s="32">
        <f t="shared" si="304"/>
        <v>-58.091718669999999</v>
      </c>
      <c r="K2136" s="33">
        <f t="shared" si="305"/>
        <v>-44.572520920000002</v>
      </c>
    </row>
    <row r="2137" spans="1:11" x14ac:dyDescent="0.3">
      <c r="A2137" s="78" t="str">
        <f>latest_start_1_limit_5000_convert_BTC_CMC_PRO_API_KEY_49c55c19_a805_466a_95cf_3c[[#This Row],[Symbol]]</f>
        <v>UCN</v>
      </c>
      <c r="B2137" s="22" t="str">
        <f t="shared" si="297"/>
        <v>UChain</v>
      </c>
      <c r="C2137" s="77">
        <f t="shared" si="298"/>
        <v>1E-8</v>
      </c>
      <c r="D2137" s="73">
        <f t="shared" si="299"/>
        <v>5.4498418990000002E-5</v>
      </c>
      <c r="E2137" s="74">
        <f>D2137*conf!B$7</f>
        <v>3.9860143649285999E-3</v>
      </c>
      <c r="F2137" s="32">
        <f t="shared" si="300"/>
        <v>1.55208086</v>
      </c>
      <c r="G2137" s="33">
        <f t="shared" si="301"/>
        <v>1.7268093600000001</v>
      </c>
      <c r="H2137" s="32">
        <f t="shared" si="302"/>
        <v>-17.365732770000001</v>
      </c>
      <c r="I2137" s="33">
        <f t="shared" si="303"/>
        <v>-14.15688937</v>
      </c>
      <c r="J2137" s="32">
        <f t="shared" si="304"/>
        <v>-17.365732770000001</v>
      </c>
      <c r="K2137" s="33">
        <f t="shared" si="305"/>
        <v>4.5474790699999996</v>
      </c>
    </row>
    <row r="2138" spans="1:11" x14ac:dyDescent="0.3">
      <c r="A2138" s="78" t="str">
        <f>latest_start_1_limit_5000_convert_BTC_CMC_PRO_API_KEY_49c55c19_a805_466a_95cf_3c[[#This Row],[Symbol]]</f>
        <v>NEVA</v>
      </c>
      <c r="B2138" s="22" t="str">
        <f t="shared" si="297"/>
        <v>NevaCoin</v>
      </c>
      <c r="C2138" s="77">
        <f t="shared" si="298"/>
        <v>8.0123523296061163E-8</v>
      </c>
      <c r="D2138" s="73">
        <f t="shared" si="299"/>
        <v>2.9999044288500001E-3</v>
      </c>
      <c r="E2138" s="74">
        <f>D2138*conf!B$7</f>
        <v>0.219413009926089</v>
      </c>
      <c r="F2138" s="32">
        <f t="shared" si="300"/>
        <v>0.16065966000000001</v>
      </c>
      <c r="G2138" s="33">
        <f t="shared" si="301"/>
        <v>0.33299411000000001</v>
      </c>
      <c r="H2138" s="32">
        <f t="shared" si="302"/>
        <v>-67.950590680000005</v>
      </c>
      <c r="I2138" s="33">
        <f t="shared" si="303"/>
        <v>-66.706052080000006</v>
      </c>
      <c r="J2138" s="32">
        <f t="shared" si="304"/>
        <v>-67.950590680000005</v>
      </c>
      <c r="K2138" s="33">
        <f t="shared" si="305"/>
        <v>75.257563849999997</v>
      </c>
    </row>
    <row r="2139" spans="1:11" x14ac:dyDescent="0.3">
      <c r="A2139" s="78" t="str">
        <f>latest_start_1_limit_5000_convert_BTC_CMC_PRO_API_KEY_49c55c19_a805_466a_95cf_3c[[#This Row],[Symbol]]</f>
        <v>EXO</v>
      </c>
      <c r="B2139" s="22" t="str">
        <f t="shared" si="297"/>
        <v>Exosis</v>
      </c>
      <c r="C2139" s="77">
        <f t="shared" si="298"/>
        <v>8.4096932367600278E-7</v>
      </c>
      <c r="D2139" s="73">
        <f t="shared" si="299"/>
        <v>3.1486728177200003E-2</v>
      </c>
      <c r="E2139" s="74">
        <f>D2139*conf!B$7</f>
        <v>2.3029392988804083</v>
      </c>
      <c r="F2139" s="32">
        <f t="shared" si="300"/>
        <v>9.0055193599999992</v>
      </c>
      <c r="G2139" s="33">
        <f t="shared" si="301"/>
        <v>9.1930721000000002</v>
      </c>
      <c r="H2139" s="32">
        <f t="shared" si="302"/>
        <v>2.1029819999999999</v>
      </c>
      <c r="I2139" s="33">
        <f t="shared" si="303"/>
        <v>6.0678320599999997</v>
      </c>
      <c r="J2139" s="32">
        <f t="shared" si="304"/>
        <v>2.1029819999999999</v>
      </c>
      <c r="K2139" s="33">
        <f t="shared" si="305"/>
        <v>16.047504929999999</v>
      </c>
    </row>
    <row r="2140" spans="1:11" x14ac:dyDescent="0.3">
      <c r="A2140" s="78" t="str">
        <f>latest_start_1_limit_5000_convert_BTC_CMC_PRO_API_KEY_49c55c19_a805_466a_95cf_3c[[#This Row],[Symbol]]</f>
        <v>CCO</v>
      </c>
      <c r="B2140" s="22" t="str">
        <f t="shared" si="297"/>
        <v>Ccore</v>
      </c>
      <c r="C2140" s="77">
        <f t="shared" si="298"/>
        <v>2.5494454894746581E-7</v>
      </c>
      <c r="D2140" s="73">
        <f t="shared" si="299"/>
        <v>9.5453775625000004E-3</v>
      </c>
      <c r="E2140" s="74">
        <f>D2140*conf!B$7</f>
        <v>0.69814891492125009</v>
      </c>
      <c r="F2140" s="32">
        <f t="shared" si="300"/>
        <v>54.388374990000003</v>
      </c>
      <c r="G2140" s="33">
        <f t="shared" si="301"/>
        <v>54.654012569999999</v>
      </c>
      <c r="H2140" s="32">
        <f t="shared" si="302"/>
        <v>-11.5571827</v>
      </c>
      <c r="I2140" s="33">
        <f t="shared" si="303"/>
        <v>-8.1227824200000001</v>
      </c>
      <c r="J2140" s="32">
        <f t="shared" si="304"/>
        <v>-11.5571827</v>
      </c>
      <c r="K2140" s="33">
        <f t="shared" si="305"/>
        <v>30.8887444</v>
      </c>
    </row>
    <row r="2141" spans="1:11" x14ac:dyDescent="0.3">
      <c r="A2141" s="78" t="str">
        <f>latest_start_1_limit_5000_convert_BTC_CMC_PRO_API_KEY_49c55c19_a805_466a_95cf_3c[[#This Row],[Symbol]]</f>
        <v>FLC</v>
      </c>
      <c r="B2141" s="22" t="str">
        <f t="shared" si="297"/>
        <v>Flowchain</v>
      </c>
      <c r="C2141" s="77">
        <f t="shared" si="298"/>
        <v>4.8726603211776447E-7</v>
      </c>
      <c r="D2141" s="73">
        <f t="shared" si="299"/>
        <v>1.8243725034120001E-2</v>
      </c>
      <c r="E2141" s="74">
        <f>D2141*conf!B$7</f>
        <v>1.3343460489955368</v>
      </c>
      <c r="F2141" s="32">
        <f t="shared" si="300"/>
        <v>-0.93851708</v>
      </c>
      <c r="G2141" s="33">
        <f t="shared" si="301"/>
        <v>-0.76807384999999995</v>
      </c>
      <c r="H2141" s="32">
        <f t="shared" si="302"/>
        <v>0.92300135999999999</v>
      </c>
      <c r="I2141" s="33">
        <f t="shared" si="303"/>
        <v>4.8420305600000004</v>
      </c>
      <c r="J2141" s="32">
        <f t="shared" si="304"/>
        <v>0.92300135999999999</v>
      </c>
      <c r="K2141" s="33">
        <f t="shared" si="305"/>
        <v>40.622569159999998</v>
      </c>
    </row>
    <row r="2142" spans="1:11" x14ac:dyDescent="0.3">
      <c r="A2142" s="78" t="str">
        <f>latest_start_1_limit_5000_convert_BTC_CMC_PRO_API_KEY_49c55c19_a805_466a_95cf_3c[[#This Row],[Symbol]]</f>
        <v>CLC</v>
      </c>
      <c r="B2142" s="22" t="str">
        <f t="shared" si="297"/>
        <v>CaluraCoin</v>
      </c>
      <c r="C2142" s="77">
        <f t="shared" si="298"/>
        <v>3.0000000000105751E-8</v>
      </c>
      <c r="D2142" s="73">
        <f t="shared" si="299"/>
        <v>1.12322984766E-3</v>
      </c>
      <c r="E2142" s="74">
        <f>D2142*conf!B$7</f>
        <v>8.2153031057852405E-2</v>
      </c>
      <c r="F2142" s="32">
        <f t="shared" si="300"/>
        <v>-25</v>
      </c>
      <c r="G2142" s="33">
        <f t="shared" si="301"/>
        <v>-24.870956490000001</v>
      </c>
      <c r="H2142" s="32">
        <f t="shared" si="302"/>
        <v>50</v>
      </c>
      <c r="I2142" s="33">
        <f t="shared" si="303"/>
        <v>55.824780990000001</v>
      </c>
      <c r="J2142" s="32">
        <f t="shared" si="304"/>
        <v>50</v>
      </c>
      <c r="K2142" s="33">
        <f t="shared" si="305"/>
        <v>18.265664619999999</v>
      </c>
    </row>
    <row r="2143" spans="1:11" x14ac:dyDescent="0.3">
      <c r="A2143" s="78" t="str">
        <f>latest_start_1_limit_5000_convert_BTC_CMC_PRO_API_KEY_49c55c19_a805_466a_95cf_3c[[#This Row],[Symbol]]</f>
        <v>GIN</v>
      </c>
      <c r="B2143" s="22" t="str">
        <f t="shared" si="297"/>
        <v>GINcoin</v>
      </c>
      <c r="C2143" s="77">
        <f t="shared" si="298"/>
        <v>5.2760482983218824E-8</v>
      </c>
      <c r="D2143" s="73">
        <f t="shared" si="299"/>
        <v>1.9754049754499999E-3</v>
      </c>
      <c r="E2143" s="74">
        <f>D2143*conf!B$7</f>
        <v>0.14448111990441298</v>
      </c>
      <c r="F2143" s="32">
        <f t="shared" si="300"/>
        <v>-0.71420751999999998</v>
      </c>
      <c r="G2143" s="33">
        <f t="shared" si="301"/>
        <v>-0.54337835000000001</v>
      </c>
      <c r="H2143" s="32">
        <f t="shared" si="302"/>
        <v>1.24020715</v>
      </c>
      <c r="I2143" s="33">
        <f t="shared" si="303"/>
        <v>5.1715540500000001</v>
      </c>
      <c r="J2143" s="32">
        <f t="shared" si="304"/>
        <v>1.24020715</v>
      </c>
      <c r="K2143" s="33">
        <f t="shared" si="305"/>
        <v>25.56060574</v>
      </c>
    </row>
    <row r="2144" spans="1:11" x14ac:dyDescent="0.3">
      <c r="A2144" s="78" t="str">
        <f>latest_start_1_limit_5000_convert_BTC_CMC_PRO_API_KEY_49c55c19_a805_466a_95cf_3c[[#This Row],[Symbol]]</f>
        <v>GPKR</v>
      </c>
      <c r="B2144" s="22" t="str">
        <f t="shared" si="297"/>
        <v>Gold Poker</v>
      </c>
      <c r="C2144" s="77">
        <f t="shared" si="298"/>
        <v>8.0123523296061163E-8</v>
      </c>
      <c r="D2144" s="73">
        <f t="shared" si="299"/>
        <v>2.9999044288500001E-3</v>
      </c>
      <c r="E2144" s="74">
        <f>D2144*conf!B$7</f>
        <v>0.219413009926089</v>
      </c>
      <c r="F2144" s="32">
        <f t="shared" si="300"/>
        <v>167.65551371000001</v>
      </c>
      <c r="G2144" s="33">
        <f t="shared" si="301"/>
        <v>168.11603649</v>
      </c>
      <c r="H2144" s="32">
        <f t="shared" si="302"/>
        <v>60.249555719999996</v>
      </c>
      <c r="I2144" s="33">
        <f t="shared" si="303"/>
        <v>66.472346160000001</v>
      </c>
      <c r="J2144" s="32">
        <f t="shared" si="304"/>
        <v>60.249555719999996</v>
      </c>
      <c r="K2144" s="33">
        <f t="shared" si="305"/>
        <v>35.76707193</v>
      </c>
    </row>
    <row r="2145" spans="1:11" x14ac:dyDescent="0.3">
      <c r="A2145" s="78" t="str">
        <f>latest_start_1_limit_5000_convert_BTC_CMC_PRO_API_KEY_49c55c19_a805_466a_95cf_3c[[#This Row],[Symbol]]</f>
        <v>DSR</v>
      </c>
      <c r="B2145" s="22" t="str">
        <f t="shared" si="297"/>
        <v>Desire</v>
      </c>
      <c r="C2145" s="77">
        <f t="shared" si="298"/>
        <v>3.9999999999873912E-8</v>
      </c>
      <c r="D2145" s="73">
        <f t="shared" si="299"/>
        <v>1.4976397968699999E-3</v>
      </c>
      <c r="E2145" s="74">
        <f>D2145*conf!B$7</f>
        <v>0.10953737474307179</v>
      </c>
      <c r="F2145" s="32">
        <f t="shared" si="300"/>
        <v>33.333333340000003</v>
      </c>
      <c r="G2145" s="33">
        <f t="shared" si="301"/>
        <v>33.562744029999998</v>
      </c>
      <c r="H2145" s="32">
        <f t="shared" si="302"/>
        <v>0</v>
      </c>
      <c r="I2145" s="33">
        <f t="shared" si="303"/>
        <v>3.8831873300000002</v>
      </c>
      <c r="J2145" s="32">
        <f t="shared" si="304"/>
        <v>0</v>
      </c>
      <c r="K2145" s="33">
        <f t="shared" si="305"/>
        <v>18.265664619999999</v>
      </c>
    </row>
    <row r="2146" spans="1:11" x14ac:dyDescent="0.3">
      <c r="A2146" s="78" t="str">
        <f>latest_start_1_limit_5000_convert_BTC_CMC_PRO_API_KEY_49c55c19_a805_466a_95cf_3c[[#This Row],[Symbol]]</f>
        <v>ITT</v>
      </c>
      <c r="B2146" s="22" t="str">
        <f t="shared" si="297"/>
        <v>Intelligent Trading Foundation</v>
      </c>
      <c r="C2146" s="77">
        <f t="shared" si="298"/>
        <v>4.1752947862423003E-8</v>
      </c>
      <c r="D2146" s="73">
        <f t="shared" si="299"/>
        <v>1.5632719088899999E-3</v>
      </c>
      <c r="E2146" s="74">
        <f>D2146*conf!B$7</f>
        <v>0.1143377074162146</v>
      </c>
      <c r="F2146" s="32">
        <f t="shared" si="300"/>
        <v>-0.49032800999999998</v>
      </c>
      <c r="G2146" s="33">
        <f t="shared" si="301"/>
        <v>-0.31911363999999998</v>
      </c>
      <c r="H2146" s="32">
        <f t="shared" si="302"/>
        <v>0.52527363000000005</v>
      </c>
      <c r="I2146" s="33">
        <f t="shared" si="303"/>
        <v>4.4288583199999998</v>
      </c>
      <c r="J2146" s="32">
        <f t="shared" si="304"/>
        <v>0.52527363000000005</v>
      </c>
      <c r="K2146" s="33">
        <f t="shared" si="305"/>
        <v>21.836467630000001</v>
      </c>
    </row>
    <row r="2147" spans="1:11" x14ac:dyDescent="0.3">
      <c r="A2147" s="78" t="str">
        <f>latest_start_1_limit_5000_convert_BTC_CMC_PRO_API_KEY_49c55c19_a805_466a_95cf_3c[[#This Row],[Symbol]]</f>
        <v>STREAM</v>
      </c>
      <c r="B2147" s="22" t="str">
        <f t="shared" si="297"/>
        <v>Streamit Coin</v>
      </c>
      <c r="C2147" s="77">
        <f t="shared" si="298"/>
        <v>3.0046321236056319E-8</v>
      </c>
      <c r="D2147" s="73">
        <f t="shared" si="299"/>
        <v>1.1249641608199999E-3</v>
      </c>
      <c r="E2147" s="74">
        <f>D2147*conf!B$7</f>
        <v>8.22798787223748E-2</v>
      </c>
      <c r="F2147" s="32">
        <f t="shared" si="300"/>
        <v>50.556226469999999</v>
      </c>
      <c r="G2147" s="33">
        <f t="shared" si="301"/>
        <v>50.815270529999999</v>
      </c>
      <c r="H2147" s="32">
        <f t="shared" si="302"/>
        <v>0.15597232</v>
      </c>
      <c r="I2147" s="33">
        <f t="shared" si="303"/>
        <v>4.0452163499999996</v>
      </c>
      <c r="J2147" s="32">
        <f t="shared" si="304"/>
        <v>0.15597232</v>
      </c>
      <c r="K2147" s="33">
        <f t="shared" si="305"/>
        <v>255.34481503999999</v>
      </c>
    </row>
    <row r="2148" spans="1:11" x14ac:dyDescent="0.3">
      <c r="A2148" s="78" t="str">
        <f>latest_start_1_limit_5000_convert_BTC_CMC_PRO_API_KEY_49c55c19_a805_466a_95cf_3c[[#This Row],[Symbol]]</f>
        <v>COAL</v>
      </c>
      <c r="B2148" s="22" t="str">
        <f t="shared" si="297"/>
        <v>BitCoal</v>
      </c>
      <c r="C2148" s="77">
        <f t="shared" si="298"/>
        <v>9.0151010831941766E-8</v>
      </c>
      <c r="D2148" s="73">
        <f t="shared" si="299"/>
        <v>3.37534353876E-3</v>
      </c>
      <c r="E2148" s="74">
        <f>D2148*conf!B$7</f>
        <v>0.2468726264249064</v>
      </c>
      <c r="F2148" s="32">
        <f t="shared" si="300"/>
        <v>0.38423225999999999</v>
      </c>
      <c r="G2148" s="33">
        <f t="shared" si="301"/>
        <v>0.55695138</v>
      </c>
      <c r="H2148" s="32">
        <f t="shared" si="302"/>
        <v>0.16935822</v>
      </c>
      <c r="I2148" s="33">
        <f t="shared" si="303"/>
        <v>4.05912205</v>
      </c>
      <c r="J2148" s="32">
        <f t="shared" si="304"/>
        <v>0.16935822</v>
      </c>
      <c r="K2148" s="33">
        <f t="shared" si="305"/>
        <v>166.54423030999999</v>
      </c>
    </row>
    <row r="2149" spans="1:11" x14ac:dyDescent="0.3">
      <c r="A2149" s="78" t="str">
        <f>latest_start_1_limit_5000_convert_BTC_CMC_PRO_API_KEY_49c55c19_a805_466a_95cf_3c[[#This Row],[Symbol]]</f>
        <v>QUAN</v>
      </c>
      <c r="B2149" s="22" t="str">
        <f t="shared" si="297"/>
        <v>Quantis Network</v>
      </c>
      <c r="C2149" s="77">
        <f t="shared" si="298"/>
        <v>1.0015440412107804E-8</v>
      </c>
      <c r="D2149" s="73">
        <f t="shared" si="299"/>
        <v>3.7498805360999999E-4</v>
      </c>
      <c r="E2149" s="74">
        <f>D2149*conf!B$7</f>
        <v>2.7426626241035399E-2</v>
      </c>
      <c r="F2149" s="32">
        <f t="shared" si="300"/>
        <v>0.15440413</v>
      </c>
      <c r="G2149" s="33">
        <f t="shared" si="301"/>
        <v>0.32672781000000001</v>
      </c>
      <c r="H2149" s="32">
        <f t="shared" si="302"/>
        <v>0.15597232</v>
      </c>
      <c r="I2149" s="33">
        <f t="shared" si="303"/>
        <v>4.0452163499999996</v>
      </c>
      <c r="J2149" s="32">
        <f t="shared" si="304"/>
        <v>0.15597232</v>
      </c>
      <c r="K2149" s="33">
        <f t="shared" si="305"/>
        <v>18.448271680000001</v>
      </c>
    </row>
    <row r="2150" spans="1:11" x14ac:dyDescent="0.3">
      <c r="A2150" s="78" t="str">
        <f>latest_start_1_limit_5000_convert_BTC_CMC_PRO_API_KEY_49c55c19_a805_466a_95cf_3c[[#This Row],[Symbol]]</f>
        <v>DTC</v>
      </c>
      <c r="B2150" s="22" t="str">
        <f t="shared" si="297"/>
        <v>Datacoin</v>
      </c>
      <c r="C2150" s="77">
        <f t="shared" si="298"/>
        <v>1.0015440412107804E-8</v>
      </c>
      <c r="D2150" s="73">
        <f t="shared" si="299"/>
        <v>3.7498805360999999E-4</v>
      </c>
      <c r="E2150" s="74">
        <f>D2150*conf!B$7</f>
        <v>2.7426626241035399E-2</v>
      </c>
      <c r="F2150" s="32">
        <f t="shared" si="300"/>
        <v>0.37081765</v>
      </c>
      <c r="G2150" s="33">
        <f t="shared" si="301"/>
        <v>0.54351369000000005</v>
      </c>
      <c r="H2150" s="32">
        <f t="shared" si="302"/>
        <v>0.15597232</v>
      </c>
      <c r="I2150" s="33">
        <f t="shared" si="303"/>
        <v>4.0452163499999996</v>
      </c>
      <c r="J2150" s="32">
        <f t="shared" si="304"/>
        <v>0.15597232</v>
      </c>
      <c r="K2150" s="33">
        <f t="shared" si="305"/>
        <v>18.458423239999998</v>
      </c>
    </row>
    <row r="2151" spans="1:11" x14ac:dyDescent="0.3">
      <c r="A2151" s="78" t="str">
        <f>latest_start_1_limit_5000_convert_BTC_CMC_PRO_API_KEY_49c55c19_a805_466a_95cf_3c[[#This Row],[Symbol]]</f>
        <v>KKC</v>
      </c>
      <c r="B2151" s="22" t="str">
        <f t="shared" si="297"/>
        <v>Kabberry Coin</v>
      </c>
      <c r="C2151" s="77">
        <f t="shared" si="298"/>
        <v>2.0030880823948517E-8</v>
      </c>
      <c r="D2151" s="73">
        <f t="shared" si="299"/>
        <v>7.4997610720999996E-4</v>
      </c>
      <c r="E2151" s="74">
        <f>D2151*conf!B$7</f>
        <v>5.4853252481339397E-2</v>
      </c>
      <c r="F2151" s="32">
        <f t="shared" si="300"/>
        <v>0.15440412000000001</v>
      </c>
      <c r="G2151" s="33">
        <f t="shared" si="301"/>
        <v>0.32672780000000001</v>
      </c>
      <c r="H2151" s="32">
        <f t="shared" si="302"/>
        <v>0.15440412000000001</v>
      </c>
      <c r="I2151" s="33">
        <f t="shared" si="303"/>
        <v>4.0435872499999999</v>
      </c>
      <c r="J2151" s="32">
        <f t="shared" si="304"/>
        <v>0.15440412000000001</v>
      </c>
      <c r="K2151" s="33">
        <f t="shared" si="305"/>
        <v>18.458423239999998</v>
      </c>
    </row>
    <row r="2152" spans="1:11" x14ac:dyDescent="0.3">
      <c r="A2152" s="78" t="str">
        <f>latest_start_1_limit_5000_convert_BTC_CMC_PRO_API_KEY_49c55c19_a805_466a_95cf_3c[[#This Row],[Symbol]]</f>
        <v>VIVID</v>
      </c>
      <c r="B2152" s="22" t="str">
        <f t="shared" si="297"/>
        <v>Vivid Coin</v>
      </c>
      <c r="C2152" s="77">
        <f t="shared" si="298"/>
        <v>5.0083894906723345E-8</v>
      </c>
      <c r="D2152" s="73">
        <f t="shared" si="299"/>
        <v>1.87519085487E-3</v>
      </c>
      <c r="E2152" s="74">
        <f>D2152*conf!B$7</f>
        <v>0.1371514591251918</v>
      </c>
      <c r="F2152" s="32">
        <f t="shared" si="300"/>
        <v>0.38442685999999998</v>
      </c>
      <c r="G2152" s="33">
        <f t="shared" si="301"/>
        <v>0.55714631999999997</v>
      </c>
      <c r="H2152" s="32">
        <f t="shared" si="302"/>
        <v>0.18795695000000001</v>
      </c>
      <c r="I2152" s="33">
        <f t="shared" si="303"/>
        <v>4.078443</v>
      </c>
      <c r="J2152" s="32">
        <f t="shared" si="304"/>
        <v>0.18795695000000001</v>
      </c>
      <c r="K2152" s="33">
        <f t="shared" si="305"/>
        <v>18.542050620000001</v>
      </c>
    </row>
    <row r="2153" spans="1:11" x14ac:dyDescent="0.3">
      <c r="A2153" s="78" t="str">
        <f>latest_start_1_limit_5000_convert_BTC_CMC_PRO_API_KEY_49c55c19_a805_466a_95cf_3c[[#This Row],[Symbol]]</f>
        <v>BECN</v>
      </c>
      <c r="B2153" s="22" t="str">
        <f t="shared" si="297"/>
        <v>Beacon</v>
      </c>
      <c r="C2153" s="77">
        <f t="shared" si="298"/>
        <v>8.0607326406550095E-7</v>
      </c>
      <c r="D2153" s="73">
        <f t="shared" si="299"/>
        <v>3.0180184986529999E-2</v>
      </c>
      <c r="E2153" s="74">
        <f>D2153*conf!B$7</f>
        <v>2.207378729914804</v>
      </c>
      <c r="F2153" s="32">
        <f t="shared" si="300"/>
        <v>-13.55030973</v>
      </c>
      <c r="G2153" s="33">
        <f t="shared" si="301"/>
        <v>-13.4015661</v>
      </c>
      <c r="H2153" s="32">
        <f t="shared" si="302"/>
        <v>44.824052440000003</v>
      </c>
      <c r="I2153" s="33">
        <f t="shared" si="303"/>
        <v>50.447841689999997</v>
      </c>
      <c r="J2153" s="32">
        <f t="shared" si="304"/>
        <v>44.824052440000003</v>
      </c>
      <c r="K2153" s="33">
        <f t="shared" si="305"/>
        <v>94.569307330000001</v>
      </c>
    </row>
    <row r="2154" spans="1:11" x14ac:dyDescent="0.3">
      <c r="A2154" s="78" t="str">
        <f>latest_start_1_limit_5000_convert_BTC_CMC_PRO_API_KEY_49c55c19_a805_466a_95cf_3c[[#This Row],[Symbol]]</f>
        <v>ATH</v>
      </c>
      <c r="B2154" s="22" t="str">
        <f t="shared" si="297"/>
        <v>Atheios</v>
      </c>
      <c r="C2154" s="77">
        <f t="shared" si="298"/>
        <v>1.0015440412107804E-8</v>
      </c>
      <c r="D2154" s="73">
        <f t="shared" si="299"/>
        <v>3.7498805360999999E-4</v>
      </c>
      <c r="E2154" s="74">
        <f>D2154*conf!B$7</f>
        <v>2.7426626241035399E-2</v>
      </c>
      <c r="F2154" s="32">
        <f t="shared" si="300"/>
        <v>0.37081765</v>
      </c>
      <c r="G2154" s="33">
        <f t="shared" si="301"/>
        <v>0.54351369000000005</v>
      </c>
      <c r="H2154" s="32">
        <f t="shared" si="302"/>
        <v>0.15440412000000001</v>
      </c>
      <c r="I2154" s="33">
        <f t="shared" si="303"/>
        <v>4.0435872499999999</v>
      </c>
      <c r="J2154" s="32">
        <f t="shared" si="304"/>
        <v>0.15440412000000001</v>
      </c>
      <c r="K2154" s="33">
        <f t="shared" si="305"/>
        <v>18.458423239999998</v>
      </c>
    </row>
    <row r="2155" spans="1:11" x14ac:dyDescent="0.3">
      <c r="A2155" s="78" t="str">
        <f>latest_start_1_limit_5000_convert_BTC_CMC_PRO_API_KEY_49c55c19_a805_466a_95cf_3c[[#This Row],[Symbol]]</f>
        <v>XBTC21</v>
      </c>
      <c r="B2155" s="22" t="str">
        <f t="shared" si="297"/>
        <v>Bitcoin 21</v>
      </c>
      <c r="C2155" s="77">
        <f t="shared" si="298"/>
        <v>4.7072569936452629E-7</v>
      </c>
      <c r="D2155" s="73">
        <f t="shared" si="299"/>
        <v>1.7624438519500001E-2</v>
      </c>
      <c r="E2155" s="74">
        <f>D2155*conf!B$7</f>
        <v>1.2890514333162302</v>
      </c>
      <c r="F2155" s="32">
        <f t="shared" si="300"/>
        <v>0.37081764</v>
      </c>
      <c r="G2155" s="33">
        <f t="shared" si="301"/>
        <v>0.54351368</v>
      </c>
      <c r="H2155" s="32">
        <f t="shared" si="302"/>
        <v>0.15597232</v>
      </c>
      <c r="I2155" s="33">
        <f t="shared" si="303"/>
        <v>4.0452163499999996</v>
      </c>
      <c r="J2155" s="32">
        <f t="shared" si="304"/>
        <v>0.15597232</v>
      </c>
      <c r="K2155" s="33">
        <f t="shared" si="305"/>
        <v>39.176719230000003</v>
      </c>
    </row>
    <row r="2156" spans="1:11" x14ac:dyDescent="0.3">
      <c r="A2156" s="78" t="str">
        <f>latest_start_1_limit_5000_convert_BTC_CMC_PRO_API_KEY_49c55c19_a805_466a_95cf_3c[[#This Row],[Symbol]]</f>
        <v>SCS</v>
      </c>
      <c r="B2156" s="22" t="str">
        <f t="shared" si="297"/>
        <v>SpeedCash</v>
      </c>
      <c r="C2156" s="77">
        <f t="shared" si="298"/>
        <v>6.4000000000011934E-7</v>
      </c>
      <c r="D2156" s="73">
        <f t="shared" si="299"/>
        <v>2.3962236750000001E-2</v>
      </c>
      <c r="E2156" s="74">
        <f>D2156*conf!B$7</f>
        <v>1.752597995895</v>
      </c>
      <c r="F2156" s="32">
        <f t="shared" si="300"/>
        <v>0</v>
      </c>
      <c r="G2156" s="33">
        <f t="shared" si="301"/>
        <v>0.17205802000000001</v>
      </c>
      <c r="H2156" s="32">
        <f t="shared" si="302"/>
        <v>0</v>
      </c>
      <c r="I2156" s="33">
        <f t="shared" si="303"/>
        <v>3.8831873300000002</v>
      </c>
      <c r="J2156" s="32">
        <f t="shared" si="304"/>
        <v>0</v>
      </c>
      <c r="K2156" s="33">
        <f t="shared" si="305"/>
        <v>2.2925842400000001</v>
      </c>
    </row>
    <row r="2157" spans="1:11" x14ac:dyDescent="0.3">
      <c r="A2157" s="78" t="str">
        <f>latest_start_1_limit_5000_convert_BTC_CMC_PRO_API_KEY_49c55c19_a805_466a_95cf_3c[[#This Row],[Symbol]]</f>
        <v>CF</v>
      </c>
      <c r="B2157" s="22" t="str">
        <f t="shared" si="297"/>
        <v>Californium</v>
      </c>
      <c r="C2157" s="77">
        <f t="shared" si="298"/>
        <v>1.5025168471990294E-7</v>
      </c>
      <c r="D2157" s="73">
        <f t="shared" si="299"/>
        <v>5.6255725646000001E-3</v>
      </c>
      <c r="E2157" s="74">
        <f>D2157*conf!B$7</f>
        <v>0.41145437737484403</v>
      </c>
      <c r="F2157" s="32">
        <f t="shared" si="300"/>
        <v>0.38423225999999999</v>
      </c>
      <c r="G2157" s="33">
        <f t="shared" si="301"/>
        <v>0.55695138</v>
      </c>
      <c r="H2157" s="32">
        <f t="shared" si="302"/>
        <v>0.16935822</v>
      </c>
      <c r="I2157" s="33">
        <f t="shared" si="303"/>
        <v>4.05912205</v>
      </c>
      <c r="J2157" s="32">
        <f t="shared" si="304"/>
        <v>0.16935822</v>
      </c>
      <c r="K2157" s="33">
        <f t="shared" si="305"/>
        <v>18.47425527</v>
      </c>
    </row>
    <row r="2158" spans="1:11" x14ac:dyDescent="0.3">
      <c r="A2158" s="78" t="str">
        <f>latest_start_1_limit_5000_convert_BTC_CMC_PRO_API_KEY_49c55c19_a805_466a_95cf_3c[[#This Row],[Symbol]]</f>
        <v>MST</v>
      </c>
      <c r="B2158" s="22" t="str">
        <f t="shared" si="297"/>
        <v>MustangCoin</v>
      </c>
      <c r="C2158" s="77">
        <f t="shared" si="298"/>
        <v>5.8089554389664372E-7</v>
      </c>
      <c r="D2158" s="73">
        <f t="shared" si="299"/>
        <v>2.1749307109169998E-2</v>
      </c>
      <c r="E2158" s="74">
        <f>D2158*conf!B$7</f>
        <v>1.5907443219646937</v>
      </c>
      <c r="F2158" s="32">
        <f t="shared" si="300"/>
        <v>0.15440412000000001</v>
      </c>
      <c r="G2158" s="33">
        <f t="shared" si="301"/>
        <v>0.32672780000000001</v>
      </c>
      <c r="H2158" s="32">
        <f t="shared" si="302"/>
        <v>0.15440412000000001</v>
      </c>
      <c r="I2158" s="33">
        <f t="shared" si="303"/>
        <v>4.0435872499999999</v>
      </c>
      <c r="J2158" s="32">
        <f t="shared" si="304"/>
        <v>0.15440412000000001</v>
      </c>
      <c r="K2158" s="33">
        <f t="shared" si="305"/>
        <v>12.626882869999999</v>
      </c>
    </row>
    <row r="2159" spans="1:11" x14ac:dyDescent="0.3">
      <c r="A2159" s="78" t="str">
        <f>latest_start_1_limit_5000_convert_BTC_CMC_PRO_API_KEY_49c55c19_a805_466a_95cf_3c[[#This Row],[Symbol]]</f>
        <v>CREVA</v>
      </c>
      <c r="B2159" s="22" t="str">
        <f t="shared" si="297"/>
        <v>CrevaCoin</v>
      </c>
      <c r="C2159" s="77">
        <f t="shared" si="298"/>
        <v>1.0015440412107804E-8</v>
      </c>
      <c r="D2159" s="73">
        <f t="shared" si="299"/>
        <v>3.7498805360999999E-4</v>
      </c>
      <c r="E2159" s="74">
        <f>D2159*conf!B$7</f>
        <v>2.7426626241035399E-2</v>
      </c>
      <c r="F2159" s="32">
        <f t="shared" si="300"/>
        <v>0.37081765</v>
      </c>
      <c r="G2159" s="33">
        <f t="shared" si="301"/>
        <v>0.54351369000000005</v>
      </c>
      <c r="H2159" s="32">
        <f t="shared" si="302"/>
        <v>0.15440412000000001</v>
      </c>
      <c r="I2159" s="33">
        <f t="shared" si="303"/>
        <v>4.0435872499999999</v>
      </c>
      <c r="J2159" s="32">
        <f t="shared" si="304"/>
        <v>0.15440412000000001</v>
      </c>
      <c r="K2159" s="33">
        <f t="shared" si="305"/>
        <v>18.526209519999998</v>
      </c>
    </row>
    <row r="2160" spans="1:11" x14ac:dyDescent="0.3">
      <c r="A2160" s="78" t="str">
        <f>latest_start_1_limit_5000_convert_BTC_CMC_PRO_API_KEY_49c55c19_a805_466a_95cf_3c[[#This Row],[Symbol]]</f>
        <v>XOV</v>
      </c>
      <c r="B2160" s="22" t="str">
        <f t="shared" si="297"/>
        <v>XOVBank</v>
      </c>
      <c r="C2160" s="77">
        <f t="shared" si="298"/>
        <v>1E-8</v>
      </c>
      <c r="D2160" s="73">
        <f t="shared" si="299"/>
        <v>9.7978766469999993E-5</v>
      </c>
      <c r="E2160" s="74">
        <f>D2160*conf!B$7</f>
        <v>7.1661669796157998E-3</v>
      </c>
      <c r="F2160" s="32">
        <f t="shared" si="300"/>
        <v>-0.96828526999999998</v>
      </c>
      <c r="G2160" s="33">
        <f t="shared" si="301"/>
        <v>-0.79789326000000005</v>
      </c>
      <c r="H2160" s="32">
        <f t="shared" si="302"/>
        <v>51.833481679999998</v>
      </c>
      <c r="I2160" s="33">
        <f t="shared" si="303"/>
        <v>57.729460199999998</v>
      </c>
      <c r="J2160" s="32">
        <f t="shared" si="304"/>
        <v>51.833481679999998</v>
      </c>
      <c r="K2160" s="33">
        <f t="shared" si="305"/>
        <v>88.433560589999999</v>
      </c>
    </row>
    <row r="2161" spans="1:11" x14ac:dyDescent="0.3">
      <c r="A2161" s="78" t="str">
        <f>latest_start_1_limit_5000_convert_BTC_CMC_PRO_API_KEY_49c55c19_a805_466a_95cf_3c[[#This Row],[Symbol]]</f>
        <v>YLC</v>
      </c>
      <c r="B2161" s="22" t="str">
        <f t="shared" si="297"/>
        <v>YoloCash</v>
      </c>
      <c r="C2161" s="77">
        <f t="shared" si="298"/>
        <v>1.2181650802863986E-8</v>
      </c>
      <c r="D2161" s="73">
        <f t="shared" si="299"/>
        <v>4.5609312584999999E-4</v>
      </c>
      <c r="E2161" s="74">
        <f>D2161*conf!B$7</f>
        <v>3.3358651224669002E-2</v>
      </c>
      <c r="F2161" s="32">
        <f t="shared" si="300"/>
        <v>-0.93691946000000004</v>
      </c>
      <c r="G2161" s="33">
        <f t="shared" si="301"/>
        <v>-0.76647348999999998</v>
      </c>
      <c r="H2161" s="32">
        <f t="shared" si="302"/>
        <v>-16.812731970000002</v>
      </c>
      <c r="I2161" s="33">
        <f t="shared" si="303"/>
        <v>-13.58241452</v>
      </c>
      <c r="J2161" s="32">
        <f t="shared" si="304"/>
        <v>-16.812731970000002</v>
      </c>
      <c r="K2161" s="33">
        <f t="shared" si="305"/>
        <v>84.659636879999994</v>
      </c>
    </row>
    <row r="2162" spans="1:11" x14ac:dyDescent="0.3">
      <c r="A2162" s="78" t="str">
        <f>latest_start_1_limit_5000_convert_BTC_CMC_PRO_API_KEY_49c55c19_a805_466a_95cf_3c[[#This Row],[Symbol]]</f>
        <v>ABST</v>
      </c>
      <c r="B2162" s="22" t="str">
        <f t="shared" si="297"/>
        <v>Abitshadow Token</v>
      </c>
      <c r="C2162" s="77">
        <f t="shared" si="298"/>
        <v>1E-8</v>
      </c>
      <c r="D2162" s="73">
        <f t="shared" si="299"/>
        <v>3.22879641E-5</v>
      </c>
      <c r="E2162" s="74">
        <f>D2162*conf!B$7</f>
        <v>2.3615416942739998E-3</v>
      </c>
      <c r="F2162" s="32">
        <f t="shared" si="300"/>
        <v>0.33025968</v>
      </c>
      <c r="G2162" s="33">
        <f t="shared" si="301"/>
        <v>0.50288593999999998</v>
      </c>
      <c r="H2162" s="32">
        <f t="shared" si="302"/>
        <v>-87.33119198</v>
      </c>
      <c r="I2162" s="33">
        <f t="shared" si="303"/>
        <v>-86.839238429999995</v>
      </c>
      <c r="J2162" s="32">
        <f t="shared" si="304"/>
        <v>-87.33119198</v>
      </c>
      <c r="K2162" s="33">
        <f t="shared" si="305"/>
        <v>31.41954076</v>
      </c>
    </row>
    <row r="2163" spans="1:11" x14ac:dyDescent="0.3">
      <c r="A2163" s="78" t="str">
        <f>latest_start_1_limit_5000_convert_BTC_CMC_PRO_API_KEY_49c55c19_a805_466a_95cf_3c[[#This Row],[Symbol]]</f>
        <v>ZNT</v>
      </c>
      <c r="B2163" s="22" t="str">
        <f t="shared" si="297"/>
        <v>Zenswap Network Token</v>
      </c>
      <c r="C2163" s="77">
        <f t="shared" si="298"/>
        <v>1E-8</v>
      </c>
      <c r="D2163" s="73">
        <f t="shared" si="299"/>
        <v>1.0822954100000001E-6</v>
      </c>
      <c r="E2163" s="74">
        <f>D2163*conf!B$7</f>
        <v>7.9159086287400001E-5</v>
      </c>
      <c r="F2163" s="32">
        <f t="shared" si="300"/>
        <v>-0.93851697000000001</v>
      </c>
      <c r="G2163" s="33">
        <f t="shared" si="301"/>
        <v>-0.76807373999999995</v>
      </c>
      <c r="H2163" s="32">
        <f t="shared" si="302"/>
        <v>-4.1607621000000004</v>
      </c>
      <c r="I2163" s="33">
        <f t="shared" si="303"/>
        <v>-0.43914495999999997</v>
      </c>
      <c r="J2163" s="32">
        <f t="shared" si="304"/>
        <v>-4.1607621000000004</v>
      </c>
      <c r="K2163" s="33">
        <f t="shared" si="305"/>
        <v>4.0739664199999996</v>
      </c>
    </row>
    <row r="2164" spans="1:11" x14ac:dyDescent="0.3">
      <c r="A2164" s="78" t="str">
        <f>latest_start_1_limit_5000_convert_BTC_CMC_PRO_API_KEY_49c55c19_a805_466a_95cf_3c[[#This Row],[Symbol]]</f>
        <v>HLX</v>
      </c>
      <c r="B2164" s="22" t="str">
        <f t="shared" si="297"/>
        <v>Helex</v>
      </c>
      <c r="C2164" s="77">
        <f t="shared" si="298"/>
        <v>4.888625538518087E-6</v>
      </c>
      <c r="D2164" s="73">
        <f t="shared" si="299"/>
        <v>0.18303500396257</v>
      </c>
      <c r="E2164" s="74">
        <f>D2164*conf!B$7</f>
        <v>13.38718018982237</v>
      </c>
      <c r="F2164" s="32">
        <f t="shared" si="300"/>
        <v>0.30843531000000002</v>
      </c>
      <c r="G2164" s="33">
        <f t="shared" si="301"/>
        <v>0.48102402</v>
      </c>
      <c r="H2164" s="32">
        <f t="shared" si="302"/>
        <v>-3.97762167</v>
      </c>
      <c r="I2164" s="33">
        <f t="shared" si="303"/>
        <v>-0.24889284</v>
      </c>
      <c r="J2164" s="32">
        <f t="shared" si="304"/>
        <v>-3.97762167</v>
      </c>
      <c r="K2164" s="33">
        <f t="shared" si="305"/>
        <v>-16.265474780000002</v>
      </c>
    </row>
    <row r="2165" spans="1:11" x14ac:dyDescent="0.3">
      <c r="A2165" s="78" t="str">
        <f>latest_start_1_limit_5000_convert_BTC_CMC_PRO_API_KEY_49c55c19_a805_466a_95cf_3c[[#This Row],[Symbol]]</f>
        <v>DFS</v>
      </c>
      <c r="B2165" s="22" t="str">
        <f t="shared" si="297"/>
        <v>Defis Network</v>
      </c>
      <c r="C2165" s="77">
        <f t="shared" si="298"/>
        <v>9.2730491523638917E-5</v>
      </c>
      <c r="D2165" s="73">
        <f t="shared" si="299"/>
        <v>3.4719218622388901</v>
      </c>
      <c r="E2165" s="74">
        <f>D2165*conf!B$7</f>
        <v>253.93636500415244</v>
      </c>
      <c r="F2165" s="32">
        <f t="shared" si="300"/>
        <v>-5.3686350000000001E-2</v>
      </c>
      <c r="G2165" s="33">
        <f t="shared" si="301"/>
        <v>0.1182793</v>
      </c>
      <c r="H2165" s="32">
        <f t="shared" si="302"/>
        <v>8.9691522100000007</v>
      </c>
      <c r="I2165" s="33">
        <f t="shared" si="303"/>
        <v>13.20062852</v>
      </c>
      <c r="J2165" s="32">
        <f t="shared" si="304"/>
        <v>8.9691522100000007</v>
      </c>
      <c r="K2165" s="33">
        <f t="shared" si="305"/>
        <v>35.551023450000002</v>
      </c>
    </row>
    <row r="2166" spans="1:11" x14ac:dyDescent="0.3">
      <c r="A2166" s="78" t="str">
        <f>latest_start_1_limit_5000_convert_BTC_CMC_PRO_API_KEY_49c55c19_a805_466a_95cf_3c[[#This Row],[Symbol]]</f>
        <v>CTRT</v>
      </c>
      <c r="B2166" s="22" t="str">
        <f t="shared" si="297"/>
        <v>Cryptrust</v>
      </c>
      <c r="C2166" s="77">
        <f t="shared" si="298"/>
        <v>1E-8</v>
      </c>
      <c r="D2166" s="73">
        <f t="shared" si="299"/>
        <v>1.78145786E-6</v>
      </c>
      <c r="E2166" s="74">
        <f>D2166*conf!B$7</f>
        <v>1.302958278804E-4</v>
      </c>
      <c r="F2166" s="32">
        <f t="shared" si="300"/>
        <v>-0.61930523000000004</v>
      </c>
      <c r="G2166" s="33">
        <f t="shared" si="301"/>
        <v>-0.44831277000000003</v>
      </c>
      <c r="H2166" s="32">
        <f t="shared" si="302"/>
        <v>-88.952657819999999</v>
      </c>
      <c r="I2166" s="33">
        <f t="shared" si="303"/>
        <v>-88.523668830000005</v>
      </c>
      <c r="J2166" s="32">
        <f t="shared" si="304"/>
        <v>-88.952657819999999</v>
      </c>
      <c r="K2166" s="33">
        <f t="shared" si="305"/>
        <v>-98.470044049999998</v>
      </c>
    </row>
    <row r="2167" spans="1:11" x14ac:dyDescent="0.3">
      <c r="A2167" s="78" t="str">
        <f>latest_start_1_limit_5000_convert_BTC_CMC_PRO_API_KEY_49c55c19_a805_466a_95cf_3c[[#This Row],[Symbol]]</f>
        <v>EGX</v>
      </c>
      <c r="B2167" s="22" t="str">
        <f t="shared" si="297"/>
        <v>EagleX</v>
      </c>
      <c r="C2167" s="77">
        <f t="shared" si="298"/>
        <v>1.0015440412107804E-8</v>
      </c>
      <c r="D2167" s="73">
        <f t="shared" si="299"/>
        <v>3.7498805360999999E-4</v>
      </c>
      <c r="E2167" s="74">
        <f>D2167*conf!B$7</f>
        <v>2.7426626241035399E-2</v>
      </c>
      <c r="F2167" s="32">
        <f t="shared" si="300"/>
        <v>0.15440413</v>
      </c>
      <c r="G2167" s="33">
        <f t="shared" si="301"/>
        <v>0.32672781000000001</v>
      </c>
      <c r="H2167" s="32">
        <f t="shared" si="302"/>
        <v>0.15440412000000001</v>
      </c>
      <c r="I2167" s="33">
        <f t="shared" si="303"/>
        <v>4.0435872499999999</v>
      </c>
      <c r="J2167" s="32">
        <f t="shared" si="304"/>
        <v>0.15440412000000001</v>
      </c>
      <c r="K2167" s="33">
        <f t="shared" si="305"/>
        <v>18.458423239999998</v>
      </c>
    </row>
    <row r="2168" spans="1:11" x14ac:dyDescent="0.3">
      <c r="A2168" s="78" t="str">
        <f>latest_start_1_limit_5000_convert_BTC_CMC_PRO_API_KEY_49c55c19_a805_466a_95cf_3c[[#This Row],[Symbol]]</f>
        <v>XGS</v>
      </c>
      <c r="B2168" s="22" t="str">
        <f t="shared" si="297"/>
        <v>GenesisX</v>
      </c>
      <c r="C2168" s="77">
        <f t="shared" si="298"/>
        <v>3.0046321236056319E-8</v>
      </c>
      <c r="D2168" s="73">
        <f t="shared" si="299"/>
        <v>1.1249641608199999E-3</v>
      </c>
      <c r="E2168" s="74">
        <f>D2168*conf!B$7</f>
        <v>8.22798787223748E-2</v>
      </c>
      <c r="F2168" s="32">
        <f t="shared" si="300"/>
        <v>0.15440412000000001</v>
      </c>
      <c r="G2168" s="33">
        <f t="shared" si="301"/>
        <v>0.32672780000000001</v>
      </c>
      <c r="H2168" s="32">
        <f t="shared" si="302"/>
        <v>0.15597232</v>
      </c>
      <c r="I2168" s="33">
        <f t="shared" si="303"/>
        <v>4.0452163499999996</v>
      </c>
      <c r="J2168" s="32">
        <f t="shared" si="304"/>
        <v>0.15597232</v>
      </c>
      <c r="K2168" s="33">
        <f t="shared" si="305"/>
        <v>18.448271680000001</v>
      </c>
    </row>
    <row r="2169" spans="1:11" x14ac:dyDescent="0.3">
      <c r="A2169" s="78" t="str">
        <f>latest_start_1_limit_5000_convert_BTC_CMC_PRO_API_KEY_49c55c19_a805_466a_95cf_3c[[#This Row],[Symbol]]</f>
        <v>WAB</v>
      </c>
      <c r="B2169" s="22" t="str">
        <f t="shared" si="297"/>
        <v>WABnetwork</v>
      </c>
      <c r="C2169" s="77">
        <f t="shared" si="298"/>
        <v>1E-8</v>
      </c>
      <c r="D2169" s="73">
        <f t="shared" si="299"/>
        <v>8.9356825000000003E-7</v>
      </c>
      <c r="E2169" s="74">
        <f>D2169*conf!B$7</f>
        <v>6.5355581804999997E-5</v>
      </c>
      <c r="F2169" s="32">
        <f t="shared" si="300"/>
        <v>-0.22214930999999999</v>
      </c>
      <c r="G2169" s="33">
        <f t="shared" si="301"/>
        <v>-5.0473520000000001E-2</v>
      </c>
      <c r="H2169" s="32">
        <f t="shared" si="302"/>
        <v>-4.03864014</v>
      </c>
      <c r="I2169" s="33">
        <f t="shared" si="303"/>
        <v>-0.31228076999999999</v>
      </c>
      <c r="J2169" s="32">
        <f t="shared" si="304"/>
        <v>-4.03864014</v>
      </c>
      <c r="K2169" s="33">
        <f t="shared" si="305"/>
        <v>-0.19284187</v>
      </c>
    </row>
    <row r="2170" spans="1:11" x14ac:dyDescent="0.3">
      <c r="A2170" s="78" t="str">
        <f>latest_start_1_limit_5000_convert_BTC_CMC_PRO_API_KEY_49c55c19_a805_466a_95cf_3c[[#This Row],[Symbol]]</f>
        <v>SET</v>
      </c>
      <c r="B2170" s="22" t="str">
        <f t="shared" si="297"/>
        <v>Save Environment Token</v>
      </c>
      <c r="C2170" s="77">
        <f t="shared" si="298"/>
        <v>3.461226054850638E-7</v>
      </c>
      <c r="D2170" s="73">
        <f t="shared" si="299"/>
        <v>1.295917471431E-2</v>
      </c>
      <c r="E2170" s="74">
        <f>D2170*conf!B$7</f>
        <v>0.94783403860463344</v>
      </c>
      <c r="F2170" s="32">
        <f t="shared" si="300"/>
        <v>-0.14816641999999999</v>
      </c>
      <c r="G2170" s="33">
        <f t="shared" si="301"/>
        <v>2.3636669999999999E-2</v>
      </c>
      <c r="H2170" s="32">
        <f t="shared" si="302"/>
        <v>0.13920624000000001</v>
      </c>
      <c r="I2170" s="33">
        <f t="shared" si="303"/>
        <v>4.0277992100000004</v>
      </c>
      <c r="J2170" s="32">
        <f t="shared" si="304"/>
        <v>0.13920624000000001</v>
      </c>
      <c r="K2170" s="33">
        <f t="shared" si="305"/>
        <v>19.35694539</v>
      </c>
    </row>
    <row r="2171" spans="1:11" x14ac:dyDescent="0.3">
      <c r="A2171" s="78" t="str">
        <f>latest_start_1_limit_5000_convert_BTC_CMC_PRO_API_KEY_49c55c19_a805_466a_95cf_3c[[#This Row],[Symbol]]</f>
        <v>SONG</v>
      </c>
      <c r="B2171" s="22" t="str">
        <f t="shared" si="297"/>
        <v>SongCoin</v>
      </c>
      <c r="C2171" s="77">
        <f t="shared" si="298"/>
        <v>1.0016778981237832E-8</v>
      </c>
      <c r="D2171" s="73">
        <f t="shared" si="299"/>
        <v>3.7503817096999999E-4</v>
      </c>
      <c r="E2171" s="74">
        <f>D2171*conf!B$7</f>
        <v>2.7430291824745798E-2</v>
      </c>
      <c r="F2171" s="32">
        <f t="shared" si="300"/>
        <v>0.38423225999999999</v>
      </c>
      <c r="G2171" s="33">
        <f t="shared" si="301"/>
        <v>0.55695138</v>
      </c>
      <c r="H2171" s="32">
        <f t="shared" si="302"/>
        <v>0.16935822</v>
      </c>
      <c r="I2171" s="33">
        <f t="shared" si="303"/>
        <v>4.05912205</v>
      </c>
      <c r="J2171" s="32">
        <f t="shared" si="304"/>
        <v>0.16935822</v>
      </c>
      <c r="K2171" s="33">
        <f t="shared" si="305"/>
        <v>18.47425527</v>
      </c>
    </row>
    <row r="2172" spans="1:11" x14ac:dyDescent="0.3">
      <c r="A2172" s="78" t="str">
        <f>latest_start_1_limit_5000_convert_BTC_CMC_PRO_API_KEY_49c55c19_a805_466a_95cf_3c[[#This Row],[Symbol]]</f>
        <v>RAGNA</v>
      </c>
      <c r="B2172" s="22" t="str">
        <f t="shared" si="297"/>
        <v>Ragnarok</v>
      </c>
      <c r="C2172" s="77">
        <f t="shared" si="298"/>
        <v>2.0000000000070499E-8</v>
      </c>
      <c r="D2172" s="73">
        <f t="shared" si="299"/>
        <v>7.4881989843999998E-4</v>
      </c>
      <c r="E2172" s="74">
        <f>D2172*conf!B$7</f>
        <v>5.4768687371901596E-2</v>
      </c>
      <c r="F2172" s="32">
        <f t="shared" si="300"/>
        <v>0</v>
      </c>
      <c r="G2172" s="33">
        <f t="shared" si="301"/>
        <v>0.17205802000000001</v>
      </c>
      <c r="H2172" s="32">
        <f t="shared" si="302"/>
        <v>-1.9940960000000001E-2</v>
      </c>
      <c r="I2172" s="33">
        <f t="shared" si="303"/>
        <v>3.8624720199999998</v>
      </c>
      <c r="J2172" s="32">
        <f t="shared" si="304"/>
        <v>-1.9940960000000001E-2</v>
      </c>
      <c r="K2172" s="33">
        <f t="shared" si="305"/>
        <v>136.55160106</v>
      </c>
    </row>
    <row r="2173" spans="1:11" x14ac:dyDescent="0.3">
      <c r="A2173" s="78" t="str">
        <f>latest_start_1_limit_5000_convert_BTC_CMC_PRO_API_KEY_49c55c19_a805_466a_95cf_3c[[#This Row],[Symbol]]</f>
        <v>NYEX</v>
      </c>
      <c r="B2173" s="22" t="str">
        <f t="shared" si="297"/>
        <v>Nyerium</v>
      </c>
      <c r="C2173" s="77">
        <f t="shared" si="298"/>
        <v>1.0015440412107804E-8</v>
      </c>
      <c r="D2173" s="73">
        <f t="shared" si="299"/>
        <v>3.7498805360999999E-4</v>
      </c>
      <c r="E2173" s="74">
        <f>D2173*conf!B$7</f>
        <v>2.7426626241035399E-2</v>
      </c>
      <c r="F2173" s="32">
        <f t="shared" si="300"/>
        <v>0.37081765</v>
      </c>
      <c r="G2173" s="33">
        <f t="shared" si="301"/>
        <v>0.54351369000000005</v>
      </c>
      <c r="H2173" s="32">
        <f t="shared" si="302"/>
        <v>0.15597232</v>
      </c>
      <c r="I2173" s="33">
        <f t="shared" si="303"/>
        <v>4.0452163499999996</v>
      </c>
      <c r="J2173" s="32">
        <f t="shared" si="304"/>
        <v>0.15597232</v>
      </c>
      <c r="K2173" s="33">
        <f t="shared" si="305"/>
        <v>18.458423239999998</v>
      </c>
    </row>
    <row r="2174" spans="1:11" x14ac:dyDescent="0.3">
      <c r="A2174" s="78" t="str">
        <f>latest_start_1_limit_5000_convert_BTC_CMC_PRO_API_KEY_49c55c19_a805_466a_95cf_3c[[#This Row],[Symbol]]</f>
        <v>CARE</v>
      </c>
      <c r="B2174" s="22" t="str">
        <f t="shared" si="297"/>
        <v>Carebit</v>
      </c>
      <c r="C2174" s="77">
        <f t="shared" si="298"/>
        <v>1E-8</v>
      </c>
      <c r="D2174" s="73">
        <f t="shared" si="299"/>
        <v>7.4997610720000003E-5</v>
      </c>
      <c r="E2174" s="74">
        <f>D2174*conf!B$7</f>
        <v>5.4853252480608003E-3</v>
      </c>
      <c r="F2174" s="32">
        <f t="shared" si="300"/>
        <v>0.37081764</v>
      </c>
      <c r="G2174" s="33">
        <f t="shared" si="301"/>
        <v>0.54351368</v>
      </c>
      <c r="H2174" s="32">
        <f t="shared" si="302"/>
        <v>0.15597232</v>
      </c>
      <c r="I2174" s="33">
        <f t="shared" si="303"/>
        <v>4.0452163499999996</v>
      </c>
      <c r="J2174" s="32">
        <f t="shared" si="304"/>
        <v>0.15597232</v>
      </c>
      <c r="K2174" s="33">
        <f t="shared" si="305"/>
        <v>18.448271680000001</v>
      </c>
    </row>
    <row r="2175" spans="1:11" x14ac:dyDescent="0.3">
      <c r="A2175" s="78" t="str">
        <f>latest_start_1_limit_5000_convert_BTC_CMC_PRO_API_KEY_49c55c19_a805_466a_95cf_3c[[#This Row],[Symbol]]</f>
        <v>NZL</v>
      </c>
      <c r="B2175" s="22" t="str">
        <f t="shared" si="297"/>
        <v>Zealium</v>
      </c>
      <c r="C2175" s="77">
        <f t="shared" si="298"/>
        <v>2.0000000000070499E-8</v>
      </c>
      <c r="D2175" s="73">
        <f t="shared" si="299"/>
        <v>7.4881989843999998E-4</v>
      </c>
      <c r="E2175" s="74">
        <f>D2175*conf!B$7</f>
        <v>5.4768687371901596E-2</v>
      </c>
      <c r="F2175" s="32">
        <f t="shared" si="300"/>
        <v>6.2459000000000004E-3</v>
      </c>
      <c r="G2175" s="33">
        <f t="shared" si="301"/>
        <v>0.17831467000000001</v>
      </c>
      <c r="H2175" s="32">
        <f t="shared" si="302"/>
        <v>-1.9940960000000001E-2</v>
      </c>
      <c r="I2175" s="33">
        <f t="shared" si="303"/>
        <v>3.8624720199999998</v>
      </c>
      <c r="J2175" s="32">
        <f t="shared" si="304"/>
        <v>-1.9940960000000001E-2</v>
      </c>
      <c r="K2175" s="33">
        <f t="shared" si="305"/>
        <v>-21.149466310000001</v>
      </c>
    </row>
    <row r="2176" spans="1:11" x14ac:dyDescent="0.3">
      <c r="A2176" s="78" t="str">
        <f>latest_start_1_limit_5000_convert_BTC_CMC_PRO_API_KEY_49c55c19_a805_466a_95cf_3c[[#This Row],[Symbol]]</f>
        <v>CAB</v>
      </c>
      <c r="B2176" s="22" t="str">
        <f t="shared" si="297"/>
        <v>Cabbage</v>
      </c>
      <c r="C2176" s="77">
        <f t="shared" si="298"/>
        <v>3.0000000000105751E-8</v>
      </c>
      <c r="D2176" s="73">
        <f t="shared" si="299"/>
        <v>1.12322984766E-3</v>
      </c>
      <c r="E2176" s="74">
        <f>D2176*conf!B$7</f>
        <v>8.2153031057852405E-2</v>
      </c>
      <c r="F2176" s="32">
        <f t="shared" si="300"/>
        <v>0</v>
      </c>
      <c r="G2176" s="33">
        <f t="shared" si="301"/>
        <v>0.17205802000000001</v>
      </c>
      <c r="H2176" s="32">
        <f t="shared" si="302"/>
        <v>0</v>
      </c>
      <c r="I2176" s="33">
        <f t="shared" si="303"/>
        <v>3.8831873300000002</v>
      </c>
      <c r="J2176" s="32">
        <f t="shared" si="304"/>
        <v>0</v>
      </c>
      <c r="K2176" s="33">
        <f t="shared" si="305"/>
        <v>254.79699386999999</v>
      </c>
    </row>
    <row r="2177" spans="1:11" x14ac:dyDescent="0.3">
      <c r="A2177" s="78" t="str">
        <f>latest_start_1_limit_5000_convert_BTC_CMC_PRO_API_KEY_49c55c19_a805_466a_95cf_3c[[#This Row],[Symbol]]</f>
        <v>SYBC</v>
      </c>
      <c r="B2177" s="22" t="str">
        <f t="shared" si="297"/>
        <v>SYB Coin</v>
      </c>
      <c r="C2177" s="77">
        <f t="shared" si="298"/>
        <v>2.9401061335500386E-8</v>
      </c>
      <c r="D2177" s="73">
        <f t="shared" si="299"/>
        <v>1.1008049881599999E-3</v>
      </c>
      <c r="E2177" s="74">
        <f>D2177*conf!B$7</f>
        <v>8.051287683402239E-2</v>
      </c>
      <c r="F2177" s="32">
        <f t="shared" si="300"/>
        <v>-24.284527610000001</v>
      </c>
      <c r="G2177" s="33">
        <f t="shared" si="301"/>
        <v>-24.154253069999999</v>
      </c>
      <c r="H2177" s="32">
        <f t="shared" si="302"/>
        <v>-31.598937679999999</v>
      </c>
      <c r="I2177" s="33">
        <f t="shared" si="303"/>
        <v>-28.94279629</v>
      </c>
      <c r="J2177" s="32">
        <f t="shared" si="304"/>
        <v>-31.598937679999999</v>
      </c>
      <c r="K2177" s="33">
        <f t="shared" si="305"/>
        <v>-13.06414835</v>
      </c>
    </row>
    <row r="2178" spans="1:11" x14ac:dyDescent="0.3">
      <c r="A2178" s="78" t="str">
        <f>latest_start_1_limit_5000_convert_BTC_CMC_PRO_API_KEY_49c55c19_a805_466a_95cf_3c[[#This Row],[Symbol]]</f>
        <v>CYMT</v>
      </c>
      <c r="B2178" s="22" t="str">
        <f t="shared" ref="B2178:B2241" si="306">VLOOKUP(A2178,BTCTABLE,2,FALSE)</f>
        <v>CyberMusic</v>
      </c>
      <c r="C2178" s="77">
        <f t="shared" ref="C2178:C2241" si="307">VLOOKUP(A2178,BTCTABLE,3,FALSE)</f>
        <v>1E-8</v>
      </c>
      <c r="D2178" s="73">
        <f t="shared" ref="D2178:D2241" si="308">VLOOKUP(A2178,USDTABLE,3,FALSE)</f>
        <v>7.4997610999999997E-7</v>
      </c>
      <c r="E2178" s="74">
        <f>D2178*conf!B$7</f>
        <v>5.48532526854E-5</v>
      </c>
      <c r="F2178" s="32">
        <f t="shared" ref="F2178:F2241" si="309">VLOOKUP(A2178,BTCTABLE,5,FALSE)</f>
        <v>0.15440369000000001</v>
      </c>
      <c r="G2178" s="33">
        <f t="shared" ref="G2178:G2241" si="310">VLOOKUP(A2178,USDTABLE,5,FALSE)</f>
        <v>0.32672737000000002</v>
      </c>
      <c r="H2178" s="32">
        <f t="shared" ref="H2178:H2241" si="311">VLOOKUP(A2178,BTCTABLE,6,FALSE)</f>
        <v>0.15440371</v>
      </c>
      <c r="I2178" s="33">
        <f t="shared" ref="I2178:I2241" si="312">VLOOKUP(A2178,USDTABLE,6,FALSE)</f>
        <v>4.0435868299999997</v>
      </c>
      <c r="J2178" s="32">
        <f t="shared" ref="J2178:J2241" si="313">VLOOKUP(A2178,BTCTABLE,6,FALSE)</f>
        <v>0.15440371</v>
      </c>
      <c r="K2178" s="33">
        <f t="shared" ref="K2178:K2241" si="314">VLOOKUP(A2178,USDTABLE,7,FALSE)</f>
        <v>136.91684763000001</v>
      </c>
    </row>
    <row r="2179" spans="1:11" x14ac:dyDescent="0.3">
      <c r="A2179" s="78" t="str">
        <f>latest_start_1_limit_5000_convert_BTC_CMC_PRO_API_KEY_49c55c19_a805_466a_95cf_3c[[#This Row],[Symbol]]</f>
        <v>1X2</v>
      </c>
      <c r="B2179" s="22" t="str">
        <f t="shared" si="306"/>
        <v>1X2 COIN</v>
      </c>
      <c r="C2179" s="77">
        <f t="shared" si="307"/>
        <v>6.0092642472112639E-8</v>
      </c>
      <c r="D2179" s="73">
        <f t="shared" si="308"/>
        <v>2.2499283216399998E-3</v>
      </c>
      <c r="E2179" s="74">
        <f>D2179*conf!B$7</f>
        <v>0.1645597574447496</v>
      </c>
      <c r="F2179" s="32">
        <f t="shared" si="309"/>
        <v>0.15440412000000001</v>
      </c>
      <c r="G2179" s="33">
        <f t="shared" si="310"/>
        <v>0.32672780000000001</v>
      </c>
      <c r="H2179" s="32">
        <f t="shared" si="311"/>
        <v>0.15440412000000001</v>
      </c>
      <c r="I2179" s="33">
        <f t="shared" si="312"/>
        <v>4.0435872499999999</v>
      </c>
      <c r="J2179" s="32">
        <f t="shared" si="313"/>
        <v>0.15440412000000001</v>
      </c>
      <c r="K2179" s="33">
        <f t="shared" si="314"/>
        <v>18.448271680000001</v>
      </c>
    </row>
    <row r="2180" spans="1:11" x14ac:dyDescent="0.3">
      <c r="A2180" s="78" t="str">
        <f>latest_start_1_limit_5000_convert_BTC_CMC_PRO_API_KEY_49c55c19_a805_466a_95cf_3c[[#This Row],[Symbol]]</f>
        <v>LTCR</v>
      </c>
      <c r="B2180" s="22" t="str">
        <f t="shared" si="306"/>
        <v>Litecred</v>
      </c>
      <c r="C2180" s="77">
        <f t="shared" si="307"/>
        <v>1.0015440412107804E-8</v>
      </c>
      <c r="D2180" s="73">
        <f t="shared" si="308"/>
        <v>3.7498805360999999E-4</v>
      </c>
      <c r="E2180" s="74">
        <f>D2180*conf!B$7</f>
        <v>2.7426626241035399E-2</v>
      </c>
      <c r="F2180" s="32">
        <f t="shared" si="309"/>
        <v>0.15440413</v>
      </c>
      <c r="G2180" s="33">
        <f t="shared" si="310"/>
        <v>0.32672781000000001</v>
      </c>
      <c r="H2180" s="32">
        <f t="shared" si="311"/>
        <v>0.15440412000000001</v>
      </c>
      <c r="I2180" s="33">
        <f t="shared" si="312"/>
        <v>4.0435872499999999</v>
      </c>
      <c r="J2180" s="32">
        <f t="shared" si="313"/>
        <v>0.15440412000000001</v>
      </c>
      <c r="K2180" s="33">
        <f t="shared" si="314"/>
        <v>18.458423239999998</v>
      </c>
    </row>
    <row r="2181" spans="1:11" x14ac:dyDescent="0.3">
      <c r="A2181" s="78" t="str">
        <f>latest_start_1_limit_5000_convert_BTC_CMC_PRO_API_KEY_49c55c19_a805_466a_95cf_3c[[#This Row],[Symbol]]</f>
        <v>PNX</v>
      </c>
      <c r="B2181" s="22" t="str">
        <f t="shared" si="306"/>
        <v>Phantomx</v>
      </c>
      <c r="C2181" s="77">
        <f t="shared" si="307"/>
        <v>1E-8</v>
      </c>
      <c r="D2181" s="73">
        <f t="shared" si="308"/>
        <v>2.2464596953E-4</v>
      </c>
      <c r="E2181" s="74">
        <f>D2181*conf!B$7</f>
        <v>1.6430606211424201E-2</v>
      </c>
      <c r="F2181" s="32">
        <f t="shared" si="309"/>
        <v>6.2459000000000004E-3</v>
      </c>
      <c r="G2181" s="33">
        <f t="shared" si="310"/>
        <v>0.17831467000000001</v>
      </c>
      <c r="H2181" s="32">
        <f t="shared" si="311"/>
        <v>-3.3595116699999998</v>
      </c>
      <c r="I2181" s="33">
        <f t="shared" si="312"/>
        <v>0.39321952999999998</v>
      </c>
      <c r="J2181" s="32">
        <f t="shared" si="313"/>
        <v>-3.3595116699999998</v>
      </c>
      <c r="K2181" s="33">
        <f t="shared" si="314"/>
        <v>-52.68967979</v>
      </c>
    </row>
    <row r="2182" spans="1:11" x14ac:dyDescent="0.3">
      <c r="A2182" s="78" t="str">
        <f>latest_start_1_limit_5000_convert_BTC_CMC_PRO_API_KEY_49c55c19_a805_466a_95cf_3c[[#This Row],[Symbol]]</f>
        <v>SHB</v>
      </c>
      <c r="B2182" s="22" t="str">
        <f t="shared" si="306"/>
        <v>SkyHub Coin</v>
      </c>
      <c r="C2182" s="77">
        <f t="shared" si="307"/>
        <v>4.5069481854057778E-7</v>
      </c>
      <c r="D2182" s="73">
        <f t="shared" si="308"/>
        <v>1.6874462412290001E-2</v>
      </c>
      <c r="E2182" s="74">
        <f>D2182*conf!B$7</f>
        <v>1.2341981808348907</v>
      </c>
      <c r="F2182" s="32">
        <f t="shared" si="309"/>
        <v>0.15440412000000001</v>
      </c>
      <c r="G2182" s="33">
        <f t="shared" si="310"/>
        <v>0.32672780000000001</v>
      </c>
      <c r="H2182" s="32">
        <f t="shared" si="311"/>
        <v>-8.0214656000000009</v>
      </c>
      <c r="I2182" s="33">
        <f t="shared" si="312"/>
        <v>-4.4497668099999999</v>
      </c>
      <c r="J2182" s="32">
        <f t="shared" si="313"/>
        <v>-8.0214656000000009</v>
      </c>
      <c r="K2182" s="33">
        <f t="shared" si="314"/>
        <v>90.379608770000004</v>
      </c>
    </row>
    <row r="2183" spans="1:11" x14ac:dyDescent="0.3">
      <c r="A2183" s="78" t="str">
        <f>latest_start_1_limit_5000_convert_BTC_CMC_PRO_API_KEY_49c55c19_a805_466a_95cf_3c[[#This Row],[Symbol]]</f>
        <v>XMCT</v>
      </c>
      <c r="B2183" s="22" t="str">
        <f t="shared" si="306"/>
        <v>XMCT</v>
      </c>
      <c r="C2183" s="77">
        <f t="shared" si="307"/>
        <v>1E-8</v>
      </c>
      <c r="D2183" s="73">
        <f t="shared" si="308"/>
        <v>1.0007516037E-4</v>
      </c>
      <c r="E2183" s="74">
        <f>D2183*conf!B$7</f>
        <v>7.3194972294617997E-3</v>
      </c>
      <c r="F2183" s="32">
        <f t="shared" si="309"/>
        <v>-0.1638087</v>
      </c>
      <c r="G2183" s="33">
        <f t="shared" si="310"/>
        <v>7.9674700000000008E-3</v>
      </c>
      <c r="H2183" s="32">
        <f t="shared" si="311"/>
        <v>-3.8100673600000001</v>
      </c>
      <c r="I2183" s="33">
        <f t="shared" si="312"/>
        <v>-7.4832079999999995E-2</v>
      </c>
      <c r="J2183" s="32">
        <f t="shared" si="313"/>
        <v>-3.8100673600000001</v>
      </c>
      <c r="K2183" s="33">
        <f t="shared" si="314"/>
        <v>-1.6830250000000001E-2</v>
      </c>
    </row>
    <row r="2184" spans="1:11" x14ac:dyDescent="0.3">
      <c r="A2184" s="78" t="str">
        <f>latest_start_1_limit_5000_convert_BTC_CMC_PRO_API_KEY_49c55c19_a805_466a_95cf_3c[[#This Row],[Symbol]]</f>
        <v>ELD</v>
      </c>
      <c r="B2184" s="22" t="str">
        <f t="shared" si="306"/>
        <v>Electrum Dark</v>
      </c>
      <c r="C2184" s="77">
        <f t="shared" si="307"/>
        <v>7.1955112015906505E-8</v>
      </c>
      <c r="D2184" s="73">
        <f t="shared" si="308"/>
        <v>2.69407098359E-3</v>
      </c>
      <c r="E2184" s="74">
        <f>D2184*conf!B$7</f>
        <v>0.19704435173977261</v>
      </c>
      <c r="F2184" s="32">
        <f t="shared" si="309"/>
        <v>-0.26290999999999998</v>
      </c>
      <c r="G2184" s="33">
        <f t="shared" si="310"/>
        <v>-9.1304339999999998E-2</v>
      </c>
      <c r="H2184" s="32">
        <f t="shared" si="311"/>
        <v>29.091148870000001</v>
      </c>
      <c r="I2184" s="33">
        <f t="shared" si="312"/>
        <v>34.10400001</v>
      </c>
      <c r="J2184" s="32">
        <f t="shared" si="313"/>
        <v>29.091148870000001</v>
      </c>
      <c r="K2184" s="33">
        <f t="shared" si="314"/>
        <v>21.90888541</v>
      </c>
    </row>
    <row r="2185" spans="1:11" x14ac:dyDescent="0.3">
      <c r="A2185" s="78" t="str">
        <f>latest_start_1_limit_5000_convert_BTC_CMC_PRO_API_KEY_49c55c19_a805_466a_95cf_3c[[#This Row],[Symbol]]</f>
        <v>TVNT</v>
      </c>
      <c r="B2185" s="22" t="str">
        <f t="shared" si="306"/>
        <v>TravelNote</v>
      </c>
      <c r="C2185" s="77">
        <f t="shared" si="307"/>
        <v>1.2999999999992408E-7</v>
      </c>
      <c r="D2185" s="73">
        <f t="shared" si="308"/>
        <v>4.86732933984E-3</v>
      </c>
      <c r="E2185" s="74">
        <f>D2185*conf!B$7</f>
        <v>0.35599646791589762</v>
      </c>
      <c r="F2185" s="32">
        <f t="shared" si="309"/>
        <v>6.2459000000000004E-3</v>
      </c>
      <c r="G2185" s="33">
        <f t="shared" si="310"/>
        <v>0.17831467000000001</v>
      </c>
      <c r="H2185" s="32">
        <f t="shared" si="311"/>
        <v>-1.9940960000000001E-2</v>
      </c>
      <c r="I2185" s="33">
        <f t="shared" si="312"/>
        <v>3.8624720199999998</v>
      </c>
      <c r="J2185" s="32">
        <f t="shared" si="313"/>
        <v>-1.9940960000000001E-2</v>
      </c>
      <c r="K2185" s="33">
        <f t="shared" si="314"/>
        <v>53.758540680000003</v>
      </c>
    </row>
    <row r="2186" spans="1:11" x14ac:dyDescent="0.3">
      <c r="A2186" s="78" t="str">
        <f>latest_start_1_limit_5000_convert_BTC_CMC_PRO_API_KEY_49c55c19_a805_466a_95cf_3c[[#This Row],[Symbol]]</f>
        <v>BTCV</v>
      </c>
      <c r="B2186" s="22" t="str">
        <f t="shared" si="306"/>
        <v>BitcoinV</v>
      </c>
      <c r="C2186" s="77">
        <f t="shared" si="307"/>
        <v>6.9999999999979689E-8</v>
      </c>
      <c r="D2186" s="73">
        <f t="shared" si="308"/>
        <v>2.6208696445300002E-3</v>
      </c>
      <c r="E2186" s="74">
        <f>D2186*conf!B$7</f>
        <v>0.19169040580092422</v>
      </c>
      <c r="F2186" s="32">
        <f t="shared" si="309"/>
        <v>6.2459000000000004E-3</v>
      </c>
      <c r="G2186" s="33">
        <f t="shared" si="310"/>
        <v>0.17831467000000001</v>
      </c>
      <c r="H2186" s="32">
        <f t="shared" si="311"/>
        <v>-65.006979329999993</v>
      </c>
      <c r="I2186" s="33">
        <f t="shared" si="312"/>
        <v>-63.64813479</v>
      </c>
      <c r="J2186" s="32">
        <f t="shared" si="313"/>
        <v>-65.006979329999993</v>
      </c>
      <c r="K2186" s="33">
        <f t="shared" si="314"/>
        <v>65.586120739999998</v>
      </c>
    </row>
    <row r="2187" spans="1:11" x14ac:dyDescent="0.3">
      <c r="A2187" s="78" t="str">
        <f>latest_start_1_limit_5000_convert_BTC_CMC_PRO_API_KEY_49c55c19_a805_466a_95cf_3c[[#This Row],[Symbol]]</f>
        <v>APR</v>
      </c>
      <c r="B2187" s="22" t="str">
        <f t="shared" si="306"/>
        <v>APR Coin</v>
      </c>
      <c r="C2187" s="77">
        <f t="shared" si="307"/>
        <v>2.0030880823948517E-8</v>
      </c>
      <c r="D2187" s="73">
        <f t="shared" si="308"/>
        <v>7.4997610720999996E-4</v>
      </c>
      <c r="E2187" s="74">
        <f>D2187*conf!B$7</f>
        <v>5.4853252481339397E-2</v>
      </c>
      <c r="F2187" s="32">
        <f t="shared" si="309"/>
        <v>0.15440412000000001</v>
      </c>
      <c r="G2187" s="33">
        <f t="shared" si="310"/>
        <v>0.32672780000000001</v>
      </c>
      <c r="H2187" s="32">
        <f t="shared" si="311"/>
        <v>-33.230397250000003</v>
      </c>
      <c r="I2187" s="33">
        <f t="shared" si="312"/>
        <v>-30.637608499999999</v>
      </c>
      <c r="J2187" s="32">
        <f t="shared" si="313"/>
        <v>-33.230397250000003</v>
      </c>
      <c r="K2187" s="33">
        <f t="shared" si="314"/>
        <v>18.458423239999998</v>
      </c>
    </row>
    <row r="2188" spans="1:11" x14ac:dyDescent="0.3">
      <c r="A2188" s="78" t="str">
        <f>latest_start_1_limit_5000_convert_BTC_CMC_PRO_API_KEY_49c55c19_a805_466a_95cf_3c[[#This Row],[Symbol]]</f>
        <v>BAZT</v>
      </c>
      <c r="B2188" s="22" t="str">
        <f t="shared" si="306"/>
        <v>Baz Token</v>
      </c>
      <c r="C2188" s="77">
        <f t="shared" si="307"/>
        <v>2.459292429903356E-7</v>
      </c>
      <c r="D2188" s="73">
        <f t="shared" si="308"/>
        <v>9.2078355379400009E-3</v>
      </c>
      <c r="E2188" s="74">
        <f>D2188*conf!B$7</f>
        <v>0.6734610912449317</v>
      </c>
      <c r="F2188" s="32">
        <f t="shared" si="309"/>
        <v>-5.3100041300000003</v>
      </c>
      <c r="G2188" s="33">
        <f t="shared" si="310"/>
        <v>-5.1470824000000004</v>
      </c>
      <c r="H2188" s="32">
        <f t="shared" si="311"/>
        <v>-8.7683113099999996</v>
      </c>
      <c r="I2188" s="33">
        <f t="shared" si="312"/>
        <v>-5.2256139299999997</v>
      </c>
      <c r="J2188" s="32">
        <f t="shared" si="313"/>
        <v>-8.7683113099999996</v>
      </c>
      <c r="K2188" s="33">
        <f t="shared" si="314"/>
        <v>5.7227532999999999</v>
      </c>
    </row>
    <row r="2189" spans="1:11" x14ac:dyDescent="0.3">
      <c r="A2189" s="78" t="str">
        <f>latest_start_1_limit_5000_convert_BTC_CMC_PRO_API_KEY_49c55c19_a805_466a_95cf_3c[[#This Row],[Symbol]]</f>
        <v>VOCO</v>
      </c>
      <c r="B2189" s="22" t="str">
        <f t="shared" si="306"/>
        <v>Provoco Token</v>
      </c>
      <c r="C2189" s="77">
        <f t="shared" si="307"/>
        <v>1E-8</v>
      </c>
      <c r="D2189" s="73">
        <f t="shared" si="308"/>
        <v>1.000875E-8</v>
      </c>
      <c r="E2189" s="74">
        <f>D2189*conf!B$7</f>
        <v>7.32039975E-7</v>
      </c>
      <c r="F2189" s="32">
        <f t="shared" si="309"/>
        <v>-0.16146297000000001</v>
      </c>
      <c r="G2189" s="33">
        <f t="shared" si="310"/>
        <v>1.031724E-2</v>
      </c>
      <c r="H2189" s="32">
        <f t="shared" si="311"/>
        <v>-3.8077827800000001</v>
      </c>
      <c r="I2189" s="33">
        <f t="shared" si="312"/>
        <v>-7.2458789999999995E-2</v>
      </c>
      <c r="J2189" s="32">
        <f t="shared" si="313"/>
        <v>-3.8077827800000001</v>
      </c>
      <c r="K2189" s="33">
        <f t="shared" si="314"/>
        <v>-2.0652449999999999E-2</v>
      </c>
    </row>
    <row r="2190" spans="1:11" x14ac:dyDescent="0.3">
      <c r="A2190" s="78" t="str">
        <f>latest_start_1_limit_5000_convert_BTC_CMC_PRO_API_KEY_49c55c19_a805_466a_95cf_3c[[#This Row],[Symbol]]</f>
        <v>DATP</v>
      </c>
      <c r="B2190" s="22" t="str">
        <f t="shared" si="306"/>
        <v>Decentralized Asset Trading Platform</v>
      </c>
      <c r="C2190" s="77">
        <f t="shared" si="307"/>
        <v>1E-8</v>
      </c>
      <c r="D2190" s="73">
        <f t="shared" si="308"/>
        <v>8.4510968999999996E-7</v>
      </c>
      <c r="E2190" s="74">
        <f>D2190*conf!B$7</f>
        <v>6.1811322726599996E-5</v>
      </c>
      <c r="F2190" s="32">
        <f t="shared" si="309"/>
        <v>-30.820525279999998</v>
      </c>
      <c r="G2190" s="33">
        <f t="shared" si="310"/>
        <v>-30.70149645</v>
      </c>
      <c r="H2190" s="32">
        <f t="shared" si="311"/>
        <v>-57.911467930000001</v>
      </c>
      <c r="I2190" s="33">
        <f t="shared" si="312"/>
        <v>-56.277091390000002</v>
      </c>
      <c r="J2190" s="32">
        <f t="shared" si="313"/>
        <v>-57.911467930000001</v>
      </c>
      <c r="K2190" s="33">
        <f t="shared" si="314"/>
        <v>-33.584740310000001</v>
      </c>
    </row>
    <row r="2191" spans="1:11" x14ac:dyDescent="0.3">
      <c r="A2191" s="78" t="str">
        <f>latest_start_1_limit_5000_convert_BTC_CMC_PRO_API_KEY_49c55c19_a805_466a_95cf_3c[[#This Row],[Symbol]]</f>
        <v>EUC</v>
      </c>
      <c r="B2191" s="22" t="str">
        <f t="shared" si="306"/>
        <v>Eurocoin</v>
      </c>
      <c r="C2191" s="77">
        <f t="shared" si="307"/>
        <v>2.0030880823948517E-8</v>
      </c>
      <c r="D2191" s="73">
        <f t="shared" si="308"/>
        <v>7.4997610720999996E-4</v>
      </c>
      <c r="E2191" s="74">
        <f>D2191*conf!B$7</f>
        <v>5.4853252481339397E-2</v>
      </c>
      <c r="F2191" s="32">
        <f t="shared" si="309"/>
        <v>0.15440412000000001</v>
      </c>
      <c r="G2191" s="33">
        <f t="shared" si="310"/>
        <v>0.32672780000000001</v>
      </c>
      <c r="H2191" s="32">
        <f t="shared" si="311"/>
        <v>0.15440412000000001</v>
      </c>
      <c r="I2191" s="33">
        <f t="shared" si="312"/>
        <v>4.0435872499999999</v>
      </c>
      <c r="J2191" s="32">
        <f t="shared" si="313"/>
        <v>0.15440412000000001</v>
      </c>
      <c r="K2191" s="33">
        <f t="shared" si="314"/>
        <v>18.452411290000001</v>
      </c>
    </row>
    <row r="2192" spans="1:11" x14ac:dyDescent="0.3">
      <c r="A2192" s="78" t="str">
        <f>latest_start_1_limit_5000_convert_BTC_CMC_PRO_API_KEY_49c55c19_a805_466a_95cf_3c[[#This Row],[Symbol]]</f>
        <v>SANDG</v>
      </c>
      <c r="B2192" s="22" t="str">
        <f t="shared" si="306"/>
        <v>Save and Gain</v>
      </c>
      <c r="C2192" s="77">
        <f t="shared" si="307"/>
        <v>7.9217067800398641E-8</v>
      </c>
      <c r="D2192" s="73">
        <f t="shared" si="308"/>
        <v>2.9659658332400001E-3</v>
      </c>
      <c r="E2192" s="74">
        <f>D2192*conf!B$7</f>
        <v>0.21693074104317361</v>
      </c>
      <c r="F2192" s="32">
        <f t="shared" si="309"/>
        <v>-0.27985623999999998</v>
      </c>
      <c r="G2192" s="33">
        <f t="shared" si="310"/>
        <v>-0.10827974</v>
      </c>
      <c r="H2192" s="32">
        <f t="shared" si="311"/>
        <v>0.57781205999999996</v>
      </c>
      <c r="I2192" s="33">
        <f t="shared" si="312"/>
        <v>4.48343691</v>
      </c>
      <c r="J2192" s="32">
        <f t="shared" si="313"/>
        <v>0.57781205999999996</v>
      </c>
      <c r="K2192" s="33">
        <f t="shared" si="314"/>
        <v>44.511032880000002</v>
      </c>
    </row>
    <row r="2193" spans="1:11" x14ac:dyDescent="0.3">
      <c r="A2193" s="78" t="str">
        <f>latest_start_1_limit_5000_convert_BTC_CMC_PRO_API_KEY_49c55c19_a805_466a_95cf_3c[[#This Row],[Symbol]]</f>
        <v>BUL</v>
      </c>
      <c r="B2193" s="22" t="str">
        <f t="shared" si="306"/>
        <v>Bulleon</v>
      </c>
      <c r="C2193" s="77">
        <f t="shared" si="307"/>
        <v>2.2033968906423499E-7</v>
      </c>
      <c r="D2193" s="73">
        <f t="shared" si="308"/>
        <v>8.2497371793399995E-3</v>
      </c>
      <c r="E2193" s="74">
        <f>D2193*conf!B$7</f>
        <v>0.60338577729692755</v>
      </c>
      <c r="F2193" s="32">
        <f t="shared" si="309"/>
        <v>0.37081764</v>
      </c>
      <c r="G2193" s="33">
        <f t="shared" si="310"/>
        <v>0.54351368</v>
      </c>
      <c r="H2193" s="32">
        <f t="shared" si="311"/>
        <v>0.15597232</v>
      </c>
      <c r="I2193" s="33">
        <f t="shared" si="312"/>
        <v>4.0452163499999996</v>
      </c>
      <c r="J2193" s="32">
        <f t="shared" si="313"/>
        <v>0.15597232</v>
      </c>
      <c r="K2193" s="33">
        <f t="shared" si="314"/>
        <v>-3.4230885400000002</v>
      </c>
    </row>
    <row r="2194" spans="1:11" x14ac:dyDescent="0.3">
      <c r="A2194" s="78" t="str">
        <f>latest_start_1_limit_5000_convert_BTC_CMC_PRO_API_KEY_49c55c19_a805_466a_95cf_3c[[#This Row],[Symbol]]</f>
        <v>EBK</v>
      </c>
      <c r="B2194" s="22" t="str">
        <f t="shared" si="306"/>
        <v>ebakus</v>
      </c>
      <c r="C2194" s="77">
        <f t="shared" si="307"/>
        <v>1E-8</v>
      </c>
      <c r="D2194" s="73">
        <f t="shared" si="308"/>
        <v>9.7965985700000004E-5</v>
      </c>
      <c r="E2194" s="74">
        <f>D2194*conf!B$7</f>
        <v>7.1652321940980004E-3</v>
      </c>
      <c r="F2194" s="32">
        <f t="shared" si="309"/>
        <v>-0.70202412000000003</v>
      </c>
      <c r="G2194" s="33">
        <f t="shared" si="310"/>
        <v>-0.53117398999999998</v>
      </c>
      <c r="H2194" s="32">
        <f t="shared" si="311"/>
        <v>1.25263038</v>
      </c>
      <c r="I2194" s="33">
        <f t="shared" si="312"/>
        <v>5.1844596899999997</v>
      </c>
      <c r="J2194" s="32">
        <f t="shared" si="313"/>
        <v>1.25263038</v>
      </c>
      <c r="K2194" s="33">
        <f t="shared" si="314"/>
        <v>25.60187239</v>
      </c>
    </row>
    <row r="2195" spans="1:11" x14ac:dyDescent="0.3">
      <c r="A2195" s="78" t="str">
        <f>latest_start_1_limit_5000_convert_BTC_CMC_PRO_API_KEY_49c55c19_a805_466a_95cf_3c[[#This Row],[Symbol]]</f>
        <v>BOST</v>
      </c>
      <c r="B2195" s="22" t="str">
        <f t="shared" si="306"/>
        <v>BoostCoin</v>
      </c>
      <c r="C2195" s="77">
        <f t="shared" si="307"/>
        <v>2.0030880823948517E-8</v>
      </c>
      <c r="D2195" s="73">
        <f t="shared" si="308"/>
        <v>7.4997610720999996E-4</v>
      </c>
      <c r="E2195" s="74">
        <f>D2195*conf!B$7</f>
        <v>5.4853252481339397E-2</v>
      </c>
      <c r="F2195" s="32">
        <f t="shared" si="309"/>
        <v>0.37081765</v>
      </c>
      <c r="G2195" s="33">
        <f t="shared" si="310"/>
        <v>0.54351369000000005</v>
      </c>
      <c r="H2195" s="32">
        <f t="shared" si="311"/>
        <v>0.15597232</v>
      </c>
      <c r="I2195" s="33">
        <f t="shared" si="312"/>
        <v>4.0452163499999996</v>
      </c>
      <c r="J2195" s="32">
        <f t="shared" si="313"/>
        <v>0.15597232</v>
      </c>
      <c r="K2195" s="33">
        <f t="shared" si="314"/>
        <v>18.458423239999998</v>
      </c>
    </row>
    <row r="2196" spans="1:11" x14ac:dyDescent="0.3">
      <c r="A2196" s="78" t="str">
        <f>latest_start_1_limit_5000_convert_BTC_CMC_PRO_API_KEY_49c55c19_a805_466a_95cf_3c[[#This Row],[Symbol]]</f>
        <v>AGLT</v>
      </c>
      <c r="B2196" s="22" t="str">
        <f t="shared" si="306"/>
        <v>Agrolot</v>
      </c>
      <c r="C2196" s="77">
        <f t="shared" si="307"/>
        <v>1E-8</v>
      </c>
      <c r="D2196" s="73">
        <f t="shared" si="308"/>
        <v>1E-4</v>
      </c>
      <c r="E2196" s="74">
        <f>D2196*conf!B$7</f>
        <v>7.3140000000000002E-3</v>
      </c>
      <c r="F2196" s="32">
        <f t="shared" si="309"/>
        <v>-0.17176248999999999</v>
      </c>
      <c r="G2196" s="33">
        <f t="shared" si="310"/>
        <v>0</v>
      </c>
      <c r="H2196" s="32">
        <f t="shared" si="311"/>
        <v>-3.73803252</v>
      </c>
      <c r="I2196" s="33">
        <f t="shared" si="312"/>
        <v>0</v>
      </c>
      <c r="J2196" s="32">
        <f t="shared" si="313"/>
        <v>-3.73803252</v>
      </c>
      <c r="K2196" s="33">
        <f t="shared" si="314"/>
        <v>0</v>
      </c>
    </row>
    <row r="2197" spans="1:11" x14ac:dyDescent="0.3">
      <c r="A2197" s="78" t="str">
        <f>latest_start_1_limit_5000_convert_BTC_CMC_PRO_API_KEY_49c55c19_a805_466a_95cf_3c[[#This Row],[Symbol]]</f>
        <v>IBS</v>
      </c>
      <c r="B2197" s="22" t="str">
        <f t="shared" si="306"/>
        <v>IBStoken</v>
      </c>
      <c r="C2197" s="77">
        <f t="shared" si="307"/>
        <v>2.0030880824028645E-7</v>
      </c>
      <c r="D2197" s="73">
        <f t="shared" si="308"/>
        <v>7.4997610721299996E-3</v>
      </c>
      <c r="E2197" s="74">
        <f>D2197*conf!B$7</f>
        <v>0.54853252481558823</v>
      </c>
      <c r="F2197" s="32">
        <f t="shared" si="309"/>
        <v>5.4256885500000003</v>
      </c>
      <c r="G2197" s="33">
        <f t="shared" si="310"/>
        <v>5.6070818999999998</v>
      </c>
      <c r="H2197" s="32">
        <f t="shared" si="311"/>
        <v>-12.909213810000001</v>
      </c>
      <c r="I2197" s="33">
        <f t="shared" si="312"/>
        <v>-9.5273154400000006</v>
      </c>
      <c r="J2197" s="32">
        <f t="shared" si="313"/>
        <v>-12.909213810000001</v>
      </c>
      <c r="K2197" s="33">
        <f t="shared" si="314"/>
        <v>18.458423239999998</v>
      </c>
    </row>
    <row r="2198" spans="1:11" x14ac:dyDescent="0.3">
      <c r="A2198" s="78" t="str">
        <f>latest_start_1_limit_5000_convert_BTC_CMC_PRO_API_KEY_49c55c19_a805_466a_95cf_3c[[#This Row],[Symbol]]</f>
        <v>MDTK</v>
      </c>
      <c r="B2198" s="22" t="str">
        <f t="shared" si="306"/>
        <v>MDtoken</v>
      </c>
      <c r="C2198" s="77">
        <f t="shared" si="307"/>
        <v>5.3241871953987675E-8</v>
      </c>
      <c r="D2198" s="73">
        <f t="shared" si="308"/>
        <v>1.9934286574599999E-3</v>
      </c>
      <c r="E2198" s="74">
        <f>D2198*conf!B$7</f>
        <v>0.14579937200662438</v>
      </c>
      <c r="F2198" s="32">
        <f t="shared" si="309"/>
        <v>0.34397946000000001</v>
      </c>
      <c r="G2198" s="33">
        <f t="shared" si="310"/>
        <v>0.51662931999999995</v>
      </c>
      <c r="H2198" s="32">
        <f t="shared" si="311"/>
        <v>6.4837439000000003</v>
      </c>
      <c r="I2198" s="33">
        <f t="shared" si="312"/>
        <v>10.618707150000001</v>
      </c>
      <c r="J2198" s="32">
        <f t="shared" si="313"/>
        <v>6.4837439000000003</v>
      </c>
      <c r="K2198" s="33">
        <f t="shared" si="314"/>
        <v>57.422635829999997</v>
      </c>
    </row>
    <row r="2199" spans="1:11" x14ac:dyDescent="0.3">
      <c r="A2199" s="78" t="str">
        <f>latest_start_1_limit_5000_convert_BTC_CMC_PRO_API_KEY_49c55c19_a805_466a_95cf_3c[[#This Row],[Symbol]]</f>
        <v>PXI</v>
      </c>
      <c r="B2199" s="22" t="str">
        <f t="shared" si="306"/>
        <v>Prime-XI</v>
      </c>
      <c r="C2199" s="77">
        <f t="shared" si="307"/>
        <v>1.0015440412107804E-8</v>
      </c>
      <c r="D2199" s="73">
        <f t="shared" si="308"/>
        <v>3.7498805360999999E-4</v>
      </c>
      <c r="E2199" s="74">
        <f>D2199*conf!B$7</f>
        <v>2.7426626241035399E-2</v>
      </c>
      <c r="F2199" s="32">
        <f t="shared" si="309"/>
        <v>0.15440413</v>
      </c>
      <c r="G2199" s="33">
        <f t="shared" si="310"/>
        <v>0.32672781000000001</v>
      </c>
      <c r="H2199" s="32">
        <f t="shared" si="311"/>
        <v>0.15440412000000001</v>
      </c>
      <c r="I2199" s="33">
        <f t="shared" si="312"/>
        <v>4.0435872499999999</v>
      </c>
      <c r="J2199" s="32">
        <f t="shared" si="313"/>
        <v>0.15440412000000001</v>
      </c>
      <c r="K2199" s="33">
        <f t="shared" si="314"/>
        <v>18.452411290000001</v>
      </c>
    </row>
    <row r="2200" spans="1:11" x14ac:dyDescent="0.3">
      <c r="A2200" s="78" t="str">
        <f>latest_start_1_limit_5000_convert_BTC_CMC_PRO_API_KEY_49c55c19_a805_466a_95cf_3c[[#This Row],[Symbol]]</f>
        <v>CSTL</v>
      </c>
      <c r="B2200" s="22" t="str">
        <f t="shared" si="306"/>
        <v>Castle</v>
      </c>
      <c r="C2200" s="77">
        <f t="shared" si="307"/>
        <v>1.0015440412107804E-8</v>
      </c>
      <c r="D2200" s="73">
        <f t="shared" si="308"/>
        <v>3.7498805360999999E-4</v>
      </c>
      <c r="E2200" s="74">
        <f>D2200*conf!B$7</f>
        <v>2.7426626241035399E-2</v>
      </c>
      <c r="F2200" s="32">
        <f t="shared" si="309"/>
        <v>0.37081765</v>
      </c>
      <c r="G2200" s="33">
        <f t="shared" si="310"/>
        <v>0.54351369000000005</v>
      </c>
      <c r="H2200" s="32">
        <f t="shared" si="311"/>
        <v>0.15597232</v>
      </c>
      <c r="I2200" s="33">
        <f t="shared" si="312"/>
        <v>4.0452163499999996</v>
      </c>
      <c r="J2200" s="32">
        <f t="shared" si="313"/>
        <v>0.15597232</v>
      </c>
      <c r="K2200" s="33">
        <f t="shared" si="314"/>
        <v>-40.770788379999999</v>
      </c>
    </row>
    <row r="2201" spans="1:11" x14ac:dyDescent="0.3">
      <c r="A2201" s="78" t="str">
        <f>latest_start_1_limit_5000_convert_BTC_CMC_PRO_API_KEY_49c55c19_a805_466a_95cf_3c[[#This Row],[Symbol]]</f>
        <v>BRIA</v>
      </c>
      <c r="B2201" s="22" t="str">
        <f t="shared" si="306"/>
        <v>BriaCoin</v>
      </c>
      <c r="C2201" s="77">
        <f t="shared" si="307"/>
        <v>2.6708691958822228E-7</v>
      </c>
      <c r="D2201" s="73">
        <f t="shared" si="308"/>
        <v>0.01</v>
      </c>
      <c r="E2201" s="74">
        <f>D2201*conf!B$7</f>
        <v>0.73140000000000005</v>
      </c>
      <c r="F2201" s="32">
        <f t="shared" si="309"/>
        <v>-0.17176248999999999</v>
      </c>
      <c r="G2201" s="33">
        <f t="shared" si="310"/>
        <v>0</v>
      </c>
      <c r="H2201" s="32">
        <f t="shared" si="311"/>
        <v>-3.73803252</v>
      </c>
      <c r="I2201" s="33">
        <f t="shared" si="312"/>
        <v>0</v>
      </c>
      <c r="J2201" s="32">
        <f t="shared" si="313"/>
        <v>-3.73803252</v>
      </c>
      <c r="K2201" s="33">
        <f t="shared" si="314"/>
        <v>0</v>
      </c>
    </row>
    <row r="2202" spans="1:11" x14ac:dyDescent="0.3">
      <c r="A2202" s="78" t="str">
        <f>latest_start_1_limit_5000_convert_BTC_CMC_PRO_API_KEY_49c55c19_a805_466a_95cf_3c[[#This Row],[Symbol]]</f>
        <v>XPTX</v>
      </c>
      <c r="B2202" s="22" t="str">
        <f t="shared" si="306"/>
        <v>PlatinumBAR</v>
      </c>
      <c r="C2202" s="77">
        <f t="shared" si="307"/>
        <v>9.0138963708168972E-8</v>
      </c>
      <c r="D2202" s="73">
        <f t="shared" si="308"/>
        <v>3.3748924824599999E-3</v>
      </c>
      <c r="E2202" s="74">
        <f>D2202*conf!B$7</f>
        <v>0.2468396361671244</v>
      </c>
      <c r="F2202" s="32">
        <f t="shared" si="309"/>
        <v>0.16065966000000001</v>
      </c>
      <c r="G2202" s="33">
        <f t="shared" si="310"/>
        <v>0.33299411000000001</v>
      </c>
      <c r="H2202" s="32">
        <f t="shared" si="311"/>
        <v>0.15440412000000001</v>
      </c>
      <c r="I2202" s="33">
        <f t="shared" si="312"/>
        <v>4.0435872499999999</v>
      </c>
      <c r="J2202" s="32">
        <f t="shared" si="313"/>
        <v>0.15440412000000001</v>
      </c>
      <c r="K2202" s="33">
        <f t="shared" si="314"/>
        <v>77.687634849999995</v>
      </c>
    </row>
    <row r="2203" spans="1:11" x14ac:dyDescent="0.3">
      <c r="A2203" s="78" t="str">
        <f>latest_start_1_limit_5000_convert_BTC_CMC_PRO_API_KEY_49c55c19_a805_466a_95cf_3c[[#This Row],[Symbol]]</f>
        <v>SLV</v>
      </c>
      <c r="B2203" s="22" t="str">
        <f t="shared" si="306"/>
        <v>Silverway</v>
      </c>
      <c r="C2203" s="77">
        <f t="shared" si="307"/>
        <v>1E-8</v>
      </c>
      <c r="D2203" s="73">
        <f t="shared" si="308"/>
        <v>4.792084694E-5</v>
      </c>
      <c r="E2203" s="74">
        <f>D2203*conf!B$7</f>
        <v>3.5049307451916001E-3</v>
      </c>
      <c r="F2203" s="32">
        <f t="shared" si="309"/>
        <v>12.63370113</v>
      </c>
      <c r="G2203" s="33">
        <f t="shared" si="310"/>
        <v>12.82749645</v>
      </c>
      <c r="H2203" s="32">
        <f t="shared" si="311"/>
        <v>-30.202631329999999</v>
      </c>
      <c r="I2203" s="33">
        <f t="shared" si="312"/>
        <v>-27.492268750000001</v>
      </c>
      <c r="J2203" s="32">
        <f t="shared" si="313"/>
        <v>-30.202631329999999</v>
      </c>
      <c r="K2203" s="33">
        <f t="shared" si="314"/>
        <v>223.09089868999999</v>
      </c>
    </row>
    <row r="2204" spans="1:11" x14ac:dyDescent="0.3">
      <c r="A2204" s="78" t="str">
        <f>latest_start_1_limit_5000_convert_BTC_CMC_PRO_API_KEY_49c55c19_a805_466a_95cf_3c[[#This Row],[Symbol]]</f>
        <v>AKA</v>
      </c>
      <c r="B2204" s="22" t="str">
        <f t="shared" si="306"/>
        <v>Akroma</v>
      </c>
      <c r="C2204" s="77">
        <f t="shared" si="307"/>
        <v>1.0015440412107804E-8</v>
      </c>
      <c r="D2204" s="73">
        <f t="shared" si="308"/>
        <v>3.7498805360999999E-4</v>
      </c>
      <c r="E2204" s="74">
        <f>D2204*conf!B$7</f>
        <v>2.7426626241035399E-2</v>
      </c>
      <c r="F2204" s="32">
        <f t="shared" si="309"/>
        <v>0.37081765</v>
      </c>
      <c r="G2204" s="33">
        <f t="shared" si="310"/>
        <v>0.54351369000000005</v>
      </c>
      <c r="H2204" s="32">
        <f t="shared" si="311"/>
        <v>0.15597232</v>
      </c>
      <c r="I2204" s="33">
        <f t="shared" si="312"/>
        <v>4.0452163499999996</v>
      </c>
      <c r="J2204" s="32">
        <f t="shared" si="313"/>
        <v>0.15597232</v>
      </c>
      <c r="K2204" s="33">
        <f t="shared" si="314"/>
        <v>-40.770788379999999</v>
      </c>
    </row>
    <row r="2205" spans="1:11" x14ac:dyDescent="0.3">
      <c r="A2205" s="78" t="str">
        <f>latest_start_1_limit_5000_convert_BTC_CMC_PRO_API_KEY_49c55c19_a805_466a_95cf_3c[[#This Row],[Symbol]]</f>
        <v>PAZZI</v>
      </c>
      <c r="B2205" s="22" t="str">
        <f t="shared" si="306"/>
        <v>Paparazzi</v>
      </c>
      <c r="C2205" s="77">
        <f t="shared" si="307"/>
        <v>1E-8</v>
      </c>
      <c r="D2205" s="73">
        <f t="shared" si="308"/>
        <v>1.655518178E-4</v>
      </c>
      <c r="E2205" s="74">
        <f>D2205*conf!B$7</f>
        <v>1.2108459953892E-2</v>
      </c>
      <c r="F2205" s="32">
        <f t="shared" si="309"/>
        <v>-9.5203101199999995</v>
      </c>
      <c r="G2205" s="33">
        <f t="shared" si="310"/>
        <v>-9.3646325600000004</v>
      </c>
      <c r="H2205" s="32">
        <f t="shared" si="311"/>
        <v>-27.408170250000001</v>
      </c>
      <c r="I2205" s="33">
        <f t="shared" si="312"/>
        <v>-24.589293510000001</v>
      </c>
      <c r="J2205" s="32">
        <f t="shared" si="313"/>
        <v>-27.408170250000001</v>
      </c>
      <c r="K2205" s="33">
        <f t="shared" si="314"/>
        <v>-70.675212009999996</v>
      </c>
    </row>
    <row r="2206" spans="1:11" x14ac:dyDescent="0.3">
      <c r="A2206" s="78" t="str">
        <f>latest_start_1_limit_5000_convert_BTC_CMC_PRO_API_KEY_49c55c19_a805_466a_95cf_3c[[#This Row],[Symbol]]</f>
        <v>VEC2</v>
      </c>
      <c r="B2206" s="22" t="str">
        <f t="shared" si="306"/>
        <v>VectorAI</v>
      </c>
      <c r="C2206" s="77">
        <f t="shared" si="307"/>
        <v>1.0015440412107804E-8</v>
      </c>
      <c r="D2206" s="73">
        <f t="shared" si="308"/>
        <v>3.7498805360999999E-4</v>
      </c>
      <c r="E2206" s="74">
        <f>D2206*conf!B$7</f>
        <v>2.7426626241035399E-2</v>
      </c>
      <c r="F2206" s="32">
        <f t="shared" si="309"/>
        <v>0.15440413</v>
      </c>
      <c r="G2206" s="33">
        <f t="shared" si="310"/>
        <v>0.32672781000000001</v>
      </c>
      <c r="H2206" s="32">
        <f t="shared" si="311"/>
        <v>0.15440412000000001</v>
      </c>
      <c r="I2206" s="33">
        <f t="shared" si="312"/>
        <v>4.0435872499999999</v>
      </c>
      <c r="J2206" s="32">
        <f t="shared" si="313"/>
        <v>0.15440412000000001</v>
      </c>
      <c r="K2206" s="33">
        <f t="shared" si="314"/>
        <v>18.458423239999998</v>
      </c>
    </row>
    <row r="2207" spans="1:11" x14ac:dyDescent="0.3">
      <c r="A2207" s="78" t="str">
        <f>latest_start_1_limit_5000_convert_BTC_CMC_PRO_API_KEY_49c55c19_a805_466a_95cf_3c[[#This Row],[Symbol]]</f>
        <v>DLC</v>
      </c>
      <c r="B2207" s="22" t="str">
        <f t="shared" si="306"/>
        <v>Dollarcoin</v>
      </c>
      <c r="C2207" s="77">
        <f t="shared" si="307"/>
        <v>2.0000000000070499E-8</v>
      </c>
      <c r="D2207" s="73">
        <f t="shared" si="308"/>
        <v>7.4881989843999998E-4</v>
      </c>
      <c r="E2207" s="74">
        <f>D2207*conf!B$7</f>
        <v>5.4768687371901596E-2</v>
      </c>
      <c r="F2207" s="32">
        <f t="shared" si="309"/>
        <v>6.2459000000000004E-3</v>
      </c>
      <c r="G2207" s="33">
        <f t="shared" si="310"/>
        <v>0.17831467000000001</v>
      </c>
      <c r="H2207" s="32">
        <f t="shared" si="311"/>
        <v>-1.9940960000000001E-2</v>
      </c>
      <c r="I2207" s="33">
        <f t="shared" si="312"/>
        <v>3.8624720199999998</v>
      </c>
      <c r="J2207" s="32">
        <f t="shared" si="313"/>
        <v>-1.9940960000000001E-2</v>
      </c>
      <c r="K2207" s="33">
        <f t="shared" si="314"/>
        <v>18.275800530000001</v>
      </c>
    </row>
    <row r="2208" spans="1:11" x14ac:dyDescent="0.3">
      <c r="A2208" s="78" t="str">
        <f>latest_start_1_limit_5000_convert_BTC_CMC_PRO_API_KEY_49c55c19_a805_466a_95cf_3c[[#This Row],[Symbol]]</f>
        <v>CXT</v>
      </c>
      <c r="B2208" s="22" t="str">
        <f t="shared" si="306"/>
        <v>Coinonat</v>
      </c>
      <c r="C2208" s="77">
        <f t="shared" si="307"/>
        <v>2.0030880823948517E-8</v>
      </c>
      <c r="D2208" s="73">
        <f t="shared" si="308"/>
        <v>7.4997610720999996E-4</v>
      </c>
      <c r="E2208" s="74">
        <f>D2208*conf!B$7</f>
        <v>5.4853252481339397E-2</v>
      </c>
      <c r="F2208" s="32">
        <f t="shared" si="309"/>
        <v>0.37081764</v>
      </c>
      <c r="G2208" s="33">
        <f t="shared" si="310"/>
        <v>0.54351368</v>
      </c>
      <c r="H2208" s="32">
        <f t="shared" si="311"/>
        <v>0.15597232</v>
      </c>
      <c r="I2208" s="33">
        <f t="shared" si="312"/>
        <v>4.0452163499999996</v>
      </c>
      <c r="J2208" s="32">
        <f t="shared" si="313"/>
        <v>0.15597232</v>
      </c>
      <c r="K2208" s="33">
        <f t="shared" si="314"/>
        <v>136.89654336000001</v>
      </c>
    </row>
    <row r="2209" spans="1:11" x14ac:dyDescent="0.3">
      <c r="A2209" s="78" t="str">
        <f>latest_start_1_limit_5000_convert_BTC_CMC_PRO_API_KEY_49c55c19_a805_466a_95cf_3c[[#This Row],[Symbol]]</f>
        <v>PLNC</v>
      </c>
      <c r="B2209" s="22" t="str">
        <f t="shared" si="306"/>
        <v>PLNcoin</v>
      </c>
      <c r="C2209" s="77">
        <f t="shared" si="307"/>
        <v>1.0015440412107804E-8</v>
      </c>
      <c r="D2209" s="73">
        <f t="shared" si="308"/>
        <v>3.7498805360999999E-4</v>
      </c>
      <c r="E2209" s="74">
        <f>D2209*conf!B$7</f>
        <v>2.7426626241035399E-2</v>
      </c>
      <c r="F2209" s="32">
        <f t="shared" si="309"/>
        <v>0.37081765</v>
      </c>
      <c r="G2209" s="33">
        <f t="shared" si="310"/>
        <v>0.54351369000000005</v>
      </c>
      <c r="H2209" s="32">
        <f t="shared" si="311"/>
        <v>0.15597232</v>
      </c>
      <c r="I2209" s="33">
        <f t="shared" si="312"/>
        <v>4.0452163499999996</v>
      </c>
      <c r="J2209" s="32">
        <f t="shared" si="313"/>
        <v>0.15597232</v>
      </c>
      <c r="K2209" s="33">
        <f t="shared" si="314"/>
        <v>18.448271680000001</v>
      </c>
    </row>
    <row r="2210" spans="1:11" x14ac:dyDescent="0.3">
      <c r="A2210" s="78" t="str">
        <f>latest_start_1_limit_5000_convert_BTC_CMC_PRO_API_KEY_49c55c19_a805_466a_95cf_3c[[#This Row],[Symbol]]</f>
        <v>VOLT</v>
      </c>
      <c r="B2210" s="22" t="str">
        <f t="shared" si="306"/>
        <v>Bitvolt</v>
      </c>
      <c r="C2210" s="77">
        <f t="shared" si="307"/>
        <v>1.0015440412107804E-8</v>
      </c>
      <c r="D2210" s="73">
        <f t="shared" si="308"/>
        <v>3.7498805360999999E-4</v>
      </c>
      <c r="E2210" s="74">
        <f>D2210*conf!B$7</f>
        <v>2.7426626241035399E-2</v>
      </c>
      <c r="F2210" s="32">
        <f t="shared" si="309"/>
        <v>0.37081765</v>
      </c>
      <c r="G2210" s="33">
        <f t="shared" si="310"/>
        <v>0.54351369000000005</v>
      </c>
      <c r="H2210" s="32">
        <f t="shared" si="311"/>
        <v>0.15597232</v>
      </c>
      <c r="I2210" s="33">
        <f t="shared" si="312"/>
        <v>4.0452163499999996</v>
      </c>
      <c r="J2210" s="32">
        <f t="shared" si="313"/>
        <v>0.15597232</v>
      </c>
      <c r="K2210" s="33">
        <f t="shared" si="314"/>
        <v>18.526209519999998</v>
      </c>
    </row>
    <row r="2211" spans="1:11" x14ac:dyDescent="0.3">
      <c r="A2211" s="78" t="str">
        <f>latest_start_1_limit_5000_convert_BTC_CMC_PRO_API_KEY_49c55c19_a805_466a_95cf_3c[[#This Row],[Symbol]]</f>
        <v>SOVE</v>
      </c>
      <c r="B2211" s="22" t="str">
        <f t="shared" si="306"/>
        <v>Soverain</v>
      </c>
      <c r="C2211" s="77">
        <f t="shared" si="307"/>
        <v>2.0030880823948517E-8</v>
      </c>
      <c r="D2211" s="73">
        <f t="shared" si="308"/>
        <v>7.4997610720999996E-4</v>
      </c>
      <c r="E2211" s="74">
        <f>D2211*conf!B$7</f>
        <v>5.4853252481339397E-2</v>
      </c>
      <c r="F2211" s="32">
        <f t="shared" si="309"/>
        <v>0.37081765</v>
      </c>
      <c r="G2211" s="33">
        <f t="shared" si="310"/>
        <v>0.54351369000000005</v>
      </c>
      <c r="H2211" s="32">
        <f t="shared" si="311"/>
        <v>0.15440412000000001</v>
      </c>
      <c r="I2211" s="33">
        <f t="shared" si="312"/>
        <v>4.0435872499999999</v>
      </c>
      <c r="J2211" s="32">
        <f t="shared" si="313"/>
        <v>0.15440412000000001</v>
      </c>
      <c r="K2211" s="33">
        <f t="shared" si="314"/>
        <v>-20.960077129999998</v>
      </c>
    </row>
    <row r="2212" spans="1:11" x14ac:dyDescent="0.3">
      <c r="A2212" s="78" t="str">
        <f>latest_start_1_limit_5000_convert_BTC_CMC_PRO_API_KEY_49c55c19_a805_466a_95cf_3c[[#This Row],[Symbol]]</f>
        <v>DASHG</v>
      </c>
      <c r="B2212" s="22" t="str">
        <f t="shared" si="306"/>
        <v>Dash Green</v>
      </c>
      <c r="C2212" s="77">
        <f t="shared" si="307"/>
        <v>7.0108082883953354E-8</v>
      </c>
      <c r="D2212" s="73">
        <f t="shared" si="308"/>
        <v>2.6249163752399998E-3</v>
      </c>
      <c r="E2212" s="74">
        <f>D2212*conf!B$7</f>
        <v>0.19198638368505358</v>
      </c>
      <c r="F2212" s="32">
        <f t="shared" si="309"/>
        <v>0.15440412000000001</v>
      </c>
      <c r="G2212" s="33">
        <f t="shared" si="310"/>
        <v>0.32672780000000001</v>
      </c>
      <c r="H2212" s="32">
        <f t="shared" si="311"/>
        <v>0.15440412000000001</v>
      </c>
      <c r="I2212" s="33">
        <f t="shared" si="312"/>
        <v>4.0435872499999999</v>
      </c>
      <c r="J2212" s="32">
        <f t="shared" si="313"/>
        <v>0.15440412000000001</v>
      </c>
      <c r="K2212" s="33">
        <f t="shared" si="314"/>
        <v>53.557215309999997</v>
      </c>
    </row>
    <row r="2213" spans="1:11" x14ac:dyDescent="0.3">
      <c r="A2213" s="78" t="str">
        <f>latest_start_1_limit_5000_convert_BTC_CMC_PRO_API_KEY_49c55c19_a805_466a_95cf_3c[[#This Row],[Symbol]]</f>
        <v>VLT</v>
      </c>
      <c r="B2213" s="22" t="str">
        <f t="shared" si="306"/>
        <v>Veltor</v>
      </c>
      <c r="C2213" s="77">
        <f t="shared" si="307"/>
        <v>2.8999999999995392E-7</v>
      </c>
      <c r="D2213" s="73">
        <f t="shared" si="308"/>
        <v>1.0857888527339999E-2</v>
      </c>
      <c r="E2213" s="74">
        <f>D2213*conf!B$7</f>
        <v>0.79414596688964756</v>
      </c>
      <c r="F2213" s="32">
        <f t="shared" si="309"/>
        <v>6.2459000000000004E-3</v>
      </c>
      <c r="G2213" s="33">
        <f t="shared" si="310"/>
        <v>0.17831467000000001</v>
      </c>
      <c r="H2213" s="32">
        <f t="shared" si="311"/>
        <v>7.3859893300000001</v>
      </c>
      <c r="I2213" s="33">
        <f t="shared" si="312"/>
        <v>11.55598846</v>
      </c>
      <c r="J2213" s="32">
        <f t="shared" si="313"/>
        <v>7.3859893300000001</v>
      </c>
      <c r="K2213" s="33">
        <f t="shared" si="314"/>
        <v>90.555456399999997</v>
      </c>
    </row>
    <row r="2214" spans="1:11" x14ac:dyDescent="0.3">
      <c r="A2214" s="78" t="str">
        <f>latest_start_1_limit_5000_convert_BTC_CMC_PRO_API_KEY_49c55c19_a805_466a_95cf_3c[[#This Row],[Symbol]]</f>
        <v>CMT</v>
      </c>
      <c r="B2214" s="22" t="str">
        <f t="shared" si="306"/>
        <v>CyberMiles</v>
      </c>
      <c r="C2214" s="77">
        <f t="shared" si="307"/>
        <v>2.4735684633905914E-7</v>
      </c>
      <c r="D2214" s="73">
        <f t="shared" si="308"/>
        <v>9.2612864276700006E-3</v>
      </c>
      <c r="E2214" s="74">
        <f>D2214*conf!B$7</f>
        <v>0.67737048931978383</v>
      </c>
      <c r="F2214" s="32">
        <f t="shared" si="309"/>
        <v>-1.2566959900000001</v>
      </c>
      <c r="G2214" s="33">
        <f t="shared" si="310"/>
        <v>-1.08680022</v>
      </c>
      <c r="H2214" s="32">
        <f t="shared" si="311"/>
        <v>-14.655584960000001</v>
      </c>
      <c r="I2214" s="33">
        <f t="shared" si="312"/>
        <v>-11.341501450000001</v>
      </c>
      <c r="J2214" s="32">
        <f t="shared" si="313"/>
        <v>-14.655584960000001</v>
      </c>
      <c r="K2214" s="33">
        <f t="shared" si="314"/>
        <v>-12.00519461</v>
      </c>
    </row>
    <row r="2215" spans="1:11" x14ac:dyDescent="0.3">
      <c r="A2215" s="78" t="str">
        <f>latest_start_1_limit_5000_convert_BTC_CMC_PRO_API_KEY_49c55c19_a805_466a_95cf_3c[[#This Row],[Symbol]]</f>
        <v>LTCU</v>
      </c>
      <c r="B2215" s="22" t="str">
        <f t="shared" si="306"/>
        <v>LiteCoin Ultra</v>
      </c>
      <c r="C2215" s="77">
        <f t="shared" si="307"/>
        <v>1.4023490573839799E-7</v>
      </c>
      <c r="D2215" s="73">
        <f t="shared" si="308"/>
        <v>5.2505343936199997E-3</v>
      </c>
      <c r="E2215" s="74">
        <f>D2215*conf!B$7</f>
        <v>0.38402408554936679</v>
      </c>
      <c r="F2215" s="32">
        <f t="shared" si="309"/>
        <v>0.38423225999999999</v>
      </c>
      <c r="G2215" s="33">
        <f t="shared" si="310"/>
        <v>0.55695138</v>
      </c>
      <c r="H2215" s="32">
        <f t="shared" si="311"/>
        <v>0.16935822</v>
      </c>
      <c r="I2215" s="33">
        <f t="shared" si="312"/>
        <v>4.05912205</v>
      </c>
      <c r="J2215" s="32">
        <f t="shared" si="313"/>
        <v>0.16935822</v>
      </c>
      <c r="K2215" s="33">
        <f t="shared" si="314"/>
        <v>84.277492559999999</v>
      </c>
    </row>
    <row r="2216" spans="1:11" x14ac:dyDescent="0.3">
      <c r="A2216" s="78" t="str">
        <f>latest_start_1_limit_5000_convert_BTC_CMC_PRO_API_KEY_49c55c19_a805_466a_95cf_3c[[#This Row],[Symbol]]</f>
        <v>JS</v>
      </c>
      <c r="B2216" s="22" t="str">
        <f t="shared" si="306"/>
        <v>JavaScript Token</v>
      </c>
      <c r="C2216" s="77">
        <f t="shared" si="307"/>
        <v>1.8027792741580377E-8</v>
      </c>
      <c r="D2216" s="73">
        <f t="shared" si="308"/>
        <v>6.7497849648999995E-4</v>
      </c>
      <c r="E2216" s="74">
        <f>D2216*conf!B$7</f>
        <v>4.9367927233278597E-2</v>
      </c>
      <c r="F2216" s="32">
        <f t="shared" si="309"/>
        <v>0.15440412000000001</v>
      </c>
      <c r="G2216" s="33">
        <f t="shared" si="310"/>
        <v>0.32672780000000001</v>
      </c>
      <c r="H2216" s="32">
        <f t="shared" si="311"/>
        <v>0.15440412000000001</v>
      </c>
      <c r="I2216" s="33">
        <f t="shared" si="312"/>
        <v>4.0435872499999999</v>
      </c>
      <c r="J2216" s="32">
        <f t="shared" si="313"/>
        <v>0.15440412000000001</v>
      </c>
      <c r="K2216" s="33">
        <f t="shared" si="314"/>
        <v>25.415817069999999</v>
      </c>
    </row>
    <row r="2217" spans="1:11" x14ac:dyDescent="0.3">
      <c r="A2217" s="78" t="str">
        <f>latest_start_1_limit_5000_convert_BTC_CMC_PRO_API_KEY_49c55c19_a805_466a_95cf_3c[[#This Row],[Symbol]]</f>
        <v>BXC</v>
      </c>
      <c r="B2217" s="22" t="str">
        <f t="shared" si="306"/>
        <v>BonusCloud</v>
      </c>
      <c r="C2217" s="77">
        <f t="shared" si="307"/>
        <v>1E-8</v>
      </c>
      <c r="D2217" s="73">
        <f t="shared" si="308"/>
        <v>2.661745275E-4</v>
      </c>
      <c r="E2217" s="74">
        <f>D2217*conf!B$7</f>
        <v>1.9468004941349999E-2</v>
      </c>
      <c r="F2217" s="32">
        <f t="shared" si="309"/>
        <v>1.19004731</v>
      </c>
      <c r="G2217" s="33">
        <f t="shared" si="310"/>
        <v>1.3641528999999999</v>
      </c>
      <c r="H2217" s="32">
        <f t="shared" si="311"/>
        <v>-4.3731297700000002</v>
      </c>
      <c r="I2217" s="33">
        <f t="shared" si="312"/>
        <v>-0.65975925999999996</v>
      </c>
      <c r="J2217" s="32">
        <f t="shared" si="313"/>
        <v>-4.3731297700000002</v>
      </c>
      <c r="K2217" s="33">
        <f t="shared" si="314"/>
        <v>11.47595664</v>
      </c>
    </row>
    <row r="2218" spans="1:11" x14ac:dyDescent="0.3">
      <c r="A2218" s="78" t="str">
        <f>latest_start_1_limit_5000_convert_BTC_CMC_PRO_API_KEY_49c55c19_a805_466a_95cf_3c[[#This Row],[Symbol]]</f>
        <v>MRI</v>
      </c>
      <c r="B2218" s="22" t="str">
        <f t="shared" si="306"/>
        <v>Mirai</v>
      </c>
      <c r="C2218" s="77">
        <f t="shared" si="307"/>
        <v>4.0061761648164122E-8</v>
      </c>
      <c r="D2218" s="73">
        <f t="shared" si="308"/>
        <v>1.4999522144299999E-3</v>
      </c>
      <c r="E2218" s="74">
        <f>D2218*conf!B$7</f>
        <v>0.1097065049634102</v>
      </c>
      <c r="F2218" s="32">
        <f t="shared" si="309"/>
        <v>0.16065966000000001</v>
      </c>
      <c r="G2218" s="33">
        <f t="shared" si="310"/>
        <v>0.33299411000000001</v>
      </c>
      <c r="H2218" s="32">
        <f t="shared" si="311"/>
        <v>0.15440412000000001</v>
      </c>
      <c r="I2218" s="33">
        <f t="shared" si="312"/>
        <v>4.0435872499999999</v>
      </c>
      <c r="J2218" s="32">
        <f t="shared" si="313"/>
        <v>0.15440412000000001</v>
      </c>
      <c r="K2218" s="33">
        <f t="shared" si="314"/>
        <v>18.452647420000002</v>
      </c>
    </row>
    <row r="2219" spans="1:11" x14ac:dyDescent="0.3">
      <c r="A2219" s="78" t="str">
        <f>latest_start_1_limit_5000_convert_BTC_CMC_PRO_API_KEY_49c55c19_a805_466a_95cf_3c[[#This Row],[Symbol]]</f>
        <v>LUNA</v>
      </c>
      <c r="B2219" s="22" t="str">
        <f t="shared" si="306"/>
        <v>Terra</v>
      </c>
      <c r="C2219" s="77">
        <f t="shared" si="307"/>
        <v>5.3507350796475501E-5</v>
      </c>
      <c r="D2219" s="73">
        <f t="shared" si="308"/>
        <v>2.0033684494534501</v>
      </c>
      <c r="E2219" s="74">
        <f>D2219*conf!B$7</f>
        <v>146.52636839302534</v>
      </c>
      <c r="F2219" s="32">
        <f t="shared" si="309"/>
        <v>-0.43529263000000001</v>
      </c>
      <c r="G2219" s="33">
        <f t="shared" si="310"/>
        <v>-0.26398357</v>
      </c>
      <c r="H2219" s="32">
        <f t="shared" si="311"/>
        <v>-10.629719010000001</v>
      </c>
      <c r="I2219" s="33">
        <f t="shared" si="312"/>
        <v>-7.1593035800000004</v>
      </c>
      <c r="J2219" s="32">
        <f t="shared" si="313"/>
        <v>-10.629719010000001</v>
      </c>
      <c r="K2219" s="33">
        <f t="shared" si="314"/>
        <v>31.669577069999999</v>
      </c>
    </row>
    <row r="2220" spans="1:11" x14ac:dyDescent="0.3">
      <c r="A2220" s="78" t="str">
        <f>latest_start_1_limit_5000_convert_BTC_CMC_PRO_API_KEY_49c55c19_a805_466a_95cf_3c[[#This Row],[Symbol]]</f>
        <v>IBANK</v>
      </c>
      <c r="B2220" s="22" t="str">
        <f t="shared" si="306"/>
        <v>iBank</v>
      </c>
      <c r="C2220" s="77">
        <f t="shared" si="307"/>
        <v>3.0046321236056319E-8</v>
      </c>
      <c r="D2220" s="73">
        <f t="shared" si="308"/>
        <v>1.1249641608199999E-3</v>
      </c>
      <c r="E2220" s="74">
        <f>D2220*conf!B$7</f>
        <v>8.22798787223748E-2</v>
      </c>
      <c r="F2220" s="32">
        <f t="shared" si="309"/>
        <v>0.15440412000000001</v>
      </c>
      <c r="G2220" s="33">
        <f t="shared" si="310"/>
        <v>0.32672780000000001</v>
      </c>
      <c r="H2220" s="32">
        <f t="shared" si="311"/>
        <v>50.231606169999999</v>
      </c>
      <c r="I2220" s="33">
        <f t="shared" si="312"/>
        <v>56.065380869999998</v>
      </c>
      <c r="J2220" s="32">
        <f t="shared" si="313"/>
        <v>50.231606169999999</v>
      </c>
      <c r="K2220" s="33">
        <f t="shared" si="314"/>
        <v>77.687634849999995</v>
      </c>
    </row>
    <row r="2221" spans="1:11" x14ac:dyDescent="0.3">
      <c r="A2221" s="78" t="str">
        <f>latest_start_1_limit_5000_convert_BTC_CMC_PRO_API_KEY_49c55c19_a805_466a_95cf_3c[[#This Row],[Symbol]]</f>
        <v>CYL</v>
      </c>
      <c r="B2221" s="22" t="str">
        <f t="shared" si="306"/>
        <v>Crystal Token</v>
      </c>
      <c r="C2221" s="77">
        <f t="shared" si="307"/>
        <v>2.3037660289583061E-7</v>
      </c>
      <c r="D2221" s="73">
        <f t="shared" si="308"/>
        <v>8.6255292191399994E-3</v>
      </c>
      <c r="E2221" s="74">
        <f>D2221*conf!B$7</f>
        <v>0.63087120708789957</v>
      </c>
      <c r="F2221" s="32">
        <f t="shared" si="309"/>
        <v>-3.1849562800000002</v>
      </c>
      <c r="G2221" s="33">
        <f t="shared" si="310"/>
        <v>-3.0183782300000002</v>
      </c>
      <c r="H2221" s="32">
        <f t="shared" si="311"/>
        <v>11.841478349999999</v>
      </c>
      <c r="I2221" s="33">
        <f t="shared" si="312"/>
        <v>16.184492469999999</v>
      </c>
      <c r="J2221" s="32">
        <f t="shared" si="313"/>
        <v>11.841478349999999</v>
      </c>
      <c r="K2221" s="33">
        <f t="shared" si="314"/>
        <v>30.714616150000001</v>
      </c>
    </row>
    <row r="2222" spans="1:11" x14ac:dyDescent="0.3">
      <c r="A2222" s="78" t="str">
        <f>latest_start_1_limit_5000_convert_BTC_CMC_PRO_API_KEY_49c55c19_a805_466a_95cf_3c[[#This Row],[Symbol]]</f>
        <v>STO</v>
      </c>
      <c r="B2222" s="22" t="str">
        <f t="shared" si="306"/>
        <v>Storeum</v>
      </c>
      <c r="C2222" s="77">
        <f t="shared" si="307"/>
        <v>1E-8</v>
      </c>
      <c r="D2222" s="73">
        <f t="shared" si="308"/>
        <v>1.6289040209999999E-5</v>
      </c>
      <c r="E2222" s="74">
        <f>D2222*conf!B$7</f>
        <v>1.1913804009593999E-3</v>
      </c>
      <c r="F2222" s="32">
        <f t="shared" si="309"/>
        <v>-0.93691946999999998</v>
      </c>
      <c r="G2222" s="33">
        <f t="shared" si="310"/>
        <v>-0.76647350000000003</v>
      </c>
      <c r="H2222" s="32">
        <f t="shared" si="311"/>
        <v>1.0131111800000001</v>
      </c>
      <c r="I2222" s="33">
        <f t="shared" si="312"/>
        <v>4.9356395199999996</v>
      </c>
      <c r="J2222" s="32">
        <f t="shared" si="313"/>
        <v>1.0131111800000001</v>
      </c>
      <c r="K2222" s="33">
        <f t="shared" si="314"/>
        <v>25.30475358</v>
      </c>
    </row>
    <row r="2223" spans="1:11" x14ac:dyDescent="0.3">
      <c r="A2223" s="78" t="str">
        <f>latest_start_1_limit_5000_convert_BTC_CMC_PRO_API_KEY_49c55c19_a805_466a_95cf_3c[[#This Row],[Symbol]]</f>
        <v>PAXEX</v>
      </c>
      <c r="B2223" s="22" t="str">
        <f t="shared" si="306"/>
        <v>PAXEX</v>
      </c>
      <c r="C2223" s="77">
        <f t="shared" si="307"/>
        <v>1E-8</v>
      </c>
      <c r="D2223" s="73">
        <f t="shared" si="308"/>
        <v>2.4374223484000001E-4</v>
      </c>
      <c r="E2223" s="74">
        <f>D2223*conf!B$7</f>
        <v>1.7827307056197599E-2</v>
      </c>
      <c r="F2223" s="32">
        <f t="shared" si="309"/>
        <v>-34.758968539999998</v>
      </c>
      <c r="G2223" s="33">
        <f t="shared" si="310"/>
        <v>-34.64671611</v>
      </c>
      <c r="H2223" s="32">
        <f t="shared" si="311"/>
        <v>-34.898617989999998</v>
      </c>
      <c r="I2223" s="33">
        <f t="shared" si="312"/>
        <v>-32.370609369999997</v>
      </c>
      <c r="J2223" s="32">
        <f t="shared" si="313"/>
        <v>-34.898617989999998</v>
      </c>
      <c r="K2223" s="33">
        <f t="shared" si="314"/>
        <v>156.63792196</v>
      </c>
    </row>
    <row r="2224" spans="1:11" x14ac:dyDescent="0.3">
      <c r="A2224" s="78" t="str">
        <f>latest_start_1_limit_5000_convert_BTC_CMC_PRO_API_KEY_49c55c19_a805_466a_95cf_3c[[#This Row],[Symbol]]</f>
        <v>MILO</v>
      </c>
      <c r="B2224" s="22" t="str">
        <f t="shared" si="306"/>
        <v>MiloCoin</v>
      </c>
      <c r="C2224" s="77">
        <f t="shared" si="307"/>
        <v>1.0000000000035251E-8</v>
      </c>
      <c r="D2224" s="73">
        <f t="shared" si="308"/>
        <v>3.7440994921999999E-4</v>
      </c>
      <c r="E2224" s="74">
        <f>D2224*conf!B$7</f>
        <v>2.7384343685950798E-2</v>
      </c>
      <c r="F2224" s="32">
        <f t="shared" si="309"/>
        <v>6.2459000000000004E-3</v>
      </c>
      <c r="G2224" s="33">
        <f t="shared" si="310"/>
        <v>0.17831467000000001</v>
      </c>
      <c r="H2224" s="32">
        <f t="shared" si="311"/>
        <v>-1.9940960000000001E-2</v>
      </c>
      <c r="I2224" s="33">
        <f t="shared" si="312"/>
        <v>3.8624720199999998</v>
      </c>
      <c r="J2224" s="32">
        <f t="shared" si="313"/>
        <v>-1.9940960000000001E-2</v>
      </c>
      <c r="K2224" s="33">
        <f t="shared" si="314"/>
        <v>18.275800530000001</v>
      </c>
    </row>
    <row r="2225" spans="1:11" x14ac:dyDescent="0.3">
      <c r="A2225" s="78" t="str">
        <f>latest_start_1_limit_5000_convert_BTC_CMC_PRO_API_KEY_49c55c19_a805_466a_95cf_3c[[#This Row],[Symbol]]</f>
        <v>IMS</v>
      </c>
      <c r="B2225" s="22" t="str">
        <f t="shared" si="306"/>
        <v>Independent Money System</v>
      </c>
      <c r="C2225" s="77">
        <f t="shared" si="307"/>
        <v>2.0030880823948517E-8</v>
      </c>
      <c r="D2225" s="73">
        <f t="shared" si="308"/>
        <v>7.4997610720999996E-4</v>
      </c>
      <c r="E2225" s="74">
        <f>D2225*conf!B$7</f>
        <v>5.4853252481339397E-2</v>
      </c>
      <c r="F2225" s="32">
        <f t="shared" si="309"/>
        <v>0.15440412000000001</v>
      </c>
      <c r="G2225" s="33">
        <f t="shared" si="310"/>
        <v>0.32672780000000001</v>
      </c>
      <c r="H2225" s="32">
        <f t="shared" si="311"/>
        <v>0.15440412000000001</v>
      </c>
      <c r="I2225" s="33">
        <f t="shared" si="312"/>
        <v>4.0435872499999999</v>
      </c>
      <c r="J2225" s="32">
        <f t="shared" si="313"/>
        <v>0.15440412000000001</v>
      </c>
      <c r="K2225" s="33">
        <f t="shared" si="314"/>
        <v>18.452411290000001</v>
      </c>
    </row>
    <row r="2226" spans="1:11" x14ac:dyDescent="0.3">
      <c r="A2226" s="78" t="str">
        <f>latest_start_1_limit_5000_convert_BTC_CMC_PRO_API_KEY_49c55c19_a805_466a_95cf_3c[[#This Row],[Symbol]]</f>
        <v>APC</v>
      </c>
      <c r="B2226" s="22" t="str">
        <f t="shared" si="306"/>
        <v>Alpha Coin</v>
      </c>
      <c r="C2226" s="77">
        <f t="shared" si="307"/>
        <v>1E-8</v>
      </c>
      <c r="D2226" s="73">
        <f t="shared" si="308"/>
        <v>1.1270556066000001E-4</v>
      </c>
      <c r="E2226" s="74">
        <f>D2226*conf!B$7</f>
        <v>8.2432847066724012E-3</v>
      </c>
      <c r="F2226" s="32">
        <f t="shared" si="309"/>
        <v>8.7169380000000005E-2</v>
      </c>
      <c r="G2226" s="33">
        <f t="shared" si="310"/>
        <v>0.25937737999999999</v>
      </c>
      <c r="H2226" s="32">
        <f t="shared" si="311"/>
        <v>-23.254849180000001</v>
      </c>
      <c r="I2226" s="33">
        <f t="shared" si="312"/>
        <v>-20.27469121</v>
      </c>
      <c r="J2226" s="32">
        <f t="shared" si="313"/>
        <v>-23.254849180000001</v>
      </c>
      <c r="K2226" s="33">
        <f t="shared" si="314"/>
        <v>-10.268336010000001</v>
      </c>
    </row>
    <row r="2227" spans="1:11" x14ac:dyDescent="0.3">
      <c r="A2227" s="78" t="str">
        <f>latest_start_1_limit_5000_convert_BTC_CMC_PRO_API_KEY_49c55c19_a805_466a_95cf_3c[[#This Row],[Symbol]]</f>
        <v>SONO</v>
      </c>
      <c r="B2227" s="22" t="str">
        <f t="shared" si="306"/>
        <v>SonoCoin</v>
      </c>
      <c r="C2227" s="77">
        <f t="shared" si="307"/>
        <v>3.1142860146848484E-6</v>
      </c>
      <c r="D2227" s="73">
        <f t="shared" si="308"/>
        <v>0.11660196686106</v>
      </c>
      <c r="E2227" s="74">
        <f>D2227*conf!B$7</f>
        <v>8.5282678562179282</v>
      </c>
      <c r="F2227" s="32">
        <f t="shared" si="309"/>
        <v>-0.16145825</v>
      </c>
      <c r="G2227" s="33">
        <f t="shared" si="310"/>
        <v>1.032197E-2</v>
      </c>
      <c r="H2227" s="32">
        <f t="shared" si="311"/>
        <v>-3.8065755800000001</v>
      </c>
      <c r="I2227" s="33">
        <f t="shared" si="312"/>
        <v>-7.1204710000000004E-2</v>
      </c>
      <c r="J2227" s="32">
        <f t="shared" si="313"/>
        <v>-3.8065755800000001</v>
      </c>
      <c r="K2227" s="33">
        <f t="shared" si="314"/>
        <v>-1.3153140000000001E-2</v>
      </c>
    </row>
    <row r="2228" spans="1:11" x14ac:dyDescent="0.3">
      <c r="A2228" s="78" t="str">
        <f>latest_start_1_limit_5000_convert_BTC_CMC_PRO_API_KEY_49c55c19_a805_466a_95cf_3c[[#This Row],[Symbol]]</f>
        <v>SOCC</v>
      </c>
      <c r="B2228" s="22" t="str">
        <f t="shared" si="306"/>
        <v>SocialCoin</v>
      </c>
      <c r="C2228" s="77">
        <f t="shared" si="307"/>
        <v>1E-8</v>
      </c>
      <c r="D2228" s="73">
        <f t="shared" si="308"/>
        <v>3.5985941903999999E-4</v>
      </c>
      <c r="E2228" s="74">
        <f>D2228*conf!B$7</f>
        <v>2.63201179085856E-2</v>
      </c>
      <c r="F2228" s="32">
        <f t="shared" si="309"/>
        <v>-3.9035470000000003E-2</v>
      </c>
      <c r="G2228" s="33">
        <f t="shared" si="310"/>
        <v>0.13295539000000001</v>
      </c>
      <c r="H2228" s="32">
        <f t="shared" si="311"/>
        <v>10.00912479</v>
      </c>
      <c r="I2228" s="33">
        <f t="shared" si="312"/>
        <v>14.280985190000001</v>
      </c>
      <c r="J2228" s="32">
        <f t="shared" si="313"/>
        <v>10.00912479</v>
      </c>
      <c r="K2228" s="33">
        <f t="shared" si="314"/>
        <v>40.523317630000001</v>
      </c>
    </row>
    <row r="2229" spans="1:11" x14ac:dyDescent="0.3">
      <c r="A2229" s="78" t="str">
        <f>latest_start_1_limit_5000_convert_BTC_CMC_PRO_API_KEY_49c55c19_a805_466a_95cf_3c[[#This Row],[Symbol]]</f>
        <v>LTK</v>
      </c>
      <c r="B2229" s="22" t="str">
        <f t="shared" si="306"/>
        <v>LitecoinToken</v>
      </c>
      <c r="C2229" s="77">
        <f t="shared" si="307"/>
        <v>1E-8</v>
      </c>
      <c r="D2229" s="73">
        <f t="shared" si="308"/>
        <v>3.9990399999999998E-8</v>
      </c>
      <c r="E2229" s="74">
        <f>D2229*conf!B$7</f>
        <v>2.924897856E-6</v>
      </c>
      <c r="F2229" s="32">
        <f t="shared" si="309"/>
        <v>-0.14514378</v>
      </c>
      <c r="G2229" s="33">
        <f t="shared" si="310"/>
        <v>2.6664509999999999E-2</v>
      </c>
      <c r="H2229" s="32">
        <f t="shared" si="311"/>
        <v>-3.712437</v>
      </c>
      <c r="I2229" s="33">
        <f t="shared" si="312"/>
        <v>2.6589450000000001E-2</v>
      </c>
      <c r="J2229" s="32">
        <f t="shared" si="313"/>
        <v>-3.712437</v>
      </c>
      <c r="K2229" s="33">
        <f t="shared" si="314"/>
        <v>99.89882892</v>
      </c>
    </row>
    <row r="2230" spans="1:11" x14ac:dyDescent="0.3">
      <c r="A2230" s="78" t="str">
        <f>latest_start_1_limit_5000_convert_BTC_CMC_PRO_API_KEY_49c55c19_a805_466a_95cf_3c[[#This Row],[Symbol]]</f>
        <v>UVU</v>
      </c>
      <c r="B2230" s="22" t="str">
        <f t="shared" si="306"/>
        <v>CCUniverse</v>
      </c>
      <c r="C2230" s="77">
        <f t="shared" si="307"/>
        <v>1E-8</v>
      </c>
      <c r="D2230" s="73">
        <f t="shared" si="308"/>
        <v>3.74988054E-6</v>
      </c>
      <c r="E2230" s="74">
        <f>D2230*conf!B$7</f>
        <v>2.7426626269559998E-4</v>
      </c>
      <c r="F2230" s="32">
        <f t="shared" si="309"/>
        <v>0.15440422000000001</v>
      </c>
      <c r="G2230" s="33">
        <f t="shared" si="310"/>
        <v>0.32672790000000002</v>
      </c>
      <c r="H2230" s="32">
        <f t="shared" si="311"/>
        <v>0.15440398999999999</v>
      </c>
      <c r="I2230" s="33">
        <f t="shared" si="312"/>
        <v>4.0435871199999998</v>
      </c>
      <c r="J2230" s="32">
        <f t="shared" si="313"/>
        <v>0.15440398999999999</v>
      </c>
      <c r="K2230" s="33">
        <f t="shared" si="314"/>
        <v>-40.770788369999998</v>
      </c>
    </row>
    <row r="2231" spans="1:11" x14ac:dyDescent="0.3">
      <c r="A2231" s="78" t="str">
        <f>latest_start_1_limit_5000_convert_BTC_CMC_PRO_API_KEY_49c55c19_a805_466a_95cf_3c[[#This Row],[Symbol]]</f>
        <v>CNNC</v>
      </c>
      <c r="B2231" s="22" t="str">
        <f t="shared" si="306"/>
        <v>Cannation</v>
      </c>
      <c r="C2231" s="77">
        <f t="shared" si="307"/>
        <v>3.9999999999873912E-8</v>
      </c>
      <c r="D2231" s="73">
        <f t="shared" si="308"/>
        <v>1.4976397968699999E-3</v>
      </c>
      <c r="E2231" s="74">
        <f>D2231*conf!B$7</f>
        <v>0.10953737474307179</v>
      </c>
      <c r="F2231" s="32">
        <f t="shared" si="309"/>
        <v>0</v>
      </c>
      <c r="G2231" s="33">
        <f t="shared" si="310"/>
        <v>0.17205802000000001</v>
      </c>
      <c r="H2231" s="32">
        <f t="shared" si="311"/>
        <v>-20</v>
      </c>
      <c r="I2231" s="33">
        <f t="shared" si="312"/>
        <v>-16.893450139999999</v>
      </c>
      <c r="J2231" s="32">
        <f t="shared" si="313"/>
        <v>-20</v>
      </c>
      <c r="K2231" s="33">
        <f t="shared" si="314"/>
        <v>-5.37935958</v>
      </c>
    </row>
    <row r="2232" spans="1:11" x14ac:dyDescent="0.3">
      <c r="A2232" s="78" t="str">
        <f>latest_start_1_limit_5000_convert_BTC_CMC_PRO_API_KEY_49c55c19_a805_466a_95cf_3c[[#This Row],[Symbol]]</f>
        <v>PEX</v>
      </c>
      <c r="B2232" s="22" t="str">
        <f t="shared" si="306"/>
        <v>PosEx</v>
      </c>
      <c r="C2232" s="77">
        <f t="shared" si="307"/>
        <v>4.0061761648164122E-8</v>
      </c>
      <c r="D2232" s="73">
        <f t="shared" si="308"/>
        <v>1.4999522144299999E-3</v>
      </c>
      <c r="E2232" s="74">
        <f>D2232*conf!B$7</f>
        <v>0.1097065049634102</v>
      </c>
      <c r="F2232" s="32">
        <f t="shared" si="309"/>
        <v>0.15440412000000001</v>
      </c>
      <c r="G2232" s="33">
        <f t="shared" si="310"/>
        <v>0.32672780000000001</v>
      </c>
      <c r="H2232" s="32">
        <f t="shared" si="311"/>
        <v>0.15440412000000001</v>
      </c>
      <c r="I2232" s="33">
        <f t="shared" si="312"/>
        <v>4.0435872499999999</v>
      </c>
      <c r="J2232" s="32">
        <f t="shared" si="313"/>
        <v>0.15440412000000001</v>
      </c>
      <c r="K2232" s="33">
        <f t="shared" si="314"/>
        <v>18.458423239999998</v>
      </c>
    </row>
    <row r="2233" spans="1:11" x14ac:dyDescent="0.3">
      <c r="A2233" s="78" t="str">
        <f>latest_start_1_limit_5000_convert_BTC_CMC_PRO_API_KEY_49c55c19_a805_466a_95cf_3c[[#This Row],[Symbol]]</f>
        <v>BITS</v>
      </c>
      <c r="B2233" s="22" t="str">
        <f t="shared" si="306"/>
        <v>Bitswift</v>
      </c>
      <c r="C2233" s="77">
        <f t="shared" si="307"/>
        <v>1.1627859827016822E-5</v>
      </c>
      <c r="D2233" s="73">
        <f t="shared" si="308"/>
        <v>0.43535864073552999</v>
      </c>
      <c r="E2233" s="74">
        <f>D2233*conf!B$7</f>
        <v>31.842130983396665</v>
      </c>
      <c r="F2233" s="32">
        <f t="shared" si="309"/>
        <v>-1.0499999999999999E-6</v>
      </c>
      <c r="G2233" s="33">
        <f t="shared" si="310"/>
        <v>0.17205697</v>
      </c>
      <c r="H2233" s="32">
        <f t="shared" si="311"/>
        <v>-2.9766400499999999</v>
      </c>
      <c r="I2233" s="33">
        <f t="shared" si="312"/>
        <v>0.79095877000000003</v>
      </c>
      <c r="J2233" s="32">
        <f t="shared" si="313"/>
        <v>-2.9766400499999999</v>
      </c>
      <c r="K2233" s="33">
        <f t="shared" si="314"/>
        <v>13.27739352</v>
      </c>
    </row>
    <row r="2234" spans="1:11" x14ac:dyDescent="0.3">
      <c r="A2234" s="78" t="str">
        <f>latest_start_1_limit_5000_convert_BTC_CMC_PRO_API_KEY_49c55c19_a805_466a_95cf_3c[[#This Row],[Symbol]]</f>
        <v>PAMP</v>
      </c>
      <c r="B2234" s="22" t="str">
        <f t="shared" si="306"/>
        <v>Pamp Network</v>
      </c>
      <c r="C2234" s="77">
        <f t="shared" si="307"/>
        <v>3.8302670471034853E-8</v>
      </c>
      <c r="D2234" s="73">
        <f t="shared" si="308"/>
        <v>1.4340900906E-3</v>
      </c>
      <c r="E2234" s="74">
        <f>D2234*conf!B$7</f>
        <v>0.104889349226484</v>
      </c>
      <c r="F2234" s="32">
        <f t="shared" si="309"/>
        <v>9.6362800000000005E-3</v>
      </c>
      <c r="G2234" s="33">
        <f t="shared" si="310"/>
        <v>0.18171087999999999</v>
      </c>
      <c r="H2234" s="32">
        <f t="shared" si="311"/>
        <v>3.9953468399999998</v>
      </c>
      <c r="I2234" s="33">
        <f t="shared" si="312"/>
        <v>8.0336809700000007</v>
      </c>
      <c r="J2234" s="32">
        <f t="shared" si="313"/>
        <v>3.9953468399999998</v>
      </c>
      <c r="K2234" s="33">
        <f t="shared" si="314"/>
        <v>56.773757519999997</v>
      </c>
    </row>
    <row r="2235" spans="1:11" x14ac:dyDescent="0.3">
      <c r="A2235" s="78" t="str">
        <f>latest_start_1_limit_5000_convert_BTC_CMC_PRO_API_KEY_49c55c19_a805_466a_95cf_3c[[#This Row],[Symbol]]</f>
        <v>BIT</v>
      </c>
      <c r="B2235" s="22" t="str">
        <f t="shared" si="306"/>
        <v>BitRewards</v>
      </c>
      <c r="C2235" s="77">
        <f t="shared" si="307"/>
        <v>1E-8</v>
      </c>
      <c r="D2235" s="73">
        <f t="shared" si="308"/>
        <v>9.7953965719999996E-5</v>
      </c>
      <c r="E2235" s="74">
        <f>D2235*conf!B$7</f>
        <v>7.1643530527608001E-3</v>
      </c>
      <c r="F2235" s="32">
        <f t="shared" si="309"/>
        <v>-0.58363211000000004</v>
      </c>
      <c r="G2235" s="33">
        <f t="shared" si="310"/>
        <v>-0.41257828000000002</v>
      </c>
      <c r="H2235" s="32">
        <f t="shared" si="311"/>
        <v>-12.74317319</v>
      </c>
      <c r="I2235" s="33">
        <f t="shared" si="312"/>
        <v>-9.3548271500000002</v>
      </c>
      <c r="J2235" s="32">
        <f t="shared" si="313"/>
        <v>-12.74317319</v>
      </c>
      <c r="K2235" s="33">
        <f t="shared" si="314"/>
        <v>-36.638886929999998</v>
      </c>
    </row>
    <row r="2236" spans="1:11" x14ac:dyDescent="0.3">
      <c r="A2236" s="78" t="str">
        <f>latest_start_1_limit_5000_convert_BTC_CMC_PRO_API_KEY_49c55c19_a805_466a_95cf_3c[[#This Row],[Symbol]]</f>
        <v>AAA</v>
      </c>
      <c r="B2236" s="22" t="str">
        <f t="shared" si="306"/>
        <v>Abulaba</v>
      </c>
      <c r="C2236" s="77">
        <f t="shared" si="307"/>
        <v>1E-8</v>
      </c>
      <c r="D2236" s="73">
        <f t="shared" si="308"/>
        <v>2.0378306701E-4</v>
      </c>
      <c r="E2236" s="74">
        <f>D2236*conf!B$7</f>
        <v>1.4904693521111401E-2</v>
      </c>
      <c r="F2236" s="32">
        <f t="shared" si="309"/>
        <v>0.26501770000000002</v>
      </c>
      <c r="G2236" s="33">
        <f t="shared" si="310"/>
        <v>0.43753170000000002</v>
      </c>
      <c r="H2236" s="32">
        <f t="shared" si="311"/>
        <v>0.22395095000000001</v>
      </c>
      <c r="I2236" s="33">
        <f t="shared" si="312"/>
        <v>4.1158347099999997</v>
      </c>
      <c r="J2236" s="32">
        <f t="shared" si="313"/>
        <v>0.22395095000000001</v>
      </c>
      <c r="K2236" s="33">
        <f t="shared" si="314"/>
        <v>18.978041640000001</v>
      </c>
    </row>
    <row r="2237" spans="1:11" x14ac:dyDescent="0.3">
      <c r="A2237" s="78" t="str">
        <f>latest_start_1_limit_5000_convert_BTC_CMC_PRO_API_KEY_49c55c19_a805_466a_95cf_3c[[#This Row],[Symbol]]</f>
        <v>HDI</v>
      </c>
      <c r="B2237" s="22" t="str">
        <f t="shared" si="306"/>
        <v>HEIDI</v>
      </c>
      <c r="C2237" s="77">
        <f t="shared" si="307"/>
        <v>8.7011791449677121E-8</v>
      </c>
      <c r="D2237" s="73">
        <f t="shared" si="308"/>
        <v>3.25780804181E-3</v>
      </c>
      <c r="E2237" s="74">
        <f>D2237*conf!B$7</f>
        <v>0.23827608017798341</v>
      </c>
      <c r="F2237" s="32">
        <f t="shared" si="309"/>
        <v>-0.93851708</v>
      </c>
      <c r="G2237" s="33">
        <f t="shared" si="310"/>
        <v>-0.76807384999999995</v>
      </c>
      <c r="H2237" s="32">
        <f t="shared" si="311"/>
        <v>38.374124899999998</v>
      </c>
      <c r="I2237" s="33">
        <f t="shared" si="312"/>
        <v>43.747451390000002</v>
      </c>
      <c r="J2237" s="32">
        <f t="shared" si="313"/>
        <v>38.374124899999998</v>
      </c>
      <c r="K2237" s="33">
        <f t="shared" si="314"/>
        <v>-63.144453390000002</v>
      </c>
    </row>
    <row r="2238" spans="1:11" x14ac:dyDescent="0.3">
      <c r="A2238" s="78" t="str">
        <f>latest_start_1_limit_5000_convert_BTC_CMC_PRO_API_KEY_49c55c19_a805_466a_95cf_3c[[#This Row],[Symbol]]</f>
        <v>FLT</v>
      </c>
      <c r="B2238" s="22" t="str">
        <f t="shared" si="306"/>
        <v>Flit Token</v>
      </c>
      <c r="C2238" s="77">
        <f t="shared" si="307"/>
        <v>1E-8</v>
      </c>
      <c r="D2238" s="73">
        <f t="shared" si="308"/>
        <v>8.5072393999999998E-7</v>
      </c>
      <c r="E2238" s="74">
        <f>D2238*conf!B$7</f>
        <v>6.2221948971600004E-5</v>
      </c>
      <c r="F2238" s="32">
        <f t="shared" si="309"/>
        <v>-0.15984872</v>
      </c>
      <c r="G2238" s="33">
        <f t="shared" si="310"/>
        <v>1.193427E-2</v>
      </c>
      <c r="H2238" s="32">
        <f t="shared" si="311"/>
        <v>0.96021358999999995</v>
      </c>
      <c r="I2238" s="33">
        <f t="shared" si="312"/>
        <v>4.8806878100000004</v>
      </c>
      <c r="J2238" s="32">
        <f t="shared" si="313"/>
        <v>0.96021358999999995</v>
      </c>
      <c r="K2238" s="33">
        <f t="shared" si="314"/>
        <v>254.08503894</v>
      </c>
    </row>
    <row r="2239" spans="1:11" x14ac:dyDescent="0.3">
      <c r="A2239" s="78" t="str">
        <f>latest_start_1_limit_5000_convert_BTC_CMC_PRO_API_KEY_49c55c19_a805_466a_95cf_3c[[#This Row],[Symbol]]</f>
        <v>ICON</v>
      </c>
      <c r="B2239" s="22" t="str">
        <f t="shared" si="306"/>
        <v>Iconic</v>
      </c>
      <c r="C2239" s="77">
        <f t="shared" si="307"/>
        <v>1.2208194931968299E-7</v>
      </c>
      <c r="D2239" s="73">
        <f t="shared" si="308"/>
        <v>4.5708696445299997E-3</v>
      </c>
      <c r="E2239" s="74">
        <f>D2239*conf!B$7</f>
        <v>0.33431340580092417</v>
      </c>
      <c r="F2239" s="32">
        <f t="shared" si="309"/>
        <v>-7.3348640000000007E-2</v>
      </c>
      <c r="G2239" s="33">
        <f t="shared" si="310"/>
        <v>9.8583180000000006E-2</v>
      </c>
      <c r="H2239" s="32">
        <f t="shared" si="311"/>
        <v>-12.798607629999999</v>
      </c>
      <c r="I2239" s="33">
        <f t="shared" si="312"/>
        <v>-9.4124142099999997</v>
      </c>
      <c r="J2239" s="32">
        <f t="shared" si="313"/>
        <v>-12.798607629999999</v>
      </c>
      <c r="K2239" s="33">
        <f t="shared" si="314"/>
        <v>-38.012596930000001</v>
      </c>
    </row>
    <row r="2240" spans="1:11" x14ac:dyDescent="0.3">
      <c r="A2240" s="78" t="str">
        <f>latest_start_1_limit_5000_convert_BTC_CMC_PRO_API_KEY_49c55c19_a805_466a_95cf_3c[[#This Row],[Symbol]]</f>
        <v>WBB</v>
      </c>
      <c r="B2240" s="22" t="str">
        <f t="shared" si="306"/>
        <v>Wild Beast Block</v>
      </c>
      <c r="C2240" s="77">
        <f t="shared" si="307"/>
        <v>3.6060404332749993E-7</v>
      </c>
      <c r="D2240" s="73">
        <f t="shared" si="308"/>
        <v>1.3501374155029999E-2</v>
      </c>
      <c r="E2240" s="74">
        <f>D2240*conf!B$7</f>
        <v>0.98749050569889418</v>
      </c>
      <c r="F2240" s="32">
        <f t="shared" si="309"/>
        <v>0.38423225999999999</v>
      </c>
      <c r="G2240" s="33">
        <f t="shared" si="310"/>
        <v>0.55695138</v>
      </c>
      <c r="H2240" s="32">
        <f t="shared" si="311"/>
        <v>-30.65198277</v>
      </c>
      <c r="I2240" s="33">
        <f t="shared" si="312"/>
        <v>-27.95906935</v>
      </c>
      <c r="J2240" s="32">
        <f t="shared" si="313"/>
        <v>-30.65198277</v>
      </c>
      <c r="K2240" s="33">
        <f t="shared" si="314"/>
        <v>-11.14430855</v>
      </c>
    </row>
    <row r="2241" spans="1:11" x14ac:dyDescent="0.3">
      <c r="A2241" s="78" t="str">
        <f>latest_start_1_limit_5000_convert_BTC_CMC_PRO_API_KEY_49c55c19_a805_466a_95cf_3c[[#This Row],[Symbol]]</f>
        <v>DIN</v>
      </c>
      <c r="B2241" s="22" t="str">
        <f t="shared" si="306"/>
        <v>Dinero</v>
      </c>
      <c r="C2241" s="77">
        <f t="shared" si="307"/>
        <v>1E-8</v>
      </c>
      <c r="D2241" s="73">
        <f t="shared" si="308"/>
        <v>2.6249163752000001E-4</v>
      </c>
      <c r="E2241" s="74">
        <f>D2241*conf!B$7</f>
        <v>1.9198638368212801E-2</v>
      </c>
      <c r="F2241" s="32">
        <f t="shared" si="309"/>
        <v>0.16065966000000001</v>
      </c>
      <c r="G2241" s="33">
        <f t="shared" si="310"/>
        <v>0.33299411000000001</v>
      </c>
      <c r="H2241" s="32">
        <f t="shared" si="311"/>
        <v>-12.364896399999999</v>
      </c>
      <c r="I2241" s="33">
        <f t="shared" si="312"/>
        <v>-8.9618611599999998</v>
      </c>
      <c r="J2241" s="32">
        <f t="shared" si="313"/>
        <v>-12.364896399999999</v>
      </c>
      <c r="K2241" s="33">
        <f t="shared" si="314"/>
        <v>18.452411290000001</v>
      </c>
    </row>
    <row r="2242" spans="1:11" x14ac:dyDescent="0.3">
      <c r="A2242" s="78" t="str">
        <f>latest_start_1_limit_5000_convert_BTC_CMC_PRO_API_KEY_49c55c19_a805_466a_95cf_3c[[#This Row],[Symbol]]</f>
        <v>XMV</v>
      </c>
      <c r="B2242" s="22" t="str">
        <f t="shared" ref="B2242:B2305" si="315">VLOOKUP(A2242,BTCTABLE,2,FALSE)</f>
        <v xml:space="preserve">MoneroV </v>
      </c>
      <c r="C2242" s="77">
        <f t="shared" ref="C2242:C2305" si="316">VLOOKUP(A2242,BTCTABLE,3,FALSE)</f>
        <v>2.5607046702704595E-8</v>
      </c>
      <c r="D2242" s="73">
        <f t="shared" ref="D2242:D2305" si="317">VLOOKUP(A2242,USDTABLE,3,FALSE)</f>
        <v>9.5875330555999995E-4</v>
      </c>
      <c r="E2242" s="74">
        <f>D2242*conf!B$7</f>
        <v>7.0123216768658403E-2</v>
      </c>
      <c r="F2242" s="32">
        <f t="shared" ref="F2242:F2305" si="318">VLOOKUP(A2242,BTCTABLE,5,FALSE)</f>
        <v>-21.601235689999999</v>
      </c>
      <c r="G2242" s="33">
        <f t="shared" ref="G2242:G2305" si="319">VLOOKUP(A2242,USDTABLE,5,FALSE)</f>
        <v>-21.466344329999998</v>
      </c>
      <c r="H2242" s="32">
        <f t="shared" ref="H2242:H2305" si="320">VLOOKUP(A2242,BTCTABLE,6,FALSE)</f>
        <v>-11.80244194</v>
      </c>
      <c r="I2242" s="33">
        <f t="shared" ref="I2242:I2305" si="321">VLOOKUP(A2242,USDTABLE,6,FALSE)</f>
        <v>-8.3775655400000009</v>
      </c>
      <c r="J2242" s="32">
        <f t="shared" ref="J2242:J2305" si="322">VLOOKUP(A2242,BTCTABLE,6,FALSE)</f>
        <v>-11.80244194</v>
      </c>
      <c r="K2242" s="33">
        <f t="shared" ref="K2242:K2305" si="323">VLOOKUP(A2242,USDTABLE,7,FALSE)</f>
        <v>-19.752715389999999</v>
      </c>
    </row>
    <row r="2243" spans="1:11" x14ac:dyDescent="0.3">
      <c r="A2243" s="78" t="str">
        <f>latest_start_1_limit_5000_convert_BTC_CMC_PRO_API_KEY_49c55c19_a805_466a_95cf_3c[[#This Row],[Symbol]]</f>
        <v>KZC</v>
      </c>
      <c r="B2243" s="22" t="str">
        <f t="shared" si="315"/>
        <v>KZ Cash</v>
      </c>
      <c r="C2243" s="77">
        <f t="shared" si="316"/>
        <v>3.4052497400792614E-8</v>
      </c>
      <c r="D2243" s="73">
        <f t="shared" si="317"/>
        <v>1.2749593822599999E-3</v>
      </c>
      <c r="E2243" s="74">
        <f>D2243*conf!B$7</f>
        <v>9.32505292184964E-2</v>
      </c>
      <c r="F2243" s="32">
        <f t="shared" si="318"/>
        <v>0.15440412000000001</v>
      </c>
      <c r="G2243" s="33">
        <f t="shared" si="319"/>
        <v>0.32672780000000001</v>
      </c>
      <c r="H2243" s="32">
        <f t="shared" si="320"/>
        <v>0.15440412000000001</v>
      </c>
      <c r="I2243" s="33">
        <f t="shared" si="321"/>
        <v>4.0435872499999999</v>
      </c>
      <c r="J2243" s="32">
        <f t="shared" si="322"/>
        <v>0.15440412000000001</v>
      </c>
      <c r="K2243" s="33">
        <f t="shared" si="323"/>
        <v>-42.101790440000002</v>
      </c>
    </row>
    <row r="2244" spans="1:11" x14ac:dyDescent="0.3">
      <c r="A2244" s="78" t="str">
        <f>latest_start_1_limit_5000_convert_BTC_CMC_PRO_API_KEY_49c55c19_a805_466a_95cf_3c[[#This Row],[Symbol]]</f>
        <v>MOX</v>
      </c>
      <c r="B2244" s="22" t="str">
        <f t="shared" si="315"/>
        <v>MoX</v>
      </c>
      <c r="C2244" s="77">
        <f t="shared" si="316"/>
        <v>1.0015440412107804E-8</v>
      </c>
      <c r="D2244" s="73">
        <f t="shared" si="317"/>
        <v>3.7498805360999999E-4</v>
      </c>
      <c r="E2244" s="74">
        <f>D2244*conf!B$7</f>
        <v>2.7426626241035399E-2</v>
      </c>
      <c r="F2244" s="32">
        <f t="shared" si="318"/>
        <v>0.37081765</v>
      </c>
      <c r="G2244" s="33">
        <f t="shared" si="319"/>
        <v>0.54351369000000005</v>
      </c>
      <c r="H2244" s="32">
        <f t="shared" si="320"/>
        <v>0.15597232</v>
      </c>
      <c r="I2244" s="33">
        <f t="shared" si="321"/>
        <v>4.0452163499999996</v>
      </c>
      <c r="J2244" s="32">
        <f t="shared" si="322"/>
        <v>0.15597232</v>
      </c>
      <c r="K2244" s="33">
        <f t="shared" si="323"/>
        <v>18.448271680000001</v>
      </c>
    </row>
    <row r="2245" spans="1:11" x14ac:dyDescent="0.3">
      <c r="A2245" s="78" t="str">
        <f>latest_start_1_limit_5000_convert_BTC_CMC_PRO_API_KEY_49c55c19_a805_466a_95cf_3c[[#This Row],[Symbol]]</f>
        <v>QBIC</v>
      </c>
      <c r="B2245" s="22" t="str">
        <f t="shared" si="315"/>
        <v>Qbic</v>
      </c>
      <c r="C2245" s="77">
        <f t="shared" si="316"/>
        <v>1.0000000000035251E-8</v>
      </c>
      <c r="D2245" s="73">
        <f t="shared" si="317"/>
        <v>3.7440994921999999E-4</v>
      </c>
      <c r="E2245" s="74">
        <f>D2245*conf!B$7</f>
        <v>2.7384343685950798E-2</v>
      </c>
      <c r="F2245" s="32">
        <f t="shared" si="318"/>
        <v>6.2459000000000004E-3</v>
      </c>
      <c r="G2245" s="33">
        <f t="shared" si="319"/>
        <v>0.17831467000000001</v>
      </c>
      <c r="H2245" s="32">
        <f t="shared" si="320"/>
        <v>-68.692713889999993</v>
      </c>
      <c r="I2245" s="33">
        <f t="shared" si="321"/>
        <v>-67.476993320000005</v>
      </c>
      <c r="J2245" s="32">
        <f t="shared" si="322"/>
        <v>-68.692713889999993</v>
      </c>
      <c r="K2245" s="33">
        <f t="shared" si="323"/>
        <v>-64.049496059999996</v>
      </c>
    </row>
    <row r="2246" spans="1:11" x14ac:dyDescent="0.3">
      <c r="A2246" s="78" t="str">
        <f>latest_start_1_limit_5000_convert_BTC_CMC_PRO_API_KEY_49c55c19_a805_466a_95cf_3c[[#This Row],[Symbol]]</f>
        <v>STR</v>
      </c>
      <c r="B2246" s="22" t="str">
        <f t="shared" si="315"/>
        <v>Staker</v>
      </c>
      <c r="C2246" s="77">
        <f t="shared" si="316"/>
        <v>3.0046321236056319E-8</v>
      </c>
      <c r="D2246" s="73">
        <f t="shared" si="317"/>
        <v>1.1249641608199999E-3</v>
      </c>
      <c r="E2246" s="74">
        <f>D2246*conf!B$7</f>
        <v>8.22798787223748E-2</v>
      </c>
      <c r="F2246" s="32">
        <f t="shared" si="318"/>
        <v>0.15440412000000001</v>
      </c>
      <c r="G2246" s="33">
        <f t="shared" si="319"/>
        <v>0.32672780000000001</v>
      </c>
      <c r="H2246" s="32">
        <f t="shared" si="320"/>
        <v>0.15597232</v>
      </c>
      <c r="I2246" s="33">
        <f t="shared" si="321"/>
        <v>4.0452163499999996</v>
      </c>
      <c r="J2246" s="32">
        <f t="shared" si="322"/>
        <v>0.15597232</v>
      </c>
      <c r="K2246" s="33">
        <f t="shared" si="323"/>
        <v>18.448271680000001</v>
      </c>
    </row>
    <row r="2247" spans="1:11" x14ac:dyDescent="0.3">
      <c r="A2247" s="78" t="str">
        <f>latest_start_1_limit_5000_convert_BTC_CMC_PRO_API_KEY_49c55c19_a805_466a_95cf_3c[[#This Row],[Symbol]]</f>
        <v>CONX</v>
      </c>
      <c r="B2247" s="22" t="str">
        <f t="shared" si="315"/>
        <v>Concoin</v>
      </c>
      <c r="C2247" s="77">
        <f t="shared" si="316"/>
        <v>6.010067388796119E-8</v>
      </c>
      <c r="D2247" s="73">
        <f t="shared" si="317"/>
        <v>2.2502290258400001E-3</v>
      </c>
      <c r="E2247" s="74">
        <f>D2247*conf!B$7</f>
        <v>0.1645817509499376</v>
      </c>
      <c r="F2247" s="32">
        <f t="shared" si="318"/>
        <v>0.38442685999999998</v>
      </c>
      <c r="G2247" s="33">
        <f t="shared" si="319"/>
        <v>0.55714631999999997</v>
      </c>
      <c r="H2247" s="32">
        <f t="shared" si="320"/>
        <v>0.16935822</v>
      </c>
      <c r="I2247" s="33">
        <f t="shared" si="321"/>
        <v>4.05912205</v>
      </c>
      <c r="J2247" s="32">
        <f t="shared" si="322"/>
        <v>0.16935822</v>
      </c>
      <c r="K2247" s="33">
        <f t="shared" si="323"/>
        <v>18.47425527</v>
      </c>
    </row>
    <row r="2248" spans="1:11" x14ac:dyDescent="0.3">
      <c r="A2248" s="78" t="str">
        <f>latest_start_1_limit_5000_convert_BTC_CMC_PRO_API_KEY_49c55c19_a805_466a_95cf_3c[[#This Row],[Symbol]]</f>
        <v>MNP</v>
      </c>
      <c r="B2248" s="22" t="str">
        <f t="shared" si="315"/>
        <v>MNPCoin</v>
      </c>
      <c r="C2248" s="77">
        <f t="shared" si="316"/>
        <v>2.0030880823948517E-8</v>
      </c>
      <c r="D2248" s="73">
        <f t="shared" si="317"/>
        <v>7.4997610720999996E-4</v>
      </c>
      <c r="E2248" s="74">
        <f>D2248*conf!B$7</f>
        <v>5.4853252481339397E-2</v>
      </c>
      <c r="F2248" s="32">
        <f t="shared" si="318"/>
        <v>0.37081765</v>
      </c>
      <c r="G2248" s="33">
        <f t="shared" si="319"/>
        <v>0.54351369000000005</v>
      </c>
      <c r="H2248" s="32">
        <f t="shared" si="320"/>
        <v>-49.922013839999998</v>
      </c>
      <c r="I2248" s="33">
        <f t="shared" si="321"/>
        <v>-47.977391830000002</v>
      </c>
      <c r="J2248" s="32">
        <f t="shared" si="322"/>
        <v>-49.922013839999998</v>
      </c>
      <c r="K2248" s="33">
        <f t="shared" si="323"/>
        <v>18.458423239999998</v>
      </c>
    </row>
    <row r="2249" spans="1:11" x14ac:dyDescent="0.3">
      <c r="A2249" s="78" t="str">
        <f>latest_start_1_limit_5000_convert_BTC_CMC_PRO_API_KEY_49c55c19_a805_466a_95cf_3c[[#This Row],[Symbol]]</f>
        <v>BAC</v>
      </c>
      <c r="B2249" s="22" t="str">
        <f t="shared" si="315"/>
        <v>Basis Cash</v>
      </c>
      <c r="C2249" s="77">
        <f t="shared" si="316"/>
        <v>1.168576346877752E-5</v>
      </c>
      <c r="D2249" s="73">
        <f t="shared" si="317"/>
        <v>0.43752661069264998</v>
      </c>
      <c r="E2249" s="74">
        <f>D2249*conf!B$7</f>
        <v>32.000696306060419</v>
      </c>
      <c r="F2249" s="32">
        <f t="shared" si="318"/>
        <v>-1.14466603</v>
      </c>
      <c r="G2249" s="33">
        <f t="shared" si="319"/>
        <v>-0.97457749999999999</v>
      </c>
      <c r="H2249" s="32">
        <f t="shared" si="320"/>
        <v>-3.1302663900000001</v>
      </c>
      <c r="I2249" s="33">
        <f t="shared" si="321"/>
        <v>0.63136683000000005</v>
      </c>
      <c r="J2249" s="32">
        <f t="shared" si="322"/>
        <v>-3.1302663900000001</v>
      </c>
      <c r="K2249" s="33">
        <f t="shared" si="323"/>
        <v>4.51100543</v>
      </c>
    </row>
    <row r="2250" spans="1:11" x14ac:dyDescent="0.3">
      <c r="A2250" s="78" t="str">
        <f>latest_start_1_limit_5000_convert_BTC_CMC_PRO_API_KEY_49c55c19_a805_466a_95cf_3c[[#This Row],[Symbol]]</f>
        <v>NANOX</v>
      </c>
      <c r="B2250" s="22" t="str">
        <f t="shared" si="315"/>
        <v>Project-X</v>
      </c>
      <c r="C2250" s="77">
        <f t="shared" si="316"/>
        <v>0.50077202060050829</v>
      </c>
      <c r="D2250" s="73">
        <f t="shared" si="317"/>
        <v>18749.40268031722</v>
      </c>
      <c r="E2250" s="74">
        <f>D2250*conf!B$7</f>
        <v>1371331.3120384014</v>
      </c>
      <c r="F2250" s="32">
        <f t="shared" si="318"/>
        <v>56.003681550000003</v>
      </c>
      <c r="G2250" s="33">
        <f t="shared" si="319"/>
        <v>56.272098399999997</v>
      </c>
      <c r="H2250" s="32">
        <f t="shared" si="320"/>
        <v>56.003681550000003</v>
      </c>
      <c r="I2250" s="33">
        <f t="shared" si="321"/>
        <v>62.06159675</v>
      </c>
      <c r="J2250" s="32">
        <f t="shared" si="322"/>
        <v>56.003681550000003</v>
      </c>
      <c r="K2250" s="33">
        <f t="shared" si="323"/>
        <v>33.06266832</v>
      </c>
    </row>
    <row r="2251" spans="1:11" x14ac:dyDescent="0.3">
      <c r="A2251" s="78" t="str">
        <f>latest_start_1_limit_5000_convert_BTC_CMC_PRO_API_KEY_49c55c19_a805_466a_95cf_3c[[#This Row],[Symbol]]</f>
        <v>NBXC</v>
      </c>
      <c r="B2251" s="22" t="str">
        <f t="shared" si="315"/>
        <v>Nibble</v>
      </c>
      <c r="C2251" s="77">
        <f t="shared" si="316"/>
        <v>1.3999999999995938E-7</v>
      </c>
      <c r="D2251" s="73">
        <f t="shared" si="317"/>
        <v>5.2417392890600004E-3</v>
      </c>
      <c r="E2251" s="74">
        <f>D2251*conf!B$7</f>
        <v>0.38338081160184845</v>
      </c>
      <c r="F2251" s="32">
        <f t="shared" si="318"/>
        <v>-6.6666666699999997</v>
      </c>
      <c r="G2251" s="33">
        <f t="shared" si="319"/>
        <v>-6.5060791800000004</v>
      </c>
      <c r="H2251" s="32">
        <f t="shared" si="320"/>
        <v>0</v>
      </c>
      <c r="I2251" s="33">
        <f t="shared" si="321"/>
        <v>3.8831873300000002</v>
      </c>
      <c r="J2251" s="32">
        <f t="shared" si="322"/>
        <v>0</v>
      </c>
      <c r="K2251" s="33">
        <f t="shared" si="323"/>
        <v>451.9537358</v>
      </c>
    </row>
    <row r="2252" spans="1:11" x14ac:dyDescent="0.3">
      <c r="A2252" s="78" t="str">
        <f>latest_start_1_limit_5000_convert_BTC_CMC_PRO_API_KEY_49c55c19_a805_466a_95cf_3c[[#This Row],[Symbol]]</f>
        <v>HELP</v>
      </c>
      <c r="B2252" s="22" t="str">
        <f t="shared" si="315"/>
        <v>GoHelpFund</v>
      </c>
      <c r="C2252" s="77">
        <f t="shared" si="316"/>
        <v>4.0061761648164122E-8</v>
      </c>
      <c r="D2252" s="73">
        <f t="shared" si="317"/>
        <v>1.4999522144299999E-3</v>
      </c>
      <c r="E2252" s="74">
        <f>D2252*conf!B$7</f>
        <v>0.1097065049634102</v>
      </c>
      <c r="F2252" s="32">
        <f t="shared" si="318"/>
        <v>0.37081764</v>
      </c>
      <c r="G2252" s="33">
        <f t="shared" si="319"/>
        <v>0.54351368</v>
      </c>
      <c r="H2252" s="32">
        <f t="shared" si="320"/>
        <v>-0.63194417999999997</v>
      </c>
      <c r="I2252" s="33">
        <f t="shared" si="321"/>
        <v>3.2267035700000002</v>
      </c>
      <c r="J2252" s="32">
        <f t="shared" si="322"/>
        <v>-0.63194417999999997</v>
      </c>
      <c r="K2252" s="33">
        <f t="shared" si="323"/>
        <v>6.2602136100000001</v>
      </c>
    </row>
    <row r="2253" spans="1:11" x14ac:dyDescent="0.3">
      <c r="A2253" s="78" t="str">
        <f>latest_start_1_limit_5000_convert_BTC_CMC_PRO_API_KEY_49c55c19_a805_466a_95cf_3c[[#This Row],[Symbol]]</f>
        <v>BENZ</v>
      </c>
      <c r="B2253" s="22" t="str">
        <f t="shared" si="315"/>
        <v>Benz</v>
      </c>
      <c r="C2253" s="77">
        <f t="shared" si="316"/>
        <v>1E-8</v>
      </c>
      <c r="D2253" s="73">
        <f t="shared" si="317"/>
        <v>2.116042946E-4</v>
      </c>
      <c r="E2253" s="74">
        <f>D2253*conf!B$7</f>
        <v>1.5476738107043999E-2</v>
      </c>
      <c r="F2253" s="32">
        <f t="shared" si="318"/>
        <v>3.3049590499999999</v>
      </c>
      <c r="G2253" s="33">
        <f t="shared" si="319"/>
        <v>3.4827035199999998</v>
      </c>
      <c r="H2253" s="32">
        <f t="shared" si="320"/>
        <v>3.04455462</v>
      </c>
      <c r="I2253" s="33">
        <f t="shared" si="321"/>
        <v>7.0459677100000002</v>
      </c>
      <c r="J2253" s="32">
        <f t="shared" si="322"/>
        <v>3.04455462</v>
      </c>
      <c r="K2253" s="33">
        <f t="shared" si="323"/>
        <v>35.971320929999997</v>
      </c>
    </row>
    <row r="2254" spans="1:11" x14ac:dyDescent="0.3">
      <c r="A2254" s="78" t="str">
        <f>latest_start_1_limit_5000_convert_BTC_CMC_PRO_API_KEY_49c55c19_a805_466a_95cf_3c[[#This Row],[Symbol]]</f>
        <v>WXC</v>
      </c>
      <c r="B2254" s="22" t="str">
        <f t="shared" si="315"/>
        <v>WXCOINS</v>
      </c>
      <c r="C2254" s="77">
        <f t="shared" si="316"/>
        <v>1E-8</v>
      </c>
      <c r="D2254" s="73">
        <f t="shared" si="317"/>
        <v>3.7498805360000002E-5</v>
      </c>
      <c r="E2254" s="74">
        <f>D2254*conf!B$7</f>
        <v>2.7426626240304001E-3</v>
      </c>
      <c r="F2254" s="32">
        <f t="shared" si="318"/>
        <v>0.15440412000000001</v>
      </c>
      <c r="G2254" s="33">
        <f t="shared" si="319"/>
        <v>0.32672780000000001</v>
      </c>
      <c r="H2254" s="32">
        <f t="shared" si="320"/>
        <v>-81.790108349999997</v>
      </c>
      <c r="I2254" s="33">
        <f t="shared" si="321"/>
        <v>-81.082984139999994</v>
      </c>
      <c r="J2254" s="32">
        <f t="shared" si="322"/>
        <v>-81.790108349999997</v>
      </c>
      <c r="K2254" s="33">
        <f t="shared" si="323"/>
        <v>-78.462104870000005</v>
      </c>
    </row>
    <row r="2255" spans="1:11" x14ac:dyDescent="0.3">
      <c r="A2255" s="78" t="str">
        <f>latest_start_1_limit_5000_convert_BTC_CMC_PRO_API_KEY_49c55c19_a805_466a_95cf_3c[[#This Row],[Symbol]]</f>
        <v>MPT</v>
      </c>
      <c r="B2255" s="22" t="str">
        <f t="shared" si="315"/>
        <v>Money Plant Token</v>
      </c>
      <c r="C2255" s="77">
        <f t="shared" si="316"/>
        <v>2.016348885694446E-8</v>
      </c>
      <c r="D2255" s="73">
        <f t="shared" si="317"/>
        <v>7.5494108389999998E-4</v>
      </c>
      <c r="E2255" s="74">
        <f>D2255*conf!B$7</f>
        <v>5.5216390876445996E-2</v>
      </c>
      <c r="F2255" s="32">
        <f t="shared" si="318"/>
        <v>-0.21638489999999999</v>
      </c>
      <c r="G2255" s="33">
        <f t="shared" si="319"/>
        <v>-4.469919E-2</v>
      </c>
      <c r="H2255" s="32">
        <f t="shared" si="320"/>
        <v>-1.1253172899999999</v>
      </c>
      <c r="I2255" s="33">
        <f t="shared" si="321"/>
        <v>2.71417186</v>
      </c>
      <c r="J2255" s="32">
        <f t="shared" si="322"/>
        <v>-1.1253172899999999</v>
      </c>
      <c r="K2255" s="33">
        <f t="shared" si="323"/>
        <v>12.53129083</v>
      </c>
    </row>
    <row r="2256" spans="1:11" x14ac:dyDescent="0.3">
      <c r="A2256" s="78" t="str">
        <f>latest_start_1_limit_5000_convert_BTC_CMC_PRO_API_KEY_49c55c19_a805_466a_95cf_3c[[#This Row],[Symbol]]</f>
        <v>LABX</v>
      </c>
      <c r="B2256" s="22" t="str">
        <f t="shared" si="315"/>
        <v>Stakinglab</v>
      </c>
      <c r="C2256" s="77">
        <f t="shared" si="316"/>
        <v>6.010067388796119E-8</v>
      </c>
      <c r="D2256" s="73">
        <f t="shared" si="317"/>
        <v>2.2502290258400001E-3</v>
      </c>
      <c r="E2256" s="74">
        <f>D2256*conf!B$7</f>
        <v>0.1645817509499376</v>
      </c>
      <c r="F2256" s="32">
        <f t="shared" si="318"/>
        <v>20.461078709999999</v>
      </c>
      <c r="G2256" s="33">
        <f t="shared" si="319"/>
        <v>20.668341659999999</v>
      </c>
      <c r="H2256" s="32">
        <f t="shared" si="320"/>
        <v>-33.22042785</v>
      </c>
      <c r="I2256" s="33">
        <f t="shared" si="321"/>
        <v>-30.62725197</v>
      </c>
      <c r="J2256" s="32">
        <f t="shared" si="322"/>
        <v>-33.22042785</v>
      </c>
      <c r="K2256" s="33">
        <f t="shared" si="323"/>
        <v>18.464102359999998</v>
      </c>
    </row>
    <row r="2257" spans="1:11" x14ac:dyDescent="0.3">
      <c r="A2257" s="78" t="str">
        <f>latest_start_1_limit_5000_convert_BTC_CMC_PRO_API_KEY_49c55c19_a805_466a_95cf_3c[[#This Row],[Symbol]]</f>
        <v>ARGUS</v>
      </c>
      <c r="B2257" s="22" t="str">
        <f t="shared" si="315"/>
        <v>Argus</v>
      </c>
      <c r="C2257" s="77">
        <f t="shared" si="316"/>
        <v>2.0030880823948517E-8</v>
      </c>
      <c r="D2257" s="73">
        <f t="shared" si="317"/>
        <v>7.4997610720999996E-4</v>
      </c>
      <c r="E2257" s="74">
        <f>D2257*conf!B$7</f>
        <v>5.4853252481339397E-2</v>
      </c>
      <c r="F2257" s="32">
        <f t="shared" si="318"/>
        <v>0.15440412000000001</v>
      </c>
      <c r="G2257" s="33">
        <f t="shared" si="319"/>
        <v>0.32672780000000001</v>
      </c>
      <c r="H2257" s="32">
        <f t="shared" si="320"/>
        <v>0.15440412000000001</v>
      </c>
      <c r="I2257" s="33">
        <f t="shared" si="321"/>
        <v>4.0435872499999999</v>
      </c>
      <c r="J2257" s="32">
        <f t="shared" si="322"/>
        <v>0.15440412000000001</v>
      </c>
      <c r="K2257" s="33">
        <f t="shared" si="323"/>
        <v>136.90482258</v>
      </c>
    </row>
    <row r="2258" spans="1:11" x14ac:dyDescent="0.3">
      <c r="A2258" s="78" t="str">
        <f>latest_start_1_limit_5000_convert_BTC_CMC_PRO_API_KEY_49c55c19_a805_466a_95cf_3c[[#This Row],[Symbol]]</f>
        <v>PONZI</v>
      </c>
      <c r="B2258" s="22" t="str">
        <f t="shared" si="315"/>
        <v>PonziCoin</v>
      </c>
      <c r="C2258" s="77">
        <f t="shared" si="316"/>
        <v>2.0000000000070499E-8</v>
      </c>
      <c r="D2258" s="73">
        <f t="shared" si="317"/>
        <v>7.4881989843999998E-4</v>
      </c>
      <c r="E2258" s="74">
        <f>D2258*conf!B$7</f>
        <v>5.4768687371901596E-2</v>
      </c>
      <c r="F2258" s="32">
        <f t="shared" si="318"/>
        <v>0</v>
      </c>
      <c r="G2258" s="33">
        <f t="shared" si="319"/>
        <v>0.17205802000000001</v>
      </c>
      <c r="H2258" s="32">
        <f t="shared" si="320"/>
        <v>0</v>
      </c>
      <c r="I2258" s="33">
        <f t="shared" si="321"/>
        <v>3.8831873300000002</v>
      </c>
      <c r="J2258" s="32">
        <f t="shared" si="322"/>
        <v>0</v>
      </c>
      <c r="K2258" s="33">
        <f t="shared" si="323"/>
        <v>18.265664619999999</v>
      </c>
    </row>
    <row r="2259" spans="1:11" x14ac:dyDescent="0.3">
      <c r="A2259" s="78" t="str">
        <f>latest_start_1_limit_5000_convert_BTC_CMC_PRO_API_KEY_49c55c19_a805_466a_95cf_3c[[#This Row],[Symbol]]</f>
        <v>IRA</v>
      </c>
      <c r="B2259" s="22" t="str">
        <f t="shared" si="315"/>
        <v>Diligence</v>
      </c>
      <c r="C2259" s="77">
        <f t="shared" si="316"/>
        <v>1E-8</v>
      </c>
      <c r="D2259" s="73">
        <f t="shared" si="317"/>
        <v>3.0025550670000001E-5</v>
      </c>
      <c r="E2259" s="74">
        <f>D2259*conf!B$7</f>
        <v>2.1960687760038001E-3</v>
      </c>
      <c r="F2259" s="32">
        <f t="shared" si="318"/>
        <v>-0.15984825999999999</v>
      </c>
      <c r="G2259" s="33">
        <f t="shared" si="319"/>
        <v>1.1934729999999999E-2</v>
      </c>
      <c r="H2259" s="32">
        <f t="shared" si="320"/>
        <v>-51.89542763</v>
      </c>
      <c r="I2259" s="33">
        <f t="shared" si="321"/>
        <v>-50.027436969999997</v>
      </c>
      <c r="J2259" s="32">
        <f t="shared" si="322"/>
        <v>-51.89542763</v>
      </c>
      <c r="K2259" s="33">
        <f t="shared" si="323"/>
        <v>-74.363266109999998</v>
      </c>
    </row>
    <row r="2260" spans="1:11" x14ac:dyDescent="0.3">
      <c r="A2260" s="78" t="str">
        <f>latest_start_1_limit_5000_convert_BTC_CMC_PRO_API_KEY_49c55c19_a805_466a_95cf_3c[[#This Row],[Symbol]]</f>
        <v>INNBCL</v>
      </c>
      <c r="B2260" s="22" t="str">
        <f t="shared" si="315"/>
        <v>Innovative Bioresearch Classic</v>
      </c>
      <c r="C2260" s="77">
        <f t="shared" si="316"/>
        <v>1E-8</v>
      </c>
      <c r="D2260" s="73">
        <f t="shared" si="317"/>
        <v>1.144223E-8</v>
      </c>
      <c r="E2260" s="74">
        <f>D2260*conf!B$7</f>
        <v>8.3688470220000001E-7</v>
      </c>
      <c r="F2260" s="32">
        <f t="shared" si="318"/>
        <v>-30.020296949999999</v>
      </c>
      <c r="G2260" s="33">
        <f t="shared" si="319"/>
        <v>-29.89989126</v>
      </c>
      <c r="H2260" s="32">
        <f t="shared" si="320"/>
        <v>-16.68570673</v>
      </c>
      <c r="I2260" s="33">
        <f t="shared" si="321"/>
        <v>-13.45045665</v>
      </c>
      <c r="J2260" s="32">
        <f t="shared" si="322"/>
        <v>-16.68570673</v>
      </c>
      <c r="K2260" s="33">
        <f t="shared" si="323"/>
        <v>48.429412470000003</v>
      </c>
    </row>
    <row r="2261" spans="1:11" x14ac:dyDescent="0.3">
      <c r="A2261" s="78" t="str">
        <f>latest_start_1_limit_5000_convert_BTC_CMC_PRO_API_KEY_49c55c19_a805_466a_95cf_3c[[#This Row],[Symbol]]</f>
        <v>WETH</v>
      </c>
      <c r="B2261" s="22" t="str">
        <f t="shared" si="315"/>
        <v>WETH</v>
      </c>
      <c r="C2261" s="77">
        <f t="shared" si="316"/>
        <v>4.3558834474605207E-2</v>
      </c>
      <c r="D2261" s="73">
        <f t="shared" si="317"/>
        <v>1630.8861003661832</v>
      </c>
      <c r="E2261" s="74">
        <f>D2261*conf!B$7</f>
        <v>119283.00938078263</v>
      </c>
      <c r="F2261" s="32">
        <f t="shared" si="318"/>
        <v>-1.13815146</v>
      </c>
      <c r="G2261" s="33">
        <f t="shared" si="319"/>
        <v>-0.96805171999999995</v>
      </c>
      <c r="H2261" s="32">
        <f t="shared" si="320"/>
        <v>0.84386850999999996</v>
      </c>
      <c r="I2261" s="33">
        <f t="shared" si="321"/>
        <v>4.7598248400000003</v>
      </c>
      <c r="J2261" s="32">
        <f t="shared" si="322"/>
        <v>0.84386850999999996</v>
      </c>
      <c r="K2261" s="33">
        <f t="shared" si="323"/>
        <v>25.30417186</v>
      </c>
    </row>
    <row r="2262" spans="1:11" x14ac:dyDescent="0.3">
      <c r="A2262" s="78" t="str">
        <f>latest_start_1_limit_5000_convert_BTC_CMC_PRO_API_KEY_49c55c19_a805_466a_95cf_3c[[#This Row],[Symbol]]</f>
        <v>LIT</v>
      </c>
      <c r="B2262" s="22" t="str">
        <f t="shared" si="315"/>
        <v>Lition</v>
      </c>
      <c r="C2262" s="77">
        <f t="shared" si="316"/>
        <v>2.0163248874555672E-6</v>
      </c>
      <c r="D2262" s="73">
        <f t="shared" si="317"/>
        <v>7.5493209872059999E-2</v>
      </c>
      <c r="E2262" s="74">
        <f>D2262*conf!B$7</f>
        <v>5.5215733700424687</v>
      </c>
      <c r="F2262" s="32">
        <f t="shared" si="318"/>
        <v>0.19001385000000001</v>
      </c>
      <c r="G2262" s="33">
        <f t="shared" si="319"/>
        <v>0.36239880000000002</v>
      </c>
      <c r="H2262" s="32">
        <f t="shared" si="320"/>
        <v>3.1814746299999999</v>
      </c>
      <c r="I2262" s="33">
        <f t="shared" si="321"/>
        <v>7.1882045799999998</v>
      </c>
      <c r="J2262" s="32">
        <f t="shared" si="322"/>
        <v>3.1814746299999999</v>
      </c>
      <c r="K2262" s="33">
        <f t="shared" si="323"/>
        <v>2.9102228299999999</v>
      </c>
    </row>
    <row r="2263" spans="1:11" x14ac:dyDescent="0.3">
      <c r="A2263" s="78" t="str">
        <f>latest_start_1_limit_5000_convert_BTC_CMC_PRO_API_KEY_49c55c19_a805_466a_95cf_3c[[#This Row],[Symbol]]</f>
        <v>BETH</v>
      </c>
      <c r="B2263" s="22" t="str">
        <f t="shared" si="315"/>
        <v>Beacon ETH</v>
      </c>
      <c r="C2263" s="77">
        <f t="shared" si="316"/>
        <v>4.3520487080248256E-2</v>
      </c>
      <c r="D2263" s="73">
        <f t="shared" si="317"/>
        <v>1629.4503357687977</v>
      </c>
      <c r="E2263" s="74">
        <f>D2263*conf!B$7</f>
        <v>119177.99755812986</v>
      </c>
      <c r="F2263" s="32">
        <f t="shared" si="318"/>
        <v>-1.2329203799999999</v>
      </c>
      <c r="G2263" s="33">
        <f t="shared" si="319"/>
        <v>-1.0629837</v>
      </c>
      <c r="H2263" s="32">
        <f t="shared" si="320"/>
        <v>0.71554523999999997</v>
      </c>
      <c r="I2263" s="33">
        <f t="shared" si="321"/>
        <v>4.6265185300000002</v>
      </c>
      <c r="J2263" s="32">
        <f t="shared" si="322"/>
        <v>0.71554523999999997</v>
      </c>
      <c r="K2263" s="33">
        <f t="shared" si="323"/>
        <v>0</v>
      </c>
    </row>
    <row r="2264" spans="1:11" x14ac:dyDescent="0.3">
      <c r="A2264" s="78" t="str">
        <f>latest_start_1_limit_5000_convert_BTC_CMC_PRO_API_KEY_49c55c19_a805_466a_95cf_3c[[#This Row],[Symbol]]</f>
        <v>ETHUP</v>
      </c>
      <c r="B2264" s="22" t="str">
        <f t="shared" si="315"/>
        <v>ETHUP</v>
      </c>
      <c r="C2264" s="77">
        <f t="shared" si="316"/>
        <v>4.3086779935562923E-3</v>
      </c>
      <c r="D2264" s="73">
        <f t="shared" si="317"/>
        <v>161.32119087670563</v>
      </c>
      <c r="E2264" s="74">
        <f>D2264*conf!B$7</f>
        <v>11799.03190072225</v>
      </c>
      <c r="F2264" s="32">
        <f t="shared" si="318"/>
        <v>-1.7353552999999999</v>
      </c>
      <c r="G2264" s="33">
        <f t="shared" si="319"/>
        <v>-1.5662830999999999</v>
      </c>
      <c r="H2264" s="32">
        <f t="shared" si="320"/>
        <v>7.5850002999999999</v>
      </c>
      <c r="I2264" s="33">
        <f t="shared" si="321"/>
        <v>11.762727399999999</v>
      </c>
      <c r="J2264" s="32">
        <f t="shared" si="322"/>
        <v>7.5850002999999999</v>
      </c>
      <c r="K2264" s="33">
        <f t="shared" si="323"/>
        <v>58.30581875</v>
      </c>
    </row>
    <row r="2265" spans="1:11" x14ac:dyDescent="0.3">
      <c r="A2265" s="78" t="str">
        <f>latest_start_1_limit_5000_convert_BTC_CMC_PRO_API_KEY_49c55c19_a805_466a_95cf_3c[[#This Row],[Symbol]]</f>
        <v>ibETH</v>
      </c>
      <c r="B2265" s="22" t="str">
        <f t="shared" si="315"/>
        <v>Interest Bearing ETH</v>
      </c>
      <c r="C2265" s="77">
        <f t="shared" si="316"/>
        <v>4.5528975368691868E-2</v>
      </c>
      <c r="D2265" s="73">
        <f t="shared" si="317"/>
        <v>1704.6501355770465</v>
      </c>
      <c r="E2265" s="74">
        <f>D2265*conf!B$7</f>
        <v>124678.11091610519</v>
      </c>
      <c r="F2265" s="32">
        <f t="shared" si="318"/>
        <v>-5.24465E-2</v>
      </c>
      <c r="G2265" s="33">
        <f t="shared" si="319"/>
        <v>0.11952127999999999</v>
      </c>
      <c r="H2265" s="32">
        <f t="shared" si="320"/>
        <v>2.0609498500000001</v>
      </c>
      <c r="I2265" s="33">
        <f t="shared" si="321"/>
        <v>6.0241677200000003</v>
      </c>
      <c r="J2265" s="32">
        <f t="shared" si="322"/>
        <v>2.0609498500000001</v>
      </c>
      <c r="K2265" s="33">
        <f t="shared" si="323"/>
        <v>26.01099043</v>
      </c>
    </row>
    <row r="2266" spans="1:11" x14ac:dyDescent="0.3">
      <c r="A2266" s="78" t="str">
        <f>latest_start_1_limit_5000_convert_BTC_CMC_PRO_API_KEY_49c55c19_a805_466a_95cf_3c[[#This Row],[Symbol]]</f>
        <v>ETH3L</v>
      </c>
      <c r="B2266" s="22" t="str">
        <f t="shared" si="315"/>
        <v>Amun Ether 3x Daily Long</v>
      </c>
      <c r="C2266" s="77">
        <f t="shared" si="316"/>
        <v>7.9039800227644213E-5</v>
      </c>
      <c r="D2266" s="73">
        <f t="shared" si="317"/>
        <v>2.9593287589486899</v>
      </c>
      <c r="E2266" s="74">
        <f>D2266*conf!B$7</f>
        <v>216.44530542950719</v>
      </c>
      <c r="F2266" s="32">
        <f t="shared" si="318"/>
        <v>-1.90574848</v>
      </c>
      <c r="G2266" s="33">
        <f t="shared" si="319"/>
        <v>-1.7369694499999999</v>
      </c>
      <c r="H2266" s="32">
        <f t="shared" si="320"/>
        <v>11.08252757</v>
      </c>
      <c r="I2266" s="33">
        <f t="shared" si="321"/>
        <v>15.39607021</v>
      </c>
      <c r="J2266" s="32">
        <f t="shared" si="322"/>
        <v>11.08252757</v>
      </c>
      <c r="K2266" s="33">
        <f t="shared" si="323"/>
        <v>2.4466089599999998</v>
      </c>
    </row>
    <row r="2267" spans="1:11" x14ac:dyDescent="0.3">
      <c r="A2267" s="78" t="str">
        <f>latest_start_1_limit_5000_convert_BTC_CMC_PRO_API_KEY_49c55c19_a805_466a_95cf_3c[[#This Row],[Symbol]]</f>
        <v>STN</v>
      </c>
      <c r="B2267" s="22" t="str">
        <f t="shared" si="315"/>
        <v>STING</v>
      </c>
      <c r="C2267" s="77">
        <f t="shared" si="316"/>
        <v>7.5020569122961575E-4</v>
      </c>
      <c r="D2267" s="73">
        <f t="shared" si="317"/>
        <v>28.088447475684529</v>
      </c>
      <c r="E2267" s="74">
        <f>D2267*conf!B$7</f>
        <v>2054.3890483715663</v>
      </c>
      <c r="F2267" s="32">
        <f t="shared" si="318"/>
        <v>-2.3977060000000001E-2</v>
      </c>
      <c r="G2267" s="33">
        <f t="shared" si="319"/>
        <v>0.14803970999999999</v>
      </c>
      <c r="H2267" s="32">
        <f t="shared" si="320"/>
        <v>-3.1927539899999999</v>
      </c>
      <c r="I2267" s="33">
        <f t="shared" si="321"/>
        <v>0.56645272000000002</v>
      </c>
      <c r="J2267" s="32">
        <f t="shared" si="322"/>
        <v>-3.1927539899999999</v>
      </c>
      <c r="K2267" s="33">
        <f t="shared" si="323"/>
        <v>249.42482951</v>
      </c>
    </row>
    <row r="2268" spans="1:11" x14ac:dyDescent="0.3">
      <c r="A2268" s="78" t="str">
        <f>latest_start_1_limit_5000_convert_BTC_CMC_PRO_API_KEY_49c55c19_a805_466a_95cf_3c[[#This Row],[Symbol]]</f>
        <v>ETH3S</v>
      </c>
      <c r="B2268" s="22" t="str">
        <f t="shared" si="315"/>
        <v>Amun Ether 3x Daily Short</v>
      </c>
      <c r="C2268" s="77">
        <f t="shared" si="316"/>
        <v>6.9763529565781111E-7</v>
      </c>
      <c r="D2268" s="73">
        <f t="shared" si="317"/>
        <v>2.6120159562039998E-2</v>
      </c>
      <c r="E2268" s="74">
        <f>D2268*conf!B$7</f>
        <v>1.9104284703676055</v>
      </c>
      <c r="F2268" s="32">
        <f t="shared" si="318"/>
        <v>4.9268651300000004</v>
      </c>
      <c r="G2268" s="33">
        <f t="shared" si="319"/>
        <v>5.1074002199999997</v>
      </c>
      <c r="H2268" s="32">
        <f t="shared" si="320"/>
        <v>-8.9391440000000006</v>
      </c>
      <c r="I2268" s="33">
        <f t="shared" si="321"/>
        <v>-5.4030803799999996</v>
      </c>
      <c r="J2268" s="32">
        <f t="shared" si="322"/>
        <v>-8.9391440000000006</v>
      </c>
      <c r="K2268" s="33">
        <f t="shared" si="323"/>
        <v>-14.01546903</v>
      </c>
    </row>
    <row r="2269" spans="1:11" x14ac:dyDescent="0.3">
      <c r="A2269" s="78" t="str">
        <f>latest_start_1_limit_5000_convert_BTC_CMC_PRO_API_KEY_49c55c19_a805_466a_95cf_3c[[#This Row],[Symbol]]</f>
        <v>VALUE</v>
      </c>
      <c r="B2269" s="22" t="str">
        <f t="shared" si="315"/>
        <v>Value Liquidity</v>
      </c>
      <c r="C2269" s="77">
        <f t="shared" si="316"/>
        <v>1.4821172861087628E-4</v>
      </c>
      <c r="D2269" s="73">
        <f t="shared" si="317"/>
        <v>5.5491945782811003</v>
      </c>
      <c r="E2269" s="74">
        <f>D2269*conf!B$7</f>
        <v>405.86809145547966</v>
      </c>
      <c r="F2269" s="32">
        <f t="shared" si="318"/>
        <v>1.5059617199999999</v>
      </c>
      <c r="G2269" s="33">
        <f t="shared" si="319"/>
        <v>1.68061087</v>
      </c>
      <c r="H2269" s="32">
        <f t="shared" si="320"/>
        <v>22.095572199999999</v>
      </c>
      <c r="I2269" s="33">
        <f t="shared" si="321"/>
        <v>26.836771989999999</v>
      </c>
      <c r="J2269" s="32">
        <f t="shared" si="322"/>
        <v>22.095572199999999</v>
      </c>
      <c r="K2269" s="33">
        <f t="shared" si="323"/>
        <v>23.767380849999999</v>
      </c>
    </row>
    <row r="2270" spans="1:11" x14ac:dyDescent="0.3">
      <c r="A2270" s="78" t="str">
        <f>latest_start_1_limit_5000_convert_BTC_CMC_PRO_API_KEY_49c55c19_a805_466a_95cf_3c[[#This Row],[Symbol]]</f>
        <v>YO</v>
      </c>
      <c r="B2270" s="22" t="str">
        <f t="shared" si="315"/>
        <v>Yobit Token</v>
      </c>
      <c r="C2270" s="77">
        <f t="shared" si="316"/>
        <v>6.7005902003860834E-2</v>
      </c>
      <c r="D2270" s="73">
        <f t="shared" si="317"/>
        <v>2508.7676366617397</v>
      </c>
      <c r="E2270" s="74">
        <f>D2270*conf!B$7</f>
        <v>183491.26494543965</v>
      </c>
      <c r="F2270" s="32">
        <f t="shared" si="318"/>
        <v>-0.18147537999999999</v>
      </c>
      <c r="G2270" s="33">
        <f t="shared" si="319"/>
        <v>-9.7295999999999997E-3</v>
      </c>
      <c r="H2270" s="32">
        <f t="shared" si="320"/>
        <v>-10.21867885</v>
      </c>
      <c r="I2270" s="33">
        <f t="shared" si="321"/>
        <v>-6.73230196</v>
      </c>
      <c r="J2270" s="32">
        <f t="shared" si="322"/>
        <v>-10.21867885</v>
      </c>
      <c r="K2270" s="33">
        <f t="shared" si="323"/>
        <v>4.3661395799999996</v>
      </c>
    </row>
    <row r="2271" spans="1:11" x14ac:dyDescent="0.3">
      <c r="A2271" s="78" t="str">
        <f>latest_start_1_limit_5000_convert_BTC_CMC_PRO_API_KEY_49c55c19_a805_466a_95cf_3c[[#This Row],[Symbol]]</f>
        <v>BTCUP</v>
      </c>
      <c r="B2271" s="22" t="str">
        <f t="shared" si="315"/>
        <v>BTCUP</v>
      </c>
      <c r="C2271" s="77">
        <f t="shared" si="316"/>
        <v>2.3359619786008242E-3</v>
      </c>
      <c r="D2271" s="73">
        <f t="shared" si="317"/>
        <v>87.460740578470208</v>
      </c>
      <c r="E2271" s="74">
        <f>D2271*conf!B$7</f>
        <v>6396.878565909311</v>
      </c>
      <c r="F2271" s="32">
        <f t="shared" si="318"/>
        <v>0.21749262999999999</v>
      </c>
      <c r="G2271" s="33">
        <f t="shared" si="319"/>
        <v>0.38992485999999998</v>
      </c>
      <c r="H2271" s="32">
        <f t="shared" si="320"/>
        <v>5.5230566799999998</v>
      </c>
      <c r="I2271" s="33">
        <f t="shared" si="321"/>
        <v>9.62071465</v>
      </c>
      <c r="J2271" s="32">
        <f t="shared" si="322"/>
        <v>5.5230566799999998</v>
      </c>
      <c r="K2271" s="33">
        <f t="shared" si="323"/>
        <v>38.022614019999999</v>
      </c>
    </row>
    <row r="2272" spans="1:11" x14ac:dyDescent="0.3">
      <c r="A2272" s="78" t="str">
        <f>latest_start_1_limit_5000_convert_BTC_CMC_PRO_API_KEY_49c55c19_a805_466a_95cf_3c[[#This Row],[Symbol]]</f>
        <v>POKE</v>
      </c>
      <c r="B2272" s="22" t="str">
        <f t="shared" si="315"/>
        <v>Pokeball</v>
      </c>
      <c r="C2272" s="77">
        <f t="shared" si="316"/>
        <v>9.5067183317934963E-3</v>
      </c>
      <c r="D2272" s="73">
        <f t="shared" si="317"/>
        <v>355.94099278430986</v>
      </c>
      <c r="E2272" s="74">
        <f>D2272*conf!B$7</f>
        <v>26033.524212244422</v>
      </c>
      <c r="F2272" s="32">
        <f t="shared" si="318"/>
        <v>3.3554319600000002</v>
      </c>
      <c r="G2272" s="33">
        <f t="shared" si="319"/>
        <v>3.53326327</v>
      </c>
      <c r="H2272" s="32">
        <f t="shared" si="320"/>
        <v>82.324795570000006</v>
      </c>
      <c r="I2272" s="33">
        <f t="shared" si="321"/>
        <v>89.404808930000002</v>
      </c>
      <c r="J2272" s="32">
        <f t="shared" si="322"/>
        <v>82.324795570000006</v>
      </c>
      <c r="K2272" s="33">
        <f t="shared" si="323"/>
        <v>32.931769930000002</v>
      </c>
    </row>
    <row r="2273" spans="1:11" x14ac:dyDescent="0.3">
      <c r="A2273" s="78" t="str">
        <f>latest_start_1_limit_5000_convert_BTC_CMC_PRO_API_KEY_49c55c19_a805_466a_95cf_3c[[#This Row],[Symbol]]</f>
        <v>MDX</v>
      </c>
      <c r="B2273" s="22" t="str">
        <f t="shared" si="315"/>
        <v>Mdex</v>
      </c>
      <c r="C2273" s="77">
        <f t="shared" si="316"/>
        <v>7.4002760543070566E-5</v>
      </c>
      <c r="D2273" s="73">
        <f t="shared" si="317"/>
        <v>2.7707369816973202</v>
      </c>
      <c r="E2273" s="74">
        <f>D2273*conf!B$7</f>
        <v>202.651702841342</v>
      </c>
      <c r="F2273" s="32">
        <f t="shared" si="318"/>
        <v>0.88950297</v>
      </c>
      <c r="G2273" s="33">
        <f t="shared" si="319"/>
        <v>1.0630914499999999</v>
      </c>
      <c r="H2273" s="32">
        <f t="shared" si="320"/>
        <v>-9.9451342799999995</v>
      </c>
      <c r="I2273" s="33">
        <f t="shared" si="321"/>
        <v>-6.4481351399999998</v>
      </c>
      <c r="J2273" s="32">
        <f t="shared" si="322"/>
        <v>-9.9451342799999995</v>
      </c>
      <c r="K2273" s="33">
        <f t="shared" si="323"/>
        <v>-15.16158192</v>
      </c>
    </row>
    <row r="2274" spans="1:11" x14ac:dyDescent="0.3">
      <c r="A2274" s="78" t="str">
        <f>latest_start_1_limit_5000_convert_BTC_CMC_PRO_API_KEY_49c55c19_a805_466a_95cf_3c[[#This Row],[Symbol]]</f>
        <v>GOF</v>
      </c>
      <c r="B2274" s="22" t="str">
        <f t="shared" si="315"/>
        <v>Golff</v>
      </c>
      <c r="C2274" s="77">
        <f t="shared" si="316"/>
        <v>5.8860629600211954E-5</v>
      </c>
      <c r="D2274" s="73">
        <f t="shared" si="317"/>
        <v>2.2038005339594902</v>
      </c>
      <c r="E2274" s="74">
        <f>D2274*conf!B$7</f>
        <v>161.18597105379712</v>
      </c>
      <c r="F2274" s="32">
        <f t="shared" si="318"/>
        <v>1.5741571999999999</v>
      </c>
      <c r="G2274" s="33">
        <f t="shared" si="319"/>
        <v>1.7489236800000001</v>
      </c>
      <c r="H2274" s="32">
        <f t="shared" si="320"/>
        <v>80.891902700000003</v>
      </c>
      <c r="I2274" s="33">
        <f t="shared" si="321"/>
        <v>87.916274150000007</v>
      </c>
      <c r="J2274" s="32">
        <f t="shared" si="322"/>
        <v>80.891902700000003</v>
      </c>
      <c r="K2274" s="33">
        <f t="shared" si="323"/>
        <v>258.90025144999998</v>
      </c>
    </row>
    <row r="2275" spans="1:11" x14ac:dyDescent="0.3">
      <c r="A2275" s="78" t="str">
        <f>latest_start_1_limit_5000_convert_BTC_CMC_PRO_API_KEY_49c55c19_a805_466a_95cf_3c[[#This Row],[Symbol]]</f>
        <v>BTC3L</v>
      </c>
      <c r="B2275" s="22" t="str">
        <f t="shared" si="315"/>
        <v>Amun Bitcoin 3x Daily Long</v>
      </c>
      <c r="C2275" s="77">
        <f t="shared" si="316"/>
        <v>1.6441750308793194E-4</v>
      </c>
      <c r="D2275" s="73">
        <f t="shared" si="317"/>
        <v>6.1559548981814798</v>
      </c>
      <c r="E2275" s="74">
        <f>D2275*conf!B$7</f>
        <v>450.24654125299344</v>
      </c>
      <c r="F2275" s="32">
        <f t="shared" si="318"/>
        <v>1.60616015</v>
      </c>
      <c r="G2275" s="33">
        <f t="shared" si="319"/>
        <v>1.7809816999999999</v>
      </c>
      <c r="H2275" s="32">
        <f t="shared" si="320"/>
        <v>4.8286832999999998</v>
      </c>
      <c r="I2275" s="33">
        <f t="shared" si="321"/>
        <v>8.8993774499999994</v>
      </c>
      <c r="J2275" s="32">
        <f t="shared" si="322"/>
        <v>4.8286832999999998</v>
      </c>
      <c r="K2275" s="33">
        <f t="shared" si="323"/>
        <v>60.760021680000001</v>
      </c>
    </row>
    <row r="2276" spans="1:11" x14ac:dyDescent="0.3">
      <c r="A2276" s="78" t="str">
        <f>latest_start_1_limit_5000_convert_BTC_CMC_PRO_API_KEY_49c55c19_a805_466a_95cf_3c[[#This Row],[Symbol]]</f>
        <v>SXPUP</v>
      </c>
      <c r="B2276" s="22" t="str">
        <f t="shared" si="315"/>
        <v>SXPUP</v>
      </c>
      <c r="C2276" s="77">
        <f t="shared" si="316"/>
        <v>3.2150659140441503E-5</v>
      </c>
      <c r="D2276" s="73">
        <f t="shared" si="317"/>
        <v>1.2037526656119799</v>
      </c>
      <c r="E2276" s="74">
        <f>D2276*conf!B$7</f>
        <v>88.04246996286021</v>
      </c>
      <c r="F2276" s="32">
        <f t="shared" si="318"/>
        <v>31.952874049999998</v>
      </c>
      <c r="G2276" s="33">
        <f t="shared" si="319"/>
        <v>32.179909549999998</v>
      </c>
      <c r="H2276" s="32">
        <f t="shared" si="320"/>
        <v>22.165106269999999</v>
      </c>
      <c r="I2276" s="33">
        <f t="shared" si="321"/>
        <v>26.9090062</v>
      </c>
      <c r="J2276" s="32">
        <f t="shared" si="322"/>
        <v>22.165106269999999</v>
      </c>
      <c r="K2276" s="33">
        <f t="shared" si="323"/>
        <v>32.833514549999997</v>
      </c>
    </row>
    <row r="2277" spans="1:11" x14ac:dyDescent="0.3">
      <c r="A2277" s="78" t="str">
        <f>latest_start_1_limit_5000_convert_BTC_CMC_PRO_API_KEY_49c55c19_a805_466a_95cf_3c[[#This Row],[Symbol]]</f>
        <v>XRPUP</v>
      </c>
      <c r="B2277" s="22" t="str">
        <f t="shared" si="315"/>
        <v>XRPUP</v>
      </c>
      <c r="C2277" s="77">
        <f t="shared" si="316"/>
        <v>8.1484289265084143E-5</v>
      </c>
      <c r="D2277" s="73">
        <f t="shared" si="317"/>
        <v>3.0508528605860401</v>
      </c>
      <c r="E2277" s="74">
        <f>D2277*conf!B$7</f>
        <v>223.13937822326298</v>
      </c>
      <c r="F2277" s="32">
        <f t="shared" si="318"/>
        <v>1.9594776700000001</v>
      </c>
      <c r="G2277" s="33">
        <f t="shared" si="319"/>
        <v>2.1349071300000002</v>
      </c>
      <c r="H2277" s="32">
        <f t="shared" si="320"/>
        <v>1.95048508</v>
      </c>
      <c r="I2277" s="33">
        <f t="shared" si="321"/>
        <v>5.9094134</v>
      </c>
      <c r="J2277" s="32">
        <f t="shared" si="322"/>
        <v>1.95048508</v>
      </c>
      <c r="K2277" s="33">
        <f t="shared" si="323"/>
        <v>105.84889450999999</v>
      </c>
    </row>
    <row r="2278" spans="1:11" x14ac:dyDescent="0.3">
      <c r="A2278" s="78" t="str">
        <f>latest_start_1_limit_5000_convert_BTC_CMC_PRO_API_KEY_49c55c19_a805_466a_95cf_3c[[#This Row],[Symbol]]</f>
        <v>CDAI</v>
      </c>
      <c r="B2278" s="22" t="str">
        <f t="shared" si="315"/>
        <v>Compound Dai</v>
      </c>
      <c r="C2278" s="77">
        <f t="shared" si="316"/>
        <v>5.6191780296553959E-7</v>
      </c>
      <c r="D2278" s="73">
        <f t="shared" si="317"/>
        <v>2.1038761607340001E-2</v>
      </c>
      <c r="E2278" s="74">
        <f>D2278*conf!B$7</f>
        <v>1.5387750239608478</v>
      </c>
      <c r="F2278" s="32">
        <f t="shared" si="318"/>
        <v>-9.1454110000000005E-2</v>
      </c>
      <c r="G2278" s="33">
        <f t="shared" si="319"/>
        <v>8.044656E-2</v>
      </c>
      <c r="H2278" s="32">
        <f t="shared" si="320"/>
        <v>-3.77610102</v>
      </c>
      <c r="I2278" s="33">
        <f t="shared" si="321"/>
        <v>-3.9546770000000002E-2</v>
      </c>
      <c r="J2278" s="32">
        <f t="shared" si="322"/>
        <v>-3.77610102</v>
      </c>
      <c r="K2278" s="33">
        <f t="shared" si="323"/>
        <v>0.15600389000000001</v>
      </c>
    </row>
    <row r="2279" spans="1:11" x14ac:dyDescent="0.3">
      <c r="A2279" s="78" t="str">
        <f>latest_start_1_limit_5000_convert_BTC_CMC_PRO_API_KEY_49c55c19_a805_466a_95cf_3c[[#This Row],[Symbol]]</f>
        <v>DOTUP</v>
      </c>
      <c r="B2279" s="22" t="str">
        <f t="shared" si="315"/>
        <v>DOTUP</v>
      </c>
      <c r="C2279" s="77">
        <f t="shared" si="316"/>
        <v>1.7915699414698632E-3</v>
      </c>
      <c r="D2279" s="73">
        <f t="shared" si="317"/>
        <v>67.078161080744536</v>
      </c>
      <c r="E2279" s="74">
        <f>D2279*conf!B$7</f>
        <v>4906.0967014456555</v>
      </c>
      <c r="F2279" s="32">
        <f t="shared" si="318"/>
        <v>-0.93436693000000004</v>
      </c>
      <c r="G2279" s="33">
        <f t="shared" si="319"/>
        <v>-0.76391655999999997</v>
      </c>
      <c r="H2279" s="32">
        <f t="shared" si="320"/>
        <v>19.170856629999999</v>
      </c>
      <c r="I2279" s="33">
        <f t="shared" si="321"/>
        <v>23.798484240000001</v>
      </c>
      <c r="J2279" s="32">
        <f t="shared" si="322"/>
        <v>19.170856629999999</v>
      </c>
      <c r="K2279" s="33">
        <f t="shared" si="323"/>
        <v>39.811345459999998</v>
      </c>
    </row>
    <row r="2280" spans="1:11" x14ac:dyDescent="0.3">
      <c r="A2280" s="78" t="str">
        <f>latest_start_1_limit_5000_convert_BTC_CMC_PRO_API_KEY_49c55c19_a805_466a_95cf_3c[[#This Row],[Symbol]]</f>
        <v>CUSDC</v>
      </c>
      <c r="B2280" s="22" t="str">
        <f t="shared" si="315"/>
        <v>Compound USD Coin</v>
      </c>
      <c r="C2280" s="77">
        <f t="shared" si="316"/>
        <v>5.7537668776177882E-7</v>
      </c>
      <c r="D2280" s="73">
        <f t="shared" si="317"/>
        <v>2.1542675644650001E-2</v>
      </c>
      <c r="E2280" s="74">
        <f>D2280*conf!B$7</f>
        <v>1.575631296649701</v>
      </c>
      <c r="F2280" s="32">
        <f t="shared" si="318"/>
        <v>-0.17234325</v>
      </c>
      <c r="G2280" s="33">
        <f t="shared" si="319"/>
        <v>-5.8175999999999996E-4</v>
      </c>
      <c r="H2280" s="32">
        <f t="shared" si="320"/>
        <v>-3.7343816799999998</v>
      </c>
      <c r="I2280" s="33">
        <f t="shared" si="321"/>
        <v>3.7926100000000001E-3</v>
      </c>
      <c r="J2280" s="32">
        <f t="shared" si="322"/>
        <v>-3.7343816799999998</v>
      </c>
      <c r="K2280" s="33">
        <f t="shared" si="323"/>
        <v>0.15384370999999999</v>
      </c>
    </row>
    <row r="2281" spans="1:11" x14ac:dyDescent="0.3">
      <c r="A2281" s="78" t="str">
        <f>latest_start_1_limit_5000_convert_BTC_CMC_PRO_API_KEY_49c55c19_a805_466a_95cf_3c[[#This Row],[Symbol]]</f>
        <v>GUSDT</v>
      </c>
      <c r="B2281" s="22" t="str">
        <f t="shared" si="315"/>
        <v>Global Utility Smart Digital Token</v>
      </c>
      <c r="C2281" s="77">
        <f t="shared" si="316"/>
        <v>1.529644848285251E-3</v>
      </c>
      <c r="D2281" s="73">
        <f t="shared" si="317"/>
        <v>57.271424996909658</v>
      </c>
      <c r="E2281" s="74">
        <f>D2281*conf!B$7</f>
        <v>4188.8320242739728</v>
      </c>
      <c r="F2281" s="32">
        <f t="shared" si="318"/>
        <v>-1.9835177900000001</v>
      </c>
      <c r="G2281" s="33">
        <f t="shared" si="319"/>
        <v>-1.8148725699999999</v>
      </c>
      <c r="H2281" s="32">
        <f t="shared" si="320"/>
        <v>-13.24111795</v>
      </c>
      <c r="I2281" s="33">
        <f t="shared" si="321"/>
        <v>-9.8721080299999997</v>
      </c>
      <c r="J2281" s="32">
        <f t="shared" si="322"/>
        <v>-13.24111795</v>
      </c>
      <c r="K2281" s="33">
        <f t="shared" si="323"/>
        <v>8.7338693500000009</v>
      </c>
    </row>
    <row r="2282" spans="1:11" x14ac:dyDescent="0.3">
      <c r="A2282" s="78" t="str">
        <f>latest_start_1_limit_5000_convert_BTC_CMC_PRO_API_KEY_49c55c19_a805_466a_95cf_3c[[#This Row],[Symbol]]</f>
        <v>AAVEUP</v>
      </c>
      <c r="B2282" s="22" t="str">
        <f t="shared" si="315"/>
        <v>AAVEUP</v>
      </c>
      <c r="C2282" s="77">
        <f t="shared" si="316"/>
        <v>6.0395763029849232E-3</v>
      </c>
      <c r="D2282" s="73">
        <f t="shared" si="317"/>
        <v>226.12774569029293</v>
      </c>
      <c r="E2282" s="74">
        <f>D2282*conf!B$7</f>
        <v>16538.983319788025</v>
      </c>
      <c r="F2282" s="32">
        <f t="shared" si="318"/>
        <v>-4.0148011099999996</v>
      </c>
      <c r="G2282" s="33">
        <f t="shared" si="319"/>
        <v>-3.84965088</v>
      </c>
      <c r="H2282" s="32">
        <f t="shared" si="320"/>
        <v>67.233814469999999</v>
      </c>
      <c r="I2282" s="33">
        <f t="shared" si="321"/>
        <v>73.727816759999996</v>
      </c>
      <c r="J2282" s="32">
        <f t="shared" si="322"/>
        <v>67.233814469999999</v>
      </c>
      <c r="K2282" s="33">
        <f t="shared" si="323"/>
        <v>120.08562101</v>
      </c>
    </row>
    <row r="2283" spans="1:11" x14ac:dyDescent="0.3">
      <c r="A2283" s="78" t="str">
        <f>latest_start_1_limit_5000_convert_BTC_CMC_PRO_API_KEY_49c55c19_a805_466a_95cf_3c[[#This Row],[Symbol]]</f>
        <v>BTCDOWN</v>
      </c>
      <c r="B2283" s="22" t="str">
        <f t="shared" si="315"/>
        <v>BTCDOWN</v>
      </c>
      <c r="C2283" s="77">
        <f t="shared" si="316"/>
        <v>4.7930600133666657E-6</v>
      </c>
      <c r="D2283" s="73">
        <f t="shared" si="317"/>
        <v>0.17945693562067</v>
      </c>
      <c r="E2283" s="74">
        <f>D2283*conf!B$7</f>
        <v>13.125480271295803</v>
      </c>
      <c r="F2283" s="32">
        <f t="shared" si="318"/>
        <v>-0.54971882999999999</v>
      </c>
      <c r="G2283" s="33">
        <f t="shared" si="319"/>
        <v>-0.37860664999999999</v>
      </c>
      <c r="H2283" s="32">
        <f t="shared" si="320"/>
        <v>-12.138251410000001</v>
      </c>
      <c r="I2283" s="33">
        <f t="shared" si="321"/>
        <v>-8.7264151200000004</v>
      </c>
      <c r="J2283" s="32">
        <f t="shared" si="322"/>
        <v>-12.138251410000001</v>
      </c>
      <c r="K2283" s="33">
        <f t="shared" si="323"/>
        <v>-41.398203029999998</v>
      </c>
    </row>
    <row r="2284" spans="1:11" x14ac:dyDescent="0.3">
      <c r="A2284" s="78" t="str">
        <f>latest_start_1_limit_5000_convert_BTC_CMC_PRO_API_KEY_49c55c19_a805_466a_95cf_3c[[#This Row],[Symbol]]</f>
        <v>ETHBULL</v>
      </c>
      <c r="B2284" s="22" t="str">
        <f t="shared" si="315"/>
        <v>3X Long Ethereum Token</v>
      </c>
      <c r="C2284" s="77">
        <f t="shared" si="316"/>
        <v>0.16959059902989623</v>
      </c>
      <c r="D2284" s="73">
        <f t="shared" si="317"/>
        <v>6349.6407570749006</v>
      </c>
      <c r="E2284" s="74">
        <f>D2284*conf!B$7</f>
        <v>464412.72497245827</v>
      </c>
      <c r="F2284" s="32">
        <f t="shared" si="318"/>
        <v>-2.02338431</v>
      </c>
      <c r="G2284" s="33">
        <f t="shared" si="319"/>
        <v>-1.85480768</v>
      </c>
      <c r="H2284" s="32">
        <f t="shared" si="320"/>
        <v>9.9771544999999993</v>
      </c>
      <c r="I2284" s="33">
        <f t="shared" si="321"/>
        <v>14.247773430000001</v>
      </c>
      <c r="J2284" s="32">
        <f t="shared" si="322"/>
        <v>9.9771544999999993</v>
      </c>
      <c r="K2284" s="33">
        <f t="shared" si="323"/>
        <v>75.144668429999996</v>
      </c>
    </row>
    <row r="2285" spans="1:11" x14ac:dyDescent="0.3">
      <c r="A2285" s="78" t="str">
        <f>latest_start_1_limit_5000_convert_BTC_CMC_PRO_API_KEY_49c55c19_a805_466a_95cf_3c[[#This Row],[Symbol]]</f>
        <v>ETHDOWN</v>
      </c>
      <c r="B2285" s="22" t="str">
        <f t="shared" si="315"/>
        <v>ETHDOWN</v>
      </c>
      <c r="C2285" s="77">
        <f t="shared" si="316"/>
        <v>2.7961085670417013E-7</v>
      </c>
      <c r="D2285" s="73">
        <f t="shared" si="317"/>
        <v>1.046890866596E-2</v>
      </c>
      <c r="E2285" s="74">
        <f>D2285*conf!B$7</f>
        <v>0.76569597982831439</v>
      </c>
      <c r="F2285" s="32">
        <f t="shared" si="318"/>
        <v>2.0807977499999999</v>
      </c>
      <c r="G2285" s="33">
        <f t="shared" si="319"/>
        <v>2.2564359500000002</v>
      </c>
      <c r="H2285" s="32">
        <f t="shared" si="320"/>
        <v>-12.339054539999999</v>
      </c>
      <c r="I2285" s="33">
        <f t="shared" si="321"/>
        <v>-8.9350158099999994</v>
      </c>
      <c r="J2285" s="32">
        <f t="shared" si="322"/>
        <v>-12.339054539999999</v>
      </c>
      <c r="K2285" s="33">
        <f t="shared" si="323"/>
        <v>-42.191325999999997</v>
      </c>
    </row>
    <row r="2286" spans="1:11" x14ac:dyDescent="0.3">
      <c r="A2286" s="78" t="str">
        <f>latest_start_1_limit_5000_convert_BTC_CMC_PRO_API_KEY_49c55c19_a805_466a_95cf_3c[[#This Row],[Symbol]]</f>
        <v>ADAUP</v>
      </c>
      <c r="B2286" s="22" t="str">
        <f t="shared" si="315"/>
        <v>ADAUP</v>
      </c>
      <c r="C2286" s="77">
        <f t="shared" si="316"/>
        <v>5.4232744367260527E-4</v>
      </c>
      <c r="D2286" s="73">
        <f t="shared" si="317"/>
        <v>20.305279064535679</v>
      </c>
      <c r="E2286" s="74">
        <f>D2286*conf!B$7</f>
        <v>1485.1281107801397</v>
      </c>
      <c r="F2286" s="32">
        <f t="shared" si="318"/>
        <v>1.44015418</v>
      </c>
      <c r="G2286" s="33">
        <f t="shared" si="319"/>
        <v>1.6146901</v>
      </c>
      <c r="H2286" s="32">
        <f t="shared" si="320"/>
        <v>-1.45425676</v>
      </c>
      <c r="I2286" s="33">
        <f t="shared" si="321"/>
        <v>2.3724590600000002</v>
      </c>
      <c r="J2286" s="32">
        <f t="shared" si="322"/>
        <v>-1.45425676</v>
      </c>
      <c r="K2286" s="33">
        <f t="shared" si="323"/>
        <v>79.260485360000004</v>
      </c>
    </row>
    <row r="2287" spans="1:11" x14ac:dyDescent="0.3">
      <c r="A2287" s="78" t="str">
        <f>latest_start_1_limit_5000_convert_BTC_CMC_PRO_API_KEY_49c55c19_a805_466a_95cf_3c[[#This Row],[Symbol]]</f>
        <v>LINKUP</v>
      </c>
      <c r="B2287" s="22" t="str">
        <f t="shared" si="315"/>
        <v>LINKUP</v>
      </c>
      <c r="C2287" s="77">
        <f t="shared" si="316"/>
        <v>4.565997173389083E-4</v>
      </c>
      <c r="D2287" s="73">
        <f t="shared" si="317"/>
        <v>17.095547698212439</v>
      </c>
      <c r="E2287" s="74">
        <f>D2287*conf!B$7</f>
        <v>1250.3683586472578</v>
      </c>
      <c r="F2287" s="32">
        <f t="shared" si="318"/>
        <v>-0.85060279000000005</v>
      </c>
      <c r="G2287" s="33">
        <f t="shared" si="319"/>
        <v>-0.68000830000000001</v>
      </c>
      <c r="H2287" s="32">
        <f t="shared" si="320"/>
        <v>-11.34623431</v>
      </c>
      <c r="I2287" s="33">
        <f t="shared" si="321"/>
        <v>-7.9036425100000001</v>
      </c>
      <c r="J2287" s="32">
        <f t="shared" si="322"/>
        <v>-11.34623431</v>
      </c>
      <c r="K2287" s="33">
        <f t="shared" si="323"/>
        <v>-6.5959466000000004</v>
      </c>
    </row>
    <row r="2288" spans="1:11" x14ac:dyDescent="0.3">
      <c r="A2288" s="78" t="str">
        <f>latest_start_1_limit_5000_convert_BTC_CMC_PRO_API_KEY_49c55c19_a805_466a_95cf_3c[[#This Row],[Symbol]]</f>
        <v>PEARL</v>
      </c>
      <c r="B2288" s="22" t="str">
        <f t="shared" si="315"/>
        <v>Pearl</v>
      </c>
      <c r="C2288" s="77">
        <f t="shared" si="316"/>
        <v>8.4895752505212054E-3</v>
      </c>
      <c r="D2288" s="73">
        <f t="shared" si="317"/>
        <v>317.85814384358088</v>
      </c>
      <c r="E2288" s="74">
        <f>D2288*conf!B$7</f>
        <v>23248.144640719507</v>
      </c>
      <c r="F2288" s="32">
        <f t="shared" si="318"/>
        <v>4.9411778999999996</v>
      </c>
      <c r="G2288" s="33">
        <f t="shared" si="319"/>
        <v>5.1217376100000003</v>
      </c>
      <c r="H2288" s="32">
        <f t="shared" si="320"/>
        <v>10.587940120000001</v>
      </c>
      <c r="I2288" s="33">
        <f t="shared" si="321"/>
        <v>14.882277</v>
      </c>
      <c r="J2288" s="32">
        <f t="shared" si="322"/>
        <v>10.587940120000001</v>
      </c>
      <c r="K2288" s="33">
        <f t="shared" si="323"/>
        <v>0.10804986</v>
      </c>
    </row>
    <row r="2289" spans="1:11" x14ac:dyDescent="0.3">
      <c r="A2289" s="78" t="str">
        <f>latest_start_1_limit_5000_convert_BTC_CMC_PRO_API_KEY_49c55c19_a805_466a_95cf_3c[[#This Row],[Symbol]]</f>
        <v>YAMV2</v>
      </c>
      <c r="B2289" s="22" t="str">
        <f t="shared" si="315"/>
        <v>YAMv2</v>
      </c>
      <c r="C2289" s="77">
        <f t="shared" si="316"/>
        <v>3.4709782638997282E-4</v>
      </c>
      <c r="D2289" s="73">
        <f t="shared" si="317"/>
        <v>12.995687955258401</v>
      </c>
      <c r="E2289" s="74">
        <f>D2289*conf!B$7</f>
        <v>950.50461704759948</v>
      </c>
      <c r="F2289" s="32">
        <f t="shared" si="318"/>
        <v>-0.24203052</v>
      </c>
      <c r="G2289" s="33">
        <f t="shared" si="319"/>
        <v>-7.0388930000000002E-2</v>
      </c>
      <c r="H2289" s="32">
        <f t="shared" si="320"/>
        <v>-3.0548175899999999</v>
      </c>
      <c r="I2289" s="33">
        <f t="shared" si="321"/>
        <v>0.70974545</v>
      </c>
      <c r="J2289" s="32">
        <f t="shared" si="322"/>
        <v>-3.0548175899999999</v>
      </c>
      <c r="K2289" s="33">
        <f t="shared" si="323"/>
        <v>3.7597879299999999</v>
      </c>
    </row>
    <row r="2290" spans="1:11" x14ac:dyDescent="0.3">
      <c r="A2290" s="78" t="str">
        <f>latest_start_1_limit_5000_convert_BTC_CMC_PRO_API_KEY_49c55c19_a805_466a_95cf_3c[[#This Row],[Symbol]]</f>
        <v>BAGS</v>
      </c>
      <c r="B2290" s="22" t="str">
        <f t="shared" si="315"/>
        <v>Basis Gold Share</v>
      </c>
      <c r="C2290" s="77">
        <f t="shared" si="316"/>
        <v>5.5930455420575183E-3</v>
      </c>
      <c r="D2290" s="73">
        <f t="shared" si="317"/>
        <v>209.40918973795212</v>
      </c>
      <c r="E2290" s="74">
        <f>D2290*conf!B$7</f>
        <v>15316.188137433817</v>
      </c>
      <c r="F2290" s="32">
        <f t="shared" si="318"/>
        <v>-7.8572366100000002</v>
      </c>
      <c r="G2290" s="33">
        <f t="shared" si="319"/>
        <v>-7.6986976</v>
      </c>
      <c r="H2290" s="32">
        <f t="shared" si="320"/>
        <v>-28.876977199999999</v>
      </c>
      <c r="I2290" s="33">
        <f t="shared" si="321"/>
        <v>-26.11513699</v>
      </c>
      <c r="J2290" s="32">
        <f t="shared" si="322"/>
        <v>-28.876977199999999</v>
      </c>
      <c r="K2290" s="33">
        <f t="shared" si="323"/>
        <v>-48.879628519999997</v>
      </c>
    </row>
    <row r="2291" spans="1:11" x14ac:dyDescent="0.3">
      <c r="A2291" s="78" t="str">
        <f>latest_start_1_limit_5000_convert_BTC_CMC_PRO_API_KEY_49c55c19_a805_466a_95cf_3c[[#This Row],[Symbol]]</f>
        <v>OKT</v>
      </c>
      <c r="B2291" s="22" t="str">
        <f t="shared" si="315"/>
        <v>OKExChain</v>
      </c>
      <c r="C2291" s="77">
        <f t="shared" si="316"/>
        <v>9.5646303405983596E-4</v>
      </c>
      <c r="D2291" s="73">
        <f t="shared" si="317"/>
        <v>35.810927601188801</v>
      </c>
      <c r="E2291" s="74">
        <f>D2291*conf!B$7</f>
        <v>2619.2112447509489</v>
      </c>
      <c r="F2291" s="32">
        <f t="shared" si="318"/>
        <v>1.46550845</v>
      </c>
      <c r="G2291" s="33">
        <f t="shared" si="319"/>
        <v>1.6400879900000001</v>
      </c>
      <c r="H2291" s="32">
        <f t="shared" si="320"/>
        <v>-7.5768633000000003</v>
      </c>
      <c r="I2291" s="33">
        <f t="shared" si="321"/>
        <v>-3.9878997699999998</v>
      </c>
      <c r="J2291" s="32">
        <f t="shared" si="322"/>
        <v>-7.5768633000000003</v>
      </c>
      <c r="K2291" s="33">
        <f t="shared" si="323"/>
        <v>-24.80858155</v>
      </c>
    </row>
    <row r="2292" spans="1:11" x14ac:dyDescent="0.3">
      <c r="A2292" s="78" t="str">
        <f>latest_start_1_limit_5000_convert_BTC_CMC_PRO_API_KEY_49c55c19_a805_466a_95cf_3c[[#This Row],[Symbol]]</f>
        <v>PAID</v>
      </c>
      <c r="B2292" s="22" t="str">
        <f t="shared" si="315"/>
        <v>PAID Network</v>
      </c>
      <c r="C2292" s="77">
        <f t="shared" si="316"/>
        <v>4.6389948856830563E-5</v>
      </c>
      <c r="D2292" s="73">
        <f t="shared" si="317"/>
        <v>1.7368858395743101</v>
      </c>
      <c r="E2292" s="74">
        <f>D2292*conf!B$7</f>
        <v>127.03583030646504</v>
      </c>
      <c r="F2292" s="32">
        <f t="shared" si="318"/>
        <v>5.4218989899999999</v>
      </c>
      <c r="G2292" s="33">
        <f t="shared" si="319"/>
        <v>5.60328582</v>
      </c>
      <c r="H2292" s="32">
        <f t="shared" si="320"/>
        <v>3.3763085300000002</v>
      </c>
      <c r="I2292" s="33">
        <f t="shared" si="321"/>
        <v>7.39060425</v>
      </c>
      <c r="J2292" s="32">
        <f t="shared" si="322"/>
        <v>3.3763085300000002</v>
      </c>
      <c r="K2292" s="33">
        <f t="shared" si="323"/>
        <v>289.02390255</v>
      </c>
    </row>
    <row r="2293" spans="1:11" x14ac:dyDescent="0.3">
      <c r="A2293" s="78" t="str">
        <f>latest_start_1_limit_5000_convert_BTC_CMC_PRO_API_KEY_49c55c19_a805_466a_95cf_3c[[#This Row],[Symbol]]</f>
        <v>LTCUP</v>
      </c>
      <c r="B2293" s="22" t="str">
        <f t="shared" si="315"/>
        <v>LTCUP</v>
      </c>
      <c r="C2293" s="77">
        <f t="shared" si="316"/>
        <v>6.6167216682814513E-4</v>
      </c>
      <c r="D2293" s="73">
        <f t="shared" si="317"/>
        <v>24.773664238153991</v>
      </c>
      <c r="E2293" s="74">
        <f>D2293*conf!B$7</f>
        <v>1811.9458023785828</v>
      </c>
      <c r="F2293" s="32">
        <f t="shared" si="318"/>
        <v>-0.88623169000000002</v>
      </c>
      <c r="G2293" s="33">
        <f t="shared" si="319"/>
        <v>-0.71569850000000002</v>
      </c>
      <c r="H2293" s="32">
        <f t="shared" si="320"/>
        <v>-15.26762843</v>
      </c>
      <c r="I2293" s="33">
        <f t="shared" si="321"/>
        <v>-11.97731171</v>
      </c>
      <c r="J2293" s="32">
        <f t="shared" si="322"/>
        <v>-15.26762843</v>
      </c>
      <c r="K2293" s="33">
        <f t="shared" si="323"/>
        <v>19.605375680000002</v>
      </c>
    </row>
    <row r="2294" spans="1:11" x14ac:dyDescent="0.3">
      <c r="A2294" s="78" t="str">
        <f>latest_start_1_limit_5000_convert_BTC_CMC_PRO_API_KEY_49c55c19_a805_466a_95cf_3c[[#This Row],[Symbol]]</f>
        <v>BONDLY</v>
      </c>
      <c r="B2294" s="22" t="str">
        <f t="shared" si="315"/>
        <v>Bondly</v>
      </c>
      <c r="C2294" s="77">
        <f t="shared" si="316"/>
        <v>6.8408254259780554E-6</v>
      </c>
      <c r="D2294" s="73">
        <f t="shared" si="317"/>
        <v>0.25612731003542999</v>
      </c>
      <c r="E2294" s="74">
        <f>D2294*conf!B$7</f>
        <v>18.733151455991351</v>
      </c>
      <c r="F2294" s="32">
        <f t="shared" si="318"/>
        <v>-1.1485186300000001</v>
      </c>
      <c r="G2294" s="33">
        <f t="shared" si="319"/>
        <v>-0.97843672999999998</v>
      </c>
      <c r="H2294" s="32">
        <f t="shared" si="320"/>
        <v>67.057468569999997</v>
      </c>
      <c r="I2294" s="33">
        <f t="shared" si="321"/>
        <v>73.544623020000003</v>
      </c>
      <c r="J2294" s="32">
        <f t="shared" si="322"/>
        <v>67.057468569999997</v>
      </c>
      <c r="K2294" s="33">
        <f t="shared" si="323"/>
        <v>70.298031589999994</v>
      </c>
    </row>
    <row r="2295" spans="1:11" x14ac:dyDescent="0.3">
      <c r="A2295" s="78" t="str">
        <f>latest_start_1_limit_5000_convert_BTC_CMC_PRO_API_KEY_49c55c19_a805_466a_95cf_3c[[#This Row],[Symbol]]</f>
        <v>UNIUP</v>
      </c>
      <c r="B2295" s="22" t="str">
        <f t="shared" si="315"/>
        <v>UNIUP</v>
      </c>
      <c r="C2295" s="77">
        <f t="shared" si="316"/>
        <v>8.6593190449515598E-4</v>
      </c>
      <c r="D2295" s="73">
        <f t="shared" si="317"/>
        <v>32.421352038886639</v>
      </c>
      <c r="E2295" s="74">
        <f>D2295*conf!B$7</f>
        <v>2371.2976881241689</v>
      </c>
      <c r="F2295" s="32">
        <f t="shared" si="318"/>
        <v>-5.4337880399999996</v>
      </c>
      <c r="G2295" s="33">
        <f t="shared" si="319"/>
        <v>-5.2710792900000003</v>
      </c>
      <c r="H2295" s="32">
        <f t="shared" si="320"/>
        <v>-3.17287849</v>
      </c>
      <c r="I2295" s="33">
        <f t="shared" si="321"/>
        <v>0.58710001999999994</v>
      </c>
      <c r="J2295" s="32">
        <f t="shared" si="322"/>
        <v>-3.17287849</v>
      </c>
      <c r="K2295" s="33">
        <f t="shared" si="323"/>
        <v>93.235658419999993</v>
      </c>
    </row>
    <row r="2296" spans="1:11" x14ac:dyDescent="0.3">
      <c r="A2296" s="78" t="str">
        <f>latest_start_1_limit_5000_convert_BTC_CMC_PRO_API_KEY_49c55c19_a805_466a_95cf_3c[[#This Row],[Symbol]]</f>
        <v>ONG</v>
      </c>
      <c r="B2296" s="22" t="str">
        <f t="shared" si="315"/>
        <v>SoMee.Social</v>
      </c>
      <c r="C2296" s="77">
        <f t="shared" si="316"/>
        <v>2.9201045052209096E-7</v>
      </c>
      <c r="D2296" s="73">
        <f t="shared" si="317"/>
        <v>1.093316179513E-2</v>
      </c>
      <c r="E2296" s="74">
        <f>D2296*conf!B$7</f>
        <v>0.79965145369580826</v>
      </c>
      <c r="F2296" s="32">
        <f t="shared" si="318"/>
        <v>-1.3076901599999999</v>
      </c>
      <c r="G2296" s="33">
        <f t="shared" si="319"/>
        <v>-1.1378821299999999</v>
      </c>
      <c r="H2296" s="32">
        <f t="shared" si="320"/>
        <v>-22.93604122</v>
      </c>
      <c r="I2296" s="33">
        <f t="shared" si="321"/>
        <v>-19.943503339999999</v>
      </c>
      <c r="J2296" s="32">
        <f t="shared" si="322"/>
        <v>-22.93604122</v>
      </c>
      <c r="K2296" s="33">
        <f t="shared" si="323"/>
        <v>190.18497128000001</v>
      </c>
    </row>
    <row r="2297" spans="1:11" x14ac:dyDescent="0.3">
      <c r="A2297" s="78" t="str">
        <f>latest_start_1_limit_5000_convert_BTC_CMC_PRO_API_KEY_49c55c19_a805_466a_95cf_3c[[#This Row],[Symbol]]</f>
        <v>GOD</v>
      </c>
      <c r="B2297" s="22" t="str">
        <f t="shared" si="315"/>
        <v>Bitcoin God</v>
      </c>
      <c r="C2297" s="77">
        <f t="shared" si="316"/>
        <v>1.6158198983487086E-4</v>
      </c>
      <c r="D2297" s="73">
        <f t="shared" si="317"/>
        <v>6.04979046087273</v>
      </c>
      <c r="E2297" s="74">
        <f>D2297*conf!B$7</f>
        <v>442.48167430823145</v>
      </c>
      <c r="F2297" s="32">
        <f t="shared" si="318"/>
        <v>-1.0087093300000001</v>
      </c>
      <c r="G2297" s="33">
        <f t="shared" si="319"/>
        <v>-0.83838687999999995</v>
      </c>
      <c r="H2297" s="32">
        <f t="shared" si="320"/>
        <v>1.00952938</v>
      </c>
      <c r="I2297" s="33">
        <f t="shared" si="321"/>
        <v>4.9319186300000002</v>
      </c>
      <c r="J2297" s="32">
        <f t="shared" si="322"/>
        <v>1.00952938</v>
      </c>
      <c r="K2297" s="33">
        <f t="shared" si="323"/>
        <v>25.654948770000001</v>
      </c>
    </row>
    <row r="2298" spans="1:11" x14ac:dyDescent="0.3">
      <c r="A2298" s="78" t="str">
        <f>latest_start_1_limit_5000_convert_BTC_CMC_PRO_API_KEY_49c55c19_a805_466a_95cf_3c[[#This Row],[Symbol]]</f>
        <v>imBTC</v>
      </c>
      <c r="B2298" s="22" t="str">
        <f t="shared" si="315"/>
        <v>The Tokenized Bitcoin</v>
      </c>
      <c r="C2298" s="77">
        <f t="shared" si="316"/>
        <v>1.0004850863413184</v>
      </c>
      <c r="D2298" s="73">
        <f t="shared" si="317"/>
        <v>37459.157037109988</v>
      </c>
      <c r="E2298" s="74">
        <f>D2298*conf!B$7</f>
        <v>2739762.7456942247</v>
      </c>
      <c r="F2298" s="32">
        <f t="shared" si="318"/>
        <v>3.6829500000000001E-2</v>
      </c>
      <c r="G2298" s="33">
        <f t="shared" si="319"/>
        <v>0.20895089</v>
      </c>
      <c r="H2298" s="32">
        <f t="shared" si="320"/>
        <v>0.12332193</v>
      </c>
      <c r="I2298" s="33">
        <f t="shared" si="321"/>
        <v>4.0112980800000004</v>
      </c>
      <c r="J2298" s="32">
        <f t="shared" si="322"/>
        <v>0.12332193</v>
      </c>
      <c r="K2298" s="33">
        <f t="shared" si="323"/>
        <v>19.246814799999999</v>
      </c>
    </row>
    <row r="2299" spans="1:11" x14ac:dyDescent="0.3">
      <c r="A2299" s="78" t="str">
        <f>latest_start_1_limit_5000_convert_BTC_CMC_PRO_API_KEY_49c55c19_a805_466a_95cf_3c[[#This Row],[Symbol]]</f>
        <v>XTZUP</v>
      </c>
      <c r="B2299" s="22" t="str">
        <f t="shared" si="315"/>
        <v>XTZUP</v>
      </c>
      <c r="C2299" s="77">
        <f t="shared" si="316"/>
        <v>2.095744853308965E-5</v>
      </c>
      <c r="D2299" s="73">
        <f t="shared" si="317"/>
        <v>0.78466772410272001</v>
      </c>
      <c r="E2299" s="74">
        <f>D2299*conf!B$7</f>
        <v>57.390597340872944</v>
      </c>
      <c r="F2299" s="32">
        <f t="shared" si="318"/>
        <v>-1.04731482</v>
      </c>
      <c r="G2299" s="33">
        <f t="shared" si="319"/>
        <v>-0.87705878999999998</v>
      </c>
      <c r="H2299" s="32">
        <f t="shared" si="320"/>
        <v>-9.6671024200000009</v>
      </c>
      <c r="I2299" s="33">
        <f t="shared" si="321"/>
        <v>-6.1593067899999996</v>
      </c>
      <c r="J2299" s="32">
        <f t="shared" si="322"/>
        <v>-9.6671024200000009</v>
      </c>
      <c r="K2299" s="33">
        <f t="shared" si="323"/>
        <v>-21.539609639999998</v>
      </c>
    </row>
    <row r="2300" spans="1:11" x14ac:dyDescent="0.3">
      <c r="A2300" s="78" t="str">
        <f>latest_start_1_limit_5000_convert_BTC_CMC_PRO_API_KEY_49c55c19_a805_466a_95cf_3c[[#This Row],[Symbol]]</f>
        <v>BTC3S</v>
      </c>
      <c r="B2300" s="22" t="str">
        <f t="shared" si="315"/>
        <v>Amun Bitcoin 3x Daily Short</v>
      </c>
      <c r="C2300" s="77">
        <f t="shared" si="316"/>
        <v>4.7662724182997354E-7</v>
      </c>
      <c r="D2300" s="73">
        <f t="shared" si="317"/>
        <v>1.784539814098E-2</v>
      </c>
      <c r="E2300" s="74">
        <f>D2300*conf!B$7</f>
        <v>1.3052124200312771</v>
      </c>
      <c r="F2300" s="32">
        <f t="shared" si="318"/>
        <v>-0.37756901999999998</v>
      </c>
      <c r="G2300" s="33">
        <f t="shared" si="319"/>
        <v>-0.20616064000000001</v>
      </c>
      <c r="H2300" s="32">
        <f t="shared" si="320"/>
        <v>-17.281148730000002</v>
      </c>
      <c r="I2300" s="33">
        <f t="shared" si="321"/>
        <v>-14.069020780000001</v>
      </c>
      <c r="J2300" s="32">
        <f t="shared" si="322"/>
        <v>-17.281148730000002</v>
      </c>
      <c r="K2300" s="33">
        <f t="shared" si="323"/>
        <v>-55.230565200000001</v>
      </c>
    </row>
    <row r="2301" spans="1:11" x14ac:dyDescent="0.3">
      <c r="A2301" s="78" t="str">
        <f>latest_start_1_limit_5000_convert_BTC_CMC_PRO_API_KEY_49c55c19_a805_466a_95cf_3c[[#This Row],[Symbol]]</f>
        <v>YFIUP</v>
      </c>
      <c r="B2301" s="22" t="str">
        <f t="shared" si="315"/>
        <v>YFIUP</v>
      </c>
      <c r="C2301" s="77">
        <f t="shared" si="316"/>
        <v>2.4646967429522862E-4</v>
      </c>
      <c r="D2301" s="73">
        <f t="shared" si="317"/>
        <v>9.2280698236821195</v>
      </c>
      <c r="E2301" s="74">
        <f>D2301*conf!B$7</f>
        <v>674.94102690411023</v>
      </c>
      <c r="F2301" s="32">
        <f t="shared" si="318"/>
        <v>-1.29516082</v>
      </c>
      <c r="G2301" s="33">
        <f t="shared" si="319"/>
        <v>-1.12533123</v>
      </c>
      <c r="H2301" s="32">
        <f t="shared" si="320"/>
        <v>-13.422161940000001</v>
      </c>
      <c r="I2301" s="33">
        <f t="shared" si="321"/>
        <v>-10.060182299999999</v>
      </c>
      <c r="J2301" s="32">
        <f t="shared" si="322"/>
        <v>-13.422161940000001</v>
      </c>
      <c r="K2301" s="33">
        <f t="shared" si="323"/>
        <v>18.356493530000002</v>
      </c>
    </row>
    <row r="2302" spans="1:11" x14ac:dyDescent="0.3">
      <c r="A2302" s="78" t="str">
        <f>latest_start_1_limit_5000_convert_BTC_CMC_PRO_API_KEY_49c55c19_a805_466a_95cf_3c[[#This Row],[Symbol]]</f>
        <v>BMI</v>
      </c>
      <c r="B2302" s="22" t="str">
        <f t="shared" si="315"/>
        <v>Bridge Mutual</v>
      </c>
      <c r="C2302" s="77">
        <f t="shared" si="316"/>
        <v>1.1322188547704757E-4</v>
      </c>
      <c r="D2302" s="73">
        <f t="shared" si="317"/>
        <v>4.2391400391904597</v>
      </c>
      <c r="E2302" s="74">
        <f>D2302*conf!B$7</f>
        <v>310.05070246639025</v>
      </c>
      <c r="F2302" s="32">
        <f t="shared" si="318"/>
        <v>4.8886798200000001</v>
      </c>
      <c r="G2302" s="33">
        <f t="shared" si="319"/>
        <v>5.06914921</v>
      </c>
      <c r="H2302" s="32">
        <f t="shared" si="320"/>
        <v>-20.31698149</v>
      </c>
      <c r="I2302" s="33">
        <f t="shared" si="321"/>
        <v>-17.222740609999999</v>
      </c>
      <c r="J2302" s="32">
        <f t="shared" si="322"/>
        <v>-20.31698149</v>
      </c>
      <c r="K2302" s="33">
        <f t="shared" si="323"/>
        <v>0</v>
      </c>
    </row>
    <row r="2303" spans="1:11" x14ac:dyDescent="0.3">
      <c r="A2303" s="78" t="str">
        <f>latest_start_1_limit_5000_convert_BTC_CMC_PRO_API_KEY_49c55c19_a805_466a_95cf_3c[[#This Row],[Symbol]]</f>
        <v>DPI</v>
      </c>
      <c r="B2303" s="22" t="str">
        <f t="shared" si="315"/>
        <v>DeFi Pulse Index</v>
      </c>
      <c r="C2303" s="77">
        <f t="shared" si="316"/>
        <v>9.6628481170911804E-3</v>
      </c>
      <c r="D2303" s="73">
        <f t="shared" si="317"/>
        <v>361.78664728279279</v>
      </c>
      <c r="E2303" s="74">
        <f>D2303*conf!B$7</f>
        <v>26461.075382263465</v>
      </c>
      <c r="F2303" s="32">
        <f t="shared" si="318"/>
        <v>-0.36494861000000001</v>
      </c>
      <c r="G2303" s="33">
        <f t="shared" si="319"/>
        <v>-0.19351851</v>
      </c>
      <c r="H2303" s="32">
        <f t="shared" si="320"/>
        <v>4.0595132500000002</v>
      </c>
      <c r="I2303" s="33">
        <f t="shared" si="321"/>
        <v>8.1003390799999995</v>
      </c>
      <c r="J2303" s="32">
        <f t="shared" si="322"/>
        <v>4.0595132500000002</v>
      </c>
      <c r="K2303" s="33">
        <f t="shared" si="323"/>
        <v>34.221323499999997</v>
      </c>
    </row>
    <row r="2304" spans="1:11" x14ac:dyDescent="0.3">
      <c r="A2304" s="78" t="str">
        <f>latest_start_1_limit_5000_convert_BTC_CMC_PRO_API_KEY_49c55c19_a805_466a_95cf_3c[[#This Row],[Symbol]]</f>
        <v>SUSHIUP</v>
      </c>
      <c r="B2304" s="22" t="str">
        <f t="shared" si="315"/>
        <v>SUSHIUP</v>
      </c>
      <c r="C2304" s="77">
        <f t="shared" si="316"/>
        <v>2.9019116044070726E-3</v>
      </c>
      <c r="D2304" s="73">
        <f t="shared" si="317"/>
        <v>108.65045764431508</v>
      </c>
      <c r="E2304" s="74">
        <f>D2304*conf!B$7</f>
        <v>7946.694472105205</v>
      </c>
      <c r="F2304" s="32">
        <f t="shared" si="318"/>
        <v>-13.79310334</v>
      </c>
      <c r="G2304" s="33">
        <f t="shared" si="319"/>
        <v>-13.64477746</v>
      </c>
      <c r="H2304" s="32">
        <f t="shared" si="320"/>
        <v>7.95412608</v>
      </c>
      <c r="I2304" s="33">
        <f t="shared" si="321"/>
        <v>12.14618703</v>
      </c>
      <c r="J2304" s="32">
        <f t="shared" si="322"/>
        <v>7.95412608</v>
      </c>
      <c r="K2304" s="33">
        <f t="shared" si="323"/>
        <v>316.55336403000001</v>
      </c>
    </row>
    <row r="2305" spans="1:11" x14ac:dyDescent="0.3">
      <c r="A2305" s="78" t="str">
        <f>latest_start_1_limit_5000_convert_BTC_CMC_PRO_API_KEY_49c55c19_a805_466a_95cf_3c[[#This Row],[Symbol]]</f>
        <v>KLAY</v>
      </c>
      <c r="B2305" s="22" t="str">
        <f t="shared" si="315"/>
        <v>Klaytn</v>
      </c>
      <c r="C2305" s="77">
        <f t="shared" si="316"/>
        <v>1.4274743533872536E-5</v>
      </c>
      <c r="D2305" s="73">
        <f t="shared" si="317"/>
        <v>0.53446060016269004</v>
      </c>
      <c r="E2305" s="74">
        <f>D2305*conf!B$7</f>
        <v>39.090448295899151</v>
      </c>
      <c r="F2305" s="32">
        <f t="shared" si="318"/>
        <v>0.1025971</v>
      </c>
      <c r="G2305" s="33">
        <f t="shared" si="319"/>
        <v>0.27483164999999998</v>
      </c>
      <c r="H2305" s="32">
        <f t="shared" si="320"/>
        <v>-4.8059131900000001</v>
      </c>
      <c r="I2305" s="33">
        <f t="shared" si="321"/>
        <v>-1.10934847</v>
      </c>
      <c r="J2305" s="32">
        <f t="shared" si="322"/>
        <v>-4.8059131900000001</v>
      </c>
      <c r="K2305" s="33">
        <f t="shared" si="323"/>
        <v>-0.45911374999999999</v>
      </c>
    </row>
    <row r="2306" spans="1:11" x14ac:dyDescent="0.3">
      <c r="A2306" s="78" t="str">
        <f>latest_start_1_limit_5000_convert_BTC_CMC_PRO_API_KEY_49c55c19_a805_466a_95cf_3c[[#This Row],[Symbol]]</f>
        <v>XLMUP</v>
      </c>
      <c r="B2306" s="22" t="str">
        <f t="shared" ref="B2306:B2369" si="324">VLOOKUP(A2306,BTCTABLE,2,FALSE)</f>
        <v>XLMUP</v>
      </c>
      <c r="C2306" s="77">
        <f t="shared" ref="C2306:C2369" si="325">VLOOKUP(A2306,BTCTABLE,3,FALSE)</f>
        <v>3.49941273911577E-4</v>
      </c>
      <c r="D2306" s="73">
        <f t="shared" ref="D2306:D2369" si="326">VLOOKUP(A2306,USDTABLE,3,FALSE)</f>
        <v>13.102149459475379</v>
      </c>
      <c r="E2306" s="74">
        <f>D2306*conf!B$7</f>
        <v>958.29121146602927</v>
      </c>
      <c r="F2306" s="32">
        <f t="shared" ref="F2306:F2369" si="327">VLOOKUP(A2306,BTCTABLE,5,FALSE)</f>
        <v>-3.7942156599999999</v>
      </c>
      <c r="G2306" s="33">
        <f t="shared" ref="G2306:G2369" si="328">VLOOKUP(A2306,USDTABLE,5,FALSE)</f>
        <v>-3.6286858899999999</v>
      </c>
      <c r="H2306" s="32">
        <f t="shared" ref="H2306:H2369" si="329">VLOOKUP(A2306,BTCTABLE,6,FALSE)</f>
        <v>-16.618741230000001</v>
      </c>
      <c r="I2306" s="33">
        <f t="shared" ref="I2306:I2369" si="330">VLOOKUP(A2306,USDTABLE,6,FALSE)</f>
        <v>-13.380890750000001</v>
      </c>
      <c r="J2306" s="32">
        <f t="shared" ref="J2306:J2369" si="331">VLOOKUP(A2306,BTCTABLE,6,FALSE)</f>
        <v>-16.618741230000001</v>
      </c>
      <c r="K2306" s="33">
        <f t="shared" ref="K2306:K2369" si="332">VLOOKUP(A2306,USDTABLE,7,FALSE)</f>
        <v>39.70946541</v>
      </c>
    </row>
    <row r="2307" spans="1:11" x14ac:dyDescent="0.3">
      <c r="A2307" s="78" t="str">
        <f>latest_start_1_limit_5000_convert_BTC_CMC_PRO_API_KEY_49c55c19_a805_466a_95cf_3c[[#This Row],[Symbol]]</f>
        <v>XRPDOWN</v>
      </c>
      <c r="B2307" s="22" t="str">
        <f t="shared" si="324"/>
        <v>XRPDOWN</v>
      </c>
      <c r="C2307" s="77">
        <f t="shared" si="325"/>
        <v>1.9380293605210567E-7</v>
      </c>
      <c r="D2307" s="73">
        <f t="shared" si="326"/>
        <v>7.2561747445700001E-3</v>
      </c>
      <c r="E2307" s="74">
        <f>D2307*conf!B$7</f>
        <v>0.53071662081784976</v>
      </c>
      <c r="F2307" s="32">
        <f t="shared" si="327"/>
        <v>-0.84761823000000003</v>
      </c>
      <c r="G2307" s="33">
        <f t="shared" si="328"/>
        <v>-0.67701860999999997</v>
      </c>
      <c r="H2307" s="32">
        <f t="shared" si="329"/>
        <v>-10.832756460000001</v>
      </c>
      <c r="I2307" s="33">
        <f t="shared" si="330"/>
        <v>-7.3702253600000001</v>
      </c>
      <c r="J2307" s="32">
        <f t="shared" si="331"/>
        <v>-10.832756460000001</v>
      </c>
      <c r="K2307" s="33">
        <f t="shared" si="332"/>
        <v>-96.351165629999997</v>
      </c>
    </row>
    <row r="2308" spans="1:11" x14ac:dyDescent="0.3">
      <c r="A2308" s="78" t="str">
        <f>latest_start_1_limit_5000_convert_BTC_CMC_PRO_API_KEY_49c55c19_a805_466a_95cf_3c[[#This Row],[Symbol]]</f>
        <v>UNIDOWN</v>
      </c>
      <c r="B2308" s="22" t="str">
        <f t="shared" si="324"/>
        <v>UNIDOWN</v>
      </c>
      <c r="C2308" s="77">
        <f t="shared" si="325"/>
        <v>4.7903867281674112E-7</v>
      </c>
      <c r="D2308" s="73">
        <f t="shared" si="326"/>
        <v>1.7935684516309999E-2</v>
      </c>
      <c r="E2308" s="74">
        <f>D2308*conf!B$7</f>
        <v>1.3118159655229134</v>
      </c>
      <c r="F2308" s="32">
        <f t="shared" si="327"/>
        <v>3.3568265799999999</v>
      </c>
      <c r="G2308" s="33">
        <f t="shared" si="328"/>
        <v>3.5346602900000001</v>
      </c>
      <c r="H2308" s="32">
        <f t="shared" si="329"/>
        <v>-5.8040346700000001</v>
      </c>
      <c r="I2308" s="33">
        <f t="shared" si="330"/>
        <v>-2.1462288799999998</v>
      </c>
      <c r="J2308" s="32">
        <f t="shared" si="331"/>
        <v>-5.8040346700000001</v>
      </c>
      <c r="K2308" s="33">
        <f t="shared" si="332"/>
        <v>-63.802741500000003</v>
      </c>
    </row>
    <row r="2309" spans="1:11" x14ac:dyDescent="0.3">
      <c r="A2309" s="78" t="str">
        <f>latest_start_1_limit_5000_convert_BTC_CMC_PRO_API_KEY_49c55c19_a805_466a_95cf_3c[[#This Row],[Symbol]]</f>
        <v>WISE</v>
      </c>
      <c r="B2309" s="22" t="str">
        <f t="shared" si="324"/>
        <v>Wise</v>
      </c>
      <c r="C2309" s="77">
        <f t="shared" si="325"/>
        <v>1.4170851689139315E-5</v>
      </c>
      <c r="D2309" s="73">
        <f t="shared" si="326"/>
        <v>0.53057078613161002</v>
      </c>
      <c r="E2309" s="74">
        <f>D2309*conf!B$7</f>
        <v>38.805947297665959</v>
      </c>
      <c r="F2309" s="32">
        <f t="shared" si="327"/>
        <v>0.80821662000000005</v>
      </c>
      <c r="G2309" s="33">
        <f t="shared" si="328"/>
        <v>0.98166523999999999</v>
      </c>
      <c r="H2309" s="32">
        <f t="shared" si="329"/>
        <v>0.39310991000000001</v>
      </c>
      <c r="I2309" s="33">
        <f t="shared" si="330"/>
        <v>4.2915624299999999</v>
      </c>
      <c r="J2309" s="32">
        <f t="shared" si="331"/>
        <v>0.39310991000000001</v>
      </c>
      <c r="K2309" s="33">
        <f t="shared" si="332"/>
        <v>7.9494333499999996</v>
      </c>
    </row>
    <row r="2310" spans="1:11" x14ac:dyDescent="0.3">
      <c r="A2310" s="78" t="str">
        <f>latest_start_1_limit_5000_convert_BTC_CMC_PRO_API_KEY_49c55c19_a805_466a_95cf_3c[[#This Row],[Symbol]]</f>
        <v>BULL</v>
      </c>
      <c r="B2310" s="22" t="str">
        <f t="shared" si="324"/>
        <v>BuySell</v>
      </c>
      <c r="C2310" s="77">
        <f t="shared" si="325"/>
        <v>3.6817252222483537E-5</v>
      </c>
      <c r="D2310" s="73">
        <f t="shared" si="326"/>
        <v>1.3784745534991401</v>
      </c>
      <c r="E2310" s="74">
        <f>D2310*conf!B$7</f>
        <v>100.8216288429271</v>
      </c>
      <c r="F2310" s="32">
        <f t="shared" si="327"/>
        <v>0.95499478999999998</v>
      </c>
      <c r="G2310" s="33">
        <f t="shared" si="328"/>
        <v>1.1286959599999999</v>
      </c>
      <c r="H2310" s="32">
        <f t="shared" si="329"/>
        <v>-1.61724614</v>
      </c>
      <c r="I2310" s="33">
        <f t="shared" si="330"/>
        <v>2.20314049</v>
      </c>
      <c r="J2310" s="32">
        <f t="shared" si="331"/>
        <v>-1.61724614</v>
      </c>
      <c r="K2310" s="33">
        <f t="shared" si="332"/>
        <v>21.894470949999999</v>
      </c>
    </row>
    <row r="2311" spans="1:11" x14ac:dyDescent="0.3">
      <c r="A2311" s="78" t="str">
        <f>latest_start_1_limit_5000_convert_BTC_CMC_PRO_API_KEY_49c55c19_a805_466a_95cf_3c[[#This Row],[Symbol]]</f>
        <v>RBC</v>
      </c>
      <c r="B2311" s="22" t="str">
        <f t="shared" si="324"/>
        <v>Rubic</v>
      </c>
      <c r="C2311" s="77">
        <f t="shared" si="325"/>
        <v>1.1269290012092144E-5</v>
      </c>
      <c r="D2311" s="73">
        <f t="shared" si="326"/>
        <v>0.42193343011579998</v>
      </c>
      <c r="E2311" s="74">
        <f>D2311*conf!B$7</f>
        <v>30.860211078669611</v>
      </c>
      <c r="F2311" s="32">
        <f t="shared" si="327"/>
        <v>-1.77341905</v>
      </c>
      <c r="G2311" s="33">
        <f t="shared" si="328"/>
        <v>-1.6044123400000001</v>
      </c>
      <c r="H2311" s="32">
        <f t="shared" si="329"/>
        <v>32.21976686</v>
      </c>
      <c r="I2311" s="33">
        <f t="shared" si="330"/>
        <v>37.354108089999997</v>
      </c>
      <c r="J2311" s="32">
        <f t="shared" si="331"/>
        <v>32.21976686</v>
      </c>
      <c r="K2311" s="33">
        <f t="shared" si="332"/>
        <v>135.89931453</v>
      </c>
    </row>
    <row r="2312" spans="1:11" x14ac:dyDescent="0.3">
      <c r="A2312" s="78" t="str">
        <f>latest_start_1_limit_5000_convert_BTC_CMC_PRO_API_KEY_49c55c19_a805_466a_95cf_3c[[#This Row],[Symbol]]</f>
        <v>BTCV</v>
      </c>
      <c r="B2312" s="22" t="str">
        <f t="shared" si="324"/>
        <v>BitcoinV</v>
      </c>
      <c r="C2312" s="77">
        <f t="shared" si="325"/>
        <v>6.9999999999979689E-8</v>
      </c>
      <c r="D2312" s="73">
        <f t="shared" si="326"/>
        <v>2.6208696445300002E-3</v>
      </c>
      <c r="E2312" s="74">
        <f>D2312*conf!B$7</f>
        <v>0.19169040580092422</v>
      </c>
      <c r="F2312" s="32">
        <f t="shared" si="327"/>
        <v>6.2459000000000004E-3</v>
      </c>
      <c r="G2312" s="33">
        <f t="shared" si="328"/>
        <v>0.17831467000000001</v>
      </c>
      <c r="H2312" s="32">
        <f t="shared" si="329"/>
        <v>-65.006979329999993</v>
      </c>
      <c r="I2312" s="33">
        <f t="shared" si="330"/>
        <v>-63.64813479</v>
      </c>
      <c r="J2312" s="32">
        <f t="shared" si="331"/>
        <v>-65.006979329999993</v>
      </c>
      <c r="K2312" s="33">
        <f t="shared" si="332"/>
        <v>65.586120739999998</v>
      </c>
    </row>
    <row r="2313" spans="1:11" x14ac:dyDescent="0.3">
      <c r="A2313" s="78" t="str">
        <f>latest_start_1_limit_5000_convert_BTC_CMC_PRO_API_KEY_49c55c19_a805_466a_95cf_3c[[#This Row],[Symbol]]</f>
        <v>KOK</v>
      </c>
      <c r="B2313" s="22" t="str">
        <f t="shared" si="324"/>
        <v>KOK</v>
      </c>
      <c r="C2313" s="77">
        <f t="shared" si="325"/>
        <v>9.9063813749684061E-6</v>
      </c>
      <c r="D2313" s="73">
        <f t="shared" si="326"/>
        <v>0.37090477475428002</v>
      </c>
      <c r="E2313" s="74">
        <f>D2313*conf!B$7</f>
        <v>27.12797522552804</v>
      </c>
      <c r="F2313" s="32">
        <f t="shared" si="327"/>
        <v>0.1593947</v>
      </c>
      <c r="G2313" s="33">
        <f t="shared" si="328"/>
        <v>0.33172697000000001</v>
      </c>
      <c r="H2313" s="32">
        <f t="shared" si="329"/>
        <v>5.0047949300000001</v>
      </c>
      <c r="I2313" s="33">
        <f t="shared" si="330"/>
        <v>9.0823278199999997</v>
      </c>
      <c r="J2313" s="32">
        <f t="shared" si="331"/>
        <v>5.0047949300000001</v>
      </c>
      <c r="K2313" s="33">
        <f t="shared" si="332"/>
        <v>22.815735960000001</v>
      </c>
    </row>
    <row r="2314" spans="1:11" x14ac:dyDescent="0.3">
      <c r="A2314" s="78" t="str">
        <f>latest_start_1_limit_5000_convert_BTC_CMC_PRO_API_KEY_49c55c19_a805_466a_95cf_3c[[#This Row],[Symbol]]</f>
        <v>TVK</v>
      </c>
      <c r="B2314" s="22" t="str">
        <f t="shared" si="324"/>
        <v>Terra Virtua Kolect</v>
      </c>
      <c r="C2314" s="77">
        <f t="shared" si="325"/>
        <v>3.3800715308549272E-6</v>
      </c>
      <c r="D2314" s="73">
        <f t="shared" si="326"/>
        <v>0.12655324102228999</v>
      </c>
      <c r="E2314" s="74">
        <f>D2314*conf!B$7</f>
        <v>9.2561040483702897</v>
      </c>
      <c r="F2314" s="32">
        <f t="shared" si="327"/>
        <v>-1.2963567300000001</v>
      </c>
      <c r="G2314" s="33">
        <f t="shared" si="328"/>
        <v>-1.1265292</v>
      </c>
      <c r="H2314" s="32">
        <f t="shared" si="329"/>
        <v>6.06487906</v>
      </c>
      <c r="I2314" s="33">
        <f t="shared" si="330"/>
        <v>10.18357701</v>
      </c>
      <c r="J2314" s="32">
        <f t="shared" si="331"/>
        <v>6.06487906</v>
      </c>
      <c r="K2314" s="33">
        <f t="shared" si="332"/>
        <v>13.053863099999999</v>
      </c>
    </row>
    <row r="2315" spans="1:11" x14ac:dyDescent="0.3">
      <c r="A2315" s="78" t="str">
        <f>latest_start_1_limit_5000_convert_BTC_CMC_PRO_API_KEY_49c55c19_a805_466a_95cf_3c[[#This Row],[Symbol]]</f>
        <v>ZERO</v>
      </c>
      <c r="B2315" s="22" t="str">
        <f t="shared" si="324"/>
        <v>Zero Exchange</v>
      </c>
      <c r="C2315" s="77">
        <f t="shared" si="325"/>
        <v>2.0114463079984459E-6</v>
      </c>
      <c r="D2315" s="73">
        <f t="shared" si="326"/>
        <v>7.5310551003379994E-2</v>
      </c>
      <c r="E2315" s="74">
        <f>D2315*conf!B$7</f>
        <v>5.5082137003872127</v>
      </c>
      <c r="F2315" s="32">
        <f t="shared" si="327"/>
        <v>-8.92810302</v>
      </c>
      <c r="G2315" s="33">
        <f t="shared" si="328"/>
        <v>-8.7714065199999993</v>
      </c>
      <c r="H2315" s="32">
        <f t="shared" si="329"/>
        <v>-52.479546769999999</v>
      </c>
      <c r="I2315" s="33">
        <f t="shared" si="330"/>
        <v>-50.634238549999999</v>
      </c>
      <c r="J2315" s="32">
        <f t="shared" si="331"/>
        <v>-52.479546769999999</v>
      </c>
      <c r="K2315" s="33">
        <f t="shared" si="332"/>
        <v>36.99690013</v>
      </c>
    </row>
    <row r="2316" spans="1:11" x14ac:dyDescent="0.3">
      <c r="A2316" s="78" t="str">
        <f>latest_start_1_limit_5000_convert_BTC_CMC_PRO_API_KEY_49c55c19_a805_466a_95cf_3c[[#This Row],[Symbol]]</f>
        <v>NBS</v>
      </c>
      <c r="B2316" s="22" t="str">
        <f t="shared" si="324"/>
        <v>New BitShares</v>
      </c>
      <c r="C2316" s="77">
        <f t="shared" si="325"/>
        <v>4.2021402225187002E-7</v>
      </c>
      <c r="D2316" s="73">
        <f t="shared" si="326"/>
        <v>1.5733231073229999E-2</v>
      </c>
      <c r="E2316" s="74">
        <f>D2316*conf!B$7</f>
        <v>1.150728520696042</v>
      </c>
      <c r="F2316" s="32">
        <f t="shared" si="327"/>
        <v>-0.30292232000000002</v>
      </c>
      <c r="G2316" s="33">
        <f t="shared" si="328"/>
        <v>-0.13138549999999999</v>
      </c>
      <c r="H2316" s="32">
        <f t="shared" si="329"/>
        <v>-3.8292236900000001</v>
      </c>
      <c r="I2316" s="33">
        <f t="shared" si="330"/>
        <v>-9.4732289999999997E-2</v>
      </c>
      <c r="J2316" s="32">
        <f t="shared" si="331"/>
        <v>-3.8292236900000001</v>
      </c>
      <c r="K2316" s="33">
        <f t="shared" si="332"/>
        <v>20.98107967</v>
      </c>
    </row>
    <row r="2317" spans="1:11" x14ac:dyDescent="0.3">
      <c r="A2317" s="78" t="str">
        <f>latest_start_1_limit_5000_convert_BTC_CMC_PRO_API_KEY_49c55c19_a805_466a_95cf_3c[[#This Row],[Symbol]]</f>
        <v>EMC</v>
      </c>
      <c r="B2317" s="22" t="str">
        <f t="shared" si="324"/>
        <v>Emercoin</v>
      </c>
      <c r="C2317" s="77">
        <f t="shared" si="325"/>
        <v>3.0687471909140581E-6</v>
      </c>
      <c r="D2317" s="73">
        <f t="shared" si="326"/>
        <v>0.11489694799151</v>
      </c>
      <c r="E2317" s="74">
        <f>D2317*conf!B$7</f>
        <v>8.4035627760990419</v>
      </c>
      <c r="F2317" s="32">
        <f t="shared" si="327"/>
        <v>1.3679419999999999E-2</v>
      </c>
      <c r="G2317" s="33">
        <f t="shared" si="328"/>
        <v>0.18576097999999999</v>
      </c>
      <c r="H2317" s="32">
        <f t="shared" si="329"/>
        <v>-5.0125387300000002</v>
      </c>
      <c r="I2317" s="33">
        <f t="shared" si="330"/>
        <v>-1.32399767</v>
      </c>
      <c r="J2317" s="32">
        <f t="shared" si="331"/>
        <v>-5.0125387300000002</v>
      </c>
      <c r="K2317" s="33">
        <f t="shared" si="332"/>
        <v>45.682845139999998</v>
      </c>
    </row>
    <row r="2318" spans="1:11" x14ac:dyDescent="0.3">
      <c r="A2318" s="78" t="str">
        <f>latest_start_1_limit_5000_convert_BTC_CMC_PRO_API_KEY_49c55c19_a805_466a_95cf_3c[[#This Row],[Symbol]]</f>
        <v>TRXUP</v>
      </c>
      <c r="B2318" s="22" t="str">
        <f t="shared" si="324"/>
        <v>TRXUP</v>
      </c>
      <c r="C2318" s="77">
        <f t="shared" si="325"/>
        <v>6.5054517490656925E-5</v>
      </c>
      <c r="D2318" s="73">
        <f t="shared" si="326"/>
        <v>2.43570585901226</v>
      </c>
      <c r="E2318" s="74">
        <f>D2318*conf!B$7</f>
        <v>178.1475265281567</v>
      </c>
      <c r="F2318" s="32">
        <f t="shared" si="327"/>
        <v>-0.36071542000000001</v>
      </c>
      <c r="G2318" s="33">
        <f t="shared" si="328"/>
        <v>-0.18927804000000001</v>
      </c>
      <c r="H2318" s="32">
        <f t="shared" si="329"/>
        <v>-12.93756475</v>
      </c>
      <c r="I2318" s="33">
        <f t="shared" si="330"/>
        <v>-9.5567673000000006</v>
      </c>
      <c r="J2318" s="32">
        <f t="shared" si="331"/>
        <v>-12.93756475</v>
      </c>
      <c r="K2318" s="33">
        <f t="shared" si="332"/>
        <v>6.4484517300000004</v>
      </c>
    </row>
    <row r="2319" spans="1:11" x14ac:dyDescent="0.3">
      <c r="A2319" s="78" t="str">
        <f>latest_start_1_limit_5000_convert_BTC_CMC_PRO_API_KEY_49c55c19_a805_466a_95cf_3c[[#This Row],[Symbol]]</f>
        <v>GERA</v>
      </c>
      <c r="B2319" s="22" t="str">
        <f t="shared" si="324"/>
        <v>Gera Coin</v>
      </c>
      <c r="C2319" s="77">
        <f t="shared" si="325"/>
        <v>1.4763900761474762E-5</v>
      </c>
      <c r="D2319" s="73">
        <f t="shared" si="326"/>
        <v>0.55277513343733997</v>
      </c>
      <c r="E2319" s="74">
        <f>D2319*conf!B$7</f>
        <v>40.429973259607046</v>
      </c>
      <c r="F2319" s="32">
        <f t="shared" si="327"/>
        <v>-1.2440905799999999</v>
      </c>
      <c r="G2319" s="33">
        <f t="shared" si="328"/>
        <v>-1.07417312</v>
      </c>
      <c r="H2319" s="32">
        <f t="shared" si="329"/>
        <v>-6.1963980599999999</v>
      </c>
      <c r="I2319" s="33">
        <f t="shared" si="330"/>
        <v>-2.55382847</v>
      </c>
      <c r="J2319" s="32">
        <f t="shared" si="331"/>
        <v>-6.1963980599999999</v>
      </c>
      <c r="K2319" s="33">
        <f t="shared" si="332"/>
        <v>2.6396349999999999E-2</v>
      </c>
    </row>
    <row r="2320" spans="1:11" x14ac:dyDescent="0.3">
      <c r="A2320" s="78" t="str">
        <f>latest_start_1_limit_5000_convert_BTC_CMC_PRO_API_KEY_49c55c19_a805_466a_95cf_3c[[#This Row],[Symbol]]</f>
        <v>CAP</v>
      </c>
      <c r="B2320" s="22" t="str">
        <f t="shared" si="324"/>
        <v>Cap</v>
      </c>
      <c r="C2320" s="77">
        <f t="shared" si="325"/>
        <v>3.5177743307891972E-3</v>
      </c>
      <c r="D2320" s="73">
        <f t="shared" si="326"/>
        <v>131.708970855356</v>
      </c>
      <c r="E2320" s="74">
        <f>D2320*conf!B$7</f>
        <v>9633.1941283607375</v>
      </c>
      <c r="F2320" s="32">
        <f t="shared" si="327"/>
        <v>-0.37490780000000001</v>
      </c>
      <c r="G2320" s="33">
        <f t="shared" si="328"/>
        <v>-0.20349484000000001</v>
      </c>
      <c r="H2320" s="32">
        <f t="shared" si="329"/>
        <v>133.29887912000001</v>
      </c>
      <c r="I2320" s="33">
        <f t="shared" si="330"/>
        <v>142.35831164000001</v>
      </c>
      <c r="J2320" s="32">
        <f t="shared" si="331"/>
        <v>133.29887912000001</v>
      </c>
      <c r="K2320" s="33">
        <f t="shared" si="332"/>
        <v>56.236068539999998</v>
      </c>
    </row>
    <row r="2321" spans="1:11" x14ac:dyDescent="0.3">
      <c r="A2321" s="78" t="str">
        <f>latest_start_1_limit_5000_convert_BTC_CMC_PRO_API_KEY_49c55c19_a805_466a_95cf_3c[[#This Row],[Symbol]]</f>
        <v>DT</v>
      </c>
      <c r="B2321" s="22" t="str">
        <f t="shared" si="324"/>
        <v>Dragon Token</v>
      </c>
      <c r="C2321" s="77">
        <f t="shared" si="325"/>
        <v>6.8649309430637105E-5</v>
      </c>
      <c r="D2321" s="73">
        <f t="shared" si="326"/>
        <v>2.57029844578223</v>
      </c>
      <c r="E2321" s="74">
        <f>D2321*conf!B$7</f>
        <v>187.99162832451231</v>
      </c>
      <c r="F2321" s="32">
        <f t="shared" si="327"/>
        <v>-0.72355064999999996</v>
      </c>
      <c r="G2321" s="33">
        <f t="shared" si="328"/>
        <v>-0.55273755999999996</v>
      </c>
      <c r="H2321" s="32">
        <f t="shared" si="329"/>
        <v>-0.36857286</v>
      </c>
      <c r="I2321" s="33">
        <f t="shared" si="330"/>
        <v>3.5003020999999999</v>
      </c>
      <c r="J2321" s="32">
        <f t="shared" si="331"/>
        <v>-0.36857286</v>
      </c>
      <c r="K2321" s="33">
        <f t="shared" si="332"/>
        <v>17.10048012</v>
      </c>
    </row>
    <row r="2322" spans="1:11" x14ac:dyDescent="0.3">
      <c r="A2322" s="78" t="str">
        <f>latest_start_1_limit_5000_convert_BTC_CMC_PRO_API_KEY_49c55c19_a805_466a_95cf_3c[[#This Row],[Symbol]]</f>
        <v>DMD</v>
      </c>
      <c r="B2322" s="22" t="str">
        <f t="shared" si="324"/>
        <v>Diamond</v>
      </c>
      <c r="C2322" s="77">
        <f t="shared" si="325"/>
        <v>3.8216348953643435E-5</v>
      </c>
      <c r="D2322" s="73">
        <f t="shared" si="326"/>
        <v>1.4308581271056999</v>
      </c>
      <c r="E2322" s="74">
        <f>D2322*conf!B$7</f>
        <v>104.6529634165109</v>
      </c>
      <c r="F2322" s="32">
        <f t="shared" si="327"/>
        <v>-0.18524978</v>
      </c>
      <c r="G2322" s="33">
        <f t="shared" si="328"/>
        <v>-1.35105E-2</v>
      </c>
      <c r="H2322" s="32">
        <f t="shared" si="329"/>
        <v>7.7183077200000003</v>
      </c>
      <c r="I2322" s="33">
        <f t="shared" si="330"/>
        <v>11.901211399999999</v>
      </c>
      <c r="J2322" s="32">
        <f t="shared" si="331"/>
        <v>7.7183077200000003</v>
      </c>
      <c r="K2322" s="33">
        <f t="shared" si="332"/>
        <v>18.689125749999999</v>
      </c>
    </row>
    <row r="2323" spans="1:11" x14ac:dyDescent="0.3">
      <c r="A2323" s="78" t="str">
        <f>latest_start_1_limit_5000_convert_BTC_CMC_PRO_API_KEY_49c55c19_a805_466a_95cf_3c[[#This Row],[Symbol]]</f>
        <v>AUDT</v>
      </c>
      <c r="B2323" s="22" t="str">
        <f t="shared" si="324"/>
        <v>Australian Dollar Token</v>
      </c>
      <c r="C2323" s="77">
        <f t="shared" si="325"/>
        <v>2.0336665914999161E-5</v>
      </c>
      <c r="D2323" s="73">
        <f t="shared" si="326"/>
        <v>0.76142500525121004</v>
      </c>
      <c r="E2323" s="74">
        <f>D2323*conf!B$7</f>
        <v>55.6906248840735</v>
      </c>
      <c r="F2323" s="32">
        <f t="shared" si="327"/>
        <v>3.0556639999999999E-2</v>
      </c>
      <c r="G2323" s="33">
        <f t="shared" si="328"/>
        <v>0.20266724</v>
      </c>
      <c r="H2323" s="32">
        <f t="shared" si="329"/>
        <v>-4.13141187</v>
      </c>
      <c r="I2323" s="33">
        <f t="shared" si="330"/>
        <v>-0.40865499999999999</v>
      </c>
      <c r="J2323" s="32">
        <f t="shared" si="331"/>
        <v>-4.13141187</v>
      </c>
      <c r="K2323" s="33">
        <f t="shared" si="332"/>
        <v>0.16783699999999999</v>
      </c>
    </row>
    <row r="2324" spans="1:11" x14ac:dyDescent="0.3">
      <c r="A2324" s="78" t="str">
        <f>latest_start_1_limit_5000_convert_BTC_CMC_PRO_API_KEY_49c55c19_a805_466a_95cf_3c[[#This Row],[Symbol]]</f>
        <v>KEBAB</v>
      </c>
      <c r="B2324" s="22" t="str">
        <f t="shared" si="324"/>
        <v>Kebab Token</v>
      </c>
      <c r="C2324" s="77">
        <f t="shared" si="325"/>
        <v>7.1478674274022666E-4</v>
      </c>
      <c r="D2324" s="73">
        <f t="shared" si="326"/>
        <v>26.762326805155411</v>
      </c>
      <c r="E2324" s="74">
        <f>D2324*conf!B$7</f>
        <v>1957.3965825290668</v>
      </c>
      <c r="F2324" s="32">
        <f t="shared" si="327"/>
        <v>3.3509437200000001</v>
      </c>
      <c r="G2324" s="33">
        <f t="shared" si="328"/>
        <v>3.5287673100000001</v>
      </c>
      <c r="H2324" s="32">
        <f t="shared" si="329"/>
        <v>24.333770940000001</v>
      </c>
      <c r="I2324" s="33">
        <f t="shared" si="330"/>
        <v>29.161884180000001</v>
      </c>
      <c r="J2324" s="32">
        <f t="shared" si="331"/>
        <v>24.333770940000001</v>
      </c>
      <c r="K2324" s="33">
        <f t="shared" si="332"/>
        <v>1066.7826670500001</v>
      </c>
    </row>
    <row r="2325" spans="1:11" x14ac:dyDescent="0.3">
      <c r="A2325" s="78" t="str">
        <f>latest_start_1_limit_5000_convert_BTC_CMC_PRO_API_KEY_49c55c19_a805_466a_95cf_3c[[#This Row],[Symbol]]</f>
        <v>POC</v>
      </c>
      <c r="B2325" s="22" t="str">
        <f t="shared" si="324"/>
        <v>POC Blockchain</v>
      </c>
      <c r="C2325" s="77">
        <f t="shared" si="325"/>
        <v>3.4821221547422953E-4</v>
      </c>
      <c r="D2325" s="73">
        <f t="shared" si="326"/>
        <v>13.03741179130304</v>
      </c>
      <c r="E2325" s="74">
        <f>D2325*conf!B$7</f>
        <v>953.55629841590428</v>
      </c>
      <c r="F2325" s="32">
        <f t="shared" si="327"/>
        <v>1.0733812300000001</v>
      </c>
      <c r="G2325" s="33">
        <f t="shared" si="328"/>
        <v>1.24728609</v>
      </c>
      <c r="H2325" s="32">
        <f t="shared" si="329"/>
        <v>-4.2882698499999998</v>
      </c>
      <c r="I2325" s="33">
        <f t="shared" si="330"/>
        <v>-0.57160407000000002</v>
      </c>
      <c r="J2325" s="32">
        <f t="shared" si="331"/>
        <v>-4.2882698499999998</v>
      </c>
      <c r="K2325" s="33">
        <f t="shared" si="332"/>
        <v>4.9158596599999997</v>
      </c>
    </row>
    <row r="2326" spans="1:11" x14ac:dyDescent="0.3">
      <c r="A2326" s="78" t="str">
        <f>latest_start_1_limit_5000_convert_BTC_CMC_PRO_API_KEY_49c55c19_a805_466a_95cf_3c[[#This Row],[Symbol]]</f>
        <v>PLA</v>
      </c>
      <c r="B2326" s="22" t="str">
        <f t="shared" si="324"/>
        <v>PLANET</v>
      </c>
      <c r="C2326" s="77">
        <f t="shared" si="325"/>
        <v>2.9386277994615474E-7</v>
      </c>
      <c r="D2326" s="73">
        <f t="shared" si="326"/>
        <v>1.1002514851689999E-2</v>
      </c>
      <c r="E2326" s="74">
        <f>D2326*conf!B$7</f>
        <v>0.80472393625260652</v>
      </c>
      <c r="F2326" s="32">
        <f t="shared" si="327"/>
        <v>-2.0197916400000002</v>
      </c>
      <c r="G2326" s="33">
        <f t="shared" si="328"/>
        <v>-1.85120883</v>
      </c>
      <c r="H2326" s="32">
        <f t="shared" si="329"/>
        <v>-10.87450656</v>
      </c>
      <c r="I2326" s="33">
        <f t="shared" si="330"/>
        <v>-7.4135966900000003</v>
      </c>
      <c r="J2326" s="32">
        <f t="shared" si="331"/>
        <v>-10.87450656</v>
      </c>
      <c r="K2326" s="33">
        <f t="shared" si="332"/>
        <v>1.8342809499999999</v>
      </c>
    </row>
    <row r="2327" spans="1:11" x14ac:dyDescent="0.3">
      <c r="A2327" s="78" t="str">
        <f>latest_start_1_limit_5000_convert_BTC_CMC_PRO_API_KEY_49c55c19_a805_466a_95cf_3c[[#This Row],[Symbol]]</f>
        <v>GCR</v>
      </c>
      <c r="B2327" s="22" t="str">
        <f t="shared" si="324"/>
        <v>Global Currency Reserve</v>
      </c>
      <c r="C2327" s="77">
        <f t="shared" si="325"/>
        <v>2.0030880823948517E-8</v>
      </c>
      <c r="D2327" s="73">
        <f t="shared" si="326"/>
        <v>7.4997610720999996E-4</v>
      </c>
      <c r="E2327" s="74">
        <f>D2327*conf!B$7</f>
        <v>5.4853252481339397E-2</v>
      </c>
      <c r="F2327" s="32">
        <f t="shared" si="327"/>
        <v>0.15440412000000001</v>
      </c>
      <c r="G2327" s="33">
        <f t="shared" si="328"/>
        <v>0.32672780000000001</v>
      </c>
      <c r="H2327" s="32">
        <f t="shared" si="329"/>
        <v>0.15440412000000001</v>
      </c>
      <c r="I2327" s="33">
        <f t="shared" si="330"/>
        <v>4.0435872499999999</v>
      </c>
      <c r="J2327" s="32">
        <f t="shared" si="331"/>
        <v>0.15440412000000001</v>
      </c>
      <c r="K2327" s="33">
        <f t="shared" si="332"/>
        <v>136.91684648</v>
      </c>
    </row>
    <row r="2328" spans="1:11" x14ac:dyDescent="0.3">
      <c r="A2328" s="78" t="str">
        <f>latest_start_1_limit_5000_convert_BTC_CMC_PRO_API_KEY_49c55c19_a805_466a_95cf_3c[[#This Row],[Symbol]]</f>
        <v>$TRDL</v>
      </c>
      <c r="B2328" s="22" t="str">
        <f t="shared" si="324"/>
        <v>Strudel Finance</v>
      </c>
      <c r="C2328" s="77">
        <f t="shared" si="325"/>
        <v>1.3515411923198351E-4</v>
      </c>
      <c r="D2328" s="73">
        <f t="shared" si="326"/>
        <v>5.06030469183424</v>
      </c>
      <c r="E2328" s="74">
        <f>D2328*conf!B$7</f>
        <v>370.1106851607563</v>
      </c>
      <c r="F2328" s="32">
        <f t="shared" si="327"/>
        <v>-4.1148977799999997</v>
      </c>
      <c r="G2328" s="33">
        <f t="shared" si="328"/>
        <v>-3.9499197700000002</v>
      </c>
      <c r="H2328" s="32">
        <f t="shared" si="329"/>
        <v>-3.73803252</v>
      </c>
      <c r="I2328" s="33">
        <f t="shared" si="330"/>
        <v>0</v>
      </c>
      <c r="J2328" s="32">
        <f t="shared" si="331"/>
        <v>-3.73803252</v>
      </c>
      <c r="K2328" s="33">
        <f t="shared" si="332"/>
        <v>0</v>
      </c>
    </row>
    <row r="2329" spans="1:11" x14ac:dyDescent="0.3">
      <c r="A2329" s="78" t="str">
        <f>latest_start_1_limit_5000_convert_BTC_CMC_PRO_API_KEY_49c55c19_a805_466a_95cf_3c[[#This Row],[Symbol]]</f>
        <v>FSW</v>
      </c>
      <c r="B2329" s="22" t="str">
        <f t="shared" si="324"/>
        <v>Falconswap</v>
      </c>
      <c r="C2329" s="77">
        <f t="shared" si="325"/>
        <v>8.3099058781071236E-6</v>
      </c>
      <c r="D2329" s="73">
        <f t="shared" si="326"/>
        <v>0.31113114378341</v>
      </c>
      <c r="E2329" s="74">
        <f>D2329*conf!B$7</f>
        <v>22.756131856318607</v>
      </c>
      <c r="F2329" s="32">
        <f t="shared" si="327"/>
        <v>2.9822197500000001</v>
      </c>
      <c r="G2329" s="33">
        <f t="shared" si="328"/>
        <v>3.1594089200000002</v>
      </c>
      <c r="H2329" s="32">
        <f t="shared" si="329"/>
        <v>2.8064299799999999</v>
      </c>
      <c r="I2329" s="33">
        <f t="shared" si="330"/>
        <v>6.7985962400000002</v>
      </c>
      <c r="J2329" s="32">
        <f t="shared" si="331"/>
        <v>2.8064299799999999</v>
      </c>
      <c r="K2329" s="33">
        <f t="shared" si="332"/>
        <v>12.053800900000001</v>
      </c>
    </row>
    <row r="2330" spans="1:11" x14ac:dyDescent="0.3">
      <c r="A2330" s="78" t="str">
        <f>latest_start_1_limit_5000_convert_BTC_CMC_PRO_API_KEY_49c55c19_a805_466a_95cf_3c[[#This Row],[Symbol]]</f>
        <v>YFIII</v>
      </c>
      <c r="B2330" s="22" t="str">
        <f t="shared" si="324"/>
        <v>DiFy.Finance</v>
      </c>
      <c r="C2330" s="77">
        <f t="shared" si="325"/>
        <v>5.3292739112891689E-3</v>
      </c>
      <c r="D2330" s="73">
        <f t="shared" si="326"/>
        <v>199.53331744982148</v>
      </c>
      <c r="E2330" s="74">
        <f>D2330*conf!B$7</f>
        <v>14593.866838279942</v>
      </c>
      <c r="F2330" s="32">
        <f t="shared" si="327"/>
        <v>-2.6967397499999999</v>
      </c>
      <c r="G2330" s="33">
        <f t="shared" si="328"/>
        <v>-2.5293216900000002</v>
      </c>
      <c r="H2330" s="32">
        <f t="shared" si="329"/>
        <v>-6.7144852100000003</v>
      </c>
      <c r="I2330" s="33">
        <f t="shared" si="330"/>
        <v>-3.09203392</v>
      </c>
      <c r="J2330" s="32">
        <f t="shared" si="331"/>
        <v>-6.7144852100000003</v>
      </c>
      <c r="K2330" s="33">
        <f t="shared" si="332"/>
        <v>8.6965139699999998</v>
      </c>
    </row>
    <row r="2331" spans="1:11" x14ac:dyDescent="0.3">
      <c r="A2331" s="78" t="str">
        <f>latest_start_1_limit_5000_convert_BTC_CMC_PRO_API_KEY_49c55c19_a805_466a_95cf_3c[[#This Row],[Symbol]]</f>
        <v>WIFI</v>
      </c>
      <c r="B2331" s="22" t="str">
        <f t="shared" si="324"/>
        <v>Wifi Coin</v>
      </c>
      <c r="C2331" s="77">
        <f t="shared" si="325"/>
        <v>1.7328608959344658E-5</v>
      </c>
      <c r="D2331" s="73">
        <f t="shared" si="326"/>
        <v>0.64880036004985997</v>
      </c>
      <c r="E2331" s="74">
        <f>D2331*conf!B$7</f>
        <v>47.453258334046758</v>
      </c>
      <c r="F2331" s="32">
        <f t="shared" si="327"/>
        <v>-7.1350750000000004E-2</v>
      </c>
      <c r="G2331" s="33">
        <f t="shared" si="328"/>
        <v>0.10058451</v>
      </c>
      <c r="H2331" s="32">
        <f t="shared" si="329"/>
        <v>0.94829730999999995</v>
      </c>
      <c r="I2331" s="33">
        <f t="shared" si="330"/>
        <v>4.8683088000000003</v>
      </c>
      <c r="J2331" s="32">
        <f t="shared" si="331"/>
        <v>0.94829730999999995</v>
      </c>
      <c r="K2331" s="33">
        <f t="shared" si="332"/>
        <v>37.352120679999999</v>
      </c>
    </row>
    <row r="2332" spans="1:11" x14ac:dyDescent="0.3">
      <c r="A2332" s="78" t="str">
        <f>latest_start_1_limit_5000_convert_BTC_CMC_PRO_API_KEY_49c55c19_a805_466a_95cf_3c[[#This Row],[Symbol]]</f>
        <v>DOTDOWN</v>
      </c>
      <c r="B2332" s="22" t="str">
        <f t="shared" si="324"/>
        <v>DOTDOWN</v>
      </c>
      <c r="C2332" s="77">
        <f t="shared" si="325"/>
        <v>2.232075194531995E-7</v>
      </c>
      <c r="D2332" s="73">
        <f t="shared" si="326"/>
        <v>8.3571116023699998E-3</v>
      </c>
      <c r="E2332" s="74">
        <f>D2332*conf!B$7</f>
        <v>0.6112391425973418</v>
      </c>
      <c r="F2332" s="32">
        <f t="shared" si="327"/>
        <v>1.2918830299999999</v>
      </c>
      <c r="G2332" s="33">
        <f t="shared" si="328"/>
        <v>1.4661638400000001</v>
      </c>
      <c r="H2332" s="32">
        <f t="shared" si="329"/>
        <v>-29.66848182</v>
      </c>
      <c r="I2332" s="33">
        <f t="shared" si="330"/>
        <v>-26.937377219999998</v>
      </c>
      <c r="J2332" s="32">
        <f t="shared" si="331"/>
        <v>-29.66848182</v>
      </c>
      <c r="K2332" s="33">
        <f t="shared" si="332"/>
        <v>-46.31462733</v>
      </c>
    </row>
    <row r="2333" spans="1:11" x14ac:dyDescent="0.3">
      <c r="A2333" s="78" t="str">
        <f>latest_start_1_limit_5000_convert_BTC_CMC_PRO_API_KEY_49c55c19_a805_466a_95cf_3c[[#This Row],[Symbol]]</f>
        <v>JT</v>
      </c>
      <c r="B2333" s="22" t="str">
        <f t="shared" si="324"/>
        <v>Jubi Token</v>
      </c>
      <c r="C2333" s="77">
        <f t="shared" si="325"/>
        <v>2.6288376715623152E-6</v>
      </c>
      <c r="D2333" s="73">
        <f t="shared" si="326"/>
        <v>9.8426297911379995E-2</v>
      </c>
      <c r="E2333" s="74">
        <f>D2333*conf!B$7</f>
        <v>7.1988994292383328</v>
      </c>
      <c r="F2333" s="32">
        <f t="shared" si="327"/>
        <v>-5.962804E-2</v>
      </c>
      <c r="G2333" s="33">
        <f t="shared" si="328"/>
        <v>0.11232739</v>
      </c>
      <c r="H2333" s="32">
        <f t="shared" si="329"/>
        <v>-5.5360163399999998</v>
      </c>
      <c r="I2333" s="33">
        <f t="shared" si="330"/>
        <v>-1.8678029</v>
      </c>
      <c r="J2333" s="32">
        <f t="shared" si="331"/>
        <v>-5.5360163399999998</v>
      </c>
      <c r="K2333" s="33">
        <f t="shared" si="332"/>
        <v>7.8591666800000004</v>
      </c>
    </row>
    <row r="2334" spans="1:11" x14ac:dyDescent="0.3">
      <c r="A2334" s="78" t="str">
        <f>latest_start_1_limit_5000_convert_BTC_CMC_PRO_API_KEY_49c55c19_a805_466a_95cf_3c[[#This Row],[Symbol]]</f>
        <v>YAX</v>
      </c>
      <c r="B2334" s="22" t="str">
        <f t="shared" si="324"/>
        <v>yAxis</v>
      </c>
      <c r="C2334" s="77">
        <f t="shared" si="325"/>
        <v>8.8170495042358117E-4</v>
      </c>
      <c r="D2334" s="73">
        <f t="shared" si="326"/>
        <v>33.011910571395198</v>
      </c>
      <c r="E2334" s="74">
        <f>D2334*conf!B$7</f>
        <v>2414.4911391918449</v>
      </c>
      <c r="F2334" s="32">
        <f t="shared" si="327"/>
        <v>5.4132732099999998</v>
      </c>
      <c r="G2334" s="33">
        <f t="shared" si="328"/>
        <v>5.5946452000000004</v>
      </c>
      <c r="H2334" s="32">
        <f t="shared" si="329"/>
        <v>-6.1663520199999997</v>
      </c>
      <c r="I2334" s="33">
        <f t="shared" si="330"/>
        <v>-2.5226156899999999</v>
      </c>
      <c r="J2334" s="32">
        <f t="shared" si="331"/>
        <v>-6.1663520199999997</v>
      </c>
      <c r="K2334" s="33">
        <f t="shared" si="332"/>
        <v>63.145942120000001</v>
      </c>
    </row>
    <row r="2335" spans="1:11" x14ac:dyDescent="0.3">
      <c r="A2335" s="78" t="str">
        <f>latest_start_1_limit_5000_convert_BTC_CMC_PRO_API_KEY_49c55c19_a805_466a_95cf_3c[[#This Row],[Symbol]]</f>
        <v>FNB</v>
      </c>
      <c r="B2335" s="22" t="str">
        <f t="shared" si="324"/>
        <v>FNB Protocol</v>
      </c>
      <c r="C2335" s="77">
        <f t="shared" si="325"/>
        <v>8.9354484615097515E-8</v>
      </c>
      <c r="D2335" s="73">
        <f t="shared" si="326"/>
        <v>3.3455208047200001E-3</v>
      </c>
      <c r="E2335" s="74">
        <f>D2335*conf!B$7</f>
        <v>0.24469139165722081</v>
      </c>
      <c r="F2335" s="32">
        <f t="shared" si="327"/>
        <v>2.5719989399999998</v>
      </c>
      <c r="G2335" s="33">
        <f t="shared" si="328"/>
        <v>2.7484822900000001</v>
      </c>
      <c r="H2335" s="32">
        <f t="shared" si="329"/>
        <v>15.99886077</v>
      </c>
      <c r="I2335" s="33">
        <f t="shared" si="330"/>
        <v>20.50331383</v>
      </c>
      <c r="J2335" s="32">
        <f t="shared" si="331"/>
        <v>15.99886077</v>
      </c>
      <c r="K2335" s="33">
        <f t="shared" si="332"/>
        <v>6.7609488300000002</v>
      </c>
    </row>
    <row r="2336" spans="1:11" x14ac:dyDescent="0.3">
      <c r="A2336" s="78" t="str">
        <f>latest_start_1_limit_5000_convert_BTC_CMC_PRO_API_KEY_49c55c19_a805_466a_95cf_3c[[#This Row],[Symbol]]</f>
        <v>BERRY</v>
      </c>
      <c r="B2336" s="22" t="str">
        <f t="shared" si="324"/>
        <v>Rentberry</v>
      </c>
      <c r="C2336" s="77">
        <f t="shared" si="325"/>
        <v>1.0772881744507768E-8</v>
      </c>
      <c r="D2336" s="73">
        <f t="shared" si="326"/>
        <v>4.0334741068999999E-4</v>
      </c>
      <c r="E2336" s="74">
        <f>D2336*conf!B$7</f>
        <v>2.9500829617866601E-2</v>
      </c>
      <c r="F2336" s="32">
        <f t="shared" si="327"/>
        <v>-18.181407279999998</v>
      </c>
      <c r="G2336" s="33">
        <f t="shared" si="328"/>
        <v>-18.040631829999999</v>
      </c>
      <c r="H2336" s="32">
        <f t="shared" si="329"/>
        <v>-1.1022587399999999</v>
      </c>
      <c r="I2336" s="33">
        <f t="shared" si="330"/>
        <v>2.73812582</v>
      </c>
      <c r="J2336" s="32">
        <f t="shared" si="331"/>
        <v>-1.1022587399999999</v>
      </c>
      <c r="K2336" s="33">
        <f t="shared" si="332"/>
        <v>-22.00617059</v>
      </c>
    </row>
    <row r="2337" spans="1:11" x14ac:dyDescent="0.3">
      <c r="A2337" s="78" t="str">
        <f>latest_start_1_limit_5000_convert_BTC_CMC_PRO_API_KEY_49c55c19_a805_466a_95cf_3c[[#This Row],[Symbol]]</f>
        <v>FXC</v>
      </c>
      <c r="B2337" s="22" t="str">
        <f t="shared" si="324"/>
        <v>FUTUREXCRYPTO</v>
      </c>
      <c r="C2337" s="77">
        <f t="shared" si="325"/>
        <v>3.7205967744371537E-5</v>
      </c>
      <c r="D2337" s="73">
        <f t="shared" si="326"/>
        <v>1.3930284493802001</v>
      </c>
      <c r="E2337" s="74">
        <f>D2337*conf!B$7</f>
        <v>101.88610078766784</v>
      </c>
      <c r="F2337" s="32">
        <f t="shared" si="327"/>
        <v>-4.7523940000000001E-2</v>
      </c>
      <c r="G2337" s="33">
        <f t="shared" si="328"/>
        <v>0.12445231</v>
      </c>
      <c r="H2337" s="32">
        <f t="shared" si="329"/>
        <v>4.3700981700000003</v>
      </c>
      <c r="I2337" s="33">
        <f t="shared" si="330"/>
        <v>8.4229845999999995</v>
      </c>
      <c r="J2337" s="32">
        <f t="shared" si="331"/>
        <v>4.3700981700000003</v>
      </c>
      <c r="K2337" s="33">
        <f t="shared" si="332"/>
        <v>-48.242108809999998</v>
      </c>
    </row>
    <row r="2338" spans="1:11" x14ac:dyDescent="0.3">
      <c r="A2338" s="78" t="str">
        <f>latest_start_1_limit_5000_convert_BTC_CMC_PRO_API_KEY_49c55c19_a805_466a_95cf_3c[[#This Row],[Symbol]]</f>
        <v>BKK</v>
      </c>
      <c r="B2338" s="22" t="str">
        <f t="shared" si="324"/>
        <v>BKEX Token</v>
      </c>
      <c r="C2338" s="77">
        <f t="shared" si="325"/>
        <v>2.7431739405288134E-6</v>
      </c>
      <c r="D2338" s="73">
        <f t="shared" si="326"/>
        <v>0.10270716157713999</v>
      </c>
      <c r="E2338" s="74">
        <f>D2338*conf!B$7</f>
        <v>7.5120017977520188</v>
      </c>
      <c r="F2338" s="32">
        <f t="shared" si="327"/>
        <v>-3.6590745099999999</v>
      </c>
      <c r="G2338" s="33">
        <f t="shared" si="328"/>
        <v>-3.49331222</v>
      </c>
      <c r="H2338" s="32">
        <f t="shared" si="329"/>
        <v>-5.2543045900000003</v>
      </c>
      <c r="I2338" s="33">
        <f t="shared" si="330"/>
        <v>-1.5751517500000001</v>
      </c>
      <c r="J2338" s="32">
        <f t="shared" si="331"/>
        <v>-5.2543045900000003</v>
      </c>
      <c r="K2338" s="33">
        <f t="shared" si="332"/>
        <v>18.487301680000002</v>
      </c>
    </row>
    <row r="2339" spans="1:11" x14ac:dyDescent="0.3">
      <c r="A2339" s="78" t="str">
        <f>latest_start_1_limit_5000_convert_BTC_CMC_PRO_API_KEY_49c55c19_a805_466a_95cf_3c[[#This Row],[Symbol]]</f>
        <v>CUSDT</v>
      </c>
      <c r="B2339" s="22" t="str">
        <f t="shared" si="324"/>
        <v>Compound USDT</v>
      </c>
      <c r="C2339" s="77">
        <f t="shared" si="325"/>
        <v>5.5361790139832721E-7</v>
      </c>
      <c r="D2339" s="73">
        <f t="shared" si="326"/>
        <v>2.0728005034909999E-2</v>
      </c>
      <c r="E2339" s="74">
        <f>D2339*conf!B$7</f>
        <v>1.5160462882533174</v>
      </c>
      <c r="F2339" s="32">
        <f t="shared" si="327"/>
        <v>-0.15629022000000001</v>
      </c>
      <c r="G2339" s="33">
        <f t="shared" si="328"/>
        <v>1.549889E-2</v>
      </c>
      <c r="H2339" s="32">
        <f t="shared" si="329"/>
        <v>-3.75334587</v>
      </c>
      <c r="I2339" s="33">
        <f t="shared" si="330"/>
        <v>-1.590799E-2</v>
      </c>
      <c r="J2339" s="32">
        <f t="shared" si="331"/>
        <v>-3.75334587</v>
      </c>
      <c r="K2339" s="33">
        <f t="shared" si="332"/>
        <v>0.21491489999999999</v>
      </c>
    </row>
    <row r="2340" spans="1:11" x14ac:dyDescent="0.3">
      <c r="A2340" s="78" t="str">
        <f>latest_start_1_limit_5000_convert_BTC_CMC_PRO_API_KEY_49c55c19_a805_466a_95cf_3c[[#This Row],[Symbol]]</f>
        <v>ONX</v>
      </c>
      <c r="B2340" s="22" t="str">
        <f t="shared" si="324"/>
        <v>Onix</v>
      </c>
      <c r="C2340" s="77">
        <f t="shared" si="325"/>
        <v>1.0016778981237832E-8</v>
      </c>
      <c r="D2340" s="73">
        <f t="shared" si="326"/>
        <v>3.7503817096999999E-4</v>
      </c>
      <c r="E2340" s="74">
        <f>D2340*conf!B$7</f>
        <v>2.7430291824745798E-2</v>
      </c>
      <c r="F2340" s="32">
        <f t="shared" si="327"/>
        <v>0.38442684999999999</v>
      </c>
      <c r="G2340" s="33">
        <f t="shared" si="328"/>
        <v>0.55714631000000003</v>
      </c>
      <c r="H2340" s="32">
        <f t="shared" si="329"/>
        <v>0.16935822</v>
      </c>
      <c r="I2340" s="33">
        <f t="shared" si="330"/>
        <v>4.05912205</v>
      </c>
      <c r="J2340" s="32">
        <f t="shared" si="331"/>
        <v>0.16935822</v>
      </c>
      <c r="K2340" s="33">
        <f t="shared" si="332"/>
        <v>18.54205061</v>
      </c>
    </row>
    <row r="2341" spans="1:11" x14ac:dyDescent="0.3">
      <c r="A2341" s="78" t="str">
        <f>latest_start_1_limit_5000_convert_BTC_CMC_PRO_API_KEY_49c55c19_a805_466a_95cf_3c[[#This Row],[Symbol]]</f>
        <v>BAS</v>
      </c>
      <c r="B2341" s="22" t="str">
        <f t="shared" si="324"/>
        <v>Basis Share</v>
      </c>
      <c r="C2341" s="77">
        <f t="shared" si="325"/>
        <v>2.3152741416923072E-3</v>
      </c>
      <c r="D2341" s="73">
        <f t="shared" si="326"/>
        <v>86.686167381834011</v>
      </c>
      <c r="E2341" s="74">
        <f>D2341*conf!B$7</f>
        <v>6340.2262823073397</v>
      </c>
      <c r="F2341" s="32">
        <f t="shared" si="327"/>
        <v>0.33781828000000003</v>
      </c>
      <c r="G2341" s="33">
        <f t="shared" si="328"/>
        <v>0.51045753999999999</v>
      </c>
      <c r="H2341" s="32">
        <f t="shared" si="329"/>
        <v>-13.14190657</v>
      </c>
      <c r="I2341" s="33">
        <f t="shared" si="330"/>
        <v>-9.7690440899999995</v>
      </c>
      <c r="J2341" s="32">
        <f t="shared" si="331"/>
        <v>-13.14190657</v>
      </c>
      <c r="K2341" s="33">
        <f t="shared" si="332"/>
        <v>51.597186819999997</v>
      </c>
    </row>
    <row r="2342" spans="1:11" x14ac:dyDescent="0.3">
      <c r="A2342" s="78" t="str">
        <f>latest_start_1_limit_5000_convert_BTC_CMC_PRO_API_KEY_49c55c19_a805_466a_95cf_3c[[#This Row],[Symbol]]</f>
        <v>AAVEDOWN</v>
      </c>
      <c r="B2342" s="22" t="str">
        <f t="shared" si="324"/>
        <v>AAVEDOWN</v>
      </c>
      <c r="C2342" s="77">
        <f t="shared" si="325"/>
        <v>4.8919685895959555E-8</v>
      </c>
      <c r="D2342" s="73">
        <f t="shared" si="326"/>
        <v>1.8316017112099999E-3</v>
      </c>
      <c r="E2342" s="74">
        <f>D2342*conf!B$7</f>
        <v>0.1339633491578994</v>
      </c>
      <c r="F2342" s="32">
        <f t="shared" si="327"/>
        <v>3.2228990899999999</v>
      </c>
      <c r="G2342" s="33">
        <f t="shared" si="328"/>
        <v>3.4005023699999999</v>
      </c>
      <c r="H2342" s="32">
        <f t="shared" si="329"/>
        <v>-64.652264860000002</v>
      </c>
      <c r="I2342" s="33">
        <f t="shared" si="330"/>
        <v>-63.27964609</v>
      </c>
      <c r="J2342" s="32">
        <f t="shared" si="331"/>
        <v>-64.652264860000002</v>
      </c>
      <c r="K2342" s="33">
        <f t="shared" si="332"/>
        <v>-75.071399220000004</v>
      </c>
    </row>
    <row r="2343" spans="1:11" x14ac:dyDescent="0.3">
      <c r="A2343" s="78" t="str">
        <f>latest_start_1_limit_5000_convert_BTC_CMC_PRO_API_KEY_49c55c19_a805_466a_95cf_3c[[#This Row],[Symbol]]</f>
        <v>XRPBULL</v>
      </c>
      <c r="B2343" s="22" t="str">
        <f t="shared" si="324"/>
        <v>3x Long XRP Token</v>
      </c>
      <c r="C2343" s="77">
        <f t="shared" si="325"/>
        <v>2.2944192425630388E-5</v>
      </c>
      <c r="D2343" s="73">
        <f t="shared" si="326"/>
        <v>0.85905339209439002</v>
      </c>
      <c r="E2343" s="74">
        <f>D2343*conf!B$7</f>
        <v>62.831165097783689</v>
      </c>
      <c r="F2343" s="32">
        <f t="shared" si="327"/>
        <v>1.1384612599999999</v>
      </c>
      <c r="G2343" s="33">
        <f t="shared" si="328"/>
        <v>1.3124780899999999</v>
      </c>
      <c r="H2343" s="32">
        <f t="shared" si="329"/>
        <v>5.5448483399999997</v>
      </c>
      <c r="I2343" s="33">
        <f t="shared" si="330"/>
        <v>9.6433525200000005</v>
      </c>
      <c r="J2343" s="32">
        <f t="shared" si="331"/>
        <v>5.5448483399999997</v>
      </c>
      <c r="K2343" s="33">
        <f t="shared" si="332"/>
        <v>69.052909869999993</v>
      </c>
    </row>
    <row r="2344" spans="1:11" x14ac:dyDescent="0.3">
      <c r="A2344" s="78" t="str">
        <f>latest_start_1_limit_5000_convert_BTC_CMC_PRO_API_KEY_49c55c19_a805_466a_95cf_3c[[#This Row],[Symbol]]</f>
        <v>CNNS</v>
      </c>
      <c r="B2344" s="22" t="str">
        <f t="shared" si="324"/>
        <v>CNNS</v>
      </c>
      <c r="C2344" s="77">
        <f t="shared" si="325"/>
        <v>1.0299461779974529E-7</v>
      </c>
      <c r="D2344" s="73">
        <f t="shared" si="326"/>
        <v>3.8562209620200002E-3</v>
      </c>
      <c r="E2344" s="74">
        <f>D2344*conf!B$7</f>
        <v>0.28204400116214279</v>
      </c>
      <c r="F2344" s="32">
        <f t="shared" si="327"/>
        <v>-1.2109031400000001</v>
      </c>
      <c r="G2344" s="33">
        <f t="shared" si="328"/>
        <v>-1.0409285800000001</v>
      </c>
      <c r="H2344" s="32">
        <f t="shared" si="329"/>
        <v>30.911122500000001</v>
      </c>
      <c r="I2344" s="33">
        <f t="shared" si="330"/>
        <v>35.994646619999997</v>
      </c>
      <c r="J2344" s="32">
        <f t="shared" si="331"/>
        <v>30.911122500000001</v>
      </c>
      <c r="K2344" s="33">
        <f t="shared" si="332"/>
        <v>41.89456354</v>
      </c>
    </row>
    <row r="2345" spans="1:11" x14ac:dyDescent="0.3">
      <c r="A2345" s="78" t="str">
        <f>latest_start_1_limit_5000_convert_BTC_CMC_PRO_API_KEY_49c55c19_a805_466a_95cf_3c[[#This Row],[Symbol]]</f>
        <v>PLEX</v>
      </c>
      <c r="B2345" s="22" t="str">
        <f t="shared" si="324"/>
        <v>MinePlex</v>
      </c>
      <c r="C2345" s="77">
        <f t="shared" si="325"/>
        <v>1.0739302222832298E-5</v>
      </c>
      <c r="D2345" s="73">
        <f t="shared" si="326"/>
        <v>0.40209015998947001</v>
      </c>
      <c r="E2345" s="74">
        <f>D2345*conf!B$7</f>
        <v>29.408874301629837</v>
      </c>
      <c r="F2345" s="32">
        <f t="shared" si="327"/>
        <v>-0.82913749000000003</v>
      </c>
      <c r="G2345" s="33">
        <f t="shared" si="328"/>
        <v>-0.65850607000000005</v>
      </c>
      <c r="H2345" s="32">
        <f t="shared" si="329"/>
        <v>-3.9290028600000002</v>
      </c>
      <c r="I2345" s="33">
        <f t="shared" si="330"/>
        <v>-0.19838607</v>
      </c>
      <c r="J2345" s="32">
        <f t="shared" si="331"/>
        <v>-3.9290028600000002</v>
      </c>
      <c r="K2345" s="33">
        <f t="shared" si="332"/>
        <v>14.338402139999999</v>
      </c>
    </row>
    <row r="2346" spans="1:11" x14ac:dyDescent="0.3">
      <c r="A2346" s="78" t="str">
        <f>latest_start_1_limit_5000_convert_BTC_CMC_PRO_API_KEY_49c55c19_a805_466a_95cf_3c[[#This Row],[Symbol]]</f>
        <v>HBC</v>
      </c>
      <c r="B2346" s="22" t="str">
        <f t="shared" si="324"/>
        <v>HBTC Captain Token</v>
      </c>
      <c r="C2346" s="77">
        <f t="shared" si="325"/>
        <v>2.1206980551489923E-4</v>
      </c>
      <c r="D2346" s="73">
        <f t="shared" si="326"/>
        <v>7.94010451136488</v>
      </c>
      <c r="E2346" s="74">
        <f>D2346*conf!B$7</f>
        <v>580.73924396122732</v>
      </c>
      <c r="F2346" s="32">
        <f t="shared" si="327"/>
        <v>1.3113949199999999</v>
      </c>
      <c r="G2346" s="33">
        <f t="shared" si="328"/>
        <v>1.4857092999999999</v>
      </c>
      <c r="H2346" s="32">
        <f t="shared" si="329"/>
        <v>12.232135510000001</v>
      </c>
      <c r="I2346" s="33">
        <f t="shared" si="330"/>
        <v>16.590319579999999</v>
      </c>
      <c r="J2346" s="32">
        <f t="shared" si="331"/>
        <v>12.232135510000001</v>
      </c>
      <c r="K2346" s="33">
        <f t="shared" si="332"/>
        <v>143.8157578</v>
      </c>
    </row>
    <row r="2347" spans="1:11" x14ac:dyDescent="0.3">
      <c r="A2347" s="78" t="str">
        <f>latest_start_1_limit_5000_convert_BTC_CMC_PRO_API_KEY_49c55c19_a805_466a_95cf_3c[[#This Row],[Symbol]]</f>
        <v>SBTC</v>
      </c>
      <c r="B2347" s="22" t="str">
        <f t="shared" si="324"/>
        <v>sBTC</v>
      </c>
      <c r="C2347" s="77">
        <f t="shared" si="325"/>
        <v>1.0157086049399582</v>
      </c>
      <c r="D2347" s="73">
        <f t="shared" si="326"/>
        <v>38029.140719654628</v>
      </c>
      <c r="E2347" s="74">
        <f>D2347*conf!B$7</f>
        <v>2781451.3522355394</v>
      </c>
      <c r="F2347" s="32">
        <f t="shared" si="327"/>
        <v>-6.7888219999999999E-2</v>
      </c>
      <c r="G2347" s="33">
        <f t="shared" si="328"/>
        <v>0.10405299</v>
      </c>
      <c r="H2347" s="32">
        <f t="shared" si="329"/>
        <v>0.65180673</v>
      </c>
      <c r="I2347" s="33">
        <f t="shared" si="330"/>
        <v>4.56030494</v>
      </c>
      <c r="J2347" s="32">
        <f t="shared" si="331"/>
        <v>0.65180673</v>
      </c>
      <c r="K2347" s="33">
        <f t="shared" si="332"/>
        <v>19.407729710000002</v>
      </c>
    </row>
    <row r="2348" spans="1:11" x14ac:dyDescent="0.3">
      <c r="A2348" s="78" t="str">
        <f>latest_start_1_limit_5000_convert_BTC_CMC_PRO_API_KEY_49c55c19_a805_466a_95cf_3c[[#This Row],[Symbol]]</f>
        <v>NODE</v>
      </c>
      <c r="B2348" s="22" t="str">
        <f t="shared" si="324"/>
        <v>Whole Network</v>
      </c>
      <c r="C2348" s="77">
        <f t="shared" si="325"/>
        <v>1E-8</v>
      </c>
      <c r="D2348" s="73">
        <f t="shared" si="326"/>
        <v>3.0830926521999998E-4</v>
      </c>
      <c r="E2348" s="74">
        <f>D2348*conf!B$7</f>
        <v>2.25497396581908E-2</v>
      </c>
      <c r="F2348" s="32">
        <f t="shared" si="327"/>
        <v>1.83569659</v>
      </c>
      <c r="G2348" s="33">
        <f t="shared" si="328"/>
        <v>2.01091307</v>
      </c>
      <c r="H2348" s="32">
        <f t="shared" si="329"/>
        <v>-6.42505463</v>
      </c>
      <c r="I2348" s="33">
        <f t="shared" si="330"/>
        <v>-2.7913642099999998</v>
      </c>
      <c r="J2348" s="32">
        <f t="shared" si="331"/>
        <v>-6.42505463</v>
      </c>
      <c r="K2348" s="33">
        <f t="shared" si="332"/>
        <v>29.959681249999999</v>
      </c>
    </row>
    <row r="2349" spans="1:11" x14ac:dyDescent="0.3">
      <c r="A2349" s="78" t="str">
        <f>latest_start_1_limit_5000_convert_BTC_CMC_PRO_API_KEY_49c55c19_a805_466a_95cf_3c[[#This Row],[Symbol]]</f>
        <v>BSCX</v>
      </c>
      <c r="B2349" s="22" t="str">
        <f t="shared" si="324"/>
        <v>BSCEX</v>
      </c>
      <c r="C2349" s="77">
        <f t="shared" si="325"/>
        <v>1.2104468174815094E-4</v>
      </c>
      <c r="D2349" s="73">
        <f t="shared" si="326"/>
        <v>4.5320333146516498</v>
      </c>
      <c r="E2349" s="74">
        <f>D2349*conf!B$7</f>
        <v>331.47291663362165</v>
      </c>
      <c r="F2349" s="32">
        <f t="shared" si="327"/>
        <v>0.83284939999999996</v>
      </c>
      <c r="G2349" s="33">
        <f t="shared" si="328"/>
        <v>1.0063404</v>
      </c>
      <c r="H2349" s="32">
        <f t="shared" si="329"/>
        <v>8.8904663300000006</v>
      </c>
      <c r="I2349" s="33">
        <f t="shared" si="330"/>
        <v>13.11888712</v>
      </c>
      <c r="J2349" s="32">
        <f t="shared" si="331"/>
        <v>8.8904663300000006</v>
      </c>
      <c r="K2349" s="33">
        <f t="shared" si="332"/>
        <v>124.39609265999999</v>
      </c>
    </row>
    <row r="2350" spans="1:11" x14ac:dyDescent="0.3">
      <c r="A2350" s="78" t="str">
        <f>latest_start_1_limit_5000_convert_BTC_CMC_PRO_API_KEY_49c55c19_a805_466a_95cf_3c[[#This Row],[Symbol]]</f>
        <v>BTCST</v>
      </c>
      <c r="B2350" s="22" t="str">
        <f t="shared" si="324"/>
        <v>Bitcoin Standard Hashrate Token</v>
      </c>
      <c r="C2350" s="77">
        <f t="shared" si="325"/>
        <v>1.9544099102164303E-3</v>
      </c>
      <c r="D2350" s="73">
        <f t="shared" si="326"/>
        <v>73.175051523661892</v>
      </c>
      <c r="E2350" s="74">
        <f>D2350*conf!B$7</f>
        <v>5352.023268440631</v>
      </c>
      <c r="F2350" s="32">
        <f t="shared" si="327"/>
        <v>-0.13191760999999999</v>
      </c>
      <c r="G2350" s="33">
        <f t="shared" si="328"/>
        <v>3.9913440000000001E-2</v>
      </c>
      <c r="H2350" s="32">
        <f t="shared" si="329"/>
        <v>-3.77032926</v>
      </c>
      <c r="I2350" s="33">
        <f t="shared" si="330"/>
        <v>-3.3550879999999998E-2</v>
      </c>
      <c r="J2350" s="32">
        <f t="shared" si="331"/>
        <v>-3.77032926</v>
      </c>
      <c r="K2350" s="33">
        <f t="shared" si="332"/>
        <v>17.986690899999999</v>
      </c>
    </row>
    <row r="2351" spans="1:11" x14ac:dyDescent="0.3">
      <c r="A2351" s="78" t="str">
        <f>latest_start_1_limit_5000_convert_BTC_CMC_PRO_API_KEY_49c55c19_a805_466a_95cf_3c[[#This Row],[Symbol]]</f>
        <v>ADABULL</v>
      </c>
      <c r="B2351" s="22" t="str">
        <f t="shared" si="324"/>
        <v>3X Long Cardano Token</v>
      </c>
      <c r="C2351" s="77">
        <f t="shared" si="325"/>
        <v>0.18719083688905497</v>
      </c>
      <c r="D2351" s="73">
        <f t="shared" si="326"/>
        <v>7008.6111733833304</v>
      </c>
      <c r="E2351" s="74">
        <f>D2351*conf!B$7</f>
        <v>512609.8212212568</v>
      </c>
      <c r="F2351" s="32">
        <f t="shared" si="327"/>
        <v>3.0582506600000001</v>
      </c>
      <c r="G2351" s="33">
        <f t="shared" si="328"/>
        <v>3.2355706500000001</v>
      </c>
      <c r="H2351" s="32">
        <f t="shared" si="329"/>
        <v>-0.76797914</v>
      </c>
      <c r="I2351" s="33">
        <f t="shared" si="330"/>
        <v>3.0853861199999999</v>
      </c>
      <c r="J2351" s="32">
        <f t="shared" si="331"/>
        <v>-0.76797914</v>
      </c>
      <c r="K2351" s="33">
        <f t="shared" si="332"/>
        <v>88.127062069999994</v>
      </c>
    </row>
    <row r="2352" spans="1:11" x14ac:dyDescent="0.3">
      <c r="A2352" s="78" t="str">
        <f>latest_start_1_limit_5000_convert_BTC_CMC_PRO_API_KEY_49c55c19_a805_466a_95cf_3c[[#This Row],[Symbol]]</f>
        <v>MNR</v>
      </c>
      <c r="B2352" s="22" t="str">
        <f t="shared" si="324"/>
        <v>Mineral</v>
      </c>
      <c r="C2352" s="77">
        <f t="shared" si="325"/>
        <v>1.1281476658738478E-7</v>
      </c>
      <c r="D2352" s="73">
        <f t="shared" si="326"/>
        <v>4.2238971029099999E-3</v>
      </c>
      <c r="E2352" s="74">
        <f>D2352*conf!B$7</f>
        <v>0.30893583410683739</v>
      </c>
      <c r="F2352" s="32">
        <f t="shared" si="327"/>
        <v>0.15924825000000001</v>
      </c>
      <c r="G2352" s="33">
        <f t="shared" si="328"/>
        <v>0.33158027000000001</v>
      </c>
      <c r="H2352" s="32">
        <f t="shared" si="329"/>
        <v>0.91229055000000003</v>
      </c>
      <c r="I2352" s="33">
        <f t="shared" si="330"/>
        <v>4.8309038299999996</v>
      </c>
      <c r="J2352" s="32">
        <f t="shared" si="331"/>
        <v>0.91229055000000003</v>
      </c>
      <c r="K2352" s="33">
        <f t="shared" si="332"/>
        <v>4.6558200000000003</v>
      </c>
    </row>
    <row r="2353" spans="1:11" x14ac:dyDescent="0.3">
      <c r="A2353" s="78" t="str">
        <f>latest_start_1_limit_5000_convert_BTC_CMC_PRO_API_KEY_49c55c19_a805_466a_95cf_3c[[#This Row],[Symbol]]</f>
        <v>SOC</v>
      </c>
      <c r="B2353" s="22" t="str">
        <f t="shared" si="324"/>
        <v>All Sports</v>
      </c>
      <c r="C2353" s="77">
        <f t="shared" si="325"/>
        <v>8.3045430239995071E-8</v>
      </c>
      <c r="D2353" s="73">
        <f t="shared" si="326"/>
        <v>3.1093035319000001E-3</v>
      </c>
      <c r="E2353" s="74">
        <f>D2353*conf!B$7</f>
        <v>0.22741446032316601</v>
      </c>
      <c r="F2353" s="32">
        <f t="shared" si="327"/>
        <v>0.70240347000000003</v>
      </c>
      <c r="G2353" s="33">
        <f t="shared" si="328"/>
        <v>0.87567002999999999</v>
      </c>
      <c r="H2353" s="32">
        <f t="shared" si="329"/>
        <v>-5.2287421299999997</v>
      </c>
      <c r="I2353" s="33">
        <f t="shared" si="330"/>
        <v>-1.5485966499999999</v>
      </c>
      <c r="J2353" s="32">
        <f t="shared" si="331"/>
        <v>-5.2287421299999997</v>
      </c>
      <c r="K2353" s="33">
        <f t="shared" si="332"/>
        <v>10.47229782</v>
      </c>
    </row>
    <row r="2354" spans="1:11" x14ac:dyDescent="0.3">
      <c r="A2354" s="78" t="str">
        <f>latest_start_1_limit_5000_convert_BTC_CMC_PRO_API_KEY_49c55c19_a805_466a_95cf_3c[[#This Row],[Symbol]]</f>
        <v>WEMIX</v>
      </c>
      <c r="B2354" s="22" t="str">
        <f t="shared" si="324"/>
        <v>WEMIX</v>
      </c>
      <c r="C2354" s="77">
        <f t="shared" si="325"/>
        <v>4.2742874869075607E-6</v>
      </c>
      <c r="D2354" s="73">
        <f t="shared" si="326"/>
        <v>0.16003357609190999</v>
      </c>
      <c r="E2354" s="74">
        <f>D2354*conf!B$7</f>
        <v>11.704855755362297</v>
      </c>
      <c r="F2354" s="32">
        <f t="shared" si="327"/>
        <v>0.23239509999999999</v>
      </c>
      <c r="G2354" s="33">
        <f t="shared" si="328"/>
        <v>0.40485296999999998</v>
      </c>
      <c r="H2354" s="32">
        <f t="shared" si="329"/>
        <v>-5.7867859900000003</v>
      </c>
      <c r="I2354" s="33">
        <f t="shared" si="330"/>
        <v>-2.1283104000000002</v>
      </c>
      <c r="J2354" s="32">
        <f t="shared" si="331"/>
        <v>-5.7867859900000003</v>
      </c>
      <c r="K2354" s="33">
        <f t="shared" si="332"/>
        <v>-7.3840120000000002</v>
      </c>
    </row>
    <row r="2355" spans="1:11" x14ac:dyDescent="0.3">
      <c r="A2355" s="78" t="str">
        <f>latest_start_1_limit_5000_convert_BTC_CMC_PRO_API_KEY_49c55c19_a805_466a_95cf_3c[[#This Row],[Symbol]]</f>
        <v>DEGO</v>
      </c>
      <c r="B2355" s="22" t="str">
        <f t="shared" si="324"/>
        <v>Dego Finance</v>
      </c>
      <c r="C2355" s="77">
        <f t="shared" si="325"/>
        <v>3.238826188808575E-5</v>
      </c>
      <c r="D2355" s="73">
        <f t="shared" si="326"/>
        <v>1.21264874887995</v>
      </c>
      <c r="E2355" s="74">
        <f>D2355*conf!B$7</f>
        <v>88.693129493079539</v>
      </c>
      <c r="F2355" s="32">
        <f t="shared" si="327"/>
        <v>-0.31484765999999997</v>
      </c>
      <c r="G2355" s="33">
        <f t="shared" si="328"/>
        <v>-0.14333135999999999</v>
      </c>
      <c r="H2355" s="32">
        <f t="shared" si="329"/>
        <v>2.6130398100000001</v>
      </c>
      <c r="I2355" s="33">
        <f t="shared" si="330"/>
        <v>6.5976963700000004</v>
      </c>
      <c r="J2355" s="32">
        <f t="shared" si="331"/>
        <v>2.6130398100000001</v>
      </c>
      <c r="K2355" s="33">
        <f t="shared" si="332"/>
        <v>89.023175230000007</v>
      </c>
    </row>
    <row r="2356" spans="1:11" x14ac:dyDescent="0.3">
      <c r="A2356" s="78" t="str">
        <f>latest_start_1_limit_5000_convert_BTC_CMC_PRO_API_KEY_49c55c19_a805_466a_95cf_3c[[#This Row],[Symbol]]</f>
        <v>BDO</v>
      </c>
      <c r="B2356" s="22" t="str">
        <f t="shared" si="324"/>
        <v>bDollar</v>
      </c>
      <c r="C2356" s="77">
        <f t="shared" si="325"/>
        <v>2.7810330987761308E-5</v>
      </c>
      <c r="D2356" s="73">
        <f t="shared" si="326"/>
        <v>1.0412464612882399</v>
      </c>
      <c r="E2356" s="74">
        <f>D2356*conf!B$7</f>
        <v>76.156766178621865</v>
      </c>
      <c r="F2356" s="32">
        <f t="shared" si="327"/>
        <v>0.65179971999999997</v>
      </c>
      <c r="G2356" s="33">
        <f t="shared" si="328"/>
        <v>0.82497920999999996</v>
      </c>
      <c r="H2356" s="32">
        <f t="shared" si="329"/>
        <v>-4.8433975900000004</v>
      </c>
      <c r="I2356" s="33">
        <f t="shared" si="330"/>
        <v>-1.1482884600000001</v>
      </c>
      <c r="J2356" s="32">
        <f t="shared" si="331"/>
        <v>-4.8433975900000004</v>
      </c>
      <c r="K2356" s="33">
        <f t="shared" si="332"/>
        <v>-10.72977498</v>
      </c>
    </row>
    <row r="2357" spans="1:11" x14ac:dyDescent="0.3">
      <c r="A2357" s="78" t="str">
        <f>latest_start_1_limit_5000_convert_BTC_CMC_PRO_API_KEY_49c55c19_a805_466a_95cf_3c[[#This Row],[Symbol]]</f>
        <v>BNTX</v>
      </c>
      <c r="B2357" s="22" t="str">
        <f t="shared" si="324"/>
        <v>Bintex Futures</v>
      </c>
      <c r="C2357" s="77">
        <f t="shared" si="325"/>
        <v>4.5953572863736224E-5</v>
      </c>
      <c r="D2357" s="73">
        <f t="shared" si="326"/>
        <v>1.72054748823284</v>
      </c>
      <c r="E2357" s="74">
        <f>D2357*conf!B$7</f>
        <v>125.84084328934992</v>
      </c>
      <c r="F2357" s="32">
        <f t="shared" si="327"/>
        <v>11.86472938</v>
      </c>
      <c r="G2357" s="33">
        <f t="shared" si="328"/>
        <v>12.057201620000001</v>
      </c>
      <c r="H2357" s="32">
        <f t="shared" si="329"/>
        <v>0.32786245000000003</v>
      </c>
      <c r="I2357" s="33">
        <f t="shared" si="330"/>
        <v>4.2237812899999998</v>
      </c>
      <c r="J2357" s="32">
        <f t="shared" si="331"/>
        <v>0.32786245000000003</v>
      </c>
      <c r="K2357" s="33">
        <f t="shared" si="332"/>
        <v>8217.6584530799992</v>
      </c>
    </row>
    <row r="2358" spans="1:11" x14ac:dyDescent="0.3">
      <c r="A2358" s="78" t="str">
        <f>latest_start_1_limit_5000_convert_BTC_CMC_PRO_API_KEY_49c55c19_a805_466a_95cf_3c[[#This Row],[Symbol]]</f>
        <v>INFI</v>
      </c>
      <c r="B2358" s="22" t="str">
        <f t="shared" si="324"/>
        <v>Insured Finance</v>
      </c>
      <c r="C2358" s="77">
        <f t="shared" si="325"/>
        <v>2.3032422602616969E-5</v>
      </c>
      <c r="D2358" s="73">
        <f t="shared" si="326"/>
        <v>0.86235681770289996</v>
      </c>
      <c r="E2358" s="74">
        <f>D2358*conf!B$7</f>
        <v>63.072777646790101</v>
      </c>
      <c r="F2358" s="32">
        <f t="shared" si="327"/>
        <v>1.59078856</v>
      </c>
      <c r="G2358" s="33">
        <f t="shared" si="328"/>
        <v>1.7655836600000001</v>
      </c>
      <c r="H2358" s="32">
        <f t="shared" si="329"/>
        <v>20.814647239999999</v>
      </c>
      <c r="I2358" s="33">
        <f t="shared" si="330"/>
        <v>25.50610631</v>
      </c>
      <c r="J2358" s="32">
        <f t="shared" si="331"/>
        <v>20.814647239999999</v>
      </c>
      <c r="K2358" s="33">
        <f t="shared" si="332"/>
        <v>115.72171456</v>
      </c>
    </row>
    <row r="2359" spans="1:11" x14ac:dyDescent="0.3">
      <c r="A2359" s="78" t="str">
        <f>latest_start_1_limit_5000_convert_BTC_CMC_PRO_API_KEY_49c55c19_a805_466a_95cf_3c[[#This Row],[Symbol]]</f>
        <v>DIS</v>
      </c>
      <c r="B2359" s="22" t="str">
        <f t="shared" si="324"/>
        <v>TosDis</v>
      </c>
      <c r="C2359" s="77">
        <f t="shared" si="325"/>
        <v>4.1840297649202432E-3</v>
      </c>
      <c r="D2359" s="73">
        <f t="shared" si="326"/>
        <v>156.65423718132348</v>
      </c>
      <c r="E2359" s="74">
        <f>D2359*conf!B$7</f>
        <v>11457.690907442</v>
      </c>
      <c r="F2359" s="32">
        <f t="shared" si="327"/>
        <v>3.4953934599999998</v>
      </c>
      <c r="G2359" s="33">
        <f t="shared" si="328"/>
        <v>3.6734655799999998</v>
      </c>
      <c r="H2359" s="32">
        <f t="shared" si="329"/>
        <v>9.67312409</v>
      </c>
      <c r="I2359" s="33">
        <f t="shared" si="330"/>
        <v>13.931936950000001</v>
      </c>
      <c r="J2359" s="32">
        <f t="shared" si="331"/>
        <v>9.67312409</v>
      </c>
      <c r="K2359" s="33">
        <f t="shared" si="332"/>
        <v>53.551927599999999</v>
      </c>
    </row>
    <row r="2360" spans="1:11" x14ac:dyDescent="0.3">
      <c r="A2360" s="78" t="str">
        <f>latest_start_1_limit_5000_convert_BTC_CMC_PRO_API_KEY_49c55c19_a805_466a_95cf_3c[[#This Row],[Symbol]]</f>
        <v>MCH</v>
      </c>
      <c r="B2360" s="22" t="str">
        <f t="shared" si="324"/>
        <v>MeconCash</v>
      </c>
      <c r="C2360" s="77">
        <f t="shared" si="325"/>
        <v>1.492411584660746E-6</v>
      </c>
      <c r="D2360" s="73">
        <f t="shared" si="326"/>
        <v>5.587737456262E-2</v>
      </c>
      <c r="E2360" s="74">
        <f>D2360*conf!B$7</f>
        <v>4.0868711755100264</v>
      </c>
      <c r="F2360" s="32">
        <f t="shared" si="327"/>
        <v>0.57254519000000004</v>
      </c>
      <c r="G2360" s="33">
        <f t="shared" si="328"/>
        <v>0.74558831999999997</v>
      </c>
      <c r="H2360" s="32">
        <f t="shared" si="329"/>
        <v>-4.0113867799999996</v>
      </c>
      <c r="I2360" s="33">
        <f t="shared" si="330"/>
        <v>-0.28396911000000002</v>
      </c>
      <c r="J2360" s="32">
        <f t="shared" si="331"/>
        <v>-4.0113867799999996</v>
      </c>
      <c r="K2360" s="33">
        <f t="shared" si="332"/>
        <v>-7.1297009999999998</v>
      </c>
    </row>
    <row r="2361" spans="1:11" x14ac:dyDescent="0.3">
      <c r="A2361" s="78" t="str">
        <f>latest_start_1_limit_5000_convert_BTC_CMC_PRO_API_KEY_49c55c19_a805_466a_95cf_3c[[#This Row],[Symbol]]</f>
        <v>MAPS</v>
      </c>
      <c r="B2361" s="22" t="str">
        <f t="shared" si="324"/>
        <v>MAPS</v>
      </c>
      <c r="C2361" s="77">
        <f t="shared" si="325"/>
        <v>1.4356216118368638E-5</v>
      </c>
      <c r="D2361" s="73">
        <f t="shared" si="326"/>
        <v>0.53751101478508001</v>
      </c>
      <c r="E2361" s="74">
        <f>D2361*conf!B$7</f>
        <v>39.31355562138075</v>
      </c>
      <c r="F2361" s="32">
        <f t="shared" si="327"/>
        <v>-0.56271391000000004</v>
      </c>
      <c r="G2361" s="33">
        <f t="shared" si="328"/>
        <v>-0.39162407999999999</v>
      </c>
      <c r="H2361" s="32">
        <f t="shared" si="329"/>
        <v>-11.450130250000001</v>
      </c>
      <c r="I2361" s="33">
        <f t="shared" si="330"/>
        <v>-8.0115729299999998</v>
      </c>
      <c r="J2361" s="32">
        <f t="shared" si="331"/>
        <v>-11.450130250000001</v>
      </c>
      <c r="K2361" s="33">
        <f t="shared" si="332"/>
        <v>0</v>
      </c>
    </row>
    <row r="2362" spans="1:11" x14ac:dyDescent="0.3">
      <c r="A2362" s="78" t="str">
        <f>latest_start_1_limit_5000_convert_BTC_CMC_PRO_API_KEY_49c55c19_a805_466a_95cf_3c[[#This Row],[Symbol]]</f>
        <v>CVR</v>
      </c>
      <c r="B2362" s="22" t="str">
        <f t="shared" si="324"/>
        <v>Polkacover</v>
      </c>
      <c r="C2362" s="77">
        <f t="shared" si="325"/>
        <v>1.4057142652784533E-5</v>
      </c>
      <c r="D2362" s="73">
        <f t="shared" si="326"/>
        <v>0.52631340667888005</v>
      </c>
      <c r="E2362" s="74">
        <f>D2362*conf!B$7</f>
        <v>38.494562564493286</v>
      </c>
      <c r="F2362" s="32">
        <f t="shared" si="327"/>
        <v>-17.410745980000002</v>
      </c>
      <c r="G2362" s="33">
        <f t="shared" si="328"/>
        <v>-17.26864454</v>
      </c>
      <c r="H2362" s="32">
        <f t="shared" si="329"/>
        <v>15.512888670000001</v>
      </c>
      <c r="I2362" s="33">
        <f t="shared" si="330"/>
        <v>19.998470529999999</v>
      </c>
      <c r="J2362" s="32">
        <f t="shared" si="331"/>
        <v>15.512888670000001</v>
      </c>
      <c r="K2362" s="33">
        <f t="shared" si="332"/>
        <v>59.353521370000003</v>
      </c>
    </row>
    <row r="2363" spans="1:11" x14ac:dyDescent="0.3">
      <c r="A2363" s="78" t="str">
        <f>latest_start_1_limit_5000_convert_BTC_CMC_PRO_API_KEY_49c55c19_a805_466a_95cf_3c[[#This Row],[Symbol]]</f>
        <v>BOND</v>
      </c>
      <c r="B2363" s="22" t="str">
        <f t="shared" si="324"/>
        <v>BarnBridge</v>
      </c>
      <c r="C2363" s="77">
        <f t="shared" si="325"/>
        <v>1.885474091677543E-3</v>
      </c>
      <c r="D2363" s="73">
        <f t="shared" si="326"/>
        <v>70.594025891812606</v>
      </c>
      <c r="E2363" s="74">
        <f>D2363*conf!B$7</f>
        <v>5163.2470537271738</v>
      </c>
      <c r="F2363" s="32">
        <f t="shared" si="327"/>
        <v>4.9563304099999996</v>
      </c>
      <c r="G2363" s="33">
        <f t="shared" si="328"/>
        <v>5.13691619</v>
      </c>
      <c r="H2363" s="32">
        <f t="shared" si="329"/>
        <v>21.307154180000001</v>
      </c>
      <c r="I2363" s="33">
        <f t="shared" si="330"/>
        <v>26.017738219999998</v>
      </c>
      <c r="J2363" s="32">
        <f t="shared" si="331"/>
        <v>21.307154180000001</v>
      </c>
      <c r="K2363" s="33">
        <f t="shared" si="332"/>
        <v>37.138563410000003</v>
      </c>
    </row>
    <row r="2364" spans="1:11" x14ac:dyDescent="0.3">
      <c r="A2364" s="78" t="str">
        <f>latest_start_1_limit_5000_convert_BTC_CMC_PRO_API_KEY_49c55c19_a805_466a_95cf_3c[[#This Row],[Symbol]]</f>
        <v>VRX</v>
      </c>
      <c r="B2364" s="22" t="str">
        <f t="shared" si="324"/>
        <v>VEROX</v>
      </c>
      <c r="C2364" s="77">
        <f t="shared" si="325"/>
        <v>3.5880948113332332E-3</v>
      </c>
      <c r="D2364" s="73">
        <f t="shared" si="326"/>
        <v>134.34183961030857</v>
      </c>
      <c r="E2364" s="74">
        <f>D2364*conf!B$7</f>
        <v>9825.7621490979691</v>
      </c>
      <c r="F2364" s="32">
        <f t="shared" si="327"/>
        <v>10.704505620000001</v>
      </c>
      <c r="G2364" s="33">
        <f t="shared" si="328"/>
        <v>10.894981599999999</v>
      </c>
      <c r="H2364" s="32">
        <f t="shared" si="329"/>
        <v>16.426365270000002</v>
      </c>
      <c r="I2364" s="33">
        <f t="shared" si="330"/>
        <v>20.947419140000001</v>
      </c>
      <c r="J2364" s="32">
        <f t="shared" si="331"/>
        <v>16.426365270000002</v>
      </c>
      <c r="K2364" s="33">
        <f t="shared" si="332"/>
        <v>40.150975959999997</v>
      </c>
    </row>
    <row r="2365" spans="1:11" x14ac:dyDescent="0.3">
      <c r="A2365" s="78" t="str">
        <f>latest_start_1_limit_5000_convert_BTC_CMC_PRO_API_KEY_49c55c19_a805_466a_95cf_3c[[#This Row],[Symbol]]</f>
        <v>FNK</v>
      </c>
      <c r="B2365" s="22" t="str">
        <f t="shared" si="324"/>
        <v>FNK wallet</v>
      </c>
      <c r="C2365" s="77">
        <f t="shared" si="325"/>
        <v>5.7739144275451406E-4</v>
      </c>
      <c r="D2365" s="73">
        <f t="shared" si="326"/>
        <v>21.618110076101811</v>
      </c>
      <c r="E2365" s="74">
        <f>D2365*conf!B$7</f>
        <v>1581.1485709660865</v>
      </c>
      <c r="F2365" s="32">
        <f t="shared" si="327"/>
        <v>-0.99719464000000002</v>
      </c>
      <c r="G2365" s="33">
        <f t="shared" si="328"/>
        <v>-0.82685237</v>
      </c>
      <c r="H2365" s="32">
        <f t="shared" si="329"/>
        <v>26.15248193</v>
      </c>
      <c r="I2365" s="33">
        <f t="shared" si="330"/>
        <v>31.051219119999999</v>
      </c>
      <c r="J2365" s="32">
        <f t="shared" si="331"/>
        <v>26.15248193</v>
      </c>
      <c r="K2365" s="33">
        <f t="shared" si="332"/>
        <v>109.50519962</v>
      </c>
    </row>
    <row r="2366" spans="1:11" x14ac:dyDescent="0.3">
      <c r="A2366" s="78" t="str">
        <f>latest_start_1_limit_5000_convert_BTC_CMC_PRO_API_KEY_49c55c19_a805_466a_95cf_3c[[#This Row],[Symbol]]</f>
        <v>DUCK</v>
      </c>
      <c r="B2366" s="22" t="str">
        <f t="shared" si="324"/>
        <v>Duck DAO</v>
      </c>
      <c r="C2366" s="77">
        <f t="shared" si="325"/>
        <v>2.0465562693247199E-5</v>
      </c>
      <c r="D2366" s="73">
        <f t="shared" si="326"/>
        <v>0.76625102887104002</v>
      </c>
      <c r="E2366" s="74">
        <f>D2366*conf!B$7</f>
        <v>56.043600251627865</v>
      </c>
      <c r="F2366" s="32">
        <f t="shared" si="327"/>
        <v>0.52174038</v>
      </c>
      <c r="G2366" s="33">
        <f t="shared" si="328"/>
        <v>0.69469610000000004</v>
      </c>
      <c r="H2366" s="32">
        <f t="shared" si="329"/>
        <v>-8.1312805000000008</v>
      </c>
      <c r="I2366" s="33">
        <f t="shared" si="330"/>
        <v>-4.5638460199999997</v>
      </c>
      <c r="J2366" s="32">
        <f t="shared" si="331"/>
        <v>-8.1312805000000008</v>
      </c>
      <c r="K2366" s="33">
        <f t="shared" si="332"/>
        <v>111.90829141</v>
      </c>
    </row>
    <row r="2367" spans="1:11" x14ac:dyDescent="0.3">
      <c r="A2367" s="78" t="str">
        <f>latest_start_1_limit_5000_convert_BTC_CMC_PRO_API_KEY_49c55c19_a805_466a_95cf_3c[[#This Row],[Symbol]]</f>
        <v>GUM</v>
      </c>
      <c r="B2367" s="22" t="str">
        <f t="shared" si="324"/>
        <v>Gourmet Galaxy</v>
      </c>
      <c r="C2367" s="77">
        <f t="shared" si="325"/>
        <v>1.8810827944176357E-5</v>
      </c>
      <c r="D2367" s="73">
        <f t="shared" si="326"/>
        <v>0.70429611353403998</v>
      </c>
      <c r="E2367" s="74">
        <f>D2367*conf!B$7</f>
        <v>51.512217743879681</v>
      </c>
      <c r="F2367" s="32">
        <f t="shared" si="327"/>
        <v>-13.990334880000001</v>
      </c>
      <c r="G2367" s="33">
        <f t="shared" si="328"/>
        <v>-13.84234835</v>
      </c>
      <c r="H2367" s="32">
        <f t="shared" si="329"/>
        <v>-32.328949190000003</v>
      </c>
      <c r="I2367" s="33">
        <f t="shared" si="330"/>
        <v>-29.70115552</v>
      </c>
      <c r="J2367" s="32">
        <f t="shared" si="331"/>
        <v>-32.328949190000003</v>
      </c>
      <c r="K2367" s="33">
        <f t="shared" si="332"/>
        <v>0</v>
      </c>
    </row>
    <row r="2368" spans="1:11" x14ac:dyDescent="0.3">
      <c r="A2368" s="78" t="str">
        <f>latest_start_1_limit_5000_convert_BTC_CMC_PRO_API_KEY_49c55c19_a805_466a_95cf_3c[[#This Row],[Symbol]]</f>
        <v>ETHBEAR</v>
      </c>
      <c r="B2368" s="22" t="str">
        <f t="shared" si="324"/>
        <v>3X Short Ethereum Token</v>
      </c>
      <c r="C2368" s="77">
        <f t="shared" si="325"/>
        <v>1E-8</v>
      </c>
      <c r="D2368" s="73">
        <f t="shared" si="326"/>
        <v>1.1145056553E-4</v>
      </c>
      <c r="E2368" s="74">
        <f>D2368*conf!B$7</f>
        <v>8.1514943628641992E-3</v>
      </c>
      <c r="F2368" s="32">
        <f t="shared" si="327"/>
        <v>1.2605173300000001</v>
      </c>
      <c r="G2368" s="33">
        <f t="shared" si="328"/>
        <v>1.4347441700000001</v>
      </c>
      <c r="H2368" s="32">
        <f t="shared" si="329"/>
        <v>-20.63846539</v>
      </c>
      <c r="I2368" s="33">
        <f t="shared" si="330"/>
        <v>-17.556708329999999</v>
      </c>
      <c r="J2368" s="32">
        <f t="shared" si="331"/>
        <v>-20.63846539</v>
      </c>
      <c r="K2368" s="33">
        <f t="shared" si="332"/>
        <v>-58.883360230000001</v>
      </c>
    </row>
    <row r="2369" spans="1:11" x14ac:dyDescent="0.3">
      <c r="A2369" s="78" t="str">
        <f>latest_start_1_limit_5000_convert_BTC_CMC_PRO_API_KEY_49c55c19_a805_466a_95cf_3c[[#This Row],[Symbol]]</f>
        <v>MOB</v>
      </c>
      <c r="B2369" s="22" t="str">
        <f t="shared" si="324"/>
        <v>MobileCoin</v>
      </c>
      <c r="C2369" s="77">
        <f t="shared" si="325"/>
        <v>8.1110780466367032E-5</v>
      </c>
      <c r="D2369" s="73">
        <f t="shared" si="326"/>
        <v>3.0368683195499999</v>
      </c>
      <c r="E2369" s="74">
        <f>D2369*conf!B$7</f>
        <v>222.11654889188699</v>
      </c>
      <c r="F2369" s="32">
        <f t="shared" si="327"/>
        <v>-5.366228E-2</v>
      </c>
      <c r="G2369" s="33">
        <f t="shared" si="328"/>
        <v>0.11830341</v>
      </c>
      <c r="H2369" s="32">
        <f t="shared" si="329"/>
        <v>-2.5956461000000002</v>
      </c>
      <c r="I2369" s="33">
        <f t="shared" si="330"/>
        <v>1.18674743</v>
      </c>
      <c r="J2369" s="32">
        <f t="shared" si="331"/>
        <v>-2.5956461000000002</v>
      </c>
      <c r="K2369" s="33">
        <f t="shared" si="332"/>
        <v>-18.74338114</v>
      </c>
    </row>
    <row r="2370" spans="1:11" x14ac:dyDescent="0.3">
      <c r="A2370" s="78" t="str">
        <f>latest_start_1_limit_5000_convert_BTC_CMC_PRO_API_KEY_49c55c19_a805_466a_95cf_3c[[#This Row],[Symbol]]</f>
        <v>LINKBULL</v>
      </c>
      <c r="B2370" s="22" t="str">
        <f t="shared" ref="B2370:B2433" si="333">VLOOKUP(A2370,BTCTABLE,2,FALSE)</f>
        <v>3X Long Chainlink Token</v>
      </c>
      <c r="C2370" s="77">
        <f t="shared" ref="C2370:C2433" si="334">VLOOKUP(A2370,BTCTABLE,3,FALSE)</f>
        <v>2.1414502872687053E-2</v>
      </c>
      <c r="D2370" s="73">
        <f t="shared" ref="D2370:D2433" si="335">VLOOKUP(A2370,USDTABLE,3,FALSE)</f>
        <v>801.78029331060407</v>
      </c>
      <c r="E2370" s="74">
        <f>D2370*conf!B$7</f>
        <v>58642.21065273758</v>
      </c>
      <c r="F2370" s="32">
        <f t="shared" ref="F2370:F2433" si="336">VLOOKUP(A2370,BTCTABLE,5,FALSE)</f>
        <v>-0.57335128999999996</v>
      </c>
      <c r="G2370" s="33">
        <f t="shared" ref="G2370:G2433" si="337">VLOOKUP(A2370,USDTABLE,5,FALSE)</f>
        <v>-0.40227976999999998</v>
      </c>
      <c r="H2370" s="32">
        <f t="shared" ref="H2370:H2433" si="338">VLOOKUP(A2370,BTCTABLE,6,FALSE)</f>
        <v>-14.462483519999999</v>
      </c>
      <c r="I2370" s="33">
        <f t="shared" ref="I2370:I2433" si="339">VLOOKUP(A2370,USDTABLE,6,FALSE)</f>
        <v>-11.14090152</v>
      </c>
      <c r="J2370" s="32">
        <f t="shared" ref="J2370:J2433" si="340">VLOOKUP(A2370,BTCTABLE,6,FALSE)</f>
        <v>-14.462483519999999</v>
      </c>
      <c r="K2370" s="33">
        <f t="shared" ref="K2370:K2433" si="341">VLOOKUP(A2370,USDTABLE,7,FALSE)</f>
        <v>-7.7746853900000001</v>
      </c>
    </row>
    <row r="2371" spans="1:11" x14ac:dyDescent="0.3">
      <c r="A2371" s="78" t="str">
        <f>latest_start_1_limit_5000_convert_BTC_CMC_PRO_API_KEY_49c55c19_a805_466a_95cf_3c[[#This Row],[Symbol]]</f>
        <v>LIEN</v>
      </c>
      <c r="B2371" s="22" t="str">
        <f t="shared" si="333"/>
        <v>Lien</v>
      </c>
      <c r="C2371" s="77">
        <f t="shared" si="334"/>
        <v>1.5598174886441137E-3</v>
      </c>
      <c r="D2371" s="73">
        <f t="shared" si="335"/>
        <v>58.401118671365182</v>
      </c>
      <c r="E2371" s="74">
        <f>D2371*conf!B$7</f>
        <v>4271.4578196236498</v>
      </c>
      <c r="F2371" s="32">
        <f t="shared" si="336"/>
        <v>-6.8256327600000004</v>
      </c>
      <c r="G2371" s="33">
        <f t="shared" si="337"/>
        <v>-6.6653187899999997</v>
      </c>
      <c r="H2371" s="32">
        <f t="shared" si="338"/>
        <v>-20.484318099999999</v>
      </c>
      <c r="I2371" s="33">
        <f t="shared" si="339"/>
        <v>-17.396575219999999</v>
      </c>
      <c r="J2371" s="32">
        <f t="shared" si="340"/>
        <v>-20.484318099999999</v>
      </c>
      <c r="K2371" s="33">
        <f t="shared" si="341"/>
        <v>27.680922769999999</v>
      </c>
    </row>
    <row r="2372" spans="1:11" x14ac:dyDescent="0.3">
      <c r="A2372" s="78" t="str">
        <f>latest_start_1_limit_5000_convert_BTC_CMC_PRO_API_KEY_49c55c19_a805_466a_95cf_3c[[#This Row],[Symbol]]</f>
        <v>TRA</v>
      </c>
      <c r="B2372" s="22" t="str">
        <f t="shared" si="333"/>
        <v>Trabzonspor Fan Token</v>
      </c>
      <c r="C2372" s="77">
        <f t="shared" si="334"/>
        <v>7.1743518556586526E-5</v>
      </c>
      <c r="D2372" s="73">
        <f t="shared" si="335"/>
        <v>2.6861487139541</v>
      </c>
      <c r="E2372" s="74">
        <f>D2372*conf!B$7</f>
        <v>196.46491693860287</v>
      </c>
      <c r="F2372" s="32">
        <f t="shared" si="336"/>
        <v>-0.26483648999999998</v>
      </c>
      <c r="G2372" s="33">
        <f t="shared" si="337"/>
        <v>-9.3234139999999993E-2</v>
      </c>
      <c r="H2372" s="32">
        <f t="shared" si="338"/>
        <v>-6.8343789199999998</v>
      </c>
      <c r="I2372" s="33">
        <f t="shared" si="339"/>
        <v>-3.2165833300000002</v>
      </c>
      <c r="J2372" s="32">
        <f t="shared" si="340"/>
        <v>-6.8343789199999998</v>
      </c>
      <c r="K2372" s="33">
        <f t="shared" si="341"/>
        <v>-16.792372950000001</v>
      </c>
    </row>
    <row r="2373" spans="1:11" x14ac:dyDescent="0.3">
      <c r="A2373" s="78" t="str">
        <f>latest_start_1_limit_5000_convert_BTC_CMC_PRO_API_KEY_49c55c19_a805_466a_95cf_3c[[#This Row],[Symbol]]</f>
        <v>SHIB</v>
      </c>
      <c r="B2373" s="22" t="str">
        <f t="shared" si="333"/>
        <v>SHIBA INU</v>
      </c>
      <c r="C2373" s="77">
        <f t="shared" si="334"/>
        <v>1E-8</v>
      </c>
      <c r="D2373" s="73">
        <f t="shared" si="335"/>
        <v>1.2991930000000001E-8</v>
      </c>
      <c r="E2373" s="74">
        <f>D2373*conf!B$7</f>
        <v>9.5022976020000003E-7</v>
      </c>
      <c r="F2373" s="32">
        <f t="shared" si="336"/>
        <v>5.1426971300000002</v>
      </c>
      <c r="G2373" s="33">
        <f t="shared" si="337"/>
        <v>5.3236035700000004</v>
      </c>
      <c r="H2373" s="32">
        <f t="shared" si="338"/>
        <v>-19.368792930000001</v>
      </c>
      <c r="I2373" s="33">
        <f t="shared" si="339"/>
        <v>-16.23773211</v>
      </c>
      <c r="J2373" s="32">
        <f t="shared" si="340"/>
        <v>-19.368792930000001</v>
      </c>
      <c r="K2373" s="33">
        <f t="shared" si="341"/>
        <v>9881.5072290299995</v>
      </c>
    </row>
    <row r="2374" spans="1:11" x14ac:dyDescent="0.3">
      <c r="A2374" s="78" t="str">
        <f>latest_start_1_limit_5000_convert_BTC_CMC_PRO_API_KEY_49c55c19_a805_466a_95cf_3c[[#This Row],[Symbol]]</f>
        <v>ICP</v>
      </c>
      <c r="B2374" s="22" t="str">
        <f t="shared" si="333"/>
        <v>Dfinity (IOU)</v>
      </c>
      <c r="C2374" s="77">
        <f t="shared" si="334"/>
        <v>1.5629055679102185E-3</v>
      </c>
      <c r="D2374" s="73">
        <f t="shared" si="335"/>
        <v>58.516739431485732</v>
      </c>
      <c r="E2374" s="74">
        <f>D2374*conf!B$7</f>
        <v>4279.9143220188662</v>
      </c>
      <c r="F2374" s="32">
        <f t="shared" si="336"/>
        <v>-0.71523031000000004</v>
      </c>
      <c r="G2374" s="33">
        <f t="shared" si="337"/>
        <v>-0.54440290000000002</v>
      </c>
      <c r="H2374" s="32">
        <f t="shared" si="338"/>
        <v>1.25857613</v>
      </c>
      <c r="I2374" s="33">
        <f t="shared" si="339"/>
        <v>5.1906363300000002</v>
      </c>
      <c r="J2374" s="32">
        <f t="shared" si="340"/>
        <v>1.25857613</v>
      </c>
      <c r="K2374" s="33">
        <f t="shared" si="341"/>
        <v>114.94183421</v>
      </c>
    </row>
    <row r="2375" spans="1:11" x14ac:dyDescent="0.3">
      <c r="A2375" s="78" t="str">
        <f>latest_start_1_limit_5000_convert_BTC_CMC_PRO_API_KEY_49c55c19_a805_466a_95cf_3c[[#This Row],[Symbol]]</f>
        <v>LOON</v>
      </c>
      <c r="B2375" s="22" t="str">
        <f t="shared" si="333"/>
        <v>Loon Network</v>
      </c>
      <c r="C2375" s="77">
        <f t="shared" si="334"/>
        <v>2.4586261893608149E-6</v>
      </c>
      <c r="D2375" s="73">
        <f t="shared" si="335"/>
        <v>9.2053410670629998E-2</v>
      </c>
      <c r="E2375" s="74">
        <f>D2375*conf!B$7</f>
        <v>6.7327864564498778</v>
      </c>
      <c r="F2375" s="32">
        <f t="shared" si="336"/>
        <v>-0.12644960999999999</v>
      </c>
      <c r="G2375" s="33">
        <f t="shared" si="337"/>
        <v>4.5390840000000002E-2</v>
      </c>
      <c r="H2375" s="32">
        <f t="shared" si="338"/>
        <v>-4.3409687799999999</v>
      </c>
      <c r="I2375" s="33">
        <f t="shared" si="339"/>
        <v>-0.62634939999999995</v>
      </c>
      <c r="J2375" s="32">
        <f t="shared" si="340"/>
        <v>-4.3409687799999999</v>
      </c>
      <c r="K2375" s="33">
        <f t="shared" si="341"/>
        <v>2.9946564100000002</v>
      </c>
    </row>
    <row r="2376" spans="1:11" x14ac:dyDescent="0.3">
      <c r="A2376" s="78" t="str">
        <f>latest_start_1_limit_5000_convert_BTC_CMC_PRO_API_KEY_49c55c19_a805_466a_95cf_3c[[#This Row],[Symbol]]</f>
        <v>AOS</v>
      </c>
      <c r="B2376" s="22" t="str">
        <f t="shared" si="333"/>
        <v>AOS</v>
      </c>
      <c r="C2376" s="77">
        <f t="shared" si="334"/>
        <v>1.4282875415451682E-6</v>
      </c>
      <c r="D2376" s="73">
        <f t="shared" si="335"/>
        <v>5.3476506589959998E-2</v>
      </c>
      <c r="E2376" s="74">
        <f>D2376*conf!B$7</f>
        <v>3.9112716919896742</v>
      </c>
      <c r="F2376" s="32">
        <f t="shared" si="336"/>
        <v>-1.6381025199999999</v>
      </c>
      <c r="G2376" s="33">
        <f t="shared" si="337"/>
        <v>-1.4688629900000001</v>
      </c>
      <c r="H2376" s="32">
        <f t="shared" si="338"/>
        <v>-6.6186218400000003</v>
      </c>
      <c r="I2376" s="33">
        <f t="shared" si="339"/>
        <v>-2.9924479900000001</v>
      </c>
      <c r="J2376" s="32">
        <f t="shared" si="340"/>
        <v>-6.6186218400000003</v>
      </c>
      <c r="K2376" s="33">
        <f t="shared" si="341"/>
        <v>-18.27506739</v>
      </c>
    </row>
    <row r="2377" spans="1:11" x14ac:dyDescent="0.3">
      <c r="A2377" s="78" t="str">
        <f>latest_start_1_limit_5000_convert_BTC_CMC_PRO_API_KEY_49c55c19_a805_466a_95cf_3c[[#This Row],[Symbol]]</f>
        <v>UNCX</v>
      </c>
      <c r="B2377" s="22" t="str">
        <f t="shared" si="333"/>
        <v>UniCrypt</v>
      </c>
      <c r="C2377" s="77">
        <f t="shared" si="334"/>
        <v>5.3602228734503186E-3</v>
      </c>
      <c r="D2377" s="73">
        <f t="shared" si="335"/>
        <v>200.69207738493415</v>
      </c>
      <c r="E2377" s="74">
        <f>D2377*conf!B$7</f>
        <v>14678.618539934085</v>
      </c>
      <c r="F2377" s="32">
        <f t="shared" si="336"/>
        <v>0.21212405000000001</v>
      </c>
      <c r="G2377" s="33">
        <f t="shared" si="337"/>
        <v>0.38454705</v>
      </c>
      <c r="H2377" s="32">
        <f t="shared" si="338"/>
        <v>12.463580629999999</v>
      </c>
      <c r="I2377" s="33">
        <f t="shared" si="339"/>
        <v>16.830752140000001</v>
      </c>
      <c r="J2377" s="32">
        <f t="shared" si="340"/>
        <v>12.463580629999999</v>
      </c>
      <c r="K2377" s="33">
        <f t="shared" si="341"/>
        <v>72.191248650000006</v>
      </c>
    </row>
    <row r="2378" spans="1:11" x14ac:dyDescent="0.3">
      <c r="A2378" s="78" t="str">
        <f>latest_start_1_limit_5000_convert_BTC_CMC_PRO_API_KEY_49c55c19_a805_466a_95cf_3c[[#This Row],[Symbol]]</f>
        <v>CWBTC</v>
      </c>
      <c r="B2378" s="22" t="str">
        <f t="shared" si="333"/>
        <v>Compound Wrapped BTC</v>
      </c>
      <c r="C2378" s="77">
        <f t="shared" si="334"/>
        <v>2.0226904833589125E-2</v>
      </c>
      <c r="D2378" s="73">
        <f t="shared" si="335"/>
        <v>757.31544115951817</v>
      </c>
      <c r="E2378" s="74">
        <f>D2378*conf!B$7</f>
        <v>55390.051366407162</v>
      </c>
      <c r="F2378" s="32">
        <f t="shared" si="336"/>
        <v>2.3448589999999998E-2</v>
      </c>
      <c r="G2378" s="33">
        <f t="shared" si="337"/>
        <v>0.19554695999999999</v>
      </c>
      <c r="H2378" s="32">
        <f t="shared" si="338"/>
        <v>0.10967261</v>
      </c>
      <c r="I2378" s="33">
        <f t="shared" si="339"/>
        <v>3.99711873</v>
      </c>
      <c r="J2378" s="32">
        <f t="shared" si="340"/>
        <v>0.10967261</v>
      </c>
      <c r="K2378" s="33">
        <f t="shared" si="341"/>
        <v>19.175281900000002</v>
      </c>
    </row>
    <row r="2379" spans="1:11" x14ac:dyDescent="0.3">
      <c r="A2379" s="78" t="str">
        <f>latest_start_1_limit_5000_convert_BTC_CMC_PRO_API_KEY_49c55c19_a805_466a_95cf_3c[[#This Row],[Symbol]]</f>
        <v>SUSHIBULL</v>
      </c>
      <c r="B2379" s="22" t="str">
        <f t="shared" si="333"/>
        <v>3X Long Sushi Token</v>
      </c>
      <c r="C2379" s="77">
        <f t="shared" si="334"/>
        <v>7.0137025083867149E-5</v>
      </c>
      <c r="D2379" s="73">
        <f t="shared" si="335"/>
        <v>2.6259999999999999</v>
      </c>
      <c r="E2379" s="74">
        <f>D2379*conf!B$7</f>
        <v>192.06564</v>
      </c>
      <c r="F2379" s="32">
        <f t="shared" si="336"/>
        <v>-14.49805881</v>
      </c>
      <c r="G2379" s="33">
        <f t="shared" si="337"/>
        <v>-14.350945859999999</v>
      </c>
      <c r="H2379" s="32">
        <f t="shared" si="338"/>
        <v>27.83005137</v>
      </c>
      <c r="I2379" s="33">
        <f t="shared" si="339"/>
        <v>32.793931729999997</v>
      </c>
      <c r="J2379" s="32">
        <f t="shared" si="340"/>
        <v>27.83005137</v>
      </c>
      <c r="K2379" s="33">
        <f t="shared" si="341"/>
        <v>559.13654617999998</v>
      </c>
    </row>
    <row r="2380" spans="1:11" x14ac:dyDescent="0.3">
      <c r="A2380" s="78" t="str">
        <f>latest_start_1_limit_5000_convert_BTC_CMC_PRO_API_KEY_49c55c19_a805_466a_95cf_3c[[#This Row],[Symbol]]</f>
        <v>BMP</v>
      </c>
      <c r="B2380" s="22" t="str">
        <f t="shared" si="333"/>
        <v>Brother Music Platform</v>
      </c>
      <c r="C2380" s="77">
        <f t="shared" si="334"/>
        <v>1.4057130651119483E-6</v>
      </c>
      <c r="D2380" s="73">
        <f t="shared" si="335"/>
        <v>5.2631295732459997E-2</v>
      </c>
      <c r="E2380" s="74">
        <f>D2380*conf!B$7</f>
        <v>3.8494529698721243</v>
      </c>
      <c r="F2380" s="32">
        <f t="shared" si="336"/>
        <v>0.28946620000000001</v>
      </c>
      <c r="G2380" s="33">
        <f t="shared" si="337"/>
        <v>0.46202227000000001</v>
      </c>
      <c r="H2380" s="32">
        <f t="shared" si="338"/>
        <v>-4.1808657800000004</v>
      </c>
      <c r="I2380" s="33">
        <f t="shared" si="339"/>
        <v>-0.46002929999999997</v>
      </c>
      <c r="J2380" s="32">
        <f t="shared" si="340"/>
        <v>-4.1808657800000004</v>
      </c>
      <c r="K2380" s="33">
        <f t="shared" si="341"/>
        <v>-4.7411581700000003</v>
      </c>
    </row>
    <row r="2381" spans="1:11" x14ac:dyDescent="0.3">
      <c r="A2381" s="78" t="str">
        <f>latest_start_1_limit_5000_convert_BTC_CMC_PRO_API_KEY_49c55c19_a805_466a_95cf_3c[[#This Row],[Symbol]]</f>
        <v>RFUEL</v>
      </c>
      <c r="B2381" s="22" t="str">
        <f t="shared" si="333"/>
        <v>Rio DeFi</v>
      </c>
      <c r="C2381" s="77">
        <f t="shared" si="334"/>
        <v>2.0622613730385253E-6</v>
      </c>
      <c r="D2381" s="73">
        <f t="shared" si="335"/>
        <v>7.7213117595499994E-2</v>
      </c>
      <c r="E2381" s="74">
        <f>D2381*conf!B$7</f>
        <v>5.6473674209348692</v>
      </c>
      <c r="F2381" s="32">
        <f t="shared" si="336"/>
        <v>-0.23006515</v>
      </c>
      <c r="G2381" s="33">
        <f t="shared" si="337"/>
        <v>-5.840298E-2</v>
      </c>
      <c r="H2381" s="32">
        <f t="shared" si="338"/>
        <v>5.6305031100000003</v>
      </c>
      <c r="I2381" s="33">
        <f t="shared" si="339"/>
        <v>9.7323334199999998</v>
      </c>
      <c r="J2381" s="32">
        <f t="shared" si="340"/>
        <v>5.6305031100000003</v>
      </c>
      <c r="K2381" s="33">
        <f t="shared" si="341"/>
        <v>17.36772895</v>
      </c>
    </row>
    <row r="2382" spans="1:11" x14ac:dyDescent="0.3">
      <c r="A2382" s="78" t="str">
        <f>latest_start_1_limit_5000_convert_BTC_CMC_PRO_API_KEY_49c55c19_a805_466a_95cf_3c[[#This Row],[Symbol]]</f>
        <v>GOLD</v>
      </c>
      <c r="B2382" s="22" t="str">
        <f t="shared" si="333"/>
        <v>Digital Gold</v>
      </c>
      <c r="C2382" s="77">
        <f t="shared" si="334"/>
        <v>1.6193474539582559E-3</v>
      </c>
      <c r="D2382" s="73">
        <f t="shared" si="335"/>
        <v>60.62997980039097</v>
      </c>
      <c r="E2382" s="74">
        <f>D2382*conf!B$7</f>
        <v>4434.4767226005952</v>
      </c>
      <c r="F2382" s="32">
        <f t="shared" si="336"/>
        <v>1.276482E-2</v>
      </c>
      <c r="G2382" s="33">
        <f t="shared" si="337"/>
        <v>0.1848448</v>
      </c>
      <c r="H2382" s="32">
        <f t="shared" si="338"/>
        <v>-5.3398554100000002</v>
      </c>
      <c r="I2382" s="33">
        <f t="shared" si="339"/>
        <v>-1.6640246700000001</v>
      </c>
      <c r="J2382" s="32">
        <f t="shared" si="340"/>
        <v>-5.3398554100000002</v>
      </c>
      <c r="K2382" s="33">
        <f t="shared" si="341"/>
        <v>0.81260708000000004</v>
      </c>
    </row>
    <row r="2383" spans="1:11" x14ac:dyDescent="0.3">
      <c r="A2383" s="78" t="str">
        <f>latest_start_1_limit_5000_convert_BTC_CMC_PRO_API_KEY_49c55c19_a805_466a_95cf_3c[[#This Row],[Symbol]]</f>
        <v>BNBUP</v>
      </c>
      <c r="B2383" s="22" t="str">
        <f t="shared" si="333"/>
        <v>BNBUP</v>
      </c>
      <c r="C2383" s="77">
        <f t="shared" si="334"/>
        <v>1.5237436853381241E-3</v>
      </c>
      <c r="D2383" s="73">
        <f t="shared" si="335"/>
        <v>57.050479584973161</v>
      </c>
      <c r="E2383" s="74">
        <f>D2383*conf!B$7</f>
        <v>4172.6720768449368</v>
      </c>
      <c r="F2383" s="32">
        <f t="shared" si="336"/>
        <v>3.3151031199999998</v>
      </c>
      <c r="G2383" s="33">
        <f t="shared" si="337"/>
        <v>3.4928650399999999</v>
      </c>
      <c r="H2383" s="32">
        <f t="shared" si="338"/>
        <v>5.1723119100000003</v>
      </c>
      <c r="I2383" s="33">
        <f t="shared" si="339"/>
        <v>9.2563498000000006</v>
      </c>
      <c r="J2383" s="32">
        <f t="shared" si="340"/>
        <v>5.1723119100000003</v>
      </c>
      <c r="K2383" s="33">
        <f t="shared" si="341"/>
        <v>75.199430129999996</v>
      </c>
    </row>
    <row r="2384" spans="1:11" x14ac:dyDescent="0.3">
      <c r="A2384" s="78" t="str">
        <f>latest_start_1_limit_5000_convert_BTC_CMC_PRO_API_KEY_49c55c19_a805_466a_95cf_3c[[#This Row],[Symbol]]</f>
        <v>PCI</v>
      </c>
      <c r="B2384" s="22" t="str">
        <f t="shared" si="333"/>
        <v>PayProtocol</v>
      </c>
      <c r="C2384" s="77">
        <f t="shared" si="334"/>
        <v>3.5326826363096246E-6</v>
      </c>
      <c r="D2384" s="73">
        <f t="shared" si="335"/>
        <v>0.13226715264663999</v>
      </c>
      <c r="E2384" s="74">
        <f>D2384*conf!B$7</f>
        <v>9.6740195445752484</v>
      </c>
      <c r="F2384" s="32">
        <f t="shared" si="336"/>
        <v>-1.5362123299999999</v>
      </c>
      <c r="G2384" s="33">
        <f t="shared" si="337"/>
        <v>-1.3667974899999999</v>
      </c>
      <c r="H2384" s="32">
        <f t="shared" si="338"/>
        <v>-4.8053110200000004</v>
      </c>
      <c r="I2384" s="33">
        <f t="shared" si="339"/>
        <v>-1.1087229199999999</v>
      </c>
      <c r="J2384" s="32">
        <f t="shared" si="340"/>
        <v>-4.8053110200000004</v>
      </c>
      <c r="K2384" s="33">
        <f t="shared" si="341"/>
        <v>-2.0934679599999999</v>
      </c>
    </row>
    <row r="2385" spans="1:11" x14ac:dyDescent="0.3">
      <c r="A2385" s="78" t="str">
        <f>latest_start_1_limit_5000_convert_BTC_CMC_PRO_API_KEY_49c55c19_a805_466a_95cf_3c[[#This Row],[Symbol]]</f>
        <v>GST2</v>
      </c>
      <c r="B2385" s="22" t="str">
        <f t="shared" si="333"/>
        <v>Gas Token Two</v>
      </c>
      <c r="C2385" s="77">
        <f t="shared" si="334"/>
        <v>8.1150665368994422E-3</v>
      </c>
      <c r="D2385" s="73">
        <f t="shared" si="335"/>
        <v>303.8361649986731</v>
      </c>
      <c r="E2385" s="74">
        <f>D2385*conf!B$7</f>
        <v>22222.577108002952</v>
      </c>
      <c r="F2385" s="32">
        <f t="shared" si="336"/>
        <v>-10.57284786</v>
      </c>
      <c r="G2385" s="33">
        <f t="shared" si="337"/>
        <v>-10.41898127</v>
      </c>
      <c r="H2385" s="32">
        <f t="shared" si="338"/>
        <v>-3.73803252</v>
      </c>
      <c r="I2385" s="33">
        <f t="shared" si="339"/>
        <v>0</v>
      </c>
      <c r="J2385" s="32">
        <f t="shared" si="340"/>
        <v>-3.73803252</v>
      </c>
      <c r="K2385" s="33">
        <f t="shared" si="341"/>
        <v>0</v>
      </c>
    </row>
    <row r="2386" spans="1:11" x14ac:dyDescent="0.3">
      <c r="A2386" s="78" t="str">
        <f>latest_start_1_limit_5000_convert_BTC_CMC_PRO_API_KEY_49c55c19_a805_466a_95cf_3c[[#This Row],[Symbol]]</f>
        <v>AUTO</v>
      </c>
      <c r="B2386" s="22" t="str">
        <f t="shared" si="333"/>
        <v>Cube</v>
      </c>
      <c r="C2386" s="77">
        <f t="shared" si="334"/>
        <v>1E-8</v>
      </c>
      <c r="D2386" s="73">
        <f t="shared" si="335"/>
        <v>2.8572112466999997E-4</v>
      </c>
      <c r="E2386" s="74">
        <f>D2386*conf!B$7</f>
        <v>2.0897643058363797E-2</v>
      </c>
      <c r="F2386" s="32">
        <f t="shared" si="336"/>
        <v>-0.21999271000000001</v>
      </c>
      <c r="G2386" s="33">
        <f t="shared" si="337"/>
        <v>-4.8313210000000002E-2</v>
      </c>
      <c r="H2386" s="32">
        <f t="shared" si="338"/>
        <v>13.65107171</v>
      </c>
      <c r="I2386" s="33">
        <f t="shared" si="339"/>
        <v>18.064355729999999</v>
      </c>
      <c r="J2386" s="32">
        <f t="shared" si="340"/>
        <v>13.65107171</v>
      </c>
      <c r="K2386" s="33">
        <f t="shared" si="341"/>
        <v>-11.36887759</v>
      </c>
    </row>
    <row r="2387" spans="1:11" x14ac:dyDescent="0.3">
      <c r="A2387" s="78" t="str">
        <f>latest_start_1_limit_5000_convert_BTC_CMC_PRO_API_KEY_49c55c19_a805_466a_95cf_3c[[#This Row],[Symbol]]</f>
        <v>MM</v>
      </c>
      <c r="B2387" s="22" t="str">
        <f t="shared" si="333"/>
        <v>MM Token</v>
      </c>
      <c r="C2387" s="77">
        <f t="shared" si="334"/>
        <v>3.1234085147737367E-4</v>
      </c>
      <c r="D2387" s="73">
        <f t="shared" si="335"/>
        <v>11.69435223405628</v>
      </c>
      <c r="E2387" s="74">
        <f>D2387*conf!B$7</f>
        <v>855.32492239887631</v>
      </c>
      <c r="F2387" s="32">
        <f t="shared" si="336"/>
        <v>25.596290549999999</v>
      </c>
      <c r="G2387" s="33">
        <f t="shared" si="337"/>
        <v>25.812389039999999</v>
      </c>
      <c r="H2387" s="32">
        <f t="shared" si="338"/>
        <v>-8.5493962799999998</v>
      </c>
      <c r="I2387" s="33">
        <f t="shared" si="339"/>
        <v>-4.9981980200000002</v>
      </c>
      <c r="J2387" s="32">
        <f t="shared" si="340"/>
        <v>-8.5493962799999998</v>
      </c>
      <c r="K2387" s="33">
        <f t="shared" si="341"/>
        <v>403.13355333999999</v>
      </c>
    </row>
    <row r="2388" spans="1:11" x14ac:dyDescent="0.3">
      <c r="A2388" s="78" t="str">
        <f>latest_start_1_limit_5000_convert_BTC_CMC_PRO_API_KEY_49c55c19_a805_466a_95cf_3c[[#This Row],[Symbol]]</f>
        <v>DOGEBULL</v>
      </c>
      <c r="B2388" s="22" t="str">
        <f t="shared" si="333"/>
        <v>3X Long Dogecoin Token</v>
      </c>
      <c r="C2388" s="77">
        <f t="shared" si="334"/>
        <v>0.38453839247714294</v>
      </c>
      <c r="D2388" s="73">
        <f t="shared" si="335"/>
        <v>14397.5</v>
      </c>
      <c r="E2388" s="74">
        <f>D2388*conf!B$7</f>
        <v>1053033.1499999999</v>
      </c>
      <c r="F2388" s="32">
        <f t="shared" si="336"/>
        <v>-3.2895180000000003E-2</v>
      </c>
      <c r="G2388" s="33">
        <f t="shared" si="337"/>
        <v>0.13910623999999999</v>
      </c>
      <c r="H2388" s="32">
        <f t="shared" si="338"/>
        <v>133.81386363999999</v>
      </c>
      <c r="I2388" s="33">
        <f t="shared" si="339"/>
        <v>142.89329397</v>
      </c>
      <c r="J2388" s="32">
        <f t="shared" si="340"/>
        <v>133.81386363999999</v>
      </c>
      <c r="K2388" s="33">
        <f t="shared" si="341"/>
        <v>645.59813568000004</v>
      </c>
    </row>
    <row r="2389" spans="1:11" x14ac:dyDescent="0.3">
      <c r="A2389" s="78" t="str">
        <f>latest_start_1_limit_5000_convert_BTC_CMC_PRO_API_KEY_49c55c19_a805_466a_95cf_3c[[#This Row],[Symbol]]</f>
        <v>ERSDL</v>
      </c>
      <c r="B2389" s="22" t="str">
        <f t="shared" si="333"/>
        <v>UnFederalReserve</v>
      </c>
      <c r="C2389" s="77">
        <f t="shared" si="334"/>
        <v>4.4005834330852138E-7</v>
      </c>
      <c r="D2389" s="73">
        <f t="shared" si="335"/>
        <v>1.6476222197140001E-2</v>
      </c>
      <c r="E2389" s="74">
        <f>D2389*conf!B$7</f>
        <v>1.2050708914988197</v>
      </c>
      <c r="F2389" s="32">
        <f t="shared" si="336"/>
        <v>-1.0840864800000001</v>
      </c>
      <c r="G2389" s="33">
        <f t="shared" si="337"/>
        <v>-0.91389372000000002</v>
      </c>
      <c r="H2389" s="32">
        <f t="shared" si="338"/>
        <v>0.85937026999999999</v>
      </c>
      <c r="I2389" s="33">
        <f t="shared" si="339"/>
        <v>4.7759285599999997</v>
      </c>
      <c r="J2389" s="32">
        <f t="shared" si="340"/>
        <v>0.85937026999999999</v>
      </c>
      <c r="K2389" s="33">
        <f t="shared" si="341"/>
        <v>14.88621861</v>
      </c>
    </row>
    <row r="2390" spans="1:11" x14ac:dyDescent="0.3">
      <c r="A2390" s="78" t="str">
        <f>latest_start_1_limit_5000_convert_BTC_CMC_PRO_API_KEY_49c55c19_a805_466a_95cf_3c[[#This Row],[Symbol]]</f>
        <v>CLIQ</v>
      </c>
      <c r="B2390" s="22" t="str">
        <f t="shared" si="333"/>
        <v>DefiCliq</v>
      </c>
      <c r="C2390" s="77">
        <f t="shared" si="334"/>
        <v>4.6386612118384611E-6</v>
      </c>
      <c r="D2390" s="73">
        <f t="shared" si="335"/>
        <v>0.17367609087670999</v>
      </c>
      <c r="E2390" s="74">
        <f>D2390*conf!B$7</f>
        <v>12.702669286722569</v>
      </c>
      <c r="F2390" s="32">
        <f t="shared" si="336"/>
        <v>10.21838943</v>
      </c>
      <c r="G2390" s="33">
        <f t="shared" si="337"/>
        <v>10.40802901</v>
      </c>
      <c r="H2390" s="32">
        <f t="shared" si="338"/>
        <v>-11.14673863</v>
      </c>
      <c r="I2390" s="33">
        <f t="shared" si="339"/>
        <v>-7.6964000400000003</v>
      </c>
      <c r="J2390" s="32">
        <f t="shared" si="340"/>
        <v>-11.14673863</v>
      </c>
      <c r="K2390" s="33">
        <f t="shared" si="341"/>
        <v>11.553680849999999</v>
      </c>
    </row>
    <row r="2391" spans="1:11" x14ac:dyDescent="0.3">
      <c r="A2391" s="78" t="str">
        <f>latest_start_1_limit_5000_convert_BTC_CMC_PRO_API_KEY_49c55c19_a805_466a_95cf_3c[[#This Row],[Symbol]]</f>
        <v>YFIDOWN</v>
      </c>
      <c r="B2391" s="22" t="str">
        <f t="shared" si="333"/>
        <v>YFIDOWN</v>
      </c>
      <c r="C2391" s="77">
        <f t="shared" si="334"/>
        <v>5.3196816903193218E-7</v>
      </c>
      <c r="D2391" s="73">
        <f t="shared" si="335"/>
        <v>1.9917417515320002E-2</v>
      </c>
      <c r="E2391" s="74">
        <f>D2391*conf!B$7</f>
        <v>1.456759917070505</v>
      </c>
      <c r="F2391" s="32">
        <f t="shared" si="336"/>
        <v>0.80205534999999994</v>
      </c>
      <c r="G2391" s="33">
        <f t="shared" si="337"/>
        <v>0.97549337000000003</v>
      </c>
      <c r="H2391" s="32">
        <f t="shared" si="338"/>
        <v>3.0828834600000001</v>
      </c>
      <c r="I2391" s="33">
        <f t="shared" si="339"/>
        <v>7.08578493</v>
      </c>
      <c r="J2391" s="32">
        <f t="shared" si="340"/>
        <v>3.0828834600000001</v>
      </c>
      <c r="K2391" s="33">
        <f t="shared" si="341"/>
        <v>-44.729492980000003</v>
      </c>
    </row>
    <row r="2392" spans="1:11" x14ac:dyDescent="0.3">
      <c r="A2392" s="78" t="str">
        <f>latest_start_1_limit_5000_convert_BTC_CMC_PRO_API_KEY_49c55c19_a805_466a_95cf_3c[[#This Row],[Symbol]]</f>
        <v>BEAR</v>
      </c>
      <c r="B2392" s="22" t="str">
        <f t="shared" si="333"/>
        <v>3X Short Bitcoin Token</v>
      </c>
      <c r="C2392" s="77">
        <f t="shared" si="334"/>
        <v>1.3557382645981101E-7</v>
      </c>
      <c r="D2392" s="73">
        <f t="shared" si="335"/>
        <v>5.07601894802E-3</v>
      </c>
      <c r="E2392" s="74">
        <f>D2392*conf!B$7</f>
        <v>0.3712600258581828</v>
      </c>
      <c r="F2392" s="32">
        <f t="shared" si="336"/>
        <v>-0.86407623</v>
      </c>
      <c r="G2392" s="33">
        <f t="shared" si="337"/>
        <v>-0.69350491999999997</v>
      </c>
      <c r="H2392" s="32">
        <f t="shared" si="338"/>
        <v>-16.345992500000001</v>
      </c>
      <c r="I2392" s="33">
        <f t="shared" si="339"/>
        <v>-13.097550679999999</v>
      </c>
      <c r="J2392" s="32">
        <f t="shared" si="340"/>
        <v>-16.345992500000001</v>
      </c>
      <c r="K2392" s="33">
        <f t="shared" si="341"/>
        <v>-53.033557790000003</v>
      </c>
    </row>
    <row r="2393" spans="1:11" x14ac:dyDescent="0.3">
      <c r="A2393" s="78" t="str">
        <f>latest_start_1_limit_5000_convert_BTC_CMC_PRO_API_KEY_49c55c19_a805_466a_95cf_3c[[#This Row],[Symbol]]</f>
        <v>OSB</v>
      </c>
      <c r="B2393" s="22" t="str">
        <f t="shared" si="333"/>
        <v>OASISBloc</v>
      </c>
      <c r="C2393" s="77">
        <f t="shared" si="334"/>
        <v>7.8757928863576206E-6</v>
      </c>
      <c r="D2393" s="73">
        <f t="shared" si="335"/>
        <v>0.29487752146379997</v>
      </c>
      <c r="E2393" s="74">
        <f>D2393*conf!B$7</f>
        <v>21.567341919862329</v>
      </c>
      <c r="F2393" s="32">
        <f t="shared" si="336"/>
        <v>-3.4407896999999998</v>
      </c>
      <c r="G2393" s="33">
        <f t="shared" si="337"/>
        <v>-3.2746518299999998</v>
      </c>
      <c r="H2393" s="32">
        <f t="shared" si="338"/>
        <v>-4.0184145100000004</v>
      </c>
      <c r="I2393" s="33">
        <f t="shared" si="339"/>
        <v>-0.29126974</v>
      </c>
      <c r="J2393" s="32">
        <f t="shared" si="340"/>
        <v>-4.0184145100000004</v>
      </c>
      <c r="K2393" s="33">
        <f t="shared" si="341"/>
        <v>-6.4307892400000002</v>
      </c>
    </row>
    <row r="2394" spans="1:11" x14ac:dyDescent="0.3">
      <c r="A2394" s="78" t="str">
        <f>latest_start_1_limit_5000_convert_BTC_CMC_PRO_API_KEY_49c55c19_a805_466a_95cf_3c[[#This Row],[Symbol]]</f>
        <v>arNXM</v>
      </c>
      <c r="B2394" s="22" t="str">
        <f t="shared" si="333"/>
        <v>Armor NXM</v>
      </c>
      <c r="C2394" s="77">
        <f t="shared" si="334"/>
        <v>1.579682290545474E-3</v>
      </c>
      <c r="D2394" s="73">
        <f t="shared" si="335"/>
        <v>59.14487661847793</v>
      </c>
      <c r="E2394" s="74">
        <f>D2394*conf!B$7</f>
        <v>4325.8562758754761</v>
      </c>
      <c r="F2394" s="32">
        <f t="shared" si="336"/>
        <v>-4.6569503599999997</v>
      </c>
      <c r="G2394" s="33">
        <f t="shared" si="337"/>
        <v>-4.4929050000000004</v>
      </c>
      <c r="H2394" s="32">
        <f t="shared" si="338"/>
        <v>16.839367330000002</v>
      </c>
      <c r="I2394" s="33">
        <f t="shared" si="339"/>
        <v>21.376458840000002</v>
      </c>
      <c r="J2394" s="32">
        <f t="shared" si="340"/>
        <v>16.839367330000002</v>
      </c>
      <c r="K2394" s="33">
        <f t="shared" si="341"/>
        <v>38.263283250000001</v>
      </c>
    </row>
    <row r="2395" spans="1:11" x14ac:dyDescent="0.3">
      <c r="A2395" s="78" t="str">
        <f>latest_start_1_limit_5000_convert_BTC_CMC_PRO_API_KEY_49c55c19_a805_466a_95cf_3c[[#This Row],[Symbol]]</f>
        <v>FUSE</v>
      </c>
      <c r="B2395" s="22" t="str">
        <f t="shared" si="333"/>
        <v>Fuse Network</v>
      </c>
      <c r="C2395" s="77">
        <f t="shared" si="334"/>
        <v>3.199552681032579E-6</v>
      </c>
      <c r="D2395" s="73">
        <f t="shared" si="335"/>
        <v>0.11979443568279</v>
      </c>
      <c r="E2395" s="74">
        <f>D2395*conf!B$7</f>
        <v>8.7617650258392601</v>
      </c>
      <c r="F2395" s="32">
        <f t="shared" si="336"/>
        <v>-0.95893729000000005</v>
      </c>
      <c r="G2395" s="33">
        <f t="shared" si="337"/>
        <v>-0.78852920000000004</v>
      </c>
      <c r="H2395" s="32">
        <f t="shared" si="338"/>
        <v>15.934628849999999</v>
      </c>
      <c r="I2395" s="33">
        <f t="shared" si="339"/>
        <v>20.436587670000002</v>
      </c>
      <c r="J2395" s="32">
        <f t="shared" si="340"/>
        <v>15.934628849999999</v>
      </c>
      <c r="K2395" s="33">
        <f t="shared" si="341"/>
        <v>0</v>
      </c>
    </row>
    <row r="2396" spans="1:11" x14ac:dyDescent="0.3">
      <c r="A2396" s="78" t="str">
        <f>latest_start_1_limit_5000_convert_BTC_CMC_PRO_API_KEY_49c55c19_a805_466a_95cf_3c[[#This Row],[Symbol]]</f>
        <v>ADADOWN</v>
      </c>
      <c r="B2396" s="22" t="str">
        <f t="shared" si="333"/>
        <v>ADADOWN</v>
      </c>
      <c r="C2396" s="77">
        <f t="shared" si="334"/>
        <v>5.6777577403408872E-7</v>
      </c>
      <c r="D2396" s="73">
        <f t="shared" si="335"/>
        <v>2.125808987237E-2</v>
      </c>
      <c r="E2396" s="74">
        <f>D2396*conf!B$7</f>
        <v>1.5548166932651417</v>
      </c>
      <c r="F2396" s="32">
        <f t="shared" si="336"/>
        <v>-2.05447099</v>
      </c>
      <c r="G2396" s="33">
        <f t="shared" si="337"/>
        <v>-1.88594785</v>
      </c>
      <c r="H2396" s="32">
        <f t="shared" si="338"/>
        <v>-9.5584697100000007</v>
      </c>
      <c r="I2396" s="33">
        <f t="shared" si="339"/>
        <v>-6.0464556600000003</v>
      </c>
      <c r="J2396" s="32">
        <f t="shared" si="340"/>
        <v>-9.5584697100000007</v>
      </c>
      <c r="K2396" s="33">
        <f t="shared" si="341"/>
        <v>-54.645227470000002</v>
      </c>
    </row>
    <row r="2397" spans="1:11" x14ac:dyDescent="0.3">
      <c r="A2397" s="78" t="str">
        <f>latest_start_1_limit_5000_convert_BTC_CMC_PRO_API_KEY_49c55c19_a805_466a_95cf_3c[[#This Row],[Symbol]]</f>
        <v>SURF</v>
      </c>
      <c r="B2397" s="22" t="str">
        <f t="shared" si="333"/>
        <v>SURF Finance</v>
      </c>
      <c r="C2397" s="77">
        <f t="shared" si="334"/>
        <v>1.6844199577161628E-5</v>
      </c>
      <c r="D2397" s="73">
        <f t="shared" si="335"/>
        <v>0.63066359083143997</v>
      </c>
      <c r="E2397" s="74">
        <f>D2397*conf!B$7</f>
        <v>46.126735033411521</v>
      </c>
      <c r="F2397" s="32">
        <f t="shared" si="336"/>
        <v>-0.87658468</v>
      </c>
      <c r="G2397" s="33">
        <f t="shared" si="337"/>
        <v>-0.70603488999999997</v>
      </c>
      <c r="H2397" s="32">
        <f t="shared" si="338"/>
        <v>52.472265450000002</v>
      </c>
      <c r="I2397" s="33">
        <f t="shared" si="339"/>
        <v>58.393049140000002</v>
      </c>
      <c r="J2397" s="32">
        <f t="shared" si="340"/>
        <v>52.472265450000002</v>
      </c>
      <c r="K2397" s="33">
        <f t="shared" si="341"/>
        <v>126.86127739</v>
      </c>
    </row>
    <row r="2398" spans="1:11" x14ac:dyDescent="0.3">
      <c r="A2398" s="78" t="str">
        <f>latest_start_1_limit_5000_convert_BTC_CMC_PRO_API_KEY_49c55c19_a805_466a_95cf_3c[[#This Row],[Symbol]]</f>
        <v>UFC</v>
      </c>
      <c r="B2398" s="22" t="str">
        <f t="shared" si="333"/>
        <v>Union Fair Coin</v>
      </c>
      <c r="C2398" s="77">
        <f t="shared" si="334"/>
        <v>1.4003781878794706E-6</v>
      </c>
      <c r="D2398" s="73">
        <f t="shared" si="335"/>
        <v>5.2431552621089998E-2</v>
      </c>
      <c r="E2398" s="74">
        <f>D2398*conf!B$7</f>
        <v>3.8348437587065223</v>
      </c>
      <c r="F2398" s="32">
        <f t="shared" si="336"/>
        <v>6.7013430999999999</v>
      </c>
      <c r="G2398" s="33">
        <f t="shared" si="337"/>
        <v>6.8849313199999997</v>
      </c>
      <c r="H2398" s="32">
        <f t="shared" si="338"/>
        <v>-8.8655396199999998</v>
      </c>
      <c r="I2398" s="33">
        <f t="shared" si="339"/>
        <v>-5.3266178000000002</v>
      </c>
      <c r="J2398" s="32">
        <f t="shared" si="340"/>
        <v>-8.8655396199999998</v>
      </c>
      <c r="K2398" s="33">
        <f t="shared" si="341"/>
        <v>-23.690159309999999</v>
      </c>
    </row>
    <row r="2399" spans="1:11" x14ac:dyDescent="0.3">
      <c r="A2399" s="78" t="str">
        <f>latest_start_1_limit_5000_convert_BTC_CMC_PRO_API_KEY_49c55c19_a805_466a_95cf_3c[[#This Row],[Symbol]]</f>
        <v>XNO</v>
      </c>
      <c r="B2399" s="22" t="str">
        <f t="shared" si="333"/>
        <v>Xeno Token</v>
      </c>
      <c r="C2399" s="77">
        <f t="shared" si="334"/>
        <v>4.1288346394625471E-6</v>
      </c>
      <c r="D2399" s="73">
        <f t="shared" si="335"/>
        <v>0.15458767676935001</v>
      </c>
      <c r="E2399" s="74">
        <f>D2399*conf!B$7</f>
        <v>11.30654267891026</v>
      </c>
      <c r="F2399" s="32">
        <f t="shared" si="336"/>
        <v>0.59212986000000001</v>
      </c>
      <c r="G2399" s="33">
        <f t="shared" si="337"/>
        <v>0.76520668999999997</v>
      </c>
      <c r="H2399" s="32">
        <f t="shared" si="338"/>
        <v>-2.7256391299999998</v>
      </c>
      <c r="I2399" s="33">
        <f t="shared" si="339"/>
        <v>1.0517065299999999</v>
      </c>
      <c r="J2399" s="32">
        <f t="shared" si="340"/>
        <v>-2.7256391299999998</v>
      </c>
      <c r="K2399" s="33">
        <f t="shared" si="341"/>
        <v>0</v>
      </c>
    </row>
    <row r="2400" spans="1:11" x14ac:dyDescent="0.3">
      <c r="A2400" s="78" t="str">
        <f>latest_start_1_limit_5000_convert_BTC_CMC_PRO_API_KEY_49c55c19_a805_466a_95cf_3c[[#This Row],[Symbol]]</f>
        <v>PICA</v>
      </c>
      <c r="B2400" s="22" t="str">
        <f t="shared" si="333"/>
        <v>PicaArtMoney</v>
      </c>
      <c r="C2400" s="77">
        <f t="shared" si="334"/>
        <v>1.2533970856330181E-6</v>
      </c>
      <c r="D2400" s="73">
        <f t="shared" si="335"/>
        <v>4.692843391827E-2</v>
      </c>
      <c r="E2400" s="74">
        <f>D2400*conf!B$7</f>
        <v>3.4323456567822679</v>
      </c>
      <c r="F2400" s="32">
        <f t="shared" si="336"/>
        <v>1.1730693599999999</v>
      </c>
      <c r="G2400" s="33">
        <f t="shared" si="337"/>
        <v>1.34714574</v>
      </c>
      <c r="H2400" s="32">
        <f t="shared" si="338"/>
        <v>-6.6366571499999996</v>
      </c>
      <c r="I2400" s="33">
        <f t="shared" si="339"/>
        <v>-3.01118365</v>
      </c>
      <c r="J2400" s="32">
        <f t="shared" si="340"/>
        <v>-6.6366571499999996</v>
      </c>
      <c r="K2400" s="33">
        <f t="shared" si="341"/>
        <v>11.52008489</v>
      </c>
    </row>
    <row r="2401" spans="1:11" x14ac:dyDescent="0.3">
      <c r="A2401" s="78" t="str">
        <f>latest_start_1_limit_5000_convert_BTC_CMC_PRO_API_KEY_49c55c19_a805_466a_95cf_3c[[#This Row],[Symbol]]</f>
        <v>HGOLD</v>
      </c>
      <c r="B2401" s="22" t="str">
        <f t="shared" si="333"/>
        <v>HollyGold</v>
      </c>
      <c r="C2401" s="77">
        <f t="shared" si="334"/>
        <v>1.8392994321008295E-4</v>
      </c>
      <c r="D2401" s="73">
        <f t="shared" si="335"/>
        <v>6.8865200697081903</v>
      </c>
      <c r="E2401" s="74">
        <f>D2401*conf!B$7</f>
        <v>503.68007789845706</v>
      </c>
      <c r="F2401" s="32">
        <f t="shared" si="336"/>
        <v>-0.12077477</v>
      </c>
      <c r="G2401" s="33">
        <f t="shared" si="337"/>
        <v>5.1075450000000001E-2</v>
      </c>
      <c r="H2401" s="32">
        <f t="shared" si="338"/>
        <v>107.00844243</v>
      </c>
      <c r="I2401" s="33">
        <f t="shared" si="339"/>
        <v>115.04696804</v>
      </c>
      <c r="J2401" s="32">
        <f t="shared" si="340"/>
        <v>107.00844243</v>
      </c>
      <c r="K2401" s="33">
        <f t="shared" si="341"/>
        <v>33.284922229999999</v>
      </c>
    </row>
    <row r="2402" spans="1:11" x14ac:dyDescent="0.3">
      <c r="A2402" s="78" t="str">
        <f>latest_start_1_limit_5000_convert_BTC_CMC_PRO_API_KEY_49c55c19_a805_466a_95cf_3c[[#This Row],[Symbol]]</f>
        <v>DEC</v>
      </c>
      <c r="B2402" s="22" t="str">
        <f t="shared" si="333"/>
        <v>Decentr</v>
      </c>
      <c r="C2402" s="77">
        <f t="shared" si="334"/>
        <v>3.1969498561222538E-6</v>
      </c>
      <c r="D2402" s="73">
        <f t="shared" si="335"/>
        <v>0.11969698332853999</v>
      </c>
      <c r="E2402" s="74">
        <f>D2402*conf!B$7</f>
        <v>8.754637360649415</v>
      </c>
      <c r="F2402" s="32">
        <f t="shared" si="336"/>
        <v>8.3410282999999996</v>
      </c>
      <c r="G2402" s="33">
        <f t="shared" si="337"/>
        <v>8.5274377300000008</v>
      </c>
      <c r="H2402" s="32">
        <f t="shared" si="338"/>
        <v>-16.407456060000001</v>
      </c>
      <c r="I2402" s="33">
        <f t="shared" si="339"/>
        <v>-13.16140098</v>
      </c>
      <c r="J2402" s="32">
        <f t="shared" si="340"/>
        <v>-16.407456060000001</v>
      </c>
      <c r="K2402" s="33">
        <f t="shared" si="341"/>
        <v>54.416453259999997</v>
      </c>
    </row>
    <row r="2403" spans="1:11" x14ac:dyDescent="0.3">
      <c r="A2403" s="78" t="str">
        <f>latest_start_1_limit_5000_convert_BTC_CMC_PRO_API_KEY_49c55c19_a805_466a_95cf_3c[[#This Row],[Symbol]]</f>
        <v>WORLD</v>
      </c>
      <c r="B2403" s="22" t="str">
        <f t="shared" si="333"/>
        <v>World Token</v>
      </c>
      <c r="C2403" s="77">
        <f t="shared" si="334"/>
        <v>3.6738240286464913E-6</v>
      </c>
      <c r="D2403" s="73">
        <f t="shared" si="335"/>
        <v>0.13755162680038999</v>
      </c>
      <c r="E2403" s="74">
        <f>D2403*conf!B$7</f>
        <v>10.060525984180524</v>
      </c>
      <c r="F2403" s="32">
        <f t="shared" si="336"/>
        <v>-12.86248792</v>
      </c>
      <c r="G2403" s="33">
        <f t="shared" si="337"/>
        <v>-12.71256084</v>
      </c>
      <c r="H2403" s="32">
        <f t="shared" si="338"/>
        <v>-36.660848710000003</v>
      </c>
      <c r="I2403" s="33">
        <f t="shared" si="339"/>
        <v>-34.201270809999997</v>
      </c>
      <c r="J2403" s="32">
        <f t="shared" si="340"/>
        <v>-36.660848710000003</v>
      </c>
      <c r="K2403" s="33">
        <f t="shared" si="341"/>
        <v>0</v>
      </c>
    </row>
    <row r="2404" spans="1:11" x14ac:dyDescent="0.3">
      <c r="A2404" s="78" t="str">
        <f>latest_start_1_limit_5000_convert_BTC_CMC_PRO_API_KEY_49c55c19_a805_466a_95cf_3c[[#This Row],[Symbol]]</f>
        <v>LINKDOWN</v>
      </c>
      <c r="B2404" s="22" t="str">
        <f t="shared" si="333"/>
        <v>LINKDOWN</v>
      </c>
      <c r="C2404" s="77">
        <f t="shared" si="334"/>
        <v>6.9662131220947529E-8</v>
      </c>
      <c r="D2404" s="73">
        <f t="shared" si="335"/>
        <v>2.6082195012900001E-3</v>
      </c>
      <c r="E2404" s="74">
        <f>D2404*conf!B$7</f>
        <v>0.19076517432435061</v>
      </c>
      <c r="F2404" s="32">
        <f t="shared" si="336"/>
        <v>-8.3166119999999996E-2</v>
      </c>
      <c r="G2404" s="33">
        <f t="shared" si="337"/>
        <v>8.8748809999999997E-2</v>
      </c>
      <c r="H2404" s="32">
        <f t="shared" si="338"/>
        <v>2.7340018399999999</v>
      </c>
      <c r="I2404" s="33">
        <f t="shared" si="339"/>
        <v>6.7233555799999998</v>
      </c>
      <c r="J2404" s="32">
        <f t="shared" si="340"/>
        <v>2.7340018399999999</v>
      </c>
      <c r="K2404" s="33">
        <f t="shared" si="341"/>
        <v>-5.9024411700000003</v>
      </c>
    </row>
    <row r="2405" spans="1:11" x14ac:dyDescent="0.3">
      <c r="A2405" s="78" t="str">
        <f>latest_start_1_limit_5000_convert_BTC_CMC_PRO_API_KEY_49c55c19_a805_466a_95cf_3c[[#This Row],[Symbol]]</f>
        <v>NBT</v>
      </c>
      <c r="B2405" s="22" t="str">
        <f t="shared" si="333"/>
        <v>NIX Bridge Token</v>
      </c>
      <c r="C2405" s="77">
        <f t="shared" si="334"/>
        <v>4.9178488059050144E-3</v>
      </c>
      <c r="D2405" s="73">
        <f t="shared" si="335"/>
        <v>184.12915216840435</v>
      </c>
      <c r="E2405" s="74">
        <f>D2405*conf!B$7</f>
        <v>13467.206189597095</v>
      </c>
      <c r="F2405" s="32">
        <f t="shared" si="336"/>
        <v>-1.2356836499999999</v>
      </c>
      <c r="G2405" s="33">
        <f t="shared" si="337"/>
        <v>-1.06575172</v>
      </c>
      <c r="H2405" s="32">
        <f t="shared" si="338"/>
        <v>0.94023928999999995</v>
      </c>
      <c r="I2405" s="33">
        <f t="shared" si="339"/>
        <v>4.8599378700000004</v>
      </c>
      <c r="J2405" s="32">
        <f t="shared" si="340"/>
        <v>0.94023928999999995</v>
      </c>
      <c r="K2405" s="33">
        <f t="shared" si="341"/>
        <v>1095.9368613900001</v>
      </c>
    </row>
    <row r="2406" spans="1:11" x14ac:dyDescent="0.3">
      <c r="A2406" s="78" t="str">
        <f>latest_start_1_limit_5000_convert_BTC_CMC_PRO_API_KEY_49c55c19_a805_466a_95cf_3c[[#This Row],[Symbol]]</f>
        <v>CIR</v>
      </c>
      <c r="B2406" s="22" t="str">
        <f t="shared" si="333"/>
        <v>CircleSwap</v>
      </c>
      <c r="C2406" s="77">
        <f t="shared" si="334"/>
        <v>4.6166553321477014E-5</v>
      </c>
      <c r="D2406" s="73">
        <f t="shared" si="335"/>
        <v>1.72852168846957</v>
      </c>
      <c r="E2406" s="74">
        <f>D2406*conf!B$7</f>
        <v>126.42407629466435</v>
      </c>
      <c r="F2406" s="32">
        <f t="shared" si="336"/>
        <v>-3.6319086999999999</v>
      </c>
      <c r="G2406" s="33">
        <f t="shared" si="337"/>
        <v>-3.4660996700000002</v>
      </c>
      <c r="H2406" s="32">
        <f t="shared" si="338"/>
        <v>-3.50230635</v>
      </c>
      <c r="I2406" s="33">
        <f t="shared" si="339"/>
        <v>0.24487986</v>
      </c>
      <c r="J2406" s="32">
        <f t="shared" si="340"/>
        <v>-3.50230635</v>
      </c>
      <c r="K2406" s="33">
        <f t="shared" si="341"/>
        <v>-41.321039339999999</v>
      </c>
    </row>
    <row r="2407" spans="1:11" x14ac:dyDescent="0.3">
      <c r="A2407" s="78" t="str">
        <f>latest_start_1_limit_5000_convert_BTC_CMC_PRO_API_KEY_49c55c19_a805_466a_95cf_3c[[#This Row],[Symbol]]</f>
        <v>SBDO</v>
      </c>
      <c r="B2407" s="22" t="str">
        <f t="shared" si="333"/>
        <v>bDollar Share</v>
      </c>
      <c r="C2407" s="77">
        <f t="shared" si="334"/>
        <v>2.7430732726241143E-2</v>
      </c>
      <c r="D2407" s="73">
        <f t="shared" si="335"/>
        <v>1027.0339247063137</v>
      </c>
      <c r="E2407" s="74">
        <f>D2407*conf!B$7</f>
        <v>75117.26125301978</v>
      </c>
      <c r="F2407" s="32">
        <f t="shared" si="336"/>
        <v>1.01797647</v>
      </c>
      <c r="G2407" s="33">
        <f t="shared" si="337"/>
        <v>1.191786</v>
      </c>
      <c r="H2407" s="32">
        <f t="shared" si="338"/>
        <v>-19.58538493</v>
      </c>
      <c r="I2407" s="33">
        <f t="shared" si="339"/>
        <v>-16.462734789999999</v>
      </c>
      <c r="J2407" s="32">
        <f t="shared" si="340"/>
        <v>-19.58538493</v>
      </c>
      <c r="K2407" s="33">
        <f t="shared" si="341"/>
        <v>-30.48357056</v>
      </c>
    </row>
    <row r="2408" spans="1:11" x14ac:dyDescent="0.3">
      <c r="A2408" s="78" t="str">
        <f>latest_start_1_limit_5000_convert_BTC_CMC_PRO_API_KEY_49c55c19_a805_466a_95cf_3c[[#This Row],[Symbol]]</f>
        <v>DEUS</v>
      </c>
      <c r="B2408" s="22" t="str">
        <f t="shared" si="333"/>
        <v>DEUS Finance</v>
      </c>
      <c r="C2408" s="77">
        <f t="shared" si="334"/>
        <v>1.8371191320724743E-4</v>
      </c>
      <c r="D2408" s="73">
        <f t="shared" si="335"/>
        <v>6.87835680947921</v>
      </c>
      <c r="E2408" s="74">
        <f>D2408*conf!B$7</f>
        <v>503.08301704530942</v>
      </c>
      <c r="F2408" s="32">
        <f t="shared" si="336"/>
        <v>-4.2520690800000001</v>
      </c>
      <c r="G2408" s="33">
        <f t="shared" si="337"/>
        <v>-4.0873270899999996</v>
      </c>
      <c r="H2408" s="32">
        <f t="shared" si="338"/>
        <v>-5.1373881499999996</v>
      </c>
      <c r="I2408" s="33">
        <f t="shared" si="339"/>
        <v>-1.4536952299999999</v>
      </c>
      <c r="J2408" s="32">
        <f t="shared" si="340"/>
        <v>-5.1373881499999996</v>
      </c>
      <c r="K2408" s="33">
        <f t="shared" si="341"/>
        <v>72.251782750000004</v>
      </c>
    </row>
    <row r="2409" spans="1:11" x14ac:dyDescent="0.3">
      <c r="A2409" s="78" t="str">
        <f>latest_start_1_limit_5000_convert_BTC_CMC_PRO_API_KEY_49c55c19_a805_466a_95cf_3c[[#This Row],[Symbol]]</f>
        <v>STETH</v>
      </c>
      <c r="B2409" s="22" t="str">
        <f t="shared" si="333"/>
        <v>stETH (Lido)</v>
      </c>
      <c r="C2409" s="77">
        <f t="shared" si="334"/>
        <v>4.3533614999302361E-2</v>
      </c>
      <c r="D2409" s="73">
        <f t="shared" si="335"/>
        <v>1629.941858119437</v>
      </c>
      <c r="E2409" s="74">
        <f>D2409*conf!B$7</f>
        <v>119213.94750285562</v>
      </c>
      <c r="F2409" s="32">
        <f t="shared" si="336"/>
        <v>-0.68429262999999996</v>
      </c>
      <c r="G2409" s="33">
        <f t="shared" si="337"/>
        <v>-0.51341199000000004</v>
      </c>
      <c r="H2409" s="32">
        <f t="shared" si="338"/>
        <v>1.0767796000000001</v>
      </c>
      <c r="I2409" s="33">
        <f t="shared" si="339"/>
        <v>5.0017803000000001</v>
      </c>
      <c r="J2409" s="32">
        <f t="shared" si="340"/>
        <v>1.0767796000000001</v>
      </c>
      <c r="K2409" s="33">
        <f t="shared" si="341"/>
        <v>25.38447837</v>
      </c>
    </row>
    <row r="2410" spans="1:11" x14ac:dyDescent="0.3">
      <c r="A2410" s="78" t="str">
        <f>latest_start_1_limit_5000_convert_BTC_CMC_PRO_API_KEY_49c55c19_a805_466a_95cf_3c[[#This Row],[Symbol]]</f>
        <v>LTCDOWN</v>
      </c>
      <c r="B2410" s="22" t="str">
        <f t="shared" si="333"/>
        <v>LTCDOWN</v>
      </c>
      <c r="C2410" s="77">
        <f t="shared" si="334"/>
        <v>1.04602585197103E-6</v>
      </c>
      <c r="D2410" s="73">
        <f t="shared" si="335"/>
        <v>3.9164248611789999E-2</v>
      </c>
      <c r="E2410" s="74">
        <f>D2410*conf!B$7</f>
        <v>2.8644731434663204</v>
      </c>
      <c r="F2410" s="32">
        <f t="shared" si="336"/>
        <v>0.48050767999999999</v>
      </c>
      <c r="G2410" s="33">
        <f t="shared" si="337"/>
        <v>0.65339245000000001</v>
      </c>
      <c r="H2410" s="32">
        <f t="shared" si="338"/>
        <v>4.20821369</v>
      </c>
      <c r="I2410" s="33">
        <f t="shared" si="339"/>
        <v>8.2548138400000006</v>
      </c>
      <c r="J2410" s="32">
        <f t="shared" si="340"/>
        <v>4.20821369</v>
      </c>
      <c r="K2410" s="33">
        <f t="shared" si="341"/>
        <v>-38.905600909999997</v>
      </c>
    </row>
    <row r="2411" spans="1:11" x14ac:dyDescent="0.3">
      <c r="A2411" s="78" t="str">
        <f>latest_start_1_limit_5000_convert_BTC_CMC_PRO_API_KEY_49c55c19_a805_466a_95cf_3c[[#This Row],[Symbol]]</f>
        <v>ALP</v>
      </c>
      <c r="B2411" s="22" t="str">
        <f t="shared" si="333"/>
        <v>ALP Coin</v>
      </c>
      <c r="C2411" s="77">
        <f t="shared" si="334"/>
        <v>6.9448279705315831E-6</v>
      </c>
      <c r="D2411" s="73">
        <f t="shared" si="335"/>
        <v>0.26002126877791998</v>
      </c>
      <c r="E2411" s="74">
        <f>D2411*conf!B$7</f>
        <v>19.017955598417068</v>
      </c>
      <c r="F2411" s="32">
        <f t="shared" si="336"/>
        <v>-0.12140383</v>
      </c>
      <c r="G2411" s="33">
        <f t="shared" si="337"/>
        <v>5.0445299999999998E-2</v>
      </c>
      <c r="H2411" s="32">
        <f t="shared" si="338"/>
        <v>-3.73596109</v>
      </c>
      <c r="I2411" s="33">
        <f t="shared" si="339"/>
        <v>2.1518700000000002E-3</v>
      </c>
      <c r="J2411" s="32">
        <f t="shared" si="340"/>
        <v>-3.73596109</v>
      </c>
      <c r="K2411" s="33">
        <f t="shared" si="341"/>
        <v>-1.683024E-2</v>
      </c>
    </row>
    <row r="2412" spans="1:11" x14ac:dyDescent="0.3">
      <c r="A2412" s="78" t="str">
        <f>latest_start_1_limit_5000_convert_BTC_CMC_PRO_API_KEY_49c55c19_a805_466a_95cf_3c[[#This Row],[Symbol]]</f>
        <v>TLB</v>
      </c>
      <c r="B2412" s="22" t="str">
        <f t="shared" si="333"/>
        <v>The Luxury Coin</v>
      </c>
      <c r="C2412" s="77">
        <f t="shared" si="334"/>
        <v>1.3645297448964188E-3</v>
      </c>
      <c r="D2412" s="73">
        <f t="shared" si="335"/>
        <v>51.089351249404679</v>
      </c>
      <c r="E2412" s="74">
        <f>D2412*conf!B$7</f>
        <v>3736.675150381458</v>
      </c>
      <c r="F2412" s="32">
        <f t="shared" si="336"/>
        <v>-0.20595572000000001</v>
      </c>
      <c r="G2412" s="33">
        <f t="shared" si="337"/>
        <v>-3.4252060000000001E-2</v>
      </c>
      <c r="H2412" s="32">
        <f t="shared" si="338"/>
        <v>-3.5022308799999999</v>
      </c>
      <c r="I2412" s="33">
        <f t="shared" si="339"/>
        <v>0.24495826000000001</v>
      </c>
      <c r="J2412" s="32">
        <f t="shared" si="340"/>
        <v>-3.5022308799999999</v>
      </c>
      <c r="K2412" s="33">
        <f t="shared" si="341"/>
        <v>-1.9530927600000001</v>
      </c>
    </row>
    <row r="2413" spans="1:11" x14ac:dyDescent="0.3">
      <c r="A2413" s="78" t="str">
        <f>latest_start_1_limit_5000_convert_BTC_CMC_PRO_API_KEY_49c55c19_a805_466a_95cf_3c[[#This Row],[Symbol]]</f>
        <v>FCR</v>
      </c>
      <c r="B2413" s="22" t="str">
        <f t="shared" si="333"/>
        <v>Fromm Car</v>
      </c>
      <c r="C2413" s="77">
        <f t="shared" si="334"/>
        <v>6.6109086423777836E-7</v>
      </c>
      <c r="D2413" s="73">
        <f t="shared" si="335"/>
        <v>2.4751899690819999E-2</v>
      </c>
      <c r="E2413" s="74">
        <f>D2413*conf!B$7</f>
        <v>1.8103539433865747</v>
      </c>
      <c r="F2413" s="32">
        <f t="shared" si="336"/>
        <v>-0.93716562000000003</v>
      </c>
      <c r="G2413" s="33">
        <f t="shared" si="337"/>
        <v>-0.76672006999999998</v>
      </c>
      <c r="H2413" s="32">
        <f t="shared" si="338"/>
        <v>-6.05313488</v>
      </c>
      <c r="I2413" s="33">
        <f t="shared" si="339"/>
        <v>-2.4050021199999998</v>
      </c>
      <c r="J2413" s="32">
        <f t="shared" si="340"/>
        <v>-6.05313488</v>
      </c>
      <c r="K2413" s="33">
        <f t="shared" si="341"/>
        <v>-5.0134866699999998</v>
      </c>
    </row>
    <row r="2414" spans="1:11" x14ac:dyDescent="0.3">
      <c r="A2414" s="78" t="str">
        <f>latest_start_1_limit_5000_convert_BTC_CMC_PRO_API_KEY_49c55c19_a805_466a_95cf_3c[[#This Row],[Symbol]]</f>
        <v>LBXC</v>
      </c>
      <c r="B2414" s="22" t="str">
        <f t="shared" si="333"/>
        <v>Lux Bio Cell</v>
      </c>
      <c r="C2414" s="77">
        <f t="shared" si="334"/>
        <v>5.7533016570878225E-8</v>
      </c>
      <c r="D2414" s="73">
        <f t="shared" si="335"/>
        <v>2.1540933812700001E-3</v>
      </c>
      <c r="E2414" s="74">
        <f>D2414*conf!B$7</f>
        <v>0.1575503899060878</v>
      </c>
      <c r="F2414" s="32">
        <f t="shared" si="336"/>
        <v>3.29765065</v>
      </c>
      <c r="G2414" s="33">
        <f t="shared" si="337"/>
        <v>3.47538254</v>
      </c>
      <c r="H2414" s="32">
        <f t="shared" si="338"/>
        <v>7.7486677200000003</v>
      </c>
      <c r="I2414" s="33">
        <f t="shared" si="339"/>
        <v>11.932750329999999</v>
      </c>
      <c r="J2414" s="32">
        <f t="shared" si="340"/>
        <v>7.7486677200000003</v>
      </c>
      <c r="K2414" s="33">
        <f t="shared" si="341"/>
        <v>-11.35052563</v>
      </c>
    </row>
    <row r="2415" spans="1:11" x14ac:dyDescent="0.3">
      <c r="A2415" s="78" t="str">
        <f>latest_start_1_limit_5000_convert_BTC_CMC_PRO_API_KEY_49c55c19_a805_466a_95cf_3c[[#This Row],[Symbol]]</f>
        <v>RUNE</v>
      </c>
      <c r="B2415" s="22" t="str">
        <f t="shared" si="333"/>
        <v>THORChain</v>
      </c>
      <c r="C2415" s="77">
        <f t="shared" si="334"/>
        <v>1.050006492992456E-4</v>
      </c>
      <c r="D2415" s="73">
        <f t="shared" si="335"/>
        <v>3.9313287772058998</v>
      </c>
      <c r="E2415" s="74">
        <f>D2415*conf!B$7</f>
        <v>287.53738676483954</v>
      </c>
      <c r="F2415" s="32">
        <f t="shared" si="336"/>
        <v>2.5403160499999999</v>
      </c>
      <c r="G2415" s="33">
        <f t="shared" si="337"/>
        <v>2.7167448900000002</v>
      </c>
      <c r="H2415" s="32">
        <f t="shared" si="338"/>
        <v>0.43479972</v>
      </c>
      <c r="I2415" s="33">
        <f t="shared" si="339"/>
        <v>4.3348711399999997</v>
      </c>
      <c r="J2415" s="32">
        <f t="shared" si="340"/>
        <v>0.43479972</v>
      </c>
      <c r="K2415" s="33">
        <f t="shared" si="341"/>
        <v>39.487874779999999</v>
      </c>
    </row>
    <row r="2416" spans="1:11" x14ac:dyDescent="0.3">
      <c r="A2416" s="78" t="str">
        <f>latest_start_1_limit_5000_convert_BTC_CMC_PRO_API_KEY_49c55c19_a805_466a_95cf_3c[[#This Row],[Symbol]]</f>
        <v>HELMET</v>
      </c>
      <c r="B2416" s="22" t="str">
        <f t="shared" si="333"/>
        <v>Helmet.insure</v>
      </c>
      <c r="C2416" s="77">
        <f t="shared" si="334"/>
        <v>8.9864287342851717E-6</v>
      </c>
      <c r="D2416" s="73">
        <f t="shared" si="335"/>
        <v>0.33646083260609999</v>
      </c>
      <c r="E2416" s="74">
        <f>D2416*conf!B$7</f>
        <v>24.608745296810152</v>
      </c>
      <c r="F2416" s="32">
        <f t="shared" si="336"/>
        <v>-4.0610695200000002</v>
      </c>
      <c r="G2416" s="33">
        <f t="shared" si="337"/>
        <v>-3.8959988999999999</v>
      </c>
      <c r="H2416" s="32">
        <f t="shared" si="338"/>
        <v>-17.069671830000001</v>
      </c>
      <c r="I2416" s="33">
        <f t="shared" si="339"/>
        <v>-13.849331830000001</v>
      </c>
      <c r="J2416" s="32">
        <f t="shared" si="340"/>
        <v>-17.069671830000001</v>
      </c>
      <c r="K2416" s="33">
        <f t="shared" si="341"/>
        <v>27.393187380000001</v>
      </c>
    </row>
    <row r="2417" spans="1:11" x14ac:dyDescent="0.3">
      <c r="A2417" s="78" t="str">
        <f>latest_start_1_limit_5000_convert_BTC_CMC_PRO_API_KEY_49c55c19_a805_466a_95cf_3c[[#This Row],[Symbol]]</f>
        <v>ZORA</v>
      </c>
      <c r="B2417" s="22" t="str">
        <f t="shared" si="333"/>
        <v>Zoracles</v>
      </c>
      <c r="C2417" s="77">
        <f t="shared" si="334"/>
        <v>2.603491152986049E-2</v>
      </c>
      <c r="D2417" s="73">
        <f t="shared" si="335"/>
        <v>974.77299038078957</v>
      </c>
      <c r="E2417" s="74">
        <f>D2417*conf!B$7</f>
        <v>71294.896516450943</v>
      </c>
      <c r="F2417" s="32">
        <f t="shared" si="336"/>
        <v>-2.42522555</v>
      </c>
      <c r="G2417" s="33">
        <f t="shared" si="337"/>
        <v>-2.2573403299999999</v>
      </c>
      <c r="H2417" s="32">
        <f t="shared" si="338"/>
        <v>12.137687639999999</v>
      </c>
      <c r="I2417" s="33">
        <f t="shared" si="339"/>
        <v>16.49220412</v>
      </c>
      <c r="J2417" s="32">
        <f t="shared" si="340"/>
        <v>12.137687639999999</v>
      </c>
      <c r="K2417" s="33">
        <f t="shared" si="341"/>
        <v>50.259836759999999</v>
      </c>
    </row>
    <row r="2418" spans="1:11" x14ac:dyDescent="0.3">
      <c r="A2418" s="78" t="str">
        <f>latest_start_1_limit_5000_convert_BTC_CMC_PRO_API_KEY_49c55c19_a805_466a_95cf_3c[[#This Row],[Symbol]]</f>
        <v>GRAP</v>
      </c>
      <c r="B2418" s="22" t="str">
        <f t="shared" si="333"/>
        <v>GRAP</v>
      </c>
      <c r="C2418" s="77">
        <f t="shared" si="334"/>
        <v>6.2678183620589432E-6</v>
      </c>
      <c r="D2418" s="73">
        <f t="shared" si="335"/>
        <v>0.23467335546504001</v>
      </c>
      <c r="E2418" s="74">
        <f>D2418*conf!B$7</f>
        <v>17.164009218713026</v>
      </c>
      <c r="F2418" s="32">
        <f t="shared" si="336"/>
        <v>-4.07751077</v>
      </c>
      <c r="G2418" s="33">
        <f t="shared" si="337"/>
        <v>-3.9124684300000001</v>
      </c>
      <c r="H2418" s="32">
        <f t="shared" si="338"/>
        <v>6.1053284000000003</v>
      </c>
      <c r="I2418" s="33">
        <f t="shared" si="339"/>
        <v>10.225597069999999</v>
      </c>
      <c r="J2418" s="32">
        <f t="shared" si="340"/>
        <v>6.1053284000000003</v>
      </c>
      <c r="K2418" s="33">
        <f t="shared" si="341"/>
        <v>17.626723640000002</v>
      </c>
    </row>
    <row r="2419" spans="1:11" x14ac:dyDescent="0.3">
      <c r="A2419" s="78" t="str">
        <f>latest_start_1_limit_5000_convert_BTC_CMC_PRO_API_KEY_49c55c19_a805_466a_95cf_3c[[#This Row],[Symbol]]</f>
        <v>TCFX</v>
      </c>
      <c r="B2419" s="22" t="str">
        <f t="shared" si="333"/>
        <v>Tcbcoin</v>
      </c>
      <c r="C2419" s="77">
        <f t="shared" si="334"/>
        <v>3.9161454274079847E-5</v>
      </c>
      <c r="D2419" s="73">
        <f t="shared" si="335"/>
        <v>1.4662438106087901</v>
      </c>
      <c r="E2419" s="74">
        <f>D2419*conf!B$7</f>
        <v>107.2410723079269</v>
      </c>
      <c r="F2419" s="32">
        <f t="shared" si="336"/>
        <v>-2.2436226800000001</v>
      </c>
      <c r="G2419" s="33">
        <f t="shared" si="337"/>
        <v>-2.0754249900000001</v>
      </c>
      <c r="H2419" s="32">
        <f t="shared" si="338"/>
        <v>29.438741350000001</v>
      </c>
      <c r="I2419" s="33">
        <f t="shared" si="339"/>
        <v>34.465090150000002</v>
      </c>
      <c r="J2419" s="32">
        <f t="shared" si="340"/>
        <v>29.438741350000001</v>
      </c>
      <c r="K2419" s="33">
        <f t="shared" si="341"/>
        <v>-23.004031829999999</v>
      </c>
    </row>
    <row r="2420" spans="1:11" x14ac:dyDescent="0.3">
      <c r="A2420" s="78" t="str">
        <f>latest_start_1_limit_5000_convert_BTC_CMC_PRO_API_KEY_49c55c19_a805_466a_95cf_3c[[#This Row],[Symbol]]</f>
        <v>CFX</v>
      </c>
      <c r="B2420" s="22" t="str">
        <f t="shared" si="333"/>
        <v>Conflux Network</v>
      </c>
      <c r="C2420" s="77">
        <f t="shared" si="334"/>
        <v>7.1419376396656587E-6</v>
      </c>
      <c r="D2420" s="73">
        <f t="shared" si="335"/>
        <v>0.26740125089902</v>
      </c>
      <c r="E2420" s="74">
        <f>D2420*conf!B$7</f>
        <v>19.557727490754324</v>
      </c>
      <c r="F2420" s="32">
        <f t="shared" si="336"/>
        <v>5.5394366799999997</v>
      </c>
      <c r="G2420" s="33">
        <f t="shared" si="337"/>
        <v>5.7210257499999999</v>
      </c>
      <c r="H2420" s="32">
        <f t="shared" si="338"/>
        <v>10.219835850000001</v>
      </c>
      <c r="I2420" s="33">
        <f t="shared" si="339"/>
        <v>14.49987855</v>
      </c>
      <c r="J2420" s="32">
        <f t="shared" si="340"/>
        <v>10.219835850000001</v>
      </c>
      <c r="K2420" s="33">
        <f t="shared" si="341"/>
        <v>16.040084579999998</v>
      </c>
    </row>
    <row r="2421" spans="1:11" x14ac:dyDescent="0.3">
      <c r="A2421" s="78" t="str">
        <f>latest_start_1_limit_5000_convert_BTC_CMC_PRO_API_KEY_49c55c19_a805_466a_95cf_3c[[#This Row],[Symbol]]</f>
        <v>NFY</v>
      </c>
      <c r="B2421" s="22" t="str">
        <f t="shared" si="333"/>
        <v>Non-Fungible Yearn</v>
      </c>
      <c r="C2421" s="77">
        <f t="shared" si="334"/>
        <v>3.1493380471270548E-4</v>
      </c>
      <c r="D2421" s="73">
        <f t="shared" si="335"/>
        <v>11.79143498297298</v>
      </c>
      <c r="E2421" s="74">
        <f>D2421*conf!B$7</f>
        <v>862.42555465464375</v>
      </c>
      <c r="F2421" s="32">
        <f t="shared" si="336"/>
        <v>-3.7952481499999999</v>
      </c>
      <c r="G2421" s="33">
        <f t="shared" si="337"/>
        <v>-3.6297201600000002</v>
      </c>
      <c r="H2421" s="32">
        <f t="shared" si="338"/>
        <v>196.36472878000001</v>
      </c>
      <c r="I2421" s="33">
        <f t="shared" si="339"/>
        <v>207.87312638</v>
      </c>
      <c r="J2421" s="32">
        <f t="shared" si="340"/>
        <v>196.36472878000001</v>
      </c>
      <c r="K2421" s="33">
        <f t="shared" si="341"/>
        <v>263.46476067999998</v>
      </c>
    </row>
    <row r="2422" spans="1:11" x14ac:dyDescent="0.3">
      <c r="A2422" s="78" t="str">
        <f>latest_start_1_limit_5000_convert_BTC_CMC_PRO_API_KEY_49c55c19_a805_466a_95cf_3c[[#This Row],[Symbol]]</f>
        <v>AC</v>
      </c>
      <c r="B2422" s="22" t="str">
        <f t="shared" si="333"/>
        <v>ACoconut</v>
      </c>
      <c r="C2422" s="77">
        <f t="shared" si="334"/>
        <v>4.0706116405034367E-5</v>
      </c>
      <c r="D2422" s="73">
        <f t="shared" si="335"/>
        <v>1.5240774976098601</v>
      </c>
      <c r="E2422" s="74">
        <f>D2422*conf!B$7</f>
        <v>111.47102817518517</v>
      </c>
      <c r="F2422" s="32">
        <f t="shared" si="336"/>
        <v>-2.92631489</v>
      </c>
      <c r="G2422" s="33">
        <f t="shared" si="337"/>
        <v>-2.75929183</v>
      </c>
      <c r="H2422" s="32">
        <f t="shared" si="338"/>
        <v>-1.40933507</v>
      </c>
      <c r="I2422" s="33">
        <f t="shared" si="339"/>
        <v>2.4191251399999998</v>
      </c>
      <c r="J2422" s="32">
        <f t="shared" si="340"/>
        <v>-1.40933507</v>
      </c>
      <c r="K2422" s="33">
        <f t="shared" si="341"/>
        <v>94.760651969999998</v>
      </c>
    </row>
    <row r="2423" spans="1:11" x14ac:dyDescent="0.3">
      <c r="A2423" s="78" t="str">
        <f>latest_start_1_limit_5000_convert_BTC_CMC_PRO_API_KEY_49c55c19_a805_466a_95cf_3c[[#This Row],[Symbol]]</f>
        <v>KIF</v>
      </c>
      <c r="B2423" s="22" t="str">
        <f t="shared" si="333"/>
        <v>KittenFinance</v>
      </c>
      <c r="C2423" s="77">
        <f t="shared" si="334"/>
        <v>3.8880738339316101E-3</v>
      </c>
      <c r="D2423" s="73">
        <f t="shared" si="335"/>
        <v>145.57335267208134</v>
      </c>
      <c r="E2423" s="74">
        <f>D2423*conf!B$7</f>
        <v>10647.23501443603</v>
      </c>
      <c r="F2423" s="32">
        <f t="shared" si="336"/>
        <v>-0.93552113000000003</v>
      </c>
      <c r="G2423" s="33">
        <f t="shared" si="337"/>
        <v>-0.76507274999999997</v>
      </c>
      <c r="H2423" s="32">
        <f t="shared" si="338"/>
        <v>6.5264654799999997</v>
      </c>
      <c r="I2423" s="33">
        <f t="shared" si="339"/>
        <v>10.663087689999999</v>
      </c>
      <c r="J2423" s="32">
        <f t="shared" si="340"/>
        <v>6.5264654799999997</v>
      </c>
      <c r="K2423" s="33">
        <f t="shared" si="341"/>
        <v>-30.311801079999999</v>
      </c>
    </row>
    <row r="2424" spans="1:11" x14ac:dyDescent="0.3">
      <c r="A2424" s="78" t="str">
        <f>latest_start_1_limit_5000_convert_BTC_CMC_PRO_API_KEY_49c55c19_a805_466a_95cf_3c[[#This Row],[Symbol]]</f>
        <v>LTK</v>
      </c>
      <c r="B2424" s="22" t="str">
        <f t="shared" si="333"/>
        <v>LitecoinToken</v>
      </c>
      <c r="C2424" s="77">
        <f t="shared" si="334"/>
        <v>1E-8</v>
      </c>
      <c r="D2424" s="73">
        <f t="shared" si="335"/>
        <v>3.9990399999999998E-8</v>
      </c>
      <c r="E2424" s="74">
        <f>D2424*conf!B$7</f>
        <v>2.924897856E-6</v>
      </c>
      <c r="F2424" s="32">
        <f t="shared" si="336"/>
        <v>-0.14514378</v>
      </c>
      <c r="G2424" s="33">
        <f t="shared" si="337"/>
        <v>2.6664509999999999E-2</v>
      </c>
      <c r="H2424" s="32">
        <f t="shared" si="338"/>
        <v>-3.712437</v>
      </c>
      <c r="I2424" s="33">
        <f t="shared" si="339"/>
        <v>2.6589450000000001E-2</v>
      </c>
      <c r="J2424" s="32">
        <f t="shared" si="340"/>
        <v>-3.712437</v>
      </c>
      <c r="K2424" s="33">
        <f t="shared" si="341"/>
        <v>99.89882892</v>
      </c>
    </row>
    <row r="2425" spans="1:11" x14ac:dyDescent="0.3">
      <c r="A2425" s="78" t="str">
        <f>latest_start_1_limit_5000_convert_BTC_CMC_PRO_API_KEY_49c55c19_a805_466a_95cf_3c[[#This Row],[Symbol]]</f>
        <v>BPX</v>
      </c>
      <c r="B2425" s="22" t="str">
        <f t="shared" si="333"/>
        <v>Bispex</v>
      </c>
      <c r="C2425" s="77">
        <f t="shared" si="334"/>
        <v>9.4218910761359584E-8</v>
      </c>
      <c r="D2425" s="73">
        <f t="shared" si="335"/>
        <v>3.5276497593600001E-3</v>
      </c>
      <c r="E2425" s="74">
        <f>D2425*conf!B$7</f>
        <v>0.25801230339959041</v>
      </c>
      <c r="F2425" s="32">
        <f t="shared" si="336"/>
        <v>1.8802375200000001</v>
      </c>
      <c r="G2425" s="33">
        <f t="shared" si="337"/>
        <v>2.0555306400000002</v>
      </c>
      <c r="H2425" s="32">
        <f t="shared" si="338"/>
        <v>-25.540813150000002</v>
      </c>
      <c r="I2425" s="33">
        <f t="shared" si="339"/>
        <v>-22.64942344</v>
      </c>
      <c r="J2425" s="32">
        <f t="shared" si="340"/>
        <v>-25.540813150000002</v>
      </c>
      <c r="K2425" s="33">
        <f t="shared" si="341"/>
        <v>732.59258058</v>
      </c>
    </row>
    <row r="2426" spans="1:11" x14ac:dyDescent="0.3">
      <c r="A2426" s="78" t="str">
        <f>latest_start_1_limit_5000_convert_BTC_CMC_PRO_API_KEY_49c55c19_a805_466a_95cf_3c[[#This Row],[Symbol]]</f>
        <v>SXPDOWN</v>
      </c>
      <c r="B2426" s="22" t="str">
        <f t="shared" si="333"/>
        <v>SXPDOWN</v>
      </c>
      <c r="C2426" s="77">
        <f t="shared" si="334"/>
        <v>1.8578787812973384E-8</v>
      </c>
      <c r="D2426" s="73">
        <f t="shared" si="335"/>
        <v>6.9560830015999995E-4</v>
      </c>
      <c r="E2426" s="74">
        <f>D2426*conf!B$7</f>
        <v>5.0876791073702396E-2</v>
      </c>
      <c r="F2426" s="32">
        <f t="shared" si="336"/>
        <v>-26.728048099999999</v>
      </c>
      <c r="G2426" s="33">
        <f t="shared" si="337"/>
        <v>-26.601977829999999</v>
      </c>
      <c r="H2426" s="32">
        <f t="shared" si="338"/>
        <v>-38.497169190000001</v>
      </c>
      <c r="I2426" s="33">
        <f t="shared" si="339"/>
        <v>-36.108899059999999</v>
      </c>
      <c r="J2426" s="32">
        <f t="shared" si="340"/>
        <v>-38.497169190000001</v>
      </c>
      <c r="K2426" s="33">
        <f t="shared" si="341"/>
        <v>-80.088579210000006</v>
      </c>
    </row>
    <row r="2427" spans="1:11" x14ac:dyDescent="0.3">
      <c r="A2427" s="78" t="str">
        <f>latest_start_1_limit_5000_convert_BTC_CMC_PRO_API_KEY_49c55c19_a805_466a_95cf_3c[[#This Row],[Symbol]]</f>
        <v>UNISTAKE</v>
      </c>
      <c r="B2427" s="22" t="str">
        <f t="shared" si="333"/>
        <v>Unistake</v>
      </c>
      <c r="C2427" s="77">
        <f t="shared" si="334"/>
        <v>1.552596732487143E-6</v>
      </c>
      <c r="D2427" s="73">
        <f t="shared" si="335"/>
        <v>5.8130766376759999E-2</v>
      </c>
      <c r="E2427" s="74">
        <f>D2427*conf!B$7</f>
        <v>4.2516842527962266</v>
      </c>
      <c r="F2427" s="32">
        <f t="shared" si="336"/>
        <v>1.46580277</v>
      </c>
      <c r="G2427" s="33">
        <f t="shared" si="337"/>
        <v>1.6403828199999999</v>
      </c>
      <c r="H2427" s="32">
        <f t="shared" si="338"/>
        <v>4.7855674500000003</v>
      </c>
      <c r="I2427" s="33">
        <f t="shared" si="339"/>
        <v>8.8545873299999993</v>
      </c>
      <c r="J2427" s="32">
        <f t="shared" si="340"/>
        <v>4.7855674500000003</v>
      </c>
      <c r="K2427" s="33">
        <f t="shared" si="341"/>
        <v>312.84675311000001</v>
      </c>
    </row>
    <row r="2428" spans="1:11" x14ac:dyDescent="0.3">
      <c r="A2428" s="78" t="str">
        <f>latest_start_1_limit_5000_convert_BTC_CMC_PRO_API_KEY_49c55c19_a805_466a_95cf_3c[[#This Row],[Symbol]]</f>
        <v>CHT</v>
      </c>
      <c r="B2428" s="22" t="str">
        <f t="shared" si="333"/>
        <v>CoinHe Token</v>
      </c>
      <c r="C2428" s="77">
        <f t="shared" si="334"/>
        <v>1.7633831829417629E-6</v>
      </c>
      <c r="D2428" s="73">
        <f t="shared" si="335"/>
        <v>6.6022820797830006E-2</v>
      </c>
      <c r="E2428" s="74">
        <f>D2428*conf!B$7</f>
        <v>4.8289091131532871</v>
      </c>
      <c r="F2428" s="32">
        <f t="shared" si="336"/>
        <v>0.73449975000000001</v>
      </c>
      <c r="G2428" s="33">
        <f t="shared" si="337"/>
        <v>0.90782154000000004</v>
      </c>
      <c r="H2428" s="32">
        <f t="shared" si="338"/>
        <v>-0.51235596000000005</v>
      </c>
      <c r="I2428" s="33">
        <f t="shared" si="339"/>
        <v>3.3509356299999999</v>
      </c>
      <c r="J2428" s="32">
        <f t="shared" si="340"/>
        <v>-0.51235596000000005</v>
      </c>
      <c r="K2428" s="33">
        <f t="shared" si="341"/>
        <v>51.528440060000001</v>
      </c>
    </row>
    <row r="2429" spans="1:11" x14ac:dyDescent="0.3">
      <c r="A2429" s="78" t="str">
        <f>latest_start_1_limit_5000_convert_BTC_CMC_PRO_API_KEY_49c55c19_a805_466a_95cf_3c[[#This Row],[Symbol]]</f>
        <v>YAM</v>
      </c>
      <c r="B2429" s="22" t="str">
        <f t="shared" si="333"/>
        <v>YAM v3</v>
      </c>
      <c r="C2429" s="77">
        <f t="shared" si="334"/>
        <v>1.2883700120941817E-4</v>
      </c>
      <c r="D2429" s="73">
        <f t="shared" si="335"/>
        <v>4.8237855080305296</v>
      </c>
      <c r="E2429" s="74">
        <f>D2429*conf!B$7</f>
        <v>352.81167205735295</v>
      </c>
      <c r="F2429" s="32">
        <f t="shared" si="336"/>
        <v>7.0816278400000003</v>
      </c>
      <c r="G2429" s="33">
        <f t="shared" si="337"/>
        <v>7.26587037</v>
      </c>
      <c r="H2429" s="32">
        <f t="shared" si="338"/>
        <v>14.19210049</v>
      </c>
      <c r="I2429" s="33">
        <f t="shared" si="339"/>
        <v>18.626393669999999</v>
      </c>
      <c r="J2429" s="32">
        <f t="shared" si="340"/>
        <v>14.19210049</v>
      </c>
      <c r="K2429" s="33">
        <f t="shared" si="341"/>
        <v>58.530786169999999</v>
      </c>
    </row>
    <row r="2430" spans="1:11" x14ac:dyDescent="0.3">
      <c r="A2430" s="78" t="str">
        <f>latest_start_1_limit_5000_convert_BTC_CMC_PRO_API_KEY_49c55c19_a805_466a_95cf_3c[[#This Row],[Symbol]]</f>
        <v>BAMBOO</v>
      </c>
      <c r="B2430" s="22" t="str">
        <f t="shared" si="333"/>
        <v>Panda Yield</v>
      </c>
      <c r="C2430" s="77">
        <f t="shared" si="334"/>
        <v>1.3507277446587099E-4</v>
      </c>
      <c r="D2430" s="73">
        <f t="shared" si="335"/>
        <v>5.0572590628593002</v>
      </c>
      <c r="E2430" s="74">
        <f>D2430*conf!B$7</f>
        <v>369.88792785752923</v>
      </c>
      <c r="F2430" s="32">
        <f t="shared" si="336"/>
        <v>4.5276003500000002</v>
      </c>
      <c r="G2430" s="33">
        <f t="shared" si="337"/>
        <v>4.7074484700000001</v>
      </c>
      <c r="H2430" s="32">
        <f t="shared" si="338"/>
        <v>-36.541119600000002</v>
      </c>
      <c r="I2430" s="33">
        <f t="shared" si="339"/>
        <v>-34.076892399999998</v>
      </c>
      <c r="J2430" s="32">
        <f t="shared" si="340"/>
        <v>-36.541119600000002</v>
      </c>
      <c r="K2430" s="33">
        <f t="shared" si="341"/>
        <v>-65.684508820000005</v>
      </c>
    </row>
    <row r="2431" spans="1:11" x14ac:dyDescent="0.3">
      <c r="A2431" s="78" t="str">
        <f>latest_start_1_limit_5000_convert_BTC_CMC_PRO_API_KEY_49c55c19_a805_466a_95cf_3c[[#This Row],[Symbol]]</f>
        <v>ETLT</v>
      </c>
      <c r="B2431" s="22" t="str">
        <f t="shared" si="333"/>
        <v>Ethereum Lightning</v>
      </c>
      <c r="C2431" s="77">
        <f t="shared" si="334"/>
        <v>2.2363203962422808E-4</v>
      </c>
      <c r="D2431" s="73">
        <f t="shared" si="335"/>
        <v>8.3730060599377101</v>
      </c>
      <c r="E2431" s="74">
        <f>D2431*conf!B$7</f>
        <v>612.40166322384414</v>
      </c>
      <c r="F2431" s="32">
        <f t="shared" si="336"/>
        <v>-0.43230669999999999</v>
      </c>
      <c r="G2431" s="33">
        <f t="shared" si="337"/>
        <v>-0.26099250000000002</v>
      </c>
      <c r="H2431" s="32">
        <f t="shared" si="338"/>
        <v>-3.6362750699999999</v>
      </c>
      <c r="I2431" s="33">
        <f t="shared" si="339"/>
        <v>0.10570889</v>
      </c>
      <c r="J2431" s="32">
        <f t="shared" si="340"/>
        <v>-3.6362750699999999</v>
      </c>
      <c r="K2431" s="33">
        <f t="shared" si="341"/>
        <v>-0.87140512000000003</v>
      </c>
    </row>
    <row r="2432" spans="1:11" x14ac:dyDescent="0.3">
      <c r="A2432" s="78" t="str">
        <f>latest_start_1_limit_5000_convert_BTC_CMC_PRO_API_KEY_49c55c19_a805_466a_95cf_3c[[#This Row],[Symbol]]</f>
        <v>XED</v>
      </c>
      <c r="B2432" s="22" t="str">
        <f t="shared" si="333"/>
        <v>Exeedme</v>
      </c>
      <c r="C2432" s="77">
        <f t="shared" si="334"/>
        <v>1.7069129729577296E-5</v>
      </c>
      <c r="D2432" s="73">
        <f t="shared" si="335"/>
        <v>0.63908519952581</v>
      </c>
      <c r="E2432" s="74">
        <f>D2432*conf!B$7</f>
        <v>46.742691493317743</v>
      </c>
      <c r="F2432" s="32">
        <f t="shared" si="336"/>
        <v>-4.5320028499999996</v>
      </c>
      <c r="G2432" s="33">
        <f t="shared" si="337"/>
        <v>-4.3677425000000003</v>
      </c>
      <c r="H2432" s="32">
        <f t="shared" si="338"/>
        <v>1.8440121</v>
      </c>
      <c r="I2432" s="33">
        <f t="shared" si="339"/>
        <v>5.7988058699999998</v>
      </c>
      <c r="J2432" s="32">
        <f t="shared" si="340"/>
        <v>1.8440121</v>
      </c>
      <c r="K2432" s="33">
        <f t="shared" si="341"/>
        <v>-14.69282858</v>
      </c>
    </row>
    <row r="2433" spans="1:11" x14ac:dyDescent="0.3">
      <c r="A2433" s="78" t="str">
        <f>latest_start_1_limit_5000_convert_BTC_CMC_PRO_API_KEY_49c55c19_a805_466a_95cf_3c[[#This Row],[Symbol]]</f>
        <v>HTR</v>
      </c>
      <c r="B2433" s="22" t="str">
        <f t="shared" si="333"/>
        <v>Hathor</v>
      </c>
      <c r="C2433" s="77">
        <f t="shared" si="334"/>
        <v>6.0568045882226192E-6</v>
      </c>
      <c r="D2433" s="73">
        <f t="shared" si="335"/>
        <v>0.22677278983039001</v>
      </c>
      <c r="E2433" s="74">
        <f>D2433*conf!B$7</f>
        <v>16.586161848194724</v>
      </c>
      <c r="F2433" s="32">
        <f t="shared" si="336"/>
        <v>-2.9140433799999998</v>
      </c>
      <c r="G2433" s="33">
        <f t="shared" si="337"/>
        <v>-2.7469992099999998</v>
      </c>
      <c r="H2433" s="32">
        <f t="shared" si="338"/>
        <v>-0.51847418999999995</v>
      </c>
      <c r="I2433" s="33">
        <f t="shared" si="339"/>
        <v>3.3445798199999999</v>
      </c>
      <c r="J2433" s="32">
        <f t="shared" si="340"/>
        <v>-0.51847418999999995</v>
      </c>
      <c r="K2433" s="33">
        <f t="shared" si="341"/>
        <v>-10.666341859999999</v>
      </c>
    </row>
    <row r="2434" spans="1:11" x14ac:dyDescent="0.3">
      <c r="A2434" s="78" t="str">
        <f>latest_start_1_limit_5000_convert_BTC_CMC_PRO_API_KEY_49c55c19_a805_466a_95cf_3c[[#This Row],[Symbol]]</f>
        <v>BAMBOO</v>
      </c>
      <c r="B2434" s="22" t="str">
        <f t="shared" ref="B2434:B2497" si="342">VLOOKUP(A2434,BTCTABLE,2,FALSE)</f>
        <v>Panda Yield</v>
      </c>
      <c r="C2434" s="77">
        <f t="shared" ref="C2434:C2497" si="343">VLOOKUP(A2434,BTCTABLE,3,FALSE)</f>
        <v>1.3507277446587099E-4</v>
      </c>
      <c r="D2434" s="73">
        <f t="shared" ref="D2434:D2497" si="344">VLOOKUP(A2434,USDTABLE,3,FALSE)</f>
        <v>5.0572590628593002</v>
      </c>
      <c r="E2434" s="74">
        <f>D2434*conf!B$7</f>
        <v>369.88792785752923</v>
      </c>
      <c r="F2434" s="32">
        <f t="shared" ref="F2434:F2497" si="345">VLOOKUP(A2434,BTCTABLE,5,FALSE)</f>
        <v>4.5276003500000002</v>
      </c>
      <c r="G2434" s="33">
        <f t="shared" ref="G2434:G2497" si="346">VLOOKUP(A2434,USDTABLE,5,FALSE)</f>
        <v>4.7074484700000001</v>
      </c>
      <c r="H2434" s="32">
        <f t="shared" ref="H2434:H2497" si="347">VLOOKUP(A2434,BTCTABLE,6,FALSE)</f>
        <v>-36.541119600000002</v>
      </c>
      <c r="I2434" s="33">
        <f t="shared" ref="I2434:I2497" si="348">VLOOKUP(A2434,USDTABLE,6,FALSE)</f>
        <v>-34.076892399999998</v>
      </c>
      <c r="J2434" s="32">
        <f t="shared" ref="J2434:J2497" si="349">VLOOKUP(A2434,BTCTABLE,6,FALSE)</f>
        <v>-36.541119600000002</v>
      </c>
      <c r="K2434" s="33">
        <f t="shared" ref="K2434:K2497" si="350">VLOOKUP(A2434,USDTABLE,7,FALSE)</f>
        <v>-65.684508820000005</v>
      </c>
    </row>
    <row r="2435" spans="1:11" x14ac:dyDescent="0.3">
      <c r="A2435" s="78" t="str">
        <f>latest_start_1_limit_5000_convert_BTC_CMC_PRO_API_KEY_49c55c19_a805_466a_95cf_3c[[#This Row],[Symbol]]</f>
        <v>GYSR</v>
      </c>
      <c r="B2435" s="22" t="str">
        <f t="shared" si="342"/>
        <v>GYSR</v>
      </c>
      <c r="C2435" s="77">
        <f t="shared" si="343"/>
        <v>2.1761906393313825E-5</v>
      </c>
      <c r="D2435" s="73">
        <f t="shared" si="344"/>
        <v>0.81478742676223004</v>
      </c>
      <c r="E2435" s="74">
        <f>D2435*conf!B$7</f>
        <v>59.593552393389508</v>
      </c>
      <c r="F2435" s="32">
        <f t="shared" si="345"/>
        <v>-1.10997776</v>
      </c>
      <c r="G2435" s="33">
        <f t="shared" si="346"/>
        <v>-0.93982955000000001</v>
      </c>
      <c r="H2435" s="32">
        <f t="shared" si="347"/>
        <v>67.317793699999996</v>
      </c>
      <c r="I2435" s="33">
        <f t="shared" si="348"/>
        <v>73.815057069999995</v>
      </c>
      <c r="J2435" s="32">
        <f t="shared" si="349"/>
        <v>67.317793699999996</v>
      </c>
      <c r="K2435" s="33">
        <f t="shared" si="350"/>
        <v>131.8302425</v>
      </c>
    </row>
    <row r="2436" spans="1:11" x14ac:dyDescent="0.3">
      <c r="A2436" s="78" t="str">
        <f>latest_start_1_limit_5000_convert_BTC_CMC_PRO_API_KEY_49c55c19_a805_466a_95cf_3c[[#This Row],[Symbol]]</f>
        <v>DOGEBEAR</v>
      </c>
      <c r="B2436" s="22" t="str">
        <f t="shared" si="342"/>
        <v>3X Short Dogecoin Token</v>
      </c>
      <c r="C2436" s="77">
        <f t="shared" si="343"/>
        <v>1E-8</v>
      </c>
      <c r="D2436" s="73">
        <f t="shared" si="344"/>
        <v>3.6239999999999999E-5</v>
      </c>
      <c r="E2436" s="74">
        <f>D2436*conf!B$7</f>
        <v>2.6505935999999999E-3</v>
      </c>
      <c r="F2436" s="32">
        <f t="shared" si="345"/>
        <v>2.98250291</v>
      </c>
      <c r="G2436" s="33">
        <f t="shared" si="346"/>
        <v>3.1596925699999998</v>
      </c>
      <c r="H2436" s="32">
        <f t="shared" si="347"/>
        <v>-83.344312720000005</v>
      </c>
      <c r="I2436" s="33">
        <f t="shared" si="348"/>
        <v>-82.697541180000002</v>
      </c>
      <c r="J2436" s="32">
        <f t="shared" si="349"/>
        <v>-83.344312720000005</v>
      </c>
      <c r="K2436" s="33">
        <f t="shared" si="350"/>
        <v>-99.915128809999999</v>
      </c>
    </row>
    <row r="2437" spans="1:11" x14ac:dyDescent="0.3">
      <c r="A2437" s="78" t="str">
        <f>latest_start_1_limit_5000_convert_BTC_CMC_PRO_API_KEY_49c55c19_a805_466a_95cf_3c[[#This Row],[Symbol]]</f>
        <v>SKEY</v>
      </c>
      <c r="B2437" s="22" t="str">
        <f t="shared" si="342"/>
        <v>SmartKey</v>
      </c>
      <c r="C2437" s="77">
        <f t="shared" si="343"/>
        <v>8.5730451997658974E-6</v>
      </c>
      <c r="D2437" s="73">
        <f t="shared" si="344"/>
        <v>0.32098334178937998</v>
      </c>
      <c r="E2437" s="74">
        <f>D2437*conf!B$7</f>
        <v>23.476721618475253</v>
      </c>
      <c r="F2437" s="32">
        <f t="shared" si="345"/>
        <v>1.13325115</v>
      </c>
      <c r="G2437" s="33">
        <f t="shared" si="346"/>
        <v>1.30725902</v>
      </c>
      <c r="H2437" s="32">
        <f t="shared" si="347"/>
        <v>-4.1480492499999997</v>
      </c>
      <c r="I2437" s="33">
        <f t="shared" si="348"/>
        <v>-0.42593843999999997</v>
      </c>
      <c r="J2437" s="32">
        <f t="shared" si="349"/>
        <v>-4.1480492499999997</v>
      </c>
      <c r="K2437" s="33">
        <f t="shared" si="350"/>
        <v>7.0458257199999998</v>
      </c>
    </row>
    <row r="2438" spans="1:11" x14ac:dyDescent="0.3">
      <c r="A2438" s="78" t="str">
        <f>latest_start_1_limit_5000_convert_BTC_CMC_PRO_API_KEY_49c55c19_a805_466a_95cf_3c[[#This Row],[Symbol]]</f>
        <v>DEA</v>
      </c>
      <c r="B2438" s="22" t="str">
        <f t="shared" si="342"/>
        <v>DEUS Finance DEA</v>
      </c>
      <c r="C2438" s="77">
        <f t="shared" si="343"/>
        <v>5.3623886446500764E-3</v>
      </c>
      <c r="D2438" s="73">
        <f t="shared" si="344"/>
        <v>200.77316601342625</v>
      </c>
      <c r="E2438" s="74">
        <f>D2438*conf!B$7</f>
        <v>14684.549362221996</v>
      </c>
      <c r="F2438" s="32">
        <f t="shared" si="345"/>
        <v>-4.27029236</v>
      </c>
      <c r="G2438" s="33">
        <f t="shared" si="346"/>
        <v>-4.10558172</v>
      </c>
      <c r="H2438" s="32">
        <f t="shared" si="347"/>
        <v>-1.2647551500000001</v>
      </c>
      <c r="I2438" s="33">
        <f t="shared" si="348"/>
        <v>2.5693193700000001</v>
      </c>
      <c r="J2438" s="32">
        <f t="shared" si="349"/>
        <v>-1.2647551500000001</v>
      </c>
      <c r="K2438" s="33">
        <f t="shared" si="350"/>
        <v>126.41692396000001</v>
      </c>
    </row>
    <row r="2439" spans="1:11" x14ac:dyDescent="0.3">
      <c r="A2439" s="78" t="str">
        <f>latest_start_1_limit_5000_convert_BTC_CMC_PRO_API_KEY_49c55c19_a805_466a_95cf_3c[[#This Row],[Symbol]]</f>
        <v>MCB</v>
      </c>
      <c r="B2439" s="22" t="str">
        <f t="shared" si="342"/>
        <v>MCDEX</v>
      </c>
      <c r="C2439" s="77">
        <f t="shared" si="343"/>
        <v>2.4948025182595327E-4</v>
      </c>
      <c r="D2439" s="73">
        <f t="shared" si="344"/>
        <v>9.3407888417218707</v>
      </c>
      <c r="E2439" s="74">
        <f>D2439*conf!B$7</f>
        <v>683.18529588353761</v>
      </c>
      <c r="F2439" s="32">
        <f t="shared" si="345"/>
        <v>0.16115007000000001</v>
      </c>
      <c r="G2439" s="33">
        <f t="shared" si="346"/>
        <v>0.33348536000000001</v>
      </c>
      <c r="H2439" s="32">
        <f t="shared" si="347"/>
        <v>9.6012569899999995</v>
      </c>
      <c r="I2439" s="33">
        <f t="shared" si="348"/>
        <v>13.85727911</v>
      </c>
      <c r="J2439" s="32">
        <f t="shared" si="349"/>
        <v>9.6012569899999995</v>
      </c>
      <c r="K2439" s="33">
        <f t="shared" si="350"/>
        <v>7.9959704</v>
      </c>
    </row>
    <row r="2440" spans="1:11" x14ac:dyDescent="0.3">
      <c r="A2440" s="78" t="str">
        <f>latest_start_1_limit_5000_convert_BTC_CMC_PRO_API_KEY_49c55c19_a805_466a_95cf_3c[[#This Row],[Symbol]]</f>
        <v>MIC</v>
      </c>
      <c r="B2440" s="22" t="str">
        <f t="shared" si="342"/>
        <v>MITH Cash</v>
      </c>
      <c r="C2440" s="77">
        <f t="shared" si="343"/>
        <v>1.0609817520251429E-5</v>
      </c>
      <c r="D2440" s="73">
        <f t="shared" si="344"/>
        <v>0.39724212389767999</v>
      </c>
      <c r="E2440" s="74">
        <f>D2440*conf!B$7</f>
        <v>29.054288941876315</v>
      </c>
      <c r="F2440" s="32">
        <f t="shared" si="345"/>
        <v>-0.19065761000000001</v>
      </c>
      <c r="G2440" s="33">
        <f t="shared" si="346"/>
        <v>-1.8927630000000001E-2</v>
      </c>
      <c r="H2440" s="32">
        <f t="shared" si="347"/>
        <v>-12.839925020000001</v>
      </c>
      <c r="I2440" s="33">
        <f t="shared" si="348"/>
        <v>-9.4553360299999998</v>
      </c>
      <c r="J2440" s="32">
        <f t="shared" si="349"/>
        <v>-12.839925020000001</v>
      </c>
      <c r="K2440" s="33">
        <f t="shared" si="350"/>
        <v>-25.65900697</v>
      </c>
    </row>
    <row r="2441" spans="1:11" x14ac:dyDescent="0.3">
      <c r="A2441" s="78" t="str">
        <f>latest_start_1_limit_5000_convert_BTC_CMC_PRO_API_KEY_49c55c19_a805_466a_95cf_3c[[#This Row],[Symbol]]</f>
        <v>WGRT</v>
      </c>
      <c r="B2441" s="22" t="str">
        <f t="shared" si="342"/>
        <v>WaykiChain Governance Coin</v>
      </c>
      <c r="C2441" s="77">
        <f t="shared" si="343"/>
        <v>1.662125834841333E-7</v>
      </c>
      <c r="D2441" s="73">
        <f t="shared" si="344"/>
        <v>6.2231644941799997E-3</v>
      </c>
      <c r="E2441" s="74">
        <f>D2441*conf!B$7</f>
        <v>0.45516225110432518</v>
      </c>
      <c r="F2441" s="32">
        <f t="shared" si="345"/>
        <v>0.79999697999999997</v>
      </c>
      <c r="G2441" s="33">
        <f t="shared" si="346"/>
        <v>0.97343146000000003</v>
      </c>
      <c r="H2441" s="32">
        <f t="shared" si="347"/>
        <v>-0.69962526999999997</v>
      </c>
      <c r="I2441" s="33">
        <f t="shared" si="348"/>
        <v>3.1563943000000001</v>
      </c>
      <c r="J2441" s="32">
        <f t="shared" si="349"/>
        <v>-0.69962526999999997</v>
      </c>
      <c r="K2441" s="33">
        <f t="shared" si="350"/>
        <v>-1.4088485900000001</v>
      </c>
    </row>
    <row r="2442" spans="1:11" x14ac:dyDescent="0.3">
      <c r="A2442" s="78" t="str">
        <f>latest_start_1_limit_5000_convert_BTC_CMC_PRO_API_KEY_49c55c19_a805_466a_95cf_3c[[#This Row],[Symbol]]</f>
        <v>HAPY</v>
      </c>
      <c r="B2442" s="22" t="str">
        <f t="shared" si="342"/>
        <v>HAPY Coin</v>
      </c>
      <c r="C2442" s="77">
        <f t="shared" si="343"/>
        <v>3.0961300140075539E-7</v>
      </c>
      <c r="D2442" s="73">
        <f t="shared" si="344"/>
        <v>1.1592218813189999E-2</v>
      </c>
      <c r="E2442" s="74">
        <f>D2442*conf!B$7</f>
        <v>0.8478548839967166</v>
      </c>
      <c r="F2442" s="32">
        <f t="shared" si="345"/>
        <v>-2.4915251199999999</v>
      </c>
      <c r="G2442" s="33">
        <f t="shared" si="346"/>
        <v>-2.3237539699999998</v>
      </c>
      <c r="H2442" s="32">
        <f t="shared" si="347"/>
        <v>0.32984248999999999</v>
      </c>
      <c r="I2442" s="33">
        <f t="shared" si="348"/>
        <v>4.22583822</v>
      </c>
      <c r="J2442" s="32">
        <f t="shared" si="349"/>
        <v>0.32984248999999999</v>
      </c>
      <c r="K2442" s="33">
        <f t="shared" si="350"/>
        <v>20.3666661</v>
      </c>
    </row>
    <row r="2443" spans="1:11" x14ac:dyDescent="0.3">
      <c r="A2443" s="78" t="str">
        <f>latest_start_1_limit_5000_convert_BTC_CMC_PRO_API_KEY_49c55c19_a805_466a_95cf_3c[[#This Row],[Symbol]]</f>
        <v>MUST</v>
      </c>
      <c r="B2443" s="22" t="str">
        <f t="shared" si="342"/>
        <v>Cometh</v>
      </c>
      <c r="C2443" s="77">
        <f t="shared" si="343"/>
        <v>1.6196896520849956E-2</v>
      </c>
      <c r="D2443" s="73">
        <f t="shared" si="344"/>
        <v>606.42792038716493</v>
      </c>
      <c r="E2443" s="74">
        <f>D2443*conf!B$7</f>
        <v>44354.13809711724</v>
      </c>
      <c r="F2443" s="32">
        <f t="shared" si="345"/>
        <v>-2.8049036799999998</v>
      </c>
      <c r="G2443" s="33">
        <f t="shared" si="346"/>
        <v>-2.6376717200000002</v>
      </c>
      <c r="H2443" s="32">
        <f t="shared" si="347"/>
        <v>-4.1822072800000001</v>
      </c>
      <c r="I2443" s="33">
        <f t="shared" si="348"/>
        <v>-0.46142288999999997</v>
      </c>
      <c r="J2443" s="32">
        <f t="shared" si="349"/>
        <v>-4.1822072800000001</v>
      </c>
      <c r="K2443" s="33">
        <f t="shared" si="350"/>
        <v>27.912077879999998</v>
      </c>
    </row>
    <row r="2444" spans="1:11" x14ac:dyDescent="0.3">
      <c r="A2444" s="78" t="str">
        <f>latest_start_1_limit_5000_convert_BTC_CMC_PRO_API_KEY_49c55c19_a805_466a_95cf_3c[[#This Row],[Symbol]]</f>
        <v>FILUP</v>
      </c>
      <c r="B2444" s="22" t="str">
        <f t="shared" si="342"/>
        <v>FILUP</v>
      </c>
      <c r="C2444" s="77">
        <f t="shared" si="343"/>
        <v>1.1256173856102868E-4</v>
      </c>
      <c r="D2444" s="73">
        <f t="shared" si="344"/>
        <v>4.2144234818601101</v>
      </c>
      <c r="E2444" s="74">
        <f>D2444*conf!B$7</f>
        <v>308.24293346324845</v>
      </c>
      <c r="F2444" s="32">
        <f t="shared" si="345"/>
        <v>-0.52664608000000002</v>
      </c>
      <c r="G2444" s="33">
        <f t="shared" si="346"/>
        <v>-0.35549419999999998</v>
      </c>
      <c r="H2444" s="32">
        <f t="shared" si="347"/>
        <v>-3.3071845899999999</v>
      </c>
      <c r="I2444" s="33">
        <f t="shared" si="348"/>
        <v>0.44757857000000001</v>
      </c>
      <c r="J2444" s="32">
        <f t="shared" si="349"/>
        <v>-3.3071845899999999</v>
      </c>
      <c r="K2444" s="33">
        <f t="shared" si="350"/>
        <v>2.3638697</v>
      </c>
    </row>
    <row r="2445" spans="1:11" x14ac:dyDescent="0.3">
      <c r="A2445" s="78" t="str">
        <f>latest_start_1_limit_5000_convert_BTC_CMC_PRO_API_KEY_49c55c19_a805_466a_95cf_3c[[#This Row],[Symbol]]</f>
        <v>XTZDOWN</v>
      </c>
      <c r="B2445" s="22" t="str">
        <f t="shared" si="342"/>
        <v>XTZDOWN</v>
      </c>
      <c r="C2445" s="77">
        <f t="shared" si="343"/>
        <v>2.17861231562092E-5</v>
      </c>
      <c r="D2445" s="73">
        <f t="shared" si="344"/>
        <v>0.81569412645882</v>
      </c>
      <c r="E2445" s="74">
        <f>D2445*conf!B$7</f>
        <v>59.659868409198097</v>
      </c>
      <c r="F2445" s="32">
        <f t="shared" si="345"/>
        <v>8.1790779999999993E-2</v>
      </c>
      <c r="G2445" s="33">
        <f t="shared" si="346"/>
        <v>0.25398953000000002</v>
      </c>
      <c r="H2445" s="32">
        <f t="shared" si="347"/>
        <v>-0.36791236999999999</v>
      </c>
      <c r="I2445" s="33">
        <f t="shared" si="348"/>
        <v>3.5009882299999999</v>
      </c>
      <c r="J2445" s="32">
        <f t="shared" si="349"/>
        <v>-0.36791236999999999</v>
      </c>
      <c r="K2445" s="33">
        <f t="shared" si="350"/>
        <v>1.8578542</v>
      </c>
    </row>
    <row r="2446" spans="1:11" x14ac:dyDescent="0.3">
      <c r="A2446" s="78" t="str">
        <f>latest_start_1_limit_5000_convert_BTC_CMC_PRO_API_KEY_49c55c19_a805_466a_95cf_3c[[#This Row],[Symbol]]</f>
        <v>BABA</v>
      </c>
      <c r="B2446" s="22" t="str">
        <f t="shared" si="342"/>
        <v>Alibaba tokenized stock FTX</v>
      </c>
      <c r="C2446" s="77">
        <f t="shared" si="343"/>
        <v>7.2313783478511161E-3</v>
      </c>
      <c r="D2446" s="73">
        <f t="shared" si="344"/>
        <v>270.75</v>
      </c>
      <c r="E2446" s="74">
        <f>D2446*conf!B$7</f>
        <v>19802.654999999999</v>
      </c>
      <c r="F2446" s="32">
        <f t="shared" si="345"/>
        <v>0.55243790000000004</v>
      </c>
      <c r="G2446" s="33">
        <f t="shared" si="346"/>
        <v>0.72544642999999998</v>
      </c>
      <c r="H2446" s="32">
        <f t="shared" si="347"/>
        <v>-2.2212429500000002</v>
      </c>
      <c r="I2446" s="33">
        <f t="shared" si="348"/>
        <v>1.5756893599999999</v>
      </c>
      <c r="J2446" s="32">
        <f t="shared" si="349"/>
        <v>-2.2212429500000002</v>
      </c>
      <c r="K2446" s="33">
        <f t="shared" si="350"/>
        <v>4.0745723600000003</v>
      </c>
    </row>
    <row r="2447" spans="1:11" x14ac:dyDescent="0.3">
      <c r="A2447" s="78" t="str">
        <f>latest_start_1_limit_5000_convert_BTC_CMC_PRO_API_KEY_49c55c19_a805_466a_95cf_3c[[#This Row],[Symbol]]</f>
        <v>BCA</v>
      </c>
      <c r="B2447" s="22" t="str">
        <f t="shared" si="342"/>
        <v>Bitcoin Atom</v>
      </c>
      <c r="C2447" s="77">
        <f t="shared" si="343"/>
        <v>1.339999999999916E-6</v>
      </c>
      <c r="D2447" s="73">
        <f t="shared" si="344"/>
        <v>5.0170933195299999E-2</v>
      </c>
      <c r="E2447" s="74">
        <f>D2447*conf!B$7</f>
        <v>3.669502053904242</v>
      </c>
      <c r="F2447" s="32">
        <f t="shared" si="345"/>
        <v>0.75817256</v>
      </c>
      <c r="G2447" s="33">
        <f t="shared" si="346"/>
        <v>0.93153507999999996</v>
      </c>
      <c r="H2447" s="32">
        <f t="shared" si="347"/>
        <v>-7.8412417400000001</v>
      </c>
      <c r="I2447" s="33">
        <f t="shared" si="348"/>
        <v>-4.2625445199999996</v>
      </c>
      <c r="J2447" s="32">
        <f t="shared" si="349"/>
        <v>-7.8412417400000001</v>
      </c>
      <c r="K2447" s="33">
        <f t="shared" si="350"/>
        <v>10.062203269999999</v>
      </c>
    </row>
    <row r="2448" spans="1:11" x14ac:dyDescent="0.3">
      <c r="A2448" s="78" t="str">
        <f>latest_start_1_limit_5000_convert_BTC_CMC_PRO_API_KEY_49c55c19_a805_466a_95cf_3c[[#This Row],[Symbol]]</f>
        <v>USDF</v>
      </c>
      <c r="B2448" s="22" t="str">
        <f t="shared" si="342"/>
        <v>FolgoryUSD</v>
      </c>
      <c r="C2448" s="77">
        <f t="shared" si="343"/>
        <v>2.6680109282828079E-5</v>
      </c>
      <c r="D2448" s="73">
        <f t="shared" si="344"/>
        <v>0.99892983617325004</v>
      </c>
      <c r="E2448" s="74">
        <f>D2448*conf!B$7</f>
        <v>73.061728217711504</v>
      </c>
      <c r="F2448" s="32">
        <f t="shared" si="345"/>
        <v>0.15695295000000001</v>
      </c>
      <c r="G2448" s="33">
        <f t="shared" si="346"/>
        <v>0.32928101999999998</v>
      </c>
      <c r="H2448" s="32">
        <f t="shared" si="347"/>
        <v>-3.8326025000000001</v>
      </c>
      <c r="I2448" s="33">
        <f t="shared" si="348"/>
        <v>-9.8242300000000005E-2</v>
      </c>
      <c r="J2448" s="32">
        <f t="shared" si="349"/>
        <v>-3.8326025000000001</v>
      </c>
      <c r="K2448" s="33">
        <f t="shared" si="350"/>
        <v>-0.19771971999999999</v>
      </c>
    </row>
    <row r="2449" spans="1:11" x14ac:dyDescent="0.3">
      <c r="A2449" s="78" t="str">
        <f>latest_start_1_limit_5000_convert_BTC_CMC_PRO_API_KEY_49c55c19_a805_466a_95cf_3c[[#This Row],[Symbol]]</f>
        <v>BID</v>
      </c>
      <c r="B2449" s="22" t="str">
        <f t="shared" si="342"/>
        <v>DeFi Bids</v>
      </c>
      <c r="C2449" s="77">
        <f t="shared" si="343"/>
        <v>8.2847661016328535E-7</v>
      </c>
      <c r="D2449" s="73">
        <f t="shared" si="344"/>
        <v>3.1018988554009998E-2</v>
      </c>
      <c r="E2449" s="74">
        <f>D2449*conf!B$7</f>
        <v>2.2687288228402913</v>
      </c>
      <c r="F2449" s="32">
        <f t="shared" si="345"/>
        <v>-1.1289744399999999</v>
      </c>
      <c r="G2449" s="33">
        <f t="shared" si="346"/>
        <v>-0.95885891000000001</v>
      </c>
      <c r="H2449" s="32">
        <f t="shared" si="347"/>
        <v>0.52071117</v>
      </c>
      <c r="I2449" s="33">
        <f t="shared" si="348"/>
        <v>4.4241186900000002</v>
      </c>
      <c r="J2449" s="32">
        <f t="shared" si="349"/>
        <v>0.52071117</v>
      </c>
      <c r="K2449" s="33">
        <f t="shared" si="350"/>
        <v>-5.1523864899999996</v>
      </c>
    </row>
    <row r="2450" spans="1:11" x14ac:dyDescent="0.3">
      <c r="A2450" s="78" t="str">
        <f>latest_start_1_limit_5000_convert_BTC_CMC_PRO_API_KEY_49c55c19_a805_466a_95cf_3c[[#This Row],[Symbol]]</f>
        <v>UBU</v>
      </c>
      <c r="B2450" s="22" t="str">
        <f t="shared" si="342"/>
        <v>UBU</v>
      </c>
      <c r="C2450" s="77">
        <f t="shared" si="343"/>
        <v>8.8674719761249166E-7</v>
      </c>
      <c r="D2450" s="73">
        <f t="shared" si="344"/>
        <v>3.3200697322789997E-2</v>
      </c>
      <c r="E2450" s="74">
        <f>D2450*conf!B$7</f>
        <v>2.4282990021888606</v>
      </c>
      <c r="F2450" s="32">
        <f t="shared" si="345"/>
        <v>-0.33276435999999998</v>
      </c>
      <c r="G2450" s="33">
        <f t="shared" si="346"/>
        <v>-0.16127889000000001</v>
      </c>
      <c r="H2450" s="32">
        <f t="shared" si="347"/>
        <v>-5.7580200100000001</v>
      </c>
      <c r="I2450" s="33">
        <f t="shared" si="348"/>
        <v>-2.09842738</v>
      </c>
      <c r="J2450" s="32">
        <f t="shared" si="349"/>
        <v>-5.7580200100000001</v>
      </c>
      <c r="K2450" s="33">
        <f t="shared" si="350"/>
        <v>14.46050017</v>
      </c>
    </row>
    <row r="2451" spans="1:11" x14ac:dyDescent="0.3">
      <c r="A2451" s="78" t="str">
        <f>latest_start_1_limit_5000_convert_BTC_CMC_PRO_API_KEY_49c55c19_a805_466a_95cf_3c[[#This Row],[Symbol]]</f>
        <v>ORO</v>
      </c>
      <c r="B2451" s="22" t="str">
        <f t="shared" si="342"/>
        <v>ORO</v>
      </c>
      <c r="C2451" s="77">
        <f t="shared" si="343"/>
        <v>9.2096061817503723E-6</v>
      </c>
      <c r="D2451" s="73">
        <f t="shared" si="344"/>
        <v>0.34481681828332</v>
      </c>
      <c r="E2451" s="74">
        <f>D2451*conf!B$7</f>
        <v>25.219902089242026</v>
      </c>
      <c r="F2451" s="32">
        <f t="shared" si="345"/>
        <v>2.8958156599999998</v>
      </c>
      <c r="G2451" s="33">
        <f t="shared" si="346"/>
        <v>3.0728561600000002</v>
      </c>
      <c r="H2451" s="32">
        <f t="shared" si="347"/>
        <v>-10.22144085</v>
      </c>
      <c r="I2451" s="33">
        <f t="shared" si="348"/>
        <v>-6.7351712199999998</v>
      </c>
      <c r="J2451" s="32">
        <f t="shared" si="349"/>
        <v>-10.22144085</v>
      </c>
      <c r="K2451" s="33">
        <f t="shared" si="350"/>
        <v>1.64138424</v>
      </c>
    </row>
    <row r="2452" spans="1:11" x14ac:dyDescent="0.3">
      <c r="A2452" s="78" t="str">
        <f>latest_start_1_limit_5000_convert_BTC_CMC_PRO_API_KEY_49c55c19_a805_466a_95cf_3c[[#This Row],[Symbol]]</f>
        <v>QBZ</v>
      </c>
      <c r="B2452" s="22" t="str">
        <f t="shared" si="342"/>
        <v>QUEENBEE</v>
      </c>
      <c r="C2452" s="77">
        <f t="shared" si="343"/>
        <v>1.3720626216130733E-7</v>
      </c>
      <c r="D2452" s="73">
        <f t="shared" si="344"/>
        <v>5.13713896483E-3</v>
      </c>
      <c r="E2452" s="74">
        <f>D2452*conf!B$7</f>
        <v>0.37573034388766618</v>
      </c>
      <c r="F2452" s="32">
        <f t="shared" si="345"/>
        <v>0.26481757</v>
      </c>
      <c r="G2452" s="33">
        <f t="shared" si="346"/>
        <v>0.43733123000000002</v>
      </c>
      <c r="H2452" s="32">
        <f t="shared" si="347"/>
        <v>-2.3527912</v>
      </c>
      <c r="I2452" s="33">
        <f t="shared" si="348"/>
        <v>1.4390328400000001</v>
      </c>
      <c r="J2452" s="32">
        <f t="shared" si="349"/>
        <v>-2.3527912</v>
      </c>
      <c r="K2452" s="33">
        <f t="shared" si="350"/>
        <v>2.8832790799999999</v>
      </c>
    </row>
    <row r="2453" spans="1:11" x14ac:dyDescent="0.3">
      <c r="A2453" s="78" t="str">
        <f>latest_start_1_limit_5000_convert_BTC_CMC_PRO_API_KEY_49c55c19_a805_466a_95cf_3c[[#This Row],[Symbol]]</f>
        <v>MDM</v>
      </c>
      <c r="B2453" s="22" t="str">
        <f t="shared" si="342"/>
        <v>Medium</v>
      </c>
      <c r="C2453" s="77">
        <f t="shared" si="343"/>
        <v>9.6046536814841756E-6</v>
      </c>
      <c r="D2453" s="73">
        <f t="shared" si="344"/>
        <v>0.35960778971474999</v>
      </c>
      <c r="E2453" s="74">
        <f>D2453*conf!B$7</f>
        <v>26.301713739736815</v>
      </c>
      <c r="F2453" s="32">
        <f t="shared" si="345"/>
        <v>-0.17209964</v>
      </c>
      <c r="G2453" s="33">
        <f t="shared" si="346"/>
        <v>-3.3773000000000001E-4</v>
      </c>
      <c r="H2453" s="32">
        <f t="shared" si="347"/>
        <v>-4.0071248400000004</v>
      </c>
      <c r="I2453" s="33">
        <f t="shared" si="348"/>
        <v>-0.27954167000000002</v>
      </c>
      <c r="J2453" s="32">
        <f t="shared" si="349"/>
        <v>-4.0071248400000004</v>
      </c>
      <c r="K2453" s="33">
        <f t="shared" si="350"/>
        <v>2.8655232900000001</v>
      </c>
    </row>
    <row r="2454" spans="1:11" x14ac:dyDescent="0.3">
      <c r="A2454" s="78" t="str">
        <f>latest_start_1_limit_5000_convert_BTC_CMC_PRO_API_KEY_49c55c19_a805_466a_95cf_3c[[#This Row],[Symbol]]</f>
        <v>XRPBEAR</v>
      </c>
      <c r="B2454" s="22" t="str">
        <f t="shared" si="342"/>
        <v>3x Short XRP Token</v>
      </c>
      <c r="C2454" s="77">
        <f t="shared" si="343"/>
        <v>3.1374482561383597E-7</v>
      </c>
      <c r="D2454" s="73">
        <f t="shared" si="344"/>
        <v>1.174691842257E-2</v>
      </c>
      <c r="E2454" s="74">
        <f>D2454*conf!B$7</f>
        <v>0.85916961342676978</v>
      </c>
      <c r="F2454" s="32">
        <f t="shared" si="345"/>
        <v>1.5286541199999999</v>
      </c>
      <c r="G2454" s="33">
        <f t="shared" si="346"/>
        <v>1.70334231</v>
      </c>
      <c r="H2454" s="32">
        <f t="shared" si="347"/>
        <v>-17.613729530000001</v>
      </c>
      <c r="I2454" s="33">
        <f t="shared" si="348"/>
        <v>-14.41451631</v>
      </c>
      <c r="J2454" s="32">
        <f t="shared" si="349"/>
        <v>-17.613729530000001</v>
      </c>
      <c r="K2454" s="33">
        <f t="shared" si="350"/>
        <v>-96.625370020000005</v>
      </c>
    </row>
    <row r="2455" spans="1:11" x14ac:dyDescent="0.3">
      <c r="A2455" s="78" t="str">
        <f>latest_start_1_limit_5000_convert_BTC_CMC_PRO_API_KEY_49c55c19_a805_466a_95cf_3c[[#This Row],[Symbol]]</f>
        <v>YLD</v>
      </c>
      <c r="B2455" s="22" t="str">
        <f t="shared" si="342"/>
        <v>YIELD App</v>
      </c>
      <c r="C2455" s="77">
        <f t="shared" si="343"/>
        <v>7.1296271349065877E-6</v>
      </c>
      <c r="D2455" s="73">
        <f t="shared" si="344"/>
        <v>0.26694033335285</v>
      </c>
      <c r="E2455" s="74">
        <f>D2455*conf!B$7</f>
        <v>19.52401598142745</v>
      </c>
      <c r="F2455" s="32">
        <f t="shared" si="345"/>
        <v>-2.0910042799999999</v>
      </c>
      <c r="G2455" s="33">
        <f t="shared" si="346"/>
        <v>-1.922544</v>
      </c>
      <c r="H2455" s="32">
        <f t="shared" si="347"/>
        <v>2.9477735599999999</v>
      </c>
      <c r="I2455" s="33">
        <f t="shared" si="348"/>
        <v>6.9454284599999996</v>
      </c>
      <c r="J2455" s="32">
        <f t="shared" si="349"/>
        <v>2.9477735599999999</v>
      </c>
      <c r="K2455" s="33">
        <f t="shared" si="350"/>
        <v>29.907434309999999</v>
      </c>
    </row>
    <row r="2456" spans="1:11" x14ac:dyDescent="0.3">
      <c r="A2456" s="78" t="str">
        <f>latest_start_1_limit_5000_convert_BTC_CMC_PRO_API_KEY_49c55c19_a805_466a_95cf_3c[[#This Row],[Symbol]]</f>
        <v>DFT</v>
      </c>
      <c r="B2456" s="22" t="str">
        <f t="shared" si="342"/>
        <v>DraftCoin</v>
      </c>
      <c r="C2456" s="77">
        <f t="shared" si="343"/>
        <v>9.0138963708168972E-8</v>
      </c>
      <c r="D2456" s="73">
        <f t="shared" si="344"/>
        <v>3.3748924824599999E-3</v>
      </c>
      <c r="E2456" s="74">
        <f>D2456*conf!B$7</f>
        <v>0.2468396361671244</v>
      </c>
      <c r="F2456" s="32">
        <f t="shared" si="345"/>
        <v>-29.924679919999999</v>
      </c>
      <c r="G2456" s="33">
        <f t="shared" si="346"/>
        <v>-29.804109709999999</v>
      </c>
      <c r="H2456" s="32">
        <f t="shared" si="347"/>
        <v>-35.614017789999998</v>
      </c>
      <c r="I2456" s="33">
        <f t="shared" si="348"/>
        <v>-33.113789490000002</v>
      </c>
      <c r="J2456" s="32">
        <f t="shared" si="349"/>
        <v>-35.614017789999998</v>
      </c>
      <c r="K2456" s="33">
        <f t="shared" si="350"/>
        <v>-15.59367649</v>
      </c>
    </row>
    <row r="2457" spans="1:11" x14ac:dyDescent="0.3">
      <c r="A2457" s="78" t="str">
        <f>latest_start_1_limit_5000_convert_BTC_CMC_PRO_API_KEY_49c55c19_a805_466a_95cf_3c[[#This Row],[Symbol]]</f>
        <v>DEXG</v>
      </c>
      <c r="B2457" s="22" t="str">
        <f t="shared" si="342"/>
        <v>Dextoken</v>
      </c>
      <c r="C2457" s="77">
        <f t="shared" si="343"/>
        <v>9.0903119984828556E-3</v>
      </c>
      <c r="D2457" s="73">
        <f t="shared" si="344"/>
        <v>340.35032537339254</v>
      </c>
      <c r="E2457" s="74">
        <f>D2457*conf!B$7</f>
        <v>24893.222797809929</v>
      </c>
      <c r="F2457" s="32">
        <f t="shared" si="345"/>
        <v>5.8010277099999996</v>
      </c>
      <c r="G2457" s="33">
        <f t="shared" si="346"/>
        <v>5.9830668600000001</v>
      </c>
      <c r="H2457" s="32">
        <f t="shared" si="347"/>
        <v>17.088848309999999</v>
      </c>
      <c r="I2457" s="33">
        <f t="shared" si="348"/>
        <v>21.635627629999998</v>
      </c>
      <c r="J2457" s="32">
        <f t="shared" si="349"/>
        <v>17.088848309999999</v>
      </c>
      <c r="K2457" s="33">
        <f t="shared" si="350"/>
        <v>29.27643612</v>
      </c>
    </row>
    <row r="2458" spans="1:11" x14ac:dyDescent="0.3">
      <c r="A2458" s="78" t="str">
        <f>latest_start_1_limit_5000_convert_BTC_CMC_PRO_API_KEY_49c55c19_a805_466a_95cf_3c[[#This Row],[Symbol]]</f>
        <v>XUC</v>
      </c>
      <c r="B2458" s="22" t="str">
        <f t="shared" si="342"/>
        <v>Exchange Union</v>
      </c>
      <c r="C2458" s="77">
        <f t="shared" si="343"/>
        <v>1.8478812070784076E-5</v>
      </c>
      <c r="D2458" s="73">
        <f t="shared" si="344"/>
        <v>0.69186510890438002</v>
      </c>
      <c r="E2458" s="74">
        <f>D2458*conf!B$7</f>
        <v>50.603014065266358</v>
      </c>
      <c r="F2458" s="32">
        <f t="shared" si="345"/>
        <v>2.5169564200000001</v>
      </c>
      <c r="G2458" s="33">
        <f t="shared" si="346"/>
        <v>2.6933450699999999</v>
      </c>
      <c r="H2458" s="32">
        <f t="shared" si="347"/>
        <v>-1.09086646</v>
      </c>
      <c r="I2458" s="33">
        <f t="shared" si="348"/>
        <v>2.7499604799999999</v>
      </c>
      <c r="J2458" s="32">
        <f t="shared" si="349"/>
        <v>-1.09086646</v>
      </c>
      <c r="K2458" s="33">
        <f t="shared" si="350"/>
        <v>9.1555339599999996</v>
      </c>
    </row>
    <row r="2459" spans="1:11" x14ac:dyDescent="0.3">
      <c r="A2459" s="78" t="str">
        <f>latest_start_1_limit_5000_convert_BTC_CMC_PRO_API_KEY_49c55c19_a805_466a_95cf_3c[[#This Row],[Symbol]]</f>
        <v>TSLA</v>
      </c>
      <c r="B2459" s="22" t="str">
        <f t="shared" si="342"/>
        <v>Tessla Coin</v>
      </c>
      <c r="C2459" s="77">
        <f t="shared" si="343"/>
        <v>4.4083525626053287E-5</v>
      </c>
      <c r="D2459" s="73">
        <f t="shared" si="344"/>
        <v>1.6505310591030999</v>
      </c>
      <c r="E2459" s="74">
        <f>D2459*conf!B$7</f>
        <v>120.71984166280073</v>
      </c>
      <c r="F2459" s="32">
        <f t="shared" si="345"/>
        <v>0.17198741000000001</v>
      </c>
      <c r="G2459" s="33">
        <f t="shared" si="346"/>
        <v>0.34434134999999999</v>
      </c>
      <c r="H2459" s="32">
        <f t="shared" si="347"/>
        <v>-2.6887698699999998</v>
      </c>
      <c r="I2459" s="33">
        <f t="shared" si="348"/>
        <v>1.0900074900000001</v>
      </c>
      <c r="J2459" s="32">
        <f t="shared" si="349"/>
        <v>-2.6887698699999998</v>
      </c>
      <c r="K2459" s="33">
        <f t="shared" si="350"/>
        <v>3.4665587800000002</v>
      </c>
    </row>
    <row r="2460" spans="1:11" x14ac:dyDescent="0.3">
      <c r="A2460" s="78" t="str">
        <f>latest_start_1_limit_5000_convert_BTC_CMC_PRO_API_KEY_49c55c19_a805_466a_95cf_3c[[#This Row],[Symbol]]</f>
        <v>CREDIT</v>
      </c>
      <c r="B2460" s="22" t="str">
        <f t="shared" si="342"/>
        <v>TerraCredit</v>
      </c>
      <c r="C2460" s="77">
        <f t="shared" si="343"/>
        <v>4.8180111771719943E-8</v>
      </c>
      <c r="D2460" s="73">
        <f t="shared" si="344"/>
        <v>1.80391132018E-3</v>
      </c>
      <c r="E2460" s="74">
        <f>D2460*conf!B$7</f>
        <v>0.1319380739579652</v>
      </c>
      <c r="F2460" s="32">
        <f t="shared" si="345"/>
        <v>2.29024816</v>
      </c>
      <c r="G2460" s="33">
        <f t="shared" si="346"/>
        <v>2.4662467399999999</v>
      </c>
      <c r="H2460" s="32">
        <f t="shared" si="347"/>
        <v>3.0478405500000001</v>
      </c>
      <c r="I2460" s="33">
        <f t="shared" si="348"/>
        <v>7.0493812399999998</v>
      </c>
      <c r="J2460" s="32">
        <f t="shared" si="349"/>
        <v>3.0478405500000001</v>
      </c>
      <c r="K2460" s="33">
        <f t="shared" si="350"/>
        <v>3.5735145899999998</v>
      </c>
    </row>
    <row r="2461" spans="1:11" x14ac:dyDescent="0.3">
      <c r="A2461" s="78" t="str">
        <f>latest_start_1_limit_5000_convert_BTC_CMC_PRO_API_KEY_49c55c19_a805_466a_95cf_3c[[#This Row],[Symbol]]</f>
        <v>HBD</v>
      </c>
      <c r="B2461" s="22" t="str">
        <f t="shared" si="342"/>
        <v>Hive Dollar</v>
      </c>
      <c r="C2461" s="77">
        <f t="shared" si="343"/>
        <v>3.3422374123089848E-5</v>
      </c>
      <c r="D2461" s="73">
        <f t="shared" si="344"/>
        <v>1.2513669398193801</v>
      </c>
      <c r="E2461" s="74">
        <f>D2461*conf!B$7</f>
        <v>91.524977978389458</v>
      </c>
      <c r="F2461" s="32">
        <f t="shared" si="345"/>
        <v>1.72266056</v>
      </c>
      <c r="G2461" s="33">
        <f t="shared" si="346"/>
        <v>1.89768256</v>
      </c>
      <c r="H2461" s="32">
        <f t="shared" si="347"/>
        <v>8.4901066099999998</v>
      </c>
      <c r="I2461" s="33">
        <f t="shared" si="348"/>
        <v>12.70298068</v>
      </c>
      <c r="J2461" s="32">
        <f t="shared" si="349"/>
        <v>8.4901066099999998</v>
      </c>
      <c r="K2461" s="33">
        <f t="shared" si="350"/>
        <v>33.411888509999997</v>
      </c>
    </row>
    <row r="2462" spans="1:11" x14ac:dyDescent="0.3">
      <c r="A2462" s="78" t="str">
        <f>latest_start_1_limit_5000_convert_BTC_CMC_PRO_API_KEY_49c55c19_a805_466a_95cf_3c[[#This Row],[Symbol]]</f>
        <v>CNZ</v>
      </c>
      <c r="B2462" s="22" t="str">
        <f t="shared" si="342"/>
        <v>Coinzo Token</v>
      </c>
      <c r="C2462" s="77">
        <f t="shared" si="343"/>
        <v>2.3487145113095879E-6</v>
      </c>
      <c r="D2462" s="73">
        <f t="shared" si="344"/>
        <v>8.7938208090860004E-2</v>
      </c>
      <c r="E2462" s="74">
        <f>D2462*conf!B$7</f>
        <v>6.4318005397655007</v>
      </c>
      <c r="F2462" s="32">
        <f t="shared" si="345"/>
        <v>-0.11219205</v>
      </c>
      <c r="G2462" s="33">
        <f t="shared" si="346"/>
        <v>5.9672929999999999E-2</v>
      </c>
      <c r="H2462" s="32">
        <f t="shared" si="347"/>
        <v>1.68030437</v>
      </c>
      <c r="I2462" s="33">
        <f t="shared" si="348"/>
        <v>5.6287410700000002</v>
      </c>
      <c r="J2462" s="32">
        <f t="shared" si="349"/>
        <v>1.68030437</v>
      </c>
      <c r="K2462" s="33">
        <f t="shared" si="350"/>
        <v>23.724343409999999</v>
      </c>
    </row>
    <row r="2463" spans="1:11" x14ac:dyDescent="0.3">
      <c r="A2463" s="78" t="str">
        <f>latest_start_1_limit_5000_convert_BTC_CMC_PRO_API_KEY_49c55c19_a805_466a_95cf_3c[[#This Row],[Symbol]]</f>
        <v>VARC</v>
      </c>
      <c r="B2463" s="22" t="str">
        <f t="shared" si="342"/>
        <v>VARC</v>
      </c>
      <c r="C2463" s="77">
        <f t="shared" si="343"/>
        <v>2.7446010609077331E-8</v>
      </c>
      <c r="D2463" s="73">
        <f t="shared" si="344"/>
        <v>1.0276059438400001E-3</v>
      </c>
      <c r="E2463" s="74">
        <f>D2463*conf!B$7</f>
        <v>7.5159098732457602E-2</v>
      </c>
      <c r="F2463" s="32">
        <f t="shared" si="345"/>
        <v>-0.22134602</v>
      </c>
      <c r="G2463" s="33">
        <f t="shared" si="346"/>
        <v>-4.9668839999999999E-2</v>
      </c>
      <c r="H2463" s="32">
        <f t="shared" si="347"/>
        <v>-4.01888208</v>
      </c>
      <c r="I2463" s="33">
        <f t="shared" si="348"/>
        <v>-0.29175547000000002</v>
      </c>
      <c r="J2463" s="32">
        <f t="shared" si="349"/>
        <v>-4.01888208</v>
      </c>
      <c r="K2463" s="33">
        <f t="shared" si="350"/>
        <v>4.323061</v>
      </c>
    </row>
    <row r="2464" spans="1:11" x14ac:dyDescent="0.3">
      <c r="A2464" s="78" t="str">
        <f>latest_start_1_limit_5000_convert_BTC_CMC_PRO_API_KEY_49c55c19_a805_466a_95cf_3c[[#This Row],[Symbol]]</f>
        <v>LTCBULL</v>
      </c>
      <c r="B2464" s="22" t="str">
        <f t="shared" si="342"/>
        <v>3x Long Litecoin Token</v>
      </c>
      <c r="C2464" s="77">
        <f t="shared" si="343"/>
        <v>1.9098629171471025E-4</v>
      </c>
      <c r="D2464" s="73">
        <f t="shared" si="344"/>
        <v>7.1507167782368697</v>
      </c>
      <c r="E2464" s="74">
        <f>D2464*conf!B$7</f>
        <v>523.00342516024466</v>
      </c>
      <c r="F2464" s="32">
        <f t="shared" si="345"/>
        <v>-0.93559680000000001</v>
      </c>
      <c r="G2464" s="33">
        <f t="shared" si="346"/>
        <v>-0.76514855000000004</v>
      </c>
      <c r="H2464" s="32">
        <f t="shared" si="347"/>
        <v>-14.481606040000001</v>
      </c>
      <c r="I2464" s="33">
        <f t="shared" si="348"/>
        <v>-11.160766600000001</v>
      </c>
      <c r="J2464" s="32">
        <f t="shared" si="349"/>
        <v>-14.481606040000001</v>
      </c>
      <c r="K2464" s="33">
        <f t="shared" si="350"/>
        <v>36.544814969999997</v>
      </c>
    </row>
    <row r="2465" spans="1:11" x14ac:dyDescent="0.3">
      <c r="A2465" s="78" t="str">
        <f>latest_start_1_limit_5000_convert_BTC_CMC_PRO_API_KEY_49c55c19_a805_466a_95cf_3c[[#This Row],[Symbol]]</f>
        <v>PYPL</v>
      </c>
      <c r="B2465" s="22" t="str">
        <f t="shared" si="342"/>
        <v>PayPal tokenized stock FTX</v>
      </c>
      <c r="C2465" s="77">
        <f t="shared" si="343"/>
        <v>7.107182930242594E-3</v>
      </c>
      <c r="D2465" s="73">
        <f t="shared" si="344"/>
        <v>266.10000000000002</v>
      </c>
      <c r="E2465" s="74">
        <f>D2465*conf!B$7</f>
        <v>19462.554</v>
      </c>
      <c r="F2465" s="32">
        <f t="shared" si="345"/>
        <v>0.53664113000000002</v>
      </c>
      <c r="G2465" s="33">
        <f t="shared" si="346"/>
        <v>0.70962248000000006</v>
      </c>
      <c r="H2465" s="32">
        <f t="shared" si="347"/>
        <v>2.3077765100000001</v>
      </c>
      <c r="I2465" s="33">
        <f t="shared" si="348"/>
        <v>6.2805791299999996</v>
      </c>
      <c r="J2465" s="32">
        <f t="shared" si="349"/>
        <v>2.3077765100000001</v>
      </c>
      <c r="K2465" s="33">
        <f t="shared" si="350"/>
        <v>16.69773051</v>
      </c>
    </row>
    <row r="2466" spans="1:11" x14ac:dyDescent="0.3">
      <c r="A2466" s="78" t="str">
        <f>latest_start_1_limit_5000_convert_BTC_CMC_PRO_API_KEY_49c55c19_a805_466a_95cf_3c[[#This Row],[Symbol]]</f>
        <v>JULD</v>
      </c>
      <c r="B2466" s="22" t="str">
        <f t="shared" si="342"/>
        <v>JulSwap</v>
      </c>
      <c r="C2466" s="77">
        <f t="shared" si="343"/>
        <v>6.0550763435772766E-7</v>
      </c>
      <c r="D2466" s="73">
        <f t="shared" si="344"/>
        <v>2.267080826314E-2</v>
      </c>
      <c r="E2466" s="74">
        <f>D2466*conf!B$7</f>
        <v>1.6581429163660597</v>
      </c>
      <c r="F2466" s="32">
        <f t="shared" si="345"/>
        <v>1.0100119000000001</v>
      </c>
      <c r="G2466" s="33">
        <f t="shared" si="346"/>
        <v>1.1838077300000001</v>
      </c>
      <c r="H2466" s="32">
        <f t="shared" si="347"/>
        <v>-12.988493460000001</v>
      </c>
      <c r="I2466" s="33">
        <f t="shared" si="348"/>
        <v>-9.6096736600000003</v>
      </c>
      <c r="J2466" s="32">
        <f t="shared" si="349"/>
        <v>-12.988493460000001</v>
      </c>
      <c r="K2466" s="33">
        <f t="shared" si="350"/>
        <v>-6.41376641</v>
      </c>
    </row>
    <row r="2467" spans="1:11" x14ac:dyDescent="0.3">
      <c r="A2467" s="78" t="str">
        <f>latest_start_1_limit_5000_convert_BTC_CMC_PRO_API_KEY_49c55c19_a805_466a_95cf_3c[[#This Row],[Symbol]]</f>
        <v>BUILD</v>
      </c>
      <c r="B2467" s="22" t="str">
        <f t="shared" si="342"/>
        <v>BUILD Finance</v>
      </c>
      <c r="C2467" s="77">
        <f t="shared" si="343"/>
        <v>1.015578395085992E-3</v>
      </c>
      <c r="D2467" s="73">
        <f t="shared" si="344"/>
        <v>38.024265533173498</v>
      </c>
      <c r="E2467" s="74">
        <f>D2467*conf!B$7</f>
        <v>2781.0947810963098</v>
      </c>
      <c r="F2467" s="32">
        <f t="shared" si="345"/>
        <v>9.2010619499999997</v>
      </c>
      <c r="G2467" s="33">
        <f t="shared" si="346"/>
        <v>9.3889511399999996</v>
      </c>
      <c r="H2467" s="32">
        <f t="shared" si="347"/>
        <v>23.194121679999999</v>
      </c>
      <c r="I2467" s="33">
        <f t="shared" si="348"/>
        <v>27.977980200000001</v>
      </c>
      <c r="J2467" s="32">
        <f t="shared" si="349"/>
        <v>23.194121679999999</v>
      </c>
      <c r="K2467" s="33">
        <f t="shared" si="350"/>
        <v>14.31849781</v>
      </c>
    </row>
    <row r="2468" spans="1:11" x14ac:dyDescent="0.3">
      <c r="A2468" s="78" t="str">
        <f>latest_start_1_limit_5000_convert_BTC_CMC_PRO_API_KEY_49c55c19_a805_466a_95cf_3c[[#This Row],[Symbol]]</f>
        <v>N0001</v>
      </c>
      <c r="B2468" s="22" t="str">
        <f t="shared" si="342"/>
        <v>nHBTC</v>
      </c>
      <c r="C2468" s="77">
        <f t="shared" si="343"/>
        <v>2.9172350121038276E-5</v>
      </c>
      <c r="D2468" s="73">
        <f t="shared" si="344"/>
        <v>1.0922418127407501</v>
      </c>
      <c r="E2468" s="74">
        <f>D2468*conf!B$7</f>
        <v>79.886566183858463</v>
      </c>
      <c r="F2468" s="32">
        <f t="shared" si="345"/>
        <v>3.5347463100000001</v>
      </c>
      <c r="G2468" s="33">
        <f t="shared" si="346"/>
        <v>3.7128861400000002</v>
      </c>
      <c r="H2468" s="32">
        <f t="shared" si="347"/>
        <v>15.49921297</v>
      </c>
      <c r="I2468" s="33">
        <f t="shared" si="348"/>
        <v>19.984263769999998</v>
      </c>
      <c r="J2468" s="32">
        <f t="shared" si="349"/>
        <v>15.49921297</v>
      </c>
      <c r="K2468" s="33">
        <f t="shared" si="350"/>
        <v>30.940898489999999</v>
      </c>
    </row>
    <row r="2469" spans="1:11" x14ac:dyDescent="0.3">
      <c r="A2469" s="78" t="str">
        <f>latest_start_1_limit_5000_convert_BTC_CMC_PRO_API_KEY_49c55c19_a805_466a_95cf_3c[[#This Row],[Symbol]]</f>
        <v>UNC</v>
      </c>
      <c r="B2469" s="22" t="str">
        <f t="shared" si="342"/>
        <v>Unicrypt</v>
      </c>
      <c r="C2469" s="77">
        <f t="shared" si="343"/>
        <v>1.5629872649612889E-6</v>
      </c>
      <c r="D2469" s="73">
        <f t="shared" si="344"/>
        <v>5.8519798250360001E-2</v>
      </c>
      <c r="E2469" s="74">
        <f>D2469*conf!B$7</f>
        <v>4.2801380440313306</v>
      </c>
      <c r="F2469" s="32">
        <f t="shared" si="345"/>
        <v>-1.8755739499999999</v>
      </c>
      <c r="G2469" s="33">
        <f t="shared" si="346"/>
        <v>-1.7067430100000001</v>
      </c>
      <c r="H2469" s="32">
        <f t="shared" si="347"/>
        <v>-4.7225925399999999</v>
      </c>
      <c r="I2469" s="33">
        <f t="shared" si="348"/>
        <v>-1.0227923299999999</v>
      </c>
      <c r="J2469" s="32">
        <f t="shared" si="349"/>
        <v>-4.7225925399999999</v>
      </c>
      <c r="K2469" s="33">
        <f t="shared" si="350"/>
        <v>109.51408026999999</v>
      </c>
    </row>
    <row r="2470" spans="1:11" x14ac:dyDescent="0.3">
      <c r="A2470" s="78" t="str">
        <f>latest_start_1_limit_5000_convert_BTC_CMC_PRO_API_KEY_49c55c19_a805_466a_95cf_3c[[#This Row],[Symbol]]</f>
        <v>TON</v>
      </c>
      <c r="B2470" s="22" t="str">
        <f t="shared" si="342"/>
        <v>Tokamak Network</v>
      </c>
      <c r="C2470" s="77">
        <f t="shared" si="343"/>
        <v>7.1611556854457337E-5</v>
      </c>
      <c r="D2470" s="73">
        <f t="shared" si="344"/>
        <v>2.6812079365348001</v>
      </c>
      <c r="E2470" s="74">
        <f>D2470*conf!B$7</f>
        <v>196.10354847815529</v>
      </c>
      <c r="F2470" s="32">
        <f t="shared" si="345"/>
        <v>-0.20092973</v>
      </c>
      <c r="G2470" s="33">
        <f t="shared" si="346"/>
        <v>-2.9217429999999999E-2</v>
      </c>
      <c r="H2470" s="32">
        <f t="shared" si="347"/>
        <v>0.33395281999999998</v>
      </c>
      <c r="I2470" s="33">
        <f t="shared" si="348"/>
        <v>4.2301081600000003</v>
      </c>
      <c r="J2470" s="32">
        <f t="shared" si="349"/>
        <v>0.33395281999999998</v>
      </c>
      <c r="K2470" s="33">
        <f t="shared" si="350"/>
        <v>13.41616818</v>
      </c>
    </row>
    <row r="2471" spans="1:11" x14ac:dyDescent="0.3">
      <c r="A2471" s="78" t="str">
        <f>latest_start_1_limit_5000_convert_BTC_CMC_PRO_API_KEY_49c55c19_a805_466a_95cf_3c[[#This Row],[Symbol]]</f>
        <v>UENC</v>
      </c>
      <c r="B2471" s="22" t="str">
        <f t="shared" si="342"/>
        <v>UniversalEnergyChain</v>
      </c>
      <c r="C2471" s="77">
        <f t="shared" si="343"/>
        <v>2.4335534476502919E-5</v>
      </c>
      <c r="D2471" s="73">
        <f t="shared" si="344"/>
        <v>0.91114662275569003</v>
      </c>
      <c r="E2471" s="74">
        <f>D2471*conf!B$7</f>
        <v>66.64126398835117</v>
      </c>
      <c r="F2471" s="32">
        <f t="shared" si="345"/>
        <v>5.3307769999999997E-2</v>
      </c>
      <c r="G2471" s="33">
        <f t="shared" si="346"/>
        <v>0.22545751</v>
      </c>
      <c r="H2471" s="32">
        <f t="shared" si="347"/>
        <v>-4.7457881799999999</v>
      </c>
      <c r="I2471" s="33">
        <f t="shared" si="348"/>
        <v>-1.0468887</v>
      </c>
      <c r="J2471" s="32">
        <f t="shared" si="349"/>
        <v>-4.7457881799999999</v>
      </c>
      <c r="K2471" s="33">
        <f t="shared" si="350"/>
        <v>-3.0979389099999999</v>
      </c>
    </row>
    <row r="2472" spans="1:11" x14ac:dyDescent="0.3">
      <c r="A2472" s="78" t="str">
        <f>latest_start_1_limit_5000_convert_BTC_CMC_PRO_API_KEY_49c55c19_a805_466a_95cf_3c[[#This Row],[Symbol]]</f>
        <v>PAYT</v>
      </c>
      <c r="B2472" s="22" t="str">
        <f t="shared" si="342"/>
        <v>PayAccept</v>
      </c>
      <c r="C2472" s="77">
        <f t="shared" si="343"/>
        <v>4.791640610443723E-6</v>
      </c>
      <c r="D2472" s="73">
        <f t="shared" si="344"/>
        <v>0.17940379176304</v>
      </c>
      <c r="E2472" s="74">
        <f>D2472*conf!B$7</f>
        <v>13.121593329548746</v>
      </c>
      <c r="F2472" s="32">
        <f t="shared" si="345"/>
        <v>-3.1955140800000001</v>
      </c>
      <c r="G2472" s="33">
        <f t="shared" si="346"/>
        <v>-3.0289541999999998</v>
      </c>
      <c r="H2472" s="32">
        <f t="shared" si="347"/>
        <v>-1.42907794</v>
      </c>
      <c r="I2472" s="33">
        <f t="shared" si="348"/>
        <v>2.3986156200000002</v>
      </c>
      <c r="J2472" s="32">
        <f t="shared" si="349"/>
        <v>-1.42907794</v>
      </c>
      <c r="K2472" s="33">
        <f t="shared" si="350"/>
        <v>321.77898283000002</v>
      </c>
    </row>
    <row r="2473" spans="1:11" x14ac:dyDescent="0.3">
      <c r="A2473" s="78" t="str">
        <f>latest_start_1_limit_5000_convert_BTC_CMC_PRO_API_KEY_49c55c19_a805_466a_95cf_3c[[#This Row],[Symbol]]</f>
        <v>DNS</v>
      </c>
      <c r="B2473" s="22" t="str">
        <f t="shared" si="342"/>
        <v>BitDNS</v>
      </c>
      <c r="C2473" s="77">
        <f t="shared" si="343"/>
        <v>6.7525205777628994E-6</v>
      </c>
      <c r="D2473" s="73">
        <f t="shared" si="344"/>
        <v>0.25282108866183001</v>
      </c>
      <c r="E2473" s="74">
        <f>D2473*conf!B$7</f>
        <v>18.491334424726247</v>
      </c>
      <c r="F2473" s="32">
        <f t="shared" si="345"/>
        <v>-3.0392582099999998</v>
      </c>
      <c r="G2473" s="33">
        <f t="shared" si="346"/>
        <v>-2.8724294800000001</v>
      </c>
      <c r="H2473" s="32">
        <f t="shared" si="347"/>
        <v>-2.3766210999999999</v>
      </c>
      <c r="I2473" s="33">
        <f t="shared" si="348"/>
        <v>1.41427758</v>
      </c>
      <c r="J2473" s="32">
        <f t="shared" si="349"/>
        <v>-2.3766210999999999</v>
      </c>
      <c r="K2473" s="33">
        <f t="shared" si="350"/>
        <v>-3.8207253699999999</v>
      </c>
    </row>
    <row r="2474" spans="1:11" x14ac:dyDescent="0.3">
      <c r="A2474" s="78" t="str">
        <f>latest_start_1_limit_5000_convert_BTC_CMC_PRO_API_KEY_49c55c19_a805_466a_95cf_3c[[#This Row],[Symbol]]</f>
        <v>7UP</v>
      </c>
      <c r="B2474" s="22" t="str">
        <f t="shared" si="342"/>
        <v>7up Finance</v>
      </c>
      <c r="C2474" s="77">
        <f t="shared" si="343"/>
        <v>7.8752672531880698E-5</v>
      </c>
      <c r="D2474" s="73">
        <f t="shared" si="344"/>
        <v>2.9485784123496801</v>
      </c>
      <c r="E2474" s="74">
        <f>D2474*conf!B$7</f>
        <v>215.6590250792556</v>
      </c>
      <c r="F2474" s="32">
        <f t="shared" si="345"/>
        <v>0.78187744000000003</v>
      </c>
      <c r="G2474" s="33">
        <f t="shared" si="346"/>
        <v>0.95528073999999996</v>
      </c>
      <c r="H2474" s="32">
        <f t="shared" si="347"/>
        <v>-51.224963809999998</v>
      </c>
      <c r="I2474" s="33">
        <f t="shared" si="348"/>
        <v>-49.330937779999999</v>
      </c>
      <c r="J2474" s="32">
        <f t="shared" si="349"/>
        <v>-51.224963809999998</v>
      </c>
      <c r="K2474" s="33">
        <f t="shared" si="350"/>
        <v>83.103799460000005</v>
      </c>
    </row>
    <row r="2475" spans="1:11" x14ac:dyDescent="0.3">
      <c r="A2475" s="78" t="str">
        <f>latest_start_1_limit_5000_convert_BTC_CMC_PRO_API_KEY_49c55c19_a805_466a_95cf_3c[[#This Row],[Symbol]]</f>
        <v>GME</v>
      </c>
      <c r="B2475" s="22" t="str">
        <f t="shared" si="342"/>
        <v>GameStop tokenized stock FTX</v>
      </c>
      <c r="C2475" s="77">
        <f t="shared" si="343"/>
        <v>2.5099493268303181E-3</v>
      </c>
      <c r="D2475" s="73">
        <f t="shared" si="344"/>
        <v>93.974999999999994</v>
      </c>
      <c r="E2475" s="74">
        <f>D2475*conf!B$7</f>
        <v>6873.3314999999993</v>
      </c>
      <c r="F2475" s="32">
        <f t="shared" si="345"/>
        <v>-3.0099910099999998</v>
      </c>
      <c r="G2475" s="33">
        <f t="shared" si="346"/>
        <v>-2.8431119200000001</v>
      </c>
      <c r="H2475" s="32">
        <f t="shared" si="347"/>
        <v>-8.0668862499999996</v>
      </c>
      <c r="I2475" s="33">
        <f t="shared" si="348"/>
        <v>-4.4969512199999997</v>
      </c>
      <c r="J2475" s="32">
        <f t="shared" si="349"/>
        <v>-8.0668862499999996</v>
      </c>
      <c r="K2475" s="33">
        <f t="shared" si="350"/>
        <v>-78.853510349999993</v>
      </c>
    </row>
    <row r="2476" spans="1:11" x14ac:dyDescent="0.3">
      <c r="A2476" s="78" t="str">
        <f>latest_start_1_limit_5000_convert_BTC_CMC_PRO_API_KEY_49c55c19_a805_466a_95cf_3c[[#This Row],[Symbol]]</f>
        <v>UNN</v>
      </c>
      <c r="B2476" s="22" t="str">
        <f t="shared" si="342"/>
        <v>UNION Protocol Governance Token</v>
      </c>
      <c r="C2476" s="77">
        <f t="shared" si="343"/>
        <v>7.3083138645464153E-7</v>
      </c>
      <c r="D2476" s="73">
        <f t="shared" si="344"/>
        <v>2.7363054228989998E-2</v>
      </c>
      <c r="E2476" s="74">
        <f>D2476*conf!B$7</f>
        <v>2.0013337863083285</v>
      </c>
      <c r="F2476" s="32">
        <f t="shared" si="345"/>
        <v>-5.3006227499999996</v>
      </c>
      <c r="G2476" s="33">
        <f t="shared" si="346"/>
        <v>-5.1376848800000001</v>
      </c>
      <c r="H2476" s="32">
        <f t="shared" si="347"/>
        <v>-4.3088178099999999</v>
      </c>
      <c r="I2476" s="33">
        <f t="shared" si="348"/>
        <v>-0.59294994999999995</v>
      </c>
      <c r="J2476" s="32">
        <f t="shared" si="349"/>
        <v>-4.3088178099999999</v>
      </c>
      <c r="K2476" s="33">
        <f t="shared" si="350"/>
        <v>-9.0480372800000008</v>
      </c>
    </row>
    <row r="2477" spans="1:11" x14ac:dyDescent="0.3">
      <c r="A2477" s="78" t="str">
        <f>latest_start_1_limit_5000_convert_BTC_CMC_PRO_API_KEY_49c55c19_a805_466a_95cf_3c[[#This Row],[Symbol]]</f>
        <v>RFOX</v>
      </c>
      <c r="B2477" s="22" t="str">
        <f t="shared" si="342"/>
        <v>RedFOX Labs</v>
      </c>
      <c r="C2477" s="77">
        <f t="shared" si="343"/>
        <v>7.4326181131704751E-7</v>
      </c>
      <c r="D2477" s="73">
        <f t="shared" si="344"/>
        <v>2.782846170314E-2</v>
      </c>
      <c r="E2477" s="74">
        <f>D2477*conf!B$7</f>
        <v>2.0353736889676597</v>
      </c>
      <c r="F2477" s="32">
        <f t="shared" si="345"/>
        <v>0.59044494999999997</v>
      </c>
      <c r="G2477" s="33">
        <f t="shared" si="346"/>
        <v>0.76351888000000001</v>
      </c>
      <c r="H2477" s="32">
        <f t="shared" si="347"/>
        <v>9.1488146399999994</v>
      </c>
      <c r="I2477" s="33">
        <f t="shared" si="348"/>
        <v>13.38726758</v>
      </c>
      <c r="J2477" s="32">
        <f t="shared" si="349"/>
        <v>9.1488146399999994</v>
      </c>
      <c r="K2477" s="33">
        <f t="shared" si="350"/>
        <v>28.951351649999999</v>
      </c>
    </row>
    <row r="2478" spans="1:11" x14ac:dyDescent="0.3">
      <c r="A2478" s="78" t="str">
        <f>latest_start_1_limit_5000_convert_BTC_CMC_PRO_API_KEY_49c55c19_a805_466a_95cf_3c[[#This Row],[Symbol]]</f>
        <v>EXRD</v>
      </c>
      <c r="B2478" s="22" t="str">
        <f t="shared" si="342"/>
        <v>Radix</v>
      </c>
      <c r="C2478" s="77">
        <f t="shared" si="343"/>
        <v>2.3007797608454176E-6</v>
      </c>
      <c r="D2478" s="73">
        <f t="shared" si="344"/>
        <v>8.6143483342149996E-2</v>
      </c>
      <c r="E2478" s="74">
        <f>D2478*conf!B$7</f>
        <v>6.3005343716448508</v>
      </c>
      <c r="F2478" s="32">
        <f t="shared" si="345"/>
        <v>-3.80060142</v>
      </c>
      <c r="G2478" s="33">
        <f t="shared" si="346"/>
        <v>-3.6350826399999998</v>
      </c>
      <c r="H2478" s="32">
        <f t="shared" si="347"/>
        <v>-9.4303748800000005</v>
      </c>
      <c r="I2478" s="33">
        <f t="shared" si="348"/>
        <v>-5.9133866700000004</v>
      </c>
      <c r="J2478" s="32">
        <f t="shared" si="349"/>
        <v>-9.4303748800000005</v>
      </c>
      <c r="K2478" s="33">
        <f t="shared" si="350"/>
        <v>-10.733930000000001</v>
      </c>
    </row>
    <row r="2479" spans="1:11" x14ac:dyDescent="0.3">
      <c r="A2479" s="78" t="str">
        <f>latest_start_1_limit_5000_convert_BTC_CMC_PRO_API_KEY_49c55c19_a805_466a_95cf_3c[[#This Row],[Symbol]]</f>
        <v>TRXDOWN</v>
      </c>
      <c r="B2479" s="22" t="str">
        <f t="shared" si="342"/>
        <v>TRXDOWN</v>
      </c>
      <c r="C2479" s="77">
        <f t="shared" si="343"/>
        <v>2.4310541233167031E-5</v>
      </c>
      <c r="D2479" s="73">
        <f t="shared" si="344"/>
        <v>0.91021085085886999</v>
      </c>
      <c r="E2479" s="74">
        <f>D2479*conf!B$7</f>
        <v>66.572821631817746</v>
      </c>
      <c r="F2479" s="32">
        <f t="shared" si="345"/>
        <v>-2.2568760299999999</v>
      </c>
      <c r="G2479" s="33">
        <f t="shared" si="346"/>
        <v>-2.0887011499999999</v>
      </c>
      <c r="H2479" s="32">
        <f t="shared" si="347"/>
        <v>-0.55949700000000002</v>
      </c>
      <c r="I2479" s="33">
        <f t="shared" si="348"/>
        <v>3.3019640099999998</v>
      </c>
      <c r="J2479" s="32">
        <f t="shared" si="349"/>
        <v>-0.55949700000000002</v>
      </c>
      <c r="K2479" s="33">
        <f t="shared" si="350"/>
        <v>-61.440625539999999</v>
      </c>
    </row>
    <row r="2480" spans="1:11" x14ac:dyDescent="0.3">
      <c r="A2480" s="78" t="str">
        <f>latest_start_1_limit_5000_convert_BTC_CMC_PRO_API_KEY_49c55c19_a805_466a_95cf_3c[[#This Row],[Symbol]]</f>
        <v>MSB</v>
      </c>
      <c r="B2480" s="22" t="str">
        <f t="shared" si="342"/>
        <v>Misbloc</v>
      </c>
      <c r="C2480" s="77">
        <f t="shared" si="343"/>
        <v>2.0691905389677798E-6</v>
      </c>
      <c r="D2480" s="73">
        <f t="shared" si="344"/>
        <v>7.7472552461870001E-2</v>
      </c>
      <c r="E2480" s="74">
        <f>D2480*conf!B$7</f>
        <v>5.6663424870611721</v>
      </c>
      <c r="F2480" s="32">
        <f t="shared" si="345"/>
        <v>-2.4716983099999998</v>
      </c>
      <c r="G2480" s="33">
        <f t="shared" si="346"/>
        <v>-2.3038930500000001</v>
      </c>
      <c r="H2480" s="32">
        <f t="shared" si="347"/>
        <v>-3.01138248</v>
      </c>
      <c r="I2480" s="33">
        <f t="shared" si="348"/>
        <v>0.75486723</v>
      </c>
      <c r="J2480" s="32">
        <f t="shared" si="349"/>
        <v>-3.01138248</v>
      </c>
      <c r="K2480" s="33">
        <f t="shared" si="350"/>
        <v>26.115988439999999</v>
      </c>
    </row>
    <row r="2481" spans="1:11" x14ac:dyDescent="0.3">
      <c r="A2481" s="78" t="str">
        <f>latest_start_1_limit_5000_convert_BTC_CMC_PRO_API_KEY_49c55c19_a805_466a_95cf_3c[[#This Row],[Symbol]]</f>
        <v>BDCC</v>
      </c>
      <c r="B2481" s="22" t="str">
        <f t="shared" si="342"/>
        <v>BDCC Bitica COIN</v>
      </c>
      <c r="C2481" s="77">
        <f t="shared" si="343"/>
        <v>6.2285171589126945E-5</v>
      </c>
      <c r="D2481" s="73">
        <f t="shared" si="344"/>
        <v>2.33201879317618</v>
      </c>
      <c r="E2481" s="74">
        <f>D2481*conf!B$7</f>
        <v>170.56385453290579</v>
      </c>
      <c r="F2481" s="32">
        <f t="shared" si="345"/>
        <v>39.879119920000001</v>
      </c>
      <c r="G2481" s="33">
        <f t="shared" si="346"/>
        <v>40.11979316</v>
      </c>
      <c r="H2481" s="32">
        <f t="shared" si="347"/>
        <v>-23.30580119</v>
      </c>
      <c r="I2481" s="33">
        <f t="shared" si="348"/>
        <v>-20.327621780000001</v>
      </c>
      <c r="J2481" s="32">
        <f t="shared" si="349"/>
        <v>-23.30580119</v>
      </c>
      <c r="K2481" s="33">
        <f t="shared" si="350"/>
        <v>106.40592707</v>
      </c>
    </row>
    <row r="2482" spans="1:11" x14ac:dyDescent="0.3">
      <c r="A2482" s="78" t="str">
        <f>latest_start_1_limit_5000_convert_BTC_CMC_PRO_API_KEY_49c55c19_a805_466a_95cf_3c[[#This Row],[Symbol]]</f>
        <v>VX</v>
      </c>
      <c r="B2482" s="22" t="str">
        <f t="shared" si="342"/>
        <v>ViteX Coin</v>
      </c>
      <c r="C2482" s="77">
        <f t="shared" si="343"/>
        <v>9.9724688826453114E-6</v>
      </c>
      <c r="D2482" s="73">
        <f t="shared" si="344"/>
        <v>0.37337915679361</v>
      </c>
      <c r="E2482" s="74">
        <f>D2482*conf!B$7</f>
        <v>27.308951527884634</v>
      </c>
      <c r="F2482" s="32">
        <f t="shared" si="345"/>
        <v>4.2842422500000001</v>
      </c>
      <c r="G2482" s="33">
        <f t="shared" si="346"/>
        <v>4.4636716500000002</v>
      </c>
      <c r="H2482" s="32">
        <f t="shared" si="347"/>
        <v>-4.7623859900000003</v>
      </c>
      <c r="I2482" s="33">
        <f t="shared" si="348"/>
        <v>-1.06413103</v>
      </c>
      <c r="J2482" s="32">
        <f t="shared" si="349"/>
        <v>-4.7623859900000003</v>
      </c>
      <c r="K2482" s="33">
        <f t="shared" si="350"/>
        <v>23.42367776</v>
      </c>
    </row>
    <row r="2483" spans="1:11" x14ac:dyDescent="0.3">
      <c r="A2483" s="78" t="str">
        <f>latest_start_1_limit_5000_convert_BTC_CMC_PRO_API_KEY_49c55c19_a805_466a_95cf_3c[[#This Row],[Symbol]]</f>
        <v>FAIR</v>
      </c>
      <c r="B2483" s="22" t="str">
        <f t="shared" si="342"/>
        <v>FairGame</v>
      </c>
      <c r="C2483" s="77">
        <f t="shared" si="343"/>
        <v>1.3180116085824872E-7</v>
      </c>
      <c r="D2483" s="73">
        <f t="shared" si="344"/>
        <v>4.93476659439E-3</v>
      </c>
      <c r="E2483" s="74">
        <f>D2483*conf!B$7</f>
        <v>0.36092882871368459</v>
      </c>
      <c r="F2483" s="32">
        <f t="shared" si="345"/>
        <v>-0.33347734000000001</v>
      </c>
      <c r="G2483" s="33">
        <f t="shared" si="346"/>
        <v>-0.16199309000000001</v>
      </c>
      <c r="H2483" s="32">
        <f t="shared" si="347"/>
        <v>-4.3882801799999998</v>
      </c>
      <c r="I2483" s="33">
        <f t="shared" si="348"/>
        <v>-0.67549798999999999</v>
      </c>
      <c r="J2483" s="32">
        <f t="shared" si="349"/>
        <v>-4.3882801799999998</v>
      </c>
      <c r="K2483" s="33">
        <f t="shared" si="350"/>
        <v>8.5255112900000007</v>
      </c>
    </row>
    <row r="2484" spans="1:11" x14ac:dyDescent="0.3">
      <c r="A2484" s="78" t="str">
        <f>latest_start_1_limit_5000_convert_BTC_CMC_PRO_API_KEY_49c55c19_a805_466a_95cf_3c[[#This Row],[Symbol]]</f>
        <v>INDEX</v>
      </c>
      <c r="B2484" s="22" t="str">
        <f t="shared" si="342"/>
        <v>Index Cooperative</v>
      </c>
      <c r="C2484" s="77">
        <f t="shared" si="343"/>
        <v>7.5915062485228373E-4</v>
      </c>
      <c r="D2484" s="73">
        <f t="shared" si="344"/>
        <v>28.423354690027288</v>
      </c>
      <c r="E2484" s="74">
        <f>D2484*conf!B$7</f>
        <v>2078.8841620285957</v>
      </c>
      <c r="F2484" s="32">
        <f t="shared" si="345"/>
        <v>1.14683018</v>
      </c>
      <c r="G2484" s="33">
        <f t="shared" si="346"/>
        <v>1.32086141</v>
      </c>
      <c r="H2484" s="32">
        <f t="shared" si="347"/>
        <v>-2.98265081</v>
      </c>
      <c r="I2484" s="33">
        <f t="shared" si="348"/>
        <v>0.78471460000000004</v>
      </c>
      <c r="J2484" s="32">
        <f t="shared" si="349"/>
        <v>-2.98265081</v>
      </c>
      <c r="K2484" s="33">
        <f t="shared" si="350"/>
        <v>109.15557636</v>
      </c>
    </row>
    <row r="2485" spans="1:11" x14ac:dyDescent="0.3">
      <c r="A2485" s="78" t="str">
        <f>latest_start_1_limit_5000_convert_BTC_CMC_PRO_API_KEY_49c55c19_a805_466a_95cf_3c[[#This Row],[Symbol]]</f>
        <v>KAL</v>
      </c>
      <c r="B2485" s="22" t="str">
        <f t="shared" si="342"/>
        <v>Kaleido</v>
      </c>
      <c r="C2485" s="77">
        <f t="shared" si="343"/>
        <v>4.410524030582066E-7</v>
      </c>
      <c r="D2485" s="73">
        <f t="shared" si="344"/>
        <v>1.6513440783180001E-2</v>
      </c>
      <c r="E2485" s="74">
        <f>D2485*conf!B$7</f>
        <v>1.2077930588817853</v>
      </c>
      <c r="F2485" s="32">
        <f t="shared" si="345"/>
        <v>-0.16037633000000001</v>
      </c>
      <c r="G2485" s="33">
        <f t="shared" si="346"/>
        <v>1.1405749999999999E-2</v>
      </c>
      <c r="H2485" s="32">
        <f t="shared" si="347"/>
        <v>32.267277479999997</v>
      </c>
      <c r="I2485" s="33">
        <f t="shared" si="348"/>
        <v>37.403463639999998</v>
      </c>
      <c r="J2485" s="32">
        <f t="shared" si="349"/>
        <v>32.267277479999997</v>
      </c>
      <c r="K2485" s="33">
        <f t="shared" si="350"/>
        <v>-5.7610513399999999</v>
      </c>
    </row>
    <row r="2486" spans="1:11" x14ac:dyDescent="0.3">
      <c r="A2486" s="78" t="str">
        <f>latest_start_1_limit_5000_convert_BTC_CMC_PRO_API_KEY_49c55c19_a805_466a_95cf_3c[[#This Row],[Symbol]]</f>
        <v>POLA</v>
      </c>
      <c r="B2486" s="22" t="str">
        <f t="shared" si="342"/>
        <v>Polaris Share</v>
      </c>
      <c r="C2486" s="77">
        <f t="shared" si="343"/>
        <v>6.0548286013391401E-6</v>
      </c>
      <c r="D2486" s="73">
        <f t="shared" si="344"/>
        <v>0.22669880691552</v>
      </c>
      <c r="E2486" s="74">
        <f>D2486*conf!B$7</f>
        <v>16.580750737801132</v>
      </c>
      <c r="F2486" s="32">
        <f t="shared" si="345"/>
        <v>-0.49645713000000002</v>
      </c>
      <c r="G2486" s="33">
        <f t="shared" si="346"/>
        <v>-0.32525330000000002</v>
      </c>
      <c r="H2486" s="32">
        <f t="shared" si="347"/>
        <v>-6.8446675399999997</v>
      </c>
      <c r="I2486" s="33">
        <f t="shared" si="348"/>
        <v>-3.2272714699999998</v>
      </c>
      <c r="J2486" s="32">
        <f t="shared" si="349"/>
        <v>-6.8446675399999997</v>
      </c>
      <c r="K2486" s="33">
        <f t="shared" si="350"/>
        <v>0</v>
      </c>
    </row>
    <row r="2487" spans="1:11" x14ac:dyDescent="0.3">
      <c r="A2487" s="78" t="str">
        <f>latest_start_1_limit_5000_convert_BTC_CMC_PRO_API_KEY_49c55c19_a805_466a_95cf_3c[[#This Row],[Symbol]]</f>
        <v>TRYB</v>
      </c>
      <c r="B2487" s="22" t="str">
        <f t="shared" si="342"/>
        <v>BiLira</v>
      </c>
      <c r="C2487" s="77">
        <f t="shared" si="343"/>
        <v>3.7654046155004299E-6</v>
      </c>
      <c r="D2487" s="73">
        <f t="shared" si="344"/>
        <v>0.14098049508773</v>
      </c>
      <c r="E2487" s="74">
        <f>D2487*conf!B$7</f>
        <v>10.311313410716572</v>
      </c>
      <c r="F2487" s="32">
        <f t="shared" si="345"/>
        <v>0.16402991</v>
      </c>
      <c r="G2487" s="33">
        <f t="shared" si="346"/>
        <v>0.33637015999999997</v>
      </c>
      <c r="H2487" s="32">
        <f t="shared" si="347"/>
        <v>-2.9482020900000001</v>
      </c>
      <c r="I2487" s="33">
        <f t="shared" si="348"/>
        <v>0.82050102999999996</v>
      </c>
      <c r="J2487" s="32">
        <f t="shared" si="349"/>
        <v>-2.9482020900000001</v>
      </c>
      <c r="K2487" s="33">
        <f t="shared" si="350"/>
        <v>4.1556891800000004</v>
      </c>
    </row>
    <row r="2488" spans="1:11" x14ac:dyDescent="0.3">
      <c r="A2488" s="78" t="str">
        <f>latest_start_1_limit_5000_convert_BTC_CMC_PRO_API_KEY_49c55c19_a805_466a_95cf_3c[[#This Row],[Symbol]]</f>
        <v>UMX</v>
      </c>
      <c r="B2488" s="22" t="str">
        <f t="shared" si="342"/>
        <v>UniMex Network</v>
      </c>
      <c r="C2488" s="77">
        <f t="shared" si="343"/>
        <v>2.1809430242132828E-5</v>
      </c>
      <c r="D2488" s="73">
        <f t="shared" si="344"/>
        <v>0.81656676694453001</v>
      </c>
      <c r="E2488" s="74">
        <f>D2488*conf!B$7</f>
        <v>59.723693334322924</v>
      </c>
      <c r="F2488" s="32">
        <f t="shared" si="345"/>
        <v>3.9425227199999999</v>
      </c>
      <c r="G2488" s="33">
        <f t="shared" si="346"/>
        <v>4.1213641699999997</v>
      </c>
      <c r="H2488" s="32">
        <f t="shared" si="347"/>
        <v>-3.5019577800000001</v>
      </c>
      <c r="I2488" s="33">
        <f t="shared" si="348"/>
        <v>0.24524197</v>
      </c>
      <c r="J2488" s="32">
        <f t="shared" si="349"/>
        <v>-3.5019577800000001</v>
      </c>
      <c r="K2488" s="33">
        <f t="shared" si="350"/>
        <v>18.876958810000001</v>
      </c>
    </row>
    <row r="2489" spans="1:11" x14ac:dyDescent="0.3">
      <c r="A2489" s="78" t="str">
        <f>latest_start_1_limit_5000_convert_BTC_CMC_PRO_API_KEY_49c55c19_a805_466a_95cf_3c[[#This Row],[Symbol]]</f>
        <v>BCHBULL</v>
      </c>
      <c r="B2489" s="22" t="str">
        <f t="shared" si="342"/>
        <v>3x Long Bitcoin Cash Token</v>
      </c>
      <c r="C2489" s="77">
        <f t="shared" si="343"/>
        <v>1.0486231282474544E-4</v>
      </c>
      <c r="D2489" s="73">
        <f t="shared" si="344"/>
        <v>3.9261493219666299</v>
      </c>
      <c r="E2489" s="74">
        <f>D2489*conf!B$7</f>
        <v>287.15856140863929</v>
      </c>
      <c r="F2489" s="32">
        <f t="shared" si="345"/>
        <v>0.44149666999999998</v>
      </c>
      <c r="G2489" s="33">
        <f t="shared" si="346"/>
        <v>0.61431431999999997</v>
      </c>
      <c r="H2489" s="32">
        <f t="shared" si="347"/>
        <v>-13.762190520000001</v>
      </c>
      <c r="I2489" s="33">
        <f t="shared" si="348"/>
        <v>-10.413414830000001</v>
      </c>
      <c r="J2489" s="32">
        <f t="shared" si="349"/>
        <v>-13.762190520000001</v>
      </c>
      <c r="K2489" s="33">
        <f t="shared" si="350"/>
        <v>17.537330619999999</v>
      </c>
    </row>
    <row r="2490" spans="1:11" x14ac:dyDescent="0.3">
      <c r="A2490" s="78" t="str">
        <f>latest_start_1_limit_5000_convert_BTC_CMC_PRO_API_KEY_49c55c19_a805_466a_95cf_3c[[#This Row],[Symbol]]</f>
        <v>pBTC35A</v>
      </c>
      <c r="B2490" s="22" t="str">
        <f t="shared" si="342"/>
        <v>pBTC35A</v>
      </c>
      <c r="C2490" s="77">
        <f t="shared" si="343"/>
        <v>2.7378144427587119E-3</v>
      </c>
      <c r="D2490" s="73">
        <f t="shared" si="344"/>
        <v>102.50649664834586</v>
      </c>
      <c r="E2490" s="74">
        <f>D2490*conf!B$7</f>
        <v>7497.3251648600162</v>
      </c>
      <c r="F2490" s="32">
        <f t="shared" si="345"/>
        <v>-0.15218588</v>
      </c>
      <c r="G2490" s="33">
        <f t="shared" si="346"/>
        <v>1.9610289999999999E-2</v>
      </c>
      <c r="H2490" s="32">
        <f t="shared" si="347"/>
        <v>-2.93063692</v>
      </c>
      <c r="I2490" s="33">
        <f t="shared" si="348"/>
        <v>0.83874828999999995</v>
      </c>
      <c r="J2490" s="32">
        <f t="shared" si="349"/>
        <v>-2.93063692</v>
      </c>
      <c r="K2490" s="33">
        <f t="shared" si="350"/>
        <v>12.537322400000001</v>
      </c>
    </row>
    <row r="2491" spans="1:11" x14ac:dyDescent="0.3">
      <c r="A2491" s="78" t="str">
        <f>latest_start_1_limit_5000_convert_BTC_CMC_PRO_API_KEY_49c55c19_a805_466a_95cf_3c[[#This Row],[Symbol]]</f>
        <v>CHFT</v>
      </c>
      <c r="B2491" s="22" t="str">
        <f t="shared" si="342"/>
        <v>Crypto Holding Frank Token</v>
      </c>
      <c r="C2491" s="77">
        <f t="shared" si="343"/>
        <v>2.9646804508901369E-5</v>
      </c>
      <c r="D2491" s="73">
        <f t="shared" si="344"/>
        <v>1.1100058570673901</v>
      </c>
      <c r="E2491" s="74">
        <f>D2491*conf!B$7</f>
        <v>81.185828385908906</v>
      </c>
      <c r="F2491" s="32">
        <f t="shared" si="345"/>
        <v>1.36656E-2</v>
      </c>
      <c r="G2491" s="33">
        <f t="shared" si="346"/>
        <v>0.18574713000000001</v>
      </c>
      <c r="H2491" s="32">
        <f t="shared" si="347"/>
        <v>-2.1850431600000002</v>
      </c>
      <c r="I2491" s="33">
        <f t="shared" si="348"/>
        <v>1.6132948499999999</v>
      </c>
      <c r="J2491" s="32">
        <f t="shared" si="349"/>
        <v>-2.1850431600000002</v>
      </c>
      <c r="K2491" s="33">
        <f t="shared" si="350"/>
        <v>-0.94988002999999999</v>
      </c>
    </row>
    <row r="2492" spans="1:11" x14ac:dyDescent="0.3">
      <c r="A2492" s="78" t="str">
        <f>latest_start_1_limit_5000_convert_BTC_CMC_PRO_API_KEY_49c55c19_a805_466a_95cf_3c[[#This Row],[Symbol]]</f>
        <v>MARS</v>
      </c>
      <c r="B2492" s="22" t="str">
        <f t="shared" si="342"/>
        <v>Marscoin</v>
      </c>
      <c r="C2492" s="77">
        <f t="shared" si="343"/>
        <v>2.5528084917915772E-6</v>
      </c>
      <c r="D2492" s="73">
        <f t="shared" si="344"/>
        <v>9.5579689777669993E-2</v>
      </c>
      <c r="E2492" s="74">
        <f>D2492*conf!B$7</f>
        <v>6.9906985103387838</v>
      </c>
      <c r="F2492" s="32">
        <f t="shared" si="345"/>
        <v>-13.84158912</v>
      </c>
      <c r="G2492" s="33">
        <f t="shared" si="346"/>
        <v>-13.69334666</v>
      </c>
      <c r="H2492" s="32">
        <f t="shared" si="347"/>
        <v>62.163527639999998</v>
      </c>
      <c r="I2492" s="33">
        <f t="shared" si="348"/>
        <v>68.460641199999998</v>
      </c>
      <c r="J2492" s="32">
        <f t="shared" si="349"/>
        <v>62.163527639999998</v>
      </c>
      <c r="K2492" s="33">
        <f t="shared" si="350"/>
        <v>74.492323729999995</v>
      </c>
    </row>
    <row r="2493" spans="1:11" x14ac:dyDescent="0.3">
      <c r="A2493" s="78" t="str">
        <f>latest_start_1_limit_5000_convert_BTC_CMC_PRO_API_KEY_49c55c19_a805_466a_95cf_3c[[#This Row],[Symbol]]</f>
        <v>wCRES</v>
      </c>
      <c r="B2493" s="22" t="str">
        <f t="shared" si="342"/>
        <v>Wrapped CrescoFin</v>
      </c>
      <c r="C2493" s="77">
        <f t="shared" si="343"/>
        <v>1.9910296812970671E-4</v>
      </c>
      <c r="D2493" s="73">
        <f t="shared" si="344"/>
        <v>7.4546132186731997</v>
      </c>
      <c r="E2493" s="74">
        <f>D2493*conf!B$7</f>
        <v>545.23041081375789</v>
      </c>
      <c r="F2493" s="32">
        <f t="shared" si="345"/>
        <v>-0.94665102999999995</v>
      </c>
      <c r="G2493" s="33">
        <f t="shared" si="346"/>
        <v>-0.77622179999999996</v>
      </c>
      <c r="H2493" s="32">
        <f t="shared" si="347"/>
        <v>-7.0214287400000002</v>
      </c>
      <c r="I2493" s="33">
        <f t="shared" si="348"/>
        <v>-3.4108966399999998</v>
      </c>
      <c r="J2493" s="32">
        <f t="shared" si="349"/>
        <v>-7.0214287400000002</v>
      </c>
      <c r="K2493" s="33">
        <f t="shared" si="350"/>
        <v>-0.36690525000000002</v>
      </c>
    </row>
    <row r="2494" spans="1:11" x14ac:dyDescent="0.3">
      <c r="A2494" s="78" t="str">
        <f>latest_start_1_limit_5000_convert_BTC_CMC_PRO_API_KEY_49c55c19_a805_466a_95cf_3c[[#This Row],[Symbol]]</f>
        <v>LST</v>
      </c>
      <c r="B2494" s="22" t="str">
        <f t="shared" si="342"/>
        <v>LuckySevenToken</v>
      </c>
      <c r="C2494" s="77">
        <f t="shared" si="343"/>
        <v>9.3557097635888204E-8</v>
      </c>
      <c r="D2494" s="73">
        <f t="shared" si="344"/>
        <v>3.5028708174900001E-3</v>
      </c>
      <c r="E2494" s="74">
        <f>D2494*conf!B$7</f>
        <v>0.2561999715912186</v>
      </c>
      <c r="F2494" s="32">
        <f t="shared" si="345"/>
        <v>-0.15984825999999999</v>
      </c>
      <c r="G2494" s="33">
        <f t="shared" si="346"/>
        <v>1.1934729999999999E-2</v>
      </c>
      <c r="H2494" s="32">
        <f t="shared" si="347"/>
        <v>364.24699777000001</v>
      </c>
      <c r="I2494" s="33">
        <f t="shared" si="348"/>
        <v>382.27457836999997</v>
      </c>
      <c r="J2494" s="32">
        <f t="shared" si="349"/>
        <v>364.24699777000001</v>
      </c>
      <c r="K2494" s="33">
        <f t="shared" si="350"/>
        <v>270.28770675999999</v>
      </c>
    </row>
    <row r="2495" spans="1:11" x14ac:dyDescent="0.3">
      <c r="A2495" s="78" t="str">
        <f>latest_start_1_limit_5000_convert_BTC_CMC_PRO_API_KEY_49c55c19_a805_466a_95cf_3c[[#This Row],[Symbol]]</f>
        <v>AXN</v>
      </c>
      <c r="B2495" s="22" t="str">
        <f t="shared" si="342"/>
        <v>Axion</v>
      </c>
      <c r="C2495" s="77">
        <f t="shared" si="343"/>
        <v>1E-8</v>
      </c>
      <c r="D2495" s="73">
        <f t="shared" si="344"/>
        <v>2.4116925546E-4</v>
      </c>
      <c r="E2495" s="74">
        <f>D2495*conf!B$7</f>
        <v>1.7639119344344402E-2</v>
      </c>
      <c r="F2495" s="32">
        <f t="shared" si="345"/>
        <v>-0.16671658</v>
      </c>
      <c r="G2495" s="33">
        <f t="shared" si="346"/>
        <v>5.0545900000000003E-3</v>
      </c>
      <c r="H2495" s="32">
        <f t="shared" si="347"/>
        <v>-5.1289817900000001</v>
      </c>
      <c r="I2495" s="33">
        <f t="shared" si="348"/>
        <v>-1.4449624299999999</v>
      </c>
      <c r="J2495" s="32">
        <f t="shared" si="349"/>
        <v>-5.1289817900000001</v>
      </c>
      <c r="K2495" s="33">
        <f t="shared" si="350"/>
        <v>-19.576583809999999</v>
      </c>
    </row>
    <row r="2496" spans="1:11" x14ac:dyDescent="0.3">
      <c r="A2496" s="78" t="str">
        <f>latest_start_1_limit_5000_convert_BTC_CMC_PRO_API_KEY_49c55c19_a805_466a_95cf_3c[[#This Row],[Symbol]]</f>
        <v>SWFL</v>
      </c>
      <c r="B2496" s="22" t="str">
        <f t="shared" si="342"/>
        <v>Swapfolio</v>
      </c>
      <c r="C2496" s="77">
        <f t="shared" si="343"/>
        <v>3.0698354423920177E-6</v>
      </c>
      <c r="D2496" s="73">
        <f t="shared" si="344"/>
        <v>0.11493769320956999</v>
      </c>
      <c r="E2496" s="74">
        <f>D2496*conf!B$7</f>
        <v>8.4065428813479492</v>
      </c>
      <c r="F2496" s="32">
        <f t="shared" si="345"/>
        <v>-0.72265188000000002</v>
      </c>
      <c r="G2496" s="33">
        <f t="shared" si="346"/>
        <v>-0.55183724000000001</v>
      </c>
      <c r="H2496" s="32">
        <f t="shared" si="347"/>
        <v>1.0990180000000001</v>
      </c>
      <c r="I2496" s="33">
        <f t="shared" si="348"/>
        <v>5.02488226</v>
      </c>
      <c r="J2496" s="32">
        <f t="shared" si="349"/>
        <v>1.0990180000000001</v>
      </c>
      <c r="K2496" s="33">
        <f t="shared" si="350"/>
        <v>12.621309719999999</v>
      </c>
    </row>
    <row r="2497" spans="1:11" x14ac:dyDescent="0.3">
      <c r="A2497" s="78" t="str">
        <f>latest_start_1_limit_5000_convert_BTC_CMC_PRO_API_KEY_49c55c19_a805_466a_95cf_3c[[#This Row],[Symbol]]</f>
        <v>DOKI</v>
      </c>
      <c r="B2497" s="22" t="str">
        <f t="shared" si="342"/>
        <v>Doki Doki Finance</v>
      </c>
      <c r="C2497" s="77">
        <f t="shared" si="343"/>
        <v>2.5337188313124016E-3</v>
      </c>
      <c r="D2497" s="73">
        <f t="shared" si="344"/>
        <v>94.864953896608995</v>
      </c>
      <c r="E2497" s="74">
        <f>D2497*conf!B$7</f>
        <v>6938.4227279979823</v>
      </c>
      <c r="F2497" s="32">
        <f t="shared" si="345"/>
        <v>1.7297970199999999</v>
      </c>
      <c r="G2497" s="33">
        <f t="shared" si="346"/>
        <v>1.90483129</v>
      </c>
      <c r="H2497" s="32">
        <f t="shared" si="347"/>
        <v>-1.2688314599999999</v>
      </c>
      <c r="I2497" s="33">
        <f t="shared" si="348"/>
        <v>2.5650847699999999</v>
      </c>
      <c r="J2497" s="32">
        <f t="shared" si="349"/>
        <v>-1.2688314599999999</v>
      </c>
      <c r="K2497" s="33">
        <f t="shared" si="350"/>
        <v>138.21731649</v>
      </c>
    </row>
    <row r="2498" spans="1:11" x14ac:dyDescent="0.3">
      <c r="A2498" s="78" t="str">
        <f>latest_start_1_limit_5000_convert_BTC_CMC_PRO_API_KEY_49c55c19_a805_466a_95cf_3c[[#This Row],[Symbol]]</f>
        <v>MBX</v>
      </c>
      <c r="B2498" s="22" t="str">
        <f t="shared" ref="B2498:B2561" si="351">VLOOKUP(A2498,BTCTABLE,2,FALSE)</f>
        <v>MobiePay</v>
      </c>
      <c r="C2498" s="77">
        <f t="shared" ref="C2498:C2561" si="352">VLOOKUP(A2498,BTCTABLE,3,FALSE)</f>
        <v>2.3203435714567161E-7</v>
      </c>
      <c r="D2498" s="73">
        <f t="shared" ref="D2498:D2561" si="353">VLOOKUP(A2498,USDTABLE,3,FALSE)</f>
        <v>8.6875971875900009E-3</v>
      </c>
      <c r="E2498" s="74">
        <f>D2498*conf!B$7</f>
        <v>0.63541085830033261</v>
      </c>
      <c r="F2498" s="32">
        <f t="shared" ref="F2498:F2561" si="354">VLOOKUP(A2498,BTCTABLE,5,FALSE)</f>
        <v>4.7755461700000001</v>
      </c>
      <c r="G2498" s="33">
        <f t="shared" ref="G2498:G2561" si="355">VLOOKUP(A2498,USDTABLE,5,FALSE)</f>
        <v>4.9558209</v>
      </c>
      <c r="H2498" s="32">
        <f t="shared" ref="H2498:H2561" si="356">VLOOKUP(A2498,BTCTABLE,6,FALSE)</f>
        <v>-3.1831780900000002</v>
      </c>
      <c r="I2498" s="33">
        <f t="shared" ref="I2498:I2561" si="357">VLOOKUP(A2498,USDTABLE,6,FALSE)</f>
        <v>0.57640047000000005</v>
      </c>
      <c r="J2498" s="32">
        <f t="shared" ref="J2498:J2561" si="358">VLOOKUP(A2498,BTCTABLE,6,FALSE)</f>
        <v>-3.1831780900000002</v>
      </c>
      <c r="K2498" s="33">
        <f t="shared" ref="K2498:K2561" si="359">VLOOKUP(A2498,USDTABLE,7,FALSE)</f>
        <v>19.48511216</v>
      </c>
    </row>
    <row r="2499" spans="1:11" x14ac:dyDescent="0.3">
      <c r="A2499" s="78" t="str">
        <f>latest_start_1_limit_5000_convert_BTC_CMC_PRO_API_KEY_49c55c19_a805_466a_95cf_3c[[#This Row],[Symbol]]</f>
        <v>GOGO</v>
      </c>
      <c r="B2499" s="22" t="str">
        <f t="shared" si="351"/>
        <v>GOGO.finance</v>
      </c>
      <c r="C2499" s="77">
        <f t="shared" si="352"/>
        <v>3.669254433212359E-3</v>
      </c>
      <c r="D2499" s="73">
        <f t="shared" si="353"/>
        <v>137.38053660094565</v>
      </c>
      <c r="E2499" s="74">
        <f>D2499*conf!B$7</f>
        <v>10048.012446993165</v>
      </c>
      <c r="F2499" s="32">
        <f t="shared" si="354"/>
        <v>-15.70415566</v>
      </c>
      <c r="G2499" s="33">
        <f t="shared" si="355"/>
        <v>-15.5591179</v>
      </c>
      <c r="H2499" s="32">
        <f t="shared" si="356"/>
        <v>-3.73803252</v>
      </c>
      <c r="I2499" s="33">
        <f t="shared" si="357"/>
        <v>0</v>
      </c>
      <c r="J2499" s="32">
        <f t="shared" si="358"/>
        <v>-3.73803252</v>
      </c>
      <c r="K2499" s="33">
        <f t="shared" si="359"/>
        <v>0</v>
      </c>
    </row>
    <row r="2500" spans="1:11" x14ac:dyDescent="0.3">
      <c r="A2500" s="78" t="str">
        <f>latest_start_1_limit_5000_convert_BTC_CMC_PRO_API_KEY_49c55c19_a805_466a_95cf_3c[[#This Row],[Symbol]]</f>
        <v>XCUR</v>
      </c>
      <c r="B2500" s="22" t="str">
        <f t="shared" si="351"/>
        <v>Curate</v>
      </c>
      <c r="C2500" s="77">
        <f t="shared" si="352"/>
        <v>1.2547380320839007E-5</v>
      </c>
      <c r="D2500" s="73">
        <f t="shared" si="353"/>
        <v>0.46978640287528001</v>
      </c>
      <c r="E2500" s="74">
        <f>D2500*conf!B$7</f>
        <v>34.36017750629798</v>
      </c>
      <c r="F2500" s="32">
        <f t="shared" si="354"/>
        <v>3.40343602</v>
      </c>
      <c r="G2500" s="33">
        <f t="shared" si="355"/>
        <v>3.5813499200000001</v>
      </c>
      <c r="H2500" s="32">
        <f t="shared" si="356"/>
        <v>17.081561870000002</v>
      </c>
      <c r="I2500" s="33">
        <f t="shared" si="357"/>
        <v>21.628058249999999</v>
      </c>
      <c r="J2500" s="32">
        <f t="shared" si="358"/>
        <v>17.081561870000002</v>
      </c>
      <c r="K2500" s="33">
        <f t="shared" si="359"/>
        <v>615.19353431000002</v>
      </c>
    </row>
    <row r="2501" spans="1:11" x14ac:dyDescent="0.3">
      <c r="A2501" s="78" t="str">
        <f>latest_start_1_limit_5000_convert_BTC_CMC_PRO_API_KEY_49c55c19_a805_466a_95cf_3c[[#This Row],[Symbol]]</f>
        <v>VELO</v>
      </c>
      <c r="B2501" s="22" t="str">
        <f t="shared" si="351"/>
        <v>Velo</v>
      </c>
      <c r="C2501" s="77">
        <f t="shared" si="352"/>
        <v>2.6512717932365341E-5</v>
      </c>
      <c r="D2501" s="73">
        <f t="shared" si="353"/>
        <v>0.99266253747060995</v>
      </c>
      <c r="E2501" s="74">
        <f>D2501*conf!B$7</f>
        <v>72.603337990600409</v>
      </c>
      <c r="F2501" s="32">
        <f t="shared" si="354"/>
        <v>9.3252970000000004E-2</v>
      </c>
      <c r="G2501" s="33">
        <f t="shared" si="355"/>
        <v>0.26547144</v>
      </c>
      <c r="H2501" s="32">
        <f t="shared" si="356"/>
        <v>-18.725567760000001</v>
      </c>
      <c r="I2501" s="33">
        <f t="shared" si="357"/>
        <v>-15.569529299999999</v>
      </c>
      <c r="J2501" s="32">
        <f t="shared" si="358"/>
        <v>-18.725567760000001</v>
      </c>
      <c r="K2501" s="33">
        <f t="shared" si="359"/>
        <v>75.196735180000005</v>
      </c>
    </row>
    <row r="2502" spans="1:11" x14ac:dyDescent="0.3">
      <c r="A2502" s="78" t="str">
        <f>latest_start_1_limit_5000_convert_BTC_CMC_PRO_API_KEY_49c55c19_a805_466a_95cf_3c[[#This Row],[Symbol]]</f>
        <v>EOSBULL</v>
      </c>
      <c r="B2502" s="22" t="str">
        <f t="shared" si="351"/>
        <v>3x Long EOS Token</v>
      </c>
      <c r="C2502" s="77">
        <f t="shared" si="352"/>
        <v>1.0033193137785819E-5</v>
      </c>
      <c r="D2502" s="73">
        <f t="shared" si="353"/>
        <v>0.37565273332195998</v>
      </c>
      <c r="E2502" s="74">
        <f>D2502*conf!B$7</f>
        <v>27.475240915168154</v>
      </c>
      <c r="F2502" s="32">
        <f t="shared" si="354"/>
        <v>2.975355E-2</v>
      </c>
      <c r="G2502" s="33">
        <f t="shared" si="355"/>
        <v>0.20186276</v>
      </c>
      <c r="H2502" s="32">
        <f t="shared" si="356"/>
        <v>-5.28660423</v>
      </c>
      <c r="I2502" s="33">
        <f t="shared" si="357"/>
        <v>-1.6087056500000001</v>
      </c>
      <c r="J2502" s="32">
        <f t="shared" si="358"/>
        <v>-5.28660423</v>
      </c>
      <c r="K2502" s="33">
        <f t="shared" si="359"/>
        <v>48.849654469999997</v>
      </c>
    </row>
    <row r="2503" spans="1:11" x14ac:dyDescent="0.3">
      <c r="A2503" s="78" t="str">
        <f>latest_start_1_limit_5000_convert_BTC_CMC_PRO_API_KEY_49c55c19_a805_466a_95cf_3c[[#This Row],[Symbol]]</f>
        <v>JFI</v>
      </c>
      <c r="B2503" s="22" t="str">
        <f t="shared" si="351"/>
        <v>JackPool.finance</v>
      </c>
      <c r="C2503" s="77">
        <f t="shared" si="352"/>
        <v>1.6625218935050017E-3</v>
      </c>
      <c r="D2503" s="73">
        <f t="shared" si="353"/>
        <v>62.246473772215168</v>
      </c>
      <c r="E2503" s="74">
        <f>D2503*conf!B$7</f>
        <v>4552.7070916998173</v>
      </c>
      <c r="F2503" s="32">
        <f t="shared" si="354"/>
        <v>16.692098130000002</v>
      </c>
      <c r="G2503" s="33">
        <f t="shared" si="355"/>
        <v>16.89287624</v>
      </c>
      <c r="H2503" s="32">
        <f t="shared" si="356"/>
        <v>19.59791259</v>
      </c>
      <c r="I2503" s="33">
        <f t="shared" si="357"/>
        <v>24.242123580000001</v>
      </c>
      <c r="J2503" s="32">
        <f t="shared" si="358"/>
        <v>19.59791259</v>
      </c>
      <c r="K2503" s="33">
        <f t="shared" si="359"/>
        <v>38.469868079999998</v>
      </c>
    </row>
    <row r="2504" spans="1:11" x14ac:dyDescent="0.3">
      <c r="A2504" s="78" t="str">
        <f>latest_start_1_limit_5000_convert_BTC_CMC_PRO_API_KEY_49c55c19_a805_466a_95cf_3c[[#This Row],[Symbol]]</f>
        <v>YTA</v>
      </c>
      <c r="B2504" s="22" t="str">
        <f t="shared" si="351"/>
        <v>YottaChain</v>
      </c>
      <c r="C2504" s="77">
        <f t="shared" si="352"/>
        <v>4.9320666927829272E-7</v>
      </c>
      <c r="D2504" s="73">
        <f t="shared" si="353"/>
        <v>1.8466148399879999E-2</v>
      </c>
      <c r="E2504" s="74">
        <f>D2504*conf!B$7</f>
        <v>1.3506140939672231</v>
      </c>
      <c r="F2504" s="32">
        <f t="shared" si="354"/>
        <v>0.11092699</v>
      </c>
      <c r="G2504" s="33">
        <f t="shared" si="355"/>
        <v>0.28317587</v>
      </c>
      <c r="H2504" s="32">
        <f t="shared" si="356"/>
        <v>-2.21660163</v>
      </c>
      <c r="I2504" s="33">
        <f t="shared" si="357"/>
        <v>1.5805109100000001</v>
      </c>
      <c r="J2504" s="32">
        <f t="shared" si="358"/>
        <v>-2.21660163</v>
      </c>
      <c r="K2504" s="33">
        <f t="shared" si="359"/>
        <v>8.9638112599999999</v>
      </c>
    </row>
    <row r="2505" spans="1:11" x14ac:dyDescent="0.3">
      <c r="A2505" s="78" t="str">
        <f>latest_start_1_limit_5000_convert_BTC_CMC_PRO_API_KEY_49c55c19_a805_466a_95cf_3c[[#This Row],[Symbol]]</f>
        <v>AFC</v>
      </c>
      <c r="B2505" s="22" t="str">
        <f t="shared" si="351"/>
        <v>Apiary Fund Coin</v>
      </c>
      <c r="C2505" s="77">
        <f t="shared" si="352"/>
        <v>1.9789743433251761E-5</v>
      </c>
      <c r="D2505" s="73">
        <f t="shared" si="353"/>
        <v>0.74094768338945005</v>
      </c>
      <c r="E2505" s="74">
        <f>D2505*conf!B$7</f>
        <v>54.192913563104376</v>
      </c>
      <c r="F2505" s="32">
        <f t="shared" si="354"/>
        <v>-0.25786207999999999</v>
      </c>
      <c r="G2505" s="33">
        <f t="shared" si="355"/>
        <v>-8.6247729999999995E-2</v>
      </c>
      <c r="H2505" s="32">
        <f t="shared" si="356"/>
        <v>-0.98668575000000003</v>
      </c>
      <c r="I2505" s="33">
        <f t="shared" si="357"/>
        <v>2.85818672</v>
      </c>
      <c r="J2505" s="32">
        <f t="shared" si="358"/>
        <v>-0.98668575000000003</v>
      </c>
      <c r="K2505" s="33">
        <f t="shared" si="359"/>
        <v>13.825737719999999</v>
      </c>
    </row>
    <row r="2506" spans="1:11" x14ac:dyDescent="0.3">
      <c r="A2506" s="78" t="str">
        <f>latest_start_1_limit_5000_convert_BTC_CMC_PRO_API_KEY_49c55c19_a805_466a_95cf_3c[[#This Row],[Symbol]]</f>
        <v>ZYRO</v>
      </c>
      <c r="B2506" s="22" t="str">
        <f t="shared" si="351"/>
        <v>Zyro</v>
      </c>
      <c r="C2506" s="77">
        <f t="shared" si="352"/>
        <v>8.8755945004925153E-7</v>
      </c>
      <c r="D2506" s="73">
        <f t="shared" si="353"/>
        <v>3.3231108862149999E-2</v>
      </c>
      <c r="E2506" s="74">
        <f>D2506*conf!B$7</f>
        <v>2.4305233021776509</v>
      </c>
      <c r="F2506" s="32">
        <f t="shared" si="354"/>
        <v>-1.7671227300000001</v>
      </c>
      <c r="G2506" s="33">
        <f t="shared" si="355"/>
        <v>-1.5981051900000001</v>
      </c>
      <c r="H2506" s="32">
        <f t="shared" si="356"/>
        <v>2.47374034</v>
      </c>
      <c r="I2506" s="33">
        <f t="shared" si="357"/>
        <v>6.4529876399999999</v>
      </c>
      <c r="J2506" s="32">
        <f t="shared" si="358"/>
        <v>2.47374034</v>
      </c>
      <c r="K2506" s="33">
        <f t="shared" si="359"/>
        <v>13.635796750000001</v>
      </c>
    </row>
    <row r="2507" spans="1:11" x14ac:dyDescent="0.3">
      <c r="A2507" s="78" t="str">
        <f>latest_start_1_limit_5000_convert_BTC_CMC_PRO_API_KEY_49c55c19_a805_466a_95cf_3c[[#This Row],[Symbol]]</f>
        <v>PFI</v>
      </c>
      <c r="B2507" s="22" t="str">
        <f t="shared" si="351"/>
        <v>protocol finance</v>
      </c>
      <c r="C2507" s="77">
        <f t="shared" si="352"/>
        <v>3.4162576772285066E-3</v>
      </c>
      <c r="D2507" s="73">
        <f t="shared" si="353"/>
        <v>127.90808634490514</v>
      </c>
      <c r="E2507" s="74">
        <f>D2507*conf!B$7</f>
        <v>9355.1974352663619</v>
      </c>
      <c r="F2507" s="32">
        <f t="shared" si="354"/>
        <v>-0.90077077999999999</v>
      </c>
      <c r="G2507" s="33">
        <f t="shared" si="355"/>
        <v>-0.73026261000000003</v>
      </c>
      <c r="H2507" s="32">
        <f t="shared" si="356"/>
        <v>26.734679580000002</v>
      </c>
      <c r="I2507" s="33">
        <f t="shared" si="357"/>
        <v>31.656024599999999</v>
      </c>
      <c r="J2507" s="32">
        <f t="shared" si="358"/>
        <v>26.734679580000002</v>
      </c>
      <c r="K2507" s="33">
        <f t="shared" si="359"/>
        <v>0</v>
      </c>
    </row>
    <row r="2508" spans="1:11" x14ac:dyDescent="0.3">
      <c r="A2508" s="78" t="str">
        <f>latest_start_1_limit_5000_convert_BTC_CMC_PRO_API_KEY_49c55c19_a805_466a_95cf_3c[[#This Row],[Symbol]]</f>
        <v>DSD</v>
      </c>
      <c r="B2508" s="22" t="str">
        <f t="shared" si="351"/>
        <v>Dynamic Set Dollar</v>
      </c>
      <c r="C2508" s="77">
        <f t="shared" si="352"/>
        <v>7.4809492301446943E-6</v>
      </c>
      <c r="D2508" s="73">
        <f t="shared" si="353"/>
        <v>0.28009418213659998</v>
      </c>
      <c r="E2508" s="74">
        <f>D2508*conf!B$7</f>
        <v>20.486088481470922</v>
      </c>
      <c r="F2508" s="32">
        <f t="shared" si="354"/>
        <v>3.4731809600000001</v>
      </c>
      <c r="G2508" s="33">
        <f t="shared" si="355"/>
        <v>3.65121487</v>
      </c>
      <c r="H2508" s="32">
        <f t="shared" si="356"/>
        <v>-0.11332435</v>
      </c>
      <c r="I2508" s="33">
        <f t="shared" si="357"/>
        <v>3.7654623800000002</v>
      </c>
      <c r="J2508" s="32">
        <f t="shared" si="358"/>
        <v>-0.11332435</v>
      </c>
      <c r="K2508" s="33">
        <f t="shared" si="359"/>
        <v>6.8243218499999996</v>
      </c>
    </row>
    <row r="2509" spans="1:11" x14ac:dyDescent="0.3">
      <c r="A2509" s="78" t="str">
        <f>latest_start_1_limit_5000_convert_BTC_CMC_PRO_API_KEY_49c55c19_a805_466a_95cf_3c[[#This Row],[Symbol]]</f>
        <v>WSOTE</v>
      </c>
      <c r="B2509" s="22" t="str">
        <f t="shared" si="351"/>
        <v>Soteria</v>
      </c>
      <c r="C2509" s="77">
        <f t="shared" si="352"/>
        <v>1.7681151103601103E-5</v>
      </c>
      <c r="D2509" s="73">
        <f t="shared" si="353"/>
        <v>0.66199988868270998</v>
      </c>
      <c r="E2509" s="74">
        <f>D2509*conf!B$7</f>
        <v>48.418671858253411</v>
      </c>
      <c r="F2509" s="32">
        <f t="shared" si="354"/>
        <v>0.38073413</v>
      </c>
      <c r="G2509" s="33">
        <f t="shared" si="355"/>
        <v>0.55344722999999996</v>
      </c>
      <c r="H2509" s="32">
        <f t="shared" si="356"/>
        <v>-12.14452507</v>
      </c>
      <c r="I2509" s="33">
        <f t="shared" si="357"/>
        <v>-8.7329323999999993</v>
      </c>
      <c r="J2509" s="32">
        <f t="shared" si="358"/>
        <v>-12.14452507</v>
      </c>
      <c r="K2509" s="33">
        <f t="shared" si="359"/>
        <v>0</v>
      </c>
    </row>
    <row r="2510" spans="1:11" x14ac:dyDescent="0.3">
      <c r="A2510" s="78" t="str">
        <f>latest_start_1_limit_5000_convert_BTC_CMC_PRO_API_KEY_49c55c19_a805_466a_95cf_3c[[#This Row],[Symbol]]</f>
        <v>CVT</v>
      </c>
      <c r="B2510" s="22" t="str">
        <f t="shared" si="351"/>
        <v>CyberVein</v>
      </c>
      <c r="C2510" s="77">
        <f t="shared" si="352"/>
        <v>2.4790114956528288E-6</v>
      </c>
      <c r="D2510" s="73">
        <f t="shared" si="353"/>
        <v>9.2816656819990004E-2</v>
      </c>
      <c r="E2510" s="74">
        <f>D2510*conf!B$7</f>
        <v>6.7886102798140691</v>
      </c>
      <c r="F2510" s="32">
        <f t="shared" si="354"/>
        <v>0.76076765000000002</v>
      </c>
      <c r="G2510" s="33">
        <f t="shared" si="355"/>
        <v>0.93413462999999997</v>
      </c>
      <c r="H2510" s="32">
        <f t="shared" si="356"/>
        <v>-0.90944378000000003</v>
      </c>
      <c r="I2510" s="33">
        <f t="shared" si="357"/>
        <v>2.9384281400000001</v>
      </c>
      <c r="J2510" s="32">
        <f t="shared" si="358"/>
        <v>-0.90944378000000003</v>
      </c>
      <c r="K2510" s="33">
        <f t="shared" si="359"/>
        <v>3.3311983700000001</v>
      </c>
    </row>
    <row r="2511" spans="1:11" x14ac:dyDescent="0.3">
      <c r="A2511" s="78" t="str">
        <f>latest_start_1_limit_5000_convert_BTC_CMC_PRO_API_KEY_49c55c19_a805_466a_95cf_3c[[#This Row],[Symbol]]</f>
        <v>BKS</v>
      </c>
      <c r="B2511" s="22" t="str">
        <f t="shared" si="351"/>
        <v>Barkis Network</v>
      </c>
      <c r="C2511" s="77">
        <f t="shared" si="352"/>
        <v>2.3334422851659917E-5</v>
      </c>
      <c r="D2511" s="73">
        <f t="shared" si="353"/>
        <v>0.87366400749371997</v>
      </c>
      <c r="E2511" s="74">
        <f>D2511*conf!B$7</f>
        <v>63.89978550809068</v>
      </c>
      <c r="F2511" s="32">
        <f t="shared" si="354"/>
        <v>-0.11460458</v>
      </c>
      <c r="G2511" s="33">
        <f t="shared" si="355"/>
        <v>5.7256250000000002E-2</v>
      </c>
      <c r="H2511" s="32">
        <f t="shared" si="356"/>
        <v>-3.64099131</v>
      </c>
      <c r="I2511" s="33">
        <f t="shared" si="357"/>
        <v>0.10080951</v>
      </c>
      <c r="J2511" s="32">
        <f t="shared" si="358"/>
        <v>-3.64099131</v>
      </c>
      <c r="K2511" s="33">
        <f t="shared" si="359"/>
        <v>-0.12367183</v>
      </c>
    </row>
    <row r="2512" spans="1:11" x14ac:dyDescent="0.3">
      <c r="A2512" s="78" t="str">
        <f>latest_start_1_limit_5000_convert_BTC_CMC_PRO_API_KEY_49c55c19_a805_466a_95cf_3c[[#This Row],[Symbol]]</f>
        <v>NGM</v>
      </c>
      <c r="B2512" s="22" t="str">
        <f t="shared" si="351"/>
        <v>e-Money</v>
      </c>
      <c r="C2512" s="77">
        <f t="shared" si="352"/>
        <v>1.9808462977523287E-5</v>
      </c>
      <c r="D2512" s="73">
        <f t="shared" si="353"/>
        <v>0.74164856175145999</v>
      </c>
      <c r="E2512" s="74">
        <f>D2512*conf!B$7</f>
        <v>54.244175806501786</v>
      </c>
      <c r="F2512" s="32">
        <f t="shared" si="354"/>
        <v>2.6934472999999999</v>
      </c>
      <c r="G2512" s="33">
        <f t="shared" si="355"/>
        <v>2.8701396099999998</v>
      </c>
      <c r="H2512" s="32">
        <f t="shared" si="356"/>
        <v>-5.6165013699999999</v>
      </c>
      <c r="I2512" s="33">
        <f t="shared" si="357"/>
        <v>-1.95141331</v>
      </c>
      <c r="J2512" s="32">
        <f t="shared" si="358"/>
        <v>-5.6165013699999999</v>
      </c>
      <c r="K2512" s="33">
        <f t="shared" si="359"/>
        <v>13.07183332</v>
      </c>
    </row>
    <row r="2513" spans="1:11" x14ac:dyDescent="0.3">
      <c r="A2513" s="78" t="str">
        <f>latest_start_1_limit_5000_convert_BTC_CMC_PRO_API_KEY_49c55c19_a805_466a_95cf_3c[[#This Row],[Symbol]]</f>
        <v>MIS</v>
      </c>
      <c r="B2513" s="22" t="str">
        <f t="shared" si="351"/>
        <v>Themis</v>
      </c>
      <c r="C2513" s="77">
        <f t="shared" si="352"/>
        <v>1.9740723000878633E-5</v>
      </c>
      <c r="D2513" s="73">
        <f t="shared" si="353"/>
        <v>0.73911230962990004</v>
      </c>
      <c r="E2513" s="74">
        <f>D2513*conf!B$7</f>
        <v>54.058674326330888</v>
      </c>
      <c r="F2513" s="32">
        <f t="shared" si="354"/>
        <v>0.12741842</v>
      </c>
      <c r="G2513" s="33">
        <f t="shared" si="355"/>
        <v>0.29969567000000003</v>
      </c>
      <c r="H2513" s="32">
        <f t="shared" si="356"/>
        <v>6.04110982</v>
      </c>
      <c r="I2513" s="33">
        <f t="shared" si="357"/>
        <v>10.158884759999999</v>
      </c>
      <c r="J2513" s="32">
        <f t="shared" si="358"/>
        <v>6.04110982</v>
      </c>
      <c r="K2513" s="33">
        <f t="shared" si="359"/>
        <v>1.6342439799999999</v>
      </c>
    </row>
    <row r="2514" spans="1:11" x14ac:dyDescent="0.3">
      <c r="A2514" s="78" t="str">
        <f>latest_start_1_limit_5000_convert_BTC_CMC_PRO_API_KEY_49c55c19_a805_466a_95cf_3c[[#This Row],[Symbol]]</f>
        <v>QRX</v>
      </c>
      <c r="B2514" s="22" t="str">
        <f t="shared" si="351"/>
        <v>QuiverX</v>
      </c>
      <c r="C2514" s="77">
        <f t="shared" si="352"/>
        <v>8.1237798562946049E-7</v>
      </c>
      <c r="D2514" s="73">
        <f t="shared" si="353"/>
        <v>3.0416240034590002E-2</v>
      </c>
      <c r="E2514" s="74">
        <f>D2514*conf!B$7</f>
        <v>2.2246437961299126</v>
      </c>
      <c r="F2514" s="32">
        <f t="shared" si="354"/>
        <v>6.4263498099999996</v>
      </c>
      <c r="G2514" s="33">
        <f t="shared" si="355"/>
        <v>6.60946488</v>
      </c>
      <c r="H2514" s="32">
        <f t="shared" si="356"/>
        <v>19.217956489999999</v>
      </c>
      <c r="I2514" s="33">
        <f t="shared" si="357"/>
        <v>23.847413070000002</v>
      </c>
      <c r="J2514" s="32">
        <f t="shared" si="358"/>
        <v>19.217956489999999</v>
      </c>
      <c r="K2514" s="33">
        <f t="shared" si="359"/>
        <v>43.475989239999997</v>
      </c>
    </row>
    <row r="2515" spans="1:11" x14ac:dyDescent="0.3">
      <c r="A2515" s="78" t="str">
        <f>latest_start_1_limit_5000_convert_BTC_CMC_PRO_API_KEY_49c55c19_a805_466a_95cf_3c[[#This Row],[Symbol]]</f>
        <v>GSWAP</v>
      </c>
      <c r="B2515" s="22" t="str">
        <f t="shared" si="351"/>
        <v>Gameswap</v>
      </c>
      <c r="C2515" s="77">
        <f t="shared" si="352"/>
        <v>1.0817501647955478E-5</v>
      </c>
      <c r="D2515" s="73">
        <f t="shared" si="353"/>
        <v>0.4050180242684</v>
      </c>
      <c r="E2515" s="74">
        <f>D2515*conf!B$7</f>
        <v>29.623018294990775</v>
      </c>
      <c r="F2515" s="32">
        <f t="shared" si="354"/>
        <v>-0.1120834</v>
      </c>
      <c r="G2515" s="33">
        <f t="shared" si="355"/>
        <v>5.9781769999999998E-2</v>
      </c>
      <c r="H2515" s="32">
        <f t="shared" si="356"/>
        <v>-2.42727564</v>
      </c>
      <c r="I2515" s="33">
        <f t="shared" si="357"/>
        <v>1.36165603</v>
      </c>
      <c r="J2515" s="32">
        <f t="shared" si="358"/>
        <v>-2.42727564</v>
      </c>
      <c r="K2515" s="33">
        <f t="shared" si="359"/>
        <v>6.7074360100000003</v>
      </c>
    </row>
    <row r="2516" spans="1:11" x14ac:dyDescent="0.3">
      <c r="A2516" s="78" t="str">
        <f>latest_start_1_limit_5000_convert_BTC_CMC_PRO_API_KEY_49c55c19_a805_466a_95cf_3c[[#This Row],[Symbol]]</f>
        <v>DAIQ</v>
      </c>
      <c r="B2516" s="22" t="str">
        <f t="shared" si="351"/>
        <v>Daiquilibrium</v>
      </c>
      <c r="C2516" s="77">
        <f t="shared" si="352"/>
        <v>1.1269243622812863E-5</v>
      </c>
      <c r="D2516" s="73">
        <f t="shared" si="353"/>
        <v>0.42193169325502999</v>
      </c>
      <c r="E2516" s="74">
        <f>D2516*conf!B$7</f>
        <v>30.860084044672895</v>
      </c>
      <c r="F2516" s="32">
        <f t="shared" si="354"/>
        <v>1.08664961</v>
      </c>
      <c r="G2516" s="33">
        <f t="shared" si="355"/>
        <v>1.2605773</v>
      </c>
      <c r="H2516" s="32">
        <f t="shared" si="356"/>
        <v>15.387493449999999</v>
      </c>
      <c r="I2516" s="33">
        <f t="shared" si="357"/>
        <v>19.868205979999999</v>
      </c>
      <c r="J2516" s="32">
        <f t="shared" si="358"/>
        <v>15.387493449999999</v>
      </c>
      <c r="K2516" s="33">
        <f t="shared" si="359"/>
        <v>-2.0888091900000001</v>
      </c>
    </row>
    <row r="2517" spans="1:11" x14ac:dyDescent="0.3">
      <c r="A2517" s="78" t="str">
        <f>latest_start_1_limit_5000_convert_BTC_CMC_PRO_API_KEY_49c55c19_a805_466a_95cf_3c[[#This Row],[Symbol]]</f>
        <v>ROUTE</v>
      </c>
      <c r="B2517" s="22" t="str">
        <f t="shared" si="351"/>
        <v>Router Protocol</v>
      </c>
      <c r="C2517" s="77">
        <f t="shared" si="352"/>
        <v>4.248678987870266E-5</v>
      </c>
      <c r="D2517" s="73">
        <f t="shared" si="353"/>
        <v>1.5907476840949799</v>
      </c>
      <c r="E2517" s="74">
        <f>D2517*conf!B$7</f>
        <v>116.34728561470683</v>
      </c>
      <c r="F2517" s="32">
        <f t="shared" si="354"/>
        <v>0.45272674000000002</v>
      </c>
      <c r="G2517" s="33">
        <f t="shared" si="355"/>
        <v>0.62556371</v>
      </c>
      <c r="H2517" s="32">
        <f t="shared" si="356"/>
        <v>15.44100896</v>
      </c>
      <c r="I2517" s="33">
        <f t="shared" si="357"/>
        <v>19.923799590000002</v>
      </c>
      <c r="J2517" s="32">
        <f t="shared" si="358"/>
        <v>15.44100896</v>
      </c>
      <c r="K2517" s="33">
        <f t="shared" si="359"/>
        <v>34.895998210000002</v>
      </c>
    </row>
    <row r="2518" spans="1:11" x14ac:dyDescent="0.3">
      <c r="A2518" s="78" t="str">
        <f>latest_start_1_limit_5000_convert_BTC_CMC_PRO_API_KEY_49c55c19_a805_466a_95cf_3c[[#This Row],[Symbol]]</f>
        <v>PPAY</v>
      </c>
      <c r="B2518" s="22" t="str">
        <f t="shared" si="351"/>
        <v>Plasma Finance</v>
      </c>
      <c r="C2518" s="77">
        <f t="shared" si="352"/>
        <v>1.227494199352783E-6</v>
      </c>
      <c r="D2518" s="73">
        <f t="shared" si="353"/>
        <v>4.5958604084590002E-2</v>
      </c>
      <c r="E2518" s="74">
        <f>D2518*conf!B$7</f>
        <v>3.3614123027469129</v>
      </c>
      <c r="F2518" s="32">
        <f t="shared" si="354"/>
        <v>5.2469237599999996</v>
      </c>
      <c r="G2518" s="33">
        <f t="shared" si="355"/>
        <v>5.4280095299999997</v>
      </c>
      <c r="H2518" s="32">
        <f t="shared" si="356"/>
        <v>16.69894747</v>
      </c>
      <c r="I2518" s="33">
        <f t="shared" si="357"/>
        <v>21.230586209999998</v>
      </c>
      <c r="J2518" s="32">
        <f t="shared" si="358"/>
        <v>16.69894747</v>
      </c>
      <c r="K2518" s="33">
        <f t="shared" si="359"/>
        <v>6.6481852300000002</v>
      </c>
    </row>
    <row r="2519" spans="1:11" x14ac:dyDescent="0.3">
      <c r="A2519" s="78" t="str">
        <f>latest_start_1_limit_5000_convert_BTC_CMC_PRO_API_KEY_49c55c19_a805_466a_95cf_3c[[#This Row],[Symbol]]</f>
        <v>IBP</v>
      </c>
      <c r="B2519" s="22" t="str">
        <f t="shared" si="351"/>
        <v>Innovation Blockchain Payment</v>
      </c>
      <c r="C2519" s="77">
        <f t="shared" si="352"/>
        <v>1.5658986348762035E-6</v>
      </c>
      <c r="D2519" s="73">
        <f t="shared" si="353"/>
        <v>5.8628802836560003E-2</v>
      </c>
      <c r="E2519" s="74">
        <f>D2519*conf!B$7</f>
        <v>4.2881106394659989</v>
      </c>
      <c r="F2519" s="32">
        <f t="shared" si="354"/>
        <v>-2.9177720599999999</v>
      </c>
      <c r="G2519" s="33">
        <f t="shared" si="355"/>
        <v>-2.7507343</v>
      </c>
      <c r="H2519" s="32">
        <f t="shared" si="356"/>
        <v>-8.2883602300000003</v>
      </c>
      <c r="I2519" s="33">
        <f t="shared" si="357"/>
        <v>-4.7270254500000002</v>
      </c>
      <c r="J2519" s="32">
        <f t="shared" si="358"/>
        <v>-8.2883602300000003</v>
      </c>
      <c r="K2519" s="33">
        <f t="shared" si="359"/>
        <v>42.550680679999999</v>
      </c>
    </row>
    <row r="2520" spans="1:11" x14ac:dyDescent="0.3">
      <c r="A2520" s="78" t="str">
        <f>latest_start_1_limit_5000_convert_BTC_CMC_PRO_API_KEY_49c55c19_a805_466a_95cf_3c[[#This Row],[Symbol]]</f>
        <v>GBCR</v>
      </c>
      <c r="B2520" s="22" t="str">
        <f t="shared" si="351"/>
        <v>Gold BCR</v>
      </c>
      <c r="C2520" s="77">
        <f t="shared" si="352"/>
        <v>4.954281041953254E-2</v>
      </c>
      <c r="D2520" s="73">
        <f t="shared" si="353"/>
        <v>1854.932113332788</v>
      </c>
      <c r="E2520" s="74">
        <f>D2520*conf!B$7</f>
        <v>135669.73476916013</v>
      </c>
      <c r="F2520" s="32">
        <f t="shared" si="354"/>
        <v>0.93045602999999999</v>
      </c>
      <c r="G2520" s="33">
        <f t="shared" si="355"/>
        <v>1.1041149699999999</v>
      </c>
      <c r="H2520" s="32">
        <f t="shared" si="356"/>
        <v>-3.1523229599999998</v>
      </c>
      <c r="I2520" s="33">
        <f t="shared" si="357"/>
        <v>0.60845375999999995</v>
      </c>
      <c r="J2520" s="32">
        <f t="shared" si="358"/>
        <v>-3.1523229599999998</v>
      </c>
      <c r="K2520" s="33">
        <f t="shared" si="359"/>
        <v>0.17846186</v>
      </c>
    </row>
    <row r="2521" spans="1:11" x14ac:dyDescent="0.3">
      <c r="A2521" s="78" t="str">
        <f>latest_start_1_limit_5000_convert_BTC_CMC_PRO_API_KEY_49c55c19_a805_466a_95cf_3c[[#This Row],[Symbol]]</f>
        <v>HDAC</v>
      </c>
      <c r="B2521" s="22" t="str">
        <f t="shared" si="351"/>
        <v>Hdac</v>
      </c>
      <c r="C2521" s="77">
        <f t="shared" si="352"/>
        <v>4.0447727072778408E-7</v>
      </c>
      <c r="D2521" s="73">
        <f t="shared" si="353"/>
        <v>1.514403143933E-2</v>
      </c>
      <c r="E2521" s="74">
        <f>D2521*conf!B$7</f>
        <v>1.1076344594725962</v>
      </c>
      <c r="F2521" s="32">
        <f t="shared" si="354"/>
        <v>2.1388565700000002</v>
      </c>
      <c r="G2521" s="33">
        <f t="shared" si="355"/>
        <v>2.31459466</v>
      </c>
      <c r="H2521" s="32">
        <f t="shared" si="356"/>
        <v>-5.2833413399999998</v>
      </c>
      <c r="I2521" s="33">
        <f t="shared" si="357"/>
        <v>-1.6053160500000001</v>
      </c>
      <c r="J2521" s="32">
        <f t="shared" si="358"/>
        <v>-5.2833413399999998</v>
      </c>
      <c r="K2521" s="33">
        <f t="shared" si="359"/>
        <v>3.2844010400000001</v>
      </c>
    </row>
    <row r="2522" spans="1:11" x14ac:dyDescent="0.3">
      <c r="A2522" s="78" t="str">
        <f>latest_start_1_limit_5000_convert_BTC_CMC_PRO_API_KEY_49c55c19_a805_466a_95cf_3c[[#This Row],[Symbol]]</f>
        <v>CFi</v>
      </c>
      <c r="B2522" s="22" t="str">
        <f t="shared" si="351"/>
        <v>CyberFi Token</v>
      </c>
      <c r="C2522" s="77">
        <f t="shared" si="352"/>
        <v>1.6018986919234254E-4</v>
      </c>
      <c r="D2522" s="73">
        <f t="shared" si="353"/>
        <v>5.9976680789651997</v>
      </c>
      <c r="E2522" s="74">
        <f>D2522*conf!B$7</f>
        <v>438.66944329551472</v>
      </c>
      <c r="F2522" s="32">
        <f t="shared" si="354"/>
        <v>-0.18859772</v>
      </c>
      <c r="G2522" s="33">
        <f t="shared" si="355"/>
        <v>-1.6864199999999999E-2</v>
      </c>
      <c r="H2522" s="32">
        <f t="shared" si="356"/>
        <v>-4.4943025299999997</v>
      </c>
      <c r="I2522" s="33">
        <f t="shared" si="357"/>
        <v>-0.78563738999999999</v>
      </c>
      <c r="J2522" s="32">
        <f t="shared" si="358"/>
        <v>-4.4943025299999997</v>
      </c>
      <c r="K2522" s="33">
        <f t="shared" si="359"/>
        <v>-0.53240794999999996</v>
      </c>
    </row>
    <row r="2523" spans="1:11" x14ac:dyDescent="0.3">
      <c r="A2523" s="78" t="str">
        <f>latest_start_1_limit_5000_convert_BTC_CMC_PRO_API_KEY_49c55c19_a805_466a_95cf_3c[[#This Row],[Symbol]]</f>
        <v>CAP</v>
      </c>
      <c r="B2523" s="22" t="str">
        <f t="shared" si="351"/>
        <v>Cap</v>
      </c>
      <c r="C2523" s="77">
        <f t="shared" si="352"/>
        <v>3.5177743307891972E-3</v>
      </c>
      <c r="D2523" s="73">
        <f t="shared" si="353"/>
        <v>131.708970855356</v>
      </c>
      <c r="E2523" s="74">
        <f>D2523*conf!B$7</f>
        <v>9633.1941283607375</v>
      </c>
      <c r="F2523" s="32">
        <f t="shared" si="354"/>
        <v>-0.37490780000000001</v>
      </c>
      <c r="G2523" s="33">
        <f t="shared" si="355"/>
        <v>-0.20349484000000001</v>
      </c>
      <c r="H2523" s="32">
        <f t="shared" si="356"/>
        <v>133.29887912000001</v>
      </c>
      <c r="I2523" s="33">
        <f t="shared" si="357"/>
        <v>142.35831164000001</v>
      </c>
      <c r="J2523" s="32">
        <f t="shared" si="358"/>
        <v>133.29887912000001</v>
      </c>
      <c r="K2523" s="33">
        <f t="shared" si="359"/>
        <v>56.236068539999998</v>
      </c>
    </row>
    <row r="2524" spans="1:11" x14ac:dyDescent="0.3">
      <c r="A2524" s="78" t="str">
        <f>latest_start_1_limit_5000_convert_BTC_CMC_PRO_API_KEY_49c55c19_a805_466a_95cf_3c[[#This Row],[Symbol]]</f>
        <v>POL</v>
      </c>
      <c r="B2524" s="22" t="str">
        <f t="shared" si="351"/>
        <v>Proof Of Liquidity</v>
      </c>
      <c r="C2524" s="77">
        <f t="shared" si="352"/>
        <v>8.9498966327597095E-7</v>
      </c>
      <c r="D2524" s="73">
        <f t="shared" si="353"/>
        <v>3.3509303437839998E-2</v>
      </c>
      <c r="E2524" s="74">
        <f>D2524*conf!B$7</f>
        <v>2.4508704534436174</v>
      </c>
      <c r="F2524" s="32">
        <f t="shared" si="354"/>
        <v>2.0650564999999999</v>
      </c>
      <c r="G2524" s="33">
        <f t="shared" si="355"/>
        <v>2.24066762</v>
      </c>
      <c r="H2524" s="32">
        <f t="shared" si="356"/>
        <v>-10.64054484</v>
      </c>
      <c r="I2524" s="33">
        <f t="shared" si="357"/>
        <v>-7.1705497999999999</v>
      </c>
      <c r="J2524" s="32">
        <f t="shared" si="358"/>
        <v>-10.64054484</v>
      </c>
      <c r="K2524" s="33">
        <f t="shared" si="359"/>
        <v>7.3968441800000004</v>
      </c>
    </row>
    <row r="2525" spans="1:11" x14ac:dyDescent="0.3">
      <c r="A2525" s="78" t="str">
        <f>latest_start_1_limit_5000_convert_BTC_CMC_PRO_API_KEY_49c55c19_a805_466a_95cf_3c[[#This Row],[Symbol]]</f>
        <v>FIC</v>
      </c>
      <c r="B2525" s="22" t="str">
        <f t="shared" si="351"/>
        <v>Filecash</v>
      </c>
      <c r="C2525" s="77">
        <f t="shared" si="352"/>
        <v>6.9337271212999503E-6</v>
      </c>
      <c r="D2525" s="73">
        <f t="shared" si="353"/>
        <v>0.25960564193821001</v>
      </c>
      <c r="E2525" s="74">
        <f>D2525*conf!B$7</f>
        <v>18.987556651360681</v>
      </c>
      <c r="F2525" s="32">
        <f t="shared" si="354"/>
        <v>-7.2520550000000003E-2</v>
      </c>
      <c r="G2525" s="33">
        <f t="shared" si="355"/>
        <v>9.9412689999999998E-2</v>
      </c>
      <c r="H2525" s="32">
        <f t="shared" si="356"/>
        <v>-3.98663101</v>
      </c>
      <c r="I2525" s="33">
        <f t="shared" si="357"/>
        <v>-0.25825203000000002</v>
      </c>
      <c r="J2525" s="32">
        <f t="shared" si="358"/>
        <v>-3.98663101</v>
      </c>
      <c r="K2525" s="33">
        <f t="shared" si="359"/>
        <v>0</v>
      </c>
    </row>
    <row r="2526" spans="1:11" x14ac:dyDescent="0.3">
      <c r="A2526" s="78" t="str">
        <f>latest_start_1_limit_5000_convert_BTC_CMC_PRO_API_KEY_49c55c19_a805_466a_95cf_3c[[#This Row],[Symbol]]</f>
        <v>ITAM</v>
      </c>
      <c r="B2526" s="22" t="str">
        <f t="shared" si="351"/>
        <v>ITAM Games</v>
      </c>
      <c r="C2526" s="77">
        <f t="shared" si="352"/>
        <v>3.5999999999993361E-7</v>
      </c>
      <c r="D2526" s="73">
        <f t="shared" si="353"/>
        <v>1.347875817187E-2</v>
      </c>
      <c r="E2526" s="74">
        <f>D2526*conf!B$7</f>
        <v>0.98583637269057178</v>
      </c>
      <c r="F2526" s="32">
        <f t="shared" si="354"/>
        <v>-2.6966256099999999</v>
      </c>
      <c r="G2526" s="33">
        <f t="shared" si="355"/>
        <v>-2.5292073500000001</v>
      </c>
      <c r="H2526" s="32">
        <f t="shared" si="356"/>
        <v>-2.7221047199999999</v>
      </c>
      <c r="I2526" s="33">
        <f t="shared" si="357"/>
        <v>1.0553781799999999</v>
      </c>
      <c r="J2526" s="32">
        <f t="shared" si="358"/>
        <v>-2.7221047199999999</v>
      </c>
      <c r="K2526" s="33">
        <f t="shared" si="359"/>
        <v>-7.4363300199999998</v>
      </c>
    </row>
    <row r="2527" spans="1:11" x14ac:dyDescent="0.3">
      <c r="A2527" s="78" t="str">
        <f>latest_start_1_limit_5000_convert_BTC_CMC_PRO_API_KEY_49c55c19_a805_466a_95cf_3c[[#This Row],[Symbol]]</f>
        <v>XLMDOWN</v>
      </c>
      <c r="B2527" s="22" t="str">
        <f t="shared" si="351"/>
        <v>XLMDOWN</v>
      </c>
      <c r="C2527" s="77">
        <f t="shared" si="352"/>
        <v>1.5424040565807903E-6</v>
      </c>
      <c r="D2527" s="73">
        <f t="shared" si="353"/>
        <v>5.7749142449910001E-2</v>
      </c>
      <c r="E2527" s="74">
        <f>D2527*conf!B$7</f>
        <v>4.2237722787864174</v>
      </c>
      <c r="F2527" s="32">
        <f t="shared" si="354"/>
        <v>0.53312806000000001</v>
      </c>
      <c r="G2527" s="33">
        <f t="shared" si="355"/>
        <v>0.70610337000000001</v>
      </c>
      <c r="H2527" s="32">
        <f t="shared" si="356"/>
        <v>7.1673291700000004</v>
      </c>
      <c r="I2527" s="33">
        <f t="shared" si="357"/>
        <v>11.32883732</v>
      </c>
      <c r="J2527" s="32">
        <f t="shared" si="358"/>
        <v>7.1673291700000004</v>
      </c>
      <c r="K2527" s="33">
        <f t="shared" si="359"/>
        <v>-67.772792730000006</v>
      </c>
    </row>
    <row r="2528" spans="1:11" x14ac:dyDescent="0.3">
      <c r="A2528" s="78" t="str">
        <f>latest_start_1_limit_5000_convert_BTC_CMC_PRO_API_KEY_49c55c19_a805_466a_95cf_3c[[#This Row],[Symbol]]</f>
        <v>SETH</v>
      </c>
      <c r="B2528" s="22" t="str">
        <f t="shared" si="351"/>
        <v>sETH</v>
      </c>
      <c r="C2528" s="77">
        <f t="shared" si="352"/>
        <v>4.4431638129888422E-2</v>
      </c>
      <c r="D2528" s="73">
        <f t="shared" si="353"/>
        <v>1663.5647375914298</v>
      </c>
      <c r="E2528" s="74">
        <f>D2528*conf!B$7</f>
        <v>121673.12490743717</v>
      </c>
      <c r="F2528" s="32">
        <f t="shared" si="354"/>
        <v>-0.62823359999999995</v>
      </c>
      <c r="G2528" s="33">
        <f t="shared" si="355"/>
        <v>-0.45725651</v>
      </c>
      <c r="H2528" s="32">
        <f t="shared" si="356"/>
        <v>2.5337461700000001</v>
      </c>
      <c r="I2528" s="33">
        <f t="shared" si="357"/>
        <v>6.5153236100000003</v>
      </c>
      <c r="J2528" s="32">
        <f t="shared" si="358"/>
        <v>2.5337461700000001</v>
      </c>
      <c r="K2528" s="33">
        <f t="shared" si="359"/>
        <v>27.241861050000001</v>
      </c>
    </row>
    <row r="2529" spans="1:11" x14ac:dyDescent="0.3">
      <c r="A2529" s="78" t="str">
        <f>latest_start_1_limit_5000_convert_BTC_CMC_PRO_API_KEY_49c55c19_a805_466a_95cf_3c[[#This Row],[Symbol]]</f>
        <v>TBTC</v>
      </c>
      <c r="B2529" s="22" t="str">
        <f t="shared" si="351"/>
        <v>tBTC</v>
      </c>
      <c r="C2529" s="77">
        <f t="shared" si="352"/>
        <v>1.0129367367180242</v>
      </c>
      <c r="D2529" s="73">
        <f t="shared" si="353"/>
        <v>37925.359215633107</v>
      </c>
      <c r="E2529" s="74">
        <f>D2529*conf!B$7</f>
        <v>2773860.7730314056</v>
      </c>
      <c r="F2529" s="32">
        <f t="shared" si="354"/>
        <v>4.2012559999999997E-2</v>
      </c>
      <c r="G2529" s="33">
        <f t="shared" si="355"/>
        <v>0.21414287000000001</v>
      </c>
      <c r="H2529" s="32">
        <f t="shared" si="356"/>
        <v>0.31100853000000001</v>
      </c>
      <c r="I2529" s="33">
        <f t="shared" si="357"/>
        <v>4.2062729000000001</v>
      </c>
      <c r="J2529" s="32">
        <f t="shared" si="358"/>
        <v>0.31100853000000001</v>
      </c>
      <c r="K2529" s="33">
        <f t="shared" si="359"/>
        <v>18.9745314</v>
      </c>
    </row>
    <row r="2530" spans="1:11" x14ac:dyDescent="0.3">
      <c r="A2530" s="78" t="str">
        <f>latest_start_1_limit_5000_convert_BTC_CMC_PRO_API_KEY_49c55c19_a805_466a_95cf_3c[[#This Row],[Symbol]]</f>
        <v>BWB</v>
      </c>
      <c r="B2530" s="22" t="str">
        <f t="shared" si="351"/>
        <v>Bit World Token</v>
      </c>
      <c r="C2530" s="77">
        <f t="shared" si="352"/>
        <v>1.2817725218907092E-7</v>
      </c>
      <c r="D2530" s="73">
        <f t="shared" si="353"/>
        <v>4.7990838483100004E-3</v>
      </c>
      <c r="E2530" s="74">
        <f>D2530*conf!B$7</f>
        <v>0.35100499266539342</v>
      </c>
      <c r="F2530" s="32">
        <f t="shared" si="354"/>
        <v>1.59476598</v>
      </c>
      <c r="G2530" s="33">
        <f t="shared" si="355"/>
        <v>1.7695679200000001</v>
      </c>
      <c r="H2530" s="32">
        <f t="shared" si="356"/>
        <v>-3.6694388</v>
      </c>
      <c r="I2530" s="33">
        <f t="shared" si="357"/>
        <v>7.1257349999999997E-2</v>
      </c>
      <c r="J2530" s="32">
        <f t="shared" si="358"/>
        <v>-3.6694388</v>
      </c>
      <c r="K2530" s="33">
        <f t="shared" si="359"/>
        <v>0.90913471000000001</v>
      </c>
    </row>
    <row r="2531" spans="1:11" x14ac:dyDescent="0.3">
      <c r="A2531" s="78" t="str">
        <f>latest_start_1_limit_5000_convert_BTC_CMC_PRO_API_KEY_49c55c19_a805_466a_95cf_3c[[#This Row],[Symbol]]</f>
        <v>RAKU</v>
      </c>
      <c r="B2531" s="22" t="str">
        <f t="shared" si="351"/>
        <v>RAKUN</v>
      </c>
      <c r="C2531" s="77">
        <f t="shared" si="352"/>
        <v>5.3167411627524192E-7</v>
      </c>
      <c r="D2531" s="73">
        <f t="shared" si="353"/>
        <v>1.990640788755E-2</v>
      </c>
      <c r="E2531" s="74">
        <f>D2531*conf!B$7</f>
        <v>1.4559546728954069</v>
      </c>
      <c r="F2531" s="32">
        <f t="shared" si="354"/>
        <v>-0.51659535000000001</v>
      </c>
      <c r="G2531" s="33">
        <f t="shared" si="355"/>
        <v>-0.34542616999999998</v>
      </c>
      <c r="H2531" s="32">
        <f t="shared" si="356"/>
        <v>-4.2986038100000004</v>
      </c>
      <c r="I2531" s="33">
        <f t="shared" si="357"/>
        <v>-0.58233931999999999</v>
      </c>
      <c r="J2531" s="32">
        <f t="shared" si="358"/>
        <v>-4.2986038100000004</v>
      </c>
      <c r="K2531" s="33">
        <f t="shared" si="359"/>
        <v>3.8809111999999999</v>
      </c>
    </row>
    <row r="2532" spans="1:11" x14ac:dyDescent="0.3">
      <c r="A2532" s="78" t="str">
        <f>latest_start_1_limit_5000_convert_BTC_CMC_PRO_API_KEY_49c55c19_a805_466a_95cf_3c[[#This Row],[Symbol]]</f>
        <v>DGCL</v>
      </c>
      <c r="B2532" s="22" t="str">
        <f t="shared" si="351"/>
        <v>DigiCol</v>
      </c>
      <c r="C2532" s="77">
        <f t="shared" si="352"/>
        <v>1.6375899850019518E-6</v>
      </c>
      <c r="D2532" s="73">
        <f t="shared" si="353"/>
        <v>6.1312998312559999E-2</v>
      </c>
      <c r="E2532" s="74">
        <f>D2532*conf!B$7</f>
        <v>4.4844326965806385</v>
      </c>
      <c r="F2532" s="32">
        <f t="shared" si="354"/>
        <v>-5.4393403100000004</v>
      </c>
      <c r="G2532" s="33">
        <f t="shared" si="355"/>
        <v>-5.2766411099999999</v>
      </c>
      <c r="H2532" s="32">
        <f t="shared" si="356"/>
        <v>7.1418263399999997</v>
      </c>
      <c r="I2532" s="33">
        <f t="shared" si="357"/>
        <v>11.30234417</v>
      </c>
      <c r="J2532" s="32">
        <f t="shared" si="358"/>
        <v>7.1418263399999997</v>
      </c>
      <c r="K2532" s="33">
        <f t="shared" si="359"/>
        <v>-22.873079310000001</v>
      </c>
    </row>
    <row r="2533" spans="1:11" x14ac:dyDescent="0.3">
      <c r="A2533" s="78" t="str">
        <f>latest_start_1_limit_5000_convert_BTC_CMC_PRO_API_KEY_49c55c19_a805_466a_95cf_3c[[#This Row],[Symbol]]</f>
        <v>LBK</v>
      </c>
      <c r="B2533" s="22" t="str">
        <f t="shared" si="351"/>
        <v>LBK</v>
      </c>
      <c r="C2533" s="77">
        <f t="shared" si="352"/>
        <v>2.0844971909685065E-7</v>
      </c>
      <c r="D2533" s="73">
        <f t="shared" si="353"/>
        <v>7.8045648741700002E-3</v>
      </c>
      <c r="E2533" s="74">
        <f>D2533*conf!B$7</f>
        <v>0.57082587489679382</v>
      </c>
      <c r="F2533" s="32">
        <f t="shared" si="354"/>
        <v>2.99734363</v>
      </c>
      <c r="G2533" s="33">
        <f t="shared" si="355"/>
        <v>3.1745588200000001</v>
      </c>
      <c r="H2533" s="32">
        <f t="shared" si="356"/>
        <v>-1.4781158000000001</v>
      </c>
      <c r="I2533" s="33">
        <f t="shared" si="357"/>
        <v>2.3476735199999998</v>
      </c>
      <c r="J2533" s="32">
        <f t="shared" si="358"/>
        <v>-1.4781158000000001</v>
      </c>
      <c r="K2533" s="33">
        <f t="shared" si="359"/>
        <v>12.065787050000001</v>
      </c>
    </row>
    <row r="2534" spans="1:11" x14ac:dyDescent="0.3">
      <c r="A2534" s="78" t="str">
        <f>latest_start_1_limit_5000_convert_BTC_CMC_PRO_API_KEY_49c55c19_a805_466a_95cf_3c[[#This Row],[Symbol]]</f>
        <v>BNBDOWN</v>
      </c>
      <c r="B2534" s="22" t="str">
        <f t="shared" si="351"/>
        <v>BNBDOWN</v>
      </c>
      <c r="C2534" s="77">
        <f t="shared" si="352"/>
        <v>6.2765748010497909E-6</v>
      </c>
      <c r="D2534" s="73">
        <f t="shared" si="353"/>
        <v>0.23500120525283</v>
      </c>
      <c r="E2534" s="74">
        <f>D2534*conf!B$7</f>
        <v>17.187988152191988</v>
      </c>
      <c r="F2534" s="32">
        <f t="shared" si="354"/>
        <v>-3.4152138000000001</v>
      </c>
      <c r="G2534" s="33">
        <f t="shared" si="355"/>
        <v>-3.2490319300000001</v>
      </c>
      <c r="H2534" s="32">
        <f t="shared" si="356"/>
        <v>-12.153543689999999</v>
      </c>
      <c r="I2534" s="33">
        <f t="shared" si="357"/>
        <v>-8.7423012300000007</v>
      </c>
      <c r="J2534" s="32">
        <f t="shared" si="358"/>
        <v>-12.153543689999999</v>
      </c>
      <c r="K2534" s="33">
        <f t="shared" si="359"/>
        <v>-43.661188590000002</v>
      </c>
    </row>
    <row r="2535" spans="1:11" x14ac:dyDescent="0.3">
      <c r="A2535" s="78" t="str">
        <f>latest_start_1_limit_5000_convert_BTC_CMC_PRO_API_KEY_49c55c19_a805_466a_95cf_3c[[#This Row],[Symbol]]</f>
        <v>SPDR</v>
      </c>
      <c r="B2535" s="22" t="str">
        <f t="shared" si="351"/>
        <v>SpiderDAO</v>
      </c>
      <c r="C2535" s="77">
        <f t="shared" si="352"/>
        <v>8.2144941283001349E-7</v>
      </c>
      <c r="D2535" s="73">
        <f t="shared" si="353"/>
        <v>3.0755883294340002E-2</v>
      </c>
      <c r="E2535" s="74">
        <f>D2535*conf!B$7</f>
        <v>2.2494853041480276</v>
      </c>
      <c r="F2535" s="32">
        <f t="shared" si="354"/>
        <v>0.94298813000000004</v>
      </c>
      <c r="G2535" s="33">
        <f t="shared" si="355"/>
        <v>1.1166686400000001</v>
      </c>
      <c r="H2535" s="32">
        <f t="shared" si="356"/>
        <v>-6.1342007900000004</v>
      </c>
      <c r="I2535" s="33">
        <f t="shared" si="357"/>
        <v>-2.4892159700000001</v>
      </c>
      <c r="J2535" s="32">
        <f t="shared" si="358"/>
        <v>-6.1342007900000004</v>
      </c>
      <c r="K2535" s="33">
        <f t="shared" si="359"/>
        <v>25.21659227</v>
      </c>
    </row>
    <row r="2536" spans="1:11" x14ac:dyDescent="0.3">
      <c r="A2536" s="78" t="str">
        <f>latest_start_1_limit_5000_convert_BTC_CMC_PRO_API_KEY_49c55c19_a805_466a_95cf_3c[[#This Row],[Symbol]]</f>
        <v>WHALE</v>
      </c>
      <c r="B2536" s="22" t="str">
        <f t="shared" si="351"/>
        <v>WHALE</v>
      </c>
      <c r="C2536" s="77">
        <f t="shared" si="352"/>
        <v>2.1181277048259084E-4</v>
      </c>
      <c r="D2536" s="73">
        <f t="shared" si="353"/>
        <v>7.9304808640254798</v>
      </c>
      <c r="E2536" s="74">
        <f>D2536*conf!B$7</f>
        <v>580.03537039482364</v>
      </c>
      <c r="F2536" s="32">
        <f t="shared" si="354"/>
        <v>0.34459214999999999</v>
      </c>
      <c r="G2536" s="33">
        <f t="shared" si="355"/>
        <v>0.51724307000000003</v>
      </c>
      <c r="H2536" s="32">
        <f t="shared" si="356"/>
        <v>-6.7175635099999997</v>
      </c>
      <c r="I2536" s="33">
        <f t="shared" si="357"/>
        <v>-3.0952317499999999</v>
      </c>
      <c r="J2536" s="32">
        <f t="shared" si="358"/>
        <v>-6.7175635099999997</v>
      </c>
      <c r="K2536" s="33">
        <f t="shared" si="359"/>
        <v>-1.4751175000000001</v>
      </c>
    </row>
    <row r="2537" spans="1:11" x14ac:dyDescent="0.3">
      <c r="A2537" s="78" t="str">
        <f>latest_start_1_limit_5000_convert_BTC_CMC_PRO_API_KEY_49c55c19_a805_466a_95cf_3c[[#This Row],[Symbol]]</f>
        <v>SUP</v>
      </c>
      <c r="B2537" s="22" t="str">
        <f t="shared" si="351"/>
        <v>SUP</v>
      </c>
      <c r="C2537" s="77">
        <f t="shared" si="352"/>
        <v>1.2326185157110457E-3</v>
      </c>
      <c r="D2537" s="73">
        <f t="shared" si="353"/>
        <v>46.150463587337747</v>
      </c>
      <c r="E2537" s="74">
        <f>D2537*conf!B$7</f>
        <v>3375.4449067778828</v>
      </c>
      <c r="F2537" s="32">
        <f t="shared" si="354"/>
        <v>-1.5206201699999999</v>
      </c>
      <c r="G2537" s="33">
        <f t="shared" si="355"/>
        <v>-1.3511785000000001</v>
      </c>
      <c r="H2537" s="32">
        <f t="shared" si="356"/>
        <v>-5.67689573</v>
      </c>
      <c r="I2537" s="33">
        <f t="shared" si="357"/>
        <v>-2.0141529</v>
      </c>
      <c r="J2537" s="32">
        <f t="shared" si="358"/>
        <v>-5.67689573</v>
      </c>
      <c r="K2537" s="33">
        <f t="shared" si="359"/>
        <v>-3.0320665500000001</v>
      </c>
    </row>
    <row r="2538" spans="1:11" x14ac:dyDescent="0.3">
      <c r="A2538" s="78" t="str">
        <f>latest_start_1_limit_5000_convert_BTC_CMC_PRO_API_KEY_49c55c19_a805_466a_95cf_3c[[#This Row],[Symbol]]</f>
        <v>LMCH</v>
      </c>
      <c r="B2538" s="22" t="str">
        <f t="shared" si="351"/>
        <v>Latamcash</v>
      </c>
      <c r="C2538" s="77">
        <f t="shared" si="352"/>
        <v>1.3907803103647329E-7</v>
      </c>
      <c r="D2538" s="73">
        <f t="shared" si="353"/>
        <v>5.2072198537799997E-3</v>
      </c>
      <c r="E2538" s="74">
        <f>D2538*conf!B$7</f>
        <v>0.38085606010546919</v>
      </c>
      <c r="F2538" s="32">
        <f t="shared" si="354"/>
        <v>10.25397866</v>
      </c>
      <c r="G2538" s="33">
        <f t="shared" si="355"/>
        <v>10.443679469999999</v>
      </c>
      <c r="H2538" s="32">
        <f t="shared" si="356"/>
        <v>-14.66240788</v>
      </c>
      <c r="I2538" s="33">
        <f t="shared" si="357"/>
        <v>-11.34858932</v>
      </c>
      <c r="J2538" s="32">
        <f t="shared" si="358"/>
        <v>-14.66240788</v>
      </c>
      <c r="K2538" s="33">
        <f t="shared" si="359"/>
        <v>-44.746689969999998</v>
      </c>
    </row>
    <row r="2539" spans="1:11" x14ac:dyDescent="0.3">
      <c r="A2539" s="78" t="str">
        <f>latest_start_1_limit_5000_convert_BTC_CMC_PRO_API_KEY_49c55c19_a805_466a_95cf_3c[[#This Row],[Symbol]]</f>
        <v>YFD</v>
      </c>
      <c r="B2539" s="22" t="str">
        <f t="shared" si="351"/>
        <v>YfDFI Finance</v>
      </c>
      <c r="C2539" s="77">
        <f t="shared" si="352"/>
        <v>2.0566825210702111E-3</v>
      </c>
      <c r="D2539" s="73">
        <f t="shared" si="353"/>
        <v>77.004239827284493</v>
      </c>
      <c r="E2539" s="74">
        <f>D2539*conf!B$7</f>
        <v>5632.0901009675881</v>
      </c>
      <c r="F2539" s="32">
        <f t="shared" si="354"/>
        <v>-16.945199150000001</v>
      </c>
      <c r="G2539" s="33">
        <f t="shared" si="355"/>
        <v>-16.802296699999999</v>
      </c>
      <c r="H2539" s="32">
        <f t="shared" si="356"/>
        <v>-41.627170569999997</v>
      </c>
      <c r="I2539" s="33">
        <f t="shared" si="357"/>
        <v>-39.36044425</v>
      </c>
      <c r="J2539" s="32">
        <f t="shared" si="358"/>
        <v>-41.627170569999997</v>
      </c>
      <c r="K2539" s="33">
        <f t="shared" si="359"/>
        <v>-60.029221300000003</v>
      </c>
    </row>
    <row r="2540" spans="1:11" x14ac:dyDescent="0.3">
      <c r="A2540" s="78" t="str">
        <f>latest_start_1_limit_5000_convert_BTC_CMC_PRO_API_KEY_49c55c19_a805_466a_95cf_3c[[#This Row],[Symbol]]</f>
        <v>TSR</v>
      </c>
      <c r="B2540" s="22" t="str">
        <f t="shared" si="351"/>
        <v>Tesra</v>
      </c>
      <c r="C2540" s="77">
        <f t="shared" si="352"/>
        <v>3.9027901605000809E-7</v>
      </c>
      <c r="D2540" s="73">
        <f t="shared" si="353"/>
        <v>1.461243465804E-2</v>
      </c>
      <c r="E2540" s="74">
        <f>D2540*conf!B$7</f>
        <v>1.0687534708890456</v>
      </c>
      <c r="F2540" s="32">
        <f t="shared" si="354"/>
        <v>-6.4436204699999999</v>
      </c>
      <c r="G2540" s="33">
        <f t="shared" si="355"/>
        <v>-6.2826492199999997</v>
      </c>
      <c r="H2540" s="32">
        <f t="shared" si="356"/>
        <v>-8.6289514199999999</v>
      </c>
      <c r="I2540" s="33">
        <f t="shared" si="357"/>
        <v>-5.0808424399999996</v>
      </c>
      <c r="J2540" s="32">
        <f t="shared" si="358"/>
        <v>-8.6289514199999999</v>
      </c>
      <c r="K2540" s="33">
        <f t="shared" si="359"/>
        <v>44.235522899999999</v>
      </c>
    </row>
    <row r="2541" spans="1:11" x14ac:dyDescent="0.3">
      <c r="A2541" s="78" t="str">
        <f>latest_start_1_limit_5000_convert_BTC_CMC_PRO_API_KEY_49c55c19_a805_466a_95cf_3c[[#This Row],[Symbol]]</f>
        <v>ACS</v>
      </c>
      <c r="B2541" s="22" t="str">
        <f t="shared" si="351"/>
        <v>ACryptoS</v>
      </c>
      <c r="C2541" s="77">
        <f t="shared" si="352"/>
        <v>3.3826403274553064E-4</v>
      </c>
      <c r="D2541" s="73">
        <f t="shared" si="353"/>
        <v>12.66494193227601</v>
      </c>
      <c r="E2541" s="74">
        <f>D2541*conf!B$7</f>
        <v>926.31385292666732</v>
      </c>
      <c r="F2541" s="32">
        <f t="shared" si="354"/>
        <v>-1.73551659</v>
      </c>
      <c r="G2541" s="33">
        <f t="shared" si="355"/>
        <v>-1.5664446700000001</v>
      </c>
      <c r="H2541" s="32">
        <f t="shared" si="356"/>
        <v>-20.783781470000001</v>
      </c>
      <c r="I2541" s="33">
        <f t="shared" si="357"/>
        <v>-17.707667310000001</v>
      </c>
      <c r="J2541" s="32">
        <f t="shared" si="358"/>
        <v>-20.783781470000001</v>
      </c>
      <c r="K2541" s="33">
        <f t="shared" si="359"/>
        <v>214.93441217</v>
      </c>
    </row>
    <row r="2542" spans="1:11" x14ac:dyDescent="0.3">
      <c r="A2542" s="78" t="str">
        <f>latest_start_1_limit_5000_convert_BTC_CMC_PRO_API_KEY_49c55c19_a805_466a_95cf_3c[[#This Row],[Symbol]]</f>
        <v>FIT</v>
      </c>
      <c r="B2542" s="22" t="str">
        <f t="shared" si="351"/>
        <v>FINANCIAL INVESTMENT TOKEN</v>
      </c>
      <c r="C2542" s="77">
        <f t="shared" si="352"/>
        <v>2.6055668666037158E-4</v>
      </c>
      <c r="D2542" s="73">
        <f t="shared" si="353"/>
        <v>9.75550158210973</v>
      </c>
      <c r="E2542" s="74">
        <f>D2542*conf!B$7</f>
        <v>713.51738571550561</v>
      </c>
      <c r="F2542" s="32">
        <f t="shared" si="354"/>
        <v>-0.1945269</v>
      </c>
      <c r="G2542" s="33">
        <f t="shared" si="355"/>
        <v>-2.280358E-2</v>
      </c>
      <c r="H2542" s="32">
        <f t="shared" si="356"/>
        <v>-3.0738932399999999</v>
      </c>
      <c r="I2542" s="33">
        <f t="shared" si="357"/>
        <v>0.68992905999999998</v>
      </c>
      <c r="J2542" s="32">
        <f t="shared" si="358"/>
        <v>-3.0738932399999999</v>
      </c>
      <c r="K2542" s="33">
        <f t="shared" si="359"/>
        <v>15.53442151</v>
      </c>
    </row>
    <row r="2543" spans="1:11" x14ac:dyDescent="0.3">
      <c r="A2543" s="78" t="str">
        <f>latest_start_1_limit_5000_convert_BTC_CMC_PRO_API_KEY_49c55c19_a805_466a_95cf_3c[[#This Row],[Symbol]]</f>
        <v>EOSDOWN</v>
      </c>
      <c r="B2543" s="22" t="str">
        <f t="shared" si="351"/>
        <v>EOSDOWN</v>
      </c>
      <c r="C2543" s="77">
        <f t="shared" si="352"/>
        <v>4.4507846693359948E-5</v>
      </c>
      <c r="D2543" s="73">
        <f t="shared" si="353"/>
        <v>1.66641806202937</v>
      </c>
      <c r="E2543" s="74">
        <f>D2543*conf!B$7</f>
        <v>121.88181705682813</v>
      </c>
      <c r="F2543" s="32">
        <f t="shared" si="354"/>
        <v>0.43943112000000001</v>
      </c>
      <c r="G2543" s="33">
        <f t="shared" si="355"/>
        <v>0.61224522000000003</v>
      </c>
      <c r="H2543" s="32">
        <f t="shared" si="356"/>
        <v>-2.7393892100000001</v>
      </c>
      <c r="I2543" s="33">
        <f t="shared" si="357"/>
        <v>1.0374225100000001</v>
      </c>
      <c r="J2543" s="32">
        <f t="shared" si="358"/>
        <v>-2.7393892100000001</v>
      </c>
      <c r="K2543" s="33">
        <f t="shared" si="359"/>
        <v>-44.509340780000002</v>
      </c>
    </row>
    <row r="2544" spans="1:11" x14ac:dyDescent="0.3">
      <c r="A2544" s="78" t="str">
        <f>latest_start_1_limit_5000_convert_BTC_CMC_PRO_API_KEY_49c55c19_a805_466a_95cf_3c[[#This Row],[Symbol]]</f>
        <v>$ANRX</v>
      </c>
      <c r="B2544" s="22" t="str">
        <f t="shared" si="351"/>
        <v>AnRKey X</v>
      </c>
      <c r="C2544" s="77">
        <f t="shared" si="352"/>
        <v>1.0689943496643891E-6</v>
      </c>
      <c r="D2544" s="73">
        <f t="shared" si="353"/>
        <v>4.0024212017289999E-2</v>
      </c>
      <c r="E2544" s="74">
        <f>D2544*conf!B$7</f>
        <v>2.9273708669445906</v>
      </c>
      <c r="F2544" s="32">
        <f t="shared" si="354"/>
        <v>-9.54663489</v>
      </c>
      <c r="G2544" s="33">
        <f t="shared" si="355"/>
        <v>-9.3910026200000001</v>
      </c>
      <c r="H2544" s="32">
        <f t="shared" si="356"/>
        <v>23.377549630000001</v>
      </c>
      <c r="I2544" s="33">
        <f t="shared" si="357"/>
        <v>28.168531009999999</v>
      </c>
      <c r="J2544" s="32">
        <f t="shared" si="358"/>
        <v>23.377549630000001</v>
      </c>
      <c r="K2544" s="33">
        <f t="shared" si="359"/>
        <v>24.112057790000001</v>
      </c>
    </row>
    <row r="2545" spans="1:11" x14ac:dyDescent="0.3">
      <c r="A2545" s="78" t="str">
        <f>latest_start_1_limit_5000_convert_BTC_CMC_PRO_API_KEY_49c55c19_a805_466a_95cf_3c[[#This Row],[Symbol]]</f>
        <v>ME</v>
      </c>
      <c r="B2545" s="22" t="str">
        <f t="shared" si="351"/>
        <v>All.me</v>
      </c>
      <c r="C2545" s="77">
        <f t="shared" si="352"/>
        <v>3.2048633775144679E-7</v>
      </c>
      <c r="D2545" s="73">
        <f t="shared" si="353"/>
        <v>1.1999327344279999E-2</v>
      </c>
      <c r="E2545" s="74">
        <f>D2545*conf!B$7</f>
        <v>0.87763080196063914</v>
      </c>
      <c r="F2545" s="32">
        <f t="shared" si="354"/>
        <v>0.15417681</v>
      </c>
      <c r="G2545" s="33">
        <f t="shared" si="355"/>
        <v>0.32650010000000002</v>
      </c>
      <c r="H2545" s="32">
        <f t="shared" si="356"/>
        <v>0.17214968</v>
      </c>
      <c r="I2545" s="33">
        <f t="shared" si="357"/>
        <v>4.0620219000000004</v>
      </c>
      <c r="J2545" s="32">
        <f t="shared" si="358"/>
        <v>0.17214968</v>
      </c>
      <c r="K2545" s="33">
        <f t="shared" si="359"/>
        <v>18.52341491</v>
      </c>
    </row>
    <row r="2546" spans="1:11" x14ac:dyDescent="0.3">
      <c r="A2546" s="78" t="str">
        <f>latest_start_1_limit_5000_convert_BTC_CMC_PRO_API_KEY_49c55c19_a805_466a_95cf_3c[[#This Row],[Symbol]]</f>
        <v>EC</v>
      </c>
      <c r="B2546" s="22" t="str">
        <f t="shared" si="351"/>
        <v>Echoin</v>
      </c>
      <c r="C2546" s="77">
        <f t="shared" si="352"/>
        <v>6.2085294625873251E-8</v>
      </c>
      <c r="D2546" s="73">
        <f t="shared" si="353"/>
        <v>2.3245352008100001E-3</v>
      </c>
      <c r="E2546" s="74">
        <f>D2546*conf!B$7</f>
        <v>0.17001650458724341</v>
      </c>
      <c r="F2546" s="32">
        <f t="shared" si="354"/>
        <v>1.41897278</v>
      </c>
      <c r="G2546" s="33">
        <f t="shared" si="355"/>
        <v>1.59347226</v>
      </c>
      <c r="H2546" s="32">
        <f t="shared" si="356"/>
        <v>-12.56648929</v>
      </c>
      <c r="I2546" s="33">
        <f t="shared" si="357"/>
        <v>-9.1712822799999998</v>
      </c>
      <c r="J2546" s="32">
        <f t="shared" si="358"/>
        <v>-12.56648929</v>
      </c>
      <c r="K2546" s="33">
        <f t="shared" si="359"/>
        <v>9.62503405</v>
      </c>
    </row>
    <row r="2547" spans="1:11" x14ac:dyDescent="0.3">
      <c r="A2547" s="78" t="str">
        <f>latest_start_1_limit_5000_convert_BTC_CMC_PRO_API_KEY_49c55c19_a805_466a_95cf_3c[[#This Row],[Symbol]]</f>
        <v>LAR</v>
      </c>
      <c r="B2547" s="22" t="str">
        <f t="shared" si="351"/>
        <v>LinkArt</v>
      </c>
      <c r="C2547" s="77">
        <f t="shared" si="352"/>
        <v>6.8965765308011492E-8</v>
      </c>
      <c r="D2547" s="73">
        <f t="shared" si="353"/>
        <v>2.5821468686799999E-3</v>
      </c>
      <c r="E2547" s="74">
        <f>D2547*conf!B$7</f>
        <v>0.1888582219752552</v>
      </c>
      <c r="F2547" s="32">
        <f t="shared" si="354"/>
        <v>-0.86214767999999997</v>
      </c>
      <c r="G2547" s="33">
        <f t="shared" si="355"/>
        <v>-0.69157305000000002</v>
      </c>
      <c r="H2547" s="32">
        <f t="shared" si="356"/>
        <v>-9.6430047099999996</v>
      </c>
      <c r="I2547" s="33">
        <f t="shared" si="357"/>
        <v>-6.1342733200000001</v>
      </c>
      <c r="J2547" s="32">
        <f t="shared" si="358"/>
        <v>-9.6430047099999996</v>
      </c>
      <c r="K2547" s="33">
        <f t="shared" si="359"/>
        <v>5.9591997399999999</v>
      </c>
    </row>
    <row r="2548" spans="1:11" x14ac:dyDescent="0.3">
      <c r="A2548" s="78" t="str">
        <f>latest_start_1_limit_5000_convert_BTC_CMC_PRO_API_KEY_49c55c19_a805_466a_95cf_3c[[#This Row],[Symbol]]</f>
        <v>TFT</v>
      </c>
      <c r="B2548" s="22" t="str">
        <f t="shared" si="351"/>
        <v>ThreeFold</v>
      </c>
      <c r="C2548" s="77">
        <f t="shared" si="352"/>
        <v>6.5024200016198005E-7</v>
      </c>
      <c r="D2548" s="73">
        <f t="shared" si="353"/>
        <v>2.4345707426049999E-2</v>
      </c>
      <c r="E2548" s="74">
        <f>D2548*conf!B$7</f>
        <v>1.7806450411412968</v>
      </c>
      <c r="F2548" s="32">
        <f t="shared" si="354"/>
        <v>5.3005060200000003</v>
      </c>
      <c r="G2548" s="33">
        <f t="shared" si="355"/>
        <v>5.4816839899999996</v>
      </c>
      <c r="H2548" s="32">
        <f t="shared" si="356"/>
        <v>25.6609047</v>
      </c>
      <c r="I2548" s="33">
        <f t="shared" si="357"/>
        <v>30.540553030000002</v>
      </c>
      <c r="J2548" s="32">
        <f t="shared" si="358"/>
        <v>25.6609047</v>
      </c>
      <c r="K2548" s="33">
        <f t="shared" si="359"/>
        <v>72.837421879999994</v>
      </c>
    </row>
    <row r="2549" spans="1:11" x14ac:dyDescent="0.3">
      <c r="A2549" s="78" t="str">
        <f>latest_start_1_limit_5000_convert_BTC_CMC_PRO_API_KEY_49c55c19_a805_466a_95cf_3c[[#This Row],[Symbol]]</f>
        <v>YFIM</v>
      </c>
      <c r="B2549" s="22" t="str">
        <f t="shared" si="351"/>
        <v>Yfi.mobi</v>
      </c>
      <c r="C2549" s="77">
        <f t="shared" si="352"/>
        <v>1.9544407169125744E-3</v>
      </c>
      <c r="D2549" s="73">
        <f t="shared" si="353"/>
        <v>73.176204957015798</v>
      </c>
      <c r="E2549" s="74">
        <f>D2549*conf!B$7</f>
        <v>5352.1076305561355</v>
      </c>
      <c r="F2549" s="32">
        <f t="shared" si="354"/>
        <v>-1.6937887700000001</v>
      </c>
      <c r="G2549" s="33">
        <f t="shared" si="355"/>
        <v>-1.5246450499999999</v>
      </c>
      <c r="H2549" s="32">
        <f t="shared" si="356"/>
        <v>-0.57936717000000004</v>
      </c>
      <c r="I2549" s="33">
        <f t="shared" si="357"/>
        <v>3.2813222500000001</v>
      </c>
      <c r="J2549" s="32">
        <f t="shared" si="358"/>
        <v>-0.57936717000000004</v>
      </c>
      <c r="K2549" s="33">
        <f t="shared" si="359"/>
        <v>0.19227540000000001</v>
      </c>
    </row>
    <row r="2550" spans="1:11" x14ac:dyDescent="0.3">
      <c r="A2550" s="78" t="str">
        <f>latest_start_1_limit_5000_convert_BTC_CMC_PRO_API_KEY_49c55c19_a805_466a_95cf_3c[[#This Row],[Symbol]]</f>
        <v>FAST</v>
      </c>
      <c r="B2550" s="22" t="str">
        <f t="shared" si="351"/>
        <v>FastSwap</v>
      </c>
      <c r="C2550" s="77">
        <f t="shared" si="352"/>
        <v>1.4223257470775638E-4</v>
      </c>
      <c r="D2550" s="73">
        <f t="shared" si="353"/>
        <v>5.3253291073573203</v>
      </c>
      <c r="E2550" s="74">
        <f>D2550*conf!B$7</f>
        <v>389.4945709121144</v>
      </c>
      <c r="F2550" s="32">
        <f t="shared" si="354"/>
        <v>0.75336557999999998</v>
      </c>
      <c r="G2550" s="33">
        <f t="shared" si="355"/>
        <v>0.92671983000000002</v>
      </c>
      <c r="H2550" s="32">
        <f t="shared" si="356"/>
        <v>9.5225072199999996</v>
      </c>
      <c r="I2550" s="33">
        <f t="shared" si="357"/>
        <v>13.775471339999999</v>
      </c>
      <c r="J2550" s="32">
        <f t="shared" si="358"/>
        <v>9.5225072199999996</v>
      </c>
      <c r="K2550" s="33">
        <f t="shared" si="359"/>
        <v>10.888989560000001</v>
      </c>
    </row>
    <row r="2551" spans="1:11" x14ac:dyDescent="0.3">
      <c r="A2551" s="78" t="str">
        <f>latest_start_1_limit_5000_convert_BTC_CMC_PRO_API_KEY_49c55c19_a805_466a_95cf_3c[[#This Row],[Symbol]]</f>
        <v>$COIN</v>
      </c>
      <c r="B2551" s="22" t="str">
        <f t="shared" si="351"/>
        <v>COIN</v>
      </c>
      <c r="C2551" s="77">
        <f t="shared" si="352"/>
        <v>6.8167350123500989E-6</v>
      </c>
      <c r="D2551" s="73">
        <f t="shared" si="353"/>
        <v>0.25522534098111999</v>
      </c>
      <c r="E2551" s="74">
        <f>D2551*conf!B$7</f>
        <v>18.667181439359116</v>
      </c>
      <c r="F2551" s="32">
        <f t="shared" si="354"/>
        <v>-3.0041403999999998</v>
      </c>
      <c r="G2551" s="33">
        <f t="shared" si="355"/>
        <v>-2.8372512400000001</v>
      </c>
      <c r="H2551" s="32">
        <f t="shared" si="356"/>
        <v>-4.1018723100000001</v>
      </c>
      <c r="I2551" s="33">
        <f t="shared" si="357"/>
        <v>-0.37796837</v>
      </c>
      <c r="J2551" s="32">
        <f t="shared" si="358"/>
        <v>-4.1018723100000001</v>
      </c>
      <c r="K2551" s="33">
        <f t="shared" si="359"/>
        <v>-8.8173506199999991</v>
      </c>
    </row>
    <row r="2552" spans="1:11" x14ac:dyDescent="0.3">
      <c r="A2552" s="78" t="str">
        <f>latest_start_1_limit_5000_convert_BTC_CMC_PRO_API_KEY_49c55c19_a805_466a_95cf_3c[[#This Row],[Symbol]]</f>
        <v>SHROOM</v>
      </c>
      <c r="B2552" s="22" t="str">
        <f t="shared" si="351"/>
        <v>Shroom.Finance</v>
      </c>
      <c r="C2552" s="77">
        <f t="shared" si="352"/>
        <v>3.6272569737838101E-6</v>
      </c>
      <c r="D2552" s="73">
        <f t="shared" si="353"/>
        <v>0.13580810993574999</v>
      </c>
      <c r="E2552" s="74">
        <f>D2552*conf!B$7</f>
        <v>9.9330051607007537</v>
      </c>
      <c r="F2552" s="32">
        <f t="shared" si="354"/>
        <v>-0.70870456000000004</v>
      </c>
      <c r="G2552" s="33">
        <f t="shared" si="355"/>
        <v>-0.53786592</v>
      </c>
      <c r="H2552" s="32">
        <f t="shared" si="356"/>
        <v>-0.52865054</v>
      </c>
      <c r="I2552" s="33">
        <f t="shared" si="357"/>
        <v>3.3340082999999998</v>
      </c>
      <c r="J2552" s="32">
        <f t="shared" si="358"/>
        <v>-0.52865054</v>
      </c>
      <c r="K2552" s="33">
        <f t="shared" si="359"/>
        <v>23.28150836</v>
      </c>
    </row>
    <row r="2553" spans="1:11" x14ac:dyDescent="0.3">
      <c r="A2553" s="78" t="str">
        <f>latest_start_1_limit_5000_convert_BTC_CMC_PRO_API_KEY_49c55c19_a805_466a_95cf_3c[[#This Row],[Symbol]]</f>
        <v>EURU</v>
      </c>
      <c r="B2553" s="22" t="str">
        <f t="shared" si="351"/>
        <v>Upper Euro</v>
      </c>
      <c r="C2553" s="77">
        <f t="shared" si="352"/>
        <v>3.2942944965418988E-5</v>
      </c>
      <c r="D2553" s="73">
        <f t="shared" si="353"/>
        <v>1.23341663516163</v>
      </c>
      <c r="E2553" s="74">
        <f>D2553*conf!B$7</f>
        <v>90.212092695721623</v>
      </c>
      <c r="F2553" s="32">
        <f t="shared" si="354"/>
        <v>-1.05145936</v>
      </c>
      <c r="G2553" s="33">
        <f t="shared" si="355"/>
        <v>-0.88121046000000003</v>
      </c>
      <c r="H2553" s="32">
        <f t="shared" si="356"/>
        <v>-5.0162730900000003</v>
      </c>
      <c r="I2553" s="33">
        <f t="shared" si="357"/>
        <v>-1.32787704</v>
      </c>
      <c r="J2553" s="32">
        <f t="shared" si="358"/>
        <v>-5.0162730900000003</v>
      </c>
      <c r="K2553" s="33">
        <f t="shared" si="359"/>
        <v>-0.14229089</v>
      </c>
    </row>
    <row r="2554" spans="1:11" x14ac:dyDescent="0.3">
      <c r="A2554" s="78" t="str">
        <f>latest_start_1_limit_5000_convert_BTC_CMC_PRO_API_KEY_49c55c19_a805_466a_95cf_3c[[#This Row],[Symbol]]</f>
        <v>GTH</v>
      </c>
      <c r="B2554" s="22" t="str">
        <f t="shared" si="351"/>
        <v>Gather</v>
      </c>
      <c r="C2554" s="77">
        <f t="shared" si="352"/>
        <v>2.6296448778487154E-6</v>
      </c>
      <c r="D2554" s="73">
        <f t="shared" si="353"/>
        <v>9.8456520517850005E-2</v>
      </c>
      <c r="E2554" s="74">
        <f>D2554*conf!B$7</f>
        <v>7.2011099106755498</v>
      </c>
      <c r="F2554" s="32">
        <f t="shared" si="354"/>
        <v>-7.0412833499999996</v>
      </c>
      <c r="G2554" s="33">
        <f t="shared" si="355"/>
        <v>-6.8813404199999999</v>
      </c>
      <c r="H2554" s="32">
        <f t="shared" si="356"/>
        <v>1.3448552</v>
      </c>
      <c r="I2554" s="33">
        <f t="shared" si="357"/>
        <v>5.2802657799999997</v>
      </c>
      <c r="J2554" s="32">
        <f t="shared" si="358"/>
        <v>1.3448552</v>
      </c>
      <c r="K2554" s="33">
        <f t="shared" si="359"/>
        <v>28.904906539999999</v>
      </c>
    </row>
    <row r="2555" spans="1:11" x14ac:dyDescent="0.3">
      <c r="A2555" s="78" t="str">
        <f>latest_start_1_limit_5000_convert_BTC_CMC_PRO_API_KEY_49c55c19_a805_466a_95cf_3c[[#This Row],[Symbol]]</f>
        <v>GLCH</v>
      </c>
      <c r="B2555" s="22" t="str">
        <f t="shared" si="351"/>
        <v>Glitch</v>
      </c>
      <c r="C2555" s="77">
        <f t="shared" si="352"/>
        <v>2.114591812089589E-6</v>
      </c>
      <c r="D2555" s="73">
        <f t="shared" si="353"/>
        <v>7.9172421298269999E-2</v>
      </c>
      <c r="E2555" s="74">
        <f>D2555*conf!B$7</f>
        <v>5.7906708937554674</v>
      </c>
      <c r="F2555" s="32">
        <f t="shared" si="354"/>
        <v>-7.5216348699999998</v>
      </c>
      <c r="G2555" s="33">
        <f t="shared" si="355"/>
        <v>-7.3625184299999997</v>
      </c>
      <c r="H2555" s="32">
        <f t="shared" si="356"/>
        <v>-0.82922857000000005</v>
      </c>
      <c r="I2555" s="33">
        <f t="shared" si="357"/>
        <v>3.0217582599999999</v>
      </c>
      <c r="J2555" s="32">
        <f t="shared" si="358"/>
        <v>-0.82922857000000005</v>
      </c>
      <c r="K2555" s="33">
        <f t="shared" si="359"/>
        <v>-23.225457980000002</v>
      </c>
    </row>
    <row r="2556" spans="1:11" x14ac:dyDescent="0.3">
      <c r="A2556" s="78" t="str">
        <f>latest_start_1_limit_5000_convert_BTC_CMC_PRO_API_KEY_49c55c19_a805_466a_95cf_3c[[#This Row],[Symbol]]</f>
        <v>NNB</v>
      </c>
      <c r="B2556" s="22" t="str">
        <f t="shared" si="351"/>
        <v>NNB Token</v>
      </c>
      <c r="C2556" s="77">
        <f t="shared" si="352"/>
        <v>5.1636866924730252E-8</v>
      </c>
      <c r="D2556" s="73">
        <f t="shared" si="353"/>
        <v>1.93333567231E-3</v>
      </c>
      <c r="E2556" s="74">
        <f>D2556*conf!B$7</f>
        <v>0.14140417107275341</v>
      </c>
      <c r="F2556" s="32">
        <f t="shared" si="354"/>
        <v>8.8877595100000004</v>
      </c>
      <c r="G2556" s="33">
        <f t="shared" si="355"/>
        <v>9.07510963</v>
      </c>
      <c r="H2556" s="32">
        <f t="shared" si="356"/>
        <v>-19.61545491</v>
      </c>
      <c r="I2556" s="33">
        <f t="shared" si="357"/>
        <v>-16.49397244</v>
      </c>
      <c r="J2556" s="32">
        <f t="shared" si="358"/>
        <v>-19.61545491</v>
      </c>
      <c r="K2556" s="33">
        <f t="shared" si="359"/>
        <v>664.44814039000005</v>
      </c>
    </row>
    <row r="2557" spans="1:11" x14ac:dyDescent="0.3">
      <c r="A2557" s="78" t="str">
        <f>latest_start_1_limit_5000_convert_BTC_CMC_PRO_API_KEY_49c55c19_a805_466a_95cf_3c[[#This Row],[Symbol]]</f>
        <v>ZDEX</v>
      </c>
      <c r="B2557" s="22" t="str">
        <f t="shared" si="351"/>
        <v>Zeedex</v>
      </c>
      <c r="C2557" s="77">
        <f t="shared" si="352"/>
        <v>4.6655082860205882E-6</v>
      </c>
      <c r="D2557" s="73">
        <f t="shared" si="353"/>
        <v>0.17468127204483</v>
      </c>
      <c r="E2557" s="74">
        <f>D2557*conf!B$7</f>
        <v>12.776188237358866</v>
      </c>
      <c r="F2557" s="32">
        <f t="shared" si="354"/>
        <v>3.5184647500000001</v>
      </c>
      <c r="G2557" s="33">
        <f t="shared" si="355"/>
        <v>3.69657657</v>
      </c>
      <c r="H2557" s="32">
        <f t="shared" si="356"/>
        <v>5.64892912</v>
      </c>
      <c r="I2557" s="33">
        <f t="shared" si="357"/>
        <v>9.7514749500000004</v>
      </c>
      <c r="J2557" s="32">
        <f t="shared" si="358"/>
        <v>5.64892912</v>
      </c>
      <c r="K2557" s="33">
        <f t="shared" si="359"/>
        <v>-5.6729601599999997</v>
      </c>
    </row>
    <row r="2558" spans="1:11" x14ac:dyDescent="0.3">
      <c r="A2558" s="78" t="str">
        <f>latest_start_1_limit_5000_convert_BTC_CMC_PRO_API_KEY_49c55c19_a805_466a_95cf_3c[[#This Row],[Symbol]]</f>
        <v>TAI</v>
      </c>
      <c r="B2558" s="22" t="str">
        <f t="shared" si="351"/>
        <v>TAI</v>
      </c>
      <c r="C2558" s="77">
        <f t="shared" si="352"/>
        <v>1.5969258098682735E-5</v>
      </c>
      <c r="D2558" s="73">
        <f t="shared" si="353"/>
        <v>0.59790491137877999</v>
      </c>
      <c r="E2558" s="74">
        <f>D2558*conf!B$7</f>
        <v>43.730765218243967</v>
      </c>
      <c r="F2558" s="32">
        <f t="shared" si="354"/>
        <v>9.2779781400000001</v>
      </c>
      <c r="G2558" s="33">
        <f t="shared" si="355"/>
        <v>9.4659996700000004</v>
      </c>
      <c r="H2558" s="32">
        <f t="shared" si="356"/>
        <v>22.513548879999998</v>
      </c>
      <c r="I2558" s="33">
        <f t="shared" si="357"/>
        <v>27.270979489999998</v>
      </c>
      <c r="J2558" s="32">
        <f t="shared" si="358"/>
        <v>22.513548879999998</v>
      </c>
      <c r="K2558" s="33">
        <f t="shared" si="359"/>
        <v>30.457334379999999</v>
      </c>
    </row>
    <row r="2559" spans="1:11" x14ac:dyDescent="0.3">
      <c r="A2559" s="78" t="str">
        <f>latest_start_1_limit_5000_convert_BTC_CMC_PRO_API_KEY_49c55c19_a805_466a_95cf_3c[[#This Row],[Symbol]]</f>
        <v>BUT</v>
      </c>
      <c r="B2559" s="22" t="str">
        <f t="shared" si="351"/>
        <v>BitUP Token</v>
      </c>
      <c r="C2559" s="77">
        <f t="shared" si="352"/>
        <v>5.2122514765497966E-8</v>
      </c>
      <c r="D2559" s="73">
        <f t="shared" si="353"/>
        <v>1.95151881065E-3</v>
      </c>
      <c r="E2559" s="74">
        <f>D2559*conf!B$7</f>
        <v>0.14273408581094099</v>
      </c>
      <c r="F2559" s="32">
        <f t="shared" si="354"/>
        <v>0.34501104999999999</v>
      </c>
      <c r="G2559" s="33">
        <f t="shared" si="355"/>
        <v>0.51766268999999998</v>
      </c>
      <c r="H2559" s="32">
        <f t="shared" si="356"/>
        <v>2.5777250600000001</v>
      </c>
      <c r="I2559" s="33">
        <f t="shared" si="357"/>
        <v>6.5610102799999996</v>
      </c>
      <c r="J2559" s="32">
        <f t="shared" si="358"/>
        <v>2.5777250600000001</v>
      </c>
      <c r="K2559" s="33">
        <f t="shared" si="359"/>
        <v>34.329185719999998</v>
      </c>
    </row>
    <row r="2560" spans="1:11" x14ac:dyDescent="0.3">
      <c r="A2560" s="78" t="str">
        <f>latest_start_1_limit_5000_convert_BTC_CMC_PRO_API_KEY_49c55c19_a805_466a_95cf_3c[[#This Row],[Symbol]]</f>
        <v>OVR</v>
      </c>
      <c r="B2560" s="22" t="str">
        <f t="shared" si="351"/>
        <v>OVR</v>
      </c>
      <c r="C2560" s="77">
        <f t="shared" si="352"/>
        <v>3.2063538859020382E-6</v>
      </c>
      <c r="D2560" s="73">
        <f t="shared" si="353"/>
        <v>0.12004907955977</v>
      </c>
      <c r="E2560" s="74">
        <f>D2560*conf!B$7</f>
        <v>8.7803896790015781</v>
      </c>
      <c r="F2560" s="32">
        <f t="shared" si="354"/>
        <v>-6.5377970599999999</v>
      </c>
      <c r="G2560" s="33">
        <f t="shared" si="355"/>
        <v>-6.37698784</v>
      </c>
      <c r="H2560" s="32">
        <f t="shared" si="356"/>
        <v>3.2879969899999999</v>
      </c>
      <c r="I2560" s="33">
        <f t="shared" si="357"/>
        <v>7.2988634000000001</v>
      </c>
      <c r="J2560" s="32">
        <f t="shared" si="358"/>
        <v>3.2879969899999999</v>
      </c>
      <c r="K2560" s="33">
        <f t="shared" si="359"/>
        <v>169.16573435999999</v>
      </c>
    </row>
    <row r="2561" spans="1:11" x14ac:dyDescent="0.3">
      <c r="A2561" s="78" t="str">
        <f>latest_start_1_limit_5000_convert_BTC_CMC_PRO_API_KEY_49c55c19_a805_466a_95cf_3c[[#This Row],[Symbol]]</f>
        <v>MQL</v>
      </c>
      <c r="B2561" s="22" t="str">
        <f t="shared" si="351"/>
        <v>MiraQle</v>
      </c>
      <c r="C2561" s="77">
        <f t="shared" si="352"/>
        <v>6.1138708442224585E-6</v>
      </c>
      <c r="D2561" s="73">
        <f t="shared" si="353"/>
        <v>0.22890940723149</v>
      </c>
      <c r="E2561" s="74">
        <f>D2561*conf!B$7</f>
        <v>16.742434044911178</v>
      </c>
      <c r="F2561" s="32">
        <f t="shared" si="354"/>
        <v>-0.37178631000000001</v>
      </c>
      <c r="G2561" s="33">
        <f t="shared" si="355"/>
        <v>-0.20036798</v>
      </c>
      <c r="H2561" s="32">
        <f t="shared" si="356"/>
        <v>9.7003515799999995</v>
      </c>
      <c r="I2561" s="33">
        <f t="shared" si="357"/>
        <v>13.960221730000001</v>
      </c>
      <c r="J2561" s="32">
        <f t="shared" si="358"/>
        <v>9.7003515799999995</v>
      </c>
      <c r="K2561" s="33">
        <f t="shared" si="359"/>
        <v>46.546307149999997</v>
      </c>
    </row>
    <row r="2562" spans="1:11" x14ac:dyDescent="0.3">
      <c r="A2562" s="78" t="str">
        <f>latest_start_1_limit_5000_convert_BTC_CMC_PRO_API_KEY_49c55c19_a805_466a_95cf_3c[[#This Row],[Symbol]]</f>
        <v>TOM</v>
      </c>
      <c r="B2562" s="22" t="str">
        <f t="shared" ref="B2562:B2625" si="360">VLOOKUP(A2562,BTCTABLE,2,FALSE)</f>
        <v>TOM Finance</v>
      </c>
      <c r="C2562" s="77">
        <f t="shared" ref="C2562:C2625" si="361">VLOOKUP(A2562,BTCTABLE,3,FALSE)</f>
        <v>8.6156607216530609E-3</v>
      </c>
      <c r="D2562" s="73">
        <f t="shared" ref="D2562:D2625" si="362">VLOOKUP(A2562,USDTABLE,3,FALSE)</f>
        <v>322.57890932794999</v>
      </c>
      <c r="E2562" s="74">
        <f>D2562*conf!B$7</f>
        <v>23593.421428246264</v>
      </c>
      <c r="F2562" s="32">
        <f t="shared" ref="F2562:F2625" si="363">VLOOKUP(A2562,BTCTABLE,5,FALSE)</f>
        <v>2.8943253000000002</v>
      </c>
      <c r="G2562" s="33">
        <f t="shared" ref="G2562:G2625" si="364">VLOOKUP(A2562,USDTABLE,5,FALSE)</f>
        <v>3.0713632400000002</v>
      </c>
      <c r="H2562" s="32">
        <f t="shared" ref="H2562:H2625" si="365">VLOOKUP(A2562,BTCTABLE,6,FALSE)</f>
        <v>11.41297527</v>
      </c>
      <c r="I2562" s="33">
        <f t="shared" ref="I2562:I2625" si="366">VLOOKUP(A2562,USDTABLE,6,FALSE)</f>
        <v>15.73934981</v>
      </c>
      <c r="J2562" s="32">
        <f t="shared" ref="J2562:J2625" si="367">VLOOKUP(A2562,BTCTABLE,6,FALSE)</f>
        <v>11.41297527</v>
      </c>
      <c r="K2562" s="33">
        <f t="shared" ref="K2562:K2625" si="368">VLOOKUP(A2562,USDTABLE,7,FALSE)</f>
        <v>-6.89800945</v>
      </c>
    </row>
    <row r="2563" spans="1:11" x14ac:dyDescent="0.3">
      <c r="A2563" s="78" t="str">
        <f>latest_start_1_limit_5000_convert_BTC_CMC_PRO_API_KEY_49c55c19_a805_466a_95cf_3c[[#This Row],[Symbol]]</f>
        <v>MXT</v>
      </c>
      <c r="B2563" s="22" t="str">
        <f t="shared" si="360"/>
        <v>MarteXcoin</v>
      </c>
      <c r="C2563" s="77">
        <f t="shared" si="361"/>
        <v>1.4021616576817384E-7</v>
      </c>
      <c r="D2563" s="73">
        <f t="shared" si="362"/>
        <v>5.2498327504900003E-3</v>
      </c>
      <c r="E2563" s="74">
        <f>D2563*conf!B$7</f>
        <v>0.38397276737083863</v>
      </c>
      <c r="F2563" s="32">
        <f t="shared" si="363"/>
        <v>0.37081764</v>
      </c>
      <c r="G2563" s="33">
        <f t="shared" si="364"/>
        <v>0.54351368</v>
      </c>
      <c r="H2563" s="32">
        <f t="shared" si="365"/>
        <v>-26.200862499999999</v>
      </c>
      <c r="I2563" s="33">
        <f t="shared" si="366"/>
        <v>-23.335103740000001</v>
      </c>
      <c r="J2563" s="32">
        <f t="shared" si="367"/>
        <v>-26.200862499999999</v>
      </c>
      <c r="K2563" s="33">
        <f t="shared" si="368"/>
        <v>-38.582377649999998</v>
      </c>
    </row>
    <row r="2564" spans="1:11" x14ac:dyDescent="0.3">
      <c r="A2564" s="78" t="str">
        <f>latest_start_1_limit_5000_convert_BTC_CMC_PRO_API_KEY_49c55c19_a805_466a_95cf_3c[[#This Row],[Symbol]]</f>
        <v>GBPU</v>
      </c>
      <c r="B2564" s="22" t="str">
        <f t="shared" si="360"/>
        <v>Upper Pound</v>
      </c>
      <c r="C2564" s="77">
        <f t="shared" si="361"/>
        <v>3.7410361675114821E-5</v>
      </c>
      <c r="D2564" s="73">
        <f t="shared" si="362"/>
        <v>1.40068116150322</v>
      </c>
      <c r="E2564" s="74">
        <f>D2564*conf!B$7</f>
        <v>102.4458201523455</v>
      </c>
      <c r="F2564" s="32">
        <f t="shared" si="363"/>
        <v>-0.17196423</v>
      </c>
      <c r="G2564" s="33">
        <f t="shared" si="364"/>
        <v>-2.0209000000000001E-4</v>
      </c>
      <c r="H2564" s="32">
        <f t="shared" si="365"/>
        <v>-3.4150783499999999</v>
      </c>
      <c r="I2564" s="33">
        <f t="shared" si="366"/>
        <v>0.33549509</v>
      </c>
      <c r="J2564" s="32">
        <f t="shared" si="367"/>
        <v>-3.4150783499999999</v>
      </c>
      <c r="K2564" s="33">
        <f t="shared" si="368"/>
        <v>0.79037389000000002</v>
      </c>
    </row>
    <row r="2565" spans="1:11" x14ac:dyDescent="0.3">
      <c r="A2565" s="78" t="str">
        <f>latest_start_1_limit_5000_convert_BTC_CMC_PRO_API_KEY_49c55c19_a805_466a_95cf_3c[[#This Row],[Symbol]]</f>
        <v>REAP</v>
      </c>
      <c r="B2565" s="22" t="str">
        <f t="shared" si="360"/>
        <v>ReapChain</v>
      </c>
      <c r="C2565" s="77">
        <f t="shared" si="361"/>
        <v>4.6122709537825016E-6</v>
      </c>
      <c r="D2565" s="73">
        <f t="shared" si="362"/>
        <v>0.17268801335885001</v>
      </c>
      <c r="E2565" s="74">
        <f>D2565*conf!B$7</f>
        <v>12.630401297066289</v>
      </c>
      <c r="F2565" s="32">
        <f t="shared" si="363"/>
        <v>1.01524755</v>
      </c>
      <c r="G2565" s="33">
        <f t="shared" si="364"/>
        <v>1.1890523799999999</v>
      </c>
      <c r="H2565" s="32">
        <f t="shared" si="365"/>
        <v>-4.2820116700000002</v>
      </c>
      <c r="I2565" s="33">
        <f t="shared" si="366"/>
        <v>-0.56510287000000003</v>
      </c>
      <c r="J2565" s="32">
        <f t="shared" si="367"/>
        <v>-4.2820116700000002</v>
      </c>
      <c r="K2565" s="33">
        <f t="shared" si="368"/>
        <v>39.742009830000001</v>
      </c>
    </row>
    <row r="2566" spans="1:11" x14ac:dyDescent="0.3">
      <c r="A2566" s="78" t="str">
        <f>latest_start_1_limit_5000_convert_BTC_CMC_PRO_API_KEY_49c55c19_a805_466a_95cf_3c[[#This Row],[Symbol]]</f>
        <v>BSE</v>
      </c>
      <c r="B2566" s="22" t="str">
        <f t="shared" si="360"/>
        <v>Buy-Sell</v>
      </c>
      <c r="C2566" s="77">
        <f t="shared" si="361"/>
        <v>4.3278359966021571E-5</v>
      </c>
      <c r="D2566" s="73">
        <f t="shared" si="362"/>
        <v>1.6203848557145899</v>
      </c>
      <c r="E2566" s="74">
        <f>D2566*conf!B$7</f>
        <v>118.51494834696511</v>
      </c>
      <c r="F2566" s="32">
        <f t="shared" si="363"/>
        <v>0.50068931000000005</v>
      </c>
      <c r="G2566" s="33">
        <f t="shared" si="364"/>
        <v>0.67360880999999995</v>
      </c>
      <c r="H2566" s="32">
        <f t="shared" si="365"/>
        <v>-6.1499197499999996</v>
      </c>
      <c r="I2566" s="33">
        <f t="shared" si="366"/>
        <v>-2.50554532</v>
      </c>
      <c r="J2566" s="32">
        <f t="shared" si="367"/>
        <v>-6.1499197499999996</v>
      </c>
      <c r="K2566" s="33">
        <f t="shared" si="368"/>
        <v>-9.2213229999999993E-2</v>
      </c>
    </row>
    <row r="2567" spans="1:11" x14ac:dyDescent="0.3">
      <c r="A2567" s="78" t="str">
        <f>latest_start_1_limit_5000_convert_BTC_CMC_PRO_API_KEY_49c55c19_a805_466a_95cf_3c[[#This Row],[Symbol]]</f>
        <v>Mars</v>
      </c>
      <c r="B2567" s="22" t="str">
        <f t="shared" si="360"/>
        <v>Marscoin</v>
      </c>
      <c r="C2567" s="77">
        <f t="shared" si="361"/>
        <v>2.5528084917915772E-6</v>
      </c>
      <c r="D2567" s="73">
        <f t="shared" si="362"/>
        <v>9.5579689777669993E-2</v>
      </c>
      <c r="E2567" s="74">
        <f>D2567*conf!B$7</f>
        <v>6.9906985103387838</v>
      </c>
      <c r="F2567" s="32">
        <f t="shared" si="363"/>
        <v>-13.84158912</v>
      </c>
      <c r="G2567" s="33">
        <f t="shared" si="364"/>
        <v>-13.69334666</v>
      </c>
      <c r="H2567" s="32">
        <f t="shared" si="365"/>
        <v>62.163527639999998</v>
      </c>
      <c r="I2567" s="33">
        <f t="shared" si="366"/>
        <v>68.460641199999998</v>
      </c>
      <c r="J2567" s="32">
        <f t="shared" si="367"/>
        <v>62.163527639999998</v>
      </c>
      <c r="K2567" s="33">
        <f t="shared" si="368"/>
        <v>74.492323729999995</v>
      </c>
    </row>
    <row r="2568" spans="1:11" x14ac:dyDescent="0.3">
      <c r="A2568" s="78" t="str">
        <f>latest_start_1_limit_5000_convert_BTC_CMC_PRO_API_KEY_49c55c19_a805_466a_95cf_3c[[#This Row],[Symbol]]</f>
        <v>MIS</v>
      </c>
      <c r="B2568" s="22" t="str">
        <f t="shared" si="360"/>
        <v>Themis</v>
      </c>
      <c r="C2568" s="77">
        <f t="shared" si="361"/>
        <v>1.9740723000878633E-5</v>
      </c>
      <c r="D2568" s="73">
        <f t="shared" si="362"/>
        <v>0.73911230962990004</v>
      </c>
      <c r="E2568" s="74">
        <f>D2568*conf!B$7</f>
        <v>54.058674326330888</v>
      </c>
      <c r="F2568" s="32">
        <f t="shared" si="363"/>
        <v>0.12741842</v>
      </c>
      <c r="G2568" s="33">
        <f t="shared" si="364"/>
        <v>0.29969567000000003</v>
      </c>
      <c r="H2568" s="32">
        <f t="shared" si="365"/>
        <v>6.04110982</v>
      </c>
      <c r="I2568" s="33">
        <f t="shared" si="366"/>
        <v>10.158884759999999</v>
      </c>
      <c r="J2568" s="32">
        <f t="shared" si="367"/>
        <v>6.04110982</v>
      </c>
      <c r="K2568" s="33">
        <f t="shared" si="368"/>
        <v>1.6342439799999999</v>
      </c>
    </row>
    <row r="2569" spans="1:11" x14ac:dyDescent="0.3">
      <c r="A2569" s="78" t="str">
        <f>latest_start_1_limit_5000_convert_BTC_CMC_PRO_API_KEY_49c55c19_a805_466a_95cf_3c[[#This Row],[Symbol]]</f>
        <v>MTS</v>
      </c>
      <c r="B2569" s="22" t="str">
        <f t="shared" si="360"/>
        <v>Metis</v>
      </c>
      <c r="C2569" s="77">
        <f t="shared" si="361"/>
        <v>3.9641509952388539E-5</v>
      </c>
      <c r="D2569" s="73">
        <f t="shared" si="362"/>
        <v>1.4842175728225599</v>
      </c>
      <c r="E2569" s="74">
        <f>D2569*conf!B$7</f>
        <v>108.55567327624203</v>
      </c>
      <c r="F2569" s="32">
        <f t="shared" si="363"/>
        <v>-0.58562716000000004</v>
      </c>
      <c r="G2569" s="33">
        <f t="shared" si="364"/>
        <v>-0.41457675999999999</v>
      </c>
      <c r="H2569" s="32">
        <f t="shared" si="365"/>
        <v>-10.491860580000001</v>
      </c>
      <c r="I2569" s="33">
        <f t="shared" si="366"/>
        <v>-7.0160918499999996</v>
      </c>
      <c r="J2569" s="32">
        <f t="shared" si="367"/>
        <v>-10.491860580000001</v>
      </c>
      <c r="K2569" s="33">
        <f t="shared" si="368"/>
        <v>-5.9437371800000003</v>
      </c>
    </row>
    <row r="2570" spans="1:11" x14ac:dyDescent="0.3">
      <c r="A2570" s="78" t="str">
        <f>latest_start_1_limit_5000_convert_BTC_CMC_PRO_API_KEY_49c55c19_a805_466a_95cf_3c[[#This Row],[Symbol]]</f>
        <v>SOAR</v>
      </c>
      <c r="B2570" s="22" t="str">
        <f t="shared" si="360"/>
        <v>SOAR.FI</v>
      </c>
      <c r="C2570" s="77">
        <f t="shared" si="361"/>
        <v>1.8910091949100257E-5</v>
      </c>
      <c r="D2570" s="73">
        <f t="shared" si="362"/>
        <v>0.70801265663832003</v>
      </c>
      <c r="E2570" s="74">
        <f>D2570*conf!B$7</f>
        <v>51.784045706526726</v>
      </c>
      <c r="F2570" s="32">
        <f t="shared" si="363"/>
        <v>-2.5217659700000001</v>
      </c>
      <c r="G2570" s="33">
        <f t="shared" si="364"/>
        <v>-2.35404685</v>
      </c>
      <c r="H2570" s="32">
        <f t="shared" si="365"/>
        <v>-15.49457359</v>
      </c>
      <c r="I2570" s="33">
        <f t="shared" si="366"/>
        <v>-12.213069580000001</v>
      </c>
      <c r="J2570" s="32">
        <f t="shared" si="367"/>
        <v>-15.49457359</v>
      </c>
      <c r="K2570" s="33">
        <f t="shared" si="368"/>
        <v>335.97961643000002</v>
      </c>
    </row>
    <row r="2571" spans="1:11" x14ac:dyDescent="0.3">
      <c r="A2571" s="78" t="str">
        <f>latest_start_1_limit_5000_convert_BTC_CMC_PRO_API_KEY_49c55c19_a805_466a_95cf_3c[[#This Row],[Symbol]]</f>
        <v>COFI</v>
      </c>
      <c r="B2571" s="22" t="str">
        <f t="shared" si="360"/>
        <v>CoinFi</v>
      </c>
      <c r="C2571" s="77">
        <f t="shared" si="361"/>
        <v>2.8865509603185484E-8</v>
      </c>
      <c r="D2571" s="73">
        <f t="shared" si="362"/>
        <v>1.0807533984700001E-3</v>
      </c>
      <c r="E2571" s="74">
        <f>D2571*conf!B$7</f>
        <v>7.904630356409581E-2</v>
      </c>
      <c r="F2571" s="32">
        <f t="shared" si="363"/>
        <v>-0.24534354999999999</v>
      </c>
      <c r="G2571" s="33">
        <f t="shared" si="364"/>
        <v>-7.3707659999999994E-2</v>
      </c>
      <c r="H2571" s="32">
        <f t="shared" si="365"/>
        <v>-1.9887950299999999</v>
      </c>
      <c r="I2571" s="33">
        <f t="shared" si="366"/>
        <v>1.8171636600000001</v>
      </c>
      <c r="J2571" s="32">
        <f t="shared" si="367"/>
        <v>-1.9887950299999999</v>
      </c>
      <c r="K2571" s="33">
        <f t="shared" si="368"/>
        <v>27.43198903</v>
      </c>
    </row>
    <row r="2572" spans="1:11" x14ac:dyDescent="0.3">
      <c r="A2572" s="78" t="str">
        <f>latest_start_1_limit_5000_convert_BTC_CMC_PRO_API_KEY_49c55c19_a805_466a_95cf_3c[[#This Row],[Symbol]]</f>
        <v>XFUND</v>
      </c>
      <c r="B2572" s="22" t="str">
        <f t="shared" si="360"/>
        <v>xFund</v>
      </c>
      <c r="C2572" s="77">
        <f t="shared" si="361"/>
        <v>1.8833978080165809E-2</v>
      </c>
      <c r="D2572" s="73">
        <f t="shared" si="362"/>
        <v>705.16287765806146</v>
      </c>
      <c r="E2572" s="74">
        <f>D2572*conf!B$7</f>
        <v>51575.612871910613</v>
      </c>
      <c r="F2572" s="32">
        <f t="shared" si="363"/>
        <v>-1.86334613</v>
      </c>
      <c r="G2572" s="33">
        <f t="shared" si="364"/>
        <v>-1.6944941499999999</v>
      </c>
      <c r="H2572" s="32">
        <f t="shared" si="365"/>
        <v>-13.932948720000001</v>
      </c>
      <c r="I2572" s="33">
        <f t="shared" si="366"/>
        <v>-10.59080389</v>
      </c>
      <c r="J2572" s="32">
        <f t="shared" si="367"/>
        <v>-13.932948720000001</v>
      </c>
      <c r="K2572" s="33">
        <f t="shared" si="368"/>
        <v>-32.277810819999999</v>
      </c>
    </row>
    <row r="2573" spans="1:11" x14ac:dyDescent="0.3">
      <c r="A2573" s="78" t="str">
        <f>latest_start_1_limit_5000_convert_BTC_CMC_PRO_API_KEY_49c55c19_a805_466a_95cf_3c[[#This Row],[Symbol]]</f>
        <v>XVIX</v>
      </c>
      <c r="B2573" s="22" t="str">
        <f t="shared" si="360"/>
        <v>XVIX</v>
      </c>
      <c r="C2573" s="77">
        <f t="shared" si="361"/>
        <v>1.0512360144206872E-3</v>
      </c>
      <c r="D2573" s="73">
        <f t="shared" si="362"/>
        <v>39.359322277609728</v>
      </c>
      <c r="E2573" s="74">
        <f>D2573*conf!B$7</f>
        <v>2878.7408313843757</v>
      </c>
      <c r="F2573" s="32">
        <f t="shared" si="363"/>
        <v>5.2297427000000001</v>
      </c>
      <c r="G2573" s="33">
        <f t="shared" si="364"/>
        <v>5.4107989099999996</v>
      </c>
      <c r="H2573" s="32">
        <f t="shared" si="365"/>
        <v>-3.53950955</v>
      </c>
      <c r="I2573" s="33">
        <f t="shared" si="366"/>
        <v>0.20623199</v>
      </c>
      <c r="J2573" s="32">
        <f t="shared" si="367"/>
        <v>-3.53950955</v>
      </c>
      <c r="K2573" s="33">
        <f t="shared" si="368"/>
        <v>-31.013024089999998</v>
      </c>
    </row>
    <row r="2574" spans="1:11" x14ac:dyDescent="0.3">
      <c r="A2574" s="78" t="str">
        <f>latest_start_1_limit_5000_convert_BTC_CMC_PRO_API_KEY_49c55c19_a805_466a_95cf_3c[[#This Row],[Symbol]]</f>
        <v>MONA</v>
      </c>
      <c r="B2574" s="22" t="str">
        <f t="shared" si="360"/>
        <v>MonaCoin</v>
      </c>
      <c r="C2574" s="77">
        <f t="shared" si="361"/>
        <v>4.2890588446342215E-5</v>
      </c>
      <c r="D2574" s="73">
        <f t="shared" si="362"/>
        <v>1.60586630421543</v>
      </c>
      <c r="E2574" s="74">
        <f>D2574*conf!B$7</f>
        <v>117.45306149031654</v>
      </c>
      <c r="F2574" s="32">
        <f t="shared" si="363"/>
        <v>-1.0780752600000001</v>
      </c>
      <c r="G2574" s="33">
        <f t="shared" si="364"/>
        <v>-0.90787214999999999</v>
      </c>
      <c r="H2574" s="32">
        <f t="shared" si="365"/>
        <v>-4.4359367399999998</v>
      </c>
      <c r="I2574" s="33">
        <f t="shared" si="366"/>
        <v>-0.72500514000000005</v>
      </c>
      <c r="J2574" s="32">
        <f t="shared" si="367"/>
        <v>-4.4359367399999998</v>
      </c>
      <c r="K2574" s="33">
        <f t="shared" si="368"/>
        <v>4.9650695200000001</v>
      </c>
    </row>
    <row r="2575" spans="1:11" x14ac:dyDescent="0.3">
      <c r="A2575" s="78" t="str">
        <f>latest_start_1_limit_5000_convert_BTC_CMC_PRO_API_KEY_49c55c19_a805_466a_95cf_3c[[#This Row],[Symbol]]</f>
        <v>CZRX</v>
      </c>
      <c r="B2575" s="22" t="str">
        <f t="shared" si="360"/>
        <v>Compound 0x</v>
      </c>
      <c r="C2575" s="77">
        <f t="shared" si="361"/>
        <v>4.3113526901716832E-7</v>
      </c>
      <c r="D2575" s="73">
        <f t="shared" si="362"/>
        <v>1.6142133417910001E-2</v>
      </c>
      <c r="E2575" s="74">
        <f>D2575*conf!B$7</f>
        <v>1.1806356381859375</v>
      </c>
      <c r="F2575" s="32">
        <f t="shared" si="363"/>
        <v>3.7632011699999999</v>
      </c>
      <c r="G2575" s="33">
        <f t="shared" si="364"/>
        <v>3.9417340799999998</v>
      </c>
      <c r="H2575" s="32">
        <f t="shared" si="365"/>
        <v>6.8692898500000004</v>
      </c>
      <c r="I2575" s="33">
        <f t="shared" si="366"/>
        <v>11.01922457</v>
      </c>
      <c r="J2575" s="32">
        <f t="shared" si="367"/>
        <v>6.8692898500000004</v>
      </c>
      <c r="K2575" s="33">
        <f t="shared" si="368"/>
        <v>33.08843392</v>
      </c>
    </row>
    <row r="2576" spans="1:11" x14ac:dyDescent="0.3">
      <c r="A2576" s="78" t="str">
        <f>latest_start_1_limit_5000_convert_BTC_CMC_PRO_API_KEY_49c55c19_a805_466a_95cf_3c[[#This Row],[Symbol]]</f>
        <v>ASM</v>
      </c>
      <c r="B2576" s="22" t="str">
        <f t="shared" si="360"/>
        <v>Assemble Protocol</v>
      </c>
      <c r="C2576" s="77">
        <f t="shared" si="361"/>
        <v>4.3436191070209425E-7</v>
      </c>
      <c r="D2576" s="73">
        <f t="shared" si="362"/>
        <v>1.6262942092850001E-2</v>
      </c>
      <c r="E2576" s="74">
        <f>D2576*conf!B$7</f>
        <v>1.1894715846710491</v>
      </c>
      <c r="F2576" s="32">
        <f t="shared" si="363"/>
        <v>0.16309330999999999</v>
      </c>
      <c r="G2576" s="33">
        <f t="shared" si="364"/>
        <v>0.33543194999999998</v>
      </c>
      <c r="H2576" s="32">
        <f t="shared" si="365"/>
        <v>2.1558395300000002</v>
      </c>
      <c r="I2576" s="33">
        <f t="shared" si="366"/>
        <v>6.1227421499999997</v>
      </c>
      <c r="J2576" s="32">
        <f t="shared" si="367"/>
        <v>2.1558395300000002</v>
      </c>
      <c r="K2576" s="33">
        <f t="shared" si="368"/>
        <v>86.115807189999998</v>
      </c>
    </row>
    <row r="2577" spans="1:11" x14ac:dyDescent="0.3">
      <c r="A2577" s="78" t="str">
        <f>latest_start_1_limit_5000_convert_BTC_CMC_PRO_API_KEY_49c55c19_a805_466a_95cf_3c[[#This Row],[Symbol]]</f>
        <v>ELE</v>
      </c>
      <c r="B2577" s="22" t="str">
        <f t="shared" si="360"/>
        <v>Elevate</v>
      </c>
      <c r="C2577" s="77">
        <f t="shared" si="361"/>
        <v>2.0711543941845669E-5</v>
      </c>
      <c r="D2577" s="73">
        <f t="shared" si="362"/>
        <v>0.77546081155069002</v>
      </c>
      <c r="E2577" s="74">
        <f>D2577*conf!B$7</f>
        <v>56.717203756817469</v>
      </c>
      <c r="F2577" s="32">
        <f t="shared" si="363"/>
        <v>-1.4836351000000001</v>
      </c>
      <c r="G2577" s="33">
        <f t="shared" si="364"/>
        <v>-1.31412979</v>
      </c>
      <c r="H2577" s="32">
        <f t="shared" si="365"/>
        <v>-10.18579132</v>
      </c>
      <c r="I2577" s="33">
        <f t="shared" si="366"/>
        <v>-6.6981373499999997</v>
      </c>
      <c r="J2577" s="32">
        <f t="shared" si="367"/>
        <v>-10.18579132</v>
      </c>
      <c r="K2577" s="33">
        <f t="shared" si="368"/>
        <v>0</v>
      </c>
    </row>
    <row r="2578" spans="1:11" x14ac:dyDescent="0.3">
      <c r="A2578" s="78" t="str">
        <f>latest_start_1_limit_5000_convert_BTC_CMC_PRO_API_KEY_49c55c19_a805_466a_95cf_3c[[#This Row],[Symbol]]</f>
        <v>ALGOBULL</v>
      </c>
      <c r="B2578" s="22" t="str">
        <f t="shared" si="360"/>
        <v>3X Long Algorand Token</v>
      </c>
      <c r="C2578" s="77">
        <f t="shared" si="361"/>
        <v>2.8161219086466368E-8</v>
      </c>
      <c r="D2578" s="73">
        <f t="shared" si="362"/>
        <v>1.0543840608100001E-3</v>
      </c>
      <c r="E2578" s="74">
        <f>D2578*conf!B$7</f>
        <v>7.7117650207643398E-2</v>
      </c>
      <c r="F2578" s="32">
        <f t="shared" si="363"/>
        <v>1.64518239</v>
      </c>
      <c r="G2578" s="33">
        <f t="shared" si="364"/>
        <v>1.82007108</v>
      </c>
      <c r="H2578" s="32">
        <f t="shared" si="365"/>
        <v>0.69138717000000005</v>
      </c>
      <c r="I2578" s="33">
        <f t="shared" si="366"/>
        <v>4.6014223599999999</v>
      </c>
      <c r="J2578" s="32">
        <f t="shared" si="367"/>
        <v>0.69138717000000005</v>
      </c>
      <c r="K2578" s="33">
        <f t="shared" si="368"/>
        <v>74.966368610000004</v>
      </c>
    </row>
    <row r="2579" spans="1:11" x14ac:dyDescent="0.3">
      <c r="A2579" s="78" t="str">
        <f>latest_start_1_limit_5000_convert_BTC_CMC_PRO_API_KEY_49c55c19_a805_466a_95cf_3c[[#This Row],[Symbol]]</f>
        <v>HANDY</v>
      </c>
      <c r="B2579" s="22" t="str">
        <f t="shared" si="360"/>
        <v>Handy</v>
      </c>
      <c r="C2579" s="77">
        <f t="shared" si="361"/>
        <v>2.6465114056070673E-7</v>
      </c>
      <c r="D2579" s="73">
        <f t="shared" si="362"/>
        <v>9.9088020098000006E-3</v>
      </c>
      <c r="E2579" s="74">
        <f>D2579*conf!B$7</f>
        <v>0.72472977899677204</v>
      </c>
      <c r="F2579" s="32">
        <f t="shared" si="363"/>
        <v>-3.7873483399999999</v>
      </c>
      <c r="G2579" s="33">
        <f t="shared" si="364"/>
        <v>-3.6218067600000001</v>
      </c>
      <c r="H2579" s="32">
        <f t="shared" si="365"/>
        <v>-7.0443363000000003</v>
      </c>
      <c r="I2579" s="33">
        <f t="shared" si="366"/>
        <v>-3.4346937400000002</v>
      </c>
      <c r="J2579" s="32">
        <f t="shared" si="367"/>
        <v>-7.0443363000000003</v>
      </c>
      <c r="K2579" s="33">
        <f t="shared" si="368"/>
        <v>-4.2784515000000001</v>
      </c>
    </row>
    <row r="2580" spans="1:11" x14ac:dyDescent="0.3">
      <c r="A2580" s="78" t="str">
        <f>latest_start_1_limit_5000_convert_BTC_CMC_PRO_API_KEY_49c55c19_a805_466a_95cf_3c[[#This Row],[Symbol]]</f>
        <v>GBX</v>
      </c>
      <c r="B2580" s="22" t="str">
        <f t="shared" si="360"/>
        <v>GoByte</v>
      </c>
      <c r="C2580" s="77">
        <f t="shared" si="361"/>
        <v>5.0906645516590485E-7</v>
      </c>
      <c r="D2580" s="73">
        <f t="shared" si="362"/>
        <v>1.9059954562759999E-2</v>
      </c>
      <c r="E2580" s="74">
        <f>D2580*conf!B$7</f>
        <v>1.3940450767202663</v>
      </c>
      <c r="F2580" s="32">
        <f t="shared" si="363"/>
        <v>-1.39904249</v>
      </c>
      <c r="G2580" s="33">
        <f t="shared" si="364"/>
        <v>-1.2293916300000001</v>
      </c>
      <c r="H2580" s="32">
        <f t="shared" si="365"/>
        <v>19.233202729999999</v>
      </c>
      <c r="I2580" s="33">
        <f t="shared" si="366"/>
        <v>23.863251349999999</v>
      </c>
      <c r="J2580" s="32">
        <f t="shared" si="367"/>
        <v>19.233202729999999</v>
      </c>
      <c r="K2580" s="33">
        <f t="shared" si="368"/>
        <v>-4.0853342899999996</v>
      </c>
    </row>
    <row r="2581" spans="1:11" x14ac:dyDescent="0.3">
      <c r="A2581" s="78" t="str">
        <f>latest_start_1_limit_5000_convert_BTC_CMC_PRO_API_KEY_49c55c19_a805_466a_95cf_3c[[#This Row],[Symbol]]</f>
        <v>ATTN</v>
      </c>
      <c r="B2581" s="22" t="str">
        <f t="shared" si="360"/>
        <v>ATTN</v>
      </c>
      <c r="C2581" s="77">
        <f t="shared" si="361"/>
        <v>1.6501491704394989E-6</v>
      </c>
      <c r="D2581" s="73">
        <f t="shared" si="362"/>
        <v>6.1783226710749997E-2</v>
      </c>
      <c r="E2581" s="74">
        <f>D2581*conf!B$7</f>
        <v>4.5188252016242547</v>
      </c>
      <c r="F2581" s="32">
        <f t="shared" si="363"/>
        <v>0.19058569</v>
      </c>
      <c r="G2581" s="33">
        <f t="shared" si="364"/>
        <v>0.36297162999999999</v>
      </c>
      <c r="H2581" s="32">
        <f t="shared" si="365"/>
        <v>-6.8615068299999997</v>
      </c>
      <c r="I2581" s="33">
        <f t="shared" si="366"/>
        <v>-3.24476466</v>
      </c>
      <c r="J2581" s="32">
        <f t="shared" si="367"/>
        <v>-6.8615068299999997</v>
      </c>
      <c r="K2581" s="33">
        <f t="shared" si="368"/>
        <v>2.5905200800000001</v>
      </c>
    </row>
    <row r="2582" spans="1:11" x14ac:dyDescent="0.3">
      <c r="A2582" s="78" t="str">
        <f>latest_start_1_limit_5000_convert_BTC_CMC_PRO_API_KEY_49c55c19_a805_466a_95cf_3c[[#This Row],[Symbol]]</f>
        <v>BVND</v>
      </c>
      <c r="B2582" s="22" t="str">
        <f t="shared" si="360"/>
        <v>Binance VND</v>
      </c>
      <c r="C2582" s="77">
        <f t="shared" si="361"/>
        <v>1E-8</v>
      </c>
      <c r="D2582" s="73">
        <f t="shared" si="362"/>
        <v>4.2881473839999998E-5</v>
      </c>
      <c r="E2582" s="74">
        <f>D2582*conf!B$7</f>
        <v>3.1363509966575998E-3</v>
      </c>
      <c r="F2582" s="32">
        <f t="shared" si="363"/>
        <v>-7.5856279999999998E-2</v>
      </c>
      <c r="G2582" s="33">
        <f t="shared" si="364"/>
        <v>9.6071219999999999E-2</v>
      </c>
      <c r="H2582" s="32">
        <f t="shared" si="365"/>
        <v>-3.6991033799999999</v>
      </c>
      <c r="I2582" s="33">
        <f t="shared" si="366"/>
        <v>4.0440839999999999E-2</v>
      </c>
      <c r="J2582" s="32">
        <f t="shared" si="367"/>
        <v>-3.6991033799999999</v>
      </c>
      <c r="K2582" s="33">
        <f t="shared" si="368"/>
        <v>1.5728815</v>
      </c>
    </row>
    <row r="2583" spans="1:11" x14ac:dyDescent="0.3">
      <c r="A2583" s="78" t="str">
        <f>latest_start_1_limit_5000_convert_BTC_CMC_PRO_API_KEY_49c55c19_a805_466a_95cf_3c[[#This Row],[Symbol]]</f>
        <v>FIRE</v>
      </c>
      <c r="B2583" s="22" t="str">
        <f t="shared" si="360"/>
        <v>Fireball</v>
      </c>
      <c r="C2583" s="77">
        <f t="shared" si="361"/>
        <v>5.2160570029773745E-5</v>
      </c>
      <c r="D2583" s="73">
        <f t="shared" si="362"/>
        <v>1.9529436376064999</v>
      </c>
      <c r="E2583" s="74">
        <f>D2583*conf!B$7</f>
        <v>142.83829765453942</v>
      </c>
      <c r="F2583" s="32">
        <f t="shared" si="363"/>
        <v>-1.0736992999999999</v>
      </c>
      <c r="G2583" s="33">
        <f t="shared" si="364"/>
        <v>-0.90348866999999999</v>
      </c>
      <c r="H2583" s="32">
        <f t="shared" si="365"/>
        <v>0.90481716999999995</v>
      </c>
      <c r="I2583" s="33">
        <f t="shared" si="366"/>
        <v>4.8231402499999998</v>
      </c>
      <c r="J2583" s="32">
        <f t="shared" si="367"/>
        <v>0.90481716999999995</v>
      </c>
      <c r="K2583" s="33">
        <f t="shared" si="368"/>
        <v>25.351936970000001</v>
      </c>
    </row>
    <row r="2584" spans="1:11" x14ac:dyDescent="0.3">
      <c r="A2584" s="78" t="str">
        <f>latest_start_1_limit_5000_convert_BTC_CMC_PRO_API_KEY_49c55c19_a805_466a_95cf_3c[[#This Row],[Symbol]]</f>
        <v>HYDRA</v>
      </c>
      <c r="B2584" s="22" t="str">
        <f t="shared" si="360"/>
        <v>Hydra</v>
      </c>
      <c r="C2584" s="77">
        <f t="shared" si="361"/>
        <v>5.4513134517781887E-5</v>
      </c>
      <c r="D2584" s="73">
        <f t="shared" si="362"/>
        <v>2.04102599265538</v>
      </c>
      <c r="E2584" s="74">
        <f>D2584*conf!B$7</f>
        <v>149.28064110281449</v>
      </c>
      <c r="F2584" s="32">
        <f t="shared" si="363"/>
        <v>-3.7602978500000002</v>
      </c>
      <c r="G2584" s="33">
        <f t="shared" si="364"/>
        <v>-3.59470972</v>
      </c>
      <c r="H2584" s="32">
        <f t="shared" si="365"/>
        <v>32.745242179999998</v>
      </c>
      <c r="I2584" s="33">
        <f t="shared" si="366"/>
        <v>37.899988610000001</v>
      </c>
      <c r="J2584" s="32">
        <f t="shared" si="367"/>
        <v>32.745242179999998</v>
      </c>
      <c r="K2584" s="33">
        <f t="shared" si="368"/>
        <v>30.036392970000001</v>
      </c>
    </row>
    <row r="2585" spans="1:11" x14ac:dyDescent="0.3">
      <c r="A2585" s="78" t="str">
        <f>latest_start_1_limit_5000_convert_BTC_CMC_PRO_API_KEY_49c55c19_a805_466a_95cf_3c[[#This Row],[Symbol]]</f>
        <v>mGOOGL</v>
      </c>
      <c r="B2585" s="22" t="str">
        <f t="shared" si="360"/>
        <v>Mirrored Google</v>
      </c>
      <c r="C2585" s="77">
        <f t="shared" si="361"/>
        <v>6.2097073040813119E-2</v>
      </c>
      <c r="D2585" s="73">
        <f t="shared" si="362"/>
        <v>2324.976196383951</v>
      </c>
      <c r="E2585" s="74">
        <f>D2585*conf!B$7</f>
        <v>170048.75900352217</v>
      </c>
      <c r="F2585" s="32">
        <f t="shared" si="363"/>
        <v>-0.50766201</v>
      </c>
      <c r="G2585" s="33">
        <f t="shared" si="364"/>
        <v>-0.33647746000000001</v>
      </c>
      <c r="H2585" s="32">
        <f t="shared" si="365"/>
        <v>-2.7365071799999998</v>
      </c>
      <c r="I2585" s="33">
        <f t="shared" si="366"/>
        <v>1.0404164499999999</v>
      </c>
      <c r="J2585" s="32">
        <f t="shared" si="367"/>
        <v>-2.7365071799999998</v>
      </c>
      <c r="K2585" s="33">
        <f t="shared" si="368"/>
        <v>27.097732780000001</v>
      </c>
    </row>
    <row r="2586" spans="1:11" x14ac:dyDescent="0.3">
      <c r="A2586" s="78" t="str">
        <f>latest_start_1_limit_5000_convert_BTC_CMC_PRO_API_KEY_49c55c19_a805_466a_95cf_3c[[#This Row],[Symbol]]</f>
        <v>TROP</v>
      </c>
      <c r="B2586" s="22" t="str">
        <f t="shared" si="360"/>
        <v>Interop</v>
      </c>
      <c r="C2586" s="77">
        <f t="shared" si="361"/>
        <v>1.1749388163033773E-3</v>
      </c>
      <c r="D2586" s="73">
        <f t="shared" si="362"/>
        <v>43.990878254720371</v>
      </c>
      <c r="E2586" s="74">
        <f>D2586*conf!B$7</f>
        <v>3217.4928355502479</v>
      </c>
      <c r="F2586" s="32">
        <f t="shared" si="363"/>
        <v>-0.60112927999999999</v>
      </c>
      <c r="G2586" s="33">
        <f t="shared" si="364"/>
        <v>-0.43010555</v>
      </c>
      <c r="H2586" s="32">
        <f t="shared" si="365"/>
        <v>-17.341096360000002</v>
      </c>
      <c r="I2586" s="33">
        <f t="shared" si="366"/>
        <v>-14.13129629</v>
      </c>
      <c r="J2586" s="32">
        <f t="shared" si="367"/>
        <v>-17.341096360000002</v>
      </c>
      <c r="K2586" s="33">
        <f t="shared" si="368"/>
        <v>0</v>
      </c>
    </row>
    <row r="2587" spans="1:11" x14ac:dyDescent="0.3">
      <c r="A2587" s="78" t="str">
        <f>latest_start_1_limit_5000_convert_BTC_CMC_PRO_API_KEY_49c55c19_a805_466a_95cf_3c[[#This Row],[Symbol]]</f>
        <v>YCC</v>
      </c>
      <c r="B2587" s="22" t="str">
        <f t="shared" si="360"/>
        <v>Yuan Chain Coin</v>
      </c>
      <c r="C2587" s="77">
        <f t="shared" si="361"/>
        <v>2.2254020946338385E-7</v>
      </c>
      <c r="D2587" s="73">
        <f t="shared" si="362"/>
        <v>8.3321268524300003E-3</v>
      </c>
      <c r="E2587" s="74">
        <f>D2587*conf!B$7</f>
        <v>0.6094117579867302</v>
      </c>
      <c r="F2587" s="32">
        <f t="shared" si="363"/>
        <v>2.2104616199999998</v>
      </c>
      <c r="G2587" s="33">
        <f t="shared" si="364"/>
        <v>2.38632292</v>
      </c>
      <c r="H2587" s="32">
        <f t="shared" si="365"/>
        <v>1.4881086699999999</v>
      </c>
      <c r="I2587" s="33">
        <f t="shared" si="366"/>
        <v>5.4290820499999999</v>
      </c>
      <c r="J2587" s="32">
        <f t="shared" si="367"/>
        <v>1.4881086699999999</v>
      </c>
      <c r="K2587" s="33">
        <f t="shared" si="368"/>
        <v>32.759159859999997</v>
      </c>
    </row>
    <row r="2588" spans="1:11" x14ac:dyDescent="0.3">
      <c r="A2588" s="78" t="str">
        <f>latest_start_1_limit_5000_convert_BTC_CMC_PRO_API_KEY_49c55c19_a805_466a_95cf_3c[[#This Row],[Symbol]]</f>
        <v>BIA</v>
      </c>
      <c r="B2588" s="22" t="str">
        <f t="shared" si="360"/>
        <v>Bilaxy Token</v>
      </c>
      <c r="C2588" s="77">
        <f t="shared" si="361"/>
        <v>1.1782771467922027E-7</v>
      </c>
      <c r="D2588" s="73">
        <f t="shared" si="362"/>
        <v>4.4115868669599998E-3</v>
      </c>
      <c r="E2588" s="74">
        <f>D2588*conf!B$7</f>
        <v>0.3226634634494544</v>
      </c>
      <c r="F2588" s="32">
        <f t="shared" si="363"/>
        <v>1.0186804300000001</v>
      </c>
      <c r="G2588" s="33">
        <f t="shared" si="364"/>
        <v>1.19249117</v>
      </c>
      <c r="H2588" s="32">
        <f t="shared" si="365"/>
        <v>18.309167559999999</v>
      </c>
      <c r="I2588" s="33">
        <f t="shared" si="366"/>
        <v>22.903334170000001</v>
      </c>
      <c r="J2588" s="32">
        <f t="shared" si="367"/>
        <v>18.309167559999999</v>
      </c>
      <c r="K2588" s="33">
        <f t="shared" si="368"/>
        <v>-7.9469479999999995E-2</v>
      </c>
    </row>
    <row r="2589" spans="1:11" x14ac:dyDescent="0.3">
      <c r="A2589" s="78" t="str">
        <f>latest_start_1_limit_5000_convert_BTC_CMC_PRO_API_KEY_49c55c19_a805_466a_95cf_3c[[#This Row],[Symbol]]</f>
        <v>SX</v>
      </c>
      <c r="B2589" s="22" t="str">
        <f t="shared" si="360"/>
        <v>SportX</v>
      </c>
      <c r="C2589" s="77">
        <f t="shared" si="361"/>
        <v>1.2439656712649464E-5</v>
      </c>
      <c r="D2589" s="73">
        <f t="shared" si="362"/>
        <v>0.46575312380808997</v>
      </c>
      <c r="E2589" s="74">
        <f>D2589*conf!B$7</f>
        <v>34.0651834753237</v>
      </c>
      <c r="F2589" s="32">
        <f t="shared" si="363"/>
        <v>-0.75441336999999997</v>
      </c>
      <c r="G2589" s="33">
        <f t="shared" si="364"/>
        <v>-0.58365338</v>
      </c>
      <c r="H2589" s="32">
        <f t="shared" si="365"/>
        <v>30.145103890000001</v>
      </c>
      <c r="I2589" s="33">
        <f t="shared" si="366"/>
        <v>35.198882070000003</v>
      </c>
      <c r="J2589" s="32">
        <f t="shared" si="367"/>
        <v>30.145103890000001</v>
      </c>
      <c r="K2589" s="33">
        <f t="shared" si="368"/>
        <v>0</v>
      </c>
    </row>
    <row r="2590" spans="1:11" x14ac:dyDescent="0.3">
      <c r="A2590" s="78" t="str">
        <f>latest_start_1_limit_5000_convert_BTC_CMC_PRO_API_KEY_49c55c19_a805_466a_95cf_3c[[#This Row],[Symbol]]</f>
        <v>AME</v>
      </c>
      <c r="B2590" s="22" t="str">
        <f t="shared" si="360"/>
        <v>AMEPAY</v>
      </c>
      <c r="C2590" s="77">
        <f t="shared" si="361"/>
        <v>1.8671233569989809E-7</v>
      </c>
      <c r="D2590" s="73">
        <f t="shared" si="362"/>
        <v>6.9906956127900001E-3</v>
      </c>
      <c r="E2590" s="74">
        <f>D2590*conf!B$7</f>
        <v>0.51129947711946055</v>
      </c>
      <c r="F2590" s="32">
        <f t="shared" si="363"/>
        <v>-15.057565260000001</v>
      </c>
      <c r="G2590" s="33">
        <f t="shared" si="364"/>
        <v>-14.911414990000001</v>
      </c>
      <c r="H2590" s="32">
        <f t="shared" si="365"/>
        <v>-15.900869289999999</v>
      </c>
      <c r="I2590" s="33">
        <f t="shared" si="366"/>
        <v>-12.635142500000001</v>
      </c>
      <c r="J2590" s="32">
        <f t="shared" si="367"/>
        <v>-15.900869289999999</v>
      </c>
      <c r="K2590" s="33">
        <f t="shared" si="368"/>
        <v>-33.795384929999997</v>
      </c>
    </row>
    <row r="2591" spans="1:11" x14ac:dyDescent="0.3">
      <c r="A2591" s="78" t="str">
        <f>latest_start_1_limit_5000_convert_BTC_CMC_PRO_API_KEY_49c55c19_a805_466a_95cf_3c[[#This Row],[Symbol]]</f>
        <v>GASG</v>
      </c>
      <c r="B2591" s="22" t="str">
        <f t="shared" si="360"/>
        <v>Gasgains</v>
      </c>
      <c r="C2591" s="77">
        <f t="shared" si="361"/>
        <v>1.203718852792818E-4</v>
      </c>
      <c r="D2591" s="73">
        <f t="shared" si="362"/>
        <v>4.5068431454772702</v>
      </c>
      <c r="E2591" s="74">
        <f>D2591*conf!B$7</f>
        <v>329.63050766020757</v>
      </c>
      <c r="F2591" s="32">
        <f t="shared" si="363"/>
        <v>-1.8291879099999999</v>
      </c>
      <c r="G2591" s="33">
        <f t="shared" si="364"/>
        <v>-1.66027715</v>
      </c>
      <c r="H2591" s="32">
        <f t="shared" si="365"/>
        <v>38.942237210000002</v>
      </c>
      <c r="I2591" s="33">
        <f t="shared" si="366"/>
        <v>44.337624560000002</v>
      </c>
      <c r="J2591" s="32">
        <f t="shared" si="367"/>
        <v>38.942237210000002</v>
      </c>
      <c r="K2591" s="33">
        <f t="shared" si="368"/>
        <v>107.10259976</v>
      </c>
    </row>
    <row r="2592" spans="1:11" x14ac:dyDescent="0.3">
      <c r="A2592" s="78" t="str">
        <f>latest_start_1_limit_5000_convert_BTC_CMC_PRO_API_KEY_49c55c19_a805_466a_95cf_3c[[#This Row],[Symbol]]</f>
        <v>L2P</v>
      </c>
      <c r="B2592" s="22" t="str">
        <f t="shared" si="360"/>
        <v>Lung Protocol</v>
      </c>
      <c r="C2592" s="77">
        <f t="shared" si="361"/>
        <v>1E-8</v>
      </c>
      <c r="D2592" s="73">
        <f t="shared" si="362"/>
        <v>2.2443979052999999E-4</v>
      </c>
      <c r="E2592" s="74">
        <f>D2592*conf!B$7</f>
        <v>1.6415526279364198E-2</v>
      </c>
      <c r="F2592" s="32">
        <f t="shared" si="363"/>
        <v>-0.19273497000000001</v>
      </c>
      <c r="G2592" s="33">
        <f t="shared" si="364"/>
        <v>-2.1008570000000001E-2</v>
      </c>
      <c r="H2592" s="32">
        <f t="shared" si="365"/>
        <v>-7.6981060899999996</v>
      </c>
      <c r="I2592" s="33">
        <f t="shared" si="366"/>
        <v>-4.1138506399999999</v>
      </c>
      <c r="J2592" s="32">
        <f t="shared" si="367"/>
        <v>-7.6981060899999996</v>
      </c>
      <c r="K2592" s="33">
        <f t="shared" si="368"/>
        <v>14.67588887</v>
      </c>
    </row>
    <row r="2593" spans="1:11" x14ac:dyDescent="0.3">
      <c r="A2593" s="78" t="str">
        <f>latest_start_1_limit_5000_convert_BTC_CMC_PRO_API_KEY_49c55c19_a805_466a_95cf_3c[[#This Row],[Symbol]]</f>
        <v>TEN</v>
      </c>
      <c r="B2593" s="22" t="str">
        <f t="shared" si="360"/>
        <v>Tokenomy</v>
      </c>
      <c r="C2593" s="77">
        <f t="shared" si="361"/>
        <v>8.1633104231235205E-7</v>
      </c>
      <c r="D2593" s="73">
        <f t="shared" si="362"/>
        <v>3.0564246409780001E-2</v>
      </c>
      <c r="E2593" s="74">
        <f>D2593*conf!B$7</f>
        <v>2.2354689824113092</v>
      </c>
      <c r="F2593" s="32">
        <f t="shared" si="363"/>
        <v>-1.0017585600000001</v>
      </c>
      <c r="G2593" s="33">
        <f t="shared" si="364"/>
        <v>-0.83142415000000003</v>
      </c>
      <c r="H2593" s="32">
        <f t="shared" si="365"/>
        <v>-15.441123470000001</v>
      </c>
      <c r="I2593" s="33">
        <f t="shared" si="366"/>
        <v>-12.157543889999999</v>
      </c>
      <c r="J2593" s="32">
        <f t="shared" si="367"/>
        <v>-15.441123470000001</v>
      </c>
      <c r="K2593" s="33">
        <f t="shared" si="368"/>
        <v>11.67383107</v>
      </c>
    </row>
    <row r="2594" spans="1:11" x14ac:dyDescent="0.3">
      <c r="A2594" s="78" t="str">
        <f>latest_start_1_limit_5000_convert_BTC_CMC_PRO_API_KEY_49c55c19_a805_466a_95cf_3c[[#This Row],[Symbol]]</f>
        <v>ENOL</v>
      </c>
      <c r="B2594" s="22" t="str">
        <f t="shared" si="360"/>
        <v>Ethanol</v>
      </c>
      <c r="C2594" s="77">
        <f t="shared" si="361"/>
        <v>1.7560145058382371E-2</v>
      </c>
      <c r="D2594" s="73">
        <f t="shared" si="362"/>
        <v>657.46930195816014</v>
      </c>
      <c r="E2594" s="74">
        <f>D2594*conf!B$7</f>
        <v>48087.30474521983</v>
      </c>
      <c r="F2594" s="32">
        <f t="shared" si="363"/>
        <v>-3.2197534800000001</v>
      </c>
      <c r="G2594" s="33">
        <f t="shared" si="364"/>
        <v>-3.0532352999999999</v>
      </c>
      <c r="H2594" s="32">
        <f t="shared" si="365"/>
        <v>35.913354570000003</v>
      </c>
      <c r="I2594" s="33">
        <f t="shared" si="366"/>
        <v>41.191124729999999</v>
      </c>
      <c r="J2594" s="32">
        <f t="shared" si="367"/>
        <v>35.913354570000003</v>
      </c>
      <c r="K2594" s="33">
        <f t="shared" si="368"/>
        <v>62.087172420000002</v>
      </c>
    </row>
    <row r="2595" spans="1:11" x14ac:dyDescent="0.3">
      <c r="A2595" s="78" t="str">
        <f>latest_start_1_limit_5000_convert_BTC_CMC_PRO_API_KEY_49c55c19_a805_466a_95cf_3c[[#This Row],[Symbol]]</f>
        <v>MOV</v>
      </c>
      <c r="B2595" s="22" t="str">
        <f t="shared" si="360"/>
        <v>MOTIV Protocol</v>
      </c>
      <c r="C2595" s="77">
        <f t="shared" si="361"/>
        <v>3.4056837723728445E-7</v>
      </c>
      <c r="D2595" s="73">
        <f t="shared" si="362"/>
        <v>1.2751218882689999E-2</v>
      </c>
      <c r="E2595" s="74">
        <f>D2595*conf!B$7</f>
        <v>0.93262414907994651</v>
      </c>
      <c r="F2595" s="32">
        <f t="shared" si="363"/>
        <v>-1.7370649600000001</v>
      </c>
      <c r="G2595" s="33">
        <f t="shared" si="364"/>
        <v>-1.5679957</v>
      </c>
      <c r="H2595" s="32">
        <f t="shared" si="365"/>
        <v>-4.3535457400000004</v>
      </c>
      <c r="I2595" s="33">
        <f t="shared" si="366"/>
        <v>-0.63941475000000003</v>
      </c>
      <c r="J2595" s="32">
        <f t="shared" si="367"/>
        <v>-4.3535457400000004</v>
      </c>
      <c r="K2595" s="33">
        <f t="shared" si="368"/>
        <v>100.03485206000001</v>
      </c>
    </row>
    <row r="2596" spans="1:11" x14ac:dyDescent="0.3">
      <c r="A2596" s="78" t="str">
        <f>latest_start_1_limit_5000_convert_BTC_CMC_PRO_API_KEY_49c55c19_a805_466a_95cf_3c[[#This Row],[Symbol]]</f>
        <v>XTZBULL</v>
      </c>
      <c r="B2596" s="22" t="str">
        <f t="shared" si="360"/>
        <v>3x Long Tezos Token</v>
      </c>
      <c r="C2596" s="77">
        <f t="shared" si="361"/>
        <v>1.7628399268271419E-3</v>
      </c>
      <c r="D2596" s="73">
        <f t="shared" si="362"/>
        <v>66.002480748401211</v>
      </c>
      <c r="E2596" s="74">
        <f>D2596*conf!B$7</f>
        <v>4827.4214419380651</v>
      </c>
      <c r="F2596" s="32">
        <f t="shared" si="363"/>
        <v>-1.1133296399999999</v>
      </c>
      <c r="G2596" s="33">
        <f t="shared" si="364"/>
        <v>-0.94318718999999995</v>
      </c>
      <c r="H2596" s="32">
        <f t="shared" si="365"/>
        <v>-7.4962546400000001</v>
      </c>
      <c r="I2596" s="33">
        <f t="shared" si="366"/>
        <v>-3.9041609199999998</v>
      </c>
      <c r="J2596" s="32">
        <f t="shared" si="367"/>
        <v>-7.4962546400000001</v>
      </c>
      <c r="K2596" s="33">
        <f t="shared" si="368"/>
        <v>-4.2552133599999999</v>
      </c>
    </row>
    <row r="2597" spans="1:11" x14ac:dyDescent="0.3">
      <c r="A2597" s="78" t="str">
        <f>latest_start_1_limit_5000_convert_BTC_CMC_PRO_API_KEY_49c55c19_a805_466a_95cf_3c[[#This Row],[Symbol]]</f>
        <v>FILDOWN</v>
      </c>
      <c r="B2597" s="22" t="str">
        <f t="shared" si="360"/>
        <v>FILDOWN</v>
      </c>
      <c r="C2597" s="77">
        <f t="shared" si="361"/>
        <v>6.0572675222627576E-5</v>
      </c>
      <c r="D2597" s="73">
        <f t="shared" si="362"/>
        <v>2.2679012254143598</v>
      </c>
      <c r="E2597" s="74">
        <f>D2597*conf!B$7</f>
        <v>165.87429562680629</v>
      </c>
      <c r="F2597" s="32">
        <f t="shared" si="363"/>
        <v>1.4251076899999999</v>
      </c>
      <c r="G2597" s="33">
        <f t="shared" si="364"/>
        <v>1.5996177199999999</v>
      </c>
      <c r="H2597" s="32">
        <f t="shared" si="365"/>
        <v>-5.58702773</v>
      </c>
      <c r="I2597" s="33">
        <f t="shared" si="366"/>
        <v>-1.92079515</v>
      </c>
      <c r="J2597" s="32">
        <f t="shared" si="367"/>
        <v>-5.58702773</v>
      </c>
      <c r="K2597" s="33">
        <f t="shared" si="368"/>
        <v>-5.7928423799999997</v>
      </c>
    </row>
    <row r="2598" spans="1:11" x14ac:dyDescent="0.3">
      <c r="A2598" s="78" t="str">
        <f>latest_start_1_limit_5000_convert_BTC_CMC_PRO_API_KEY_49c55c19_a805_466a_95cf_3c[[#This Row],[Symbol]]</f>
        <v>STOP</v>
      </c>
      <c r="B2598" s="22" t="str">
        <f t="shared" si="360"/>
        <v>Satopay Network</v>
      </c>
      <c r="C2598" s="77">
        <f t="shared" si="361"/>
        <v>3.213576834325133E-8</v>
      </c>
      <c r="D2598" s="73">
        <f t="shared" si="362"/>
        <v>1.2031951393500001E-3</v>
      </c>
      <c r="E2598" s="74">
        <f>D2598*conf!B$7</f>
        <v>8.8001692492059011E-2</v>
      </c>
      <c r="F2598" s="32">
        <f t="shared" si="363"/>
        <v>0.92745317999999999</v>
      </c>
      <c r="G2598" s="33">
        <f t="shared" si="364"/>
        <v>1.1011069600000001</v>
      </c>
      <c r="H2598" s="32">
        <f t="shared" si="365"/>
        <v>6.31383501</v>
      </c>
      <c r="I2598" s="33">
        <f t="shared" si="366"/>
        <v>10.442200379999999</v>
      </c>
      <c r="J2598" s="32">
        <f t="shared" si="367"/>
        <v>6.31383501</v>
      </c>
      <c r="K2598" s="33">
        <f t="shared" si="368"/>
        <v>24.065617660000001</v>
      </c>
    </row>
    <row r="2599" spans="1:11" x14ac:dyDescent="0.3">
      <c r="A2599" s="78" t="str">
        <f>latest_start_1_limit_5000_convert_BTC_CMC_PRO_API_KEY_49c55c19_a805_466a_95cf_3c[[#This Row],[Symbol]]</f>
        <v>ELT</v>
      </c>
      <c r="B2599" s="22" t="str">
        <f t="shared" si="360"/>
        <v>Elite Swap</v>
      </c>
      <c r="C2599" s="77">
        <f t="shared" si="361"/>
        <v>2.8870634299267954E-8</v>
      </c>
      <c r="D2599" s="73">
        <f t="shared" si="362"/>
        <v>1.08094527219E-3</v>
      </c>
      <c r="E2599" s="74">
        <f>D2599*conf!B$7</f>
        <v>7.9060337207976603E-2</v>
      </c>
      <c r="F2599" s="32">
        <f t="shared" si="363"/>
        <v>4.1336064300000004</v>
      </c>
      <c r="G2599" s="33">
        <f t="shared" si="364"/>
        <v>4.31277665</v>
      </c>
      <c r="H2599" s="32">
        <f t="shared" si="365"/>
        <v>0.32027570999999999</v>
      </c>
      <c r="I2599" s="33">
        <f t="shared" si="366"/>
        <v>4.2158999499999998</v>
      </c>
      <c r="J2599" s="32">
        <f t="shared" si="367"/>
        <v>0.32027570999999999</v>
      </c>
      <c r="K2599" s="33">
        <f t="shared" si="368"/>
        <v>0</v>
      </c>
    </row>
    <row r="2600" spans="1:11" x14ac:dyDescent="0.3">
      <c r="A2600" s="78" t="str">
        <f>latest_start_1_limit_5000_convert_BTC_CMC_PRO_API_KEY_49c55c19_a805_466a_95cf_3c[[#This Row],[Symbol]]</f>
        <v>TPT</v>
      </c>
      <c r="B2600" s="22" t="str">
        <f t="shared" si="360"/>
        <v>TokenPocket</v>
      </c>
      <c r="C2600" s="77">
        <f t="shared" si="361"/>
        <v>1.2588825725480586E-7</v>
      </c>
      <c r="D2600" s="73">
        <f t="shared" si="362"/>
        <v>4.7133816006000003E-3</v>
      </c>
      <c r="E2600" s="74">
        <f>D2600*conf!B$7</f>
        <v>0.34473673026788404</v>
      </c>
      <c r="F2600" s="32">
        <f t="shared" si="363"/>
        <v>4.8793882399999999</v>
      </c>
      <c r="G2600" s="33">
        <f t="shared" si="364"/>
        <v>5.0598416400000001</v>
      </c>
      <c r="H2600" s="32">
        <f t="shared" si="365"/>
        <v>100.82929485</v>
      </c>
      <c r="I2600" s="33">
        <f t="shared" si="366"/>
        <v>108.62787258</v>
      </c>
      <c r="J2600" s="32">
        <f t="shared" si="367"/>
        <v>100.82929485</v>
      </c>
      <c r="K2600" s="33">
        <f t="shared" si="368"/>
        <v>273.06415679999998</v>
      </c>
    </row>
    <row r="2601" spans="1:11" x14ac:dyDescent="0.3">
      <c r="A2601" s="78" t="str">
        <f>latest_start_1_limit_5000_convert_BTC_CMC_PRO_API_KEY_49c55c19_a805_466a_95cf_3c[[#This Row],[Symbol]]</f>
        <v>EPAN</v>
      </c>
      <c r="B2601" s="22" t="str">
        <f t="shared" si="360"/>
        <v>Paypolitan Token</v>
      </c>
      <c r="C2601" s="77">
        <f t="shared" si="361"/>
        <v>3.2245166999733284E-6</v>
      </c>
      <c r="D2601" s="73">
        <f t="shared" si="362"/>
        <v>0.12072911338918001</v>
      </c>
      <c r="E2601" s="74">
        <f>D2601*conf!B$7</f>
        <v>8.8301273532846256</v>
      </c>
      <c r="F2601" s="32">
        <f t="shared" si="363"/>
        <v>-0.73257614999999998</v>
      </c>
      <c r="G2601" s="33">
        <f t="shared" si="364"/>
        <v>-0.56177858999999997</v>
      </c>
      <c r="H2601" s="32">
        <f t="shared" si="365"/>
        <v>-2.8306050800000002</v>
      </c>
      <c r="I2601" s="33">
        <f t="shared" si="366"/>
        <v>0.94266455000000005</v>
      </c>
      <c r="J2601" s="32">
        <f t="shared" si="367"/>
        <v>-2.8306050800000002</v>
      </c>
      <c r="K2601" s="33">
        <f t="shared" si="368"/>
        <v>0.28284400999999998</v>
      </c>
    </row>
    <row r="2602" spans="1:11" x14ac:dyDescent="0.3">
      <c r="A2602" s="78" t="str">
        <f>latest_start_1_limit_5000_convert_BTC_CMC_PRO_API_KEY_49c55c19_a805_466a_95cf_3c[[#This Row],[Symbol]]</f>
        <v>PROB</v>
      </c>
      <c r="B2602" s="22" t="str">
        <f t="shared" si="360"/>
        <v>ProBit Token</v>
      </c>
      <c r="C2602" s="77">
        <f t="shared" si="361"/>
        <v>9.3235644198111888E-6</v>
      </c>
      <c r="D2602" s="73">
        <f t="shared" si="362"/>
        <v>0.34908352809586002</v>
      </c>
      <c r="E2602" s="74">
        <f>D2602*conf!B$7</f>
        <v>25.531969244931201</v>
      </c>
      <c r="F2602" s="32">
        <f t="shared" si="363"/>
        <v>4.1275317899999999</v>
      </c>
      <c r="G2602" s="33">
        <f t="shared" si="364"/>
        <v>4.30669156</v>
      </c>
      <c r="H2602" s="32">
        <f t="shared" si="365"/>
        <v>-8.5135772099999993</v>
      </c>
      <c r="I2602" s="33">
        <f t="shared" si="366"/>
        <v>-4.9609880300000002</v>
      </c>
      <c r="J2602" s="32">
        <f t="shared" si="367"/>
        <v>-8.5135772099999993</v>
      </c>
      <c r="K2602" s="33">
        <f t="shared" si="368"/>
        <v>-12.828229009999999</v>
      </c>
    </row>
    <row r="2603" spans="1:11" x14ac:dyDescent="0.3">
      <c r="A2603" s="78" t="str">
        <f>latest_start_1_limit_5000_convert_BTC_CMC_PRO_API_KEY_49c55c19_a805_466a_95cf_3c[[#This Row],[Symbol]]</f>
        <v>VD</v>
      </c>
      <c r="B2603" s="22" t="str">
        <f t="shared" si="360"/>
        <v>VinDax Coin</v>
      </c>
      <c r="C2603" s="77">
        <f t="shared" si="361"/>
        <v>3.1143542007051538E-7</v>
      </c>
      <c r="D2603" s="73">
        <f t="shared" si="362"/>
        <v>1.166045198135E-2</v>
      </c>
      <c r="E2603" s="74">
        <f>D2603*conf!B$7</f>
        <v>0.85284545791593902</v>
      </c>
      <c r="F2603" s="32">
        <f t="shared" si="363"/>
        <v>2.93444137</v>
      </c>
      <c r="G2603" s="33">
        <f t="shared" si="364"/>
        <v>3.1115483300000002</v>
      </c>
      <c r="H2603" s="32">
        <f t="shared" si="365"/>
        <v>0.80759243000000003</v>
      </c>
      <c r="I2603" s="33">
        <f t="shared" si="366"/>
        <v>4.7221400899999999</v>
      </c>
      <c r="J2603" s="32">
        <f t="shared" si="367"/>
        <v>0.80759243000000003</v>
      </c>
      <c r="K2603" s="33">
        <f t="shared" si="368"/>
        <v>-7.8192162600000001</v>
      </c>
    </row>
    <row r="2604" spans="1:11" x14ac:dyDescent="0.3">
      <c r="A2604" s="78" t="str">
        <f>latest_start_1_limit_5000_convert_BTC_CMC_PRO_API_KEY_49c55c19_a805_466a_95cf_3c[[#This Row],[Symbol]]</f>
        <v>BSVBULL</v>
      </c>
      <c r="B2604" s="22" t="str">
        <f t="shared" si="360"/>
        <v>3x Long Bitcoin SV Token</v>
      </c>
      <c r="C2604" s="77">
        <f t="shared" si="361"/>
        <v>1.5995898281939119E-6</v>
      </c>
      <c r="D2604" s="73">
        <f t="shared" si="362"/>
        <v>5.9890234634479997E-2</v>
      </c>
      <c r="E2604" s="74">
        <f>D2604*conf!B$7</f>
        <v>4.3803717611658666</v>
      </c>
      <c r="F2604" s="32">
        <f t="shared" si="363"/>
        <v>-0.44904458000000003</v>
      </c>
      <c r="G2604" s="33">
        <f t="shared" si="364"/>
        <v>-0.27775917999999999</v>
      </c>
      <c r="H2604" s="32">
        <f t="shared" si="365"/>
        <v>-7.4003836300000003</v>
      </c>
      <c r="I2604" s="33">
        <f t="shared" si="366"/>
        <v>-3.8045670600000001</v>
      </c>
      <c r="J2604" s="32">
        <f t="shared" si="367"/>
        <v>-7.4003836300000003</v>
      </c>
      <c r="K2604" s="33">
        <f t="shared" si="368"/>
        <v>24.54895591</v>
      </c>
    </row>
    <row r="2605" spans="1:11" x14ac:dyDescent="0.3">
      <c r="A2605" s="78" t="str">
        <f>latest_start_1_limit_5000_convert_BTC_CMC_PRO_API_KEY_49c55c19_a805_466a_95cf_3c[[#This Row],[Symbol]]</f>
        <v>ETGF</v>
      </c>
      <c r="B2605" s="22" t="str">
        <f t="shared" si="360"/>
        <v>ETG Finance</v>
      </c>
      <c r="C2605" s="77">
        <f t="shared" si="361"/>
        <v>6.6389996876052088E-5</v>
      </c>
      <c r="D2605" s="73">
        <f t="shared" si="362"/>
        <v>2.4857075358990999</v>
      </c>
      <c r="E2605" s="74">
        <f>D2605*conf!B$7</f>
        <v>181.80464917566016</v>
      </c>
      <c r="F2605" s="32">
        <f t="shared" si="363"/>
        <v>0.11114101999999999</v>
      </c>
      <c r="G2605" s="33">
        <f t="shared" si="364"/>
        <v>0.28339027</v>
      </c>
      <c r="H2605" s="32">
        <f t="shared" si="365"/>
        <v>9.7124609700000004</v>
      </c>
      <c r="I2605" s="33">
        <f t="shared" si="366"/>
        <v>13.972801349999999</v>
      </c>
      <c r="J2605" s="32">
        <f t="shared" si="367"/>
        <v>9.7124609700000004</v>
      </c>
      <c r="K2605" s="33">
        <f t="shared" si="368"/>
        <v>-13.63367029</v>
      </c>
    </row>
    <row r="2606" spans="1:11" x14ac:dyDescent="0.3">
      <c r="A2606" s="78" t="str">
        <f>latest_start_1_limit_5000_convert_BTC_CMC_PRO_API_KEY_49c55c19_a805_466a_95cf_3c[[#This Row],[Symbol]]</f>
        <v>HRD</v>
      </c>
      <c r="B2606" s="22" t="str">
        <f t="shared" si="360"/>
        <v>HRDCOIN</v>
      </c>
      <c r="C2606" s="77">
        <f t="shared" si="361"/>
        <v>2.9604664830036468E-7</v>
      </c>
      <c r="D2606" s="73">
        <f t="shared" si="362"/>
        <v>1.108428105565E-2</v>
      </c>
      <c r="E2606" s="74">
        <f>D2606*conf!B$7</f>
        <v>0.81070431641024099</v>
      </c>
      <c r="F2606" s="32">
        <f t="shared" si="363"/>
        <v>2.93483793</v>
      </c>
      <c r="G2606" s="33">
        <f t="shared" si="364"/>
        <v>3.11194557</v>
      </c>
      <c r="H2606" s="32">
        <f t="shared" si="365"/>
        <v>-4.2584690000000001E-2</v>
      </c>
      <c r="I2606" s="33">
        <f t="shared" si="366"/>
        <v>3.8389489999999999</v>
      </c>
      <c r="J2606" s="32">
        <f t="shared" si="367"/>
        <v>-4.2584690000000001E-2</v>
      </c>
      <c r="K2606" s="33">
        <f t="shared" si="368"/>
        <v>-11.70477962</v>
      </c>
    </row>
    <row r="2607" spans="1:11" x14ac:dyDescent="0.3">
      <c r="A2607" s="78" t="str">
        <f>latest_start_1_limit_5000_convert_BTC_CMC_PRO_API_KEY_49c55c19_a805_466a_95cf_3c[[#This Row],[Symbol]]</f>
        <v>VXV</v>
      </c>
      <c r="B2607" s="22" t="str">
        <f t="shared" si="360"/>
        <v>Vectorspace AI</v>
      </c>
      <c r="C2607" s="77">
        <f t="shared" si="361"/>
        <v>1.9250381435503527E-5</v>
      </c>
      <c r="D2607" s="73">
        <f t="shared" si="362"/>
        <v>0.72075343357070998</v>
      </c>
      <c r="E2607" s="74">
        <f>D2607*conf!B$7</f>
        <v>52.715906131361727</v>
      </c>
      <c r="F2607" s="32">
        <f t="shared" si="363"/>
        <v>-2.6779341099999998</v>
      </c>
      <c r="G2607" s="33">
        <f t="shared" si="364"/>
        <v>-2.51048369</v>
      </c>
      <c r="H2607" s="32">
        <f t="shared" si="365"/>
        <v>-13.71324592</v>
      </c>
      <c r="I2607" s="33">
        <f t="shared" si="366"/>
        <v>-10.36256962</v>
      </c>
      <c r="J2607" s="32">
        <f t="shared" si="367"/>
        <v>-13.71324592</v>
      </c>
      <c r="K2607" s="33">
        <f t="shared" si="368"/>
        <v>-13.567046059999999</v>
      </c>
    </row>
    <row r="2608" spans="1:11" x14ac:dyDescent="0.3">
      <c r="A2608" s="78" t="str">
        <f>latest_start_1_limit_5000_convert_BTC_CMC_PRO_API_KEY_49c55c19_a805_466a_95cf_3c[[#This Row],[Symbol]]</f>
        <v>BUY</v>
      </c>
      <c r="B2608" s="22" t="str">
        <f t="shared" si="360"/>
        <v>Burency</v>
      </c>
      <c r="C2608" s="77">
        <f t="shared" si="361"/>
        <v>3.9898589040901714E-6</v>
      </c>
      <c r="D2608" s="73">
        <f t="shared" si="362"/>
        <v>0.14938428696701</v>
      </c>
      <c r="E2608" s="74">
        <f>D2608*conf!B$7</f>
        <v>10.925966748767111</v>
      </c>
      <c r="F2608" s="32">
        <f t="shared" si="363"/>
        <v>0.22465901999999999</v>
      </c>
      <c r="G2608" s="33">
        <f t="shared" si="364"/>
        <v>0.39710358000000001</v>
      </c>
      <c r="H2608" s="32">
        <f t="shared" si="365"/>
        <v>-8.2200748499999996</v>
      </c>
      <c r="I2608" s="33">
        <f t="shared" si="366"/>
        <v>-4.6560884299999996</v>
      </c>
      <c r="J2608" s="32">
        <f t="shared" si="367"/>
        <v>-8.2200748499999996</v>
      </c>
      <c r="K2608" s="33">
        <f t="shared" si="368"/>
        <v>-4.4549114300000001</v>
      </c>
    </row>
    <row r="2609" spans="1:11" x14ac:dyDescent="0.3">
      <c r="A2609" s="78" t="str">
        <f>latest_start_1_limit_5000_convert_BTC_CMC_PRO_API_KEY_49c55c19_a805_466a_95cf_3c[[#This Row],[Symbol]]</f>
        <v>CEDS</v>
      </c>
      <c r="B2609" s="22" t="str">
        <f t="shared" si="360"/>
        <v>CEDARS</v>
      </c>
      <c r="C2609" s="77">
        <f t="shared" si="361"/>
        <v>1.728182579887269E-5</v>
      </c>
      <c r="D2609" s="73">
        <f t="shared" si="362"/>
        <v>0.64704875197620004</v>
      </c>
      <c r="E2609" s="74">
        <f>D2609*conf!B$7</f>
        <v>47.325145719539272</v>
      </c>
      <c r="F2609" s="32">
        <f t="shared" si="363"/>
        <v>12.15213863</v>
      </c>
      <c r="G2609" s="33">
        <f t="shared" si="364"/>
        <v>12.34510538</v>
      </c>
      <c r="H2609" s="32">
        <f t="shared" si="365"/>
        <v>-2.1174292700000001</v>
      </c>
      <c r="I2609" s="33">
        <f t="shared" si="366"/>
        <v>1.68353431</v>
      </c>
      <c r="J2609" s="32">
        <f t="shared" si="367"/>
        <v>-2.1174292700000001</v>
      </c>
      <c r="K2609" s="33">
        <f t="shared" si="368"/>
        <v>4.2424890199999998</v>
      </c>
    </row>
    <row r="2610" spans="1:11" x14ac:dyDescent="0.3">
      <c r="A2610" s="78" t="str">
        <f>latest_start_1_limit_5000_convert_BTC_CMC_PRO_API_KEY_49c55c19_a805_466a_95cf_3c[[#This Row],[Symbol]]</f>
        <v>VKF</v>
      </c>
      <c r="B2610" s="22" t="str">
        <f t="shared" si="360"/>
        <v>VKF Platform</v>
      </c>
      <c r="C2610" s="77">
        <f t="shared" si="361"/>
        <v>1E-8</v>
      </c>
      <c r="D2610" s="73">
        <f t="shared" si="362"/>
        <v>5.3614223159999999E-5</v>
      </c>
      <c r="E2610" s="74">
        <f>D2610*conf!B$7</f>
        <v>3.9213442819223997E-3</v>
      </c>
      <c r="F2610" s="32">
        <f t="shared" si="363"/>
        <v>-0.22191050000000001</v>
      </c>
      <c r="G2610" s="33">
        <f t="shared" si="364"/>
        <v>-5.0234290000000001E-2</v>
      </c>
      <c r="H2610" s="32">
        <f t="shared" si="365"/>
        <v>15.177341520000001</v>
      </c>
      <c r="I2610" s="33">
        <f t="shared" si="366"/>
        <v>19.64989345</v>
      </c>
      <c r="J2610" s="32">
        <f t="shared" si="367"/>
        <v>15.177341520000001</v>
      </c>
      <c r="K2610" s="33">
        <f t="shared" si="368"/>
        <v>-70.063817279999995</v>
      </c>
    </row>
    <row r="2611" spans="1:11" x14ac:dyDescent="0.3">
      <c r="A2611" s="78" t="str">
        <f>latest_start_1_limit_5000_convert_BTC_CMC_PRO_API_KEY_49c55c19_a805_466a_95cf_3c[[#This Row],[Symbol]]</f>
        <v>TCR</v>
      </c>
      <c r="B2611" s="22" t="str">
        <f t="shared" si="360"/>
        <v>TecraCoin</v>
      </c>
      <c r="C2611" s="77">
        <f t="shared" si="361"/>
        <v>9.3963221816456314E-6</v>
      </c>
      <c r="D2611" s="73">
        <f t="shared" si="362"/>
        <v>0.35180765108723</v>
      </c>
      <c r="E2611" s="74">
        <f>D2611*conf!B$7</f>
        <v>25.731211600520002</v>
      </c>
      <c r="F2611" s="32">
        <f t="shared" si="363"/>
        <v>-3.4031717100000001</v>
      </c>
      <c r="G2611" s="33">
        <f t="shared" si="364"/>
        <v>-3.2369691199999999</v>
      </c>
      <c r="H2611" s="32">
        <f t="shared" si="365"/>
        <v>-5.4210106800000002</v>
      </c>
      <c r="I2611" s="33">
        <f t="shared" si="366"/>
        <v>-1.74833135</v>
      </c>
      <c r="J2611" s="32">
        <f t="shared" si="367"/>
        <v>-5.4210106800000002</v>
      </c>
      <c r="K2611" s="33">
        <f t="shared" si="368"/>
        <v>5.4466746800000001</v>
      </c>
    </row>
    <row r="2612" spans="1:11" x14ac:dyDescent="0.3">
      <c r="A2612" s="78" t="str">
        <f>latest_start_1_limit_5000_convert_BTC_CMC_PRO_API_KEY_49c55c19_a805_466a_95cf_3c[[#This Row],[Symbol]]</f>
        <v>GHT</v>
      </c>
      <c r="B2612" s="22" t="str">
        <f t="shared" si="360"/>
        <v>Global Human Trust</v>
      </c>
      <c r="C2612" s="77">
        <f t="shared" si="361"/>
        <v>1.1683569580688067E-3</v>
      </c>
      <c r="D2612" s="73">
        <f t="shared" si="362"/>
        <v>43.744446933983362</v>
      </c>
      <c r="E2612" s="74">
        <f>D2612*conf!B$7</f>
        <v>3199.4688487515432</v>
      </c>
      <c r="F2612" s="32">
        <f t="shared" si="363"/>
        <v>-0.15149861000000001</v>
      </c>
      <c r="G2612" s="33">
        <f t="shared" si="364"/>
        <v>2.0298739999999999E-2</v>
      </c>
      <c r="H2612" s="32">
        <f t="shared" si="365"/>
        <v>-3.79649876</v>
      </c>
      <c r="I2612" s="33">
        <f t="shared" si="366"/>
        <v>-6.073659E-2</v>
      </c>
      <c r="J2612" s="32">
        <f t="shared" si="367"/>
        <v>-3.79649876</v>
      </c>
      <c r="K2612" s="33">
        <f t="shared" si="368"/>
        <v>-0.26962013000000001</v>
      </c>
    </row>
    <row r="2613" spans="1:11" x14ac:dyDescent="0.3">
      <c r="A2613" s="78" t="str">
        <f>latest_start_1_limit_5000_convert_BTC_CMC_PRO_API_KEY_49c55c19_a805_466a_95cf_3c[[#This Row],[Symbol]]</f>
        <v>IIC</v>
      </c>
      <c r="B2613" s="22" t="str">
        <f t="shared" si="360"/>
        <v>Intelligent Investment Chain</v>
      </c>
      <c r="C2613" s="77">
        <f t="shared" si="361"/>
        <v>1E-8</v>
      </c>
      <c r="D2613" s="73">
        <f t="shared" si="362"/>
        <v>1.1462083413E-4</v>
      </c>
      <c r="E2613" s="74">
        <f>D2613*conf!B$7</f>
        <v>8.3833678082681998E-3</v>
      </c>
      <c r="F2613" s="32">
        <f t="shared" si="363"/>
        <v>3.62222285</v>
      </c>
      <c r="G2613" s="33">
        <f t="shared" si="364"/>
        <v>3.8005131900000002</v>
      </c>
      <c r="H2613" s="32">
        <f t="shared" si="365"/>
        <v>-7.9460545299999996</v>
      </c>
      <c r="I2613" s="33">
        <f t="shared" si="366"/>
        <v>-4.3714273800000001</v>
      </c>
      <c r="J2613" s="32">
        <f t="shared" si="367"/>
        <v>-7.9460545299999996</v>
      </c>
      <c r="K2613" s="33">
        <f t="shared" si="368"/>
        <v>21.96749325</v>
      </c>
    </row>
    <row r="2614" spans="1:11" x14ac:dyDescent="0.3">
      <c r="A2614" s="78" t="str">
        <f>latest_start_1_limit_5000_convert_BTC_CMC_PRO_API_KEY_49c55c19_a805_466a_95cf_3c[[#This Row],[Symbol]]</f>
        <v>BONK</v>
      </c>
      <c r="B2614" s="22" t="str">
        <f t="shared" si="360"/>
        <v>Bonk</v>
      </c>
      <c r="C2614" s="77">
        <f t="shared" si="361"/>
        <v>7.6563510585785957E-6</v>
      </c>
      <c r="D2614" s="73">
        <f t="shared" si="362"/>
        <v>0.28666140110428001</v>
      </c>
      <c r="E2614" s="74">
        <f>D2614*conf!B$7</f>
        <v>20.96641487676704</v>
      </c>
      <c r="F2614" s="32">
        <f t="shared" si="363"/>
        <v>-0.45020246000000003</v>
      </c>
      <c r="G2614" s="33">
        <f t="shared" si="364"/>
        <v>-0.27891905</v>
      </c>
      <c r="H2614" s="32">
        <f t="shared" si="365"/>
        <v>-28.857693829999999</v>
      </c>
      <c r="I2614" s="33">
        <f t="shared" si="366"/>
        <v>-26.095104809999999</v>
      </c>
      <c r="J2614" s="32">
        <f t="shared" si="367"/>
        <v>-28.857693829999999</v>
      </c>
      <c r="K2614" s="33">
        <f t="shared" si="368"/>
        <v>69.027967919999995</v>
      </c>
    </row>
    <row r="2615" spans="1:11" x14ac:dyDescent="0.3">
      <c r="A2615" s="78" t="str">
        <f>latest_start_1_limit_5000_convert_BTC_CMC_PRO_API_KEY_49c55c19_a805_466a_95cf_3c[[#This Row],[Symbol]]</f>
        <v>ECELL</v>
      </c>
      <c r="B2615" s="22" t="str">
        <f t="shared" si="360"/>
        <v>Consensus Cell Network</v>
      </c>
      <c r="C2615" s="77">
        <f t="shared" si="361"/>
        <v>1.1459854678701278E-6</v>
      </c>
      <c r="D2615" s="73">
        <f t="shared" si="362"/>
        <v>4.290683608306E-2</v>
      </c>
      <c r="E2615" s="74">
        <f>D2615*conf!B$7</f>
        <v>3.1382059911150084</v>
      </c>
      <c r="F2615" s="32">
        <f t="shared" si="363"/>
        <v>0.36319586999999998</v>
      </c>
      <c r="G2615" s="33">
        <f t="shared" si="364"/>
        <v>0.53587879999999999</v>
      </c>
      <c r="H2615" s="32">
        <f t="shared" si="365"/>
        <v>-3.58823844</v>
      </c>
      <c r="I2615" s="33">
        <f t="shared" si="366"/>
        <v>0.15561087000000001</v>
      </c>
      <c r="J2615" s="32">
        <f t="shared" si="367"/>
        <v>-3.58823844</v>
      </c>
      <c r="K2615" s="33">
        <f t="shared" si="368"/>
        <v>4.79520518</v>
      </c>
    </row>
    <row r="2616" spans="1:11" x14ac:dyDescent="0.3">
      <c r="A2616" s="78" t="str">
        <f>latest_start_1_limit_5000_convert_BTC_CMC_PRO_API_KEY_49c55c19_a805_466a_95cf_3c[[#This Row],[Symbol]]</f>
        <v>NILU</v>
      </c>
      <c r="B2616" s="22" t="str">
        <f t="shared" si="360"/>
        <v>Nilu</v>
      </c>
      <c r="C2616" s="77">
        <f t="shared" si="361"/>
        <v>4.8278218995570842E-8</v>
      </c>
      <c r="D2616" s="73">
        <f t="shared" si="362"/>
        <v>1.80758455225E-3</v>
      </c>
      <c r="E2616" s="74">
        <f>D2616*conf!B$7</f>
        <v>0.132206734151565</v>
      </c>
      <c r="F2616" s="32">
        <f t="shared" si="363"/>
        <v>-13.023032840000001</v>
      </c>
      <c r="G2616" s="33">
        <f t="shared" si="364"/>
        <v>-12.87338199</v>
      </c>
      <c r="H2616" s="32">
        <f t="shared" si="365"/>
        <v>2.8843215799999999</v>
      </c>
      <c r="I2616" s="33">
        <f t="shared" si="366"/>
        <v>6.8795125199999996</v>
      </c>
      <c r="J2616" s="32">
        <f t="shared" si="367"/>
        <v>2.8843215799999999</v>
      </c>
      <c r="K2616" s="33">
        <f t="shared" si="368"/>
        <v>-12.15508131</v>
      </c>
    </row>
    <row r="2617" spans="1:11" x14ac:dyDescent="0.3">
      <c r="A2617" s="78" t="str">
        <f>latest_start_1_limit_5000_convert_BTC_CMC_PRO_API_KEY_49c55c19_a805_466a_95cf_3c[[#This Row],[Symbol]]</f>
        <v>DFSOCIAL</v>
      </c>
      <c r="B2617" s="22" t="str">
        <f t="shared" si="360"/>
        <v>DeFiSocial Gaming</v>
      </c>
      <c r="C2617" s="77">
        <f t="shared" si="361"/>
        <v>2.7906536847836917E-3</v>
      </c>
      <c r="D2617" s="73">
        <f t="shared" si="362"/>
        <v>104.48485044067849</v>
      </c>
      <c r="E2617" s="74">
        <f>D2617*conf!B$7</f>
        <v>7642.0219612312249</v>
      </c>
      <c r="F2617" s="32">
        <f t="shared" si="363"/>
        <v>-1.1289744399999999</v>
      </c>
      <c r="G2617" s="33">
        <f t="shared" si="364"/>
        <v>-0.95885891000000001</v>
      </c>
      <c r="H2617" s="32">
        <f t="shared" si="365"/>
        <v>3.15356017</v>
      </c>
      <c r="I2617" s="33">
        <f t="shared" si="366"/>
        <v>7.1592061500000002</v>
      </c>
      <c r="J2617" s="32">
        <f t="shared" si="367"/>
        <v>3.15356017</v>
      </c>
      <c r="K2617" s="33">
        <f t="shared" si="368"/>
        <v>14.09528141</v>
      </c>
    </row>
    <row r="2618" spans="1:11" x14ac:dyDescent="0.3">
      <c r="A2618" s="78" t="str">
        <f>latest_start_1_limit_5000_convert_BTC_CMC_PRO_API_KEY_49c55c19_a805_466a_95cf_3c[[#This Row],[Symbol]]</f>
        <v>SGR</v>
      </c>
      <c r="B2618" s="22" t="str">
        <f t="shared" si="360"/>
        <v>Sogur</v>
      </c>
      <c r="C2618" s="77">
        <f t="shared" si="361"/>
        <v>3.7785011858470584E-5</v>
      </c>
      <c r="D2618" s="73">
        <f t="shared" si="362"/>
        <v>1.4147084371157199</v>
      </c>
      <c r="E2618" s="74">
        <f>D2618*conf!B$7</f>
        <v>103.47177509064376</v>
      </c>
      <c r="F2618" s="32">
        <f t="shared" si="363"/>
        <v>0.19198567999999999</v>
      </c>
      <c r="G2618" s="33">
        <f t="shared" si="364"/>
        <v>0.36437403000000002</v>
      </c>
      <c r="H2618" s="32">
        <f t="shared" si="365"/>
        <v>-3.8235864099999999</v>
      </c>
      <c r="I2618" s="33">
        <f t="shared" si="366"/>
        <v>-8.88761E-2</v>
      </c>
      <c r="J2618" s="32">
        <f t="shared" si="367"/>
        <v>-3.8235864099999999</v>
      </c>
      <c r="K2618" s="33">
        <f t="shared" si="368"/>
        <v>-1.06826972</v>
      </c>
    </row>
    <row r="2619" spans="1:11" x14ac:dyDescent="0.3">
      <c r="A2619" s="78" t="str">
        <f>latest_start_1_limit_5000_convert_BTC_CMC_PRO_API_KEY_49c55c19_a805_466a_95cf_3c[[#This Row],[Symbol]]</f>
        <v>GLOX</v>
      </c>
      <c r="B2619" s="22" t="str">
        <f t="shared" si="360"/>
        <v>Glox Finance</v>
      </c>
      <c r="C2619" s="77">
        <f t="shared" si="361"/>
        <v>4.6618080409056252E-3</v>
      </c>
      <c r="D2619" s="73">
        <f t="shared" si="362"/>
        <v>174.54273118627103</v>
      </c>
      <c r="E2619" s="74">
        <f>D2619*conf!B$7</f>
        <v>12766.055358963864</v>
      </c>
      <c r="F2619" s="32">
        <f t="shared" si="363"/>
        <v>-1.2182728</v>
      </c>
      <c r="G2619" s="33">
        <f t="shared" si="364"/>
        <v>-1.04831092</v>
      </c>
      <c r="H2619" s="32">
        <f t="shared" si="365"/>
        <v>3.8084639299999998</v>
      </c>
      <c r="I2619" s="33">
        <f t="shared" si="366"/>
        <v>7.8395410500000002</v>
      </c>
      <c r="J2619" s="32">
        <f t="shared" si="367"/>
        <v>3.8084639299999998</v>
      </c>
      <c r="K2619" s="33">
        <f t="shared" si="368"/>
        <v>12.923084749999999</v>
      </c>
    </row>
    <row r="2620" spans="1:11" x14ac:dyDescent="0.3">
      <c r="A2620" s="78" t="str">
        <f>latest_start_1_limit_5000_convert_BTC_CMC_PRO_API_KEY_49c55c19_a805_466a_95cf_3c[[#This Row],[Symbol]]</f>
        <v>USDU</v>
      </c>
      <c r="B2620" s="22" t="str">
        <f t="shared" si="360"/>
        <v>Upper Dollar</v>
      </c>
      <c r="C2620" s="77">
        <f t="shared" si="361"/>
        <v>2.7882251697138004E-5</v>
      </c>
      <c r="D2620" s="73">
        <f t="shared" si="362"/>
        <v>1.0439392442027899</v>
      </c>
      <c r="E2620" s="74">
        <f>D2620*conf!B$7</f>
        <v>76.353716320992064</v>
      </c>
      <c r="F2620" s="32">
        <f t="shared" si="363"/>
        <v>-1.26275966</v>
      </c>
      <c r="G2620" s="33">
        <f t="shared" si="364"/>
        <v>-1.09287432</v>
      </c>
      <c r="H2620" s="32">
        <f t="shared" si="365"/>
        <v>-3.86398208</v>
      </c>
      <c r="I2620" s="33">
        <f t="shared" si="366"/>
        <v>-0.13084040999999999</v>
      </c>
      <c r="J2620" s="32">
        <f t="shared" si="367"/>
        <v>-3.86398208</v>
      </c>
      <c r="K2620" s="33">
        <f t="shared" si="368"/>
        <v>2.98324816</v>
      </c>
    </row>
    <row r="2621" spans="1:11" x14ac:dyDescent="0.3">
      <c r="A2621" s="78" t="str">
        <f>latest_start_1_limit_5000_convert_BTC_CMC_PRO_API_KEY_49c55c19_a805_466a_95cf_3c[[#This Row],[Symbol]]</f>
        <v>DVI</v>
      </c>
      <c r="B2621" s="22" t="str">
        <f t="shared" si="360"/>
        <v>Dvision Network</v>
      </c>
      <c r="C2621" s="77">
        <f t="shared" si="361"/>
        <v>4.2481686195863078E-6</v>
      </c>
      <c r="D2621" s="73">
        <f t="shared" si="362"/>
        <v>0.15905565971317001</v>
      </c>
      <c r="E2621" s="74">
        <f>D2621*conf!B$7</f>
        <v>11.633330951421256</v>
      </c>
      <c r="F2621" s="32">
        <f t="shared" si="363"/>
        <v>0.45742569999999999</v>
      </c>
      <c r="G2621" s="33">
        <f t="shared" si="364"/>
        <v>0.63027076000000004</v>
      </c>
      <c r="H2621" s="32">
        <f t="shared" si="365"/>
        <v>-0.81494973999999998</v>
      </c>
      <c r="I2621" s="33">
        <f t="shared" si="366"/>
        <v>3.0365915700000001</v>
      </c>
      <c r="J2621" s="32">
        <f t="shared" si="367"/>
        <v>-0.81494973999999998</v>
      </c>
      <c r="K2621" s="33">
        <f t="shared" si="368"/>
        <v>-5.11021108</v>
      </c>
    </row>
    <row r="2622" spans="1:11" x14ac:dyDescent="0.3">
      <c r="A2622" s="78" t="str">
        <f>latest_start_1_limit_5000_convert_BTC_CMC_PRO_API_KEY_49c55c19_a805_466a_95cf_3c[[#This Row],[Symbol]]</f>
        <v>XQC</v>
      </c>
      <c r="B2622" s="22" t="str">
        <f t="shared" si="360"/>
        <v>QURAS</v>
      </c>
      <c r="C2622" s="77">
        <f t="shared" si="361"/>
        <v>1.0126664514784298E-6</v>
      </c>
      <c r="D2622" s="73">
        <f t="shared" si="362"/>
        <v>3.7915239467350002E-2</v>
      </c>
      <c r="E2622" s="74">
        <f>D2622*conf!B$7</f>
        <v>2.7731206146419791</v>
      </c>
      <c r="F2622" s="32">
        <f t="shared" si="363"/>
        <v>0.16248700999999999</v>
      </c>
      <c r="G2622" s="33">
        <f t="shared" si="364"/>
        <v>0.33482460000000003</v>
      </c>
      <c r="H2622" s="32">
        <f t="shared" si="365"/>
        <v>-1.1125899100000001</v>
      </c>
      <c r="I2622" s="33">
        <f t="shared" si="366"/>
        <v>2.72739347</v>
      </c>
      <c r="J2622" s="32">
        <f t="shared" si="367"/>
        <v>-1.1125899100000001</v>
      </c>
      <c r="K2622" s="33">
        <f t="shared" si="368"/>
        <v>12.48338491</v>
      </c>
    </row>
    <row r="2623" spans="1:11" x14ac:dyDescent="0.3">
      <c r="A2623" s="78" t="str">
        <f>latest_start_1_limit_5000_convert_BTC_CMC_PRO_API_KEY_49c55c19_a805_466a_95cf_3c[[#This Row],[Symbol]]</f>
        <v>MM</v>
      </c>
      <c r="B2623" s="22" t="str">
        <f t="shared" si="360"/>
        <v>MM Token</v>
      </c>
      <c r="C2623" s="77">
        <f t="shared" si="361"/>
        <v>3.1234085147737367E-4</v>
      </c>
      <c r="D2623" s="73">
        <f t="shared" si="362"/>
        <v>11.69435223405628</v>
      </c>
      <c r="E2623" s="74">
        <f>D2623*conf!B$7</f>
        <v>855.32492239887631</v>
      </c>
      <c r="F2623" s="32">
        <f t="shared" si="363"/>
        <v>25.596290549999999</v>
      </c>
      <c r="G2623" s="33">
        <f t="shared" si="364"/>
        <v>25.812389039999999</v>
      </c>
      <c r="H2623" s="32">
        <f t="shared" si="365"/>
        <v>-8.5493962799999998</v>
      </c>
      <c r="I2623" s="33">
        <f t="shared" si="366"/>
        <v>-4.9981980200000002</v>
      </c>
      <c r="J2623" s="32">
        <f t="shared" si="367"/>
        <v>-8.5493962799999998</v>
      </c>
      <c r="K2623" s="33">
        <f t="shared" si="368"/>
        <v>403.13355333999999</v>
      </c>
    </row>
    <row r="2624" spans="1:11" x14ac:dyDescent="0.3">
      <c r="A2624" s="78" t="str">
        <f>latest_start_1_limit_5000_convert_BTC_CMC_PRO_API_KEY_49c55c19_a805_466a_95cf_3c[[#This Row],[Symbol]]</f>
        <v>YFPI</v>
      </c>
      <c r="B2624" s="22" t="str">
        <f t="shared" si="360"/>
        <v>Yearn Finance Passive Income</v>
      </c>
      <c r="C2624" s="77">
        <f t="shared" si="361"/>
        <v>5.2324445933720257E-4</v>
      </c>
      <c r="D2624" s="73">
        <f t="shared" si="362"/>
        <v>19.590793144939781</v>
      </c>
      <c r="E2624" s="74">
        <f>D2624*conf!B$7</f>
        <v>1432.8706106208956</v>
      </c>
      <c r="F2624" s="32">
        <f t="shared" si="363"/>
        <v>-0.58363211000000004</v>
      </c>
      <c r="G2624" s="33">
        <f t="shared" si="364"/>
        <v>-0.41257828000000002</v>
      </c>
      <c r="H2624" s="32">
        <f t="shared" si="365"/>
        <v>1.24020715</v>
      </c>
      <c r="I2624" s="33">
        <f t="shared" si="366"/>
        <v>5.1715540500000001</v>
      </c>
      <c r="J2624" s="32">
        <f t="shared" si="367"/>
        <v>1.24020715</v>
      </c>
      <c r="K2624" s="33">
        <f t="shared" si="368"/>
        <v>25.586461620000001</v>
      </c>
    </row>
    <row r="2625" spans="1:11" x14ac:dyDescent="0.3">
      <c r="A2625" s="78" t="str">
        <f>latest_start_1_limit_5000_convert_BTC_CMC_PRO_API_KEY_49c55c19_a805_466a_95cf_3c[[#This Row],[Symbol]]</f>
        <v>UC</v>
      </c>
      <c r="B2625" s="22" t="str">
        <f t="shared" si="360"/>
        <v>YouLive Coin</v>
      </c>
      <c r="C2625" s="77">
        <f t="shared" si="361"/>
        <v>1E-8</v>
      </c>
      <c r="D2625" s="73">
        <f t="shared" si="362"/>
        <v>1.6633378491999999E-4</v>
      </c>
      <c r="E2625" s="74">
        <f>D2625*conf!B$7</f>
        <v>1.21656530290488E-2</v>
      </c>
      <c r="F2625" s="32">
        <f t="shared" si="363"/>
        <v>1.7355187700000001</v>
      </c>
      <c r="G2625" s="33">
        <f t="shared" si="364"/>
        <v>1.91056289</v>
      </c>
      <c r="H2625" s="32">
        <f t="shared" si="365"/>
        <v>-3.0074074999999998</v>
      </c>
      <c r="I2625" s="33">
        <f t="shared" si="366"/>
        <v>0.75899656000000004</v>
      </c>
      <c r="J2625" s="32">
        <f t="shared" si="367"/>
        <v>-3.0074074999999998</v>
      </c>
      <c r="K2625" s="33">
        <f t="shared" si="368"/>
        <v>22.50391733</v>
      </c>
    </row>
    <row r="2626" spans="1:11" x14ac:dyDescent="0.3">
      <c r="A2626" s="78" t="str">
        <f>latest_start_1_limit_5000_convert_BTC_CMC_PRO_API_KEY_49c55c19_a805_466a_95cf_3c[[#This Row],[Symbol]]</f>
        <v>SOCKS</v>
      </c>
      <c r="B2626" s="22" t="str">
        <f t="shared" ref="B2626:B2689" si="369">VLOOKUP(A2626,BTCTABLE,2,FALSE)</f>
        <v>Unisocks</v>
      </c>
      <c r="C2626" s="77">
        <f t="shared" ref="C2626:C2689" si="370">VLOOKUP(A2626,BTCTABLE,3,FALSE)</f>
        <v>0.63775705555516049</v>
      </c>
      <c r="D2626" s="73">
        <f t="shared" ref="D2626:D2689" si="371">VLOOKUP(A2626,USDTABLE,3,FALSE)</f>
        <v>23878.258678426264</v>
      </c>
      <c r="E2626" s="74">
        <f>D2626*conf!B$7</f>
        <v>1746455.8397400971</v>
      </c>
      <c r="F2626" s="32">
        <f t="shared" ref="F2626:F2689" si="372">VLOOKUP(A2626,BTCTABLE,5,FALSE)</f>
        <v>-0.91818765000000002</v>
      </c>
      <c r="G2626" s="33">
        <f t="shared" ref="G2626:G2689" si="373">VLOOKUP(A2626,USDTABLE,5,FALSE)</f>
        <v>-0.74770945</v>
      </c>
      <c r="H2626" s="32">
        <f t="shared" ref="H2626:H2689" si="374">VLOOKUP(A2626,BTCTABLE,6,FALSE)</f>
        <v>5.7640565500000003</v>
      </c>
      <c r="I2626" s="33">
        <f t="shared" ref="I2626:I2689" si="375">VLOOKUP(A2626,USDTABLE,6,FALSE)</f>
        <v>9.87107299</v>
      </c>
      <c r="J2626" s="32">
        <f t="shared" ref="J2626:J2689" si="376">VLOOKUP(A2626,BTCTABLE,6,FALSE)</f>
        <v>5.7640565500000003</v>
      </c>
      <c r="K2626" s="33">
        <f t="shared" ref="K2626:K2689" si="377">VLOOKUP(A2626,USDTABLE,7,FALSE)</f>
        <v>102.49843702</v>
      </c>
    </row>
    <row r="2627" spans="1:11" x14ac:dyDescent="0.3">
      <c r="A2627" s="78" t="str">
        <f>latest_start_1_limit_5000_convert_BTC_CMC_PRO_API_KEY_49c55c19_a805_466a_95cf_3c[[#This Row],[Symbol]]</f>
        <v>DG</v>
      </c>
      <c r="B2627" s="22" t="str">
        <f t="shared" si="369"/>
        <v>Decentral Games</v>
      </c>
      <c r="C2627" s="77">
        <f t="shared" si="370"/>
        <v>1.6671552975345077E-3</v>
      </c>
      <c r="D2627" s="73">
        <f t="shared" si="371"/>
        <v>62.419953028954872</v>
      </c>
      <c r="E2627" s="74">
        <f>D2627*conf!B$7</f>
        <v>4565.3953645377596</v>
      </c>
      <c r="F2627" s="32">
        <f t="shared" si="372"/>
        <v>-1.61305583</v>
      </c>
      <c r="G2627" s="33">
        <f t="shared" si="373"/>
        <v>-1.4437732000000001</v>
      </c>
      <c r="H2627" s="32">
        <f t="shared" si="374"/>
        <v>-3.25010968</v>
      </c>
      <c r="I2627" s="33">
        <f t="shared" si="375"/>
        <v>0.50686980000000004</v>
      </c>
      <c r="J2627" s="32">
        <f t="shared" si="376"/>
        <v>-3.25010968</v>
      </c>
      <c r="K2627" s="33">
        <f t="shared" si="377"/>
        <v>-2.1613902399999998</v>
      </c>
    </row>
    <row r="2628" spans="1:11" x14ac:dyDescent="0.3">
      <c r="A2628" s="78" t="str">
        <f>latest_start_1_limit_5000_convert_BTC_CMC_PRO_API_KEY_49c55c19_a805_466a_95cf_3c[[#This Row],[Symbol]]</f>
        <v>QTBK</v>
      </c>
      <c r="B2628" s="22" t="str">
        <f t="shared" si="369"/>
        <v>Quantbook</v>
      </c>
      <c r="C2628" s="77">
        <f t="shared" si="370"/>
        <v>2.97371558426111E-7</v>
      </c>
      <c r="D2628" s="73">
        <f t="shared" si="371"/>
        <v>1.113388700894E-2</v>
      </c>
      <c r="E2628" s="74">
        <f>D2628*conf!B$7</f>
        <v>0.81433249583387157</v>
      </c>
      <c r="F2628" s="32">
        <f t="shared" si="372"/>
        <v>8.4847290700000002</v>
      </c>
      <c r="G2628" s="33">
        <f t="shared" si="373"/>
        <v>8.6713857500000007</v>
      </c>
      <c r="H2628" s="32">
        <f t="shared" si="374"/>
        <v>1.3495533399999999</v>
      </c>
      <c r="I2628" s="33">
        <f t="shared" si="375"/>
        <v>5.2851463499999998</v>
      </c>
      <c r="J2628" s="32">
        <f t="shared" si="376"/>
        <v>1.3495533399999999</v>
      </c>
      <c r="K2628" s="33">
        <f t="shared" si="377"/>
        <v>12.13707552</v>
      </c>
    </row>
    <row r="2629" spans="1:11" x14ac:dyDescent="0.3">
      <c r="A2629" s="78" t="str">
        <f>latest_start_1_limit_5000_convert_BTC_CMC_PRO_API_KEY_49c55c19_a805_466a_95cf_3c[[#This Row],[Symbol]]</f>
        <v>DXF</v>
      </c>
      <c r="B2629" s="22" t="str">
        <f t="shared" si="369"/>
        <v>Dexfin</v>
      </c>
      <c r="C2629" s="77">
        <f t="shared" si="370"/>
        <v>5.9271994768729799E-7</v>
      </c>
      <c r="D2629" s="73">
        <f t="shared" si="371"/>
        <v>2.2192024551450001E-2</v>
      </c>
      <c r="E2629" s="74">
        <f>D2629*conf!B$7</f>
        <v>1.6231246756930531</v>
      </c>
      <c r="F2629" s="32">
        <f t="shared" si="372"/>
        <v>0.42427082999999999</v>
      </c>
      <c r="G2629" s="33">
        <f t="shared" si="373"/>
        <v>0.59705883999999998</v>
      </c>
      <c r="H2629" s="32">
        <f t="shared" si="374"/>
        <v>-0.45328139000000001</v>
      </c>
      <c r="I2629" s="33">
        <f t="shared" si="375"/>
        <v>3.4123041700000001</v>
      </c>
      <c r="J2629" s="32">
        <f t="shared" si="376"/>
        <v>-0.45328139000000001</v>
      </c>
      <c r="K2629" s="33">
        <f t="shared" si="377"/>
        <v>26.154419409999999</v>
      </c>
    </row>
    <row r="2630" spans="1:11" x14ac:dyDescent="0.3">
      <c r="A2630" s="78" t="str">
        <f>latest_start_1_limit_5000_convert_BTC_CMC_PRO_API_KEY_49c55c19_a805_466a_95cf_3c[[#This Row],[Symbol]]</f>
        <v>PTERIA</v>
      </c>
      <c r="B2630" s="22" t="str">
        <f t="shared" si="369"/>
        <v>Pteria</v>
      </c>
      <c r="C2630" s="77">
        <f t="shared" si="370"/>
        <v>5.92112942779519E-5</v>
      </c>
      <c r="D2630" s="73">
        <f t="shared" si="371"/>
        <v>2.21692976837803</v>
      </c>
      <c r="E2630" s="74">
        <f>D2630*conf!B$7</f>
        <v>162.14624325916913</v>
      </c>
      <c r="F2630" s="32">
        <f t="shared" si="372"/>
        <v>-1.7216979100000001</v>
      </c>
      <c r="G2630" s="33">
        <f t="shared" si="373"/>
        <v>-1.5526022100000001</v>
      </c>
      <c r="H2630" s="32">
        <f t="shared" si="374"/>
        <v>-7.7679353500000001</v>
      </c>
      <c r="I2630" s="33">
        <f t="shared" si="375"/>
        <v>-4.1863915</v>
      </c>
      <c r="J2630" s="32">
        <f t="shared" si="376"/>
        <v>-7.7679353500000001</v>
      </c>
      <c r="K2630" s="33">
        <f t="shared" si="377"/>
        <v>-1.6201397900000001</v>
      </c>
    </row>
    <row r="2631" spans="1:11" x14ac:dyDescent="0.3">
      <c r="A2631" s="78" t="str">
        <f>latest_start_1_limit_5000_convert_BTC_CMC_PRO_API_KEY_49c55c19_a805_466a_95cf_3c[[#This Row],[Symbol]]</f>
        <v>BRI</v>
      </c>
      <c r="B2631" s="22" t="str">
        <f t="shared" si="369"/>
        <v>Baroin</v>
      </c>
      <c r="C2631" s="77">
        <f t="shared" si="370"/>
        <v>3.1980568883698343E-5</v>
      </c>
      <c r="D2631" s="73">
        <f t="shared" si="371"/>
        <v>1.1973843171730001</v>
      </c>
      <c r="E2631" s="74">
        <f>D2631*conf!B$7</f>
        <v>87.57668895803323</v>
      </c>
      <c r="F2631" s="32">
        <f t="shared" si="372"/>
        <v>-0.59283275999999996</v>
      </c>
      <c r="G2631" s="33">
        <f t="shared" si="373"/>
        <v>-0.42179475999999999</v>
      </c>
      <c r="H2631" s="32">
        <f t="shared" si="374"/>
        <v>-5.7760934400000004</v>
      </c>
      <c r="I2631" s="33">
        <f t="shared" si="375"/>
        <v>-2.1172026399999999</v>
      </c>
      <c r="J2631" s="32">
        <f t="shared" si="376"/>
        <v>-5.7760934400000004</v>
      </c>
      <c r="K2631" s="33">
        <f t="shared" si="377"/>
        <v>6.1443746600000004</v>
      </c>
    </row>
    <row r="2632" spans="1:11" x14ac:dyDescent="0.3">
      <c r="A2632" s="78" t="str">
        <f>latest_start_1_limit_5000_convert_BTC_CMC_PRO_API_KEY_49c55c19_a805_466a_95cf_3c[[#This Row],[Symbol]]</f>
        <v>CBAT</v>
      </c>
      <c r="B2632" s="22" t="str">
        <f t="shared" si="369"/>
        <v>Compound Basic Attention Token</v>
      </c>
      <c r="C2632" s="77">
        <f t="shared" si="370"/>
        <v>1.6990403116917537E-7</v>
      </c>
      <c r="D2632" s="73">
        <f t="shared" si="371"/>
        <v>6.3613759682099999E-3</v>
      </c>
      <c r="E2632" s="74">
        <f>D2632*conf!B$7</f>
        <v>0.46527103831487937</v>
      </c>
      <c r="F2632" s="32">
        <f t="shared" si="372"/>
        <v>-5.5383750000000002E-2</v>
      </c>
      <c r="G2632" s="33">
        <f t="shared" si="373"/>
        <v>0.11657898</v>
      </c>
      <c r="H2632" s="32">
        <f t="shared" si="374"/>
        <v>-6.8136045000000003</v>
      </c>
      <c r="I2632" s="33">
        <f t="shared" si="375"/>
        <v>-3.1950021999999998</v>
      </c>
      <c r="J2632" s="32">
        <f t="shared" si="376"/>
        <v>-6.8136045000000003</v>
      </c>
      <c r="K2632" s="33">
        <f t="shared" si="377"/>
        <v>0.85887046</v>
      </c>
    </row>
    <row r="2633" spans="1:11" x14ac:dyDescent="0.3">
      <c r="A2633" s="78" t="str">
        <f>latest_start_1_limit_5000_convert_BTC_CMC_PRO_API_KEY_49c55c19_a805_466a_95cf_3c[[#This Row],[Symbol]]</f>
        <v>MOGX</v>
      </c>
      <c r="B2633" s="22" t="str">
        <f t="shared" si="369"/>
        <v>Mogu</v>
      </c>
      <c r="C2633" s="77">
        <f t="shared" si="370"/>
        <v>2.7302465997690386E-7</v>
      </c>
      <c r="D2633" s="73">
        <f t="shared" si="371"/>
        <v>1.0222314907739999E-2</v>
      </c>
      <c r="E2633" s="74">
        <f>D2633*conf!B$7</f>
        <v>0.7476601123521035</v>
      </c>
      <c r="F2633" s="32">
        <f t="shared" si="372"/>
        <v>-1.41944322</v>
      </c>
      <c r="G2633" s="33">
        <f t="shared" si="373"/>
        <v>-1.2498274700000001</v>
      </c>
      <c r="H2633" s="32">
        <f t="shared" si="374"/>
        <v>-4.8834683099999996</v>
      </c>
      <c r="I2633" s="33">
        <f t="shared" si="375"/>
        <v>-1.1899152</v>
      </c>
      <c r="J2633" s="32">
        <f t="shared" si="376"/>
        <v>-4.8834683099999996</v>
      </c>
      <c r="K2633" s="33">
        <f t="shared" si="377"/>
        <v>5.98702004</v>
      </c>
    </row>
    <row r="2634" spans="1:11" x14ac:dyDescent="0.3">
      <c r="A2634" s="78" t="str">
        <f>latest_start_1_limit_5000_convert_BTC_CMC_PRO_API_KEY_49c55c19_a805_466a_95cf_3c[[#This Row],[Symbol]]</f>
        <v>AXL</v>
      </c>
      <c r="B2634" s="22" t="str">
        <f t="shared" si="369"/>
        <v>Axial Entertainment Digital Asset</v>
      </c>
      <c r="C2634" s="77">
        <f t="shared" si="370"/>
        <v>2.1441129513685145E-7</v>
      </c>
      <c r="D2634" s="73">
        <f t="shared" si="371"/>
        <v>8.02777221241E-3</v>
      </c>
      <c r="E2634" s="74">
        <f>D2634*conf!B$7</f>
        <v>0.58715125961566739</v>
      </c>
      <c r="F2634" s="32">
        <f t="shared" si="372"/>
        <v>0.23988209999999999</v>
      </c>
      <c r="G2634" s="33">
        <f t="shared" si="373"/>
        <v>0.41235285999999999</v>
      </c>
      <c r="H2634" s="32">
        <f t="shared" si="374"/>
        <v>33.050711120000003</v>
      </c>
      <c r="I2634" s="33">
        <f t="shared" si="375"/>
        <v>38.21731948</v>
      </c>
      <c r="J2634" s="32">
        <f t="shared" si="376"/>
        <v>33.050711120000003</v>
      </c>
      <c r="K2634" s="33">
        <f t="shared" si="377"/>
        <v>19.110305749999998</v>
      </c>
    </row>
    <row r="2635" spans="1:11" x14ac:dyDescent="0.3">
      <c r="A2635" s="78" t="str">
        <f>latest_start_1_limit_5000_convert_BTC_CMC_PRO_API_KEY_49c55c19_a805_466a_95cf_3c[[#This Row],[Symbol]]</f>
        <v>TRONX</v>
      </c>
      <c r="B2635" s="22" t="str">
        <f t="shared" si="369"/>
        <v>Tronx Coin</v>
      </c>
      <c r="C2635" s="77">
        <f t="shared" si="370"/>
        <v>1.0900000000001031E-6</v>
      </c>
      <c r="D2635" s="73">
        <f t="shared" si="371"/>
        <v>4.081068446484E-2</v>
      </c>
      <c r="E2635" s="74">
        <f>D2635*conf!B$7</f>
        <v>2.9848934617583978</v>
      </c>
      <c r="F2635" s="32">
        <f t="shared" si="372"/>
        <v>2.8366113500000001</v>
      </c>
      <c r="G2635" s="33">
        <f t="shared" si="373"/>
        <v>3.01354999</v>
      </c>
      <c r="H2635" s="32">
        <f t="shared" si="374"/>
        <v>2.8301886700000001</v>
      </c>
      <c r="I2635" s="33">
        <f t="shared" si="375"/>
        <v>6.8232775300000004</v>
      </c>
      <c r="J2635" s="32">
        <f t="shared" si="376"/>
        <v>2.8301886700000001</v>
      </c>
      <c r="K2635" s="33">
        <f t="shared" si="377"/>
        <v>17.20056598</v>
      </c>
    </row>
    <row r="2636" spans="1:11" x14ac:dyDescent="0.3">
      <c r="A2636" s="78" t="str">
        <f>latest_start_1_limit_5000_convert_BTC_CMC_PRO_API_KEY_49c55c19_a805_466a_95cf_3c[[#This Row],[Symbol]]</f>
        <v>UNL</v>
      </c>
      <c r="B2636" s="22" t="str">
        <f t="shared" si="369"/>
        <v>unilock.network</v>
      </c>
      <c r="C2636" s="77">
        <f t="shared" si="370"/>
        <v>1.5162271475753622E-2</v>
      </c>
      <c r="D2636" s="73">
        <f t="shared" si="371"/>
        <v>567.69052932767568</v>
      </c>
      <c r="E2636" s="74">
        <f>D2636*conf!B$7</f>
        <v>41520.8853150262</v>
      </c>
      <c r="F2636" s="32">
        <f t="shared" si="372"/>
        <v>-1.5706517099999999</v>
      </c>
      <c r="G2636" s="33">
        <f t="shared" si="373"/>
        <v>-1.40129612</v>
      </c>
      <c r="H2636" s="32">
        <f t="shared" si="374"/>
        <v>-0.77741322999999996</v>
      </c>
      <c r="I2636" s="33">
        <f t="shared" si="375"/>
        <v>3.07558569</v>
      </c>
      <c r="J2636" s="32">
        <f t="shared" si="376"/>
        <v>-0.77741322999999996</v>
      </c>
      <c r="K2636" s="33">
        <f t="shared" si="377"/>
        <v>55.382677379999997</v>
      </c>
    </row>
    <row r="2637" spans="1:11" x14ac:dyDescent="0.3">
      <c r="A2637" s="78" t="str">
        <f>latest_start_1_limit_5000_convert_BTC_CMC_PRO_API_KEY_49c55c19_a805_466a_95cf_3c[[#This Row],[Symbol]]</f>
        <v>SPOK</v>
      </c>
      <c r="B2637" s="22" t="str">
        <f t="shared" si="369"/>
        <v>Spockchain Network</v>
      </c>
      <c r="C2637" s="77">
        <f t="shared" si="370"/>
        <v>3.5155718942666619E-7</v>
      </c>
      <c r="D2637" s="73">
        <f t="shared" si="371"/>
        <v>1.3162650944070001E-2</v>
      </c>
      <c r="E2637" s="74">
        <f>D2637*conf!B$7</f>
        <v>0.96271629004927983</v>
      </c>
      <c r="F2637" s="32">
        <f t="shared" si="372"/>
        <v>-1.1810136899999999</v>
      </c>
      <c r="G2637" s="33">
        <f t="shared" si="373"/>
        <v>-1.0109877</v>
      </c>
      <c r="H2637" s="32">
        <f t="shared" si="374"/>
        <v>-42.68323882</v>
      </c>
      <c r="I2637" s="33">
        <f t="shared" si="375"/>
        <v>-40.457521610000001</v>
      </c>
      <c r="J2637" s="32">
        <f t="shared" si="376"/>
        <v>-42.68323882</v>
      </c>
      <c r="K2637" s="33">
        <f t="shared" si="377"/>
        <v>2745.57684359</v>
      </c>
    </row>
    <row r="2638" spans="1:11" x14ac:dyDescent="0.3">
      <c r="A2638" s="78" t="str">
        <f>latest_start_1_limit_5000_convert_BTC_CMC_PRO_API_KEY_49c55c19_a805_466a_95cf_3c[[#This Row],[Symbol]]</f>
        <v>LONG</v>
      </c>
      <c r="B2638" s="22" t="str">
        <f t="shared" si="369"/>
        <v>LONG COIN</v>
      </c>
      <c r="C2638" s="77">
        <f t="shared" si="370"/>
        <v>1E-8</v>
      </c>
      <c r="D2638" s="73">
        <f t="shared" si="371"/>
        <v>2.4494865060000001E-5</v>
      </c>
      <c r="E2638" s="74">
        <f>D2638*conf!B$7</f>
        <v>1.7915544304884E-3</v>
      </c>
      <c r="F2638" s="32">
        <f t="shared" si="372"/>
        <v>-0.80624781999999995</v>
      </c>
      <c r="G2638" s="33">
        <f t="shared" si="373"/>
        <v>-0.63557701</v>
      </c>
      <c r="H2638" s="32">
        <f t="shared" si="374"/>
        <v>3.8402295799999999</v>
      </c>
      <c r="I2638" s="33">
        <f t="shared" si="375"/>
        <v>7.8725402200000003</v>
      </c>
      <c r="J2638" s="32">
        <f t="shared" si="376"/>
        <v>3.8402295799999999</v>
      </c>
      <c r="K2638" s="33">
        <f t="shared" si="377"/>
        <v>41.272401369999997</v>
      </c>
    </row>
    <row r="2639" spans="1:11" x14ac:dyDescent="0.3">
      <c r="A2639" s="78" t="str">
        <f>latest_start_1_limit_5000_convert_BTC_CMC_PRO_API_KEY_49c55c19_a805_466a_95cf_3c[[#This Row],[Symbol]]</f>
        <v>WBX</v>
      </c>
      <c r="B2639" s="22" t="str">
        <f t="shared" si="369"/>
        <v>WiBX</v>
      </c>
      <c r="C2639" s="77">
        <f t="shared" si="370"/>
        <v>1.1402170786296525E-7</v>
      </c>
      <c r="D2639" s="73">
        <f t="shared" si="371"/>
        <v>4.26908618508E-3</v>
      </c>
      <c r="E2639" s="74">
        <f>D2639*conf!B$7</f>
        <v>0.31224096357675118</v>
      </c>
      <c r="F2639" s="32">
        <f t="shared" si="372"/>
        <v>0.84834407999999994</v>
      </c>
      <c r="G2639" s="33">
        <f t="shared" si="373"/>
        <v>1.0218617400000001</v>
      </c>
      <c r="H2639" s="32">
        <f t="shared" si="374"/>
        <v>1.5526292500000001</v>
      </c>
      <c r="I2639" s="33">
        <f t="shared" si="375"/>
        <v>5.49610808</v>
      </c>
      <c r="J2639" s="32">
        <f t="shared" si="376"/>
        <v>1.5526292500000001</v>
      </c>
      <c r="K2639" s="33">
        <f t="shared" si="377"/>
        <v>7.5406262999999996</v>
      </c>
    </row>
    <row r="2640" spans="1:11" x14ac:dyDescent="0.3">
      <c r="A2640" s="78" t="str">
        <f>latest_start_1_limit_5000_convert_BTC_CMC_PRO_API_KEY_49c55c19_a805_466a_95cf_3c[[#This Row],[Symbol]]</f>
        <v>STK</v>
      </c>
      <c r="B2640" s="22" t="str">
        <f t="shared" si="369"/>
        <v>STK</v>
      </c>
      <c r="C2640" s="77">
        <f t="shared" si="370"/>
        <v>4.6571797915860594E-8</v>
      </c>
      <c r="D2640" s="73">
        <f t="shared" si="371"/>
        <v>1.74369444927E-3</v>
      </c>
      <c r="E2640" s="74">
        <f>D2640*conf!B$7</f>
        <v>0.12753381201960778</v>
      </c>
      <c r="F2640" s="32">
        <f t="shared" si="372"/>
        <v>1.6828544700000001</v>
      </c>
      <c r="G2640" s="33">
        <f t="shared" si="373"/>
        <v>1.85780798</v>
      </c>
      <c r="H2640" s="32">
        <f t="shared" si="374"/>
        <v>8.5606692899999999</v>
      </c>
      <c r="I2640" s="33">
        <f t="shared" si="375"/>
        <v>12.776283449999999</v>
      </c>
      <c r="J2640" s="32">
        <f t="shared" si="376"/>
        <v>8.5606692899999999</v>
      </c>
      <c r="K2640" s="33">
        <f t="shared" si="377"/>
        <v>54.281362270000002</v>
      </c>
    </row>
    <row r="2641" spans="1:11" x14ac:dyDescent="0.3">
      <c r="A2641" s="78" t="str">
        <f>latest_start_1_limit_5000_convert_BTC_CMC_PRO_API_KEY_49c55c19_a805_466a_95cf_3c[[#This Row],[Symbol]]</f>
        <v>LOL</v>
      </c>
      <c r="B2641" s="22" t="str">
        <f t="shared" si="369"/>
        <v>LOLTOKEN</v>
      </c>
      <c r="C2641" s="77">
        <f t="shared" si="370"/>
        <v>7.5879756699538468E-8</v>
      </c>
      <c r="D2641" s="73">
        <f t="shared" si="371"/>
        <v>2.8410135852600001E-3</v>
      </c>
      <c r="E2641" s="74">
        <f>D2641*conf!B$7</f>
        <v>0.20779173362591641</v>
      </c>
      <c r="F2641" s="32">
        <f t="shared" si="372"/>
        <v>-0.70202412000000003</v>
      </c>
      <c r="G2641" s="33">
        <f t="shared" si="373"/>
        <v>-0.53117398999999998</v>
      </c>
      <c r="H2641" s="32">
        <f t="shared" si="374"/>
        <v>-14.07766297</v>
      </c>
      <c r="I2641" s="33">
        <f t="shared" si="375"/>
        <v>-10.741137670000001</v>
      </c>
      <c r="J2641" s="32">
        <f t="shared" si="376"/>
        <v>-14.07766297</v>
      </c>
      <c r="K2641" s="33">
        <f t="shared" si="377"/>
        <v>25.60187239</v>
      </c>
    </row>
    <row r="2642" spans="1:11" x14ac:dyDescent="0.3">
      <c r="A2642" s="78" t="str">
        <f>latest_start_1_limit_5000_convert_BTC_CMC_PRO_API_KEY_49c55c19_a805_466a_95cf_3c[[#This Row],[Symbol]]</f>
        <v>GSMT</v>
      </c>
      <c r="B2642" s="22" t="str">
        <f t="shared" si="369"/>
        <v>GrafSound</v>
      </c>
      <c r="C2642" s="77">
        <f t="shared" si="370"/>
        <v>1.122899062488786E-5</v>
      </c>
      <c r="D2642" s="73">
        <f t="shared" si="371"/>
        <v>0.42042458096412999</v>
      </c>
      <c r="E2642" s="74">
        <f>D2642*conf!B$7</f>
        <v>30.749853851716466</v>
      </c>
      <c r="F2642" s="32">
        <f t="shared" si="372"/>
        <v>-1.4445194699999999</v>
      </c>
      <c r="G2642" s="33">
        <f t="shared" si="373"/>
        <v>-1.27494686</v>
      </c>
      <c r="H2642" s="32">
        <f t="shared" si="374"/>
        <v>-3.8081791800000002</v>
      </c>
      <c r="I2642" s="33">
        <f t="shared" si="375"/>
        <v>-7.2870580000000004E-2</v>
      </c>
      <c r="J2642" s="32">
        <f t="shared" si="376"/>
        <v>-3.8081791800000002</v>
      </c>
      <c r="K2642" s="33">
        <f t="shared" si="377"/>
        <v>-4.69425735</v>
      </c>
    </row>
    <row r="2643" spans="1:11" x14ac:dyDescent="0.3">
      <c r="A2643" s="78" t="str">
        <f>latest_start_1_limit_5000_convert_BTC_CMC_PRO_API_KEY_49c55c19_a805_466a_95cf_3c[[#This Row],[Symbol]]</f>
        <v>SVN</v>
      </c>
      <c r="B2643" s="22" t="str">
        <f t="shared" si="369"/>
        <v>7Finance</v>
      </c>
      <c r="C2643" s="77">
        <f t="shared" si="370"/>
        <v>1.3689999999999911E-5</v>
      </c>
      <c r="D2643" s="73">
        <f t="shared" si="371"/>
        <v>0.51256722048036996</v>
      </c>
      <c r="E2643" s="74">
        <f>D2643*conf!B$7</f>
        <v>37.489166505934257</v>
      </c>
      <c r="F2643" s="32">
        <f t="shared" si="372"/>
        <v>3.7121212099999998</v>
      </c>
      <c r="G2643" s="33">
        <f t="shared" si="373"/>
        <v>3.8905662300000001</v>
      </c>
      <c r="H2643" s="32">
        <f t="shared" si="374"/>
        <v>1269.02143557</v>
      </c>
      <c r="I2643" s="33">
        <f t="shared" si="375"/>
        <v>1322.1831024999999</v>
      </c>
      <c r="J2643" s="32">
        <f t="shared" si="376"/>
        <v>1269.02143557</v>
      </c>
      <c r="K2643" s="33">
        <f t="shared" si="377"/>
        <v>-52.376596790000001</v>
      </c>
    </row>
    <row r="2644" spans="1:11" x14ac:dyDescent="0.3">
      <c r="A2644" s="78" t="str">
        <f>latest_start_1_limit_5000_convert_BTC_CMC_PRO_API_KEY_49c55c19_a805_466a_95cf_3c[[#This Row],[Symbol]]</f>
        <v>VAL</v>
      </c>
      <c r="B2644" s="22" t="str">
        <f t="shared" si="369"/>
        <v>Validity</v>
      </c>
      <c r="C2644" s="77">
        <f t="shared" si="370"/>
        <v>3.2224094078708442E-5</v>
      </c>
      <c r="D2644" s="73">
        <f t="shared" si="371"/>
        <v>1.2065021427627201</v>
      </c>
      <c r="E2644" s="74">
        <f>D2644*conf!B$7</f>
        <v>88.243566721665346</v>
      </c>
      <c r="F2644" s="32">
        <f t="shared" si="372"/>
        <v>0.39543047999999997</v>
      </c>
      <c r="G2644" s="33">
        <f t="shared" si="373"/>
        <v>0.56816887000000005</v>
      </c>
      <c r="H2644" s="32">
        <f t="shared" si="374"/>
        <v>3.59967309</v>
      </c>
      <c r="I2644" s="33">
        <f t="shared" si="375"/>
        <v>7.6226424699999997</v>
      </c>
      <c r="J2644" s="32">
        <f t="shared" si="376"/>
        <v>3.59967309</v>
      </c>
      <c r="K2644" s="33">
        <f t="shared" si="377"/>
        <v>88.709139789999995</v>
      </c>
    </row>
    <row r="2645" spans="1:11" x14ac:dyDescent="0.3">
      <c r="A2645" s="78" t="str">
        <f>latest_start_1_limit_5000_convert_BTC_CMC_PRO_API_KEY_49c55c19_a805_466a_95cf_3c[[#This Row],[Symbol]]</f>
        <v>BAG</v>
      </c>
      <c r="B2645" s="22" t="str">
        <f t="shared" si="369"/>
        <v>Basis Gold</v>
      </c>
      <c r="C2645" s="77">
        <f t="shared" si="370"/>
        <v>2.3817712554825137E-5</v>
      </c>
      <c r="D2645" s="73">
        <f t="shared" si="371"/>
        <v>0.89175885481572004</v>
      </c>
      <c r="E2645" s="74">
        <f>D2645*conf!B$7</f>
        <v>65.223242641221759</v>
      </c>
      <c r="F2645" s="32">
        <f t="shared" si="372"/>
        <v>-3.5167297099999999</v>
      </c>
      <c r="G2645" s="33">
        <f t="shared" si="373"/>
        <v>-3.3507225100000002</v>
      </c>
      <c r="H2645" s="32">
        <f t="shared" si="374"/>
        <v>-18.375971440000001</v>
      </c>
      <c r="I2645" s="33">
        <f t="shared" si="375"/>
        <v>-15.206357499999999</v>
      </c>
      <c r="J2645" s="32">
        <f t="shared" si="376"/>
        <v>-18.375971440000001</v>
      </c>
      <c r="K2645" s="33">
        <f t="shared" si="377"/>
        <v>-12.923300319999999</v>
      </c>
    </row>
    <row r="2646" spans="1:11" x14ac:dyDescent="0.3">
      <c r="A2646" s="78" t="str">
        <f>latest_start_1_limit_5000_convert_BTC_CMC_PRO_API_KEY_49c55c19_a805_466a_95cf_3c[[#This Row],[Symbol]]</f>
        <v>RVX</v>
      </c>
      <c r="B2646" s="22" t="str">
        <f t="shared" si="369"/>
        <v>Rivex</v>
      </c>
      <c r="C2646" s="77">
        <f t="shared" si="370"/>
        <v>2.4336875431493962E-6</v>
      </c>
      <c r="D2646" s="73">
        <f t="shared" si="371"/>
        <v>9.1119682944469996E-2</v>
      </c>
      <c r="E2646" s="74">
        <f>D2646*conf!B$7</f>
        <v>6.6644936105585355</v>
      </c>
      <c r="F2646" s="32">
        <f t="shared" si="372"/>
        <v>7.4766565099999998</v>
      </c>
      <c r="G2646" s="33">
        <f t="shared" si="373"/>
        <v>7.6615787199999996</v>
      </c>
      <c r="H2646" s="32">
        <f t="shared" si="374"/>
        <v>22.464681280000001</v>
      </c>
      <c r="I2646" s="33">
        <f t="shared" si="375"/>
        <v>27.22021427</v>
      </c>
      <c r="J2646" s="32">
        <f t="shared" si="376"/>
        <v>22.464681280000001</v>
      </c>
      <c r="K2646" s="33">
        <f t="shared" si="377"/>
        <v>27.77656567</v>
      </c>
    </row>
    <row r="2647" spans="1:11" x14ac:dyDescent="0.3">
      <c r="A2647" s="78" t="str">
        <f>latest_start_1_limit_5000_convert_BTC_CMC_PRO_API_KEY_49c55c19_a805_466a_95cf_3c[[#This Row],[Symbol]]</f>
        <v>AKITA</v>
      </c>
      <c r="B2647" s="22" t="str">
        <f t="shared" si="369"/>
        <v>Akita Inu</v>
      </c>
      <c r="C2647" s="77">
        <f t="shared" si="370"/>
        <v>1E-8</v>
      </c>
      <c r="D2647" s="73">
        <f t="shared" si="371"/>
        <v>1.1448819999999999E-8</v>
      </c>
      <c r="E2647" s="74">
        <f>D2647*conf!B$7</f>
        <v>8.3736669479999997E-7</v>
      </c>
      <c r="F2647" s="32">
        <f t="shared" si="372"/>
        <v>-18.06258068</v>
      </c>
      <c r="G2647" s="33">
        <f t="shared" si="373"/>
        <v>-17.921600779999999</v>
      </c>
      <c r="H2647" s="32">
        <f t="shared" si="374"/>
        <v>-25.954737869999999</v>
      </c>
      <c r="I2647" s="33">
        <f t="shared" si="375"/>
        <v>-23.079421629999999</v>
      </c>
      <c r="J2647" s="32">
        <f t="shared" si="376"/>
        <v>-25.954737869999999</v>
      </c>
      <c r="K2647" s="33">
        <f t="shared" si="377"/>
        <v>0</v>
      </c>
    </row>
    <row r="2648" spans="1:11" x14ac:dyDescent="0.3">
      <c r="A2648" s="78" t="str">
        <f>latest_start_1_limit_5000_convert_BTC_CMC_PRO_API_KEY_49c55c19_a805_466a_95cf_3c[[#This Row],[Symbol]]</f>
        <v>ATP</v>
      </c>
      <c r="B2648" s="22" t="str">
        <f t="shared" si="369"/>
        <v>Atlas Protocol</v>
      </c>
      <c r="C2648" s="77">
        <f t="shared" si="370"/>
        <v>3.4467644616363046E-8</v>
      </c>
      <c r="D2648" s="73">
        <f t="shared" si="371"/>
        <v>1.29050290705E-3</v>
      </c>
      <c r="E2648" s="74">
        <f>D2648*conf!B$7</f>
        <v>9.4387382621636998E-2</v>
      </c>
      <c r="F2648" s="32">
        <f t="shared" si="372"/>
        <v>-0.17081217000000001</v>
      </c>
      <c r="G2648" s="33">
        <f t="shared" si="373"/>
        <v>9.5195000000000002E-4</v>
      </c>
      <c r="H2648" s="32">
        <f t="shared" si="374"/>
        <v>-6.6741179400000004</v>
      </c>
      <c r="I2648" s="33">
        <f t="shared" si="375"/>
        <v>-3.0500991100000001</v>
      </c>
      <c r="J2648" s="32">
        <f t="shared" si="376"/>
        <v>-6.6741179400000004</v>
      </c>
      <c r="K2648" s="33">
        <f t="shared" si="377"/>
        <v>8.5302147300000009</v>
      </c>
    </row>
    <row r="2649" spans="1:11" x14ac:dyDescent="0.3">
      <c r="A2649" s="78" t="str">
        <f>latest_start_1_limit_5000_convert_BTC_CMC_PRO_API_KEY_49c55c19_a805_466a_95cf_3c[[#This Row],[Symbol]]</f>
        <v>BBC</v>
      </c>
      <c r="B2649" s="22" t="str">
        <f t="shared" si="369"/>
        <v>TraDove B2BCoin</v>
      </c>
      <c r="C2649" s="77">
        <f t="shared" si="370"/>
        <v>2.0030880823948517E-8</v>
      </c>
      <c r="D2649" s="73">
        <f t="shared" si="371"/>
        <v>7.4997610720999996E-4</v>
      </c>
      <c r="E2649" s="74">
        <f>D2649*conf!B$7</f>
        <v>5.4853252481339397E-2</v>
      </c>
      <c r="F2649" s="32">
        <f t="shared" si="372"/>
        <v>0.15440412000000001</v>
      </c>
      <c r="G2649" s="33">
        <f t="shared" si="373"/>
        <v>0.32672780000000001</v>
      </c>
      <c r="H2649" s="32">
        <f t="shared" si="374"/>
        <v>-59.517080610000001</v>
      </c>
      <c r="I2649" s="33">
        <f t="shared" si="375"/>
        <v>-57.945053010000002</v>
      </c>
      <c r="J2649" s="32">
        <f t="shared" si="376"/>
        <v>-59.517080610000001</v>
      </c>
      <c r="K2649" s="33">
        <f t="shared" si="377"/>
        <v>18.458423239999998</v>
      </c>
    </row>
    <row r="2650" spans="1:11" x14ac:dyDescent="0.3">
      <c r="A2650" s="78" t="str">
        <f>latest_start_1_limit_5000_convert_BTC_CMC_PRO_API_KEY_49c55c19_a805_466a_95cf_3c[[#This Row],[Symbol]]</f>
        <v>HPY</v>
      </c>
      <c r="B2650" s="22" t="str">
        <f t="shared" si="369"/>
        <v>Hyper Pay</v>
      </c>
      <c r="C2650" s="77">
        <f t="shared" si="370"/>
        <v>2.4551306307651337E-8</v>
      </c>
      <c r="D2650" s="73">
        <f t="shared" si="371"/>
        <v>9.1922533479000005E-4</v>
      </c>
      <c r="E2650" s="74">
        <f>D2650*conf!B$7</f>
        <v>6.7232140986540609E-2</v>
      </c>
      <c r="F2650" s="32">
        <f t="shared" si="372"/>
        <v>7.9844440199999998</v>
      </c>
      <c r="G2650" s="33">
        <f t="shared" si="373"/>
        <v>8.1702399200000002</v>
      </c>
      <c r="H2650" s="32">
        <f t="shared" si="374"/>
        <v>8.51371024</v>
      </c>
      <c r="I2650" s="33">
        <f t="shared" si="375"/>
        <v>12.72750089</v>
      </c>
      <c r="J2650" s="32">
        <f t="shared" si="376"/>
        <v>8.51371024</v>
      </c>
      <c r="K2650" s="33">
        <f t="shared" si="377"/>
        <v>92.449979119999995</v>
      </c>
    </row>
    <row r="2651" spans="1:11" x14ac:dyDescent="0.3">
      <c r="A2651" s="78" t="str">
        <f>latest_start_1_limit_5000_convert_BTC_CMC_PRO_API_KEY_49c55c19_a805_466a_95cf_3c[[#This Row],[Symbol]]</f>
        <v>ETHHEDGE</v>
      </c>
      <c r="B2651" s="22" t="str">
        <f t="shared" si="369"/>
        <v>1X Short Ethereum Token</v>
      </c>
      <c r="C2651" s="77">
        <f t="shared" si="370"/>
        <v>2.1691734943541175E-3</v>
      </c>
      <c r="D2651" s="73">
        <f t="shared" si="371"/>
        <v>81.216013786763213</v>
      </c>
      <c r="E2651" s="74">
        <f>D2651*conf!B$7</f>
        <v>5940.139248363861</v>
      </c>
      <c r="F2651" s="32">
        <f t="shared" si="372"/>
        <v>-0.17661180000000001</v>
      </c>
      <c r="G2651" s="33">
        <f t="shared" si="373"/>
        <v>-4.8576499999999998E-3</v>
      </c>
      <c r="H2651" s="32">
        <f t="shared" si="374"/>
        <v>-7.4047542499999999</v>
      </c>
      <c r="I2651" s="33">
        <f t="shared" si="375"/>
        <v>-3.8091073999999998</v>
      </c>
      <c r="J2651" s="32">
        <f t="shared" si="376"/>
        <v>-7.4047542499999999</v>
      </c>
      <c r="K2651" s="33">
        <f t="shared" si="377"/>
        <v>-21.205616670000001</v>
      </c>
    </row>
    <row r="2652" spans="1:11" x14ac:dyDescent="0.3">
      <c r="A2652" s="78" t="str">
        <f>latest_start_1_limit_5000_convert_BTC_CMC_PRO_API_KEY_49c55c19_a805_466a_95cf_3c[[#This Row],[Symbol]]</f>
        <v>EARN</v>
      </c>
      <c r="B2652" s="22" t="str">
        <f t="shared" si="369"/>
        <v>Yearn Classic Finance</v>
      </c>
      <c r="C2652" s="77">
        <f t="shared" si="370"/>
        <v>1.5502678183285526E-3</v>
      </c>
      <c r="D2652" s="73">
        <f t="shared" si="371"/>
        <v>58.043569513574752</v>
      </c>
      <c r="E2652" s="74">
        <f>D2652*conf!B$7</f>
        <v>4245.3066742228575</v>
      </c>
      <c r="F2652" s="32">
        <f t="shared" si="372"/>
        <v>-12.22804446</v>
      </c>
      <c r="G2652" s="33">
        <f t="shared" si="373"/>
        <v>-12.077025770000001</v>
      </c>
      <c r="H2652" s="32">
        <f t="shared" si="374"/>
        <v>-14.14958043</v>
      </c>
      <c r="I2652" s="33">
        <f t="shared" si="375"/>
        <v>-10.815847809999999</v>
      </c>
      <c r="J2652" s="32">
        <f t="shared" si="376"/>
        <v>-14.14958043</v>
      </c>
      <c r="K2652" s="33">
        <f t="shared" si="377"/>
        <v>2.1677072100000001</v>
      </c>
    </row>
    <row r="2653" spans="1:11" x14ac:dyDescent="0.3">
      <c r="A2653" s="78" t="str">
        <f>latest_start_1_limit_5000_convert_BTC_CMC_PRO_API_KEY_49c55c19_a805_466a_95cf_3c[[#This Row],[Symbol]]</f>
        <v>CNFI</v>
      </c>
      <c r="B2653" s="22" t="str">
        <f t="shared" si="369"/>
        <v>Connect Financial</v>
      </c>
      <c r="C2653" s="77">
        <f t="shared" si="370"/>
        <v>9.1079972048442033E-6</v>
      </c>
      <c r="D2653" s="73">
        <f t="shared" si="371"/>
        <v>0.34101247709496002</v>
      </c>
      <c r="E2653" s="74">
        <f>D2653*conf!B$7</f>
        <v>24.941652574725374</v>
      </c>
      <c r="F2653" s="32">
        <f t="shared" si="372"/>
        <v>-2.6546972700000002</v>
      </c>
      <c r="G2653" s="33">
        <f t="shared" si="373"/>
        <v>-2.4872068700000001</v>
      </c>
      <c r="H2653" s="32">
        <f t="shared" si="374"/>
        <v>-9.1051644199999995</v>
      </c>
      <c r="I2653" s="33">
        <f t="shared" si="375"/>
        <v>-5.5755476799999997</v>
      </c>
      <c r="J2653" s="32">
        <f t="shared" si="376"/>
        <v>-9.1051644199999995</v>
      </c>
      <c r="K2653" s="33">
        <f t="shared" si="377"/>
        <v>15.12470005</v>
      </c>
    </row>
    <row r="2654" spans="1:11" x14ac:dyDescent="0.3">
      <c r="A2654" s="78" t="str">
        <f>latest_start_1_limit_5000_convert_BTC_CMC_PRO_API_KEY_49c55c19_a805_466a_95cf_3c[[#This Row],[Symbol]]</f>
        <v>RAK</v>
      </c>
      <c r="B2654" s="22" t="str">
        <f t="shared" si="369"/>
        <v>Rake Finance</v>
      </c>
      <c r="C2654" s="77">
        <f t="shared" si="370"/>
        <v>1.089877925094347E-3</v>
      </c>
      <c r="D2654" s="73">
        <f t="shared" si="371"/>
        <v>40.806113858913498</v>
      </c>
      <c r="E2654" s="74">
        <f>D2654*conf!B$7</f>
        <v>2984.5591676409331</v>
      </c>
      <c r="F2654" s="32">
        <f t="shared" si="372"/>
        <v>-0.32656707000000001</v>
      </c>
      <c r="G2654" s="33">
        <f t="shared" si="373"/>
        <v>-0.15507093</v>
      </c>
      <c r="H2654" s="32">
        <f t="shared" si="374"/>
        <v>-5.3286137199999999</v>
      </c>
      <c r="I2654" s="33">
        <f t="shared" si="375"/>
        <v>-1.6523464400000001</v>
      </c>
      <c r="J2654" s="32">
        <f t="shared" si="376"/>
        <v>-5.3286137199999999</v>
      </c>
      <c r="K2654" s="33">
        <f t="shared" si="377"/>
        <v>31.29913067</v>
      </c>
    </row>
    <row r="2655" spans="1:11" x14ac:dyDescent="0.3">
      <c r="A2655" s="78" t="str">
        <f>latest_start_1_limit_5000_convert_BTC_CMC_PRO_API_KEY_49c55c19_a805_466a_95cf_3c[[#This Row],[Symbol]]</f>
        <v>JBX</v>
      </c>
      <c r="B2655" s="22" t="str">
        <f t="shared" si="369"/>
        <v>JBOX</v>
      </c>
      <c r="C2655" s="77">
        <f t="shared" si="370"/>
        <v>1.0015440412000969E-7</v>
      </c>
      <c r="D2655" s="73">
        <f t="shared" si="371"/>
        <v>3.7498805360599999E-3</v>
      </c>
      <c r="E2655" s="74">
        <f>D2655*conf!B$7</f>
        <v>0.27426626240742841</v>
      </c>
      <c r="F2655" s="32">
        <f t="shared" si="372"/>
        <v>0.15440412000000001</v>
      </c>
      <c r="G2655" s="33">
        <f t="shared" si="373"/>
        <v>0.32672780000000001</v>
      </c>
      <c r="H2655" s="32">
        <f t="shared" si="374"/>
        <v>0.13443236</v>
      </c>
      <c r="I2655" s="33">
        <f t="shared" si="375"/>
        <v>4.0228399499999998</v>
      </c>
      <c r="J2655" s="32">
        <f t="shared" si="376"/>
        <v>0.13443236</v>
      </c>
      <c r="K2655" s="33">
        <f t="shared" si="377"/>
        <v>31.620470260000001</v>
      </c>
    </row>
    <row r="2656" spans="1:11" x14ac:dyDescent="0.3">
      <c r="A2656" s="78" t="str">
        <f>latest_start_1_limit_5000_convert_BTC_CMC_PRO_API_KEY_49c55c19_a805_466a_95cf_3c[[#This Row],[Symbol]]</f>
        <v>PDF</v>
      </c>
      <c r="B2656" s="22" t="str">
        <f t="shared" si="369"/>
        <v>Port of DeFi Network</v>
      </c>
      <c r="C2656" s="77">
        <f t="shared" si="370"/>
        <v>3.4297244264726713E-6</v>
      </c>
      <c r="D2656" s="73">
        <f t="shared" si="371"/>
        <v>0.12841229483496999</v>
      </c>
      <c r="E2656" s="74">
        <f>D2656*conf!B$7</f>
        <v>9.3920752442297051</v>
      </c>
      <c r="F2656" s="32">
        <f t="shared" si="372"/>
        <v>-0.16037633000000001</v>
      </c>
      <c r="G2656" s="33">
        <f t="shared" si="373"/>
        <v>1.1405749999999999E-2</v>
      </c>
      <c r="H2656" s="32">
        <f t="shared" si="374"/>
        <v>-3.6563906899999998</v>
      </c>
      <c r="I2656" s="33">
        <f t="shared" si="375"/>
        <v>8.4812139999999994E-2</v>
      </c>
      <c r="J2656" s="32">
        <f t="shared" si="376"/>
        <v>-3.6563906899999998</v>
      </c>
      <c r="K2656" s="33">
        <f t="shared" si="377"/>
        <v>-0.25392796000000001</v>
      </c>
    </row>
    <row r="2657" spans="1:11" x14ac:dyDescent="0.3">
      <c r="A2657" s="78" t="str">
        <f>latest_start_1_limit_5000_convert_BTC_CMC_PRO_API_KEY_49c55c19_a805_466a_95cf_3c[[#This Row],[Symbol]]</f>
        <v>PLUT</v>
      </c>
      <c r="B2657" s="22" t="str">
        <f t="shared" si="369"/>
        <v>Pluto</v>
      </c>
      <c r="C2657" s="77">
        <f t="shared" si="370"/>
        <v>4.7660479981987864E-6</v>
      </c>
      <c r="D2657" s="73">
        <f t="shared" si="371"/>
        <v>0.17844557889793999</v>
      </c>
      <c r="E2657" s="74">
        <f>D2657*conf!B$7</f>
        <v>13.051509640595331</v>
      </c>
      <c r="F2657" s="32">
        <f t="shared" si="372"/>
        <v>-0.22214935</v>
      </c>
      <c r="G2657" s="33">
        <f t="shared" si="373"/>
        <v>-5.0473560000000001E-2</v>
      </c>
      <c r="H2657" s="32">
        <f t="shared" si="374"/>
        <v>3.10663058</v>
      </c>
      <c r="I2657" s="33">
        <f t="shared" si="375"/>
        <v>7.1104541899999996</v>
      </c>
      <c r="J2657" s="32">
        <f t="shared" si="376"/>
        <v>3.10663058</v>
      </c>
      <c r="K2657" s="33">
        <f t="shared" si="377"/>
        <v>9.21364099</v>
      </c>
    </row>
    <row r="2658" spans="1:11" x14ac:dyDescent="0.3">
      <c r="A2658" s="78" t="str">
        <f>latest_start_1_limit_5000_convert_BTC_CMC_PRO_API_KEY_49c55c19_a805_466a_95cf_3c[[#This Row],[Symbol]]</f>
        <v>ARX</v>
      </c>
      <c r="B2658" s="22" t="str">
        <f t="shared" si="369"/>
        <v>ARCS</v>
      </c>
      <c r="C2658" s="77">
        <f t="shared" si="370"/>
        <v>5.9962744490383008E-6</v>
      </c>
      <c r="D2658" s="73">
        <f t="shared" si="371"/>
        <v>0.22450648119656999</v>
      </c>
      <c r="E2658" s="74">
        <f>D2658*conf!B$7</f>
        <v>16.42040403471713</v>
      </c>
      <c r="F2658" s="32">
        <f t="shared" si="372"/>
        <v>-7.6187279999999996E-2</v>
      </c>
      <c r="G2658" s="33">
        <f t="shared" si="373"/>
        <v>9.5739649999999996E-2</v>
      </c>
      <c r="H2658" s="32">
        <f t="shared" si="374"/>
        <v>-1.79330536</v>
      </c>
      <c r="I2658" s="33">
        <f t="shared" si="375"/>
        <v>2.0202445600000001</v>
      </c>
      <c r="J2658" s="32">
        <f t="shared" si="376"/>
        <v>-1.79330536</v>
      </c>
      <c r="K2658" s="33">
        <f t="shared" si="377"/>
        <v>-13.8945322</v>
      </c>
    </row>
    <row r="2659" spans="1:11" x14ac:dyDescent="0.3">
      <c r="A2659" s="78" t="str">
        <f>latest_start_1_limit_5000_convert_BTC_CMC_PRO_API_KEY_49c55c19_a805_466a_95cf_3c[[#This Row],[Symbol]]</f>
        <v>ULT</v>
      </c>
      <c r="B2659" s="22" t="str">
        <f t="shared" si="369"/>
        <v>Ultiledger</v>
      </c>
      <c r="C2659" s="77">
        <f t="shared" si="370"/>
        <v>3.3541290409713939E-7</v>
      </c>
      <c r="D2659" s="73">
        <f t="shared" si="371"/>
        <v>1.2558192839029999E-2</v>
      </c>
      <c r="E2659" s="74">
        <f>D2659*conf!B$7</f>
        <v>0.91850622424665418</v>
      </c>
      <c r="F2659" s="32">
        <f t="shared" si="372"/>
        <v>2.59063043</v>
      </c>
      <c r="G2659" s="33">
        <f t="shared" si="373"/>
        <v>2.76714584</v>
      </c>
      <c r="H2659" s="32">
        <f t="shared" si="374"/>
        <v>-0.44314653999999998</v>
      </c>
      <c r="I2659" s="33">
        <f t="shared" si="375"/>
        <v>3.4228325800000001</v>
      </c>
      <c r="J2659" s="32">
        <f t="shared" si="376"/>
        <v>-0.44314653999999998</v>
      </c>
      <c r="K2659" s="33">
        <f t="shared" si="377"/>
        <v>11.925584779999999</v>
      </c>
    </row>
    <row r="2660" spans="1:11" x14ac:dyDescent="0.3">
      <c r="A2660" s="78" t="str">
        <f>latest_start_1_limit_5000_convert_BTC_CMC_PRO_API_KEY_49c55c19_a805_466a_95cf_3c[[#This Row],[Symbol]]</f>
        <v>BQT</v>
      </c>
      <c r="B2660" s="22" t="str">
        <f t="shared" si="369"/>
        <v>Blockchain Quotations Index Token</v>
      </c>
      <c r="C2660" s="77">
        <f t="shared" si="370"/>
        <v>1.9207852962501332E-7</v>
      </c>
      <c r="D2660" s="73">
        <f t="shared" si="371"/>
        <v>7.1916112522900002E-3</v>
      </c>
      <c r="E2660" s="74">
        <f>D2660*conf!B$7</f>
        <v>0.52599444699249065</v>
      </c>
      <c r="F2660" s="32">
        <f t="shared" si="372"/>
        <v>-0.75709086000000003</v>
      </c>
      <c r="G2660" s="33">
        <f t="shared" si="373"/>
        <v>-0.58633548000000002</v>
      </c>
      <c r="H2660" s="32">
        <f t="shared" si="374"/>
        <v>1.38304067</v>
      </c>
      <c r="I2660" s="33">
        <f t="shared" si="375"/>
        <v>5.3199340599999996</v>
      </c>
      <c r="J2660" s="32">
        <f t="shared" si="376"/>
        <v>1.38304067</v>
      </c>
      <c r="K2660" s="33">
        <f t="shared" si="377"/>
        <v>37.822742179999999</v>
      </c>
    </row>
    <row r="2661" spans="1:11" x14ac:dyDescent="0.3">
      <c r="A2661" s="78" t="str">
        <f>latest_start_1_limit_5000_convert_BTC_CMC_PRO_API_KEY_49c55c19_a805_466a_95cf_3c[[#This Row],[Symbol]]</f>
        <v>WSCRT</v>
      </c>
      <c r="B2661" s="22" t="str">
        <f t="shared" si="369"/>
        <v>Secret (ERC20)</v>
      </c>
      <c r="C2661" s="77">
        <f t="shared" si="370"/>
        <v>3.3580078810883045E-5</v>
      </c>
      <c r="D2661" s="73">
        <f t="shared" si="371"/>
        <v>1.2572715602341999</v>
      </c>
      <c r="E2661" s="74">
        <f>D2661*conf!B$7</f>
        <v>91.956841915529381</v>
      </c>
      <c r="F2661" s="32">
        <f t="shared" si="372"/>
        <v>2.0558907199999998</v>
      </c>
      <c r="G2661" s="33">
        <f t="shared" si="373"/>
        <v>2.2314860599999999</v>
      </c>
      <c r="H2661" s="32">
        <f t="shared" si="374"/>
        <v>4.4789317100000003</v>
      </c>
      <c r="I2661" s="33">
        <f t="shared" si="375"/>
        <v>8.5360443499999992</v>
      </c>
      <c r="J2661" s="32">
        <f t="shared" si="376"/>
        <v>4.4789317100000003</v>
      </c>
      <c r="K2661" s="33">
        <f t="shared" si="377"/>
        <v>5.7146436899999999</v>
      </c>
    </row>
    <row r="2662" spans="1:11" x14ac:dyDescent="0.3">
      <c r="A2662" s="78" t="str">
        <f>latest_start_1_limit_5000_convert_BTC_CMC_PRO_API_KEY_49c55c19_a805_466a_95cf_3c[[#This Row],[Symbol]]</f>
        <v>SHE</v>
      </c>
      <c r="B2662" s="22" t="str">
        <f t="shared" si="369"/>
        <v>ShineChain</v>
      </c>
      <c r="C2662" s="77">
        <f t="shared" si="370"/>
        <v>1E-8</v>
      </c>
      <c r="D2662" s="73">
        <f t="shared" si="371"/>
        <v>2.4071343166999999E-4</v>
      </c>
      <c r="E2662" s="74">
        <f>D2662*conf!B$7</f>
        <v>1.7605780392343801E-2</v>
      </c>
      <c r="F2662" s="32">
        <f t="shared" si="372"/>
        <v>-0.57746735999999999</v>
      </c>
      <c r="G2662" s="33">
        <f t="shared" si="373"/>
        <v>-0.40640292</v>
      </c>
      <c r="H2662" s="32">
        <f t="shared" si="374"/>
        <v>-7.7575378500000003</v>
      </c>
      <c r="I2662" s="33">
        <f t="shared" si="375"/>
        <v>-4.1755902499999999</v>
      </c>
      <c r="J2662" s="32">
        <f t="shared" si="376"/>
        <v>-7.7575378500000003</v>
      </c>
      <c r="K2662" s="33">
        <f t="shared" si="377"/>
        <v>9.46985967</v>
      </c>
    </row>
    <row r="2663" spans="1:11" x14ac:dyDescent="0.3">
      <c r="A2663" s="78" t="str">
        <f>latest_start_1_limit_5000_convert_BTC_CMC_PRO_API_KEY_49c55c19_a805_466a_95cf_3c[[#This Row],[Symbol]]</f>
        <v>IOV</v>
      </c>
      <c r="B2663" s="22" t="str">
        <f t="shared" si="369"/>
        <v>Starname</v>
      </c>
      <c r="C2663" s="77">
        <f t="shared" si="370"/>
        <v>5.0714932412064848E-7</v>
      </c>
      <c r="D2663" s="73">
        <f t="shared" si="371"/>
        <v>1.8988175269029999E-2</v>
      </c>
      <c r="E2663" s="74">
        <f>D2663*conf!B$7</f>
        <v>1.388795139176854</v>
      </c>
      <c r="F2663" s="32">
        <f t="shared" si="372"/>
        <v>-0.15172621999999999</v>
      </c>
      <c r="G2663" s="33">
        <f t="shared" si="373"/>
        <v>2.007074E-2</v>
      </c>
      <c r="H2663" s="32">
        <f t="shared" si="374"/>
        <v>5.3453931499999996</v>
      </c>
      <c r="I2663" s="33">
        <f t="shared" si="375"/>
        <v>9.4361521100000001</v>
      </c>
      <c r="J2663" s="32">
        <f t="shared" si="376"/>
        <v>5.3453931499999996</v>
      </c>
      <c r="K2663" s="33">
        <f t="shared" si="377"/>
        <v>20.96711891</v>
      </c>
    </row>
    <row r="2664" spans="1:11" x14ac:dyDescent="0.3">
      <c r="A2664" s="78" t="str">
        <f>latest_start_1_limit_5000_convert_BTC_CMC_PRO_API_KEY_49c55c19_a805_466a_95cf_3c[[#This Row],[Symbol]]</f>
        <v>CPR</v>
      </c>
      <c r="B2664" s="22" t="str">
        <f t="shared" si="369"/>
        <v>Cipher</v>
      </c>
      <c r="C2664" s="77">
        <f t="shared" si="370"/>
        <v>1.8017103151444344E-8</v>
      </c>
      <c r="D2664" s="73">
        <f t="shared" si="371"/>
        <v>6.745782676E-4</v>
      </c>
      <c r="E2664" s="74">
        <f>D2664*conf!B$7</f>
        <v>4.9338654492264003E-2</v>
      </c>
      <c r="F2664" s="32">
        <f t="shared" si="372"/>
        <v>-0.35142366000000003</v>
      </c>
      <c r="G2664" s="33">
        <f t="shared" si="373"/>
        <v>-0.17997029</v>
      </c>
      <c r="H2664" s="32">
        <f t="shared" si="374"/>
        <v>-2.0245725399999999</v>
      </c>
      <c r="I2664" s="33">
        <f t="shared" si="375"/>
        <v>1.7799968500000001</v>
      </c>
      <c r="J2664" s="32">
        <f t="shared" si="376"/>
        <v>-2.0245725399999999</v>
      </c>
      <c r="K2664" s="33">
        <f t="shared" si="377"/>
        <v>-4.0939681800000001</v>
      </c>
    </row>
    <row r="2665" spans="1:11" x14ac:dyDescent="0.3">
      <c r="A2665" s="78" t="str">
        <f>latest_start_1_limit_5000_convert_BTC_CMC_PRO_API_KEY_49c55c19_a805_466a_95cf_3c[[#This Row],[Symbol]]</f>
        <v>HZT</v>
      </c>
      <c r="B2665" s="22" t="str">
        <f t="shared" si="369"/>
        <v>Black Diamond Rating</v>
      </c>
      <c r="C2665" s="77">
        <f t="shared" si="370"/>
        <v>8.8483147713365081E-7</v>
      </c>
      <c r="D2665" s="73">
        <f t="shared" si="371"/>
        <v>3.3128970842069998E-2</v>
      </c>
      <c r="E2665" s="74">
        <f>D2665*conf!B$7</f>
        <v>2.4230529273889996</v>
      </c>
      <c r="F2665" s="32">
        <f t="shared" si="372"/>
        <v>-1.041659E-2</v>
      </c>
      <c r="G2665" s="33">
        <f t="shared" si="373"/>
        <v>0.16162351</v>
      </c>
      <c r="H2665" s="32">
        <f t="shared" si="374"/>
        <v>-3.7496454300000002</v>
      </c>
      <c r="I2665" s="33">
        <f t="shared" si="375"/>
        <v>-1.2063859999999999E-2</v>
      </c>
      <c r="J2665" s="32">
        <f t="shared" si="376"/>
        <v>-3.7496454300000002</v>
      </c>
      <c r="K2665" s="33">
        <f t="shared" si="377"/>
        <v>-0.14136983</v>
      </c>
    </row>
    <row r="2666" spans="1:11" x14ac:dyDescent="0.3">
      <c r="A2666" s="78" t="str">
        <f>latest_start_1_limit_5000_convert_BTC_CMC_PRO_API_KEY_49c55c19_a805_466a_95cf_3c[[#This Row],[Symbol]]</f>
        <v>MINI</v>
      </c>
      <c r="B2666" s="22" t="str">
        <f t="shared" si="369"/>
        <v>MiniSwap</v>
      </c>
      <c r="C2666" s="77">
        <f t="shared" si="370"/>
        <v>1.6088451398442338E-6</v>
      </c>
      <c r="D2666" s="73">
        <f t="shared" si="371"/>
        <v>6.0236762710980003E-2</v>
      </c>
      <c r="E2666" s="74">
        <f>D2666*conf!B$7</f>
        <v>4.4057168246810772</v>
      </c>
      <c r="F2666" s="32">
        <f t="shared" si="372"/>
        <v>0.35526341</v>
      </c>
      <c r="G2666" s="33">
        <f t="shared" si="373"/>
        <v>0.52793268999999998</v>
      </c>
      <c r="H2666" s="32">
        <f t="shared" si="374"/>
        <v>-8.0250393800000008</v>
      </c>
      <c r="I2666" s="33">
        <f t="shared" si="375"/>
        <v>-4.4534793600000002</v>
      </c>
      <c r="J2666" s="32">
        <f t="shared" si="376"/>
        <v>-8.0250393800000008</v>
      </c>
      <c r="K2666" s="33">
        <f t="shared" si="377"/>
        <v>7.0686361599999996</v>
      </c>
    </row>
    <row r="2667" spans="1:11" x14ac:dyDescent="0.3">
      <c r="A2667" s="78" t="str">
        <f>latest_start_1_limit_5000_convert_BTC_CMC_PRO_API_KEY_49c55c19_a805_466a_95cf_3c[[#This Row],[Symbol]]</f>
        <v>DEFI+S</v>
      </c>
      <c r="B2667" s="22" t="str">
        <f t="shared" si="369"/>
        <v>PieDAO DEFI Small Cap</v>
      </c>
      <c r="C2667" s="77">
        <f t="shared" si="370"/>
        <v>1.5135183726853652E-4</v>
      </c>
      <c r="D2667" s="73">
        <f t="shared" si="371"/>
        <v>5.6667633705866702</v>
      </c>
      <c r="E2667" s="74">
        <f>D2667*conf!B$7</f>
        <v>414.46707292470904</v>
      </c>
      <c r="F2667" s="32">
        <f t="shared" si="372"/>
        <v>1.3334997200000001</v>
      </c>
      <c r="G2667" s="33">
        <f t="shared" si="373"/>
        <v>1.5078521300000001</v>
      </c>
      <c r="H2667" s="32">
        <f t="shared" si="374"/>
        <v>34.593152500000002</v>
      </c>
      <c r="I2667" s="33">
        <f t="shared" si="375"/>
        <v>39.819656739999999</v>
      </c>
      <c r="J2667" s="32">
        <f t="shared" si="376"/>
        <v>34.593152500000002</v>
      </c>
      <c r="K2667" s="33">
        <f t="shared" si="377"/>
        <v>90.188099489999999</v>
      </c>
    </row>
    <row r="2668" spans="1:11" x14ac:dyDescent="0.3">
      <c r="A2668" s="78" t="str">
        <f>latest_start_1_limit_5000_convert_BTC_CMC_PRO_API_KEY_49c55c19_a805_466a_95cf_3c[[#This Row],[Symbol]]</f>
        <v>RAP</v>
      </c>
      <c r="B2668" s="22" t="str">
        <f t="shared" si="369"/>
        <v>REALPAY</v>
      </c>
      <c r="C2668" s="77">
        <f t="shared" si="370"/>
        <v>5.1594000000000035E-5</v>
      </c>
      <c r="D2668" s="73">
        <f t="shared" si="371"/>
        <v>1.9317306919988599</v>
      </c>
      <c r="E2668" s="74">
        <f>D2668*conf!B$7</f>
        <v>141.28678281279662</v>
      </c>
      <c r="F2668" s="32">
        <f t="shared" si="372"/>
        <v>-1.9381800000000001E-3</v>
      </c>
      <c r="G2668" s="33">
        <f t="shared" si="373"/>
        <v>0.17011651</v>
      </c>
      <c r="H2668" s="32">
        <f t="shared" si="374"/>
        <v>-8.1244799999999999E-3</v>
      </c>
      <c r="I2668" s="33">
        <f t="shared" si="375"/>
        <v>3.8747473600000002</v>
      </c>
      <c r="J2668" s="32">
        <f t="shared" si="376"/>
        <v>-8.1244799999999999E-3</v>
      </c>
      <c r="K2668" s="33">
        <f t="shared" si="377"/>
        <v>18.261080329999999</v>
      </c>
    </row>
    <row r="2669" spans="1:11" x14ac:dyDescent="0.3">
      <c r="A2669" s="78" t="str">
        <f>latest_start_1_limit_5000_convert_BTC_CMC_PRO_API_KEY_49c55c19_a805_466a_95cf_3c[[#This Row],[Symbol]]</f>
        <v>FAR</v>
      </c>
      <c r="B2669" s="22" t="str">
        <f t="shared" si="369"/>
        <v>Farmland Protocol</v>
      </c>
      <c r="C2669" s="77">
        <f t="shared" si="370"/>
        <v>5.7583694127387053E-6</v>
      </c>
      <c r="D2669" s="73">
        <f t="shared" si="371"/>
        <v>0.21559907994058999</v>
      </c>
      <c r="E2669" s="74">
        <f>D2669*conf!B$7</f>
        <v>15.768916706854752</v>
      </c>
      <c r="F2669" s="32">
        <f t="shared" si="372"/>
        <v>-0.12216166000000001</v>
      </c>
      <c r="G2669" s="33">
        <f t="shared" si="373"/>
        <v>4.9686170000000002E-2</v>
      </c>
      <c r="H2669" s="32">
        <f t="shared" si="374"/>
        <v>-2.0268543000000001</v>
      </c>
      <c r="I2669" s="33">
        <f t="shared" si="375"/>
        <v>1.7776264799999999</v>
      </c>
      <c r="J2669" s="32">
        <f t="shared" si="376"/>
        <v>-2.0268543000000001</v>
      </c>
      <c r="K2669" s="33">
        <f t="shared" si="377"/>
        <v>-8.3461266700000003</v>
      </c>
    </row>
    <row r="2670" spans="1:11" x14ac:dyDescent="0.3">
      <c r="A2670" s="78" t="str">
        <f>latest_start_1_limit_5000_convert_BTC_CMC_PRO_API_KEY_49c55c19_a805_466a_95cf_3c[[#This Row],[Symbol]]</f>
        <v>YFTE</v>
      </c>
      <c r="B2670" s="22" t="str">
        <f t="shared" si="369"/>
        <v>YFTether</v>
      </c>
      <c r="C2670" s="77">
        <f t="shared" si="370"/>
        <v>5.0538581974126093E-3</v>
      </c>
      <c r="D2670" s="73">
        <f t="shared" si="371"/>
        <v>189.22147910516657</v>
      </c>
      <c r="E2670" s="74">
        <f>D2670*conf!B$7</f>
        <v>13839.658981751883</v>
      </c>
      <c r="F2670" s="32">
        <f t="shared" si="372"/>
        <v>-3.29418693</v>
      </c>
      <c r="G2670" s="33">
        <f t="shared" si="373"/>
        <v>-3.1277968199999999</v>
      </c>
      <c r="H2670" s="32">
        <f t="shared" si="374"/>
        <v>0.13019254</v>
      </c>
      <c r="I2670" s="33">
        <f t="shared" si="375"/>
        <v>4.0184354899999999</v>
      </c>
      <c r="J2670" s="32">
        <f t="shared" si="376"/>
        <v>0.13019254</v>
      </c>
      <c r="K2670" s="33">
        <f t="shared" si="377"/>
        <v>81.604563900000002</v>
      </c>
    </row>
    <row r="2671" spans="1:11" x14ac:dyDescent="0.3">
      <c r="A2671" s="78" t="str">
        <f>latest_start_1_limit_5000_convert_BTC_CMC_PRO_API_KEY_49c55c19_a805_466a_95cf_3c[[#This Row],[Symbol]]</f>
        <v>EA</v>
      </c>
      <c r="B2671" s="22" t="str">
        <f t="shared" si="369"/>
        <v>EA Token</v>
      </c>
      <c r="C2671" s="77">
        <f t="shared" si="370"/>
        <v>3.0961082079123453E-8</v>
      </c>
      <c r="D2671" s="73">
        <f t="shared" si="371"/>
        <v>1.1592137169E-3</v>
      </c>
      <c r="E2671" s="74">
        <f>D2671*conf!B$7</f>
        <v>8.4784891254065992E-2</v>
      </c>
      <c r="F2671" s="32">
        <f t="shared" si="372"/>
        <v>0.22036066000000001</v>
      </c>
      <c r="G2671" s="33">
        <f t="shared" si="373"/>
        <v>0.39279783000000001</v>
      </c>
      <c r="H2671" s="32">
        <f t="shared" si="374"/>
        <v>-7.3272133100000003</v>
      </c>
      <c r="I2671" s="33">
        <f t="shared" si="375"/>
        <v>-3.7285553999999999</v>
      </c>
      <c r="J2671" s="32">
        <f t="shared" si="376"/>
        <v>-7.3272133100000003</v>
      </c>
      <c r="K2671" s="33">
        <f t="shared" si="377"/>
        <v>-37.392676629999997</v>
      </c>
    </row>
    <row r="2672" spans="1:11" x14ac:dyDescent="0.3">
      <c r="A2672" s="78" t="str">
        <f>latest_start_1_limit_5000_convert_BTC_CMC_PRO_API_KEY_49c55c19_a805_466a_95cf_3c[[#This Row],[Symbol]]</f>
        <v>JEM</v>
      </c>
      <c r="B2672" s="22" t="str">
        <f t="shared" si="369"/>
        <v>Itchiro Games</v>
      </c>
      <c r="C2672" s="77">
        <f t="shared" si="370"/>
        <v>2.324213442683621E-3</v>
      </c>
      <c r="D2672" s="73">
        <f t="shared" si="371"/>
        <v>87.020863704854847</v>
      </c>
      <c r="E2672" s="74">
        <f>D2672*conf!B$7</f>
        <v>6364.7059713730832</v>
      </c>
      <c r="F2672" s="32">
        <f t="shared" si="372"/>
        <v>-0.56471797999999995</v>
      </c>
      <c r="G2672" s="33">
        <f t="shared" si="373"/>
        <v>-0.39363160000000003</v>
      </c>
      <c r="H2672" s="32">
        <f t="shared" si="374"/>
        <v>-1.5694519</v>
      </c>
      <c r="I2672" s="33">
        <f t="shared" si="375"/>
        <v>2.25279067</v>
      </c>
      <c r="J2672" s="32">
        <f t="shared" si="376"/>
        <v>-1.5694519</v>
      </c>
      <c r="K2672" s="33">
        <f t="shared" si="377"/>
        <v>-0.77239248999999999</v>
      </c>
    </row>
    <row r="2673" spans="1:11" x14ac:dyDescent="0.3">
      <c r="A2673" s="78" t="str">
        <f>latest_start_1_limit_5000_convert_BTC_CMC_PRO_API_KEY_49c55c19_a805_466a_95cf_3c[[#This Row],[Symbol]]</f>
        <v>STBU</v>
      </c>
      <c r="B2673" s="22" t="str">
        <f t="shared" si="369"/>
        <v>Stobox Token</v>
      </c>
      <c r="C2673" s="77">
        <f t="shared" si="370"/>
        <v>2.7294486011848036E-6</v>
      </c>
      <c r="D2673" s="73">
        <f t="shared" si="371"/>
        <v>0.10219327121646</v>
      </c>
      <c r="E2673" s="74">
        <f>D2673*conf!B$7</f>
        <v>7.474415856771885</v>
      </c>
      <c r="F2673" s="32">
        <f t="shared" si="372"/>
        <v>0.98926714999999998</v>
      </c>
      <c r="G2673" s="33">
        <f t="shared" si="373"/>
        <v>1.1630272800000001</v>
      </c>
      <c r="H2673" s="32">
        <f t="shared" si="374"/>
        <v>26.060622760000001</v>
      </c>
      <c r="I2673" s="33">
        <f t="shared" si="375"/>
        <v>30.955792890000001</v>
      </c>
      <c r="J2673" s="32">
        <f t="shared" si="376"/>
        <v>26.060622760000001</v>
      </c>
      <c r="K2673" s="33">
        <f t="shared" si="377"/>
        <v>12.58122687</v>
      </c>
    </row>
    <row r="2674" spans="1:11" x14ac:dyDescent="0.3">
      <c r="A2674" s="78" t="str">
        <f>latest_start_1_limit_5000_convert_BTC_CMC_PRO_API_KEY_49c55c19_a805_466a_95cf_3c[[#This Row],[Symbol]]</f>
        <v>UNIDX</v>
      </c>
      <c r="B2674" s="22" t="str">
        <f t="shared" si="369"/>
        <v>UniDex</v>
      </c>
      <c r="C2674" s="77">
        <f t="shared" si="370"/>
        <v>2.19918211829361E-5</v>
      </c>
      <c r="D2674" s="73">
        <f t="shared" si="371"/>
        <v>0.82339566523294005</v>
      </c>
      <c r="E2674" s="74">
        <f>D2674*conf!B$7</f>
        <v>60.223158955137237</v>
      </c>
      <c r="F2674" s="32">
        <f t="shared" si="372"/>
        <v>-1.4977072</v>
      </c>
      <c r="G2674" s="33">
        <f t="shared" si="373"/>
        <v>-1.3282261099999999</v>
      </c>
      <c r="H2674" s="32">
        <f t="shared" si="374"/>
        <v>-23.10886335</v>
      </c>
      <c r="I2674" s="33">
        <f t="shared" si="375"/>
        <v>-20.123036469999999</v>
      </c>
      <c r="J2674" s="32">
        <f t="shared" si="376"/>
        <v>-23.10886335</v>
      </c>
      <c r="K2674" s="33">
        <f t="shared" si="377"/>
        <v>8.9748902099999999</v>
      </c>
    </row>
    <row r="2675" spans="1:11" x14ac:dyDescent="0.3">
      <c r="A2675" s="78" t="str">
        <f>latest_start_1_limit_5000_convert_BTC_CMC_PRO_API_KEY_49c55c19_a805_466a_95cf_3c[[#This Row],[Symbol]]</f>
        <v>MNTIS</v>
      </c>
      <c r="B2675" s="22" t="str">
        <f t="shared" si="369"/>
        <v>Mantis</v>
      </c>
      <c r="C2675" s="77">
        <f t="shared" si="370"/>
        <v>1.3171885493294035E-4</v>
      </c>
      <c r="D2675" s="73">
        <f t="shared" si="371"/>
        <v>4.93168497865849</v>
      </c>
      <c r="E2675" s="74">
        <f>D2675*conf!B$7</f>
        <v>360.70343933908197</v>
      </c>
      <c r="F2675" s="32">
        <f t="shared" si="372"/>
        <v>0.15761045000000001</v>
      </c>
      <c r="G2675" s="33">
        <f t="shared" si="373"/>
        <v>0.32993964999999997</v>
      </c>
      <c r="H2675" s="32">
        <f t="shared" si="374"/>
        <v>0.19611307</v>
      </c>
      <c r="I2675" s="33">
        <f t="shared" si="375"/>
        <v>4.0869158399999996</v>
      </c>
      <c r="J2675" s="32">
        <f t="shared" si="376"/>
        <v>0.19611307</v>
      </c>
      <c r="K2675" s="33">
        <f t="shared" si="377"/>
        <v>18.502362510000001</v>
      </c>
    </row>
    <row r="2676" spans="1:11" x14ac:dyDescent="0.3">
      <c r="A2676" s="78" t="str">
        <f>latest_start_1_limit_5000_convert_BTC_CMC_PRO_API_KEY_49c55c19_a805_466a_95cf_3c[[#This Row],[Symbol]]</f>
        <v>BANK</v>
      </c>
      <c r="B2676" s="22" t="str">
        <f t="shared" si="369"/>
        <v>Bankcoin</v>
      </c>
      <c r="C2676" s="77">
        <f t="shared" si="370"/>
        <v>1.7952193740701613E-7</v>
      </c>
      <c r="D2676" s="73">
        <f t="shared" si="371"/>
        <v>6.7214799468199998E-3</v>
      </c>
      <c r="E2676" s="74">
        <f>D2676*conf!B$7</f>
        <v>0.49160904331041477</v>
      </c>
      <c r="F2676" s="32">
        <f t="shared" si="372"/>
        <v>-6.1063440299999998</v>
      </c>
      <c r="G2676" s="33">
        <f t="shared" si="373"/>
        <v>-5.9447924600000004</v>
      </c>
      <c r="H2676" s="32">
        <f t="shared" si="374"/>
        <v>-18.559188330000001</v>
      </c>
      <c r="I2676" s="33">
        <f t="shared" si="375"/>
        <v>-15.396689050000001</v>
      </c>
      <c r="J2676" s="32">
        <f t="shared" si="376"/>
        <v>-18.559188330000001</v>
      </c>
      <c r="K2676" s="33">
        <f t="shared" si="377"/>
        <v>-4.8105643100000002</v>
      </c>
    </row>
    <row r="2677" spans="1:11" x14ac:dyDescent="0.3">
      <c r="A2677" s="78" t="str">
        <f>latest_start_1_limit_5000_convert_BTC_CMC_PRO_API_KEY_49c55c19_a805_466a_95cf_3c[[#This Row],[Symbol]]</f>
        <v>STC</v>
      </c>
      <c r="B2677" s="22" t="str">
        <f t="shared" si="369"/>
        <v>Student Coin</v>
      </c>
      <c r="C2677" s="77">
        <f t="shared" si="370"/>
        <v>1.603351738538814E-7</v>
      </c>
      <c r="D2677" s="73">
        <f t="shared" si="371"/>
        <v>6.0031084300599998E-3</v>
      </c>
      <c r="E2677" s="74">
        <f>D2677*conf!B$7</f>
        <v>0.4390673505745884</v>
      </c>
      <c r="F2677" s="32">
        <f t="shared" si="372"/>
        <v>-0.23136669000000001</v>
      </c>
      <c r="G2677" s="33">
        <f t="shared" si="373"/>
        <v>-5.9706750000000003E-2</v>
      </c>
      <c r="H2677" s="32">
        <f t="shared" si="374"/>
        <v>-3.3226448500000001</v>
      </c>
      <c r="I2677" s="33">
        <f t="shared" si="375"/>
        <v>0.43151795999999998</v>
      </c>
      <c r="J2677" s="32">
        <f t="shared" si="376"/>
        <v>-3.3226448500000001</v>
      </c>
      <c r="K2677" s="33">
        <f t="shared" si="377"/>
        <v>74.02758335</v>
      </c>
    </row>
    <row r="2678" spans="1:11" x14ac:dyDescent="0.3">
      <c r="A2678" s="78" t="str">
        <f>latest_start_1_limit_5000_convert_BTC_CMC_PRO_API_KEY_49c55c19_a805_466a_95cf_3c[[#This Row],[Symbol]]</f>
        <v>BLOC</v>
      </c>
      <c r="B2678" s="22" t="str">
        <f t="shared" si="369"/>
        <v>BLOC.MONEY</v>
      </c>
      <c r="C2678" s="77">
        <f t="shared" si="370"/>
        <v>3.0046321236056319E-8</v>
      </c>
      <c r="D2678" s="73">
        <f t="shared" si="371"/>
        <v>1.1249641608199999E-3</v>
      </c>
      <c r="E2678" s="74">
        <f>D2678*conf!B$7</f>
        <v>8.22798787223748E-2</v>
      </c>
      <c r="F2678" s="32">
        <f t="shared" si="372"/>
        <v>0.37081765</v>
      </c>
      <c r="G2678" s="33">
        <f t="shared" si="373"/>
        <v>0.54351369000000005</v>
      </c>
      <c r="H2678" s="32">
        <f t="shared" si="374"/>
        <v>0.15597232</v>
      </c>
      <c r="I2678" s="33">
        <f t="shared" si="375"/>
        <v>4.0452163499999996</v>
      </c>
      <c r="J2678" s="32">
        <f t="shared" si="376"/>
        <v>0.15597232</v>
      </c>
      <c r="K2678" s="33">
        <f t="shared" si="377"/>
        <v>77.687634849999995</v>
      </c>
    </row>
    <row r="2679" spans="1:11" x14ac:dyDescent="0.3">
      <c r="A2679" s="78" t="str">
        <f>latest_start_1_limit_5000_convert_BTC_CMC_PRO_API_KEY_49c55c19_a805_466a_95cf_3c[[#This Row],[Symbol]]</f>
        <v>DJ15</v>
      </c>
      <c r="B2679" s="22" t="str">
        <f t="shared" si="369"/>
        <v>Davincij15 Token</v>
      </c>
      <c r="C2679" s="77">
        <f t="shared" si="370"/>
        <v>4.9796369377042415E-3</v>
      </c>
      <c r="D2679" s="73">
        <f t="shared" si="371"/>
        <v>186.44256129733091</v>
      </c>
      <c r="E2679" s="74">
        <f>D2679*conf!B$7</f>
        <v>13636.408933286782</v>
      </c>
      <c r="F2679" s="32">
        <f t="shared" si="372"/>
        <v>-1.49677288</v>
      </c>
      <c r="G2679" s="33">
        <f t="shared" si="373"/>
        <v>-1.3272901800000001</v>
      </c>
      <c r="H2679" s="32">
        <f t="shared" si="374"/>
        <v>13.81487416</v>
      </c>
      <c r="I2679" s="33">
        <f t="shared" si="375"/>
        <v>18.23451893</v>
      </c>
      <c r="J2679" s="32">
        <f t="shared" si="376"/>
        <v>13.81487416</v>
      </c>
      <c r="K2679" s="33">
        <f t="shared" si="377"/>
        <v>56.511719909999997</v>
      </c>
    </row>
    <row r="2680" spans="1:11" x14ac:dyDescent="0.3">
      <c r="A2680" s="78" t="str">
        <f>latest_start_1_limit_5000_convert_BTC_CMC_PRO_API_KEY_49c55c19_a805_466a_95cf_3c[[#This Row],[Symbol]]</f>
        <v>XAUT</v>
      </c>
      <c r="B2680" s="22" t="str">
        <f t="shared" si="369"/>
        <v>Tether Gold</v>
      </c>
      <c r="C2680" s="77">
        <f t="shared" si="370"/>
        <v>4.8711074011519952E-2</v>
      </c>
      <c r="D2680" s="73">
        <f t="shared" si="371"/>
        <v>1823.7910747040555</v>
      </c>
      <c r="E2680" s="74">
        <f>D2680*conf!B$7</f>
        <v>133392.07920385464</v>
      </c>
      <c r="F2680" s="32">
        <f t="shared" si="372"/>
        <v>-0.12974417999999999</v>
      </c>
      <c r="G2680" s="33">
        <f t="shared" si="373"/>
        <v>4.2090599999999999E-2</v>
      </c>
      <c r="H2680" s="32">
        <f t="shared" si="374"/>
        <v>-4.6346147999999996</v>
      </c>
      <c r="I2680" s="33">
        <f t="shared" si="375"/>
        <v>-0.93139824000000004</v>
      </c>
      <c r="J2680" s="32">
        <f t="shared" si="376"/>
        <v>-4.6346147999999996</v>
      </c>
      <c r="K2680" s="33">
        <f t="shared" si="377"/>
        <v>-1.0481861400000001</v>
      </c>
    </row>
    <row r="2681" spans="1:11" x14ac:dyDescent="0.3">
      <c r="A2681" s="78" t="str">
        <f>latest_start_1_limit_5000_convert_BTC_CMC_PRO_API_KEY_49c55c19_a805_466a_95cf_3c[[#This Row],[Symbol]]</f>
        <v>MSTR</v>
      </c>
      <c r="B2681" s="22" t="str">
        <f t="shared" si="369"/>
        <v>MicroStrategy tokenized stock FTX</v>
      </c>
      <c r="C2681" s="77">
        <f t="shared" si="370"/>
        <v>2.0552338462313701E-2</v>
      </c>
      <c r="D2681" s="73">
        <f t="shared" si="371"/>
        <v>769.5</v>
      </c>
      <c r="E2681" s="74">
        <f>D2681*conf!B$7</f>
        <v>56281.23</v>
      </c>
      <c r="F2681" s="32">
        <f t="shared" si="372"/>
        <v>0.77773534</v>
      </c>
      <c r="G2681" s="33">
        <f t="shared" si="373"/>
        <v>0.95113152000000001</v>
      </c>
      <c r="H2681" s="32">
        <f t="shared" si="374"/>
        <v>6.9654642200000003</v>
      </c>
      <c r="I2681" s="33">
        <f t="shared" si="375"/>
        <v>11.119133570000001</v>
      </c>
      <c r="J2681" s="32">
        <f t="shared" si="376"/>
        <v>6.9654642200000003</v>
      </c>
      <c r="K2681" s="33">
        <f t="shared" si="377"/>
        <v>43.899018230000003</v>
      </c>
    </row>
    <row r="2682" spans="1:11" x14ac:dyDescent="0.3">
      <c r="A2682" s="78" t="str">
        <f>latest_start_1_limit_5000_convert_BTC_CMC_PRO_API_KEY_49c55c19_a805_466a_95cf_3c[[#This Row],[Symbol]]</f>
        <v>ISDT</v>
      </c>
      <c r="B2682" s="22" t="str">
        <f t="shared" si="369"/>
        <v>ISTARDUST</v>
      </c>
      <c r="C2682" s="77">
        <f t="shared" si="370"/>
        <v>1.4319623429847966E-8</v>
      </c>
      <c r="D2682" s="73">
        <f t="shared" si="371"/>
        <v>5.3614094811999999E-4</v>
      </c>
      <c r="E2682" s="74">
        <f>D2682*conf!B$7</f>
        <v>3.9213348945496801E-2</v>
      </c>
      <c r="F2682" s="32">
        <f t="shared" si="372"/>
        <v>-3.4407896999999998</v>
      </c>
      <c r="G2682" s="33">
        <f t="shared" si="373"/>
        <v>-3.2746518299999998</v>
      </c>
      <c r="H2682" s="32">
        <f t="shared" si="374"/>
        <v>27.975447320000001</v>
      </c>
      <c r="I2682" s="33">
        <f t="shared" si="375"/>
        <v>32.944973679999997</v>
      </c>
      <c r="J2682" s="32">
        <f t="shared" si="376"/>
        <v>27.975447320000001</v>
      </c>
      <c r="K2682" s="33">
        <f t="shared" si="377"/>
        <v>1.4988048899999999</v>
      </c>
    </row>
    <row r="2683" spans="1:11" x14ac:dyDescent="0.3">
      <c r="A2683" s="78" t="str">
        <f>latest_start_1_limit_5000_convert_BTC_CMC_PRO_API_KEY_49c55c19_a805_466a_95cf_3c[[#This Row],[Symbol]]</f>
        <v>WAXE</v>
      </c>
      <c r="B2683" s="22" t="str">
        <f t="shared" si="369"/>
        <v>WAXE</v>
      </c>
      <c r="C2683" s="77">
        <f t="shared" si="370"/>
        <v>1.1864591828928601E-3</v>
      </c>
      <c r="D2683" s="73">
        <f t="shared" si="371"/>
        <v>44.422212241695249</v>
      </c>
      <c r="E2683" s="74">
        <f>D2683*conf!B$7</f>
        <v>3249.0406033575905</v>
      </c>
      <c r="F2683" s="32">
        <f t="shared" si="372"/>
        <v>-1.1289744399999999</v>
      </c>
      <c r="G2683" s="33">
        <f t="shared" si="373"/>
        <v>-0.95885891000000001</v>
      </c>
      <c r="H2683" s="32">
        <f t="shared" si="374"/>
        <v>2.8169316499999999</v>
      </c>
      <c r="I2683" s="33">
        <f t="shared" si="375"/>
        <v>6.8095057099999998</v>
      </c>
      <c r="J2683" s="32">
        <f t="shared" si="376"/>
        <v>2.8169316499999999</v>
      </c>
      <c r="K2683" s="33">
        <f t="shared" si="377"/>
        <v>13.33427365</v>
      </c>
    </row>
    <row r="2684" spans="1:11" x14ac:dyDescent="0.3">
      <c r="A2684" s="78" t="str">
        <f>latest_start_1_limit_5000_convert_BTC_CMC_PRO_API_KEY_49c55c19_a805_466a_95cf_3c[[#This Row],[Symbol]]</f>
        <v>DXD</v>
      </c>
      <c r="B2684" s="22" t="str">
        <f t="shared" si="369"/>
        <v>DXdao</v>
      </c>
      <c r="C2684" s="77">
        <f t="shared" si="370"/>
        <v>5.3098692418920932E-3</v>
      </c>
      <c r="D2684" s="73">
        <f t="shared" si="371"/>
        <v>198.80678732146504</v>
      </c>
      <c r="E2684" s="74">
        <f>D2684*conf!B$7</f>
        <v>14540.728424691953</v>
      </c>
      <c r="F2684" s="32">
        <f t="shared" si="372"/>
        <v>-5.902698E-2</v>
      </c>
      <c r="G2684" s="33">
        <f t="shared" si="373"/>
        <v>0.11292948</v>
      </c>
      <c r="H2684" s="32">
        <f t="shared" si="374"/>
        <v>6.6085851199999999</v>
      </c>
      <c r="I2684" s="33">
        <f t="shared" si="375"/>
        <v>10.748396189999999</v>
      </c>
      <c r="J2684" s="32">
        <f t="shared" si="376"/>
        <v>6.6085851199999999</v>
      </c>
      <c r="K2684" s="33">
        <f t="shared" si="377"/>
        <v>19.188799660000001</v>
      </c>
    </row>
    <row r="2685" spans="1:11" x14ac:dyDescent="0.3">
      <c r="A2685" s="78" t="str">
        <f>latest_start_1_limit_5000_convert_BTC_CMC_PRO_API_KEY_49c55c19_a805_466a_95cf_3c[[#This Row],[Symbol]]</f>
        <v>MGP</v>
      </c>
      <c r="B2685" s="22" t="str">
        <f t="shared" si="369"/>
        <v>MangoChain</v>
      </c>
      <c r="C2685" s="77">
        <f t="shared" si="370"/>
        <v>1.0612631311843767E-6</v>
      </c>
      <c r="D2685" s="73">
        <f t="shared" si="371"/>
        <v>3.9734747505440003E-2</v>
      </c>
      <c r="E2685" s="74">
        <f>D2685*conf!B$7</f>
        <v>2.9061994325478819</v>
      </c>
      <c r="F2685" s="32">
        <f t="shared" si="372"/>
        <v>1.3716895099999999</v>
      </c>
      <c r="G2685" s="33">
        <f t="shared" si="373"/>
        <v>1.5461076300000001</v>
      </c>
      <c r="H2685" s="32">
        <f t="shared" si="374"/>
        <v>17.865130579999999</v>
      </c>
      <c r="I2685" s="33">
        <f t="shared" si="375"/>
        <v>22.4420544</v>
      </c>
      <c r="J2685" s="32">
        <f t="shared" si="376"/>
        <v>17.865130579999999</v>
      </c>
      <c r="K2685" s="33">
        <f t="shared" si="377"/>
        <v>35.477058720000002</v>
      </c>
    </row>
    <row r="2686" spans="1:11" x14ac:dyDescent="0.3">
      <c r="A2686" s="78" t="str">
        <f>latest_start_1_limit_5000_convert_BTC_CMC_PRO_API_KEY_49c55c19_a805_466a_95cf_3c[[#This Row],[Symbol]]</f>
        <v>BDT</v>
      </c>
      <c r="B2686" s="22" t="str">
        <f t="shared" si="369"/>
        <v>Block Duelers NFT Battles</v>
      </c>
      <c r="C2686" s="77">
        <f t="shared" si="370"/>
        <v>1.5116121453276057E-3</v>
      </c>
      <c r="D2686" s="73">
        <f t="shared" si="371"/>
        <v>56.59626265704491</v>
      </c>
      <c r="E2686" s="74">
        <f>D2686*conf!B$7</f>
        <v>4139.4506507362648</v>
      </c>
      <c r="F2686" s="32">
        <f t="shared" si="372"/>
        <v>-1.26504108</v>
      </c>
      <c r="G2686" s="33">
        <f t="shared" si="373"/>
        <v>-1.09515966</v>
      </c>
      <c r="H2686" s="32">
        <f t="shared" si="374"/>
        <v>-21.92172618</v>
      </c>
      <c r="I2686" s="33">
        <f t="shared" si="375"/>
        <v>-18.88980054</v>
      </c>
      <c r="J2686" s="32">
        <f t="shared" si="376"/>
        <v>-21.92172618</v>
      </c>
      <c r="K2686" s="33">
        <f t="shared" si="377"/>
        <v>-16.28935925</v>
      </c>
    </row>
    <row r="2687" spans="1:11" x14ac:dyDescent="0.3">
      <c r="A2687" s="78" t="str">
        <f>latest_start_1_limit_5000_convert_BTC_CMC_PRO_API_KEY_49c55c19_a805_466a_95cf_3c[[#This Row],[Symbol]]</f>
        <v>MXW</v>
      </c>
      <c r="B2687" s="22" t="str">
        <f t="shared" si="369"/>
        <v>Maxonrow</v>
      </c>
      <c r="C2687" s="77">
        <f t="shared" si="370"/>
        <v>5.2127534151371437E-7</v>
      </c>
      <c r="D2687" s="73">
        <f t="shared" si="371"/>
        <v>1.9517067414509998E-2</v>
      </c>
      <c r="E2687" s="74">
        <f>D2687*conf!B$7</f>
        <v>1.4274783106972613</v>
      </c>
      <c r="F2687" s="32">
        <f t="shared" si="372"/>
        <v>-0.16145825</v>
      </c>
      <c r="G2687" s="33">
        <f t="shared" si="373"/>
        <v>1.032197E-2</v>
      </c>
      <c r="H2687" s="32">
        <f t="shared" si="374"/>
        <v>-3.80780275</v>
      </c>
      <c r="I2687" s="33">
        <f t="shared" si="375"/>
        <v>-7.247953E-2</v>
      </c>
      <c r="J2687" s="32">
        <f t="shared" si="376"/>
        <v>-3.80780275</v>
      </c>
      <c r="K2687" s="33">
        <f t="shared" si="377"/>
        <v>1.0229799900000001</v>
      </c>
    </row>
    <row r="2688" spans="1:11" x14ac:dyDescent="0.3">
      <c r="A2688" s="78" t="str">
        <f>latest_start_1_limit_5000_convert_BTC_CMC_PRO_API_KEY_49c55c19_a805_466a_95cf_3c[[#This Row],[Symbol]]</f>
        <v>SYNC</v>
      </c>
      <c r="B2688" s="22" t="str">
        <f t="shared" si="369"/>
        <v>SYNC Network</v>
      </c>
      <c r="C2688" s="77">
        <f t="shared" si="370"/>
        <v>4.7885435385154265E-7</v>
      </c>
      <c r="D2688" s="73">
        <f t="shared" si="371"/>
        <v>1.792878343087E-2</v>
      </c>
      <c r="E2688" s="74">
        <f>D2688*conf!B$7</f>
        <v>1.3113112201338317</v>
      </c>
      <c r="F2688" s="32">
        <f t="shared" si="372"/>
        <v>-0.61470871999999999</v>
      </c>
      <c r="G2688" s="33">
        <f t="shared" si="373"/>
        <v>-0.44370836000000002</v>
      </c>
      <c r="H2688" s="32">
        <f t="shared" si="374"/>
        <v>-7.1948096100000001</v>
      </c>
      <c r="I2688" s="33">
        <f t="shared" si="375"/>
        <v>-3.5910102199999998</v>
      </c>
      <c r="J2688" s="32">
        <f t="shared" si="376"/>
        <v>-7.1948096100000001</v>
      </c>
      <c r="K2688" s="33">
        <f t="shared" si="377"/>
        <v>-4.5557080399999998</v>
      </c>
    </row>
    <row r="2689" spans="1:11" x14ac:dyDescent="0.3">
      <c r="A2689" s="78" t="str">
        <f>latest_start_1_limit_5000_convert_BTC_CMC_PRO_API_KEY_49c55c19_a805_466a_95cf_3c[[#This Row],[Symbol]]</f>
        <v>PURE</v>
      </c>
      <c r="B2689" s="22" t="str">
        <f t="shared" si="369"/>
        <v>Puriever</v>
      </c>
      <c r="C2689" s="77">
        <f t="shared" si="370"/>
        <v>4.9976288581299357E-5</v>
      </c>
      <c r="D2689" s="73">
        <f t="shared" si="371"/>
        <v>1.87116196698624</v>
      </c>
      <c r="E2689" s="74">
        <f>D2689*conf!B$7</f>
        <v>136.85678626537359</v>
      </c>
      <c r="F2689" s="32">
        <f t="shared" si="372"/>
        <v>-4.3329149600000001</v>
      </c>
      <c r="G2689" s="33">
        <f t="shared" si="373"/>
        <v>-4.1683120699999998</v>
      </c>
      <c r="H2689" s="32">
        <f t="shared" si="374"/>
        <v>6.7377354199999999</v>
      </c>
      <c r="I2689" s="33">
        <f t="shared" si="375"/>
        <v>10.88256164</v>
      </c>
      <c r="J2689" s="32">
        <f t="shared" si="376"/>
        <v>6.7377354199999999</v>
      </c>
      <c r="K2689" s="33">
        <f t="shared" si="377"/>
        <v>-18.81996432</v>
      </c>
    </row>
    <row r="2690" spans="1:11" x14ac:dyDescent="0.3">
      <c r="A2690" s="78" t="str">
        <f>latest_start_1_limit_5000_convert_BTC_CMC_PRO_API_KEY_49c55c19_a805_466a_95cf_3c[[#This Row],[Symbol]]</f>
        <v>LINKBEAR</v>
      </c>
      <c r="B2690" s="22" t="str">
        <f t="shared" ref="B2690:B2753" si="378">VLOOKUP(A2690,BTCTABLE,2,FALSE)</f>
        <v>3X Short Chainlink Token</v>
      </c>
      <c r="C2690" s="77">
        <f t="shared" ref="C2690:C2753" si="379">VLOOKUP(A2690,BTCTABLE,3,FALSE)</f>
        <v>1E-8</v>
      </c>
      <c r="D2690" s="73">
        <f t="shared" ref="D2690:D2753" si="380">VLOOKUP(A2690,USDTABLE,3,FALSE)</f>
        <v>3.095908125E-5</v>
      </c>
      <c r="E2690" s="74">
        <f>D2690*conf!B$7</f>
        <v>2.264347202625E-3</v>
      </c>
      <c r="F2690" s="32">
        <f t="shared" ref="F2690:F2753" si="381">VLOOKUP(A2690,BTCTABLE,5,FALSE)</f>
        <v>-0.23049732000000001</v>
      </c>
      <c r="G2690" s="33">
        <f t="shared" ref="G2690:G2753" si="382">VLOOKUP(A2690,USDTABLE,5,FALSE)</f>
        <v>-5.8835890000000002E-2</v>
      </c>
      <c r="H2690" s="32">
        <f t="shared" ref="H2690:H2753" si="383">VLOOKUP(A2690,BTCTABLE,6,FALSE)</f>
        <v>1.6040634199999999</v>
      </c>
      <c r="I2690" s="33">
        <f t="shared" ref="I2690:I2753" si="384">VLOOKUP(A2690,USDTABLE,6,FALSE)</f>
        <v>5.5495395399999996</v>
      </c>
      <c r="J2690" s="32">
        <f t="shared" ref="J2690:J2753" si="385">VLOOKUP(A2690,BTCTABLE,6,FALSE)</f>
        <v>1.6040634199999999</v>
      </c>
      <c r="K2690" s="33">
        <f t="shared" ref="K2690:K2753" si="386">VLOOKUP(A2690,USDTABLE,7,FALSE)</f>
        <v>-7.8973760899999998</v>
      </c>
    </row>
    <row r="2691" spans="1:11" x14ac:dyDescent="0.3">
      <c r="A2691" s="78" t="str">
        <f>latest_start_1_limit_5000_convert_BTC_CMC_PRO_API_KEY_49c55c19_a805_466a_95cf_3c[[#This Row],[Symbol]]</f>
        <v>DWS</v>
      </c>
      <c r="B2691" s="22" t="str">
        <f t="shared" si="378"/>
        <v>DWS</v>
      </c>
      <c r="C2691" s="77">
        <f t="shared" si="379"/>
        <v>1E-8</v>
      </c>
      <c r="D2691" s="73">
        <f t="shared" si="380"/>
        <v>2.7818672693000001E-4</v>
      </c>
      <c r="E2691" s="74">
        <f>D2691*conf!B$7</f>
        <v>2.0346577207660199E-2</v>
      </c>
      <c r="F2691" s="32">
        <f t="shared" si="381"/>
        <v>-9.9387590400000008</v>
      </c>
      <c r="G2691" s="33">
        <f t="shared" si="382"/>
        <v>-9.7838014500000003</v>
      </c>
      <c r="H2691" s="32">
        <f t="shared" si="383"/>
        <v>-34.606578679999998</v>
      </c>
      <c r="I2691" s="33">
        <f t="shared" si="384"/>
        <v>-32.06722963</v>
      </c>
      <c r="J2691" s="32">
        <f t="shared" si="385"/>
        <v>-34.606578679999998</v>
      </c>
      <c r="K2691" s="33">
        <f t="shared" si="386"/>
        <v>1063.2617011100001</v>
      </c>
    </row>
    <row r="2692" spans="1:11" x14ac:dyDescent="0.3">
      <c r="A2692" s="78" t="str">
        <f>latest_start_1_limit_5000_convert_BTC_CMC_PRO_API_KEY_49c55c19_a805_466a_95cf_3c[[#This Row],[Symbol]]</f>
        <v>YELD</v>
      </c>
      <c r="B2692" s="22" t="str">
        <f t="shared" si="378"/>
        <v>Yeld Finance</v>
      </c>
      <c r="C2692" s="77">
        <f t="shared" si="379"/>
        <v>6.3277986197225863E-4</v>
      </c>
      <c r="D2692" s="73">
        <f t="shared" si="380"/>
        <v>23.691907598763681</v>
      </c>
      <c r="E2692" s="74">
        <f>D2692*conf!B$7</f>
        <v>1732.8261217735756</v>
      </c>
      <c r="F2692" s="32">
        <f t="shared" si="381"/>
        <v>-30.54078136</v>
      </c>
      <c r="G2692" s="33">
        <f t="shared" si="382"/>
        <v>-30.4212712</v>
      </c>
      <c r="H2692" s="32">
        <f t="shared" si="383"/>
        <v>-46.580707799999999</v>
      </c>
      <c r="I2692" s="33">
        <f t="shared" si="384"/>
        <v>-44.506336609999998</v>
      </c>
      <c r="J2692" s="32">
        <f t="shared" si="385"/>
        <v>-46.580707799999999</v>
      </c>
      <c r="K2692" s="33">
        <f t="shared" si="386"/>
        <v>-65.088508349999998</v>
      </c>
    </row>
    <row r="2693" spans="1:11" x14ac:dyDescent="0.3">
      <c r="A2693" s="78" t="str">
        <f>latest_start_1_limit_5000_convert_BTC_CMC_PRO_API_KEY_49c55c19_a805_466a_95cf_3c[[#This Row],[Symbol]]</f>
        <v>XAG</v>
      </c>
      <c r="B2693" s="22" t="str">
        <f t="shared" si="378"/>
        <v>Xrpalike Gene</v>
      </c>
      <c r="C2693" s="77">
        <f t="shared" si="379"/>
        <v>1.2926694531643409E-6</v>
      </c>
      <c r="D2693" s="73">
        <f t="shared" si="380"/>
        <v>4.8398830431579998E-2</v>
      </c>
      <c r="E2693" s="74">
        <f>D2693*conf!B$7</f>
        <v>3.5398904577657611</v>
      </c>
      <c r="F2693" s="32">
        <f t="shared" si="381"/>
        <v>-0.15568356999999999</v>
      </c>
      <c r="G2693" s="33">
        <f t="shared" si="382"/>
        <v>1.6106579999999999E-2</v>
      </c>
      <c r="H2693" s="32">
        <f t="shared" si="383"/>
        <v>-4.8950762499999998</v>
      </c>
      <c r="I2693" s="33">
        <f t="shared" si="384"/>
        <v>-1.2019739</v>
      </c>
      <c r="J2693" s="32">
        <f t="shared" si="385"/>
        <v>-4.8950762499999998</v>
      </c>
      <c r="K2693" s="33">
        <f t="shared" si="386"/>
        <v>0.26354136</v>
      </c>
    </row>
    <row r="2694" spans="1:11" x14ac:dyDescent="0.3">
      <c r="A2694" s="78" t="str">
        <f>latest_start_1_limit_5000_convert_BTC_CMC_PRO_API_KEY_49c55c19_a805_466a_95cf_3c[[#This Row],[Symbol]]</f>
        <v>TRXBULL</v>
      </c>
      <c r="B2694" s="22" t="str">
        <f t="shared" si="378"/>
        <v>3X Long TRX Token</v>
      </c>
      <c r="C2694" s="77">
        <f t="shared" si="379"/>
        <v>5.9946755949684E-5</v>
      </c>
      <c r="D2694" s="73">
        <f t="shared" si="380"/>
        <v>2.2444661850945802</v>
      </c>
      <c r="E2694" s="74">
        <f>D2694*conf!B$7</f>
        <v>164.16025677781761</v>
      </c>
      <c r="F2694" s="32">
        <f t="shared" si="381"/>
        <v>-0.83147128000000003</v>
      </c>
      <c r="G2694" s="33">
        <f t="shared" si="382"/>
        <v>-0.66084387</v>
      </c>
      <c r="H2694" s="32">
        <f t="shared" si="383"/>
        <v>-11.507438580000001</v>
      </c>
      <c r="I2694" s="33">
        <f t="shared" si="384"/>
        <v>-8.0711066500000008</v>
      </c>
      <c r="J2694" s="32">
        <f t="shared" si="385"/>
        <v>-11.507438580000001</v>
      </c>
      <c r="K2694" s="33">
        <f t="shared" si="386"/>
        <v>38.135899029999997</v>
      </c>
    </row>
    <row r="2695" spans="1:11" x14ac:dyDescent="0.3">
      <c r="A2695" s="78" t="str">
        <f>latest_start_1_limit_5000_convert_BTC_CMC_PRO_API_KEY_49c55c19_a805_466a_95cf_3c[[#This Row],[Symbol]]</f>
        <v>FDO</v>
      </c>
      <c r="B2695" s="22" t="str">
        <f t="shared" si="378"/>
        <v>Firdaos</v>
      </c>
      <c r="C2695" s="77">
        <f t="shared" si="379"/>
        <v>2.3945616269784453E-6</v>
      </c>
      <c r="D2695" s="73">
        <f t="shared" si="380"/>
        <v>8.9654769715799998E-2</v>
      </c>
      <c r="E2695" s="74">
        <f>D2695*conf!B$7</f>
        <v>6.5573498570136115</v>
      </c>
      <c r="F2695" s="32">
        <f t="shared" si="381"/>
        <v>-0.28662652999999999</v>
      </c>
      <c r="G2695" s="33">
        <f t="shared" si="382"/>
        <v>-0.11506167</v>
      </c>
      <c r="H2695" s="32">
        <f t="shared" si="383"/>
        <v>13.41497858</v>
      </c>
      <c r="I2695" s="33">
        <f t="shared" si="384"/>
        <v>17.819094660000001</v>
      </c>
      <c r="J2695" s="32">
        <f t="shared" si="385"/>
        <v>13.41497858</v>
      </c>
      <c r="K2695" s="33">
        <f t="shared" si="386"/>
        <v>-4.6637498099999997</v>
      </c>
    </row>
    <row r="2696" spans="1:11" x14ac:dyDescent="0.3">
      <c r="A2696" s="78" t="str">
        <f>latest_start_1_limit_5000_convert_BTC_CMC_PRO_API_KEY_49c55c19_a805_466a_95cf_3c[[#This Row],[Symbol]]</f>
        <v>BU</v>
      </c>
      <c r="B2696" s="22" t="str">
        <f t="shared" si="378"/>
        <v>BUMO</v>
      </c>
      <c r="C2696" s="77">
        <f t="shared" si="379"/>
        <v>8.2525853694003293E-8</v>
      </c>
      <c r="D2696" s="73">
        <f t="shared" si="380"/>
        <v>3.0898500690799999E-3</v>
      </c>
      <c r="E2696" s="74">
        <f>D2696*conf!B$7</f>
        <v>0.22599163405251119</v>
      </c>
      <c r="F2696" s="32">
        <f t="shared" si="381"/>
        <v>2.78637793</v>
      </c>
      <c r="G2696" s="33">
        <f t="shared" si="382"/>
        <v>2.9632301399999998</v>
      </c>
      <c r="H2696" s="32">
        <f t="shared" si="383"/>
        <v>-6.2568997299999998</v>
      </c>
      <c r="I2696" s="33">
        <f t="shared" si="384"/>
        <v>-2.6166795399999998</v>
      </c>
      <c r="J2696" s="32">
        <f t="shared" si="385"/>
        <v>-6.2568997299999998</v>
      </c>
      <c r="K2696" s="33">
        <f t="shared" si="386"/>
        <v>8.2770543199999995</v>
      </c>
    </row>
    <row r="2697" spans="1:11" x14ac:dyDescent="0.3">
      <c r="A2697" s="78" t="str">
        <f>latest_start_1_limit_5000_convert_BTC_CMC_PRO_API_KEY_49c55c19_a805_466a_95cf_3c[[#This Row],[Symbol]]</f>
        <v>NFUP</v>
      </c>
      <c r="B2697" s="22" t="str">
        <f t="shared" si="378"/>
        <v>Natural Farm Union Protocol</v>
      </c>
      <c r="C2697" s="77">
        <f t="shared" si="379"/>
        <v>9.3125284371423959E-7</v>
      </c>
      <c r="D2697" s="73">
        <f t="shared" si="380"/>
        <v>3.486703299248E-2</v>
      </c>
      <c r="E2697" s="74">
        <f>D2697*conf!B$7</f>
        <v>2.5501747930699872</v>
      </c>
      <c r="F2697" s="32">
        <f t="shared" si="381"/>
        <v>-0.34984048000000001</v>
      </c>
      <c r="G2697" s="33">
        <f t="shared" si="382"/>
        <v>-0.17838439</v>
      </c>
      <c r="H2697" s="32">
        <f t="shared" si="383"/>
        <v>-4.65442322</v>
      </c>
      <c r="I2697" s="33">
        <f t="shared" si="384"/>
        <v>-0.95197586000000001</v>
      </c>
      <c r="J2697" s="32">
        <f t="shared" si="385"/>
        <v>-4.65442322</v>
      </c>
      <c r="K2697" s="33">
        <f t="shared" si="386"/>
        <v>5.5127420999999996</v>
      </c>
    </row>
    <row r="2698" spans="1:11" x14ac:dyDescent="0.3">
      <c r="A2698" s="78" t="str">
        <f>latest_start_1_limit_5000_convert_BTC_CMC_PRO_API_KEY_49c55c19_a805_466a_95cf_3c[[#This Row],[Symbol]]</f>
        <v>DUCK</v>
      </c>
      <c r="B2698" s="22" t="str">
        <f t="shared" si="378"/>
        <v>Duck DAO</v>
      </c>
      <c r="C2698" s="77">
        <f t="shared" si="379"/>
        <v>2.0465562693247199E-5</v>
      </c>
      <c r="D2698" s="73">
        <f t="shared" si="380"/>
        <v>0.76625102887104002</v>
      </c>
      <c r="E2698" s="74">
        <f>D2698*conf!B$7</f>
        <v>56.043600251627865</v>
      </c>
      <c r="F2698" s="32">
        <f t="shared" si="381"/>
        <v>0.52174038</v>
      </c>
      <c r="G2698" s="33">
        <f t="shared" si="382"/>
        <v>0.69469610000000004</v>
      </c>
      <c r="H2698" s="32">
        <f t="shared" si="383"/>
        <v>-8.1312805000000008</v>
      </c>
      <c r="I2698" s="33">
        <f t="shared" si="384"/>
        <v>-4.5638460199999997</v>
      </c>
      <c r="J2698" s="32">
        <f t="shared" si="385"/>
        <v>-8.1312805000000008</v>
      </c>
      <c r="K2698" s="33">
        <f t="shared" si="386"/>
        <v>111.90829141</v>
      </c>
    </row>
    <row r="2699" spans="1:11" x14ac:dyDescent="0.3">
      <c r="A2699" s="78" t="str">
        <f>latest_start_1_limit_5000_convert_BTC_CMC_PRO_API_KEY_49c55c19_a805_466a_95cf_3c[[#This Row],[Symbol]]</f>
        <v>BUP</v>
      </c>
      <c r="B2699" s="22" t="str">
        <f t="shared" si="378"/>
        <v>BuildUp</v>
      </c>
      <c r="C2699" s="77">
        <f t="shared" si="379"/>
        <v>1.5714226006443834E-5</v>
      </c>
      <c r="D2699" s="73">
        <f t="shared" si="380"/>
        <v>0.58835625610834996</v>
      </c>
      <c r="E2699" s="74">
        <f>D2699*conf!B$7</f>
        <v>43.032376571764715</v>
      </c>
      <c r="F2699" s="32">
        <f t="shared" si="381"/>
        <v>0.37081764</v>
      </c>
      <c r="G2699" s="33">
        <f t="shared" si="382"/>
        <v>0.54351368</v>
      </c>
      <c r="H2699" s="32">
        <f t="shared" si="383"/>
        <v>-2.4761487500000001</v>
      </c>
      <c r="I2699" s="33">
        <f t="shared" si="384"/>
        <v>1.31088509</v>
      </c>
      <c r="J2699" s="32">
        <f t="shared" si="385"/>
        <v>-2.4761487500000001</v>
      </c>
      <c r="K2699" s="33">
        <f t="shared" si="386"/>
        <v>0.95668987000000005</v>
      </c>
    </row>
    <row r="2700" spans="1:11" x14ac:dyDescent="0.3">
      <c r="A2700" s="78" t="str">
        <f>latest_start_1_limit_5000_convert_BTC_CMC_PRO_API_KEY_49c55c19_a805_466a_95cf_3c[[#This Row],[Symbol]]</f>
        <v>ORC</v>
      </c>
      <c r="B2700" s="22" t="str">
        <f t="shared" si="378"/>
        <v>Orbit Chain</v>
      </c>
      <c r="C2700" s="77">
        <f t="shared" si="379"/>
        <v>2.0900683945651336E-6</v>
      </c>
      <c r="D2700" s="73">
        <f t="shared" si="380"/>
        <v>7.8254240147270004E-2</v>
      </c>
      <c r="E2700" s="74">
        <f>D2700*conf!B$7</f>
        <v>5.7235151243713283</v>
      </c>
      <c r="F2700" s="32">
        <f t="shared" si="381"/>
        <v>0.17079018000000001</v>
      </c>
      <c r="G2700" s="33">
        <f t="shared" si="382"/>
        <v>0.34314206000000003</v>
      </c>
      <c r="H2700" s="32">
        <f t="shared" si="383"/>
        <v>-5.4496035999999997</v>
      </c>
      <c r="I2700" s="33">
        <f t="shared" si="384"/>
        <v>-1.7780345900000001</v>
      </c>
      <c r="J2700" s="32">
        <f t="shared" si="385"/>
        <v>-5.4496035999999997</v>
      </c>
      <c r="K2700" s="33">
        <f t="shared" si="386"/>
        <v>-6.7643474599999998</v>
      </c>
    </row>
    <row r="2701" spans="1:11" x14ac:dyDescent="0.3">
      <c r="A2701" s="78" t="str">
        <f>latest_start_1_limit_5000_convert_BTC_CMC_PRO_API_KEY_49c55c19_a805_466a_95cf_3c[[#This Row],[Symbol]]</f>
        <v>VOX</v>
      </c>
      <c r="B2701" s="22" t="str">
        <f t="shared" si="378"/>
        <v>Vox.Finance</v>
      </c>
      <c r="C2701" s="77">
        <f t="shared" si="379"/>
        <v>4.2792275215930839E-3</v>
      </c>
      <c r="D2701" s="73">
        <f t="shared" si="380"/>
        <v>160.21853590548452</v>
      </c>
      <c r="E2701" s="74">
        <f>D2701*conf!B$7</f>
        <v>11718.383716127137</v>
      </c>
      <c r="F2701" s="32">
        <f t="shared" si="381"/>
        <v>-1.6863133800000001</v>
      </c>
      <c r="G2701" s="33">
        <f t="shared" si="382"/>
        <v>-1.5171568</v>
      </c>
      <c r="H2701" s="32">
        <f t="shared" si="383"/>
        <v>-6.6254500600000004</v>
      </c>
      <c r="I2701" s="33">
        <f t="shared" si="384"/>
        <v>-2.9995413700000002</v>
      </c>
      <c r="J2701" s="32">
        <f t="shared" si="385"/>
        <v>-6.6254500600000004</v>
      </c>
      <c r="K2701" s="33">
        <f t="shared" si="386"/>
        <v>-20.530935509999999</v>
      </c>
    </row>
    <row r="2702" spans="1:11" x14ac:dyDescent="0.3">
      <c r="A2702" s="78" t="str">
        <f>latest_start_1_limit_5000_convert_BTC_CMC_PRO_API_KEY_49c55c19_a805_466a_95cf_3c[[#This Row],[Symbol]]</f>
        <v>IDK</v>
      </c>
      <c r="B2702" s="22" t="str">
        <f t="shared" si="378"/>
        <v>IDK</v>
      </c>
      <c r="C2702" s="77">
        <f t="shared" si="379"/>
        <v>1.9052957118098632E-6</v>
      </c>
      <c r="D2702" s="73">
        <f t="shared" si="380"/>
        <v>7.1336167070530004E-2</v>
      </c>
      <c r="E2702" s="74">
        <f>D2702*conf!B$7</f>
        <v>5.2175272595385644</v>
      </c>
      <c r="F2702" s="32">
        <f t="shared" si="381"/>
        <v>-0.67394332000000001</v>
      </c>
      <c r="G2702" s="33">
        <f t="shared" si="382"/>
        <v>-0.50304486999999998</v>
      </c>
      <c r="H2702" s="32">
        <f t="shared" si="383"/>
        <v>-3.8728484600000002</v>
      </c>
      <c r="I2702" s="33">
        <f t="shared" si="384"/>
        <v>-0.14005108999999999</v>
      </c>
      <c r="J2702" s="32">
        <f t="shared" si="385"/>
        <v>-3.8728484600000002</v>
      </c>
      <c r="K2702" s="33">
        <f t="shared" si="386"/>
        <v>0.36266408</v>
      </c>
    </row>
    <row r="2703" spans="1:11" x14ac:dyDescent="0.3">
      <c r="A2703" s="78" t="str">
        <f>latest_start_1_limit_5000_convert_BTC_CMC_PRO_API_KEY_49c55c19_a805_466a_95cf_3c[[#This Row],[Symbol]]</f>
        <v>CLT</v>
      </c>
      <c r="B2703" s="22" t="str">
        <f t="shared" si="378"/>
        <v>CoinLoan</v>
      </c>
      <c r="C2703" s="77">
        <f t="shared" si="379"/>
        <v>6.7307653238620136E-5</v>
      </c>
      <c r="D2703" s="73">
        <f t="shared" si="380"/>
        <v>2.5200655031100299</v>
      </c>
      <c r="E2703" s="74">
        <f>D2703*conf!B$7</f>
        <v>184.3175908974676</v>
      </c>
      <c r="F2703" s="32">
        <f t="shared" si="381"/>
        <v>-1.9851718700000001</v>
      </c>
      <c r="G2703" s="33">
        <f t="shared" si="382"/>
        <v>-1.8165294999999999</v>
      </c>
      <c r="H2703" s="32">
        <f t="shared" si="383"/>
        <v>21.325269899999999</v>
      </c>
      <c r="I2703" s="33">
        <f t="shared" si="384"/>
        <v>26.03655741</v>
      </c>
      <c r="J2703" s="32">
        <f t="shared" si="385"/>
        <v>21.325269899999999</v>
      </c>
      <c r="K2703" s="33">
        <f t="shared" si="386"/>
        <v>53.026936120000002</v>
      </c>
    </row>
    <row r="2704" spans="1:11" x14ac:dyDescent="0.3">
      <c r="A2704" s="78" t="str">
        <f>latest_start_1_limit_5000_convert_BTC_CMC_PRO_API_KEY_49c55c19_a805_466a_95cf_3c[[#This Row],[Symbol]]</f>
        <v>VOLLAR</v>
      </c>
      <c r="B2704" s="22" t="str">
        <f t="shared" si="378"/>
        <v>V-Dimension</v>
      </c>
      <c r="C2704" s="77">
        <f t="shared" si="379"/>
        <v>1.5517225955612335E-5</v>
      </c>
      <c r="D2704" s="73">
        <f t="shared" si="380"/>
        <v>0.58098037820556003</v>
      </c>
      <c r="E2704" s="74">
        <f>D2704*conf!B$7</f>
        <v>42.492904861954663</v>
      </c>
      <c r="F2704" s="32">
        <f t="shared" si="381"/>
        <v>-2.47843525</v>
      </c>
      <c r="G2704" s="33">
        <f t="shared" si="382"/>
        <v>-2.31064158</v>
      </c>
      <c r="H2704" s="32">
        <f t="shared" si="383"/>
        <v>4.0318001800000003</v>
      </c>
      <c r="I2704" s="33">
        <f t="shared" si="384"/>
        <v>8.0715498599999993</v>
      </c>
      <c r="J2704" s="32">
        <f t="shared" si="385"/>
        <v>4.0318001800000003</v>
      </c>
      <c r="K2704" s="33">
        <f t="shared" si="386"/>
        <v>20.337415199999999</v>
      </c>
    </row>
    <row r="2705" spans="1:11" x14ac:dyDescent="0.3">
      <c r="A2705" s="78" t="str">
        <f>latest_start_1_limit_5000_convert_BTC_CMC_PRO_API_KEY_49c55c19_a805_466a_95cf_3c[[#This Row],[Symbol]]</f>
        <v>SWG</v>
      </c>
      <c r="B2705" s="22" t="str">
        <f t="shared" si="378"/>
        <v>Swirge</v>
      </c>
      <c r="C2705" s="77">
        <f t="shared" si="379"/>
        <v>1.1792699603316818E-6</v>
      </c>
      <c r="D2705" s="73">
        <f t="shared" si="380"/>
        <v>4.4153040596290001E-2</v>
      </c>
      <c r="E2705" s="74">
        <f>D2705*conf!B$7</f>
        <v>3.2293533892126507</v>
      </c>
      <c r="F2705" s="32">
        <f t="shared" si="381"/>
        <v>3.4731780799999998</v>
      </c>
      <c r="G2705" s="33">
        <f t="shared" si="382"/>
        <v>3.6512119799999998</v>
      </c>
      <c r="H2705" s="32">
        <f t="shared" si="383"/>
        <v>3.5085676700000001</v>
      </c>
      <c r="I2705" s="33">
        <f t="shared" si="384"/>
        <v>7.5279992599999996</v>
      </c>
      <c r="J2705" s="32">
        <f t="shared" si="385"/>
        <v>3.5085676700000001</v>
      </c>
      <c r="K2705" s="33">
        <f t="shared" si="386"/>
        <v>11.63083715</v>
      </c>
    </row>
    <row r="2706" spans="1:11" x14ac:dyDescent="0.3">
      <c r="A2706" s="78" t="str">
        <f>latest_start_1_limit_5000_convert_BTC_CMC_PRO_API_KEY_49c55c19_a805_466a_95cf_3c[[#This Row],[Symbol]]</f>
        <v>KP3RB</v>
      </c>
      <c r="B2706" s="22" t="str">
        <f t="shared" si="378"/>
        <v>Keep3r BSC Network</v>
      </c>
      <c r="C2706" s="77">
        <f t="shared" si="379"/>
        <v>3.5064782456927386E-4</v>
      </c>
      <c r="D2706" s="73">
        <f t="shared" si="380"/>
        <v>13.12860341906225</v>
      </c>
      <c r="E2706" s="74">
        <f>D2706*conf!B$7</f>
        <v>960.22605407021297</v>
      </c>
      <c r="F2706" s="32">
        <f t="shared" si="381"/>
        <v>38.176628690000001</v>
      </c>
      <c r="G2706" s="33">
        <f t="shared" si="382"/>
        <v>38.414372659999998</v>
      </c>
      <c r="H2706" s="32">
        <f t="shared" si="383"/>
        <v>307.32364754000002</v>
      </c>
      <c r="I2706" s="33">
        <f t="shared" si="384"/>
        <v>323.14078781000001</v>
      </c>
      <c r="J2706" s="32">
        <f t="shared" si="385"/>
        <v>307.32364754000002</v>
      </c>
      <c r="K2706" s="33">
        <f t="shared" si="386"/>
        <v>1316.4778950699999</v>
      </c>
    </row>
    <row r="2707" spans="1:11" x14ac:dyDescent="0.3">
      <c r="A2707" s="78" t="str">
        <f>latest_start_1_limit_5000_convert_BTC_CMC_PRO_API_KEY_49c55c19_a805_466a_95cf_3c[[#This Row],[Symbol]]</f>
        <v>BLX</v>
      </c>
      <c r="B2707" s="22" t="str">
        <f t="shared" si="378"/>
        <v>Balloon-X</v>
      </c>
      <c r="C2707" s="77">
        <f t="shared" si="379"/>
        <v>5.5846531375979722E-7</v>
      </c>
      <c r="D2707" s="73">
        <f t="shared" si="380"/>
        <v>2.090949697652E-2</v>
      </c>
      <c r="E2707" s="74">
        <f>D2707*conf!B$7</f>
        <v>1.5293206088626727</v>
      </c>
      <c r="F2707" s="32">
        <f t="shared" si="381"/>
        <v>-1.06772435</v>
      </c>
      <c r="G2707" s="33">
        <f t="shared" si="382"/>
        <v>-0.89750344000000004</v>
      </c>
      <c r="H2707" s="32">
        <f t="shared" si="383"/>
        <v>-20.355705660000002</v>
      </c>
      <c r="I2707" s="33">
        <f t="shared" si="384"/>
        <v>-17.26296851</v>
      </c>
      <c r="J2707" s="32">
        <f t="shared" si="385"/>
        <v>-20.355705660000002</v>
      </c>
      <c r="K2707" s="33">
        <f t="shared" si="386"/>
        <v>-44.915838450000003</v>
      </c>
    </row>
    <row r="2708" spans="1:11" x14ac:dyDescent="0.3">
      <c r="A2708" s="78" t="str">
        <f>latest_start_1_limit_5000_convert_BTC_CMC_PRO_API_KEY_49c55c19_a805_466a_95cf_3c[[#This Row],[Symbol]]</f>
        <v>ONS</v>
      </c>
      <c r="B2708" s="22" t="str">
        <f t="shared" si="378"/>
        <v>One Share</v>
      </c>
      <c r="C2708" s="77">
        <f t="shared" si="379"/>
        <v>8.1276944862910844E-4</v>
      </c>
      <c r="D2708" s="73">
        <f t="shared" si="380"/>
        <v>30.430896798771919</v>
      </c>
      <c r="E2708" s="74">
        <f>D2708*conf!B$7</f>
        <v>2225.7157918621783</v>
      </c>
      <c r="F2708" s="32">
        <f t="shared" si="381"/>
        <v>2.4962743600000001</v>
      </c>
      <c r="G2708" s="33">
        <f t="shared" si="382"/>
        <v>2.67262742</v>
      </c>
      <c r="H2708" s="32">
        <f t="shared" si="383"/>
        <v>-6.7712351000000002</v>
      </c>
      <c r="I2708" s="33">
        <f t="shared" si="384"/>
        <v>-3.1509875100000002</v>
      </c>
      <c r="J2708" s="32">
        <f t="shared" si="385"/>
        <v>-6.7712351000000002</v>
      </c>
      <c r="K2708" s="33">
        <f t="shared" si="386"/>
        <v>-40.431239079999997</v>
      </c>
    </row>
    <row r="2709" spans="1:11" x14ac:dyDescent="0.3">
      <c r="A2709" s="78" t="str">
        <f>latest_start_1_limit_5000_convert_BTC_CMC_PRO_API_KEY_49c55c19_a805_466a_95cf_3c[[#This Row],[Symbol]]</f>
        <v>UP</v>
      </c>
      <c r="B2709" s="22" t="str">
        <f t="shared" si="378"/>
        <v>UpToken</v>
      </c>
      <c r="C2709" s="77">
        <f t="shared" si="379"/>
        <v>7.6784744725650155E-8</v>
      </c>
      <c r="D2709" s="73">
        <f t="shared" si="380"/>
        <v>2.8748972373499999E-3</v>
      </c>
      <c r="E2709" s="74">
        <f>D2709*conf!B$7</f>
        <v>0.210269983939779</v>
      </c>
      <c r="F2709" s="32">
        <f t="shared" si="381"/>
        <v>0.11007274</v>
      </c>
      <c r="G2709" s="33">
        <f t="shared" si="382"/>
        <v>0.28232014999999999</v>
      </c>
      <c r="H2709" s="32">
        <f t="shared" si="383"/>
        <v>2.2115835399999999</v>
      </c>
      <c r="I2709" s="33">
        <f t="shared" si="384"/>
        <v>6.1806508000000004</v>
      </c>
      <c r="J2709" s="32">
        <f t="shared" si="385"/>
        <v>2.2115835399999999</v>
      </c>
      <c r="K2709" s="33">
        <f t="shared" si="386"/>
        <v>13.424658300000001</v>
      </c>
    </row>
    <row r="2710" spans="1:11" x14ac:dyDescent="0.3">
      <c r="A2710" s="78" t="str">
        <f>latest_start_1_limit_5000_convert_BTC_CMC_PRO_API_KEY_49c55c19_a805_466a_95cf_3c[[#This Row],[Symbol]]</f>
        <v>MCM</v>
      </c>
      <c r="B2710" s="22" t="str">
        <f t="shared" si="378"/>
        <v>Mochimo</v>
      </c>
      <c r="C2710" s="77">
        <f t="shared" si="379"/>
        <v>2.0382398508485612E-6</v>
      </c>
      <c r="D2710" s="73">
        <f t="shared" si="380"/>
        <v>7.6313727905170006E-2</v>
      </c>
      <c r="E2710" s="74">
        <f>D2710*conf!B$7</f>
        <v>5.5815860589841346</v>
      </c>
      <c r="F2710" s="32">
        <f t="shared" si="381"/>
        <v>-3.1278411400000001</v>
      </c>
      <c r="G2710" s="33">
        <f t="shared" si="382"/>
        <v>-2.96116482</v>
      </c>
      <c r="H2710" s="32">
        <f t="shared" si="383"/>
        <v>10.087128269999999</v>
      </c>
      <c r="I2710" s="33">
        <f t="shared" si="384"/>
        <v>14.36201769</v>
      </c>
      <c r="J2710" s="32">
        <f t="shared" si="385"/>
        <v>10.087128269999999</v>
      </c>
      <c r="K2710" s="33">
        <f t="shared" si="386"/>
        <v>31.58734673</v>
      </c>
    </row>
    <row r="2711" spans="1:11" x14ac:dyDescent="0.3">
      <c r="A2711" s="78" t="str">
        <f>latest_start_1_limit_5000_convert_BTC_CMC_PRO_API_KEY_49c55c19_a805_466a_95cf_3c[[#This Row],[Symbol]]</f>
        <v>NEBO</v>
      </c>
      <c r="B2711" s="22" t="str">
        <f t="shared" si="378"/>
        <v>CSP DAO</v>
      </c>
      <c r="C2711" s="77">
        <f t="shared" si="379"/>
        <v>2.0048509389992083E-4</v>
      </c>
      <c r="D2711" s="73">
        <f t="shared" si="380"/>
        <v>7.50636138261717</v>
      </c>
      <c r="E2711" s="74">
        <f>D2711*conf!B$7</f>
        <v>549.01527152461983</v>
      </c>
      <c r="F2711" s="32">
        <f t="shared" si="381"/>
        <v>-2.8550196900000002</v>
      </c>
      <c r="G2711" s="33">
        <f t="shared" si="382"/>
        <v>-2.6878739600000001</v>
      </c>
      <c r="H2711" s="32">
        <f t="shared" si="383"/>
        <v>-7.4209184400000003</v>
      </c>
      <c r="I2711" s="33">
        <f t="shared" si="384"/>
        <v>-3.8258992699999999</v>
      </c>
      <c r="J2711" s="32">
        <f t="shared" si="385"/>
        <v>-7.4209184400000003</v>
      </c>
      <c r="K2711" s="33">
        <f t="shared" si="386"/>
        <v>38.606764429999998</v>
      </c>
    </row>
    <row r="2712" spans="1:11" x14ac:dyDescent="0.3">
      <c r="A2712" s="78" t="str">
        <f>latest_start_1_limit_5000_convert_BTC_CMC_PRO_API_KEY_49c55c19_a805_466a_95cf_3c[[#This Row],[Symbol]]</f>
        <v>RARE</v>
      </c>
      <c r="B2712" s="22" t="str">
        <f t="shared" si="378"/>
        <v>Unique One</v>
      </c>
      <c r="C2712" s="77">
        <f t="shared" si="379"/>
        <v>2.1888817663330172E-5</v>
      </c>
      <c r="D2712" s="73">
        <f t="shared" si="380"/>
        <v>0.81953911097844001</v>
      </c>
      <c r="E2712" s="74">
        <f>D2712*conf!B$7</f>
        <v>59.941090576963106</v>
      </c>
      <c r="F2712" s="32">
        <f t="shared" si="381"/>
        <v>8.3473749999999999E-2</v>
      </c>
      <c r="G2712" s="33">
        <f t="shared" si="382"/>
        <v>0.25567539</v>
      </c>
      <c r="H2712" s="32">
        <f t="shared" si="383"/>
        <v>46.30085055</v>
      </c>
      <c r="I2712" s="33">
        <f t="shared" si="384"/>
        <v>51.981986640000002</v>
      </c>
      <c r="J2712" s="32">
        <f t="shared" si="385"/>
        <v>46.30085055</v>
      </c>
      <c r="K2712" s="33">
        <f t="shared" si="386"/>
        <v>103.10777089</v>
      </c>
    </row>
    <row r="2713" spans="1:11" x14ac:dyDescent="0.3">
      <c r="A2713" s="78" t="str">
        <f>latest_start_1_limit_5000_convert_BTC_CMC_PRO_API_KEY_49c55c19_a805_466a_95cf_3c[[#This Row],[Symbol]]</f>
        <v>SUSHIBEAR</v>
      </c>
      <c r="B2713" s="22" t="str">
        <f t="shared" si="378"/>
        <v>3X Short Sushi Token</v>
      </c>
      <c r="C2713" s="77">
        <f t="shared" si="379"/>
        <v>1E-8</v>
      </c>
      <c r="D2713" s="73">
        <f t="shared" si="380"/>
        <v>1.0060000000000001E-4</v>
      </c>
      <c r="E2713" s="74">
        <f>D2713*conf!B$7</f>
        <v>7.3578840000000003E-3</v>
      </c>
      <c r="F2713" s="32">
        <f t="shared" si="381"/>
        <v>17.88614501</v>
      </c>
      <c r="G2713" s="33">
        <f t="shared" si="382"/>
        <v>18.088977580000002</v>
      </c>
      <c r="H2713" s="32">
        <f t="shared" si="383"/>
        <v>-37.117182290000002</v>
      </c>
      <c r="I2713" s="33">
        <f t="shared" si="384"/>
        <v>-34.675324680000003</v>
      </c>
      <c r="J2713" s="32">
        <f t="shared" si="385"/>
        <v>-37.117182290000002</v>
      </c>
      <c r="K2713" s="33">
        <f t="shared" si="386"/>
        <v>-93.652996849999994</v>
      </c>
    </row>
    <row r="2714" spans="1:11" x14ac:dyDescent="0.3">
      <c r="A2714" s="78" t="str">
        <f>latest_start_1_limit_5000_convert_BTC_CMC_PRO_API_KEY_49c55c19_a805_466a_95cf_3c[[#This Row],[Symbol]]</f>
        <v>DITTO</v>
      </c>
      <c r="B2714" s="22" t="str">
        <f t="shared" si="378"/>
        <v>Ditto</v>
      </c>
      <c r="C2714" s="77">
        <f t="shared" si="379"/>
        <v>2.6028064043776991E-5</v>
      </c>
      <c r="D2714" s="73">
        <f t="shared" si="380"/>
        <v>0.97451661368911002</v>
      </c>
      <c r="E2714" s="74">
        <f>D2714*conf!B$7</f>
        <v>71.276145125221504</v>
      </c>
      <c r="F2714" s="32">
        <f t="shared" si="381"/>
        <v>1.73972002</v>
      </c>
      <c r="G2714" s="33">
        <f t="shared" si="382"/>
        <v>1.91477137</v>
      </c>
      <c r="H2714" s="32">
        <f t="shared" si="383"/>
        <v>-10.74627192</v>
      </c>
      <c r="I2714" s="33">
        <f t="shared" si="384"/>
        <v>-7.2803824600000002</v>
      </c>
      <c r="J2714" s="32">
        <f t="shared" si="385"/>
        <v>-10.74627192</v>
      </c>
      <c r="K2714" s="33">
        <f t="shared" si="386"/>
        <v>-1.2067791800000001</v>
      </c>
    </row>
    <row r="2715" spans="1:11" x14ac:dyDescent="0.3">
      <c r="A2715" s="78" t="str">
        <f>latest_start_1_limit_5000_convert_BTC_CMC_PRO_API_KEY_49c55c19_a805_466a_95cf_3c[[#This Row],[Symbol]]</f>
        <v>FOMP</v>
      </c>
      <c r="B2715" s="22" t="str">
        <f t="shared" si="378"/>
        <v>FOMPOUND</v>
      </c>
      <c r="C2715" s="77">
        <f t="shared" si="379"/>
        <v>8.8256894163698672E-4</v>
      </c>
      <c r="D2715" s="73">
        <f t="shared" si="380"/>
        <v>33.044259262028852</v>
      </c>
      <c r="E2715" s="74">
        <f>D2715*conf!B$7</f>
        <v>2416.8571224247903</v>
      </c>
      <c r="F2715" s="32">
        <f t="shared" si="381"/>
        <v>1.3669870200000001</v>
      </c>
      <c r="G2715" s="33">
        <f t="shared" si="382"/>
        <v>1.54139705</v>
      </c>
      <c r="H2715" s="32">
        <f t="shared" si="383"/>
        <v>3.9733916300000001</v>
      </c>
      <c r="I2715" s="33">
        <f t="shared" si="384"/>
        <v>8.0108732000000007</v>
      </c>
      <c r="J2715" s="32">
        <f t="shared" si="385"/>
        <v>3.9733916300000001</v>
      </c>
      <c r="K2715" s="33">
        <f t="shared" si="386"/>
        <v>-22.507061879999998</v>
      </c>
    </row>
    <row r="2716" spans="1:11" x14ac:dyDescent="0.3">
      <c r="A2716" s="78" t="str">
        <f>latest_start_1_limit_5000_convert_BTC_CMC_PRO_API_KEY_49c55c19_a805_466a_95cf_3c[[#This Row],[Symbol]]</f>
        <v>N3RDz</v>
      </c>
      <c r="B2716" s="22" t="str">
        <f t="shared" si="378"/>
        <v>N3RD Finance</v>
      </c>
      <c r="C2716" s="77">
        <f t="shared" si="379"/>
        <v>6.1098330876259901E-3</v>
      </c>
      <c r="D2716" s="73">
        <f t="shared" si="380"/>
        <v>228.75822960726589</v>
      </c>
      <c r="E2716" s="74">
        <f>D2716*conf!B$7</f>
        <v>16731.376913475426</v>
      </c>
      <c r="F2716" s="32">
        <f t="shared" si="381"/>
        <v>-0.31813803000000002</v>
      </c>
      <c r="G2716" s="33">
        <f t="shared" si="382"/>
        <v>-0.14662739</v>
      </c>
      <c r="H2716" s="32">
        <f t="shared" si="383"/>
        <v>12.16069457</v>
      </c>
      <c r="I2716" s="33">
        <f t="shared" si="384"/>
        <v>16.51610445</v>
      </c>
      <c r="J2716" s="32">
        <f t="shared" si="385"/>
        <v>12.16069457</v>
      </c>
      <c r="K2716" s="33">
        <f t="shared" si="386"/>
        <v>7.13913273</v>
      </c>
    </row>
    <row r="2717" spans="1:11" x14ac:dyDescent="0.3">
      <c r="A2717" s="78" t="str">
        <f>latest_start_1_limit_5000_convert_BTC_CMC_PRO_API_KEY_49c55c19_a805_466a_95cf_3c[[#This Row],[Symbol]]</f>
        <v>EDU</v>
      </c>
      <c r="B2717" s="22" t="str">
        <f t="shared" si="378"/>
        <v>EduCoin</v>
      </c>
      <c r="C2717" s="77">
        <f t="shared" si="379"/>
        <v>1E-8</v>
      </c>
      <c r="D2717" s="73">
        <f t="shared" si="380"/>
        <v>1.3980447823E-4</v>
      </c>
      <c r="E2717" s="74">
        <f>D2717*conf!B$7</f>
        <v>1.02252995377422E-2</v>
      </c>
      <c r="F2717" s="32">
        <f t="shared" si="381"/>
        <v>-2.606489E-2</v>
      </c>
      <c r="G2717" s="33">
        <f t="shared" si="382"/>
        <v>0.14594828000000001</v>
      </c>
      <c r="H2717" s="32">
        <f t="shared" si="383"/>
        <v>-3.5264711700000002</v>
      </c>
      <c r="I2717" s="33">
        <f t="shared" si="384"/>
        <v>0.21977668</v>
      </c>
      <c r="J2717" s="32">
        <f t="shared" si="385"/>
        <v>-3.5264711700000002</v>
      </c>
      <c r="K2717" s="33">
        <f t="shared" si="386"/>
        <v>26.371178239999999</v>
      </c>
    </row>
    <row r="2718" spans="1:11" x14ac:dyDescent="0.3">
      <c r="A2718" s="78" t="str">
        <f>latest_start_1_limit_5000_convert_BTC_CMC_PRO_API_KEY_49c55c19_a805_466a_95cf_3c[[#This Row],[Symbol]]</f>
        <v>BTNYX</v>
      </c>
      <c r="B2718" s="22" t="str">
        <f t="shared" si="378"/>
        <v>BitOnyx</v>
      </c>
      <c r="C2718" s="77">
        <f t="shared" si="379"/>
        <v>1.8399999999999956E-5</v>
      </c>
      <c r="D2718" s="73">
        <f t="shared" si="380"/>
        <v>0.68891430656236996</v>
      </c>
      <c r="E2718" s="74">
        <f>D2718*conf!B$7</f>
        <v>50.387192381971737</v>
      </c>
      <c r="F2718" s="32">
        <f t="shared" si="381"/>
        <v>-0.54054053999999996</v>
      </c>
      <c r="G2718" s="33">
        <f t="shared" si="382"/>
        <v>-0.36941256</v>
      </c>
      <c r="H2718" s="32">
        <f t="shared" si="383"/>
        <v>0.43668121999999998</v>
      </c>
      <c r="I2718" s="33">
        <f t="shared" si="384"/>
        <v>4.3368257000000003</v>
      </c>
      <c r="J2718" s="32">
        <f t="shared" si="385"/>
        <v>0.43668121999999998</v>
      </c>
      <c r="K2718" s="33">
        <f t="shared" si="386"/>
        <v>97.843157250000004</v>
      </c>
    </row>
    <row r="2719" spans="1:11" x14ac:dyDescent="0.3">
      <c r="A2719" s="78" t="str">
        <f>latest_start_1_limit_5000_convert_BTC_CMC_PRO_API_KEY_49c55c19_a805_466a_95cf_3c[[#This Row],[Symbol]]</f>
        <v>TOK</v>
      </c>
      <c r="B2719" s="22" t="str">
        <f t="shared" si="378"/>
        <v>TOKOK</v>
      </c>
      <c r="C2719" s="77">
        <f t="shared" si="379"/>
        <v>1.3649634394798348E-7</v>
      </c>
      <c r="D2719" s="73">
        <f t="shared" si="380"/>
        <v>5.11055892061E-3</v>
      </c>
      <c r="E2719" s="74">
        <f>D2719*conf!B$7</f>
        <v>0.37378627945341542</v>
      </c>
      <c r="F2719" s="32">
        <f t="shared" si="381"/>
        <v>-3.6497164999999998</v>
      </c>
      <c r="G2719" s="33">
        <f t="shared" si="382"/>
        <v>-3.48393811</v>
      </c>
      <c r="H2719" s="32">
        <f t="shared" si="383"/>
        <v>-2.8064530900000002</v>
      </c>
      <c r="I2719" s="33">
        <f t="shared" si="384"/>
        <v>0.96775440999999995</v>
      </c>
      <c r="J2719" s="32">
        <f t="shared" si="385"/>
        <v>-2.8064530900000002</v>
      </c>
      <c r="K2719" s="33">
        <f t="shared" si="386"/>
        <v>13.951843650000001</v>
      </c>
    </row>
    <row r="2720" spans="1:11" x14ac:dyDescent="0.3">
      <c r="A2720" s="78" t="str">
        <f>latest_start_1_limit_5000_convert_BTC_CMC_PRO_API_KEY_49c55c19_a805_466a_95cf_3c[[#This Row],[Symbol]]</f>
        <v>DEBASE</v>
      </c>
      <c r="B2720" s="22" t="str">
        <f t="shared" si="378"/>
        <v>Debase</v>
      </c>
      <c r="C2720" s="77">
        <f t="shared" si="379"/>
        <v>2.4520354051004357E-5</v>
      </c>
      <c r="D2720" s="73">
        <f t="shared" si="380"/>
        <v>0.91806645150606003</v>
      </c>
      <c r="E2720" s="74">
        <f>D2720*conf!B$7</f>
        <v>67.147380263153238</v>
      </c>
      <c r="F2720" s="32">
        <f t="shared" si="381"/>
        <v>3.7056967599999999</v>
      </c>
      <c r="G2720" s="33">
        <f t="shared" si="382"/>
        <v>3.8841307299999999</v>
      </c>
      <c r="H2720" s="32">
        <f t="shared" si="383"/>
        <v>-6.2819869700000002</v>
      </c>
      <c r="I2720" s="33">
        <f t="shared" si="384"/>
        <v>-2.6427409599999998</v>
      </c>
      <c r="J2720" s="32">
        <f t="shared" si="385"/>
        <v>-6.2819869700000002</v>
      </c>
      <c r="K2720" s="33">
        <f t="shared" si="386"/>
        <v>-31.978603549999999</v>
      </c>
    </row>
    <row r="2721" spans="1:11" x14ac:dyDescent="0.3">
      <c r="A2721" s="78" t="str">
        <f>latest_start_1_limit_5000_convert_BTC_CMC_PRO_API_KEY_49c55c19_a805_466a_95cf_3c[[#This Row],[Symbol]]</f>
        <v>NAMI</v>
      </c>
      <c r="B2721" s="22" t="str">
        <f t="shared" si="378"/>
        <v>Tsunami finance</v>
      </c>
      <c r="C2721" s="77">
        <f t="shared" si="379"/>
        <v>1.2397729754847564E-2</v>
      </c>
      <c r="D2721" s="73">
        <f t="shared" si="380"/>
        <v>464.1833367939397</v>
      </c>
      <c r="E2721" s="74">
        <f>D2721*conf!B$7</f>
        <v>33950.369253108751</v>
      </c>
      <c r="F2721" s="32">
        <f t="shared" si="381"/>
        <v>-0.93726356</v>
      </c>
      <c r="G2721" s="33">
        <f t="shared" si="382"/>
        <v>-0.76681818000000002</v>
      </c>
      <c r="H2721" s="32">
        <f t="shared" si="383"/>
        <v>-1.6086090000000001E-2</v>
      </c>
      <c r="I2721" s="33">
        <f t="shared" si="384"/>
        <v>3.86647659</v>
      </c>
      <c r="J2721" s="32">
        <f t="shared" si="385"/>
        <v>-1.6086090000000001E-2</v>
      </c>
      <c r="K2721" s="33">
        <f t="shared" si="386"/>
        <v>24.028054869999998</v>
      </c>
    </row>
    <row r="2722" spans="1:11" x14ac:dyDescent="0.3">
      <c r="A2722" s="78" t="str">
        <f>latest_start_1_limit_5000_convert_BTC_CMC_PRO_API_KEY_49c55c19_a805_466a_95cf_3c[[#This Row],[Symbol]]</f>
        <v>BUNNY</v>
      </c>
      <c r="B2722" s="22" t="str">
        <f t="shared" si="378"/>
        <v>PancakeBunny</v>
      </c>
      <c r="C2722" s="77">
        <f t="shared" si="379"/>
        <v>2.0647959866530816E-4</v>
      </c>
      <c r="D2722" s="73">
        <f t="shared" si="380"/>
        <v>7.7308016050971498</v>
      </c>
      <c r="E2722" s="74">
        <f>D2722*conf!B$7</f>
        <v>565.43082939680551</v>
      </c>
      <c r="F2722" s="32">
        <f t="shared" si="381"/>
        <v>5.8419650499999998</v>
      </c>
      <c r="G2722" s="33">
        <f t="shared" si="382"/>
        <v>6.0240746400000003</v>
      </c>
      <c r="H2722" s="32">
        <f t="shared" si="383"/>
        <v>-16.257321560000001</v>
      </c>
      <c r="I2722" s="33">
        <f t="shared" si="384"/>
        <v>-13.00543648</v>
      </c>
      <c r="J2722" s="32">
        <f t="shared" si="385"/>
        <v>-16.257321560000001</v>
      </c>
      <c r="K2722" s="33">
        <f t="shared" si="386"/>
        <v>65.292666370000006</v>
      </c>
    </row>
    <row r="2723" spans="1:11" x14ac:dyDescent="0.3">
      <c r="A2723" s="78" t="str">
        <f>latest_start_1_limit_5000_convert_BTC_CMC_PRO_API_KEY_49c55c19_a805_466a_95cf_3c[[#This Row],[Symbol]]</f>
        <v>SASHIMI</v>
      </c>
      <c r="B2723" s="22" t="str">
        <f t="shared" si="378"/>
        <v>Sashimi</v>
      </c>
      <c r="C2723" s="77">
        <f t="shared" si="379"/>
        <v>1.0131571527367256E-6</v>
      </c>
      <c r="D2723" s="73">
        <f t="shared" si="380"/>
        <v>3.7933611810670002E-2</v>
      </c>
      <c r="E2723" s="74">
        <f>D2723*conf!B$7</f>
        <v>2.7744643678324041</v>
      </c>
      <c r="F2723" s="32">
        <f t="shared" si="381"/>
        <v>0.11450625</v>
      </c>
      <c r="G2723" s="33">
        <f t="shared" si="382"/>
        <v>0.28676129</v>
      </c>
      <c r="H2723" s="32">
        <f t="shared" si="383"/>
        <v>-9.0085481900000008</v>
      </c>
      <c r="I2723" s="33">
        <f t="shared" si="384"/>
        <v>-5.4751796600000002</v>
      </c>
      <c r="J2723" s="32">
        <f t="shared" si="385"/>
        <v>-9.0085481900000008</v>
      </c>
      <c r="K2723" s="33">
        <f t="shared" si="386"/>
        <v>26.305353539999999</v>
      </c>
    </row>
    <row r="2724" spans="1:11" x14ac:dyDescent="0.3">
      <c r="A2724" s="78" t="str">
        <f>latest_start_1_limit_5000_convert_BTC_CMC_PRO_API_KEY_49c55c19_a805_466a_95cf_3c[[#This Row],[Symbol]]</f>
        <v>UFO</v>
      </c>
      <c r="B2724" s="22" t="str">
        <f t="shared" si="378"/>
        <v>Uniform Fiscal Object</v>
      </c>
      <c r="C2724" s="77">
        <f t="shared" si="379"/>
        <v>1E-8</v>
      </c>
      <c r="D2724" s="73">
        <f t="shared" si="380"/>
        <v>3.7045646155999998E-4</v>
      </c>
      <c r="E2724" s="74">
        <f>D2724*conf!B$7</f>
        <v>2.7095185598498397E-2</v>
      </c>
      <c r="F2724" s="32">
        <f t="shared" si="381"/>
        <v>5.0517439999999997E-2</v>
      </c>
      <c r="G2724" s="33">
        <f t="shared" si="382"/>
        <v>0.22266237999999999</v>
      </c>
      <c r="H2724" s="32">
        <f t="shared" si="383"/>
        <v>-1.0559248400000001</v>
      </c>
      <c r="I2724" s="33">
        <f t="shared" si="384"/>
        <v>2.7862589500000001</v>
      </c>
      <c r="J2724" s="32">
        <f t="shared" si="385"/>
        <v>-1.0559248400000001</v>
      </c>
      <c r="K2724" s="33">
        <f t="shared" si="386"/>
        <v>6.4123185500000002</v>
      </c>
    </row>
    <row r="2725" spans="1:11" x14ac:dyDescent="0.3">
      <c r="A2725" s="78" t="str">
        <f>latest_start_1_limit_5000_convert_BTC_CMC_PRO_API_KEY_49c55c19_a805_466a_95cf_3c[[#This Row],[Symbol]]</f>
        <v>ALPA</v>
      </c>
      <c r="B2725" s="22" t="str">
        <f t="shared" si="378"/>
        <v>Alpaca City</v>
      </c>
      <c r="C2725" s="77">
        <f t="shared" si="379"/>
        <v>1.2837709255091528E-6</v>
      </c>
      <c r="D2725" s="73">
        <f t="shared" si="380"/>
        <v>4.8065660702829999E-2</v>
      </c>
      <c r="E2725" s="74">
        <f>D2725*conf!B$7</f>
        <v>3.515522423804986</v>
      </c>
      <c r="F2725" s="32">
        <f t="shared" si="381"/>
        <v>2.5360945400000001</v>
      </c>
      <c r="G2725" s="33">
        <f t="shared" si="382"/>
        <v>2.7125161100000001</v>
      </c>
      <c r="H2725" s="32">
        <f t="shared" si="383"/>
        <v>-1.41861547</v>
      </c>
      <c r="I2725" s="33">
        <f t="shared" si="384"/>
        <v>2.40948436</v>
      </c>
      <c r="J2725" s="32">
        <f t="shared" si="385"/>
        <v>-1.41861547</v>
      </c>
      <c r="K2725" s="33">
        <f t="shared" si="386"/>
        <v>-34.762234079999999</v>
      </c>
    </row>
    <row r="2726" spans="1:11" x14ac:dyDescent="0.3">
      <c r="A2726" s="78" t="str">
        <f>latest_start_1_limit_5000_convert_BTC_CMC_PRO_API_KEY_49c55c19_a805_466a_95cf_3c[[#This Row],[Symbol]]</f>
        <v>IMT</v>
      </c>
      <c r="B2726" s="22" t="str">
        <f t="shared" si="378"/>
        <v>Moneytoken</v>
      </c>
      <c r="C2726" s="77">
        <f t="shared" si="379"/>
        <v>1E-8</v>
      </c>
      <c r="D2726" s="73">
        <f t="shared" si="380"/>
        <v>8.1628304769999993E-5</v>
      </c>
      <c r="E2726" s="74">
        <f>D2726*conf!B$7</f>
        <v>5.9702942108777997E-3</v>
      </c>
      <c r="F2726" s="32">
        <f t="shared" si="381"/>
        <v>-0.71420751999999998</v>
      </c>
      <c r="G2726" s="33">
        <f t="shared" si="382"/>
        <v>-0.54337835000000001</v>
      </c>
      <c r="H2726" s="32">
        <f t="shared" si="383"/>
        <v>-44.20645485</v>
      </c>
      <c r="I2726" s="33">
        <f t="shared" si="384"/>
        <v>-42.039886969999998</v>
      </c>
      <c r="J2726" s="32">
        <f t="shared" si="385"/>
        <v>-44.20645485</v>
      </c>
      <c r="K2726" s="33">
        <f t="shared" si="386"/>
        <v>-31.12582055</v>
      </c>
    </row>
    <row r="2727" spans="1:11" x14ac:dyDescent="0.3">
      <c r="A2727" s="78" t="str">
        <f>latest_start_1_limit_5000_convert_BTC_CMC_PRO_API_KEY_49c55c19_a805_466a_95cf_3c[[#This Row],[Symbol]]</f>
        <v>TAD</v>
      </c>
      <c r="B2727" s="22" t="str">
        <f t="shared" si="378"/>
        <v>Tadpole Finance</v>
      </c>
      <c r="C2727" s="77">
        <f t="shared" si="379"/>
        <v>3.3966377844270307E-4</v>
      </c>
      <c r="D2727" s="73">
        <f t="shared" si="380"/>
        <v>12.71734980381575</v>
      </c>
      <c r="E2727" s="74">
        <f>D2727*conf!B$7</f>
        <v>930.14696465108398</v>
      </c>
      <c r="F2727" s="32">
        <f t="shared" si="381"/>
        <v>-3.64752367</v>
      </c>
      <c r="G2727" s="33">
        <f t="shared" si="382"/>
        <v>-3.48174151</v>
      </c>
      <c r="H2727" s="32">
        <f t="shared" si="383"/>
        <v>-14.714988480000001</v>
      </c>
      <c r="I2727" s="33">
        <f t="shared" si="384"/>
        <v>-11.40321172</v>
      </c>
      <c r="J2727" s="32">
        <f t="shared" si="385"/>
        <v>-14.714988480000001</v>
      </c>
      <c r="K2727" s="33">
        <f t="shared" si="386"/>
        <v>6.7609864200000001</v>
      </c>
    </row>
    <row r="2728" spans="1:11" x14ac:dyDescent="0.3">
      <c r="A2728" s="78" t="str">
        <f>latest_start_1_limit_5000_convert_BTC_CMC_PRO_API_KEY_49c55c19_a805_466a_95cf_3c[[#This Row],[Symbol]]</f>
        <v>ROOT</v>
      </c>
      <c r="B2728" s="22" t="str">
        <f t="shared" si="378"/>
        <v>Rootkit Finance</v>
      </c>
      <c r="C2728" s="77">
        <f t="shared" si="379"/>
        <v>9.8252542306346044E-2</v>
      </c>
      <c r="D2728" s="73">
        <f t="shared" si="380"/>
        <v>3678.6729375525242</v>
      </c>
      <c r="E2728" s="74">
        <f>D2728*conf!B$7</f>
        <v>269058.13865259162</v>
      </c>
      <c r="F2728" s="32">
        <f t="shared" si="381"/>
        <v>-1.04842755</v>
      </c>
      <c r="G2728" s="33">
        <f t="shared" si="382"/>
        <v>-0.87817343000000003</v>
      </c>
      <c r="H2728" s="32">
        <f t="shared" si="383"/>
        <v>1.5779294399999999</v>
      </c>
      <c r="I2728" s="33">
        <f t="shared" si="384"/>
        <v>5.5223907299999997</v>
      </c>
      <c r="J2728" s="32">
        <f t="shared" si="385"/>
        <v>1.5779294399999999</v>
      </c>
      <c r="K2728" s="33">
        <f t="shared" si="386"/>
        <v>28.849281139999999</v>
      </c>
    </row>
    <row r="2729" spans="1:11" x14ac:dyDescent="0.3">
      <c r="A2729" s="78" t="str">
        <f>latest_start_1_limit_5000_convert_BTC_CMC_PRO_API_KEY_49c55c19_a805_466a_95cf_3c[[#This Row],[Symbol]]</f>
        <v>KLP</v>
      </c>
      <c r="B2729" s="22" t="str">
        <f t="shared" si="378"/>
        <v>Kulupu</v>
      </c>
      <c r="C2729" s="77">
        <f t="shared" si="379"/>
        <v>4.8945451706539989E-6</v>
      </c>
      <c r="D2729" s="73">
        <f t="shared" si="380"/>
        <v>0.18325664087931001</v>
      </c>
      <c r="E2729" s="74">
        <f>D2729*conf!B$7</f>
        <v>13.403390713912735</v>
      </c>
      <c r="F2729" s="32">
        <f t="shared" si="381"/>
        <v>4.9556309999999999E-2</v>
      </c>
      <c r="G2729" s="33">
        <f t="shared" si="382"/>
        <v>0.2216996</v>
      </c>
      <c r="H2729" s="32">
        <f t="shared" si="383"/>
        <v>-4.4537945299999997</v>
      </c>
      <c r="I2729" s="33">
        <f t="shared" si="384"/>
        <v>-0.74355638999999996</v>
      </c>
      <c r="J2729" s="32">
        <f t="shared" si="385"/>
        <v>-4.4537945299999997</v>
      </c>
      <c r="K2729" s="33">
        <f t="shared" si="386"/>
        <v>-4.3128374599999999</v>
      </c>
    </row>
    <row r="2730" spans="1:11" x14ac:dyDescent="0.3">
      <c r="A2730" s="78" t="str">
        <f>latest_start_1_limit_5000_convert_BTC_CMC_PRO_API_KEY_49c55c19_a805_466a_95cf_3c[[#This Row],[Symbol]]</f>
        <v>LTCBEAR</v>
      </c>
      <c r="B2730" s="22" t="str">
        <f t="shared" si="378"/>
        <v>3x Short Litecoin Token</v>
      </c>
      <c r="C2730" s="77">
        <f t="shared" si="379"/>
        <v>2.041842923442639E-5</v>
      </c>
      <c r="D2730" s="73">
        <f t="shared" si="380"/>
        <v>0.76448630527868</v>
      </c>
      <c r="E2730" s="74">
        <f>D2730*conf!B$7</f>
        <v>55.914528368082657</v>
      </c>
      <c r="F2730" s="32">
        <f t="shared" si="381"/>
        <v>0.91456846999999997</v>
      </c>
      <c r="G2730" s="33">
        <f t="shared" si="382"/>
        <v>1.08820008</v>
      </c>
      <c r="H2730" s="32">
        <f t="shared" si="383"/>
        <v>2.3335109200000002</v>
      </c>
      <c r="I2730" s="33">
        <f t="shared" si="384"/>
        <v>6.3073128499999997</v>
      </c>
      <c r="J2730" s="32">
        <f t="shared" si="385"/>
        <v>2.3335109200000002</v>
      </c>
      <c r="K2730" s="33">
        <f t="shared" si="386"/>
        <v>-42.088512950000002</v>
      </c>
    </row>
    <row r="2731" spans="1:11" x14ac:dyDescent="0.3">
      <c r="A2731" s="78" t="str">
        <f>latest_start_1_limit_5000_convert_BTC_CMC_PRO_API_KEY_49c55c19_a805_466a_95cf_3c[[#This Row],[Symbol]]</f>
        <v>DOGZ</v>
      </c>
      <c r="B2731" s="22" t="str">
        <f t="shared" si="378"/>
        <v>Dogz</v>
      </c>
      <c r="C2731" s="77">
        <f t="shared" si="379"/>
        <v>1E-8</v>
      </c>
      <c r="D2731" s="73">
        <f t="shared" si="380"/>
        <v>8.1080904169999996E-5</v>
      </c>
      <c r="E2731" s="74">
        <f>D2731*conf!B$7</f>
        <v>5.9302573309937996E-3</v>
      </c>
      <c r="F2731" s="32">
        <f t="shared" si="381"/>
        <v>-4.7583576599999997</v>
      </c>
      <c r="G2731" s="33">
        <f t="shared" si="382"/>
        <v>-4.5944867800000004</v>
      </c>
      <c r="H2731" s="32">
        <f t="shared" si="383"/>
        <v>-19.978127959999998</v>
      </c>
      <c r="I2731" s="33">
        <f t="shared" si="384"/>
        <v>-16.870728759999999</v>
      </c>
      <c r="J2731" s="32">
        <f t="shared" si="385"/>
        <v>-19.978127959999998</v>
      </c>
      <c r="K2731" s="33">
        <f t="shared" si="386"/>
        <v>15.671572680000001</v>
      </c>
    </row>
    <row r="2732" spans="1:11" x14ac:dyDescent="0.3">
      <c r="A2732" s="78" t="str">
        <f>latest_start_1_limit_5000_convert_BTC_CMC_PRO_API_KEY_49c55c19_a805_466a_95cf_3c[[#This Row],[Symbol]]</f>
        <v>UNW</v>
      </c>
      <c r="B2732" s="22" t="str">
        <f t="shared" si="378"/>
        <v>UniWorld</v>
      </c>
      <c r="C2732" s="77">
        <f t="shared" si="379"/>
        <v>1.2666510360343242E-6</v>
      </c>
      <c r="D2732" s="73">
        <f t="shared" si="380"/>
        <v>4.7424675007940002E-2</v>
      </c>
      <c r="E2732" s="74">
        <f>D2732*conf!B$7</f>
        <v>3.4686407300807316</v>
      </c>
      <c r="F2732" s="32">
        <f t="shared" si="381"/>
        <v>-7.6702123100000001</v>
      </c>
      <c r="G2732" s="33">
        <f t="shared" si="382"/>
        <v>-7.5113515099999999</v>
      </c>
      <c r="H2732" s="32">
        <f t="shared" si="383"/>
        <v>-1.34251991</v>
      </c>
      <c r="I2732" s="33">
        <f t="shared" si="384"/>
        <v>2.4885348600000001</v>
      </c>
      <c r="J2732" s="32">
        <f t="shared" si="385"/>
        <v>-1.34251991</v>
      </c>
      <c r="K2732" s="33">
        <f t="shared" si="386"/>
        <v>-12.311065579999999</v>
      </c>
    </row>
    <row r="2733" spans="1:11" x14ac:dyDescent="0.3">
      <c r="A2733" s="78" t="str">
        <f>latest_start_1_limit_5000_convert_BTC_CMC_PRO_API_KEY_49c55c19_a805_466a_95cf_3c[[#This Row],[Symbol]]</f>
        <v>GST</v>
      </c>
      <c r="B2733" s="22" t="str">
        <f t="shared" si="378"/>
        <v>Gstcoin</v>
      </c>
      <c r="C2733" s="77">
        <f t="shared" si="379"/>
        <v>8.6885772410101746E-6</v>
      </c>
      <c r="D2733" s="73">
        <f t="shared" si="380"/>
        <v>0.32530897635891998</v>
      </c>
      <c r="E2733" s="74">
        <f>D2733*conf!B$7</f>
        <v>23.793098530891406</v>
      </c>
      <c r="F2733" s="32">
        <f t="shared" si="381"/>
        <v>0.64144193000000005</v>
      </c>
      <c r="G2733" s="33">
        <f t="shared" si="382"/>
        <v>0.81460359999999998</v>
      </c>
      <c r="H2733" s="32">
        <f t="shared" si="383"/>
        <v>-4.2273634800000002</v>
      </c>
      <c r="I2733" s="33">
        <f t="shared" si="384"/>
        <v>-0.50833258999999997</v>
      </c>
      <c r="J2733" s="32">
        <f t="shared" si="385"/>
        <v>-4.2273634800000002</v>
      </c>
      <c r="K2733" s="33">
        <f t="shared" si="386"/>
        <v>8.1466464799999994</v>
      </c>
    </row>
    <row r="2734" spans="1:11" x14ac:dyDescent="0.3">
      <c r="A2734" s="78" t="str">
        <f>latest_start_1_limit_5000_convert_BTC_CMC_PRO_API_KEY_49c55c19_a805_466a_95cf_3c[[#This Row],[Symbol]]</f>
        <v>DRGB</v>
      </c>
      <c r="B2734" s="22" t="str">
        <f t="shared" si="378"/>
        <v>Dragonbit</v>
      </c>
      <c r="C2734" s="77">
        <f t="shared" si="379"/>
        <v>2.2099999999912308E-8</v>
      </c>
      <c r="D2734" s="73">
        <f t="shared" si="380"/>
        <v>8.2744598777000002E-4</v>
      </c>
      <c r="E2734" s="74">
        <f>D2734*conf!B$7</f>
        <v>6.0519399545497801E-2</v>
      </c>
      <c r="F2734" s="32">
        <f t="shared" si="381"/>
        <v>6.2459000000000004E-3</v>
      </c>
      <c r="G2734" s="33">
        <f t="shared" si="382"/>
        <v>0.17831467000000001</v>
      </c>
      <c r="H2734" s="32">
        <f t="shared" si="383"/>
        <v>-0.91662312000000001</v>
      </c>
      <c r="I2734" s="33">
        <f t="shared" si="384"/>
        <v>2.9309700200000002</v>
      </c>
      <c r="J2734" s="32">
        <f t="shared" si="385"/>
        <v>-0.91662312000000001</v>
      </c>
      <c r="K2734" s="33">
        <f t="shared" si="386"/>
        <v>3.3160154799999999</v>
      </c>
    </row>
    <row r="2735" spans="1:11" x14ac:dyDescent="0.3">
      <c r="A2735" s="78" t="str">
        <f>latest_start_1_limit_5000_convert_BTC_CMC_PRO_API_KEY_49c55c19_a805_466a_95cf_3c[[#This Row],[Symbol]]</f>
        <v>BNOX</v>
      </c>
      <c r="B2735" s="22" t="str">
        <f t="shared" si="378"/>
        <v>BlockNoteX</v>
      </c>
      <c r="C2735" s="77">
        <f t="shared" si="379"/>
        <v>1.6138149931890315E-5</v>
      </c>
      <c r="D2735" s="73">
        <f t="shared" si="380"/>
        <v>0.60422838964824999</v>
      </c>
      <c r="E2735" s="74">
        <f>D2735*conf!B$7</f>
        <v>44.193264418873007</v>
      </c>
      <c r="F2735" s="32">
        <f t="shared" si="381"/>
        <v>-0.20996555</v>
      </c>
      <c r="G2735" s="33">
        <f t="shared" si="382"/>
        <v>-3.8268789999999997E-2</v>
      </c>
      <c r="H2735" s="32">
        <f t="shared" si="383"/>
        <v>-3.8237338799999998</v>
      </c>
      <c r="I2735" s="33">
        <f t="shared" si="384"/>
        <v>-8.9029300000000006E-2</v>
      </c>
      <c r="J2735" s="32">
        <f t="shared" si="385"/>
        <v>-3.8237338799999998</v>
      </c>
      <c r="K2735" s="33">
        <f t="shared" si="386"/>
        <v>-2.0694750000000001E-2</v>
      </c>
    </row>
    <row r="2736" spans="1:11" x14ac:dyDescent="0.3">
      <c r="A2736" s="78" t="str">
        <f>latest_start_1_limit_5000_convert_BTC_CMC_PRO_API_KEY_49c55c19_a805_466a_95cf_3c[[#This Row],[Symbol]]</f>
        <v>UTU</v>
      </c>
      <c r="B2736" s="22" t="str">
        <f t="shared" si="378"/>
        <v>UTU Protocol</v>
      </c>
      <c r="C2736" s="77">
        <f t="shared" si="379"/>
        <v>1.236812107959593E-6</v>
      </c>
      <c r="D2736" s="73">
        <f t="shared" si="380"/>
        <v>4.6307475853420002E-2</v>
      </c>
      <c r="E2736" s="74">
        <f>D2736*conf!B$7</f>
        <v>3.3869287839191391</v>
      </c>
      <c r="F2736" s="32">
        <f t="shared" si="381"/>
        <v>0.95254965999999996</v>
      </c>
      <c r="G2736" s="33">
        <f t="shared" si="382"/>
        <v>1.1262466200000001</v>
      </c>
      <c r="H2736" s="32">
        <f t="shared" si="383"/>
        <v>41.309774689999998</v>
      </c>
      <c r="I2736" s="33">
        <f t="shared" si="384"/>
        <v>46.797097960000002</v>
      </c>
      <c r="J2736" s="32">
        <f t="shared" si="385"/>
        <v>41.309774689999998</v>
      </c>
      <c r="K2736" s="33">
        <f t="shared" si="386"/>
        <v>-20.141041779999998</v>
      </c>
    </row>
    <row r="2737" spans="1:11" x14ac:dyDescent="0.3">
      <c r="A2737" s="78" t="str">
        <f>latest_start_1_limit_5000_convert_BTC_CMC_PRO_API_KEY_49c55c19_a805_466a_95cf_3c[[#This Row],[Symbol]]</f>
        <v>YFIIG</v>
      </c>
      <c r="B2737" s="22" t="str">
        <f t="shared" si="378"/>
        <v>YFII Gold</v>
      </c>
      <c r="C2737" s="77">
        <f t="shared" si="379"/>
        <v>7.4330376040635115E-5</v>
      </c>
      <c r="D2737" s="73">
        <f t="shared" si="380"/>
        <v>2.7830032318779598</v>
      </c>
      <c r="E2737" s="74">
        <f>D2737*conf!B$7</f>
        <v>203.548856379554</v>
      </c>
      <c r="F2737" s="32">
        <f t="shared" si="381"/>
        <v>-0.33155284000000002</v>
      </c>
      <c r="G2737" s="33">
        <f t="shared" si="382"/>
        <v>-0.16006528</v>
      </c>
      <c r="H2737" s="32">
        <f t="shared" si="383"/>
        <v>6.7248570900000004</v>
      </c>
      <c r="I2737" s="33">
        <f t="shared" si="384"/>
        <v>10.86918322</v>
      </c>
      <c r="J2737" s="32">
        <f t="shared" si="385"/>
        <v>6.7248570900000004</v>
      </c>
      <c r="K2737" s="33">
        <f t="shared" si="386"/>
        <v>58.440173090000002</v>
      </c>
    </row>
    <row r="2738" spans="1:11" x14ac:dyDescent="0.3">
      <c r="A2738" s="78" t="str">
        <f>latest_start_1_limit_5000_convert_BTC_CMC_PRO_API_KEY_49c55c19_a805_466a_95cf_3c[[#This Row],[Symbol]]</f>
        <v>IYF</v>
      </c>
      <c r="B2738" s="22" t="str">
        <f t="shared" si="378"/>
        <v>IYF.finance</v>
      </c>
      <c r="C2738" s="77">
        <f t="shared" si="379"/>
        <v>2.4496353452516518E-3</v>
      </c>
      <c r="D2738" s="73">
        <f t="shared" si="380"/>
        <v>91.716784521995507</v>
      </c>
      <c r="E2738" s="74">
        <f>D2738*conf!B$7</f>
        <v>6708.1656199387517</v>
      </c>
      <c r="F2738" s="32">
        <f t="shared" si="381"/>
        <v>2.9835847000000002</v>
      </c>
      <c r="G2738" s="33">
        <f t="shared" si="382"/>
        <v>3.1607762199999998</v>
      </c>
      <c r="H2738" s="32">
        <f t="shared" si="383"/>
        <v>14.59537433</v>
      </c>
      <c r="I2738" s="33">
        <f t="shared" si="384"/>
        <v>19.045327390000001</v>
      </c>
      <c r="J2738" s="32">
        <f t="shared" si="385"/>
        <v>14.59537433</v>
      </c>
      <c r="K2738" s="33">
        <f t="shared" si="386"/>
        <v>6.1307607800000001</v>
      </c>
    </row>
    <row r="2739" spans="1:11" x14ac:dyDescent="0.3">
      <c r="A2739" s="78" t="str">
        <f>latest_start_1_limit_5000_convert_BTC_CMC_PRO_API_KEY_49c55c19_a805_466a_95cf_3c[[#This Row],[Symbol]]</f>
        <v>NAVI</v>
      </c>
      <c r="B2739" s="22" t="str">
        <f t="shared" si="378"/>
        <v>Natus Vincere Fan Token</v>
      </c>
      <c r="C2739" s="77">
        <f t="shared" si="379"/>
        <v>5.8398483281127254E-5</v>
      </c>
      <c r="D2739" s="73">
        <f t="shared" si="380"/>
        <v>2.18649731597348</v>
      </c>
      <c r="E2739" s="74">
        <f>D2739*conf!B$7</f>
        <v>159.92041369030034</v>
      </c>
      <c r="F2739" s="32">
        <f t="shared" si="381"/>
        <v>-0.14493227</v>
      </c>
      <c r="G2739" s="33">
        <f t="shared" si="382"/>
        <v>2.6876379999999998E-2</v>
      </c>
      <c r="H2739" s="32">
        <f t="shared" si="383"/>
        <v>-7.0850312300000002</v>
      </c>
      <c r="I2739" s="33">
        <f t="shared" si="384"/>
        <v>-3.4769689399999999</v>
      </c>
      <c r="J2739" s="32">
        <f t="shared" si="385"/>
        <v>-7.0850312300000002</v>
      </c>
      <c r="K2739" s="33">
        <f t="shared" si="386"/>
        <v>-6.9895725899999999</v>
      </c>
    </row>
    <row r="2740" spans="1:11" x14ac:dyDescent="0.3">
      <c r="A2740" s="78" t="str">
        <f>latest_start_1_limit_5000_convert_BTC_CMC_PRO_API_KEY_49c55c19_a805_466a_95cf_3c[[#This Row],[Symbol]]</f>
        <v>BPLC</v>
      </c>
      <c r="B2740" s="22" t="str">
        <f t="shared" si="378"/>
        <v>BlackPearl Token</v>
      </c>
      <c r="C2740" s="77">
        <f t="shared" si="379"/>
        <v>1E-8</v>
      </c>
      <c r="D2740" s="73">
        <f t="shared" si="380"/>
        <v>1.6100169471E-4</v>
      </c>
      <c r="E2740" s="74">
        <f>D2740*conf!B$7</f>
        <v>1.17756639510894E-2</v>
      </c>
      <c r="F2740" s="32">
        <f t="shared" si="381"/>
        <v>-0.20860983999999999</v>
      </c>
      <c r="G2740" s="33">
        <f t="shared" si="382"/>
        <v>-3.6910749999999999E-2</v>
      </c>
      <c r="H2740" s="32">
        <f t="shared" si="383"/>
        <v>-3.9280101900000002</v>
      </c>
      <c r="I2740" s="33">
        <f t="shared" si="384"/>
        <v>-0.19735485</v>
      </c>
      <c r="J2740" s="32">
        <f t="shared" si="385"/>
        <v>-3.9280101900000002</v>
      </c>
      <c r="K2740" s="33">
        <f t="shared" si="386"/>
        <v>5.7553109600000001</v>
      </c>
    </row>
    <row r="2741" spans="1:11" x14ac:dyDescent="0.3">
      <c r="A2741" s="78" t="str">
        <f>latest_start_1_limit_5000_convert_BTC_CMC_PRO_API_KEY_49c55c19_a805_466a_95cf_3c[[#This Row],[Symbol]]</f>
        <v>PPC</v>
      </c>
      <c r="B2741" s="22" t="str">
        <f t="shared" si="378"/>
        <v>Peercoin</v>
      </c>
      <c r="C2741" s="77">
        <f t="shared" si="379"/>
        <v>1.0930811929890912E-5</v>
      </c>
      <c r="D2741" s="73">
        <f t="shared" si="380"/>
        <v>0.40926047395894</v>
      </c>
      <c r="E2741" s="74">
        <f>D2741*conf!B$7</f>
        <v>29.933311065356872</v>
      </c>
      <c r="F2741" s="32">
        <f t="shared" si="381"/>
        <v>-1.1081103400000001</v>
      </c>
      <c r="G2741" s="33">
        <f t="shared" si="382"/>
        <v>-0.93795890999999998</v>
      </c>
      <c r="H2741" s="32">
        <f t="shared" si="383"/>
        <v>-6.4588731499999996</v>
      </c>
      <c r="I2741" s="33">
        <f t="shared" si="384"/>
        <v>-2.8264959599999999</v>
      </c>
      <c r="J2741" s="32">
        <f t="shared" si="385"/>
        <v>-6.4588731499999996</v>
      </c>
      <c r="K2741" s="33">
        <f t="shared" si="386"/>
        <v>17.255184539999998</v>
      </c>
    </row>
    <row r="2742" spans="1:11" x14ac:dyDescent="0.3">
      <c r="A2742" s="78" t="str">
        <f>latest_start_1_limit_5000_convert_BTC_CMC_PRO_API_KEY_49c55c19_a805_466a_95cf_3c[[#This Row],[Symbol]]</f>
        <v>MEET</v>
      </c>
      <c r="B2742" s="22" t="str">
        <f t="shared" si="378"/>
        <v>CoinMeet</v>
      </c>
      <c r="C2742" s="77">
        <f t="shared" si="379"/>
        <v>1.9880130876737491E-7</v>
      </c>
      <c r="D2742" s="73">
        <f t="shared" si="380"/>
        <v>7.4433187920199999E-3</v>
      </c>
      <c r="E2742" s="74">
        <f>D2742*conf!B$7</f>
        <v>0.54440433644834285</v>
      </c>
      <c r="F2742" s="32">
        <f t="shared" si="381"/>
        <v>0.83608386999999995</v>
      </c>
      <c r="G2742" s="33">
        <f t="shared" si="382"/>
        <v>1.0095804399999999</v>
      </c>
      <c r="H2742" s="32">
        <f t="shared" si="383"/>
        <v>-3.37832475</v>
      </c>
      <c r="I2742" s="33">
        <f t="shared" si="384"/>
        <v>0.37367590000000001</v>
      </c>
      <c r="J2742" s="32">
        <f t="shared" si="385"/>
        <v>-3.37832475</v>
      </c>
      <c r="K2742" s="33">
        <f t="shared" si="386"/>
        <v>11.832072800000001</v>
      </c>
    </row>
    <row r="2743" spans="1:11" x14ac:dyDescent="0.3">
      <c r="A2743" s="78" t="str">
        <f>latest_start_1_limit_5000_convert_BTC_CMC_PRO_API_KEY_49c55c19_a805_466a_95cf_3c[[#This Row],[Symbol]]</f>
        <v>XT</v>
      </c>
      <c r="B2743" s="22" t="str">
        <f t="shared" si="378"/>
        <v>XT.com Token</v>
      </c>
      <c r="C2743" s="77">
        <f t="shared" si="379"/>
        <v>2.0650922837470197E-4</v>
      </c>
      <c r="D2743" s="73">
        <f t="shared" si="380"/>
        <v>7.7319109708960996</v>
      </c>
      <c r="E2743" s="74">
        <f>D2743*conf!B$7</f>
        <v>565.51196841134072</v>
      </c>
      <c r="F2743" s="32">
        <f t="shared" si="381"/>
        <v>-0.17719235999999999</v>
      </c>
      <c r="G2743" s="33">
        <f t="shared" si="382"/>
        <v>-5.4392099999999999E-3</v>
      </c>
      <c r="H2743" s="32">
        <f t="shared" si="383"/>
        <v>-2.3458942999999999</v>
      </c>
      <c r="I2743" s="33">
        <f t="shared" si="384"/>
        <v>1.4461975600000001</v>
      </c>
      <c r="J2743" s="32">
        <f t="shared" si="385"/>
        <v>-2.3458942999999999</v>
      </c>
      <c r="K2743" s="33">
        <f t="shared" si="386"/>
        <v>4.0351616999999997</v>
      </c>
    </row>
    <row r="2744" spans="1:11" x14ac:dyDescent="0.3">
      <c r="A2744" s="78" t="str">
        <f>latest_start_1_limit_5000_convert_BTC_CMC_PRO_API_KEY_49c55c19_a805_466a_95cf_3c[[#This Row],[Symbol]]</f>
        <v>TOPC</v>
      </c>
      <c r="B2744" s="22" t="str">
        <f t="shared" si="378"/>
        <v>TopChain</v>
      </c>
      <c r="C2744" s="77">
        <f t="shared" si="379"/>
        <v>5.5290263609445687E-8</v>
      </c>
      <c r="D2744" s="73">
        <f t="shared" si="380"/>
        <v>2.0701224790299999E-3</v>
      </c>
      <c r="E2744" s="74">
        <f>D2744*conf!B$7</f>
        <v>0.15140875811625421</v>
      </c>
      <c r="F2744" s="32">
        <f t="shared" si="381"/>
        <v>-0.79881212000000001</v>
      </c>
      <c r="G2744" s="33">
        <f t="shared" si="382"/>
        <v>-0.62812851999999997</v>
      </c>
      <c r="H2744" s="32">
        <f t="shared" si="383"/>
        <v>-4.8172675299999996</v>
      </c>
      <c r="I2744" s="33">
        <f t="shared" si="384"/>
        <v>-1.1211437200000001</v>
      </c>
      <c r="J2744" s="32">
        <f t="shared" si="385"/>
        <v>-4.8172675299999996</v>
      </c>
      <c r="K2744" s="33">
        <f t="shared" si="386"/>
        <v>1.4861586099999999</v>
      </c>
    </row>
    <row r="2745" spans="1:11" x14ac:dyDescent="0.3">
      <c r="A2745" s="78" t="str">
        <f>latest_start_1_limit_5000_convert_BTC_CMC_PRO_API_KEY_49c55c19_a805_466a_95cf_3c[[#This Row],[Symbol]]</f>
        <v>UBXT</v>
      </c>
      <c r="B2745" s="22" t="str">
        <f t="shared" si="378"/>
        <v>UpBots</v>
      </c>
      <c r="C2745" s="77">
        <f t="shared" si="379"/>
        <v>2.9905432152980193E-7</v>
      </c>
      <c r="D2745" s="73">
        <f t="shared" si="380"/>
        <v>1.1196891333759999E-2</v>
      </c>
      <c r="E2745" s="74">
        <f>D2745*conf!B$7</f>
        <v>0.81894063215120638</v>
      </c>
      <c r="F2745" s="32">
        <f t="shared" si="381"/>
        <v>0.56730780999999997</v>
      </c>
      <c r="G2745" s="33">
        <f t="shared" si="382"/>
        <v>0.74034193000000004</v>
      </c>
      <c r="H2745" s="32">
        <f t="shared" si="383"/>
        <v>0.25479547000000002</v>
      </c>
      <c r="I2745" s="33">
        <f t="shared" si="384"/>
        <v>4.1478769900000003</v>
      </c>
      <c r="J2745" s="32">
        <f t="shared" si="385"/>
        <v>0.25479547000000002</v>
      </c>
      <c r="K2745" s="33">
        <f t="shared" si="386"/>
        <v>14.945018510000001</v>
      </c>
    </row>
    <row r="2746" spans="1:11" x14ac:dyDescent="0.3">
      <c r="A2746" s="78" t="str">
        <f>latest_start_1_limit_5000_convert_BTC_CMC_PRO_API_KEY_49c55c19_a805_466a_95cf_3c[[#This Row],[Symbol]]</f>
        <v>VRGX</v>
      </c>
      <c r="B2746" s="22" t="str">
        <f t="shared" si="378"/>
        <v>VROOMGO</v>
      </c>
      <c r="C2746" s="77">
        <f t="shared" si="379"/>
        <v>6.4438459691167511E-8</v>
      </c>
      <c r="D2746" s="73">
        <f t="shared" si="380"/>
        <v>2.41264004207E-3</v>
      </c>
      <c r="E2746" s="74">
        <f>D2746*conf!B$7</f>
        <v>0.17646049267699981</v>
      </c>
      <c r="F2746" s="32">
        <f t="shared" si="381"/>
        <v>-3.7848693799999999</v>
      </c>
      <c r="G2746" s="33">
        <f t="shared" si="382"/>
        <v>-3.61932353</v>
      </c>
      <c r="H2746" s="32">
        <f t="shared" si="383"/>
        <v>17.796915720000001</v>
      </c>
      <c r="I2746" s="33">
        <f t="shared" si="384"/>
        <v>22.371190630000001</v>
      </c>
      <c r="J2746" s="32">
        <f t="shared" si="385"/>
        <v>17.796915720000001</v>
      </c>
      <c r="K2746" s="33">
        <f t="shared" si="386"/>
        <v>68.391027809999997</v>
      </c>
    </row>
    <row r="2747" spans="1:11" x14ac:dyDescent="0.3">
      <c r="A2747" s="78" t="str">
        <f>latest_start_1_limit_5000_convert_BTC_CMC_PRO_API_KEY_49c55c19_a805_466a_95cf_3c[[#This Row],[Symbol]]</f>
        <v>DIP</v>
      </c>
      <c r="B2747" s="22" t="str">
        <f t="shared" si="378"/>
        <v>Etherisc DIP Token</v>
      </c>
      <c r="C2747" s="77">
        <f t="shared" si="379"/>
        <v>9.0539851813349435E-6</v>
      </c>
      <c r="D2747" s="73">
        <f t="shared" si="380"/>
        <v>0.33899021319702999</v>
      </c>
      <c r="E2747" s="74">
        <f>D2747*conf!B$7</f>
        <v>24.793744193230772</v>
      </c>
      <c r="F2747" s="32">
        <f t="shared" si="381"/>
        <v>-3.51245334</v>
      </c>
      <c r="G2747" s="33">
        <f t="shared" si="382"/>
        <v>-3.3464387800000002</v>
      </c>
      <c r="H2747" s="32">
        <f t="shared" si="383"/>
        <v>2.3830917399999998</v>
      </c>
      <c r="I2747" s="33">
        <f t="shared" si="384"/>
        <v>6.3588189899999996</v>
      </c>
      <c r="J2747" s="32">
        <f t="shared" si="385"/>
        <v>2.3830917399999998</v>
      </c>
      <c r="K2747" s="33">
        <f t="shared" si="386"/>
        <v>117.75852335</v>
      </c>
    </row>
    <row r="2748" spans="1:11" x14ac:dyDescent="0.3">
      <c r="A2748" s="78" t="str">
        <f>latest_start_1_limit_5000_convert_BTC_CMC_PRO_API_KEY_49c55c19_a805_466a_95cf_3c[[#This Row],[Symbol]]</f>
        <v>CRP</v>
      </c>
      <c r="B2748" s="22" t="str">
        <f t="shared" si="378"/>
        <v>Crypton</v>
      </c>
      <c r="C2748" s="77">
        <f t="shared" si="379"/>
        <v>7.4488254506772989E-6</v>
      </c>
      <c r="D2748" s="73">
        <f t="shared" si="380"/>
        <v>0.27889143587269</v>
      </c>
      <c r="E2748" s="74">
        <f>D2748*conf!B$7</f>
        <v>20.398119619728547</v>
      </c>
      <c r="F2748" s="32">
        <f t="shared" si="381"/>
        <v>-0.15292707999999999</v>
      </c>
      <c r="G2748" s="33">
        <f t="shared" si="382"/>
        <v>1.886782E-2</v>
      </c>
      <c r="H2748" s="32">
        <f t="shared" si="383"/>
        <v>-5.8513887200000001</v>
      </c>
      <c r="I2748" s="33">
        <f t="shared" si="384"/>
        <v>-2.1954217800000002</v>
      </c>
      <c r="J2748" s="32">
        <f t="shared" si="385"/>
        <v>-5.8513887200000001</v>
      </c>
      <c r="K2748" s="33">
        <f t="shared" si="386"/>
        <v>-1.4517538699999999</v>
      </c>
    </row>
    <row r="2749" spans="1:11" x14ac:dyDescent="0.3">
      <c r="A2749" s="78" t="str">
        <f>latest_start_1_limit_5000_convert_BTC_CMC_PRO_API_KEY_49c55c19_a805_466a_95cf_3c[[#This Row],[Symbol]]</f>
        <v>SFUEL</v>
      </c>
      <c r="B2749" s="22" t="str">
        <f t="shared" si="378"/>
        <v>SparkPoint Fuel</v>
      </c>
      <c r="C2749" s="77">
        <f t="shared" si="379"/>
        <v>3.2362778481134596E-6</v>
      </c>
      <c r="D2749" s="73">
        <f t="shared" si="380"/>
        <v>0.12116946247697</v>
      </c>
      <c r="E2749" s="74">
        <f>D2749*conf!B$7</f>
        <v>8.8623344855655848</v>
      </c>
      <c r="F2749" s="32">
        <f t="shared" si="381"/>
        <v>-3.79786957</v>
      </c>
      <c r="G2749" s="33">
        <f t="shared" si="382"/>
        <v>-3.63234609</v>
      </c>
      <c r="H2749" s="32">
        <f t="shared" si="383"/>
        <v>30.514378950000001</v>
      </c>
      <c r="I2749" s="33">
        <f t="shared" si="384"/>
        <v>35.58249678</v>
      </c>
      <c r="J2749" s="32">
        <f t="shared" si="385"/>
        <v>30.514378950000001</v>
      </c>
      <c r="K2749" s="33">
        <f t="shared" si="386"/>
        <v>18.494226810000001</v>
      </c>
    </row>
    <row r="2750" spans="1:11" x14ac:dyDescent="0.3">
      <c r="A2750" s="78" t="str">
        <f>latest_start_1_limit_5000_convert_BTC_CMC_PRO_API_KEY_49c55c19_a805_466a_95cf_3c[[#This Row],[Symbol]]</f>
        <v>JUS</v>
      </c>
      <c r="B2750" s="22" t="str">
        <f t="shared" si="378"/>
        <v>JUST NETWORK</v>
      </c>
      <c r="C2750" s="77">
        <f t="shared" si="379"/>
        <v>8.5378445215753134E-8</v>
      </c>
      <c r="D2750" s="73">
        <f t="shared" si="380"/>
        <v>3.1966539337600001E-3</v>
      </c>
      <c r="E2750" s="74">
        <f>D2750*conf!B$7</f>
        <v>0.2338032687152064</v>
      </c>
      <c r="F2750" s="32">
        <f t="shared" si="381"/>
        <v>-2.1792629799999998</v>
      </c>
      <c r="G2750" s="33">
        <f t="shared" si="382"/>
        <v>-2.0109545600000001</v>
      </c>
      <c r="H2750" s="32">
        <f t="shared" si="383"/>
        <v>-10.683416810000001</v>
      </c>
      <c r="I2750" s="33">
        <f t="shared" si="384"/>
        <v>-7.2150865700000004</v>
      </c>
      <c r="J2750" s="32">
        <f t="shared" si="385"/>
        <v>-10.683416810000001</v>
      </c>
      <c r="K2750" s="33">
        <f t="shared" si="386"/>
        <v>-18.987574299999999</v>
      </c>
    </row>
    <row r="2751" spans="1:11" x14ac:dyDescent="0.3">
      <c r="A2751" s="78" t="str">
        <f>latest_start_1_limit_5000_convert_BTC_CMC_PRO_API_KEY_49c55c19_a805_466a_95cf_3c[[#This Row],[Symbol]]</f>
        <v>MATICBULL</v>
      </c>
      <c r="B2751" s="22" t="str">
        <f t="shared" si="378"/>
        <v>3X Long Matic Token</v>
      </c>
      <c r="C2751" s="77">
        <f t="shared" si="379"/>
        <v>1.8562540911381444E-5</v>
      </c>
      <c r="D2751" s="73">
        <f t="shared" si="380"/>
        <v>0.69499999999999995</v>
      </c>
      <c r="E2751" s="74">
        <f>D2751*conf!B$7</f>
        <v>50.832299999999996</v>
      </c>
      <c r="F2751" s="32">
        <f t="shared" si="381"/>
        <v>-1.09675685</v>
      </c>
      <c r="G2751" s="33">
        <f t="shared" si="382"/>
        <v>-0.92658589000000002</v>
      </c>
      <c r="H2751" s="32">
        <f t="shared" si="383"/>
        <v>-2.7586229699999998</v>
      </c>
      <c r="I2751" s="33">
        <f t="shared" si="384"/>
        <v>1.0174418599999999</v>
      </c>
      <c r="J2751" s="32">
        <f t="shared" si="385"/>
        <v>-2.7586229699999998</v>
      </c>
      <c r="K2751" s="33">
        <f t="shared" si="386"/>
        <v>-25.268817200000001</v>
      </c>
    </row>
    <row r="2752" spans="1:11" x14ac:dyDescent="0.3">
      <c r="A2752" s="78" t="str">
        <f>latest_start_1_limit_5000_convert_BTC_CMC_PRO_API_KEY_49c55c19_a805_466a_95cf_3c[[#This Row],[Symbol]]</f>
        <v>AIM</v>
      </c>
      <c r="B2752" s="22" t="str">
        <f t="shared" si="378"/>
        <v>ModiHost</v>
      </c>
      <c r="C2752" s="77">
        <f t="shared" si="379"/>
        <v>2.9973207745805528E-6</v>
      </c>
      <c r="D2752" s="73">
        <f t="shared" si="380"/>
        <v>0.11222267190028</v>
      </c>
      <c r="E2752" s="74">
        <f>D2752*conf!B$7</f>
        <v>8.2079662227864798</v>
      </c>
      <c r="F2752" s="32">
        <f t="shared" si="381"/>
        <v>0.18889060999999999</v>
      </c>
      <c r="G2752" s="33">
        <f t="shared" si="382"/>
        <v>0.36127363000000001</v>
      </c>
      <c r="H2752" s="32">
        <f t="shared" si="383"/>
        <v>-0.14075794</v>
      </c>
      <c r="I2752" s="33">
        <f t="shared" si="384"/>
        <v>3.7369634999999999</v>
      </c>
      <c r="J2752" s="32">
        <f t="shared" si="385"/>
        <v>-0.14075794</v>
      </c>
      <c r="K2752" s="33">
        <f t="shared" si="386"/>
        <v>17.327720670000001</v>
      </c>
    </row>
    <row r="2753" spans="1:11" x14ac:dyDescent="0.3">
      <c r="A2753" s="78" t="str">
        <f>latest_start_1_limit_5000_convert_BTC_CMC_PRO_API_KEY_49c55c19_a805_466a_95cf_3c[[#This Row],[Symbol]]</f>
        <v>PSI</v>
      </c>
      <c r="B2753" s="22" t="str">
        <f t="shared" si="378"/>
        <v>Passive Income</v>
      </c>
      <c r="C2753" s="77">
        <f t="shared" si="379"/>
        <v>6.9511332683917645E-3</v>
      </c>
      <c r="D2753" s="73">
        <f t="shared" si="380"/>
        <v>260.25734540308389</v>
      </c>
      <c r="E2753" s="74">
        <f>D2753*conf!B$7</f>
        <v>19035.222242781554</v>
      </c>
      <c r="F2753" s="32">
        <f t="shared" si="381"/>
        <v>-0.75457057000000005</v>
      </c>
      <c r="G2753" s="33">
        <f t="shared" si="382"/>
        <v>-0.58381084999999999</v>
      </c>
      <c r="H2753" s="32">
        <f t="shared" si="383"/>
        <v>-12.137226030000001</v>
      </c>
      <c r="I2753" s="33">
        <f t="shared" si="384"/>
        <v>-8.7253499199999993</v>
      </c>
      <c r="J2753" s="32">
        <f t="shared" si="385"/>
        <v>-12.137226030000001</v>
      </c>
      <c r="K2753" s="33">
        <f t="shared" si="386"/>
        <v>-23.523155710000001</v>
      </c>
    </row>
    <row r="2754" spans="1:11" x14ac:dyDescent="0.3">
      <c r="A2754" s="78" t="str">
        <f>latest_start_1_limit_5000_convert_BTC_CMC_PRO_API_KEY_49c55c19_a805_466a_95cf_3c[[#This Row],[Symbol]]</f>
        <v>BULLS</v>
      </c>
      <c r="B2754" s="22" t="str">
        <f t="shared" ref="B2754:B2817" si="387">VLOOKUP(A2754,BTCTABLE,2,FALSE)</f>
        <v>BULLS</v>
      </c>
      <c r="C2754" s="77">
        <f t="shared" ref="C2754:C2817" si="388">VLOOKUP(A2754,BTCTABLE,3,FALSE)</f>
        <v>1.8681423398844412E-6</v>
      </c>
      <c r="D2754" s="73">
        <f t="shared" ref="D2754:D2817" si="389">VLOOKUP(A2754,USDTABLE,3,FALSE)</f>
        <v>6.9945107860940006E-2</v>
      </c>
      <c r="E2754" s="74">
        <f>D2754*conf!B$7</f>
        <v>5.1157851889491521</v>
      </c>
      <c r="F2754" s="32">
        <f t="shared" ref="F2754:F2817" si="390">VLOOKUP(A2754,BTCTABLE,5,FALSE)</f>
        <v>-0.14660780000000001</v>
      </c>
      <c r="G2754" s="33">
        <f t="shared" ref="G2754:G2817" si="391">VLOOKUP(A2754,USDTABLE,5,FALSE)</f>
        <v>2.519797E-2</v>
      </c>
      <c r="H2754" s="32">
        <f t="shared" ref="H2754:H2817" si="392">VLOOKUP(A2754,BTCTABLE,6,FALSE)</f>
        <v>-33.555406920000003</v>
      </c>
      <c r="I2754" s="33">
        <f t="shared" ref="I2754:I2817" si="393">VLOOKUP(A2754,USDTABLE,6,FALSE)</f>
        <v>-30.975238900000001</v>
      </c>
      <c r="J2754" s="32">
        <f t="shared" ref="J2754:J2817" si="394">VLOOKUP(A2754,BTCTABLE,6,FALSE)</f>
        <v>-33.555406920000003</v>
      </c>
      <c r="K2754" s="33">
        <f t="shared" ref="K2754:K2817" si="395">VLOOKUP(A2754,USDTABLE,7,FALSE)</f>
        <v>0</v>
      </c>
    </row>
    <row r="2755" spans="1:11" x14ac:dyDescent="0.3">
      <c r="A2755" s="78" t="str">
        <f>latest_start_1_limit_5000_convert_BTC_CMC_PRO_API_KEY_49c55c19_a805_466a_95cf_3c[[#This Row],[Symbol]]</f>
        <v>BSD</v>
      </c>
      <c r="B2755" s="22" t="str">
        <f t="shared" si="387"/>
        <v>BitSend</v>
      </c>
      <c r="C2755" s="77">
        <f t="shared" si="388"/>
        <v>1.2001781459860321E-7</v>
      </c>
      <c r="D2755" s="73">
        <f t="shared" si="389"/>
        <v>4.4935863869200003E-3</v>
      </c>
      <c r="E2755" s="74">
        <f>D2755*conf!B$7</f>
        <v>0.32866090833932882</v>
      </c>
      <c r="F2755" s="32">
        <f t="shared" si="390"/>
        <v>2.0202029999999999E-2</v>
      </c>
      <c r="G2755" s="33">
        <f t="shared" si="391"/>
        <v>0.19229481000000001</v>
      </c>
      <c r="H2755" s="32">
        <f t="shared" si="392"/>
        <v>33.347145349999998</v>
      </c>
      <c r="I2755" s="33">
        <f t="shared" si="393"/>
        <v>38.525264800000002</v>
      </c>
      <c r="J2755" s="32">
        <f t="shared" si="394"/>
        <v>33.347145349999998</v>
      </c>
      <c r="K2755" s="33">
        <f t="shared" si="395"/>
        <v>54.972898430000001</v>
      </c>
    </row>
    <row r="2756" spans="1:11" x14ac:dyDescent="0.3">
      <c r="A2756" s="78" t="str">
        <f>latest_start_1_limit_5000_convert_BTC_CMC_PRO_API_KEY_49c55c19_a805_466a_95cf_3c[[#This Row],[Symbol]]</f>
        <v>THS</v>
      </c>
      <c r="B2756" s="22" t="str">
        <f t="shared" si="387"/>
        <v>The Hash Speed</v>
      </c>
      <c r="C2756" s="77">
        <f t="shared" si="388"/>
        <v>1.9199663726941759E-6</v>
      </c>
      <c r="D2756" s="73">
        <f t="shared" si="389"/>
        <v>7.1885451210199999E-2</v>
      </c>
      <c r="E2756" s="74">
        <f>D2756*conf!B$7</f>
        <v>5.2577019015140278</v>
      </c>
      <c r="F2756" s="32">
        <f t="shared" si="390"/>
        <v>6.2583700000000001E-3</v>
      </c>
      <c r="G2756" s="33">
        <f t="shared" si="391"/>
        <v>0.17832716000000001</v>
      </c>
      <c r="H2756" s="32">
        <f t="shared" si="392"/>
        <v>1.0307112</v>
      </c>
      <c r="I2756" s="33">
        <f t="shared" si="393"/>
        <v>4.9539229799999998</v>
      </c>
      <c r="J2756" s="32">
        <f t="shared" si="394"/>
        <v>1.0307112</v>
      </c>
      <c r="K2756" s="33">
        <f t="shared" si="395"/>
        <v>15.27185772</v>
      </c>
    </row>
    <row r="2757" spans="1:11" x14ac:dyDescent="0.3">
      <c r="A2757" s="78" t="str">
        <f>latest_start_1_limit_5000_convert_BTC_CMC_PRO_API_KEY_49c55c19_a805_466a_95cf_3c[[#This Row],[Symbol]]</f>
        <v>ATOMBULL</v>
      </c>
      <c r="B2757" s="22" t="str">
        <f t="shared" si="387"/>
        <v>3X Long Cosmos Token</v>
      </c>
      <c r="C2757" s="77">
        <f t="shared" si="388"/>
        <v>6.9298010307597695E-4</v>
      </c>
      <c r="D2757" s="73">
        <f t="shared" si="389"/>
        <v>25.945864520223228</v>
      </c>
      <c r="E2757" s="74">
        <f>D2757*conf!B$7</f>
        <v>1897.680531009127</v>
      </c>
      <c r="F2757" s="32">
        <f t="shared" si="390"/>
        <v>-1.0136063</v>
      </c>
      <c r="G2757" s="33">
        <f t="shared" si="391"/>
        <v>-0.84329226999999995</v>
      </c>
      <c r="H2757" s="32">
        <f t="shared" si="392"/>
        <v>-6.5376659300000002</v>
      </c>
      <c r="I2757" s="33">
        <f t="shared" si="393"/>
        <v>-2.9083484099999999</v>
      </c>
      <c r="J2757" s="32">
        <f t="shared" si="394"/>
        <v>-6.5376659300000002</v>
      </c>
      <c r="K2757" s="33">
        <f t="shared" si="395"/>
        <v>38.225893550000002</v>
      </c>
    </row>
    <row r="2758" spans="1:11" x14ac:dyDescent="0.3">
      <c r="A2758" s="78" t="str">
        <f>latest_start_1_limit_5000_convert_BTC_CMC_PRO_API_KEY_49c55c19_a805_466a_95cf_3c[[#This Row],[Symbol]]</f>
        <v>JNB</v>
      </c>
      <c r="B2758" s="22" t="str">
        <f t="shared" si="387"/>
        <v>Jinbi Token</v>
      </c>
      <c r="C2758" s="77">
        <f t="shared" si="388"/>
        <v>6.6927655037850343E-3</v>
      </c>
      <c r="D2758" s="73">
        <f t="shared" si="389"/>
        <v>250.58379924046892</v>
      </c>
      <c r="E2758" s="74">
        <f>D2758*conf!B$7</f>
        <v>18327.699076447898</v>
      </c>
      <c r="F2758" s="32">
        <f t="shared" si="390"/>
        <v>0.15338281000000001</v>
      </c>
      <c r="G2758" s="33">
        <f t="shared" si="391"/>
        <v>0.32570473999999999</v>
      </c>
      <c r="H2758" s="32">
        <f t="shared" si="392"/>
        <v>3.4574281400000002</v>
      </c>
      <c r="I2758" s="33">
        <f t="shared" si="393"/>
        <v>7.4748738799999996</v>
      </c>
      <c r="J2758" s="32">
        <f t="shared" si="394"/>
        <v>3.4574281400000002</v>
      </c>
      <c r="K2758" s="33">
        <f t="shared" si="395"/>
        <v>6.6782222200000003</v>
      </c>
    </row>
    <row r="2759" spans="1:11" x14ac:dyDescent="0.3">
      <c r="A2759" s="78" t="str">
        <f>latest_start_1_limit_5000_convert_BTC_CMC_PRO_API_KEY_49c55c19_a805_466a_95cf_3c[[#This Row],[Symbol]]</f>
        <v>LCG</v>
      </c>
      <c r="B2759" s="22" t="str">
        <f t="shared" si="387"/>
        <v>LCG</v>
      </c>
      <c r="C2759" s="77">
        <f t="shared" si="388"/>
        <v>2.669798540786554E-7</v>
      </c>
      <c r="D2759" s="73">
        <f t="shared" si="389"/>
        <v>9.9959913608000002E-3</v>
      </c>
      <c r="E2759" s="74">
        <f>D2759*conf!B$7</f>
        <v>0.73110680812891204</v>
      </c>
      <c r="F2759" s="32">
        <f t="shared" si="390"/>
        <v>-0.16295772</v>
      </c>
      <c r="G2759" s="33">
        <f t="shared" si="391"/>
        <v>8.8199200000000002E-3</v>
      </c>
      <c r="H2759" s="32">
        <f t="shared" si="392"/>
        <v>37.337372610000003</v>
      </c>
      <c r="I2759" s="33">
        <f t="shared" si="393"/>
        <v>42.670440059999997</v>
      </c>
      <c r="J2759" s="32">
        <f t="shared" si="394"/>
        <v>37.337372610000003</v>
      </c>
      <c r="K2759" s="33">
        <f t="shared" si="395"/>
        <v>-16.147551029999999</v>
      </c>
    </row>
    <row r="2760" spans="1:11" x14ac:dyDescent="0.3">
      <c r="A2760" s="78" t="str">
        <f>latest_start_1_limit_5000_convert_BTC_CMC_PRO_API_KEY_49c55c19_a805_466a_95cf_3c[[#This Row],[Symbol]]</f>
        <v>KTLYO</v>
      </c>
      <c r="B2760" s="22" t="str">
        <f t="shared" si="387"/>
        <v>Katalyo</v>
      </c>
      <c r="C2760" s="77">
        <f t="shared" si="388"/>
        <v>5.7504603470387167E-6</v>
      </c>
      <c r="D2760" s="73">
        <f t="shared" si="389"/>
        <v>0.21530295665188001</v>
      </c>
      <c r="E2760" s="74">
        <f>D2760*conf!B$7</f>
        <v>15.747258249518504</v>
      </c>
      <c r="F2760" s="32">
        <f t="shared" si="390"/>
        <v>5.1141719500000002</v>
      </c>
      <c r="G2760" s="33">
        <f t="shared" si="391"/>
        <v>5.2950293100000003</v>
      </c>
      <c r="H2760" s="32">
        <f t="shared" si="392"/>
        <v>-1.5318305000000001</v>
      </c>
      <c r="I2760" s="33">
        <f t="shared" si="393"/>
        <v>2.2918729799999999</v>
      </c>
      <c r="J2760" s="32">
        <f t="shared" si="394"/>
        <v>-1.5318305000000001</v>
      </c>
      <c r="K2760" s="33">
        <f t="shared" si="395"/>
        <v>115.05434416</v>
      </c>
    </row>
    <row r="2761" spans="1:11" x14ac:dyDescent="0.3">
      <c r="A2761" s="78" t="str">
        <f>latest_start_1_limit_5000_convert_BTC_CMC_PRO_API_KEY_49c55c19_a805_466a_95cf_3c[[#This Row],[Symbol]]</f>
        <v>IDX</v>
      </c>
      <c r="B2761" s="22" t="str">
        <f t="shared" si="387"/>
        <v>Index Chain</v>
      </c>
      <c r="C2761" s="77">
        <f t="shared" si="388"/>
        <v>7.1336852667074952E-8</v>
      </c>
      <c r="D2761" s="73">
        <f t="shared" si="389"/>
        <v>2.67092273845E-3</v>
      </c>
      <c r="E2761" s="74">
        <f>D2761*conf!B$7</f>
        <v>0.195351289090233</v>
      </c>
      <c r="F2761" s="32">
        <f t="shared" si="390"/>
        <v>-1.22076052</v>
      </c>
      <c r="G2761" s="33">
        <f t="shared" si="391"/>
        <v>-1.05080292</v>
      </c>
      <c r="H2761" s="32">
        <f t="shared" si="392"/>
        <v>-7.3095891000000002</v>
      </c>
      <c r="I2761" s="33">
        <f t="shared" si="393"/>
        <v>-3.7102468100000001</v>
      </c>
      <c r="J2761" s="32">
        <f t="shared" si="394"/>
        <v>-7.3095891000000002</v>
      </c>
      <c r="K2761" s="33">
        <f t="shared" si="395"/>
        <v>-17.219250339999999</v>
      </c>
    </row>
    <row r="2762" spans="1:11" x14ac:dyDescent="0.3">
      <c r="A2762" s="78" t="str">
        <f>latest_start_1_limit_5000_convert_BTC_CMC_PRO_API_KEY_49c55c19_a805_466a_95cf_3c[[#This Row],[Symbol]]</f>
        <v>MUSE</v>
      </c>
      <c r="B2762" s="22" t="str">
        <f t="shared" si="387"/>
        <v>Muse</v>
      </c>
      <c r="C2762" s="77">
        <f t="shared" si="388"/>
        <v>9.7226407087783913E-5</v>
      </c>
      <c r="D2762" s="73">
        <f t="shared" si="389"/>
        <v>3.6402534140451901</v>
      </c>
      <c r="E2762" s="74">
        <f>D2762*conf!B$7</f>
        <v>266.24813470326518</v>
      </c>
      <c r="F2762" s="32">
        <f t="shared" si="390"/>
        <v>-1.1399994</v>
      </c>
      <c r="G2762" s="33">
        <f t="shared" si="391"/>
        <v>-0.96990284000000004</v>
      </c>
      <c r="H2762" s="32">
        <f t="shared" si="392"/>
        <v>20.095162649999999</v>
      </c>
      <c r="I2762" s="33">
        <f t="shared" si="393"/>
        <v>24.758682790000002</v>
      </c>
      <c r="J2762" s="32">
        <f t="shared" si="394"/>
        <v>20.095162649999999</v>
      </c>
      <c r="K2762" s="33">
        <f t="shared" si="395"/>
        <v>151.34120003000001</v>
      </c>
    </row>
    <row r="2763" spans="1:11" x14ac:dyDescent="0.3">
      <c r="A2763" s="78" t="str">
        <f>latest_start_1_limit_5000_convert_BTC_CMC_PRO_API_KEY_49c55c19_a805_466a_95cf_3c[[#This Row],[Symbol]]</f>
        <v>EIDOS</v>
      </c>
      <c r="B2763" s="22" t="str">
        <f t="shared" si="387"/>
        <v>EIDOS</v>
      </c>
      <c r="C2763" s="77">
        <f t="shared" si="388"/>
        <v>1E-8</v>
      </c>
      <c r="D2763" s="73">
        <f t="shared" si="389"/>
        <v>1.2023860566E-4</v>
      </c>
      <c r="E2763" s="74">
        <f>D2763*conf!B$7</f>
        <v>8.7942516179724001E-3</v>
      </c>
      <c r="F2763" s="32">
        <f t="shared" si="390"/>
        <v>5.9642344600000001</v>
      </c>
      <c r="G2763" s="33">
        <f t="shared" si="391"/>
        <v>6.1465544200000002</v>
      </c>
      <c r="H2763" s="32">
        <f t="shared" si="392"/>
        <v>-3.3676464099999999</v>
      </c>
      <c r="I2763" s="33">
        <f t="shared" si="393"/>
        <v>0.38476890000000002</v>
      </c>
      <c r="J2763" s="32">
        <f t="shared" si="394"/>
        <v>-3.3676464099999999</v>
      </c>
      <c r="K2763" s="33">
        <f t="shared" si="395"/>
        <v>-6.9716499799999996</v>
      </c>
    </row>
    <row r="2764" spans="1:11" x14ac:dyDescent="0.3">
      <c r="A2764" s="78" t="str">
        <f>latest_start_1_limit_5000_convert_BTC_CMC_PRO_API_KEY_49c55c19_a805_466a_95cf_3c[[#This Row],[Symbol]]</f>
        <v>LEX</v>
      </c>
      <c r="B2764" s="22" t="str">
        <f t="shared" si="387"/>
        <v>Elxis</v>
      </c>
      <c r="C2764" s="77">
        <f t="shared" si="388"/>
        <v>9.7716404275355554E-5</v>
      </c>
      <c r="D2764" s="73">
        <f t="shared" si="389"/>
        <v>3.6585993962567902</v>
      </c>
      <c r="E2764" s="74">
        <f>D2764*conf!B$7</f>
        <v>267.58995984222162</v>
      </c>
      <c r="F2764" s="32">
        <f t="shared" si="390"/>
        <v>-0.16145825</v>
      </c>
      <c r="G2764" s="33">
        <f t="shared" si="391"/>
        <v>1.032197E-2</v>
      </c>
      <c r="H2764" s="32">
        <f t="shared" si="392"/>
        <v>-10.299631740000001</v>
      </c>
      <c r="I2764" s="33">
        <f t="shared" si="393"/>
        <v>-6.8163983999999997</v>
      </c>
      <c r="J2764" s="32">
        <f t="shared" si="394"/>
        <v>-10.299631740000001</v>
      </c>
      <c r="K2764" s="33">
        <f t="shared" si="395"/>
        <v>21.870198890000001</v>
      </c>
    </row>
    <row r="2765" spans="1:11" x14ac:dyDescent="0.3">
      <c r="A2765" s="78" t="str">
        <f>latest_start_1_limit_5000_convert_BTC_CMC_PRO_API_KEY_49c55c19_a805_466a_95cf_3c[[#This Row],[Symbol]]</f>
        <v>HUB</v>
      </c>
      <c r="B2765" s="22" t="str">
        <f t="shared" si="387"/>
        <v>Hub - Human Trust Protocol</v>
      </c>
      <c r="C2765" s="77">
        <f t="shared" si="388"/>
        <v>3.3951596908193959E-7</v>
      </c>
      <c r="D2765" s="73">
        <f t="shared" si="389"/>
        <v>1.271181567429E-2</v>
      </c>
      <c r="E2765" s="74">
        <f>D2765*conf!B$7</f>
        <v>0.92974219841757066</v>
      </c>
      <c r="F2765" s="32">
        <f t="shared" si="390"/>
        <v>2.8942895700000002</v>
      </c>
      <c r="G2765" s="33">
        <f t="shared" si="391"/>
        <v>3.0713274500000001</v>
      </c>
      <c r="H2765" s="32">
        <f t="shared" si="392"/>
        <v>-5.1220612499999998</v>
      </c>
      <c r="I2765" s="33">
        <f t="shared" si="393"/>
        <v>-1.4377731499999999</v>
      </c>
      <c r="J2765" s="32">
        <f t="shared" si="394"/>
        <v>-5.1220612499999998</v>
      </c>
      <c r="K2765" s="33">
        <f t="shared" si="395"/>
        <v>39.760051789999999</v>
      </c>
    </row>
    <row r="2766" spans="1:11" x14ac:dyDescent="0.3">
      <c r="A2766" s="78" t="str">
        <f>latest_start_1_limit_5000_convert_BTC_CMC_PRO_API_KEY_49c55c19_a805_466a_95cf_3c[[#This Row],[Symbol]]</f>
        <v>TOMOBULL</v>
      </c>
      <c r="B2766" s="22" t="str">
        <f t="shared" si="387"/>
        <v>3X Long TomoChain Token</v>
      </c>
      <c r="C2766" s="77">
        <f t="shared" si="388"/>
        <v>1.6325687959830082E-5</v>
      </c>
      <c r="D2766" s="73">
        <f t="shared" si="389"/>
        <v>0.61124999999999996</v>
      </c>
      <c r="E2766" s="74">
        <f>D2766*conf!B$7</f>
        <v>44.706824999999995</v>
      </c>
      <c r="F2766" s="32">
        <f t="shared" si="390"/>
        <v>11.809455209999999</v>
      </c>
      <c r="G2766" s="33">
        <f t="shared" si="391"/>
        <v>12.00183234</v>
      </c>
      <c r="H2766" s="32">
        <f t="shared" si="392"/>
        <v>6.6330692600000001</v>
      </c>
      <c r="I2766" s="33">
        <f t="shared" si="393"/>
        <v>10.773831100000001</v>
      </c>
      <c r="J2766" s="32">
        <f t="shared" si="394"/>
        <v>6.6330692600000001</v>
      </c>
      <c r="K2766" s="33">
        <f t="shared" si="395"/>
        <v>68.38842975</v>
      </c>
    </row>
    <row r="2767" spans="1:11" x14ac:dyDescent="0.3">
      <c r="A2767" s="78" t="str">
        <f>latest_start_1_limit_5000_convert_BTC_CMC_PRO_API_KEY_49c55c19_a805_466a_95cf_3c[[#This Row],[Symbol]]</f>
        <v>YBO</v>
      </c>
      <c r="B2767" s="22" t="str">
        <f t="shared" si="387"/>
        <v>Young Boys Fan Token</v>
      </c>
      <c r="C2767" s="77">
        <f t="shared" si="388"/>
        <v>6.1832636049879717E-5</v>
      </c>
      <c r="D2767" s="73">
        <f t="shared" si="389"/>
        <v>2.3150754123492598</v>
      </c>
      <c r="E2767" s="74">
        <f>D2767*conf!B$7</f>
        <v>169.32461565922486</v>
      </c>
      <c r="F2767" s="32">
        <f t="shared" si="390"/>
        <v>1.8843731100000001</v>
      </c>
      <c r="G2767" s="33">
        <f t="shared" si="391"/>
        <v>2.0596733500000002</v>
      </c>
      <c r="H2767" s="32">
        <f t="shared" si="392"/>
        <v>-7.1486495999999997</v>
      </c>
      <c r="I2767" s="33">
        <f t="shared" si="393"/>
        <v>-3.5430577300000001</v>
      </c>
      <c r="J2767" s="32">
        <f t="shared" si="394"/>
        <v>-7.1486495999999997</v>
      </c>
      <c r="K2767" s="33">
        <f t="shared" si="395"/>
        <v>-20.52192887</v>
      </c>
    </row>
    <row r="2768" spans="1:11" x14ac:dyDescent="0.3">
      <c r="A2768" s="78" t="str">
        <f>latest_start_1_limit_5000_convert_BTC_CMC_PRO_API_KEY_49c55c19_a805_466a_95cf_3c[[#This Row],[Symbol]]</f>
        <v>ADP</v>
      </c>
      <c r="B2768" s="22" t="str">
        <f t="shared" si="387"/>
        <v>Adappter Token</v>
      </c>
      <c r="C2768" s="77">
        <f t="shared" si="388"/>
        <v>3.6204781238205643E-7</v>
      </c>
      <c r="D2768" s="73">
        <f t="shared" si="389"/>
        <v>1.3555430304869999E-2</v>
      </c>
      <c r="E2768" s="74">
        <f>D2768*conf!B$7</f>
        <v>0.99144417249819172</v>
      </c>
      <c r="F2768" s="32">
        <f t="shared" si="390"/>
        <v>0.70725179000000005</v>
      </c>
      <c r="G2768" s="33">
        <f t="shared" si="391"/>
        <v>0.88052668999999995</v>
      </c>
      <c r="H2768" s="32">
        <f t="shared" si="392"/>
        <v>-2.9959977800000002</v>
      </c>
      <c r="I2768" s="33">
        <f t="shared" si="393"/>
        <v>0.77084934000000005</v>
      </c>
      <c r="J2768" s="32">
        <f t="shared" si="394"/>
        <v>-2.9959977800000002</v>
      </c>
      <c r="K2768" s="33">
        <f t="shared" si="395"/>
        <v>-1.2345343099999999</v>
      </c>
    </row>
    <row r="2769" spans="1:11" x14ac:dyDescent="0.3">
      <c r="A2769" s="78" t="str">
        <f>latest_start_1_limit_5000_convert_BTC_CMC_PRO_API_KEY_49c55c19_a805_466a_95cf_3c[[#This Row],[Symbol]]</f>
        <v>BOX</v>
      </c>
      <c r="B2769" s="22" t="str">
        <f t="shared" si="387"/>
        <v>ContentBox</v>
      </c>
      <c r="C2769" s="77">
        <f t="shared" si="388"/>
        <v>3.798818616033287E-8</v>
      </c>
      <c r="D2769" s="73">
        <f t="shared" si="389"/>
        <v>1.4223154851199999E-3</v>
      </c>
      <c r="E2769" s="74">
        <f>D2769*conf!B$7</f>
        <v>0.10402815458167679</v>
      </c>
      <c r="F2769" s="32">
        <f t="shared" si="390"/>
        <v>-0.34737378000000002</v>
      </c>
      <c r="G2769" s="33">
        <f t="shared" si="391"/>
        <v>-0.17591344</v>
      </c>
      <c r="H2769" s="32">
        <f t="shared" si="392"/>
        <v>-2.8633860900000001</v>
      </c>
      <c r="I2769" s="33">
        <f t="shared" si="393"/>
        <v>0.90861059</v>
      </c>
      <c r="J2769" s="32">
        <f t="shared" si="394"/>
        <v>-2.8633860900000001</v>
      </c>
      <c r="K2769" s="33">
        <f t="shared" si="395"/>
        <v>28.402759320000001</v>
      </c>
    </row>
    <row r="2770" spans="1:11" x14ac:dyDescent="0.3">
      <c r="A2770" s="78" t="str">
        <f>latest_start_1_limit_5000_convert_BTC_CMC_PRO_API_KEY_49c55c19_a805_466a_95cf_3c[[#This Row],[Symbol]]</f>
        <v>MSWAP</v>
      </c>
      <c r="B2770" s="22" t="str">
        <f t="shared" si="387"/>
        <v>MoneySwap</v>
      </c>
      <c r="C2770" s="77">
        <f t="shared" si="388"/>
        <v>2.7830849090214608E-7</v>
      </c>
      <c r="D2770" s="73">
        <f t="shared" si="389"/>
        <v>1.0420146794580001E-2</v>
      </c>
      <c r="E2770" s="74">
        <f>D2770*conf!B$7</f>
        <v>0.76212953655558124</v>
      </c>
      <c r="F2770" s="32">
        <f t="shared" si="390"/>
        <v>0.11925771</v>
      </c>
      <c r="G2770" s="33">
        <f t="shared" si="391"/>
        <v>0.29152092000000002</v>
      </c>
      <c r="H2770" s="32">
        <f t="shared" si="392"/>
        <v>-7.2474953500000003</v>
      </c>
      <c r="I2770" s="33">
        <f t="shared" si="393"/>
        <v>-3.6457418399999999</v>
      </c>
      <c r="J2770" s="32">
        <f t="shared" si="394"/>
        <v>-7.2474953500000003</v>
      </c>
      <c r="K2770" s="33">
        <f t="shared" si="395"/>
        <v>-13.82304787</v>
      </c>
    </row>
    <row r="2771" spans="1:11" x14ac:dyDescent="0.3">
      <c r="A2771" s="78" t="str">
        <f>latest_start_1_limit_5000_convert_BTC_CMC_PRO_API_KEY_49c55c19_a805_466a_95cf_3c[[#This Row],[Symbol]]</f>
        <v>KEK</v>
      </c>
      <c r="B2771" s="22" t="str">
        <f t="shared" si="387"/>
        <v>CryptoKek</v>
      </c>
      <c r="C2771" s="77">
        <f t="shared" si="388"/>
        <v>8.8796975684590744E-7</v>
      </c>
      <c r="D2771" s="73">
        <f t="shared" si="389"/>
        <v>3.3246471156839999E-2</v>
      </c>
      <c r="E2771" s="74">
        <f>D2771*conf!B$7</f>
        <v>2.4316469004112777</v>
      </c>
      <c r="F2771" s="32">
        <f t="shared" si="390"/>
        <v>6.7599238499999998</v>
      </c>
      <c r="G2771" s="33">
        <f t="shared" si="391"/>
        <v>6.94361286</v>
      </c>
      <c r="H2771" s="32">
        <f t="shared" si="392"/>
        <v>44.827309219999997</v>
      </c>
      <c r="I2771" s="33">
        <f t="shared" si="393"/>
        <v>50.451224940000003</v>
      </c>
      <c r="J2771" s="32">
        <f t="shared" si="394"/>
        <v>44.827309219999997</v>
      </c>
      <c r="K2771" s="33">
        <f t="shared" si="395"/>
        <v>317.31721557999998</v>
      </c>
    </row>
    <row r="2772" spans="1:11" x14ac:dyDescent="0.3">
      <c r="A2772" s="78" t="str">
        <f>latest_start_1_limit_5000_convert_BTC_CMC_PRO_API_KEY_49c55c19_a805_466a_95cf_3c[[#This Row],[Symbol]]</f>
        <v>HEDGE</v>
      </c>
      <c r="B2772" s="22" t="str">
        <f t="shared" si="387"/>
        <v>1x Short Bitcoin Token</v>
      </c>
      <c r="C2772" s="77">
        <f t="shared" si="388"/>
        <v>4.8636828268817274E-3</v>
      </c>
      <c r="D2772" s="73">
        <f t="shared" si="389"/>
        <v>182.10112402285543</v>
      </c>
      <c r="E2772" s="74">
        <f>D2772*conf!B$7</f>
        <v>13318.876211031646</v>
      </c>
      <c r="F2772" s="32">
        <f t="shared" si="390"/>
        <v>-0.36530464000000001</v>
      </c>
      <c r="G2772" s="33">
        <f t="shared" si="391"/>
        <v>-0.19387515999999999</v>
      </c>
      <c r="H2772" s="32">
        <f t="shared" si="392"/>
        <v>-7.9402949600000001</v>
      </c>
      <c r="I2772" s="33">
        <f t="shared" si="393"/>
        <v>-4.36544416</v>
      </c>
      <c r="J2772" s="32">
        <f t="shared" si="394"/>
        <v>-7.9402949600000001</v>
      </c>
      <c r="K2772" s="33">
        <f t="shared" si="395"/>
        <v>-20.4471095</v>
      </c>
    </row>
    <row r="2773" spans="1:11" x14ac:dyDescent="0.3">
      <c r="A2773" s="78" t="str">
        <f>latest_start_1_limit_5000_convert_BTC_CMC_PRO_API_KEY_49c55c19_a805_466a_95cf_3c[[#This Row],[Symbol]]</f>
        <v>EVZ</v>
      </c>
      <c r="B2773" s="22" t="str">
        <f t="shared" si="387"/>
        <v>Electric Vehicle Zone</v>
      </c>
      <c r="C2773" s="77">
        <f t="shared" si="388"/>
        <v>2.6727619269847978E-7</v>
      </c>
      <c r="D2773" s="73">
        <f t="shared" si="389"/>
        <v>1.000708657356E-2</v>
      </c>
      <c r="E2773" s="74">
        <f>D2773*conf!B$7</f>
        <v>0.73191831199017843</v>
      </c>
      <c r="F2773" s="32">
        <f t="shared" si="390"/>
        <v>-1.01495581</v>
      </c>
      <c r="G2773" s="33">
        <f t="shared" si="391"/>
        <v>-0.84464410000000001</v>
      </c>
      <c r="H2773" s="32">
        <f t="shared" si="392"/>
        <v>-3.9359469499999999</v>
      </c>
      <c r="I2773" s="33">
        <f t="shared" si="393"/>
        <v>-0.20559980999999999</v>
      </c>
      <c r="J2773" s="32">
        <f t="shared" si="394"/>
        <v>-3.9359469499999999</v>
      </c>
      <c r="K2773" s="33">
        <f t="shared" si="395"/>
        <v>-5.2760910000000001</v>
      </c>
    </row>
    <row r="2774" spans="1:11" x14ac:dyDescent="0.3">
      <c r="A2774" s="78" t="str">
        <f>latest_start_1_limit_5000_convert_BTC_CMC_PRO_API_KEY_49c55c19_a805_466a_95cf_3c[[#This Row],[Symbol]]</f>
        <v>GPO</v>
      </c>
      <c r="B2774" s="22" t="str">
        <f t="shared" si="387"/>
        <v>Galaxy Pool Coin</v>
      </c>
      <c r="C2774" s="77">
        <f t="shared" si="388"/>
        <v>1.1812901200765777E-6</v>
      </c>
      <c r="D2774" s="73">
        <f t="shared" si="389"/>
        <v>4.4228677387039998E-2</v>
      </c>
      <c r="E2774" s="74">
        <f>D2774*conf!B$7</f>
        <v>3.2348854640881055</v>
      </c>
      <c r="F2774" s="32">
        <f t="shared" si="390"/>
        <v>0.24796568999999999</v>
      </c>
      <c r="G2774" s="33">
        <f t="shared" si="391"/>
        <v>0.42045034999999997</v>
      </c>
      <c r="H2774" s="32">
        <f t="shared" si="392"/>
        <v>-1.69316778</v>
      </c>
      <c r="I2774" s="33">
        <f t="shared" si="393"/>
        <v>2.12427067</v>
      </c>
      <c r="J2774" s="32">
        <f t="shared" si="394"/>
        <v>-1.69316778</v>
      </c>
      <c r="K2774" s="33">
        <f t="shared" si="395"/>
        <v>18.266026839999999</v>
      </c>
    </row>
    <row r="2775" spans="1:11" x14ac:dyDescent="0.3">
      <c r="A2775" s="78" t="str">
        <f>latest_start_1_limit_5000_convert_BTC_CMC_PRO_API_KEY_49c55c19_a805_466a_95cf_3c[[#This Row],[Symbol]]</f>
        <v>LUD</v>
      </c>
      <c r="B2775" s="22" t="str">
        <f t="shared" si="387"/>
        <v>Ludos Protocol</v>
      </c>
      <c r="C2775" s="77">
        <f t="shared" si="388"/>
        <v>1E-8</v>
      </c>
      <c r="D2775" s="73">
        <f t="shared" si="389"/>
        <v>1.9793311435E-4</v>
      </c>
      <c r="E2775" s="74">
        <f>D2775*conf!B$7</f>
        <v>1.4476827983558999E-2</v>
      </c>
      <c r="F2775" s="32">
        <f t="shared" si="390"/>
        <v>-0.65996697000000004</v>
      </c>
      <c r="G2775" s="33">
        <f t="shared" si="391"/>
        <v>-0.48904448</v>
      </c>
      <c r="H2775" s="32">
        <f t="shared" si="392"/>
        <v>-0.58102339000000003</v>
      </c>
      <c r="I2775" s="33">
        <f t="shared" si="393"/>
        <v>3.2796017100000001</v>
      </c>
      <c r="J2775" s="32">
        <f t="shared" si="394"/>
        <v>-0.58102339000000003</v>
      </c>
      <c r="K2775" s="33">
        <f t="shared" si="395"/>
        <v>13.10893596</v>
      </c>
    </row>
    <row r="2776" spans="1:11" x14ac:dyDescent="0.3">
      <c r="A2776" s="78" t="str">
        <f>latest_start_1_limit_5000_convert_BTC_CMC_PRO_API_KEY_49c55c19_a805_466a_95cf_3c[[#This Row],[Symbol]]</f>
        <v>MT</v>
      </c>
      <c r="B2776" s="22" t="str">
        <f t="shared" si="387"/>
        <v>MyToken</v>
      </c>
      <c r="C2776" s="77">
        <f t="shared" si="388"/>
        <v>1.7613803841650078E-8</v>
      </c>
      <c r="D2776" s="73">
        <f t="shared" si="389"/>
        <v>6.5947834018999999E-4</v>
      </c>
      <c r="E2776" s="74">
        <f>D2776*conf!B$7</f>
        <v>4.82342458014966E-2</v>
      </c>
      <c r="F2776" s="32">
        <f t="shared" si="390"/>
        <v>-1.30607458</v>
      </c>
      <c r="G2776" s="33">
        <f t="shared" si="391"/>
        <v>-1.13626377</v>
      </c>
      <c r="H2776" s="32">
        <f t="shared" si="392"/>
        <v>-7.4722239999999998</v>
      </c>
      <c r="I2776" s="33">
        <f t="shared" si="393"/>
        <v>-3.8791971300000001</v>
      </c>
      <c r="J2776" s="32">
        <f t="shared" si="394"/>
        <v>-7.4722239999999998</v>
      </c>
      <c r="K2776" s="33">
        <f t="shared" si="395"/>
        <v>18.71930541</v>
      </c>
    </row>
    <row r="2777" spans="1:11" x14ac:dyDescent="0.3">
      <c r="A2777" s="78" t="str">
        <f>latest_start_1_limit_5000_convert_BTC_CMC_PRO_API_KEY_49c55c19_a805_466a_95cf_3c[[#This Row],[Symbol]]</f>
        <v>BXA</v>
      </c>
      <c r="B2777" s="22" t="str">
        <f t="shared" si="387"/>
        <v>Blockchain Exchange Alliance</v>
      </c>
      <c r="C2777" s="77">
        <f t="shared" si="388"/>
        <v>3.5275819104598315E-8</v>
      </c>
      <c r="D2777" s="73">
        <f t="shared" si="389"/>
        <v>1.32076176396E-3</v>
      </c>
      <c r="E2777" s="74">
        <f>D2777*conf!B$7</f>
        <v>9.6600515416034399E-2</v>
      </c>
      <c r="F2777" s="32">
        <f t="shared" si="390"/>
        <v>4.5379598300000001</v>
      </c>
      <c r="G2777" s="33">
        <f t="shared" si="391"/>
        <v>4.7178257700000001</v>
      </c>
      <c r="H2777" s="32">
        <f t="shared" si="392"/>
        <v>5.7544421699999999</v>
      </c>
      <c r="I2777" s="33">
        <f t="shared" si="393"/>
        <v>9.8610852700000002</v>
      </c>
      <c r="J2777" s="32">
        <f t="shared" si="394"/>
        <v>5.7544421699999999</v>
      </c>
      <c r="K2777" s="33">
        <f t="shared" si="395"/>
        <v>6.70542894</v>
      </c>
    </row>
    <row r="2778" spans="1:11" x14ac:dyDescent="0.3">
      <c r="A2778" s="78" t="str">
        <f>latest_start_1_limit_5000_convert_BTC_CMC_PRO_API_KEY_49c55c19_a805_466a_95cf_3c[[#This Row],[Symbol]]</f>
        <v>FSCC</v>
      </c>
      <c r="B2778" s="22" t="str">
        <f t="shared" si="387"/>
        <v>Fisco Coin</v>
      </c>
      <c r="C2778" s="77">
        <f t="shared" si="388"/>
        <v>2.4056773179357904E-5</v>
      </c>
      <c r="D2778" s="73">
        <f t="shared" si="389"/>
        <v>0.90070952244487001</v>
      </c>
      <c r="E2778" s="74">
        <f>D2778*conf!B$7</f>
        <v>65.877894471617793</v>
      </c>
      <c r="F2778" s="32">
        <f t="shared" si="390"/>
        <v>-0.87571242999999999</v>
      </c>
      <c r="G2778" s="33">
        <f t="shared" si="391"/>
        <v>-0.70516113999999996</v>
      </c>
      <c r="H2778" s="32">
        <f t="shared" si="392"/>
        <v>-3.3875029099999998</v>
      </c>
      <c r="I2778" s="33">
        <f t="shared" si="393"/>
        <v>0.36414133999999998</v>
      </c>
      <c r="J2778" s="32">
        <f t="shared" si="394"/>
        <v>-3.3875029099999998</v>
      </c>
      <c r="K2778" s="33">
        <f t="shared" si="395"/>
        <v>-1.3278189300000001</v>
      </c>
    </row>
    <row r="2779" spans="1:11" x14ac:dyDescent="0.3">
      <c r="A2779" s="78" t="str">
        <f>latest_start_1_limit_5000_convert_BTC_CMC_PRO_API_KEY_49c55c19_a805_466a_95cf_3c[[#This Row],[Symbol]]</f>
        <v>KOBE</v>
      </c>
      <c r="B2779" s="22" t="str">
        <f t="shared" si="387"/>
        <v>Shabu Shabu Finance</v>
      </c>
      <c r="C2779" s="77">
        <f t="shared" si="388"/>
        <v>3.1368508932466776E-5</v>
      </c>
      <c r="D2779" s="73">
        <f t="shared" si="389"/>
        <v>1.1744681836470601</v>
      </c>
      <c r="E2779" s="74">
        <f>D2779*conf!B$7</f>
        <v>85.90060295194597</v>
      </c>
      <c r="F2779" s="32">
        <f t="shared" si="390"/>
        <v>-5.1457422700000004</v>
      </c>
      <c r="G2779" s="33">
        <f t="shared" si="391"/>
        <v>-4.9825379099999996</v>
      </c>
      <c r="H2779" s="32">
        <f t="shared" si="392"/>
        <v>23.017589749999999</v>
      </c>
      <c r="I2779" s="33">
        <f t="shared" si="393"/>
        <v>27.794593209999999</v>
      </c>
      <c r="J2779" s="32">
        <f t="shared" si="394"/>
        <v>23.017589749999999</v>
      </c>
      <c r="K2779" s="33">
        <f t="shared" si="395"/>
        <v>28.899592049999999</v>
      </c>
    </row>
    <row r="2780" spans="1:11" x14ac:dyDescent="0.3">
      <c r="A2780" s="78" t="str">
        <f>latest_start_1_limit_5000_convert_BTC_CMC_PRO_API_KEY_49c55c19_a805_466a_95cf_3c[[#This Row],[Symbol]]</f>
        <v>NYAN-2</v>
      </c>
      <c r="B2780" s="22" t="str">
        <f t="shared" si="387"/>
        <v>Nyan V2</v>
      </c>
      <c r="C2780" s="77">
        <f t="shared" si="388"/>
        <v>7.8147139631718062E-4</v>
      </c>
      <c r="D2780" s="73">
        <f t="shared" si="389"/>
        <v>29.259066581096668</v>
      </c>
      <c r="E2780" s="74">
        <f>D2780*conf!B$7</f>
        <v>2140.0081297414104</v>
      </c>
      <c r="F2780" s="32">
        <f t="shared" si="390"/>
        <v>-16.222014810000001</v>
      </c>
      <c r="G2780" s="33">
        <f t="shared" si="391"/>
        <v>-16.077868070000001</v>
      </c>
      <c r="H2780" s="32">
        <f t="shared" si="392"/>
        <v>33.203168830000003</v>
      </c>
      <c r="I2780" s="33">
        <f t="shared" si="393"/>
        <v>38.3756974</v>
      </c>
      <c r="J2780" s="32">
        <f t="shared" si="394"/>
        <v>33.203168830000003</v>
      </c>
      <c r="K2780" s="33">
        <f t="shared" si="395"/>
        <v>139.83860003000001</v>
      </c>
    </row>
    <row r="2781" spans="1:11" x14ac:dyDescent="0.3">
      <c r="A2781" s="78" t="str">
        <f>latest_start_1_limit_5000_convert_BTC_CMC_PRO_API_KEY_49c55c19_a805_466a_95cf_3c[[#This Row],[Symbol]]</f>
        <v>CTI</v>
      </c>
      <c r="B2781" s="22" t="str">
        <f t="shared" si="387"/>
        <v>ClinTex CTi</v>
      </c>
      <c r="C2781" s="77">
        <f t="shared" si="388"/>
        <v>9.185359665614398E-7</v>
      </c>
      <c r="D2781" s="73">
        <f t="shared" si="389"/>
        <v>3.4390900459580001E-2</v>
      </c>
      <c r="E2781" s="74">
        <f>D2781*conf!B$7</f>
        <v>2.5153504596136811</v>
      </c>
      <c r="F2781" s="32">
        <f t="shared" si="390"/>
        <v>1.3251850599999999</v>
      </c>
      <c r="G2781" s="33">
        <f t="shared" si="391"/>
        <v>1.49952317</v>
      </c>
      <c r="H2781" s="32">
        <f t="shared" si="392"/>
        <v>-0.45987573999999998</v>
      </c>
      <c r="I2781" s="33">
        <f t="shared" si="393"/>
        <v>3.4054537499999999</v>
      </c>
      <c r="J2781" s="32">
        <f t="shared" si="394"/>
        <v>-0.45987573999999998</v>
      </c>
      <c r="K2781" s="33">
        <f t="shared" si="395"/>
        <v>-2.8325079899999999</v>
      </c>
    </row>
    <row r="2782" spans="1:11" x14ac:dyDescent="0.3">
      <c r="A2782" s="78" t="str">
        <f>latest_start_1_limit_5000_convert_BTC_CMC_PRO_API_KEY_49c55c19_a805_466a_95cf_3c[[#This Row],[Symbol]]</f>
        <v>BANANA</v>
      </c>
      <c r="B2782" s="22" t="str">
        <f t="shared" si="387"/>
        <v>Banana.finance</v>
      </c>
      <c r="C2782" s="77">
        <f t="shared" si="388"/>
        <v>3.6309314212366905E-3</v>
      </c>
      <c r="D2782" s="73">
        <f t="shared" si="389"/>
        <v>135.94568490417396</v>
      </c>
      <c r="E2782" s="74">
        <f>D2782*conf!B$7</f>
        <v>9943.0673938912842</v>
      </c>
      <c r="F2782" s="32">
        <f t="shared" si="390"/>
        <v>12.25302385</v>
      </c>
      <c r="G2782" s="33">
        <f t="shared" si="391"/>
        <v>12.44616418</v>
      </c>
      <c r="H2782" s="32">
        <f t="shared" si="392"/>
        <v>66.418017469999995</v>
      </c>
      <c r="I2782" s="33">
        <f t="shared" si="393"/>
        <v>72.880340840000002</v>
      </c>
      <c r="J2782" s="32">
        <f t="shared" si="394"/>
        <v>66.418017469999995</v>
      </c>
      <c r="K2782" s="33">
        <f t="shared" si="395"/>
        <v>102.50327052</v>
      </c>
    </row>
    <row r="2783" spans="1:11" x14ac:dyDescent="0.3">
      <c r="A2783" s="78" t="str">
        <f>latest_start_1_limit_5000_convert_BTC_CMC_PRO_API_KEY_49c55c19_a805_466a_95cf_3c[[#This Row],[Symbol]]</f>
        <v>ARTH</v>
      </c>
      <c r="B2783" s="22" t="str">
        <f t="shared" si="387"/>
        <v>ARTH</v>
      </c>
      <c r="C2783" s="77">
        <f t="shared" si="388"/>
        <v>2.1169687569695722E-5</v>
      </c>
      <c r="D2783" s="73">
        <f t="shared" si="389"/>
        <v>0.79261416479450997</v>
      </c>
      <c r="E2783" s="74">
        <f>D2783*conf!B$7</f>
        <v>57.971800013070457</v>
      </c>
      <c r="F2783" s="32">
        <f t="shared" si="390"/>
        <v>-3.2110605799999998</v>
      </c>
      <c r="G2783" s="33">
        <f t="shared" si="391"/>
        <v>-3.0445274499999999</v>
      </c>
      <c r="H2783" s="32">
        <f t="shared" si="392"/>
        <v>0.37750996999999997</v>
      </c>
      <c r="I2783" s="33">
        <f t="shared" si="393"/>
        <v>4.2753567200000004</v>
      </c>
      <c r="J2783" s="32">
        <f t="shared" si="394"/>
        <v>0.37750996999999997</v>
      </c>
      <c r="K2783" s="33">
        <f t="shared" si="395"/>
        <v>-20.286130969999999</v>
      </c>
    </row>
    <row r="2784" spans="1:11" x14ac:dyDescent="0.3">
      <c r="A2784" s="78" t="str">
        <f>latest_start_1_limit_5000_convert_BTC_CMC_PRO_API_KEY_49c55c19_a805_466a_95cf_3c[[#This Row],[Symbol]]</f>
        <v>CHONK</v>
      </c>
      <c r="B2784" s="22" t="str">
        <f t="shared" si="387"/>
        <v>Chonk</v>
      </c>
      <c r="C2784" s="77">
        <f t="shared" si="388"/>
        <v>5.6559952380356938E-4</v>
      </c>
      <c r="D2784" s="73">
        <f t="shared" si="389"/>
        <v>21.176608898540412</v>
      </c>
      <c r="E2784" s="74">
        <f>D2784*conf!B$7</f>
        <v>1548.8571748392458</v>
      </c>
      <c r="F2784" s="32">
        <f t="shared" si="390"/>
        <v>8.9033655100000004</v>
      </c>
      <c r="G2784" s="33">
        <f t="shared" si="391"/>
        <v>9.0907424799999994</v>
      </c>
      <c r="H2784" s="32">
        <f t="shared" si="392"/>
        <v>-25.606603660000001</v>
      </c>
      <c r="I2784" s="33">
        <f t="shared" si="393"/>
        <v>-22.717768719999999</v>
      </c>
      <c r="J2784" s="32">
        <f t="shared" si="394"/>
        <v>-25.606603660000001</v>
      </c>
      <c r="K2784" s="33">
        <f t="shared" si="395"/>
        <v>2.5233025499999999</v>
      </c>
    </row>
    <row r="2785" spans="1:11" x14ac:dyDescent="0.3">
      <c r="A2785" s="78" t="str">
        <f>latest_start_1_limit_5000_convert_BTC_CMC_PRO_API_KEY_49c55c19_a805_466a_95cf_3c[[#This Row],[Symbol]]</f>
        <v>SNN</v>
      </c>
      <c r="B2785" s="22" t="str">
        <f t="shared" si="387"/>
        <v>SeChain</v>
      </c>
      <c r="C2785" s="77">
        <f t="shared" si="388"/>
        <v>1E-8</v>
      </c>
      <c r="D2785" s="73">
        <f t="shared" si="389"/>
        <v>1.3037765324E-4</v>
      </c>
      <c r="E2785" s="74">
        <f>D2785*conf!B$7</f>
        <v>9.5358215579736012E-3</v>
      </c>
      <c r="F2785" s="32">
        <f t="shared" si="390"/>
        <v>-0.94951932000000006</v>
      </c>
      <c r="G2785" s="33">
        <f t="shared" si="391"/>
        <v>-0.77909501999999997</v>
      </c>
      <c r="H2785" s="32">
        <f t="shared" si="392"/>
        <v>-19.177374390000001</v>
      </c>
      <c r="I2785" s="33">
        <f t="shared" si="393"/>
        <v>-16.038880429999999</v>
      </c>
      <c r="J2785" s="32">
        <f t="shared" si="394"/>
        <v>-19.177374390000001</v>
      </c>
      <c r="K2785" s="33">
        <f t="shared" si="395"/>
        <v>11.437844119999999</v>
      </c>
    </row>
    <row r="2786" spans="1:11" x14ac:dyDescent="0.3">
      <c r="A2786" s="78" t="str">
        <f>latest_start_1_limit_5000_convert_BTC_CMC_PRO_API_KEY_49c55c19_a805_466a_95cf_3c[[#This Row],[Symbol]]</f>
        <v>WEC</v>
      </c>
      <c r="B2786" s="22" t="str">
        <f t="shared" si="387"/>
        <v>wave edu coin</v>
      </c>
      <c r="C2786" s="77">
        <f t="shared" si="388"/>
        <v>2.0000000000070499E-8</v>
      </c>
      <c r="D2786" s="73">
        <f t="shared" si="389"/>
        <v>7.4881989843999998E-4</v>
      </c>
      <c r="E2786" s="74">
        <f>D2786*conf!B$7</f>
        <v>5.4768687371901596E-2</v>
      </c>
      <c r="F2786" s="32">
        <f t="shared" si="390"/>
        <v>6.2459000000000004E-3</v>
      </c>
      <c r="G2786" s="33">
        <f t="shared" si="391"/>
        <v>0.17831467000000001</v>
      </c>
      <c r="H2786" s="32">
        <f t="shared" si="392"/>
        <v>99.864454800000004</v>
      </c>
      <c r="I2786" s="33">
        <f t="shared" si="393"/>
        <v>107.62556599</v>
      </c>
      <c r="J2786" s="32">
        <f t="shared" si="394"/>
        <v>99.864454800000004</v>
      </c>
      <c r="K2786" s="33">
        <f t="shared" si="395"/>
        <v>18.275800530000001</v>
      </c>
    </row>
    <row r="2787" spans="1:11" x14ac:dyDescent="0.3">
      <c r="A2787" s="78" t="str">
        <f>latest_start_1_limit_5000_convert_BTC_CMC_PRO_API_KEY_49c55c19_a805_466a_95cf_3c[[#This Row],[Symbol]]</f>
        <v>ADEL</v>
      </c>
      <c r="B2787" s="22" t="str">
        <f t="shared" si="387"/>
        <v>Akropolis Delphi</v>
      </c>
      <c r="C2787" s="77">
        <f t="shared" si="388"/>
        <v>3.8597340926494787E-6</v>
      </c>
      <c r="D2787" s="73">
        <f t="shared" si="389"/>
        <v>0.14451228456265</v>
      </c>
      <c r="E2787" s="74">
        <f>D2787*conf!B$7</f>
        <v>10.569628492912221</v>
      </c>
      <c r="F2787" s="32">
        <f t="shared" si="390"/>
        <v>-0.93397162</v>
      </c>
      <c r="G2787" s="33">
        <f t="shared" si="391"/>
        <v>-0.76352056999999995</v>
      </c>
      <c r="H2787" s="32">
        <f t="shared" si="392"/>
        <v>-0.63801887999999995</v>
      </c>
      <c r="I2787" s="33">
        <f t="shared" si="393"/>
        <v>3.2203929800000002</v>
      </c>
      <c r="J2787" s="32">
        <f t="shared" si="394"/>
        <v>-0.63801887999999995</v>
      </c>
      <c r="K2787" s="33">
        <f t="shared" si="395"/>
        <v>36.27891176</v>
      </c>
    </row>
    <row r="2788" spans="1:11" x14ac:dyDescent="0.3">
      <c r="A2788" s="78" t="str">
        <f>latest_start_1_limit_5000_convert_BTC_CMC_PRO_API_KEY_49c55c19_a805_466a_95cf_3c[[#This Row],[Symbol]]</f>
        <v>BDT</v>
      </c>
      <c r="B2788" s="22" t="str">
        <f t="shared" si="387"/>
        <v>Block Duelers NFT Battles</v>
      </c>
      <c r="C2788" s="77">
        <f t="shared" si="388"/>
        <v>1.5116121453276057E-3</v>
      </c>
      <c r="D2788" s="73">
        <f t="shared" si="389"/>
        <v>56.59626265704491</v>
      </c>
      <c r="E2788" s="74">
        <f>D2788*conf!B$7</f>
        <v>4139.4506507362648</v>
      </c>
      <c r="F2788" s="32">
        <f t="shared" si="390"/>
        <v>-1.26504108</v>
      </c>
      <c r="G2788" s="33">
        <f t="shared" si="391"/>
        <v>-1.09515966</v>
      </c>
      <c r="H2788" s="32">
        <f t="shared" si="392"/>
        <v>-21.92172618</v>
      </c>
      <c r="I2788" s="33">
        <f t="shared" si="393"/>
        <v>-18.88980054</v>
      </c>
      <c r="J2788" s="32">
        <f t="shared" si="394"/>
        <v>-21.92172618</v>
      </c>
      <c r="K2788" s="33">
        <f t="shared" si="395"/>
        <v>-16.28935925</v>
      </c>
    </row>
    <row r="2789" spans="1:11" x14ac:dyDescent="0.3">
      <c r="A2789" s="78" t="str">
        <f>latest_start_1_limit_5000_convert_BTC_CMC_PRO_API_KEY_49c55c19_a805_466a_95cf_3c[[#This Row],[Symbol]]</f>
        <v>YEFIM</v>
      </c>
      <c r="B2789" s="22" t="str">
        <f t="shared" si="387"/>
        <v>YFi Management</v>
      </c>
      <c r="C2789" s="77">
        <f t="shared" si="388"/>
        <v>5.4806768430887872E-4</v>
      </c>
      <c r="D2789" s="73">
        <f t="shared" si="389"/>
        <v>20.520199385048691</v>
      </c>
      <c r="E2789" s="74">
        <f>D2789*conf!B$7</f>
        <v>1500.8473830224614</v>
      </c>
      <c r="F2789" s="32">
        <f t="shared" si="390"/>
        <v>6.3808982800000003</v>
      </c>
      <c r="G2789" s="33">
        <f t="shared" si="391"/>
        <v>6.5639351499999998</v>
      </c>
      <c r="H2789" s="32">
        <f t="shared" si="392"/>
        <v>0.40175201999999999</v>
      </c>
      <c r="I2789" s="33">
        <f t="shared" si="393"/>
        <v>4.3005401299999999</v>
      </c>
      <c r="J2789" s="32">
        <f t="shared" si="394"/>
        <v>0.40175201999999999</v>
      </c>
      <c r="K2789" s="33">
        <f t="shared" si="395"/>
        <v>-6.3475486099999996</v>
      </c>
    </row>
    <row r="2790" spans="1:11" x14ac:dyDescent="0.3">
      <c r="A2790" s="78" t="str">
        <f>latest_start_1_limit_5000_convert_BTC_CMC_PRO_API_KEY_49c55c19_a805_466a_95cf_3c[[#This Row],[Symbol]]</f>
        <v>1GOLD</v>
      </c>
      <c r="B2790" s="22" t="str">
        <f t="shared" si="387"/>
        <v>1irstGold</v>
      </c>
      <c r="C2790" s="77">
        <f t="shared" si="388"/>
        <v>1.7348934888798894E-3</v>
      </c>
      <c r="D2790" s="73">
        <f t="shared" si="389"/>
        <v>64.956138307133827</v>
      </c>
      <c r="E2790" s="74">
        <f>D2790*conf!B$7</f>
        <v>4750.891955783768</v>
      </c>
      <c r="F2790" s="32">
        <f t="shared" si="390"/>
        <v>-2.3230085900000002</v>
      </c>
      <c r="G2790" s="33">
        <f t="shared" si="391"/>
        <v>-2.1549474900000001</v>
      </c>
      <c r="H2790" s="32">
        <f t="shared" si="392"/>
        <v>-3.5733130100000001</v>
      </c>
      <c r="I2790" s="33">
        <f t="shared" si="393"/>
        <v>0.17111588</v>
      </c>
      <c r="J2790" s="32">
        <f t="shared" si="394"/>
        <v>-3.5733130100000001</v>
      </c>
      <c r="K2790" s="33">
        <f t="shared" si="395"/>
        <v>4.1101711500000002</v>
      </c>
    </row>
    <row r="2791" spans="1:11" x14ac:dyDescent="0.3">
      <c r="A2791" s="78" t="str">
        <f>latest_start_1_limit_5000_convert_BTC_CMC_PRO_API_KEY_49c55c19_a805_466a_95cf_3c[[#This Row],[Symbol]]</f>
        <v>SPA</v>
      </c>
      <c r="B2791" s="22" t="str">
        <f t="shared" si="387"/>
        <v>Sperax</v>
      </c>
      <c r="C2791" s="77">
        <f t="shared" si="388"/>
        <v>3.5222186899225819E-7</v>
      </c>
      <c r="D2791" s="73">
        <f t="shared" si="389"/>
        <v>1.318753720831E-2</v>
      </c>
      <c r="E2791" s="74">
        <f>D2791*conf!B$7</f>
        <v>0.96453647141579346</v>
      </c>
      <c r="F2791" s="32">
        <f t="shared" si="390"/>
        <v>-0.47403574999999998</v>
      </c>
      <c r="G2791" s="33">
        <f t="shared" si="391"/>
        <v>-0.30279335000000002</v>
      </c>
      <c r="H2791" s="32">
        <f t="shared" si="392"/>
        <v>-1.9618661100000001</v>
      </c>
      <c r="I2791" s="33">
        <f t="shared" si="393"/>
        <v>1.84513828</v>
      </c>
      <c r="J2791" s="32">
        <f t="shared" si="394"/>
        <v>-1.9618661100000001</v>
      </c>
      <c r="K2791" s="33">
        <f t="shared" si="395"/>
        <v>2.0548865699999999</v>
      </c>
    </row>
    <row r="2792" spans="1:11" x14ac:dyDescent="0.3">
      <c r="A2792" s="78" t="str">
        <f>latest_start_1_limit_5000_convert_BTC_CMC_PRO_API_KEY_49c55c19_a805_466a_95cf_3c[[#This Row],[Symbol]]</f>
        <v>CBANK</v>
      </c>
      <c r="B2792" s="22" t="str">
        <f t="shared" si="387"/>
        <v>CryptoBank</v>
      </c>
      <c r="C2792" s="77">
        <f t="shared" si="388"/>
        <v>7.0975213529511812E-5</v>
      </c>
      <c r="D2792" s="73">
        <f t="shared" si="389"/>
        <v>2.6573826093369499</v>
      </c>
      <c r="E2792" s="74">
        <f>D2792*conf!B$7</f>
        <v>194.36096404690451</v>
      </c>
      <c r="F2792" s="32">
        <f t="shared" si="390"/>
        <v>-0.20537094</v>
      </c>
      <c r="G2792" s="33">
        <f t="shared" si="391"/>
        <v>-3.366628E-2</v>
      </c>
      <c r="H2792" s="32">
        <f t="shared" si="392"/>
        <v>-5.1639433600000002</v>
      </c>
      <c r="I2792" s="33">
        <f t="shared" si="393"/>
        <v>-1.4812816200000001</v>
      </c>
      <c r="J2792" s="32">
        <f t="shared" si="394"/>
        <v>-5.1639433600000002</v>
      </c>
      <c r="K2792" s="33">
        <f t="shared" si="395"/>
        <v>4.4539520000000001</v>
      </c>
    </row>
    <row r="2793" spans="1:11" x14ac:dyDescent="0.3">
      <c r="A2793" s="78" t="str">
        <f>latest_start_1_limit_5000_convert_BTC_CMC_PRO_API_KEY_49c55c19_a805_466a_95cf_3c[[#This Row],[Symbol]]</f>
        <v>BITO</v>
      </c>
      <c r="B2793" s="22" t="str">
        <f t="shared" si="387"/>
        <v>BitoPro Exchange Token</v>
      </c>
      <c r="C2793" s="77">
        <f t="shared" si="388"/>
        <v>1.3215637064916781E-6</v>
      </c>
      <c r="D2793" s="73">
        <f t="shared" si="389"/>
        <v>4.9480660023679998E-2</v>
      </c>
      <c r="E2793" s="74">
        <f>D2793*conf!B$7</f>
        <v>3.6190154741319551</v>
      </c>
      <c r="F2793" s="32">
        <f t="shared" si="390"/>
        <v>-0.15692811000000001</v>
      </c>
      <c r="G2793" s="33">
        <f t="shared" si="391"/>
        <v>1.4859900000000001E-2</v>
      </c>
      <c r="H2793" s="32">
        <f t="shared" si="392"/>
        <v>-2.8621151299999998</v>
      </c>
      <c r="I2793" s="33">
        <f t="shared" si="393"/>
        <v>0.90993091000000004</v>
      </c>
      <c r="J2793" s="32">
        <f t="shared" si="394"/>
        <v>-2.8621151299999998</v>
      </c>
      <c r="K2793" s="33">
        <f t="shared" si="395"/>
        <v>-0.75613980000000003</v>
      </c>
    </row>
    <row r="2794" spans="1:11" x14ac:dyDescent="0.3">
      <c r="A2794" s="78" t="str">
        <f>latest_start_1_limit_5000_convert_BTC_CMC_PRO_API_KEY_49c55c19_a805_466a_95cf_3c[[#This Row],[Symbol]]</f>
        <v>MDU</v>
      </c>
      <c r="B2794" s="22" t="str">
        <f t="shared" si="387"/>
        <v>MDUKEY</v>
      </c>
      <c r="C2794" s="77">
        <f t="shared" si="388"/>
        <v>9.4350496078210283E-7</v>
      </c>
      <c r="D2794" s="73">
        <f t="shared" si="389"/>
        <v>3.5325764445399997E-2</v>
      </c>
      <c r="E2794" s="74">
        <f>D2794*conf!B$7</f>
        <v>2.5837264115365559</v>
      </c>
      <c r="F2794" s="32">
        <f t="shared" si="390"/>
        <v>-1.8973819999999999E-2</v>
      </c>
      <c r="G2794" s="33">
        <f t="shared" si="391"/>
        <v>0.15305155000000001</v>
      </c>
      <c r="H2794" s="32">
        <f t="shared" si="392"/>
        <v>-7.8246035100000002</v>
      </c>
      <c r="I2794" s="33">
        <f t="shared" si="393"/>
        <v>-4.2452601899999998</v>
      </c>
      <c r="J2794" s="32">
        <f t="shared" si="394"/>
        <v>-7.8246035100000002</v>
      </c>
      <c r="K2794" s="33">
        <f t="shared" si="395"/>
        <v>-11.336071970000001</v>
      </c>
    </row>
    <row r="2795" spans="1:11" x14ac:dyDescent="0.3">
      <c r="A2795" s="78" t="str">
        <f>latest_start_1_limit_5000_convert_BTC_CMC_PRO_API_KEY_49c55c19_a805_466a_95cf_3c[[#This Row],[Symbol]]</f>
        <v>UBX</v>
      </c>
      <c r="B2795" s="22" t="str">
        <f t="shared" si="387"/>
        <v>UBIX.Network</v>
      </c>
      <c r="C2795" s="77">
        <f t="shared" si="388"/>
        <v>1E-8</v>
      </c>
      <c r="D2795" s="73">
        <f t="shared" si="389"/>
        <v>1.0424985730000001E-5</v>
      </c>
      <c r="E2795" s="74">
        <f>D2795*conf!B$7</f>
        <v>7.6248345629220009E-4</v>
      </c>
      <c r="F2795" s="32">
        <f t="shared" si="390"/>
        <v>-0.93693601999999998</v>
      </c>
      <c r="G2795" s="33">
        <f t="shared" si="391"/>
        <v>-0.76649007000000002</v>
      </c>
      <c r="H2795" s="32">
        <f t="shared" si="392"/>
        <v>1.0131112099999999</v>
      </c>
      <c r="I2795" s="33">
        <f t="shared" si="393"/>
        <v>4.9356395500000003</v>
      </c>
      <c r="J2795" s="32">
        <f t="shared" si="394"/>
        <v>1.0131112099999999</v>
      </c>
      <c r="K2795" s="33">
        <f t="shared" si="395"/>
        <v>12.950763820000001</v>
      </c>
    </row>
    <row r="2796" spans="1:11" x14ac:dyDescent="0.3">
      <c r="A2796" s="78" t="str">
        <f>latest_start_1_limit_5000_convert_BTC_CMC_PRO_API_KEY_49c55c19_a805_466a_95cf_3c[[#This Row],[Symbol]]</f>
        <v>U8D</v>
      </c>
      <c r="B2796" s="22" t="str">
        <f t="shared" si="387"/>
        <v>Universal Dollar</v>
      </c>
      <c r="C2796" s="77">
        <f t="shared" si="388"/>
        <v>2.3310623070478901E-5</v>
      </c>
      <c r="D2796" s="73">
        <f t="shared" si="389"/>
        <v>0.87277292000738005</v>
      </c>
      <c r="E2796" s="74">
        <f>D2796*conf!B$7</f>
        <v>63.834611369339775</v>
      </c>
      <c r="F2796" s="32">
        <f t="shared" si="390"/>
        <v>3.1458103099999999</v>
      </c>
      <c r="G2796" s="33">
        <f t="shared" si="391"/>
        <v>3.32328095</v>
      </c>
      <c r="H2796" s="32">
        <f t="shared" si="392"/>
        <v>-20.464996549999999</v>
      </c>
      <c r="I2796" s="33">
        <f t="shared" si="393"/>
        <v>-17.376503369999998</v>
      </c>
      <c r="J2796" s="32">
        <f t="shared" si="394"/>
        <v>-20.464996549999999</v>
      </c>
      <c r="K2796" s="33">
        <f t="shared" si="395"/>
        <v>0</v>
      </c>
    </row>
    <row r="2797" spans="1:11" x14ac:dyDescent="0.3">
      <c r="A2797" s="78" t="str">
        <f>latest_start_1_limit_5000_convert_BTC_CMC_PRO_API_KEY_49c55c19_a805_466a_95cf_3c[[#This Row],[Symbol]]</f>
        <v>EGCC</v>
      </c>
      <c r="B2797" s="22" t="str">
        <f t="shared" si="387"/>
        <v>Engine</v>
      </c>
      <c r="C2797" s="77">
        <f t="shared" si="388"/>
        <v>1E-8</v>
      </c>
      <c r="D2797" s="73">
        <f t="shared" si="389"/>
        <v>6.3255255159999998E-5</v>
      </c>
      <c r="E2797" s="74">
        <f>D2797*conf!B$7</f>
        <v>4.6264893624023999E-3</v>
      </c>
      <c r="F2797" s="32">
        <f t="shared" si="390"/>
        <v>0.88843296000000005</v>
      </c>
      <c r="G2797" s="33">
        <f t="shared" si="391"/>
        <v>1.0620196</v>
      </c>
      <c r="H2797" s="32">
        <f t="shared" si="392"/>
        <v>-0.61400664999999999</v>
      </c>
      <c r="I2797" s="33">
        <f t="shared" si="393"/>
        <v>3.2453376500000002</v>
      </c>
      <c r="J2797" s="32">
        <f t="shared" si="394"/>
        <v>-0.61400664999999999</v>
      </c>
      <c r="K2797" s="33">
        <f t="shared" si="395"/>
        <v>20.279593370000001</v>
      </c>
    </row>
    <row r="2798" spans="1:11" x14ac:dyDescent="0.3">
      <c r="A2798" s="78" t="str">
        <f>latest_start_1_limit_5000_convert_BTC_CMC_PRO_API_KEY_49c55c19_a805_466a_95cf_3c[[#This Row],[Symbol]]</f>
        <v>GOOGL</v>
      </c>
      <c r="B2798" s="22" t="str">
        <f t="shared" si="387"/>
        <v>Google tokenized stock Bittrex</v>
      </c>
      <c r="C2798" s="77">
        <f t="shared" si="388"/>
        <v>5.5261527647093932E-2</v>
      </c>
      <c r="D2798" s="73">
        <f t="shared" si="389"/>
        <v>2069.046576009513</v>
      </c>
      <c r="E2798" s="74">
        <f>D2798*conf!B$7</f>
        <v>151330.06656933579</v>
      </c>
      <c r="F2798" s="32">
        <f t="shared" si="390"/>
        <v>9.5290810000000004E-2</v>
      </c>
      <c r="G2798" s="33">
        <f t="shared" si="391"/>
        <v>0.26751279</v>
      </c>
      <c r="H2798" s="32">
        <f t="shared" si="392"/>
        <v>-0.79379999000000001</v>
      </c>
      <c r="I2798" s="33">
        <f t="shared" si="393"/>
        <v>3.0585626000000001</v>
      </c>
      <c r="J2798" s="32">
        <f t="shared" si="394"/>
        <v>-0.79379999000000001</v>
      </c>
      <c r="K2798" s="33">
        <f t="shared" si="395"/>
        <v>11.33663263</v>
      </c>
    </row>
    <row r="2799" spans="1:11" x14ac:dyDescent="0.3">
      <c r="A2799" s="78" t="str">
        <f>latest_start_1_limit_5000_convert_BTC_CMC_PRO_API_KEY_49c55c19_a805_466a_95cf_3c[[#This Row],[Symbol]]</f>
        <v>DEFI+L</v>
      </c>
      <c r="B2799" s="22" t="str">
        <f t="shared" si="387"/>
        <v>PieDAO DEFI Large Cap</v>
      </c>
      <c r="C2799" s="77">
        <f t="shared" si="388"/>
        <v>1.0872647340950084E-4</v>
      </c>
      <c r="D2799" s="73">
        <f t="shared" si="389"/>
        <v>4.0708273387977396</v>
      </c>
      <c r="E2799" s="74">
        <f>D2799*conf!B$7</f>
        <v>297.74031155966668</v>
      </c>
      <c r="F2799" s="32">
        <f t="shared" si="390"/>
        <v>-1.1399994</v>
      </c>
      <c r="G2799" s="33">
        <f t="shared" si="391"/>
        <v>-0.96990284000000004</v>
      </c>
      <c r="H2799" s="32">
        <f t="shared" si="392"/>
        <v>1.59543484</v>
      </c>
      <c r="I2799" s="33">
        <f t="shared" si="393"/>
        <v>5.5405758900000004</v>
      </c>
      <c r="J2799" s="32">
        <f t="shared" si="394"/>
        <v>1.59543484</v>
      </c>
      <c r="K2799" s="33">
        <f t="shared" si="395"/>
        <v>26.398284090000001</v>
      </c>
    </row>
    <row r="2800" spans="1:11" x14ac:dyDescent="0.3">
      <c r="A2800" s="78" t="str">
        <f>latest_start_1_limit_5000_convert_BTC_CMC_PRO_API_KEY_49c55c19_a805_466a_95cf_3c[[#This Row],[Symbol]]</f>
        <v>BUIDL</v>
      </c>
      <c r="B2800" s="22" t="str">
        <f t="shared" si="387"/>
        <v>DFOhub</v>
      </c>
      <c r="C2800" s="77">
        <f t="shared" si="388"/>
        <v>4.2260198858197092E-5</v>
      </c>
      <c r="D2800" s="73">
        <f t="shared" si="389"/>
        <v>1.58226389084689</v>
      </c>
      <c r="E2800" s="74">
        <f>D2800*conf!B$7</f>
        <v>115.72678097654153</v>
      </c>
      <c r="F2800" s="32">
        <f t="shared" si="390"/>
        <v>0.20373596999999999</v>
      </c>
      <c r="G2800" s="33">
        <f t="shared" si="391"/>
        <v>0.37614452999999998</v>
      </c>
      <c r="H2800" s="32">
        <f t="shared" si="392"/>
        <v>7.86901589</v>
      </c>
      <c r="I2800" s="33">
        <f t="shared" si="393"/>
        <v>12.05777185</v>
      </c>
      <c r="J2800" s="32">
        <f t="shared" si="394"/>
        <v>7.86901589</v>
      </c>
      <c r="K2800" s="33">
        <f t="shared" si="395"/>
        <v>6.9434102400000004</v>
      </c>
    </row>
    <row r="2801" spans="1:11" x14ac:dyDescent="0.3">
      <c r="A2801" s="78" t="str">
        <f>latest_start_1_limit_5000_convert_BTC_CMC_PRO_API_KEY_49c55c19_a805_466a_95cf_3c[[#This Row],[Symbol]]</f>
        <v>BTCHG</v>
      </c>
      <c r="B2801" s="22" t="str">
        <f t="shared" si="387"/>
        <v>BITCOINHEDGE</v>
      </c>
      <c r="C2801" s="77">
        <f t="shared" si="388"/>
        <v>2.4368929004059821E-4</v>
      </c>
      <c r="D2801" s="73">
        <f t="shared" si="389"/>
        <v>9.1239694709236598</v>
      </c>
      <c r="E2801" s="74">
        <f>D2801*conf!B$7</f>
        <v>667.32712710335647</v>
      </c>
      <c r="F2801" s="32">
        <f t="shared" si="390"/>
        <v>-0.50618719000000001</v>
      </c>
      <c r="G2801" s="33">
        <f t="shared" si="391"/>
        <v>-0.33500011000000002</v>
      </c>
      <c r="H2801" s="32">
        <f t="shared" si="392"/>
        <v>-5.4903562399999997</v>
      </c>
      <c r="I2801" s="33">
        <f t="shared" si="393"/>
        <v>-1.8203697299999999</v>
      </c>
      <c r="J2801" s="32">
        <f t="shared" si="394"/>
        <v>-5.4903562399999997</v>
      </c>
      <c r="K2801" s="33">
        <f t="shared" si="395"/>
        <v>55.476320430000001</v>
      </c>
    </row>
    <row r="2802" spans="1:11" x14ac:dyDescent="0.3">
      <c r="A2802" s="78" t="str">
        <f>latest_start_1_limit_5000_convert_BTC_CMC_PRO_API_KEY_49c55c19_a805_466a_95cf_3c[[#This Row],[Symbol]]</f>
        <v>DAPPT</v>
      </c>
      <c r="B2802" s="22" t="str">
        <f t="shared" si="387"/>
        <v>Dapp Token</v>
      </c>
      <c r="C2802" s="77">
        <f t="shared" si="388"/>
        <v>2.3741154796365412E-8</v>
      </c>
      <c r="D2802" s="73">
        <f t="shared" si="389"/>
        <v>8.8889245616999995E-4</v>
      </c>
      <c r="E2802" s="74">
        <f>D2802*conf!B$7</f>
        <v>6.5013594244273804E-2</v>
      </c>
      <c r="F2802" s="32">
        <f t="shared" si="390"/>
        <v>6.234348E-2</v>
      </c>
      <c r="G2802" s="33">
        <f t="shared" si="391"/>
        <v>0.23450877000000001</v>
      </c>
      <c r="H2802" s="32">
        <f t="shared" si="392"/>
        <v>-8.4209233099999992</v>
      </c>
      <c r="I2802" s="33">
        <f t="shared" si="393"/>
        <v>-4.8647362100000002</v>
      </c>
      <c r="J2802" s="32">
        <f t="shared" si="394"/>
        <v>-8.4209233099999992</v>
      </c>
      <c r="K2802" s="33">
        <f t="shared" si="395"/>
        <v>44.624793009999998</v>
      </c>
    </row>
    <row r="2803" spans="1:11" x14ac:dyDescent="0.3">
      <c r="A2803" s="78" t="str">
        <f>latest_start_1_limit_5000_convert_BTC_CMC_PRO_API_KEY_49c55c19_a805_466a_95cf_3c[[#This Row],[Symbol]]</f>
        <v>DHC</v>
      </c>
      <c r="B2803" s="22" t="str">
        <f t="shared" si="387"/>
        <v>DeltaHub Community</v>
      </c>
      <c r="C2803" s="77">
        <f t="shared" si="388"/>
        <v>2.1241859867761221E-5</v>
      </c>
      <c r="D2803" s="73">
        <f t="shared" si="389"/>
        <v>0.79531636743987999</v>
      </c>
      <c r="E2803" s="74">
        <f>D2803*conf!B$7</f>
        <v>58.169439114552823</v>
      </c>
      <c r="F2803" s="32">
        <f t="shared" si="390"/>
        <v>-1.1072618299999999</v>
      </c>
      <c r="G2803" s="33">
        <f t="shared" si="391"/>
        <v>-0.93710894</v>
      </c>
      <c r="H2803" s="32">
        <f t="shared" si="392"/>
        <v>1.6552753</v>
      </c>
      <c r="I2803" s="33">
        <f t="shared" si="393"/>
        <v>5.6027400700000003</v>
      </c>
      <c r="J2803" s="32">
        <f t="shared" si="394"/>
        <v>1.6552753</v>
      </c>
      <c r="K2803" s="33">
        <f t="shared" si="395"/>
        <v>44.374519810000002</v>
      </c>
    </row>
    <row r="2804" spans="1:11" x14ac:dyDescent="0.3">
      <c r="A2804" s="78" t="str">
        <f>latest_start_1_limit_5000_convert_BTC_CMC_PRO_API_KEY_49c55c19_a805_466a_95cf_3c[[#This Row],[Symbol]]</f>
        <v>OAP</v>
      </c>
      <c r="B2804" s="22" t="str">
        <f t="shared" si="387"/>
        <v>OpenAlexa Protocol</v>
      </c>
      <c r="C2804" s="77">
        <f t="shared" si="388"/>
        <v>4.2926289078277858E-5</v>
      </c>
      <c r="D2804" s="73">
        <f t="shared" si="389"/>
        <v>1.60720297139444</v>
      </c>
      <c r="E2804" s="74">
        <f>D2804*conf!B$7</f>
        <v>117.55082532778934</v>
      </c>
      <c r="F2804" s="32">
        <f t="shared" si="390"/>
        <v>-1.1453735899999999</v>
      </c>
      <c r="G2804" s="33">
        <f t="shared" si="391"/>
        <v>-0.97528627999999995</v>
      </c>
      <c r="H2804" s="32">
        <f t="shared" si="392"/>
        <v>76.16445933</v>
      </c>
      <c r="I2804" s="33">
        <f t="shared" si="393"/>
        <v>83.005255289999994</v>
      </c>
      <c r="J2804" s="32">
        <f t="shared" si="394"/>
        <v>76.16445933</v>
      </c>
      <c r="K2804" s="33">
        <f t="shared" si="395"/>
        <v>97.421119570000002</v>
      </c>
    </row>
    <row r="2805" spans="1:11" x14ac:dyDescent="0.3">
      <c r="A2805" s="78" t="str">
        <f>latest_start_1_limit_5000_convert_BTC_CMC_PRO_API_KEY_49c55c19_a805_466a_95cf_3c[[#This Row],[Symbol]]</f>
        <v>CSPC</v>
      </c>
      <c r="B2805" s="22" t="str">
        <f t="shared" si="387"/>
        <v>CSPC</v>
      </c>
      <c r="C2805" s="77">
        <f t="shared" si="388"/>
        <v>3.2345803242601907E-8</v>
      </c>
      <c r="D2805" s="73">
        <f t="shared" si="389"/>
        <v>1.2110590549500001E-3</v>
      </c>
      <c r="E2805" s="74">
        <f>D2805*conf!B$7</f>
        <v>8.8576859279043005E-2</v>
      </c>
      <c r="F2805" s="32">
        <f t="shared" si="390"/>
        <v>9.8235860299999995</v>
      </c>
      <c r="G2805" s="33">
        <f t="shared" si="391"/>
        <v>10.01254632</v>
      </c>
      <c r="H2805" s="32">
        <f t="shared" si="392"/>
        <v>8.7794799500000007</v>
      </c>
      <c r="I2805" s="33">
        <f t="shared" si="393"/>
        <v>13.00359093</v>
      </c>
      <c r="J2805" s="32">
        <f t="shared" si="394"/>
        <v>8.7794799500000007</v>
      </c>
      <c r="K2805" s="33">
        <f t="shared" si="395"/>
        <v>14.13592897</v>
      </c>
    </row>
    <row r="2806" spans="1:11" x14ac:dyDescent="0.3">
      <c r="A2806" s="78" t="str">
        <f>latest_start_1_limit_5000_convert_BTC_CMC_PRO_API_KEY_49c55c19_a805_466a_95cf_3c[[#This Row],[Symbol]]</f>
        <v>BSYS</v>
      </c>
      <c r="B2806" s="22" t="str">
        <f t="shared" si="387"/>
        <v>BSYS</v>
      </c>
      <c r="C2806" s="77">
        <f t="shared" si="388"/>
        <v>1.0158186142320183E-7</v>
      </c>
      <c r="D2806" s="73">
        <f t="shared" si="389"/>
        <v>3.8033259576999998E-3</v>
      </c>
      <c r="E2806" s="74">
        <f>D2806*conf!B$7</f>
        <v>0.27817526054617797</v>
      </c>
      <c r="F2806" s="32">
        <f t="shared" si="390"/>
        <v>-0.18772463</v>
      </c>
      <c r="G2806" s="33">
        <f t="shared" si="391"/>
        <v>-1.5989610000000001E-2</v>
      </c>
      <c r="H2806" s="32">
        <f t="shared" si="392"/>
        <v>261.62480169999998</v>
      </c>
      <c r="I2806" s="33">
        <f t="shared" si="393"/>
        <v>275.66737017999998</v>
      </c>
      <c r="J2806" s="32">
        <f t="shared" si="394"/>
        <v>261.62480169999998</v>
      </c>
      <c r="K2806" s="33">
        <f t="shared" si="395"/>
        <v>-1.31912728</v>
      </c>
    </row>
    <row r="2807" spans="1:11" x14ac:dyDescent="0.3">
      <c r="A2807" s="78" t="str">
        <f>latest_start_1_limit_5000_convert_BTC_CMC_PRO_API_KEY_49c55c19_a805_466a_95cf_3c[[#This Row],[Symbol]]</f>
        <v>CYF</v>
      </c>
      <c r="B2807" s="22" t="str">
        <f t="shared" si="387"/>
        <v>CY Finance</v>
      </c>
      <c r="C2807" s="77">
        <f t="shared" si="388"/>
        <v>1E-8</v>
      </c>
      <c r="D2807" s="73">
        <f t="shared" si="389"/>
        <v>3.1155065134999999E-4</v>
      </c>
      <c r="E2807" s="74">
        <f>D2807*conf!B$7</f>
        <v>2.2786814639739E-2</v>
      </c>
      <c r="F2807" s="32">
        <f t="shared" si="390"/>
        <v>-79.952960719999993</v>
      </c>
      <c r="G2807" s="33">
        <f t="shared" si="391"/>
        <v>-79.918468180000005</v>
      </c>
      <c r="H2807" s="32">
        <f t="shared" si="392"/>
        <v>-41.480560859999997</v>
      </c>
      <c r="I2807" s="33">
        <f t="shared" si="393"/>
        <v>-39.208141410000003</v>
      </c>
      <c r="J2807" s="32">
        <f t="shared" si="394"/>
        <v>-41.480560859999997</v>
      </c>
      <c r="K2807" s="33">
        <f t="shared" si="395"/>
        <v>-1.41494568</v>
      </c>
    </row>
    <row r="2808" spans="1:11" x14ac:dyDescent="0.3">
      <c r="A2808" s="78" t="str">
        <f>latest_start_1_limit_5000_convert_BTC_CMC_PRO_API_KEY_49c55c19_a805_466a_95cf_3c[[#This Row],[Symbol]]</f>
        <v>DMME</v>
      </c>
      <c r="B2808" s="22" t="str">
        <f t="shared" si="387"/>
        <v>DMme</v>
      </c>
      <c r="C2808" s="77">
        <f t="shared" si="388"/>
        <v>1.3908596986717536E-7</v>
      </c>
      <c r="D2808" s="73">
        <f t="shared" si="389"/>
        <v>5.2075170915000003E-3</v>
      </c>
      <c r="E2808" s="74">
        <f>D2808*conf!B$7</f>
        <v>0.38087780007231004</v>
      </c>
      <c r="F2808" s="32">
        <f t="shared" si="390"/>
        <v>0.78807777999999995</v>
      </c>
      <c r="G2808" s="33">
        <f t="shared" si="391"/>
        <v>0.96149174999999998</v>
      </c>
      <c r="H2808" s="32">
        <f t="shared" si="392"/>
        <v>17.24503722</v>
      </c>
      <c r="I2808" s="33">
        <f t="shared" si="393"/>
        <v>21.797881650000001</v>
      </c>
      <c r="J2808" s="32">
        <f t="shared" si="394"/>
        <v>17.24503722</v>
      </c>
      <c r="K2808" s="33">
        <f t="shared" si="395"/>
        <v>134.92316457999999</v>
      </c>
    </row>
    <row r="2809" spans="1:11" x14ac:dyDescent="0.3">
      <c r="A2809" s="78" t="str">
        <f>latest_start_1_limit_5000_convert_BTC_CMC_PRO_API_KEY_49c55c19_a805_466a_95cf_3c[[#This Row],[Symbol]]</f>
        <v>PHOON</v>
      </c>
      <c r="B2809" s="22" t="str">
        <f t="shared" si="387"/>
        <v>Typhoon Cash</v>
      </c>
      <c r="C2809" s="77">
        <f t="shared" si="388"/>
        <v>2.8795414175002022E-3</v>
      </c>
      <c r="D2809" s="73">
        <f t="shared" si="389"/>
        <v>107.8128955899337</v>
      </c>
      <c r="E2809" s="74">
        <f>D2809*conf!B$7</f>
        <v>7885.4351834477511</v>
      </c>
      <c r="F2809" s="32">
        <f t="shared" si="390"/>
        <v>3.3579030799999998</v>
      </c>
      <c r="G2809" s="33">
        <f t="shared" si="391"/>
        <v>3.5357386399999999</v>
      </c>
      <c r="H2809" s="32">
        <f t="shared" si="392"/>
        <v>-33.649544149999997</v>
      </c>
      <c r="I2809" s="33">
        <f t="shared" si="393"/>
        <v>-31.073031660000002</v>
      </c>
      <c r="J2809" s="32">
        <f t="shared" si="394"/>
        <v>-33.649544149999997</v>
      </c>
      <c r="K2809" s="33">
        <f t="shared" si="395"/>
        <v>-76.665173830000001</v>
      </c>
    </row>
    <row r="2810" spans="1:11" x14ac:dyDescent="0.3">
      <c r="A2810" s="78" t="str">
        <f>latest_start_1_limit_5000_convert_BTC_CMC_PRO_API_KEY_49c55c19_a805_466a_95cf_3c[[#This Row],[Symbol]]</f>
        <v>ONC</v>
      </c>
      <c r="B2810" s="22" t="str">
        <f t="shared" si="387"/>
        <v>One Cash</v>
      </c>
      <c r="C2810" s="77">
        <f t="shared" si="388"/>
        <v>1.659855968473403E-5</v>
      </c>
      <c r="D2810" s="73">
        <f t="shared" si="389"/>
        <v>0.62146658886645001</v>
      </c>
      <c r="E2810" s="74">
        <f>D2810*conf!B$7</f>
        <v>45.454066309692152</v>
      </c>
      <c r="F2810" s="32">
        <f t="shared" si="390"/>
        <v>-1.1010474100000001</v>
      </c>
      <c r="G2810" s="33">
        <f t="shared" si="391"/>
        <v>-0.93088382999999997</v>
      </c>
      <c r="H2810" s="32">
        <f t="shared" si="392"/>
        <v>-1.81687771</v>
      </c>
      <c r="I2810" s="33">
        <f t="shared" si="393"/>
        <v>1.99575686</v>
      </c>
      <c r="J2810" s="32">
        <f t="shared" si="394"/>
        <v>-1.81687771</v>
      </c>
      <c r="K2810" s="33">
        <f t="shared" si="395"/>
        <v>-23.407055750000001</v>
      </c>
    </row>
    <row r="2811" spans="1:11" x14ac:dyDescent="0.3">
      <c r="A2811" s="78" t="str">
        <f>latest_start_1_limit_5000_convert_BTC_CMC_PRO_API_KEY_49c55c19_a805_466a_95cf_3c[[#This Row],[Symbol]]</f>
        <v>CORAL</v>
      </c>
      <c r="B2811" s="22" t="str">
        <f t="shared" si="387"/>
        <v>Coral Swap</v>
      </c>
      <c r="C2811" s="77">
        <f t="shared" si="388"/>
        <v>1.9350567059726066E-5</v>
      </c>
      <c r="D2811" s="73">
        <f t="shared" si="389"/>
        <v>0.72450448301847004</v>
      </c>
      <c r="E2811" s="74">
        <f>D2811*conf!B$7</f>
        <v>52.990257887970898</v>
      </c>
      <c r="F2811" s="32">
        <f t="shared" si="390"/>
        <v>-11.22398342</v>
      </c>
      <c r="G2811" s="33">
        <f t="shared" si="391"/>
        <v>-11.071237160000001</v>
      </c>
      <c r="H2811" s="32">
        <f t="shared" si="392"/>
        <v>15.78237577</v>
      </c>
      <c r="I2811" s="33">
        <f t="shared" si="393"/>
        <v>20.278422320000001</v>
      </c>
      <c r="J2811" s="32">
        <f t="shared" si="394"/>
        <v>15.78237577</v>
      </c>
      <c r="K2811" s="33">
        <f t="shared" si="395"/>
        <v>21.755864549999998</v>
      </c>
    </row>
    <row r="2812" spans="1:11" x14ac:dyDescent="0.3">
      <c r="A2812" s="78" t="str">
        <f>latest_start_1_limit_5000_convert_BTC_CMC_PRO_API_KEY_49c55c19_a805_466a_95cf_3c[[#This Row],[Symbol]]</f>
        <v>DGVC</v>
      </c>
      <c r="B2812" s="22" t="str">
        <f t="shared" si="387"/>
        <v>DegenVC</v>
      </c>
      <c r="C2812" s="77">
        <f t="shared" si="388"/>
        <v>1.6060426835861146E-5</v>
      </c>
      <c r="D2812" s="73">
        <f t="shared" si="389"/>
        <v>0.60131835960450997</v>
      </c>
      <c r="E2812" s="74">
        <f>D2812*conf!B$7</f>
        <v>43.980424821473861</v>
      </c>
      <c r="F2812" s="32">
        <f t="shared" si="390"/>
        <v>-2.87013987</v>
      </c>
      <c r="G2812" s="33">
        <f t="shared" si="391"/>
        <v>-2.7030201599999999</v>
      </c>
      <c r="H2812" s="32">
        <f t="shared" si="392"/>
        <v>-24.238346060000001</v>
      </c>
      <c r="I2812" s="33">
        <f t="shared" si="393"/>
        <v>-21.29637911</v>
      </c>
      <c r="J2812" s="32">
        <f t="shared" si="394"/>
        <v>-24.238346060000001</v>
      </c>
      <c r="K2812" s="33">
        <f t="shared" si="395"/>
        <v>-15.637795130000001</v>
      </c>
    </row>
    <row r="2813" spans="1:11" x14ac:dyDescent="0.3">
      <c r="A2813" s="78" t="str">
        <f>latest_start_1_limit_5000_convert_BTC_CMC_PRO_API_KEY_49c55c19_a805_466a_95cf_3c[[#This Row],[Symbol]]</f>
        <v>TV</v>
      </c>
      <c r="B2813" s="22" t="str">
        <f t="shared" si="387"/>
        <v>Ti-Value</v>
      </c>
      <c r="C2813" s="77">
        <f t="shared" si="388"/>
        <v>1.1171028382680925E-7</v>
      </c>
      <c r="D2813" s="73">
        <f t="shared" si="389"/>
        <v>4.1825441694800002E-3</v>
      </c>
      <c r="E2813" s="74">
        <f>D2813*conf!B$7</f>
        <v>0.30591128055576722</v>
      </c>
      <c r="F2813" s="32">
        <f t="shared" si="390"/>
        <v>3.7260155799999999</v>
      </c>
      <c r="G2813" s="33">
        <f t="shared" si="391"/>
        <v>3.9044845100000001</v>
      </c>
      <c r="H2813" s="32">
        <f t="shared" si="392"/>
        <v>-10.379635110000001</v>
      </c>
      <c r="I2813" s="33">
        <f t="shared" si="393"/>
        <v>-6.8995084599999998</v>
      </c>
      <c r="J2813" s="32">
        <f t="shared" si="394"/>
        <v>-10.379635110000001</v>
      </c>
      <c r="K2813" s="33">
        <f t="shared" si="395"/>
        <v>-51.405321880000002</v>
      </c>
    </row>
    <row r="2814" spans="1:11" x14ac:dyDescent="0.3">
      <c r="A2814" s="78" t="str">
        <f>latest_start_1_limit_5000_convert_BTC_CMC_PRO_API_KEY_49c55c19_a805_466a_95cf_3c[[#This Row],[Symbol]]</f>
        <v>CATX</v>
      </c>
      <c r="B2814" s="22" t="str">
        <f t="shared" si="387"/>
        <v>CAT.trade Protocol</v>
      </c>
      <c r="C2814" s="77">
        <f t="shared" si="388"/>
        <v>8.3966378748872968E-6</v>
      </c>
      <c r="D2814" s="73">
        <f t="shared" si="389"/>
        <v>0.31437847603441998</v>
      </c>
      <c r="E2814" s="74">
        <f>D2814*conf!B$7</f>
        <v>22.993641737157478</v>
      </c>
      <c r="F2814" s="32">
        <f t="shared" si="390"/>
        <v>-1.4475539100000001</v>
      </c>
      <c r="G2814" s="33">
        <f t="shared" si="391"/>
        <v>-1.27798652</v>
      </c>
      <c r="H2814" s="32">
        <f t="shared" si="392"/>
        <v>1.03362328</v>
      </c>
      <c r="I2814" s="33">
        <f t="shared" si="393"/>
        <v>4.9569481399999997</v>
      </c>
      <c r="J2814" s="32">
        <f t="shared" si="394"/>
        <v>1.03362328</v>
      </c>
      <c r="K2814" s="33">
        <f t="shared" si="395"/>
        <v>25.308858470000001</v>
      </c>
    </row>
    <row r="2815" spans="1:11" x14ac:dyDescent="0.3">
      <c r="A2815" s="78" t="str">
        <f>latest_start_1_limit_5000_convert_BTC_CMC_PRO_API_KEY_49c55c19_a805_466a_95cf_3c[[#This Row],[Symbol]]</f>
        <v>VVT</v>
      </c>
      <c r="B2815" s="22" t="str">
        <f t="shared" si="387"/>
        <v>VersoView</v>
      </c>
      <c r="C2815" s="77">
        <f t="shared" si="388"/>
        <v>1.7332046885625962E-6</v>
      </c>
      <c r="D2815" s="73">
        <f t="shared" si="389"/>
        <v>6.4892907943030001E-2</v>
      </c>
      <c r="E2815" s="74">
        <f>D2815*conf!B$7</f>
        <v>4.7462672869532145</v>
      </c>
      <c r="F2815" s="32">
        <f t="shared" si="390"/>
        <v>-2.7778038</v>
      </c>
      <c r="G2815" s="33">
        <f t="shared" si="391"/>
        <v>-2.61052521</v>
      </c>
      <c r="H2815" s="32">
        <f t="shared" si="392"/>
        <v>9.9895508399999997</v>
      </c>
      <c r="I2815" s="33">
        <f t="shared" si="393"/>
        <v>14.26065114</v>
      </c>
      <c r="J2815" s="32">
        <f t="shared" si="394"/>
        <v>9.9895508399999997</v>
      </c>
      <c r="K2815" s="33">
        <f t="shared" si="395"/>
        <v>68.436028719999996</v>
      </c>
    </row>
    <row r="2816" spans="1:11" x14ac:dyDescent="0.3">
      <c r="A2816" s="78" t="str">
        <f>latest_start_1_limit_5000_convert_BTC_CMC_PRO_API_KEY_49c55c19_a805_466a_95cf_3c[[#This Row],[Symbol]]</f>
        <v>CORN</v>
      </c>
      <c r="B2816" s="22" t="str">
        <f t="shared" si="387"/>
        <v>Cornichon</v>
      </c>
      <c r="C2816" s="77">
        <f t="shared" si="388"/>
        <v>1.9224346321910951E-6</v>
      </c>
      <c r="D2816" s="73">
        <f t="shared" si="389"/>
        <v>7.1977865301490002E-2</v>
      </c>
      <c r="E2816" s="74">
        <f>D2816*conf!B$7</f>
        <v>5.2644610681509789</v>
      </c>
      <c r="F2816" s="32">
        <f t="shared" si="390"/>
        <v>-1.13815146</v>
      </c>
      <c r="G2816" s="33">
        <f t="shared" si="391"/>
        <v>-0.96805171999999995</v>
      </c>
      <c r="H2816" s="32">
        <f t="shared" si="392"/>
        <v>-5.2791839300000003</v>
      </c>
      <c r="I2816" s="33">
        <f t="shared" si="393"/>
        <v>-1.6009971999999999</v>
      </c>
      <c r="J2816" s="32">
        <f t="shared" si="394"/>
        <v>-5.2791839300000003</v>
      </c>
      <c r="K2816" s="33">
        <f t="shared" si="395"/>
        <v>0.88019639999999999</v>
      </c>
    </row>
    <row r="2817" spans="1:11" x14ac:dyDescent="0.3">
      <c r="A2817" s="78" t="str">
        <f>latest_start_1_limit_5000_convert_BTC_CMC_PRO_API_KEY_49c55c19_a805_466a_95cf_3c[[#This Row],[Symbol]]</f>
        <v>4ART</v>
      </c>
      <c r="B2817" s="22" t="str">
        <f t="shared" si="387"/>
        <v>4ART Coin</v>
      </c>
      <c r="C2817" s="77">
        <f t="shared" si="388"/>
        <v>3.6382814559975271E-6</v>
      </c>
      <c r="D2817" s="73">
        <f t="shared" si="389"/>
        <v>0.13622087751833001</v>
      </c>
      <c r="E2817" s="74">
        <f>D2817*conf!B$7</f>
        <v>9.9631949816906573</v>
      </c>
      <c r="F2817" s="32">
        <f t="shared" si="390"/>
        <v>9.1168430699999998</v>
      </c>
      <c r="G2817" s="33">
        <f t="shared" si="391"/>
        <v>9.3045873500000003</v>
      </c>
      <c r="H2817" s="32">
        <f t="shared" si="392"/>
        <v>9.5045092400000009</v>
      </c>
      <c r="I2817" s="33">
        <f t="shared" si="393"/>
        <v>13.75677447</v>
      </c>
      <c r="J2817" s="32">
        <f t="shared" si="394"/>
        <v>9.5045092400000009</v>
      </c>
      <c r="K2817" s="33">
        <f t="shared" si="395"/>
        <v>163.04239023</v>
      </c>
    </row>
    <row r="2818" spans="1:11" x14ac:dyDescent="0.3">
      <c r="A2818" s="78" t="str">
        <f>latest_start_1_limit_5000_convert_BTC_CMC_PRO_API_KEY_49c55c19_a805_466a_95cf_3c[[#This Row],[Symbol]]</f>
        <v>YFST</v>
      </c>
      <c r="B2818" s="22" t="str">
        <f t="shared" ref="B2818:B2881" si="396">VLOOKUP(A2818,BTCTABLE,2,FALSE)</f>
        <v>YFST.Protocol</v>
      </c>
      <c r="C2818" s="77">
        <f t="shared" ref="C2818:C2881" si="397">VLOOKUP(A2818,BTCTABLE,3,FALSE)</f>
        <v>1.4702291700509324E-4</v>
      </c>
      <c r="D2818" s="73">
        <f t="shared" ref="D2818:D2881" si="398">VLOOKUP(A2818,USDTABLE,3,FALSE)</f>
        <v>5.5046842889859198</v>
      </c>
      <c r="E2818" s="74">
        <f>D2818*conf!B$7</f>
        <v>402.61260889643017</v>
      </c>
      <c r="F2818" s="32">
        <f t="shared" ref="F2818:F2881" si="399">VLOOKUP(A2818,BTCTABLE,5,FALSE)</f>
        <v>9.8198104300000004</v>
      </c>
      <c r="G2818" s="33">
        <f t="shared" ref="G2818:G2881" si="400">VLOOKUP(A2818,USDTABLE,5,FALSE)</f>
        <v>10.00876422</v>
      </c>
      <c r="H2818" s="32">
        <f t="shared" ref="H2818:H2881" si="401">VLOOKUP(A2818,BTCTABLE,6,FALSE)</f>
        <v>-36.791949959999997</v>
      </c>
      <c r="I2818" s="33">
        <f t="shared" ref="I2818:I2881" si="402">VLOOKUP(A2818,USDTABLE,6,FALSE)</f>
        <v>-34.337462969999997</v>
      </c>
      <c r="J2818" s="32">
        <f t="shared" ref="J2818:J2881" si="403">VLOOKUP(A2818,BTCTABLE,6,FALSE)</f>
        <v>-36.791949959999997</v>
      </c>
      <c r="K2818" s="33">
        <f t="shared" ref="K2818:K2881" si="404">VLOOKUP(A2818,USDTABLE,7,FALSE)</f>
        <v>155.77428434000001</v>
      </c>
    </row>
    <row r="2819" spans="1:11" x14ac:dyDescent="0.3">
      <c r="A2819" s="78" t="str">
        <f>latest_start_1_limit_5000_convert_BTC_CMC_PRO_API_KEY_49c55c19_a805_466a_95cf_3c[[#This Row],[Symbol]]</f>
        <v>TEM</v>
      </c>
      <c r="B2819" s="22" t="str">
        <f t="shared" si="396"/>
        <v>Temtum</v>
      </c>
      <c r="C2819" s="77">
        <f t="shared" si="397"/>
        <v>1.4792805488538996E-5</v>
      </c>
      <c r="D2819" s="73">
        <f t="shared" si="398"/>
        <v>0.55385735517656998</v>
      </c>
      <c r="E2819" s="74">
        <f>D2819*conf!B$7</f>
        <v>40.509126957614328</v>
      </c>
      <c r="F2819" s="32">
        <f t="shared" si="399"/>
        <v>0.84877391999999996</v>
      </c>
      <c r="G2819" s="33">
        <f t="shared" si="400"/>
        <v>1.02229232</v>
      </c>
      <c r="H2819" s="32">
        <f t="shared" si="401"/>
        <v>0.83869879000000003</v>
      </c>
      <c r="I2819" s="33">
        <f t="shared" si="402"/>
        <v>4.7544543600000004</v>
      </c>
      <c r="J2819" s="32">
        <f t="shared" si="403"/>
        <v>0.83869879000000003</v>
      </c>
      <c r="K2819" s="33">
        <f t="shared" si="404"/>
        <v>17.730886460000001</v>
      </c>
    </row>
    <row r="2820" spans="1:11" x14ac:dyDescent="0.3">
      <c r="A2820" s="78" t="str">
        <f>latest_start_1_limit_5000_convert_BTC_CMC_PRO_API_KEY_49c55c19_a805_466a_95cf_3c[[#This Row],[Symbol]]</f>
        <v>LID</v>
      </c>
      <c r="B2820" s="22" t="str">
        <f t="shared" si="396"/>
        <v>Liquidity Dividends Protocol</v>
      </c>
      <c r="C2820" s="77">
        <f t="shared" si="397"/>
        <v>1.2477784585097537E-6</v>
      </c>
      <c r="D2820" s="73">
        <f t="shared" si="398"/>
        <v>4.6718066928679997E-2</v>
      </c>
      <c r="E2820" s="74">
        <f>D2820*conf!B$7</f>
        <v>3.4169594151636549</v>
      </c>
      <c r="F2820" s="32">
        <f t="shared" si="399"/>
        <v>0.66444269</v>
      </c>
      <c r="G2820" s="33">
        <f t="shared" si="400"/>
        <v>0.83764393999999998</v>
      </c>
      <c r="H2820" s="32">
        <f t="shared" si="401"/>
        <v>4.7615306100000003</v>
      </c>
      <c r="I2820" s="33">
        <f t="shared" si="402"/>
        <v>8.8296170899999993</v>
      </c>
      <c r="J2820" s="32">
        <f t="shared" si="403"/>
        <v>4.7615306100000003</v>
      </c>
      <c r="K2820" s="33">
        <f t="shared" si="404"/>
        <v>19.830670380000001</v>
      </c>
    </row>
    <row r="2821" spans="1:11" x14ac:dyDescent="0.3">
      <c r="A2821" s="78" t="str">
        <f>latest_start_1_limit_5000_convert_BTC_CMC_PRO_API_KEY_49c55c19_a805_466a_95cf_3c[[#This Row],[Symbol]]</f>
        <v>BKBT</v>
      </c>
      <c r="B2821" s="22" t="str">
        <f t="shared" si="396"/>
        <v>BeeKan</v>
      </c>
      <c r="C2821" s="77">
        <f t="shared" si="397"/>
        <v>1.946887326688678E-8</v>
      </c>
      <c r="D2821" s="73">
        <f t="shared" si="398"/>
        <v>7.2893398511999997E-4</v>
      </c>
      <c r="E2821" s="74">
        <f>D2821*conf!B$7</f>
        <v>5.3314231671676801E-2</v>
      </c>
      <c r="F2821" s="32">
        <f t="shared" si="399"/>
        <v>0.31229885000000002</v>
      </c>
      <c r="G2821" s="33">
        <f t="shared" si="400"/>
        <v>0.48489420999999999</v>
      </c>
      <c r="H2821" s="32">
        <f t="shared" si="401"/>
        <v>-3.7448359199999999</v>
      </c>
      <c r="I2821" s="33">
        <f t="shared" si="402"/>
        <v>-7.0675800000000004E-3</v>
      </c>
      <c r="J2821" s="32">
        <f t="shared" si="403"/>
        <v>-3.7448359199999999</v>
      </c>
      <c r="K2821" s="33">
        <f t="shared" si="404"/>
        <v>16.566759820000001</v>
      </c>
    </row>
    <row r="2822" spans="1:11" x14ac:dyDescent="0.3">
      <c r="A2822" s="78" t="str">
        <f>latest_start_1_limit_5000_convert_BTC_CMC_PRO_API_KEY_49c55c19_a805_466a_95cf_3c[[#This Row],[Symbol]]</f>
        <v>SBTC</v>
      </c>
      <c r="B2822" s="22" t="str">
        <f t="shared" si="396"/>
        <v>sBTC</v>
      </c>
      <c r="C2822" s="77">
        <f t="shared" si="397"/>
        <v>1.0157086049399582</v>
      </c>
      <c r="D2822" s="73">
        <f t="shared" si="398"/>
        <v>38029.140719654628</v>
      </c>
      <c r="E2822" s="74">
        <f>D2822*conf!B$7</f>
        <v>2781451.3522355394</v>
      </c>
      <c r="F2822" s="32">
        <f t="shared" si="399"/>
        <v>-6.7888219999999999E-2</v>
      </c>
      <c r="G2822" s="33">
        <f t="shared" si="400"/>
        <v>0.10405299</v>
      </c>
      <c r="H2822" s="32">
        <f t="shared" si="401"/>
        <v>0.65180673</v>
      </c>
      <c r="I2822" s="33">
        <f t="shared" si="402"/>
        <v>4.56030494</v>
      </c>
      <c r="J2822" s="32">
        <f t="shared" si="403"/>
        <v>0.65180673</v>
      </c>
      <c r="K2822" s="33">
        <f t="shared" si="404"/>
        <v>19.407729710000002</v>
      </c>
    </row>
    <row r="2823" spans="1:11" x14ac:dyDescent="0.3">
      <c r="A2823" s="78" t="str">
        <f>latest_start_1_limit_5000_convert_BTC_CMC_PRO_API_KEY_49c55c19_a805_466a_95cf_3c[[#This Row],[Symbol]]</f>
        <v>DIP</v>
      </c>
      <c r="B2823" s="22" t="str">
        <f t="shared" si="396"/>
        <v>Etherisc DIP Token</v>
      </c>
      <c r="C2823" s="77">
        <f t="shared" si="397"/>
        <v>9.0539851813349435E-6</v>
      </c>
      <c r="D2823" s="73">
        <f t="shared" si="398"/>
        <v>0.33899021319702999</v>
      </c>
      <c r="E2823" s="74">
        <f>D2823*conf!B$7</f>
        <v>24.793744193230772</v>
      </c>
      <c r="F2823" s="32">
        <f t="shared" si="399"/>
        <v>-3.51245334</v>
      </c>
      <c r="G2823" s="33">
        <f t="shared" si="400"/>
        <v>-3.3464387800000002</v>
      </c>
      <c r="H2823" s="32">
        <f t="shared" si="401"/>
        <v>2.3830917399999998</v>
      </c>
      <c r="I2823" s="33">
        <f t="shared" si="402"/>
        <v>6.3588189899999996</v>
      </c>
      <c r="J2823" s="32">
        <f t="shared" si="403"/>
        <v>2.3830917399999998</v>
      </c>
      <c r="K2823" s="33">
        <f t="shared" si="404"/>
        <v>117.75852335</v>
      </c>
    </row>
    <row r="2824" spans="1:11" x14ac:dyDescent="0.3">
      <c r="A2824" s="78" t="str">
        <f>latest_start_1_limit_5000_convert_BTC_CMC_PRO_API_KEY_49c55c19_a805_466a_95cf_3c[[#This Row],[Symbol]]</f>
        <v>CBSE</v>
      </c>
      <c r="B2824" s="22" t="str">
        <f t="shared" si="396"/>
        <v>Coinbase Pre-IPO tokenized stock FTX</v>
      </c>
      <c r="C2824" s="77">
        <f t="shared" si="397"/>
        <v>8.2177971136203187E-3</v>
      </c>
      <c r="D2824" s="73">
        <f t="shared" si="398"/>
        <v>307.6825</v>
      </c>
      <c r="E2824" s="74">
        <f>D2824*conf!B$7</f>
        <v>22503.89805</v>
      </c>
      <c r="F2824" s="32">
        <f t="shared" si="399"/>
        <v>-0.44436693999999999</v>
      </c>
      <c r="G2824" s="33">
        <f t="shared" si="400"/>
        <v>-0.27307348999999997</v>
      </c>
      <c r="H2824" s="32">
        <f t="shared" si="401"/>
        <v>1.91532718</v>
      </c>
      <c r="I2824" s="33">
        <f t="shared" si="402"/>
        <v>5.8728902500000002</v>
      </c>
      <c r="J2824" s="32">
        <f t="shared" si="403"/>
        <v>1.91532718</v>
      </c>
      <c r="K2824" s="33">
        <f t="shared" si="404"/>
        <v>16.256860280000001</v>
      </c>
    </row>
    <row r="2825" spans="1:11" x14ac:dyDescent="0.3">
      <c r="A2825" s="78" t="str">
        <f>latest_start_1_limit_5000_convert_BTC_CMC_PRO_API_KEY_49c55c19_a805_466a_95cf_3c[[#This Row],[Symbol]]</f>
        <v>ADABEAR</v>
      </c>
      <c r="B2825" s="22" t="str">
        <f t="shared" si="396"/>
        <v>3X Short Cardano Token</v>
      </c>
      <c r="C2825" s="77">
        <f t="shared" si="397"/>
        <v>1E-8</v>
      </c>
      <c r="D2825" s="73">
        <f t="shared" si="398"/>
        <v>2.7778150844000001E-4</v>
      </c>
      <c r="E2825" s="74">
        <f>D2825*conf!B$7</f>
        <v>2.0316939527301601E-2</v>
      </c>
      <c r="F2825" s="32">
        <f t="shared" si="399"/>
        <v>-1.41771322</v>
      </c>
      <c r="G2825" s="33">
        <f t="shared" si="400"/>
        <v>-1.2480944899999999</v>
      </c>
      <c r="H2825" s="32">
        <f t="shared" si="401"/>
        <v>-8.2093930900000007</v>
      </c>
      <c r="I2825" s="33">
        <f t="shared" si="402"/>
        <v>-4.6449918700000001</v>
      </c>
      <c r="J2825" s="32">
        <f t="shared" si="403"/>
        <v>-8.2093930900000007</v>
      </c>
      <c r="K2825" s="33">
        <f t="shared" si="404"/>
        <v>-67.557073990000006</v>
      </c>
    </row>
    <row r="2826" spans="1:11" x14ac:dyDescent="0.3">
      <c r="A2826" s="78" t="str">
        <f>latest_start_1_limit_5000_convert_BTC_CMC_PRO_API_KEY_49c55c19_a805_466a_95cf_3c[[#This Row],[Symbol]]</f>
        <v>HLAND</v>
      </c>
      <c r="B2826" s="22" t="str">
        <f t="shared" si="396"/>
        <v>HLand Token</v>
      </c>
      <c r="C2826" s="77">
        <f t="shared" si="397"/>
        <v>8.077113762375774E-3</v>
      </c>
      <c r="D2826" s="73">
        <f t="shared" si="398"/>
        <v>302.41517536046166</v>
      </c>
      <c r="E2826" s="74">
        <f>D2826*conf!B$7</f>
        <v>22118.645925864166</v>
      </c>
      <c r="F2826" s="32">
        <f t="shared" si="399"/>
        <v>-1.34989278</v>
      </c>
      <c r="G2826" s="33">
        <f t="shared" si="400"/>
        <v>-1.1801573599999999</v>
      </c>
      <c r="H2826" s="32">
        <f t="shared" si="401"/>
        <v>5.9129275899999998</v>
      </c>
      <c r="I2826" s="33">
        <f t="shared" si="402"/>
        <v>10.025724970000001</v>
      </c>
      <c r="J2826" s="32">
        <f t="shared" si="403"/>
        <v>5.9129275899999998</v>
      </c>
      <c r="K2826" s="33">
        <f t="shared" si="404"/>
        <v>-30.50196193</v>
      </c>
    </row>
    <row r="2827" spans="1:11" x14ac:dyDescent="0.3">
      <c r="A2827" s="78" t="str">
        <f>latest_start_1_limit_5000_convert_BTC_CMC_PRO_API_KEY_49c55c19_a805_466a_95cf_3c[[#This Row],[Symbol]]</f>
        <v>BPP</v>
      </c>
      <c r="B2827" s="22" t="str">
        <f t="shared" si="396"/>
        <v>Bitpower</v>
      </c>
      <c r="C2827" s="77">
        <f t="shared" si="397"/>
        <v>1.1940874009429079E-6</v>
      </c>
      <c r="D2827" s="73">
        <f t="shared" si="398"/>
        <v>4.4707820314969997E-2</v>
      </c>
      <c r="E2827" s="74">
        <f>D2827*conf!B$7</f>
        <v>3.2699299778369055</v>
      </c>
      <c r="F2827" s="32">
        <f t="shared" si="399"/>
        <v>-1.73778543</v>
      </c>
      <c r="G2827" s="33">
        <f t="shared" si="400"/>
        <v>-1.5687174100000001</v>
      </c>
      <c r="H2827" s="32">
        <f t="shared" si="401"/>
        <v>-1.7312832499999999</v>
      </c>
      <c r="I2827" s="33">
        <f t="shared" si="402"/>
        <v>2.0846751100000001</v>
      </c>
      <c r="J2827" s="32">
        <f t="shared" si="403"/>
        <v>-1.7312832499999999</v>
      </c>
      <c r="K2827" s="33">
        <f t="shared" si="404"/>
        <v>59.223383050000002</v>
      </c>
    </row>
    <row r="2828" spans="1:11" x14ac:dyDescent="0.3">
      <c r="A2828" s="78" t="str">
        <f>latest_start_1_limit_5000_convert_BTC_CMC_PRO_API_KEY_49c55c19_a805_466a_95cf_3c[[#This Row],[Symbol]]</f>
        <v>DIC</v>
      </c>
      <c r="B2828" s="22" t="str">
        <f t="shared" si="396"/>
        <v>Daikicoin</v>
      </c>
      <c r="C2828" s="77">
        <f t="shared" si="397"/>
        <v>8.9006925280305385E-7</v>
      </c>
      <c r="D2828" s="73">
        <f t="shared" si="398"/>
        <v>3.3325078374310001E-2</v>
      </c>
      <c r="E2828" s="74">
        <f>D2828*conf!B$7</f>
        <v>2.4373962322970333</v>
      </c>
      <c r="F2828" s="32">
        <f t="shared" si="399"/>
        <v>-12.03905589</v>
      </c>
      <c r="G2828" s="33">
        <f t="shared" si="400"/>
        <v>-11.887712029999999</v>
      </c>
      <c r="H2828" s="32">
        <f t="shared" si="401"/>
        <v>-4.38043008</v>
      </c>
      <c r="I2828" s="33">
        <f t="shared" si="402"/>
        <v>-0.66734305999999999</v>
      </c>
      <c r="J2828" s="32">
        <f t="shared" si="403"/>
        <v>-4.38043008</v>
      </c>
      <c r="K2828" s="33">
        <f t="shared" si="404"/>
        <v>36.77759047</v>
      </c>
    </row>
    <row r="2829" spans="1:11" x14ac:dyDescent="0.3">
      <c r="A2829" s="78" t="str">
        <f>latest_start_1_limit_5000_convert_BTC_CMC_PRO_API_KEY_49c55c19_a805_466a_95cf_3c[[#This Row],[Symbol]]</f>
        <v>PRY</v>
      </c>
      <c r="B2829" s="22" t="str">
        <f t="shared" si="396"/>
        <v>Prophecy</v>
      </c>
      <c r="C2829" s="77">
        <f t="shared" si="397"/>
        <v>7.443496614613878E-7</v>
      </c>
      <c r="D2829" s="73">
        <f t="shared" si="398"/>
        <v>2.7869191894869999E-2</v>
      </c>
      <c r="E2829" s="74">
        <f>D2829*conf!B$7</f>
        <v>2.0383526951907918</v>
      </c>
      <c r="F2829" s="32">
        <f t="shared" si="399"/>
        <v>-2.4385375200000001</v>
      </c>
      <c r="G2829" s="33">
        <f t="shared" si="400"/>
        <v>-2.2706751999999999</v>
      </c>
      <c r="H2829" s="32">
        <f t="shared" si="401"/>
        <v>-12.88527942</v>
      </c>
      <c r="I2829" s="33">
        <f t="shared" si="402"/>
        <v>-9.5024516299999995</v>
      </c>
      <c r="J2829" s="32">
        <f t="shared" si="403"/>
        <v>-12.88527942</v>
      </c>
      <c r="K2829" s="33">
        <f t="shared" si="404"/>
        <v>-0.85832231000000003</v>
      </c>
    </row>
    <row r="2830" spans="1:11" x14ac:dyDescent="0.3">
      <c r="A2830" s="78" t="str">
        <f>latest_start_1_limit_5000_convert_BTC_CMC_PRO_API_KEY_49c55c19_a805_466a_95cf_3c[[#This Row],[Symbol]]</f>
        <v>LOT</v>
      </c>
      <c r="B2830" s="22" t="str">
        <f t="shared" si="396"/>
        <v>Lukki Operating Token</v>
      </c>
      <c r="C2830" s="77">
        <f t="shared" si="397"/>
        <v>9.8000646636580694E-8</v>
      </c>
      <c r="D2830" s="73">
        <f t="shared" si="398"/>
        <v>3.6692417130600001E-3</v>
      </c>
      <c r="E2830" s="74">
        <f>D2830*conf!B$7</f>
        <v>0.26836833889320844</v>
      </c>
      <c r="F2830" s="32">
        <f t="shared" si="399"/>
        <v>-6.7909072999999998</v>
      </c>
      <c r="G2830" s="33">
        <f t="shared" si="400"/>
        <v>-6.6305335799999998</v>
      </c>
      <c r="H2830" s="32">
        <f t="shared" si="401"/>
        <v>-4.0385952300000003</v>
      </c>
      <c r="I2830" s="33">
        <f t="shared" si="402"/>
        <v>-0.31223412</v>
      </c>
      <c r="J2830" s="32">
        <f t="shared" si="403"/>
        <v>-4.0385952300000003</v>
      </c>
      <c r="K2830" s="33">
        <f t="shared" si="404"/>
        <v>-6.1812871200000004</v>
      </c>
    </row>
    <row r="2831" spans="1:11" x14ac:dyDescent="0.3">
      <c r="A2831" s="78" t="str">
        <f>latest_start_1_limit_5000_convert_BTC_CMC_PRO_API_KEY_49c55c19_a805_466a_95cf_3c[[#This Row],[Symbol]]</f>
        <v>FRIES</v>
      </c>
      <c r="B2831" s="22" t="str">
        <f t="shared" si="396"/>
        <v>fry.world</v>
      </c>
      <c r="C2831" s="77">
        <f t="shared" si="397"/>
        <v>5.9343144434907734E-4</v>
      </c>
      <c r="D2831" s="73">
        <f t="shared" si="398"/>
        <v>22.21866369435061</v>
      </c>
      <c r="E2831" s="74">
        <f>D2831*conf!B$7</f>
        <v>1625.0730626048037</v>
      </c>
      <c r="F2831" s="32">
        <f t="shared" si="399"/>
        <v>-0.5775112</v>
      </c>
      <c r="G2831" s="33">
        <f t="shared" si="400"/>
        <v>-0.40644682999999998</v>
      </c>
      <c r="H2831" s="32">
        <f t="shared" si="401"/>
        <v>-27.729625259999999</v>
      </c>
      <c r="I2831" s="33">
        <f t="shared" si="402"/>
        <v>-24.923231220000002</v>
      </c>
      <c r="J2831" s="32">
        <f t="shared" si="403"/>
        <v>-27.729625259999999</v>
      </c>
      <c r="K2831" s="33">
        <f t="shared" si="404"/>
        <v>133.10822125000001</v>
      </c>
    </row>
    <row r="2832" spans="1:11" x14ac:dyDescent="0.3">
      <c r="A2832" s="78" t="str">
        <f>latest_start_1_limit_5000_convert_BTC_CMC_PRO_API_KEY_49c55c19_a805_466a_95cf_3c[[#This Row],[Symbol]]</f>
        <v>BBP</v>
      </c>
      <c r="B2832" s="22" t="str">
        <f t="shared" si="396"/>
        <v>BiblePay</v>
      </c>
      <c r="C2832" s="77">
        <f t="shared" si="397"/>
        <v>1E-8</v>
      </c>
      <c r="D2832" s="73">
        <f t="shared" si="398"/>
        <v>8.1623279379999998E-5</v>
      </c>
      <c r="E2832" s="74">
        <f>D2832*conf!B$7</f>
        <v>5.9699266538532003E-3</v>
      </c>
      <c r="F2832" s="32">
        <f t="shared" si="399"/>
        <v>-0.55459323000000005</v>
      </c>
      <c r="G2832" s="33">
        <f t="shared" si="400"/>
        <v>-0.38348943000000002</v>
      </c>
      <c r="H2832" s="32">
        <f t="shared" si="401"/>
        <v>-15.6666168</v>
      </c>
      <c r="I2832" s="33">
        <f t="shared" si="402"/>
        <v>-12.391793549999999</v>
      </c>
      <c r="J2832" s="32">
        <f t="shared" si="403"/>
        <v>-15.6666168</v>
      </c>
      <c r="K2832" s="33">
        <f t="shared" si="404"/>
        <v>57.930632989999999</v>
      </c>
    </row>
    <row r="2833" spans="1:11" x14ac:dyDescent="0.3">
      <c r="A2833" s="78" t="str">
        <f>latest_start_1_limit_5000_convert_BTC_CMC_PRO_API_KEY_49c55c19_a805_466a_95cf_3c[[#This Row],[Symbol]]</f>
        <v>CHS</v>
      </c>
      <c r="B2833" s="22" t="str">
        <f t="shared" si="396"/>
        <v>CheeseSwap</v>
      </c>
      <c r="C2833" s="77">
        <f t="shared" si="397"/>
        <v>5.6912574465785219E-6</v>
      </c>
      <c r="D2833" s="73">
        <f t="shared" si="398"/>
        <v>0.21308634115639</v>
      </c>
      <c r="E2833" s="74">
        <f>D2833*conf!B$7</f>
        <v>15.585134992178364</v>
      </c>
      <c r="F2833" s="32">
        <f t="shared" si="399"/>
        <v>-23.01392293</v>
      </c>
      <c r="G2833" s="33">
        <f t="shared" si="400"/>
        <v>-22.881462209999999</v>
      </c>
      <c r="H2833" s="32">
        <f t="shared" si="401"/>
        <v>133.25262025000001</v>
      </c>
      <c r="I2833" s="33">
        <f t="shared" si="402"/>
        <v>142.31025645</v>
      </c>
      <c r="J2833" s="32">
        <f t="shared" si="403"/>
        <v>133.25262025000001</v>
      </c>
      <c r="K2833" s="33">
        <f t="shared" si="404"/>
        <v>92.377190510000005</v>
      </c>
    </row>
    <row r="2834" spans="1:11" x14ac:dyDescent="0.3">
      <c r="A2834" s="78" t="str">
        <f>latest_start_1_limit_5000_convert_BTC_CMC_PRO_API_KEY_49c55c19_a805_466a_95cf_3c[[#This Row],[Symbol]]</f>
        <v>BCS</v>
      </c>
      <c r="B2834" s="22" t="str">
        <f t="shared" si="396"/>
        <v>Basiscoin Share</v>
      </c>
      <c r="C2834" s="77">
        <f t="shared" si="397"/>
        <v>3.0687692494881352E-6</v>
      </c>
      <c r="D2834" s="73">
        <f t="shared" si="398"/>
        <v>0.11489777388647</v>
      </c>
      <c r="E2834" s="74">
        <f>D2834*conf!B$7</f>
        <v>8.4036231820564158</v>
      </c>
      <c r="F2834" s="32">
        <f t="shared" si="399"/>
        <v>3.6274390699999999</v>
      </c>
      <c r="G2834" s="33">
        <f t="shared" si="400"/>
        <v>3.8057383900000001</v>
      </c>
      <c r="H2834" s="32">
        <f t="shared" si="401"/>
        <v>-44.869674150000002</v>
      </c>
      <c r="I2834" s="33">
        <f t="shared" si="402"/>
        <v>-42.728860320000003</v>
      </c>
      <c r="J2834" s="32">
        <f t="shared" si="403"/>
        <v>-44.869674150000002</v>
      </c>
      <c r="K2834" s="33">
        <f t="shared" si="404"/>
        <v>-22.497853549999999</v>
      </c>
    </row>
    <row r="2835" spans="1:11" x14ac:dyDescent="0.3">
      <c r="A2835" s="78" t="str">
        <f>latest_start_1_limit_5000_convert_BTC_CMC_PRO_API_KEY_49c55c19_a805_466a_95cf_3c[[#This Row],[Symbol]]</f>
        <v>REDI</v>
      </c>
      <c r="B2835" s="22" t="str">
        <f t="shared" si="396"/>
        <v>REDi</v>
      </c>
      <c r="C2835" s="77">
        <f t="shared" si="397"/>
        <v>1E-8</v>
      </c>
      <c r="D2835" s="73">
        <f t="shared" si="398"/>
        <v>1.7513979565000001E-4</v>
      </c>
      <c r="E2835" s="74">
        <f>D2835*conf!B$7</f>
        <v>1.2809724653841E-2</v>
      </c>
      <c r="F2835" s="32">
        <f t="shared" si="399"/>
        <v>-1.0298302500000001</v>
      </c>
      <c r="G2835" s="33">
        <f t="shared" si="400"/>
        <v>-0.85954414000000001</v>
      </c>
      <c r="H2835" s="32">
        <f t="shared" si="401"/>
        <v>-3.73803252</v>
      </c>
      <c r="I2835" s="33">
        <f t="shared" si="402"/>
        <v>0</v>
      </c>
      <c r="J2835" s="32">
        <f t="shared" si="403"/>
        <v>-3.73803252</v>
      </c>
      <c r="K2835" s="33">
        <f t="shared" si="404"/>
        <v>0</v>
      </c>
    </row>
    <row r="2836" spans="1:11" x14ac:dyDescent="0.3">
      <c r="A2836" s="78" t="str">
        <f>latest_start_1_limit_5000_convert_BTC_CMC_PRO_API_KEY_49c55c19_a805_466a_95cf_3c[[#This Row],[Symbol]]</f>
        <v>CRE</v>
      </c>
      <c r="B2836" s="22" t="str">
        <f t="shared" si="396"/>
        <v>Carry</v>
      </c>
      <c r="C2836" s="77">
        <f t="shared" si="397"/>
        <v>8.1117467328468932E-8</v>
      </c>
      <c r="D2836" s="73">
        <f t="shared" si="398"/>
        <v>3.0371186823200001E-3</v>
      </c>
      <c r="E2836" s="74">
        <f>D2836*conf!B$7</f>
        <v>0.22213486042488481</v>
      </c>
      <c r="F2836" s="32">
        <f t="shared" si="399"/>
        <v>-0.86310319000000002</v>
      </c>
      <c r="G2836" s="33">
        <f t="shared" si="400"/>
        <v>-0.69253021000000003</v>
      </c>
      <c r="H2836" s="32">
        <f t="shared" si="401"/>
        <v>-14.48172589</v>
      </c>
      <c r="I2836" s="33">
        <f t="shared" si="402"/>
        <v>-11.160891100000001</v>
      </c>
      <c r="J2836" s="32">
        <f t="shared" si="403"/>
        <v>-14.48172589</v>
      </c>
      <c r="K2836" s="33">
        <f t="shared" si="404"/>
        <v>53.667876769999999</v>
      </c>
    </row>
    <row r="2837" spans="1:11" x14ac:dyDescent="0.3">
      <c r="A2837" s="78" t="str">
        <f>latest_start_1_limit_5000_convert_BTC_CMC_PRO_API_KEY_49c55c19_a805_466a_95cf_3c[[#This Row],[Symbol]]</f>
        <v>RSV</v>
      </c>
      <c r="B2837" s="22" t="str">
        <f t="shared" si="396"/>
        <v>Reserve</v>
      </c>
      <c r="C2837" s="77">
        <f t="shared" si="397"/>
        <v>2.6965255902265385E-5</v>
      </c>
      <c r="D2837" s="73">
        <f t="shared" si="398"/>
        <v>1.0096060093035899</v>
      </c>
      <c r="E2837" s="74">
        <f>D2837*conf!B$7</f>
        <v>73.842583520464572</v>
      </c>
      <c r="F2837" s="32">
        <f t="shared" si="399"/>
        <v>0.88873309</v>
      </c>
      <c r="G2837" s="33">
        <f t="shared" si="400"/>
        <v>1.06232025</v>
      </c>
      <c r="H2837" s="32">
        <f t="shared" si="401"/>
        <v>-3.0992195800000002</v>
      </c>
      <c r="I2837" s="33">
        <f t="shared" si="402"/>
        <v>0.66361924999999999</v>
      </c>
      <c r="J2837" s="32">
        <f t="shared" si="403"/>
        <v>-3.0992195800000002</v>
      </c>
      <c r="K2837" s="33">
        <f t="shared" si="404"/>
        <v>0.30817850000000002</v>
      </c>
    </row>
    <row r="2838" spans="1:11" x14ac:dyDescent="0.3">
      <c r="A2838" s="78" t="str">
        <f>latest_start_1_limit_5000_convert_BTC_CMC_PRO_API_KEY_49c55c19_a805_466a_95cf_3c[[#This Row],[Symbol]]</f>
        <v>COMB</v>
      </c>
      <c r="B2838" s="22" t="str">
        <f t="shared" si="396"/>
        <v>Combo</v>
      </c>
      <c r="C2838" s="77">
        <f t="shared" si="397"/>
        <v>5.8730355143839497E-8</v>
      </c>
      <c r="D2838" s="73">
        <f t="shared" si="398"/>
        <v>2.1989229287E-3</v>
      </c>
      <c r="E2838" s="74">
        <f>D2838*conf!B$7</f>
        <v>0.16082922300511801</v>
      </c>
      <c r="F2838" s="32">
        <f t="shared" si="399"/>
        <v>0.43281878000000001</v>
      </c>
      <c r="G2838" s="33">
        <f t="shared" si="400"/>
        <v>0.60562150000000003</v>
      </c>
      <c r="H2838" s="32">
        <f t="shared" si="401"/>
        <v>3.2914258900000002</v>
      </c>
      <c r="I2838" s="33">
        <f t="shared" si="402"/>
        <v>7.3024254500000003</v>
      </c>
      <c r="J2838" s="32">
        <f t="shared" si="403"/>
        <v>3.2914258900000002</v>
      </c>
      <c r="K2838" s="33">
        <f t="shared" si="404"/>
        <v>-6.64211536</v>
      </c>
    </row>
    <row r="2839" spans="1:11" x14ac:dyDescent="0.3">
      <c r="A2839" s="78" t="str">
        <f>latest_start_1_limit_5000_convert_BTC_CMC_PRO_API_KEY_49c55c19_a805_466a_95cf_3c[[#This Row],[Symbol]]</f>
        <v>BIFI</v>
      </c>
      <c r="B2839" s="22" t="str">
        <f t="shared" si="396"/>
        <v>Beefy.Finance</v>
      </c>
      <c r="C2839" s="77">
        <f t="shared" si="397"/>
        <v>1.8060473229076949E-2</v>
      </c>
      <c r="D2839" s="73">
        <f t="shared" si="398"/>
        <v>676.20208645640332</v>
      </c>
      <c r="E2839" s="74">
        <f>D2839*conf!B$7</f>
        <v>49457.420603421342</v>
      </c>
      <c r="F2839" s="32">
        <f t="shared" si="399"/>
        <v>4.4329867900000002</v>
      </c>
      <c r="G2839" s="33">
        <f t="shared" si="400"/>
        <v>4.61267212</v>
      </c>
      <c r="H2839" s="32">
        <f t="shared" si="401"/>
        <v>11.72324804</v>
      </c>
      <c r="I2839" s="33">
        <f t="shared" si="402"/>
        <v>16.061671050000001</v>
      </c>
      <c r="J2839" s="32">
        <f t="shared" si="403"/>
        <v>11.72324804</v>
      </c>
      <c r="K2839" s="33">
        <f t="shared" si="404"/>
        <v>28.575694720000001</v>
      </c>
    </row>
    <row r="2840" spans="1:11" x14ac:dyDescent="0.3">
      <c r="A2840" s="78" t="str">
        <f>latest_start_1_limit_5000_convert_BTC_CMC_PRO_API_KEY_49c55c19_a805_466a_95cf_3c[[#This Row],[Symbol]]</f>
        <v>AZUKI</v>
      </c>
      <c r="B2840" s="22" t="str">
        <f t="shared" si="396"/>
        <v>Azuki</v>
      </c>
      <c r="C2840" s="77">
        <f t="shared" si="397"/>
        <v>4.5632638855686617E-6</v>
      </c>
      <c r="D2840" s="73">
        <f t="shared" si="398"/>
        <v>0.17085313996672</v>
      </c>
      <c r="E2840" s="74">
        <f>D2840*conf!B$7</f>
        <v>12.4961986571659</v>
      </c>
      <c r="F2840" s="32">
        <f t="shared" si="399"/>
        <v>-1.13815146</v>
      </c>
      <c r="G2840" s="33">
        <f t="shared" si="400"/>
        <v>-0.96805171999999995</v>
      </c>
      <c r="H2840" s="32">
        <f t="shared" si="401"/>
        <v>-29.7668985</v>
      </c>
      <c r="I2840" s="33">
        <f t="shared" si="402"/>
        <v>-27.039615600000001</v>
      </c>
      <c r="J2840" s="32">
        <f t="shared" si="403"/>
        <v>-29.7668985</v>
      </c>
      <c r="K2840" s="33">
        <f t="shared" si="404"/>
        <v>70.376574210000001</v>
      </c>
    </row>
    <row r="2841" spans="1:11" x14ac:dyDescent="0.3">
      <c r="A2841" s="78" t="str">
        <f>latest_start_1_limit_5000_convert_BTC_CMC_PRO_API_KEY_49c55c19_a805_466a_95cf_3c[[#This Row],[Symbol]]</f>
        <v>MTR</v>
      </c>
      <c r="B2841" s="22" t="str">
        <f t="shared" si="396"/>
        <v>Meter Stable</v>
      </c>
      <c r="C2841" s="77">
        <f t="shared" si="397"/>
        <v>1.6710725342557059E-5</v>
      </c>
      <c r="D2841" s="73">
        <f t="shared" si="398"/>
        <v>0.62566618269141006</v>
      </c>
      <c r="E2841" s="74">
        <f>D2841*conf!B$7</f>
        <v>45.76122460204973</v>
      </c>
      <c r="F2841" s="32">
        <f t="shared" si="399"/>
        <v>-0.83904652000000002</v>
      </c>
      <c r="G2841" s="33">
        <f t="shared" si="400"/>
        <v>-0.66843215</v>
      </c>
      <c r="H2841" s="32">
        <f t="shared" si="401"/>
        <v>-5.1172460600000003</v>
      </c>
      <c r="I2841" s="33">
        <f t="shared" si="402"/>
        <v>-1.4327709799999999</v>
      </c>
      <c r="J2841" s="32">
        <f t="shared" si="403"/>
        <v>-5.1172460600000003</v>
      </c>
      <c r="K2841" s="33">
        <f t="shared" si="404"/>
        <v>44.060723549999999</v>
      </c>
    </row>
    <row r="2842" spans="1:11" x14ac:dyDescent="0.3">
      <c r="A2842" s="78" t="str">
        <f>latest_start_1_limit_5000_convert_BTC_CMC_PRO_API_KEY_49c55c19_a805_466a_95cf_3c[[#This Row],[Symbol]]</f>
        <v>TERN</v>
      </c>
      <c r="B2842" s="22" t="str">
        <f t="shared" si="396"/>
        <v>Ternio</v>
      </c>
      <c r="C2842" s="77">
        <f t="shared" si="397"/>
        <v>2.0051252735554819E-7</v>
      </c>
      <c r="D2842" s="73">
        <f t="shared" si="398"/>
        <v>7.5073885184900003E-3</v>
      </c>
      <c r="E2842" s="74">
        <f>D2842*conf!B$7</f>
        <v>0.54909039624235867</v>
      </c>
      <c r="F2842" s="32">
        <f t="shared" si="399"/>
        <v>-0.1638087</v>
      </c>
      <c r="G2842" s="33">
        <f t="shared" si="400"/>
        <v>7.9674700000000008E-3</v>
      </c>
      <c r="H2842" s="32">
        <f t="shared" si="401"/>
        <v>-5.9267270600000002</v>
      </c>
      <c r="I2842" s="33">
        <f t="shared" si="402"/>
        <v>-2.2736856400000001</v>
      </c>
      <c r="J2842" s="32">
        <f t="shared" si="403"/>
        <v>-5.9267270600000002</v>
      </c>
      <c r="K2842" s="33">
        <f t="shared" si="404"/>
        <v>-3.2726540499999999</v>
      </c>
    </row>
    <row r="2843" spans="1:11" x14ac:dyDescent="0.3">
      <c r="A2843" s="78" t="str">
        <f>latest_start_1_limit_5000_convert_BTC_CMC_PRO_API_KEY_49c55c19_a805_466a_95cf_3c[[#This Row],[Symbol]]</f>
        <v>DEFLCT</v>
      </c>
      <c r="B2843" s="22" t="str">
        <f t="shared" si="396"/>
        <v>Deflect</v>
      </c>
      <c r="C2843" s="77">
        <f t="shared" si="397"/>
        <v>7.5087636007806297E-5</v>
      </c>
      <c r="D2843" s="73">
        <f t="shared" si="398"/>
        <v>2.8113557984633499</v>
      </c>
      <c r="E2843" s="74">
        <f>D2843*conf!B$7</f>
        <v>205.62256309960941</v>
      </c>
      <c r="F2843" s="32">
        <f t="shared" si="399"/>
        <v>-1.02294189</v>
      </c>
      <c r="G2843" s="33">
        <f t="shared" si="400"/>
        <v>-0.85264392</v>
      </c>
      <c r="H2843" s="32">
        <f t="shared" si="401"/>
        <v>-16.849754390000001</v>
      </c>
      <c r="I2843" s="33">
        <f t="shared" si="402"/>
        <v>-13.62087459</v>
      </c>
      <c r="J2843" s="32">
        <f t="shared" si="403"/>
        <v>-16.849754390000001</v>
      </c>
      <c r="K2843" s="33">
        <f t="shared" si="404"/>
        <v>-8.7139818099999999</v>
      </c>
    </row>
    <row r="2844" spans="1:11" x14ac:dyDescent="0.3">
      <c r="A2844" s="78" t="str">
        <f>latest_start_1_limit_5000_convert_BTC_CMC_PRO_API_KEY_49c55c19_a805_466a_95cf_3c[[#This Row],[Symbol]]</f>
        <v>BNZ</v>
      </c>
      <c r="B2844" s="22" t="str">
        <f t="shared" si="396"/>
        <v>BonezYard</v>
      </c>
      <c r="C2844" s="77">
        <f t="shared" si="397"/>
        <v>3.4217048058339418E-6</v>
      </c>
      <c r="D2844" s="73">
        <f t="shared" si="398"/>
        <v>0.12811203225935999</v>
      </c>
      <c r="E2844" s="74">
        <f>D2844*conf!B$7</f>
        <v>9.3701140394495894</v>
      </c>
      <c r="F2844" s="32">
        <f t="shared" si="399"/>
        <v>-2.4478370699999998</v>
      </c>
      <c r="G2844" s="33">
        <f t="shared" si="400"/>
        <v>-2.2799907500000001</v>
      </c>
      <c r="H2844" s="32">
        <f t="shared" si="401"/>
        <v>-1.49919001</v>
      </c>
      <c r="I2844" s="33">
        <f t="shared" si="402"/>
        <v>2.3257809599999999</v>
      </c>
      <c r="J2844" s="32">
        <f t="shared" si="403"/>
        <v>-1.49919001</v>
      </c>
      <c r="K2844" s="33">
        <f t="shared" si="404"/>
        <v>-25.161689630000001</v>
      </c>
    </row>
    <row r="2845" spans="1:11" x14ac:dyDescent="0.3">
      <c r="A2845" s="78" t="str">
        <f>latest_start_1_limit_5000_convert_BTC_CMC_PRO_API_KEY_49c55c19_a805_466a_95cf_3c[[#This Row],[Symbol]]</f>
        <v>NDAU</v>
      </c>
      <c r="B2845" s="22" t="str">
        <f t="shared" si="396"/>
        <v>Ndau</v>
      </c>
      <c r="C2845" s="77">
        <f t="shared" si="397"/>
        <v>4.0465936459994049E-4</v>
      </c>
      <c r="D2845" s="73">
        <f t="shared" si="398"/>
        <v>15.150849215072711</v>
      </c>
      <c r="E2845" s="74">
        <f>D2845*conf!B$7</f>
        <v>1108.1331115904181</v>
      </c>
      <c r="F2845" s="32">
        <f t="shared" si="399"/>
        <v>7.4560709300000001</v>
      </c>
      <c r="G2845" s="33">
        <f t="shared" si="400"/>
        <v>7.6409577200000003</v>
      </c>
      <c r="H2845" s="32">
        <f t="shared" si="401"/>
        <v>0.73057565999999996</v>
      </c>
      <c r="I2845" s="33">
        <f t="shared" si="402"/>
        <v>4.64213261</v>
      </c>
      <c r="J2845" s="32">
        <f t="shared" si="403"/>
        <v>0.73057565999999996</v>
      </c>
      <c r="K2845" s="33">
        <f t="shared" si="404"/>
        <v>0.70064424000000003</v>
      </c>
    </row>
    <row r="2846" spans="1:11" x14ac:dyDescent="0.3">
      <c r="A2846" s="78" t="str">
        <f>latest_start_1_limit_5000_convert_BTC_CMC_PRO_API_KEY_49c55c19_a805_466a_95cf_3c[[#This Row],[Symbol]]</f>
        <v>FCH</v>
      </c>
      <c r="B2846" s="22" t="str">
        <f t="shared" si="396"/>
        <v>Freecash</v>
      </c>
      <c r="C2846" s="77">
        <f t="shared" si="397"/>
        <v>1.9090432755977061E-6</v>
      </c>
      <c r="D2846" s="73">
        <f t="shared" si="398"/>
        <v>7.1476479587279998E-2</v>
      </c>
      <c r="E2846" s="74">
        <f>D2846*conf!B$7</f>
        <v>5.2277897170136587</v>
      </c>
      <c r="F2846" s="32">
        <f t="shared" si="399"/>
        <v>-0.69706464000000001</v>
      </c>
      <c r="G2846" s="33">
        <f t="shared" si="400"/>
        <v>-0.52620597999999996</v>
      </c>
      <c r="H2846" s="32">
        <f t="shared" si="401"/>
        <v>-1.7352817</v>
      </c>
      <c r="I2846" s="33">
        <f t="shared" si="402"/>
        <v>2.0805213899999999</v>
      </c>
      <c r="J2846" s="32">
        <f t="shared" si="403"/>
        <v>-1.7352817</v>
      </c>
      <c r="K2846" s="33">
        <f t="shared" si="404"/>
        <v>31.52531699</v>
      </c>
    </row>
    <row r="2847" spans="1:11" x14ac:dyDescent="0.3">
      <c r="A2847" s="78" t="str">
        <f>latest_start_1_limit_5000_convert_BTC_CMC_PRO_API_KEY_49c55c19_a805_466a_95cf_3c[[#This Row],[Symbol]]</f>
        <v>TMC</v>
      </c>
      <c r="B2847" s="22" t="str">
        <f t="shared" si="396"/>
        <v>Trading Membership Community</v>
      </c>
      <c r="C2847" s="77">
        <f t="shared" si="397"/>
        <v>1.6228945403667818E-7</v>
      </c>
      <c r="D2847" s="73">
        <f t="shared" si="398"/>
        <v>6.0762786244600003E-3</v>
      </c>
      <c r="E2847" s="74">
        <f>D2847*conf!B$7</f>
        <v>0.44441901859300442</v>
      </c>
      <c r="F2847" s="32">
        <f t="shared" si="399"/>
        <v>-1.6679697600000001</v>
      </c>
      <c r="G2847" s="33">
        <f t="shared" si="400"/>
        <v>-1.4987816199999999</v>
      </c>
      <c r="H2847" s="32">
        <f t="shared" si="401"/>
        <v>-4.0181847399999997</v>
      </c>
      <c r="I2847" s="33">
        <f t="shared" si="402"/>
        <v>-0.29103105000000001</v>
      </c>
      <c r="J2847" s="32">
        <f t="shared" si="403"/>
        <v>-4.0181847399999997</v>
      </c>
      <c r="K2847" s="33">
        <f t="shared" si="404"/>
        <v>-17.23289024</v>
      </c>
    </row>
    <row r="2848" spans="1:11" x14ac:dyDescent="0.3">
      <c r="A2848" s="78" t="str">
        <f>latest_start_1_limit_5000_convert_BTC_CMC_PRO_API_KEY_49c55c19_a805_466a_95cf_3c[[#This Row],[Symbol]]</f>
        <v>ETHBN</v>
      </c>
      <c r="B2848" s="22" t="str">
        <f t="shared" si="396"/>
        <v>EtherBone</v>
      </c>
      <c r="C2848" s="77">
        <f t="shared" si="397"/>
        <v>3.2399267380351913E-8</v>
      </c>
      <c r="D2848" s="73">
        <f t="shared" si="398"/>
        <v>1.2130608054600001E-3</v>
      </c>
      <c r="E2848" s="74">
        <f>D2848*conf!B$7</f>
        <v>8.8723267311344403E-2</v>
      </c>
      <c r="F2848" s="32">
        <f t="shared" si="399"/>
        <v>-7.7932379999999996E-2</v>
      </c>
      <c r="G2848" s="33">
        <f t="shared" si="400"/>
        <v>9.3991549999999993E-2</v>
      </c>
      <c r="H2848" s="32">
        <f t="shared" si="401"/>
        <v>4.0965223000000002</v>
      </c>
      <c r="I2848" s="33">
        <f t="shared" si="402"/>
        <v>8.1387852699999996</v>
      </c>
      <c r="J2848" s="32">
        <f t="shared" si="403"/>
        <v>4.0965223000000002</v>
      </c>
      <c r="K2848" s="33">
        <f t="shared" si="404"/>
        <v>74.676900959999998</v>
      </c>
    </row>
    <row r="2849" spans="1:11" x14ac:dyDescent="0.3">
      <c r="A2849" s="78" t="str">
        <f>latest_start_1_limit_5000_convert_BTC_CMC_PRO_API_KEY_49c55c19_a805_466a_95cf_3c[[#This Row],[Symbol]]</f>
        <v>RUC</v>
      </c>
      <c r="B2849" s="22" t="str">
        <f t="shared" si="396"/>
        <v>RUSH</v>
      </c>
      <c r="C2849" s="77">
        <f t="shared" si="397"/>
        <v>3.0999900000000096E-5</v>
      </c>
      <c r="D2849" s="73">
        <f t="shared" si="398"/>
        <v>1.16066709847842</v>
      </c>
      <c r="E2849" s="74">
        <f>D2849*conf!B$7</f>
        <v>84.891191582711642</v>
      </c>
      <c r="F2849" s="32">
        <f t="shared" si="399"/>
        <v>-1.27388941</v>
      </c>
      <c r="G2849" s="33">
        <f t="shared" si="400"/>
        <v>-1.10402322</v>
      </c>
      <c r="H2849" s="32">
        <f t="shared" si="401"/>
        <v>41.554271200000002</v>
      </c>
      <c r="I2849" s="33">
        <f t="shared" si="402"/>
        <v>47.051088720000003</v>
      </c>
      <c r="J2849" s="32">
        <f t="shared" si="403"/>
        <v>41.554271200000002</v>
      </c>
      <c r="K2849" s="33">
        <f t="shared" si="404"/>
        <v>197.06708936999999</v>
      </c>
    </row>
    <row r="2850" spans="1:11" x14ac:dyDescent="0.3">
      <c r="A2850" s="78" t="str">
        <f>latest_start_1_limit_5000_convert_BTC_CMC_PRO_API_KEY_49c55c19_a805_466a_95cf_3c[[#This Row],[Symbol]]</f>
        <v>BCX</v>
      </c>
      <c r="B2850" s="22" t="str">
        <f t="shared" si="396"/>
        <v>BitcoinX</v>
      </c>
      <c r="C2850" s="77">
        <f t="shared" si="397"/>
        <v>1.5095820794278207E-8</v>
      </c>
      <c r="D2850" s="73">
        <f t="shared" si="398"/>
        <v>5.6520254970000004E-4</v>
      </c>
      <c r="E2850" s="74">
        <f>D2850*conf!B$7</f>
        <v>4.1338914485058005E-2</v>
      </c>
      <c r="F2850" s="32">
        <f t="shared" si="399"/>
        <v>-1.38125258</v>
      </c>
      <c r="G2850" s="33">
        <f t="shared" si="400"/>
        <v>-1.2115711199999999</v>
      </c>
      <c r="H2850" s="32">
        <f t="shared" si="401"/>
        <v>-43.894645009999998</v>
      </c>
      <c r="I2850" s="33">
        <f t="shared" si="402"/>
        <v>-41.715968969999999</v>
      </c>
      <c r="J2850" s="32">
        <f t="shared" si="403"/>
        <v>-43.894645009999998</v>
      </c>
      <c r="K2850" s="33">
        <f t="shared" si="404"/>
        <v>70.391074239999995</v>
      </c>
    </row>
    <row r="2851" spans="1:11" x14ac:dyDescent="0.3">
      <c r="A2851" s="78" t="str">
        <f>latest_start_1_limit_5000_convert_BTC_CMC_PRO_API_KEY_49c55c19_a805_466a_95cf_3c[[#This Row],[Symbol]]</f>
        <v>PEGS</v>
      </c>
      <c r="B2851" s="22" t="str">
        <f t="shared" si="396"/>
        <v>PegsShares</v>
      </c>
      <c r="C2851" s="77">
        <f t="shared" si="397"/>
        <v>2.1385655036462138E-6</v>
      </c>
      <c r="D2851" s="73">
        <f t="shared" si="398"/>
        <v>8.0070020162100006E-2</v>
      </c>
      <c r="E2851" s="74">
        <f>D2851*conf!B$7</f>
        <v>5.8563212746559943</v>
      </c>
      <c r="F2851" s="32">
        <f t="shared" si="399"/>
        <v>-0.16145825</v>
      </c>
      <c r="G2851" s="33">
        <f t="shared" si="400"/>
        <v>1.032197E-2</v>
      </c>
      <c r="H2851" s="32">
        <f t="shared" si="401"/>
        <v>-6.1539539000000003</v>
      </c>
      <c r="I2851" s="33">
        <f t="shared" si="402"/>
        <v>-2.5097361299999998</v>
      </c>
      <c r="J2851" s="32">
        <f t="shared" si="403"/>
        <v>-6.1539539000000003</v>
      </c>
      <c r="K2851" s="33">
        <f t="shared" si="404"/>
        <v>-32.217420169999997</v>
      </c>
    </row>
    <row r="2852" spans="1:11" x14ac:dyDescent="0.3">
      <c r="A2852" s="78" t="str">
        <f>latest_start_1_limit_5000_convert_BTC_CMC_PRO_API_KEY_49c55c19_a805_466a_95cf_3c[[#This Row],[Symbol]]</f>
        <v>SEEN</v>
      </c>
      <c r="B2852" s="22" t="str">
        <f t="shared" si="396"/>
        <v>SEEN</v>
      </c>
      <c r="C2852" s="77">
        <f t="shared" si="397"/>
        <v>1.9691773944052296E-4</v>
      </c>
      <c r="D2852" s="73">
        <f t="shared" si="398"/>
        <v>7.3727960824183496</v>
      </c>
      <c r="E2852" s="74">
        <f>D2852*conf!B$7</f>
        <v>539.24630546807805</v>
      </c>
      <c r="F2852" s="32">
        <f t="shared" si="399"/>
        <v>-0.99888051</v>
      </c>
      <c r="G2852" s="33">
        <f t="shared" si="400"/>
        <v>-0.82854114000000001</v>
      </c>
      <c r="H2852" s="32">
        <f t="shared" si="401"/>
        <v>8.8515500300000003</v>
      </c>
      <c r="I2852" s="33">
        <f t="shared" si="402"/>
        <v>13.078459629999999</v>
      </c>
      <c r="J2852" s="32">
        <f t="shared" si="403"/>
        <v>8.8515500300000003</v>
      </c>
      <c r="K2852" s="33">
        <f t="shared" si="404"/>
        <v>63.35498372</v>
      </c>
    </row>
    <row r="2853" spans="1:11" x14ac:dyDescent="0.3">
      <c r="A2853" s="78" t="str">
        <f>latest_start_1_limit_5000_convert_BTC_CMC_PRO_API_KEY_49c55c19_a805_466a_95cf_3c[[#This Row],[Symbol]]</f>
        <v>SALE</v>
      </c>
      <c r="B2853" s="22" t="str">
        <f t="shared" si="396"/>
        <v>DxSale Network</v>
      </c>
      <c r="C2853" s="77">
        <f t="shared" si="397"/>
        <v>8.4571645314574322E-7</v>
      </c>
      <c r="D2853" s="73">
        <f t="shared" si="398"/>
        <v>3.1664465427570003E-2</v>
      </c>
      <c r="E2853" s="74">
        <f>D2853*conf!B$7</f>
        <v>2.3159390013724699</v>
      </c>
      <c r="F2853" s="32">
        <f t="shared" si="399"/>
        <v>-0.95085582000000002</v>
      </c>
      <c r="G2853" s="33">
        <f t="shared" si="400"/>
        <v>-0.78043381999999994</v>
      </c>
      <c r="H2853" s="32">
        <f t="shared" si="401"/>
        <v>1.2542961800000001</v>
      </c>
      <c r="I2853" s="33">
        <f t="shared" si="402"/>
        <v>5.1861901799999996</v>
      </c>
      <c r="J2853" s="32">
        <f t="shared" si="403"/>
        <v>1.2542961800000001</v>
      </c>
      <c r="K2853" s="33">
        <f t="shared" si="404"/>
        <v>64.693340300000003</v>
      </c>
    </row>
    <row r="2854" spans="1:11" x14ac:dyDescent="0.3">
      <c r="A2854" s="78" t="str">
        <f>latest_start_1_limit_5000_convert_BTC_CMC_PRO_API_KEY_49c55c19_a805_466a_95cf_3c[[#This Row],[Symbol]]</f>
        <v>CAT</v>
      </c>
      <c r="B2854" s="22" t="str">
        <f t="shared" si="396"/>
        <v>Cat Token</v>
      </c>
      <c r="C2854" s="77">
        <f t="shared" si="397"/>
        <v>1.0501253204734108E-6</v>
      </c>
      <c r="D2854" s="73">
        <f t="shared" si="398"/>
        <v>3.9317736791170003E-2</v>
      </c>
      <c r="E2854" s="74">
        <f>D2854*conf!B$7</f>
        <v>2.8756992689061742</v>
      </c>
      <c r="F2854" s="32">
        <f t="shared" si="399"/>
        <v>3.4439497299999999</v>
      </c>
      <c r="G2854" s="33">
        <f t="shared" si="400"/>
        <v>3.62193334</v>
      </c>
      <c r="H2854" s="32">
        <f t="shared" si="401"/>
        <v>17.860278829999999</v>
      </c>
      <c r="I2854" s="33">
        <f t="shared" si="402"/>
        <v>22.43701424</v>
      </c>
      <c r="J2854" s="32">
        <f t="shared" si="403"/>
        <v>17.860278829999999</v>
      </c>
      <c r="K2854" s="33">
        <f t="shared" si="404"/>
        <v>533.98108147999994</v>
      </c>
    </row>
    <row r="2855" spans="1:11" x14ac:dyDescent="0.3">
      <c r="A2855" s="78" t="str">
        <f>latest_start_1_limit_5000_convert_BTC_CMC_PRO_API_KEY_49c55c19_a805_466a_95cf_3c[[#This Row],[Symbol]]</f>
        <v>GNC</v>
      </c>
      <c r="B2855" s="22" t="str">
        <f t="shared" si="396"/>
        <v>GALAXY NETWORK</v>
      </c>
      <c r="C2855" s="77">
        <f t="shared" si="397"/>
        <v>2.9647900159449536E-7</v>
      </c>
      <c r="D2855" s="73">
        <f t="shared" si="398"/>
        <v>1.110046879314E-2</v>
      </c>
      <c r="E2855" s="74">
        <f>D2855*conf!B$7</f>
        <v>0.81188828753025966</v>
      </c>
      <c r="F2855" s="32">
        <f t="shared" si="399"/>
        <v>3.0286241600000001</v>
      </c>
      <c r="G2855" s="33">
        <f t="shared" si="400"/>
        <v>3.20589317</v>
      </c>
      <c r="H2855" s="32">
        <f t="shared" si="401"/>
        <v>-2.8133174599999999</v>
      </c>
      <c r="I2855" s="33">
        <f t="shared" si="402"/>
        <v>0.96062347999999997</v>
      </c>
      <c r="J2855" s="32">
        <f t="shared" si="403"/>
        <v>-2.8133174599999999</v>
      </c>
      <c r="K2855" s="33">
        <f t="shared" si="404"/>
        <v>8.6217090200000008</v>
      </c>
    </row>
    <row r="2856" spans="1:11" x14ac:dyDescent="0.3">
      <c r="A2856" s="78" t="str">
        <f>latest_start_1_limit_5000_convert_BTC_CMC_PRO_API_KEY_49c55c19_a805_466a_95cf_3c[[#This Row],[Symbol]]</f>
        <v>KEN</v>
      </c>
      <c r="B2856" s="22" t="str">
        <f t="shared" si="396"/>
        <v>Keysians Network</v>
      </c>
      <c r="C2856" s="77">
        <f t="shared" si="397"/>
        <v>5.2556248712141163E-5</v>
      </c>
      <c r="D2856" s="73">
        <f t="shared" si="398"/>
        <v>1.96775824114371</v>
      </c>
      <c r="E2856" s="74">
        <f>D2856*conf!B$7</f>
        <v>143.92183775725096</v>
      </c>
      <c r="F2856" s="32">
        <f t="shared" si="399"/>
        <v>-11.239875189999999</v>
      </c>
      <c r="G2856" s="33">
        <f t="shared" si="400"/>
        <v>-11.08715628</v>
      </c>
      <c r="H2856" s="32">
        <f t="shared" si="401"/>
        <v>-31.62924319</v>
      </c>
      <c r="I2856" s="33">
        <f t="shared" si="402"/>
        <v>-28.97427862</v>
      </c>
      <c r="J2856" s="32">
        <f t="shared" si="403"/>
        <v>-31.62924319</v>
      </c>
      <c r="K2856" s="33">
        <f t="shared" si="404"/>
        <v>8.9844384700000006</v>
      </c>
    </row>
    <row r="2857" spans="1:11" x14ac:dyDescent="0.3">
      <c r="A2857" s="78" t="str">
        <f>latest_start_1_limit_5000_convert_BTC_CMC_PRO_API_KEY_49c55c19_a805_466a_95cf_3c[[#This Row],[Symbol]]</f>
        <v>AKN</v>
      </c>
      <c r="B2857" s="22" t="str">
        <f t="shared" si="396"/>
        <v>Akoin</v>
      </c>
      <c r="C2857" s="77">
        <f t="shared" si="397"/>
        <v>3.8763034435108705E-6</v>
      </c>
      <c r="D2857" s="73">
        <f t="shared" si="398"/>
        <v>0.14513265754411001</v>
      </c>
      <c r="E2857" s="74">
        <f>D2857*conf!B$7</f>
        <v>10.615002572776206</v>
      </c>
      <c r="F2857" s="32">
        <f t="shared" si="399"/>
        <v>-1.05041677</v>
      </c>
      <c r="G2857" s="33">
        <f t="shared" si="400"/>
        <v>-0.88016607999999996</v>
      </c>
      <c r="H2857" s="32">
        <f t="shared" si="401"/>
        <v>-3.43209724</v>
      </c>
      <c r="I2857" s="33">
        <f t="shared" si="402"/>
        <v>0.31781533000000001</v>
      </c>
      <c r="J2857" s="32">
        <f t="shared" si="403"/>
        <v>-3.43209724</v>
      </c>
      <c r="K2857" s="33">
        <f t="shared" si="404"/>
        <v>0.22574659999999999</v>
      </c>
    </row>
    <row r="2858" spans="1:11" x14ac:dyDescent="0.3">
      <c r="A2858" s="78" t="str">
        <f>latest_start_1_limit_5000_convert_BTC_CMC_PRO_API_KEY_49c55c19_a805_466a_95cf_3c[[#This Row],[Symbol]]</f>
        <v>UNCL</v>
      </c>
      <c r="B2858" s="22" t="str">
        <f t="shared" si="396"/>
        <v>UNCL</v>
      </c>
      <c r="C2858" s="77">
        <f t="shared" si="397"/>
        <v>3.4170629406978127E-4</v>
      </c>
      <c r="D2858" s="73">
        <f t="shared" si="398"/>
        <v>12.793823621037021</v>
      </c>
      <c r="E2858" s="74">
        <f>D2858*conf!B$7</f>
        <v>935.74025964264774</v>
      </c>
      <c r="F2858" s="32">
        <f t="shared" si="399"/>
        <v>-0.53019972999999998</v>
      </c>
      <c r="G2858" s="33">
        <f t="shared" si="400"/>
        <v>-0.35905396000000001</v>
      </c>
      <c r="H2858" s="32">
        <f t="shared" si="401"/>
        <v>3.5717006499999999</v>
      </c>
      <c r="I2858" s="33">
        <f t="shared" si="402"/>
        <v>7.5935838100000002</v>
      </c>
      <c r="J2858" s="32">
        <f t="shared" si="403"/>
        <v>3.5717006499999999</v>
      </c>
      <c r="K2858" s="33">
        <f t="shared" si="404"/>
        <v>80.935172809999997</v>
      </c>
    </row>
    <row r="2859" spans="1:11" x14ac:dyDescent="0.3">
      <c r="A2859" s="78" t="str">
        <f>latest_start_1_limit_5000_convert_BTC_CMC_PRO_API_KEY_49c55c19_a805_466a_95cf_3c[[#This Row],[Symbol]]</f>
        <v>DEVE</v>
      </c>
      <c r="B2859" s="22" t="str">
        <f t="shared" si="396"/>
        <v>Divert Finance</v>
      </c>
      <c r="C2859" s="77">
        <f t="shared" si="397"/>
        <v>4.003929264201663E-3</v>
      </c>
      <c r="D2859" s="73">
        <f t="shared" si="398"/>
        <v>149.91109524849321</v>
      </c>
      <c r="E2859" s="74">
        <f>D2859*conf!B$7</f>
        <v>10964.497506474794</v>
      </c>
      <c r="F2859" s="32">
        <f t="shared" si="399"/>
        <v>-0.20035481999999999</v>
      </c>
      <c r="G2859" s="33">
        <f t="shared" si="400"/>
        <v>-2.8641529999999998E-2</v>
      </c>
      <c r="H2859" s="32">
        <f t="shared" si="401"/>
        <v>-4.2743518399999996</v>
      </c>
      <c r="I2859" s="33">
        <f t="shared" si="402"/>
        <v>-0.55714560000000002</v>
      </c>
      <c r="J2859" s="32">
        <f t="shared" si="403"/>
        <v>-4.2743518399999996</v>
      </c>
      <c r="K2859" s="33">
        <f t="shared" si="404"/>
        <v>8.9876298499999994</v>
      </c>
    </row>
    <row r="2860" spans="1:11" x14ac:dyDescent="0.3">
      <c r="A2860" s="78" t="str">
        <f>latest_start_1_limit_5000_convert_BTC_CMC_PRO_API_KEY_49c55c19_a805_466a_95cf_3c[[#This Row],[Symbol]]</f>
        <v>B21</v>
      </c>
      <c r="B2860" s="22" t="str">
        <f t="shared" si="396"/>
        <v>B21 Invest</v>
      </c>
      <c r="C2860" s="77">
        <f t="shared" si="397"/>
        <v>1.3225594794396941E-6</v>
      </c>
      <c r="D2860" s="73">
        <f t="shared" si="398"/>
        <v>4.951794275357E-2</v>
      </c>
      <c r="E2860" s="74">
        <f>D2860*conf!B$7</f>
        <v>3.62174233299611</v>
      </c>
      <c r="F2860" s="32">
        <f t="shared" si="399"/>
        <v>-1.3140959800000001</v>
      </c>
      <c r="G2860" s="33">
        <f t="shared" si="400"/>
        <v>-1.1442989699999999</v>
      </c>
      <c r="H2860" s="32">
        <f t="shared" si="401"/>
        <v>-14.265987259999999</v>
      </c>
      <c r="I2860" s="33">
        <f t="shared" si="402"/>
        <v>-10.936774939999999</v>
      </c>
      <c r="J2860" s="32">
        <f t="shared" si="403"/>
        <v>-14.265987259999999</v>
      </c>
      <c r="K2860" s="33">
        <f t="shared" si="404"/>
        <v>38.04455677</v>
      </c>
    </row>
    <row r="2861" spans="1:11" x14ac:dyDescent="0.3">
      <c r="A2861" s="78" t="str">
        <f>latest_start_1_limit_5000_convert_BTC_CMC_PRO_API_KEY_49c55c19_a805_466a_95cf_3c[[#This Row],[Symbol]]</f>
        <v>BKRW</v>
      </c>
      <c r="B2861" s="22" t="str">
        <f t="shared" si="396"/>
        <v>Binance KRW</v>
      </c>
      <c r="C2861" s="77">
        <f t="shared" si="397"/>
        <v>2.5134890880272781E-8</v>
      </c>
      <c r="D2861" s="73">
        <f t="shared" si="398"/>
        <v>9.4107532180999996E-4</v>
      </c>
      <c r="E2861" s="74">
        <f>D2861*conf!B$7</f>
        <v>6.8830249037183391E-2</v>
      </c>
      <c r="F2861" s="32">
        <f t="shared" si="399"/>
        <v>-0.54916257999999996</v>
      </c>
      <c r="G2861" s="33">
        <f t="shared" si="400"/>
        <v>-0.37804944000000001</v>
      </c>
      <c r="H2861" s="32">
        <f t="shared" si="401"/>
        <v>-2.7285520999999999</v>
      </c>
      <c r="I2861" s="33">
        <f t="shared" si="402"/>
        <v>1.04868044</v>
      </c>
      <c r="J2861" s="32">
        <f t="shared" si="403"/>
        <v>-2.7285520999999999</v>
      </c>
      <c r="K2861" s="33">
        <f t="shared" si="404"/>
        <v>5.16557567</v>
      </c>
    </row>
    <row r="2862" spans="1:11" x14ac:dyDescent="0.3">
      <c r="A2862" s="78" t="str">
        <f>latest_start_1_limit_5000_convert_BTC_CMC_PRO_API_KEY_49c55c19_a805_466a_95cf_3c[[#This Row],[Symbol]]</f>
        <v>BFC</v>
      </c>
      <c r="B2862" s="22" t="str">
        <f t="shared" si="396"/>
        <v>Bifrost</v>
      </c>
      <c r="C2862" s="77">
        <f t="shared" si="397"/>
        <v>1.2467623059478519E-6</v>
      </c>
      <c r="D2862" s="73">
        <f t="shared" si="398"/>
        <v>4.6680021165769997E-2</v>
      </c>
      <c r="E2862" s="74">
        <f>D2862*conf!B$7</f>
        <v>3.4141767480644174</v>
      </c>
      <c r="F2862" s="32">
        <f t="shared" si="399"/>
        <v>3.3959805099999998</v>
      </c>
      <c r="G2862" s="33">
        <f t="shared" si="400"/>
        <v>3.5738815900000001</v>
      </c>
      <c r="H2862" s="32">
        <f t="shared" si="401"/>
        <v>5.3697990400000002</v>
      </c>
      <c r="I2862" s="33">
        <f t="shared" si="402"/>
        <v>9.4615057300000007</v>
      </c>
      <c r="J2862" s="32">
        <f t="shared" si="403"/>
        <v>5.3697990400000002</v>
      </c>
      <c r="K2862" s="33">
        <f t="shared" si="404"/>
        <v>20.614508359999999</v>
      </c>
    </row>
    <row r="2863" spans="1:11" x14ac:dyDescent="0.3">
      <c r="A2863" s="78" t="str">
        <f>latest_start_1_limit_5000_convert_BTC_CMC_PRO_API_KEY_49c55c19_a805_466a_95cf_3c[[#This Row],[Symbol]]</f>
        <v>BSDS</v>
      </c>
      <c r="B2863" s="22" t="str">
        <f t="shared" si="396"/>
        <v>Basis Dollar Share</v>
      </c>
      <c r="C2863" s="77">
        <f t="shared" si="397"/>
        <v>1.2975407866278884E-4</v>
      </c>
      <c r="D2863" s="73">
        <f t="shared" si="398"/>
        <v>4.8581218003051401</v>
      </c>
      <c r="E2863" s="74">
        <f>D2863*conf!B$7</f>
        <v>355.32302847431794</v>
      </c>
      <c r="F2863" s="32">
        <f t="shared" si="399"/>
        <v>5.9949809999999999E-2</v>
      </c>
      <c r="G2863" s="33">
        <f t="shared" si="400"/>
        <v>0.23211097999999999</v>
      </c>
      <c r="H2863" s="32">
        <f t="shared" si="401"/>
        <v>-2.05787399</v>
      </c>
      <c r="I2863" s="33">
        <f t="shared" si="402"/>
        <v>1.74540224</v>
      </c>
      <c r="J2863" s="32">
        <f t="shared" si="403"/>
        <v>-2.05787399</v>
      </c>
      <c r="K2863" s="33">
        <f t="shared" si="404"/>
        <v>-36.141698390000002</v>
      </c>
    </row>
    <row r="2864" spans="1:11" x14ac:dyDescent="0.3">
      <c r="A2864" s="78" t="str">
        <f>latest_start_1_limit_5000_convert_BTC_CMC_PRO_API_KEY_49c55c19_a805_466a_95cf_3c[[#This Row],[Symbol]]</f>
        <v>TEAT</v>
      </c>
      <c r="B2864" s="22" t="str">
        <f t="shared" si="396"/>
        <v>TEAL</v>
      </c>
      <c r="C2864" s="77">
        <f t="shared" si="397"/>
        <v>1.7112206377610173E-5</v>
      </c>
      <c r="D2864" s="73">
        <f t="shared" si="398"/>
        <v>0.64069803208606002</v>
      </c>
      <c r="E2864" s="74">
        <f>D2864*conf!B$7</f>
        <v>46.86065406677443</v>
      </c>
      <c r="F2864" s="32">
        <f t="shared" si="399"/>
        <v>2.1016729600000001</v>
      </c>
      <c r="G2864" s="33">
        <f t="shared" si="400"/>
        <v>2.2773470800000002</v>
      </c>
      <c r="H2864" s="32">
        <f t="shared" si="401"/>
        <v>-4.8589163700000002</v>
      </c>
      <c r="I2864" s="33">
        <f t="shared" si="402"/>
        <v>-1.1644098599999999</v>
      </c>
      <c r="J2864" s="32">
        <f t="shared" si="403"/>
        <v>-4.8589163700000002</v>
      </c>
      <c r="K2864" s="33">
        <f t="shared" si="404"/>
        <v>3.1013107899999999</v>
      </c>
    </row>
    <row r="2865" spans="1:11" x14ac:dyDescent="0.3">
      <c r="A2865" s="78" t="str">
        <f>latest_start_1_limit_5000_convert_BTC_CMC_PRO_API_KEY_49c55c19_a805_466a_95cf_3c[[#This Row],[Symbol]]</f>
        <v>HINT</v>
      </c>
      <c r="B2865" s="22" t="str">
        <f t="shared" si="396"/>
        <v>Hintchain</v>
      </c>
      <c r="C2865" s="77">
        <f t="shared" si="397"/>
        <v>4.8376576960621846E-8</v>
      </c>
      <c r="D2865" s="73">
        <f t="shared" si="398"/>
        <v>1.8112671723199999E-3</v>
      </c>
      <c r="E2865" s="74">
        <f>D2865*conf!B$7</f>
        <v>0.13247608098348479</v>
      </c>
      <c r="F2865" s="32">
        <f t="shared" si="399"/>
        <v>-0.38838600000000001</v>
      </c>
      <c r="G2865" s="33">
        <f t="shared" si="400"/>
        <v>-0.21699623000000001</v>
      </c>
      <c r="H2865" s="32">
        <f t="shared" si="401"/>
        <v>0.28704963</v>
      </c>
      <c r="I2865" s="33">
        <f t="shared" si="402"/>
        <v>4.18138364</v>
      </c>
      <c r="J2865" s="32">
        <f t="shared" si="403"/>
        <v>0.28704963</v>
      </c>
      <c r="K2865" s="33">
        <f t="shared" si="404"/>
        <v>6.4572673299999996</v>
      </c>
    </row>
    <row r="2866" spans="1:11" x14ac:dyDescent="0.3">
      <c r="A2866" s="78" t="str">
        <f>latest_start_1_limit_5000_convert_BTC_CMC_PRO_API_KEY_49c55c19_a805_466a_95cf_3c[[#This Row],[Symbol]]</f>
        <v>NTB</v>
      </c>
      <c r="B2866" s="22" t="str">
        <f t="shared" si="396"/>
        <v>TokenAsset</v>
      </c>
      <c r="C2866" s="77">
        <f t="shared" si="397"/>
        <v>8.7237202578500265E-6</v>
      </c>
      <c r="D2866" s="73">
        <f t="shared" si="398"/>
        <v>0.32662476587396</v>
      </c>
      <c r="E2866" s="74">
        <f>D2866*conf!B$7</f>
        <v>23.889335376021435</v>
      </c>
      <c r="F2866" s="32">
        <f t="shared" si="399"/>
        <v>0.14193578000000001</v>
      </c>
      <c r="G2866" s="33">
        <f t="shared" si="400"/>
        <v>0.31423801000000001</v>
      </c>
      <c r="H2866" s="32">
        <f t="shared" si="401"/>
        <v>-4.0748960199999997</v>
      </c>
      <c r="I2866" s="33">
        <f t="shared" si="402"/>
        <v>-0.34994454000000003</v>
      </c>
      <c r="J2866" s="32">
        <f t="shared" si="403"/>
        <v>-4.0748960199999997</v>
      </c>
      <c r="K2866" s="33">
        <f t="shared" si="404"/>
        <v>4.2576664800000001</v>
      </c>
    </row>
    <row r="2867" spans="1:11" x14ac:dyDescent="0.3">
      <c r="A2867" s="78" t="str">
        <f>latest_start_1_limit_5000_convert_BTC_CMC_PRO_API_KEY_49c55c19_a805_466a_95cf_3c[[#This Row],[Symbol]]</f>
        <v>KP2R</v>
      </c>
      <c r="B2867" s="22" t="str">
        <f t="shared" si="396"/>
        <v>KP2R.Network</v>
      </c>
      <c r="C2867" s="77">
        <f t="shared" si="397"/>
        <v>3.8359212581321927E-5</v>
      </c>
      <c r="D2867" s="73">
        <f t="shared" si="398"/>
        <v>1.4362070834641301</v>
      </c>
      <c r="E2867" s="74">
        <f>D2867*conf!B$7</f>
        <v>105.04418608456648</v>
      </c>
      <c r="F2867" s="32">
        <f t="shared" si="399"/>
        <v>-16.163131929999999</v>
      </c>
      <c r="G2867" s="33">
        <f t="shared" si="400"/>
        <v>-16.01888387</v>
      </c>
      <c r="H2867" s="32">
        <f t="shared" si="401"/>
        <v>15.107114340000001</v>
      </c>
      <c r="I2867" s="33">
        <f t="shared" si="402"/>
        <v>19.57693922</v>
      </c>
      <c r="J2867" s="32">
        <f t="shared" si="403"/>
        <v>15.107114340000001</v>
      </c>
      <c r="K2867" s="33">
        <f t="shared" si="404"/>
        <v>59.641957609999999</v>
      </c>
    </row>
    <row r="2868" spans="1:11" x14ac:dyDescent="0.3">
      <c r="A2868" s="78" t="str">
        <f>latest_start_1_limit_5000_convert_BTC_CMC_PRO_API_KEY_49c55c19_a805_466a_95cf_3c[[#This Row],[Symbol]]</f>
        <v>WCELO</v>
      </c>
      <c r="B2868" s="22" t="str">
        <f t="shared" si="396"/>
        <v>Wrapped Celo</v>
      </c>
      <c r="C2868" s="77">
        <f t="shared" si="397"/>
        <v>7.9146188847020193E-5</v>
      </c>
      <c r="D2868" s="73">
        <f t="shared" si="398"/>
        <v>2.9633120547064902</v>
      </c>
      <c r="E2868" s="74">
        <f>D2868*conf!B$7</f>
        <v>216.73664368123269</v>
      </c>
      <c r="F2868" s="32">
        <f t="shared" si="399"/>
        <v>-1.13815146</v>
      </c>
      <c r="G2868" s="33">
        <f t="shared" si="400"/>
        <v>-0.96805171999999995</v>
      </c>
      <c r="H2868" s="32">
        <f t="shared" si="401"/>
        <v>-4.3573609800000002</v>
      </c>
      <c r="I2868" s="33">
        <f t="shared" si="402"/>
        <v>-0.64337814000000004</v>
      </c>
      <c r="J2868" s="32">
        <f t="shared" si="403"/>
        <v>-4.3573609800000002</v>
      </c>
      <c r="K2868" s="33">
        <f t="shared" si="404"/>
        <v>0.92216218000000005</v>
      </c>
    </row>
    <row r="2869" spans="1:11" x14ac:dyDescent="0.3">
      <c r="A2869" s="78" t="str">
        <f>latest_start_1_limit_5000_convert_BTC_CMC_PRO_API_KEY_49c55c19_a805_466a_95cf_3c[[#This Row],[Symbol]]</f>
        <v>BLVR</v>
      </c>
      <c r="B2869" s="22" t="str">
        <f t="shared" si="396"/>
        <v>BELIEVER</v>
      </c>
      <c r="C2869" s="77">
        <f t="shared" si="397"/>
        <v>2.9715835812915683E-5</v>
      </c>
      <c r="D2869" s="73">
        <f t="shared" si="398"/>
        <v>1.11259045777044</v>
      </c>
      <c r="E2869" s="74">
        <f>D2869*conf!B$7</f>
        <v>81.374866081329984</v>
      </c>
      <c r="F2869" s="32">
        <f t="shared" si="399"/>
        <v>-2.5231870199999999</v>
      </c>
      <c r="G2869" s="33">
        <f t="shared" si="400"/>
        <v>-2.35547035</v>
      </c>
      <c r="H2869" s="32">
        <f t="shared" si="401"/>
        <v>-14.60444468</v>
      </c>
      <c r="I2869" s="33">
        <f t="shared" si="402"/>
        <v>-11.2883753</v>
      </c>
      <c r="J2869" s="32">
        <f t="shared" si="403"/>
        <v>-14.60444468</v>
      </c>
      <c r="K2869" s="33">
        <f t="shared" si="404"/>
        <v>-3.98016177</v>
      </c>
    </row>
    <row r="2870" spans="1:11" x14ac:dyDescent="0.3">
      <c r="A2870" s="78" t="str">
        <f>latest_start_1_limit_5000_convert_BTC_CMC_PRO_API_KEY_49c55c19_a805_466a_95cf_3c[[#This Row],[Symbol]]</f>
        <v>TRCL</v>
      </c>
      <c r="B2870" s="22" t="str">
        <f t="shared" si="396"/>
        <v>Treecle</v>
      </c>
      <c r="C2870" s="77">
        <f t="shared" si="397"/>
        <v>2.6491303345031776E-7</v>
      </c>
      <c r="D2870" s="73">
        <f t="shared" si="398"/>
        <v>9.9186075401500005E-3</v>
      </c>
      <c r="E2870" s="74">
        <f>D2870*conf!B$7</f>
        <v>0.72544695548657101</v>
      </c>
      <c r="F2870" s="32">
        <f t="shared" si="399"/>
        <v>3.9938161700000001</v>
      </c>
      <c r="G2870" s="33">
        <f t="shared" si="400"/>
        <v>4.17274587</v>
      </c>
      <c r="H2870" s="32">
        <f t="shared" si="401"/>
        <v>-1.9875254</v>
      </c>
      <c r="I2870" s="33">
        <f t="shared" si="402"/>
        <v>1.8184826000000001</v>
      </c>
      <c r="J2870" s="32">
        <f t="shared" si="403"/>
        <v>-1.9875254</v>
      </c>
      <c r="K2870" s="33">
        <f t="shared" si="404"/>
        <v>-0.27922103999999998</v>
      </c>
    </row>
    <row r="2871" spans="1:11" x14ac:dyDescent="0.3">
      <c r="A2871" s="78" t="str">
        <f>latest_start_1_limit_5000_convert_BTC_CMC_PRO_API_KEY_49c55c19_a805_466a_95cf_3c[[#This Row],[Symbol]]</f>
        <v>EXNT</v>
      </c>
      <c r="B2871" s="22" t="str">
        <f t="shared" si="396"/>
        <v>ExNetwork Token</v>
      </c>
      <c r="C2871" s="77">
        <f t="shared" si="397"/>
        <v>5.5086430819354877E-6</v>
      </c>
      <c r="D2871" s="73">
        <f t="shared" si="398"/>
        <v>0.20624907765712999</v>
      </c>
      <c r="E2871" s="74">
        <f>D2871*conf!B$7</f>
        <v>15.085057539842488</v>
      </c>
      <c r="F2871" s="32">
        <f t="shared" si="399"/>
        <v>-0.20164394999999999</v>
      </c>
      <c r="G2871" s="33">
        <f t="shared" si="400"/>
        <v>-2.993287E-2</v>
      </c>
      <c r="H2871" s="32">
        <f t="shared" si="401"/>
        <v>7.40697312</v>
      </c>
      <c r="I2871" s="33">
        <f t="shared" si="402"/>
        <v>11.577787089999999</v>
      </c>
      <c r="J2871" s="32">
        <f t="shared" si="403"/>
        <v>7.40697312</v>
      </c>
      <c r="K2871" s="33">
        <f t="shared" si="404"/>
        <v>73.736960089999997</v>
      </c>
    </row>
    <row r="2872" spans="1:11" x14ac:dyDescent="0.3">
      <c r="A2872" s="78" t="str">
        <f>latest_start_1_limit_5000_convert_BTC_CMC_PRO_API_KEY_49c55c19_a805_466a_95cf_3c[[#This Row],[Symbol]]</f>
        <v>AKM</v>
      </c>
      <c r="B2872" s="22" t="str">
        <f t="shared" si="396"/>
        <v>COST COIN+</v>
      </c>
      <c r="C2872" s="77">
        <f t="shared" si="397"/>
        <v>5.9426579492962635E-8</v>
      </c>
      <c r="D2872" s="73">
        <f t="shared" si="398"/>
        <v>2.2249902610199999E-3</v>
      </c>
      <c r="E2872" s="74">
        <f>D2872*conf!B$7</f>
        <v>0.1627357876910028</v>
      </c>
      <c r="F2872" s="32">
        <f t="shared" si="399"/>
        <v>-0.22191050000000001</v>
      </c>
      <c r="G2872" s="33">
        <f t="shared" si="400"/>
        <v>-5.0234290000000001E-2</v>
      </c>
      <c r="H2872" s="32">
        <f t="shared" si="401"/>
        <v>-2.8476747900000001</v>
      </c>
      <c r="I2872" s="33">
        <f t="shared" si="402"/>
        <v>0.92493199000000004</v>
      </c>
      <c r="J2872" s="32">
        <f t="shared" si="403"/>
        <v>-2.8476747900000001</v>
      </c>
      <c r="K2872" s="33">
        <f t="shared" si="404"/>
        <v>14.52553857</v>
      </c>
    </row>
    <row r="2873" spans="1:11" x14ac:dyDescent="0.3">
      <c r="A2873" s="78" t="str">
        <f>latest_start_1_limit_5000_convert_BTC_CMC_PRO_API_KEY_49c55c19_a805_466a_95cf_3c[[#This Row],[Symbol]]</f>
        <v>WING</v>
      </c>
      <c r="B2873" s="22" t="str">
        <f t="shared" si="396"/>
        <v>Wing</v>
      </c>
      <c r="C2873" s="77">
        <f t="shared" si="397"/>
        <v>5.6039636698827636E-4</v>
      </c>
      <c r="D2873" s="73">
        <f t="shared" si="398"/>
        <v>20.981797530641341</v>
      </c>
      <c r="E2873" s="74">
        <f>D2873*conf!B$7</f>
        <v>1534.6086713911077</v>
      </c>
      <c r="F2873" s="32">
        <f t="shared" si="399"/>
        <v>-1.23015724</v>
      </c>
      <c r="G2873" s="33">
        <f t="shared" si="400"/>
        <v>-1.0602157999999999</v>
      </c>
      <c r="H2873" s="32">
        <f t="shared" si="401"/>
        <v>-0.84230395999999996</v>
      </c>
      <c r="I2873" s="33">
        <f t="shared" si="402"/>
        <v>3.0081751300000001</v>
      </c>
      <c r="J2873" s="32">
        <f t="shared" si="403"/>
        <v>-0.84230395999999996</v>
      </c>
      <c r="K2873" s="33">
        <f t="shared" si="404"/>
        <v>40.816590929999997</v>
      </c>
    </row>
    <row r="2874" spans="1:11" x14ac:dyDescent="0.3">
      <c r="A2874" s="78" t="str">
        <f>latest_start_1_limit_5000_convert_BTC_CMC_PRO_API_KEY_49c55c19_a805_466a_95cf_3c[[#This Row],[Symbol]]</f>
        <v>ESRC</v>
      </c>
      <c r="B2874" s="22" t="str">
        <f t="shared" si="396"/>
        <v>ESR Coin</v>
      </c>
      <c r="C2874" s="77">
        <f t="shared" si="397"/>
        <v>9.7598149832693717E-6</v>
      </c>
      <c r="D2874" s="73">
        <f t="shared" si="398"/>
        <v>0.36541718322695999</v>
      </c>
      <c r="E2874" s="74">
        <f>D2874*conf!B$7</f>
        <v>26.726612781219853</v>
      </c>
      <c r="F2874" s="32">
        <f t="shared" si="399"/>
        <v>-6.0721587899999996</v>
      </c>
      <c r="G2874" s="33">
        <f t="shared" si="400"/>
        <v>-5.9105484099999996</v>
      </c>
      <c r="H2874" s="32">
        <f t="shared" si="401"/>
        <v>3.2120290599999999</v>
      </c>
      <c r="I2874" s="33">
        <f t="shared" si="402"/>
        <v>7.2199454999999997</v>
      </c>
      <c r="J2874" s="32">
        <f t="shared" si="403"/>
        <v>3.2120290599999999</v>
      </c>
      <c r="K2874" s="33">
        <f t="shared" si="404"/>
        <v>0.67571528999999997</v>
      </c>
    </row>
    <row r="2875" spans="1:11" x14ac:dyDescent="0.3">
      <c r="A2875" s="78" t="str">
        <f>latest_start_1_limit_5000_convert_BTC_CMC_PRO_API_KEY_49c55c19_a805_466a_95cf_3c[[#This Row],[Symbol]]</f>
        <v>ZDX</v>
      </c>
      <c r="B2875" s="22" t="str">
        <f t="shared" si="396"/>
        <v>Zer-Dex</v>
      </c>
      <c r="C2875" s="77">
        <f t="shared" si="397"/>
        <v>2.2791714771035377E-7</v>
      </c>
      <c r="D2875" s="73">
        <f t="shared" si="398"/>
        <v>8.5334447700299992E-3</v>
      </c>
      <c r="E2875" s="74">
        <f>D2875*conf!B$7</f>
        <v>0.62413615047999416</v>
      </c>
      <c r="F2875" s="32">
        <f t="shared" si="399"/>
        <v>-29.879528260000001</v>
      </c>
      <c r="G2875" s="33">
        <f t="shared" si="400"/>
        <v>-29.758880359999999</v>
      </c>
      <c r="H2875" s="32">
        <f t="shared" si="401"/>
        <v>0.67758852000000003</v>
      </c>
      <c r="I2875" s="33">
        <f t="shared" si="402"/>
        <v>4.5870878800000003</v>
      </c>
      <c r="J2875" s="32">
        <f t="shared" si="403"/>
        <v>0.67758852000000003</v>
      </c>
      <c r="K2875" s="33">
        <f t="shared" si="404"/>
        <v>1.0513003000000001</v>
      </c>
    </row>
    <row r="2876" spans="1:11" x14ac:dyDescent="0.3">
      <c r="A2876" s="78" t="str">
        <f>latest_start_1_limit_5000_convert_BTC_CMC_PRO_API_KEY_49c55c19_a805_466a_95cf_3c[[#This Row],[Symbol]]</f>
        <v>PHO</v>
      </c>
      <c r="B2876" s="22" t="str">
        <f t="shared" si="396"/>
        <v>Photon</v>
      </c>
      <c r="C2876" s="77">
        <f t="shared" si="397"/>
        <v>1E-8</v>
      </c>
      <c r="D2876" s="73">
        <f t="shared" si="398"/>
        <v>4.4364955800000003E-6</v>
      </c>
      <c r="E2876" s="74">
        <f>D2876*conf!B$7</f>
        <v>3.2448528672120001E-4</v>
      </c>
      <c r="F2876" s="32">
        <f t="shared" si="399"/>
        <v>-0.53940399000000006</v>
      </c>
      <c r="G2876" s="33">
        <f t="shared" si="400"/>
        <v>-0.36827406000000001</v>
      </c>
      <c r="H2876" s="32">
        <f t="shared" si="401"/>
        <v>40.335016170000003</v>
      </c>
      <c r="I2876" s="33">
        <f t="shared" si="402"/>
        <v>45.784487740000003</v>
      </c>
      <c r="J2876" s="32">
        <f t="shared" si="403"/>
        <v>40.335016170000003</v>
      </c>
      <c r="K2876" s="33">
        <f t="shared" si="404"/>
        <v>241.85547306000001</v>
      </c>
    </row>
    <row r="2877" spans="1:11" x14ac:dyDescent="0.3">
      <c r="A2877" s="78" t="str">
        <f>latest_start_1_limit_5000_convert_BTC_CMC_PRO_API_KEY_49c55c19_a805_466a_95cf_3c[[#This Row],[Symbol]]</f>
        <v>LIBFX</v>
      </c>
      <c r="B2877" s="22" t="str">
        <f t="shared" si="396"/>
        <v>Libfx</v>
      </c>
      <c r="C2877" s="77">
        <f t="shared" si="397"/>
        <v>2.8281940810525045E-5</v>
      </c>
      <c r="D2877" s="73">
        <f t="shared" si="398"/>
        <v>1.0589040022674401</v>
      </c>
      <c r="E2877" s="74">
        <f>D2877*conf!B$7</f>
        <v>77.448238725840568</v>
      </c>
      <c r="F2877" s="32">
        <f t="shared" si="399"/>
        <v>-7.4417725299999997</v>
      </c>
      <c r="G2877" s="33">
        <f t="shared" si="400"/>
        <v>-7.2825186799999999</v>
      </c>
      <c r="H2877" s="32">
        <f t="shared" si="401"/>
        <v>-2.1745987699999998</v>
      </c>
      <c r="I2877" s="33">
        <f t="shared" si="402"/>
        <v>1.6241448199999999</v>
      </c>
      <c r="J2877" s="32">
        <f t="shared" si="403"/>
        <v>-2.1745987699999998</v>
      </c>
      <c r="K2877" s="33">
        <f t="shared" si="404"/>
        <v>-69.160954480000001</v>
      </c>
    </row>
    <row r="2878" spans="1:11" x14ac:dyDescent="0.3">
      <c r="A2878" s="78" t="str">
        <f>latest_start_1_limit_5000_convert_BTC_CMC_PRO_API_KEY_49c55c19_a805_466a_95cf_3c[[#This Row],[Symbol]]</f>
        <v>YOT</v>
      </c>
      <c r="B2878" s="22" t="str">
        <f t="shared" si="396"/>
        <v>PayYoda</v>
      </c>
      <c r="C2878" s="77">
        <f t="shared" si="397"/>
        <v>2.0556960903799591E-6</v>
      </c>
      <c r="D2878" s="73">
        <f t="shared" si="398"/>
        <v>7.6967306880819999E-2</v>
      </c>
      <c r="E2878" s="74">
        <f>D2878*conf!B$7</f>
        <v>5.6293888252631747</v>
      </c>
      <c r="F2878" s="32">
        <f t="shared" si="399"/>
        <v>-0.16145825</v>
      </c>
      <c r="G2878" s="33">
        <f t="shared" si="400"/>
        <v>1.032197E-2</v>
      </c>
      <c r="H2878" s="32">
        <f t="shared" si="401"/>
        <v>-6.1271577600000002</v>
      </c>
      <c r="I2878" s="33">
        <f t="shared" si="402"/>
        <v>-2.4818994399999998</v>
      </c>
      <c r="J2878" s="32">
        <f t="shared" si="403"/>
        <v>-6.1271577600000002</v>
      </c>
      <c r="K2878" s="33">
        <f t="shared" si="404"/>
        <v>18.648280459999999</v>
      </c>
    </row>
    <row r="2879" spans="1:11" x14ac:dyDescent="0.3">
      <c r="A2879" s="78" t="str">
        <f>latest_start_1_limit_5000_convert_BTC_CMC_PRO_API_KEY_49c55c19_a805_466a_95cf_3c[[#This Row],[Symbol]]</f>
        <v>GOLD</v>
      </c>
      <c r="B2879" s="22" t="str">
        <f t="shared" si="396"/>
        <v>Digital Gold</v>
      </c>
      <c r="C2879" s="77">
        <f t="shared" si="397"/>
        <v>1.6193474539582559E-3</v>
      </c>
      <c r="D2879" s="73">
        <f t="shared" si="398"/>
        <v>60.62997980039097</v>
      </c>
      <c r="E2879" s="74">
        <f>D2879*conf!B$7</f>
        <v>4434.4767226005952</v>
      </c>
      <c r="F2879" s="32">
        <f t="shared" si="399"/>
        <v>1.276482E-2</v>
      </c>
      <c r="G2879" s="33">
        <f t="shared" si="400"/>
        <v>0.1848448</v>
      </c>
      <c r="H2879" s="32">
        <f t="shared" si="401"/>
        <v>-5.3398554100000002</v>
      </c>
      <c r="I2879" s="33">
        <f t="shared" si="402"/>
        <v>-1.6640246700000001</v>
      </c>
      <c r="J2879" s="32">
        <f t="shared" si="403"/>
        <v>-5.3398554100000002</v>
      </c>
      <c r="K2879" s="33">
        <f t="shared" si="404"/>
        <v>0.81260708000000004</v>
      </c>
    </row>
    <row r="2880" spans="1:11" x14ac:dyDescent="0.3">
      <c r="A2880" s="78" t="str">
        <f>latest_start_1_limit_5000_convert_BTC_CMC_PRO_API_KEY_49c55c19_a805_466a_95cf_3c[[#This Row],[Symbol]]</f>
        <v>DSYS</v>
      </c>
      <c r="B2880" s="22" t="str">
        <f t="shared" si="396"/>
        <v>DSYS</v>
      </c>
      <c r="C2880" s="77">
        <f t="shared" si="397"/>
        <v>3.0715147046167846E-8</v>
      </c>
      <c r="D2880" s="73">
        <f t="shared" si="398"/>
        <v>1.1500056645799999E-3</v>
      </c>
      <c r="E2880" s="74">
        <f>D2880*conf!B$7</f>
        <v>8.4111414307381199E-2</v>
      </c>
      <c r="F2880" s="32">
        <f t="shared" si="399"/>
        <v>14.71572759</v>
      </c>
      <c r="G2880" s="33">
        <f t="shared" si="400"/>
        <v>14.9131052</v>
      </c>
      <c r="H2880" s="32">
        <f t="shared" si="401"/>
        <v>-7.8179777699999997</v>
      </c>
      <c r="I2880" s="33">
        <f t="shared" si="402"/>
        <v>-4.2383771599999998</v>
      </c>
      <c r="J2880" s="32">
        <f t="shared" si="403"/>
        <v>-7.8179777699999997</v>
      </c>
      <c r="K2880" s="33">
        <f t="shared" si="404"/>
        <v>527.78626799999995</v>
      </c>
    </row>
    <row r="2881" spans="1:11" x14ac:dyDescent="0.3">
      <c r="A2881" s="78" t="str">
        <f>latest_start_1_limit_5000_convert_BTC_CMC_PRO_API_KEY_49c55c19_a805_466a_95cf_3c[[#This Row],[Symbol]]</f>
        <v>NIF</v>
      </c>
      <c r="B2881" s="22" t="str">
        <f t="shared" si="396"/>
        <v>Unifty</v>
      </c>
      <c r="C2881" s="77">
        <f t="shared" si="397"/>
        <v>2.5289756885439311E-5</v>
      </c>
      <c r="D2881" s="73">
        <f t="shared" si="398"/>
        <v>0.94687365912301003</v>
      </c>
      <c r="E2881" s="74">
        <f>D2881*conf!B$7</f>
        <v>69.254339428256955</v>
      </c>
      <c r="F2881" s="32">
        <f t="shared" si="399"/>
        <v>-1.4724450899999999</v>
      </c>
      <c r="G2881" s="33">
        <f t="shared" si="400"/>
        <v>-1.30292053</v>
      </c>
      <c r="H2881" s="32">
        <f t="shared" si="401"/>
        <v>13.865161540000001</v>
      </c>
      <c r="I2881" s="33">
        <f t="shared" si="402"/>
        <v>18.286759069999999</v>
      </c>
      <c r="J2881" s="32">
        <f t="shared" si="403"/>
        <v>13.865161540000001</v>
      </c>
      <c r="K2881" s="33">
        <f t="shared" si="404"/>
        <v>7.4474123099999998</v>
      </c>
    </row>
    <row r="2882" spans="1:11" x14ac:dyDescent="0.3">
      <c r="A2882" s="78" t="str">
        <f>latest_start_1_limit_5000_convert_BTC_CMC_PRO_API_KEY_49c55c19_a805_466a_95cf_3c[[#This Row],[Symbol]]</f>
        <v>YAS</v>
      </c>
      <c r="B2882" s="22" t="str">
        <f t="shared" ref="B2882:B2945" si="405">VLOOKUP(A2882,BTCTABLE,2,FALSE)</f>
        <v>YAS</v>
      </c>
      <c r="C2882" s="77">
        <f t="shared" ref="C2882:C2945" si="406">VLOOKUP(A2882,BTCTABLE,3,FALSE)</f>
        <v>5.2177948993389909E-7</v>
      </c>
      <c r="D2882" s="73">
        <f t="shared" ref="D2882:D2945" si="407">VLOOKUP(A2882,USDTABLE,3,FALSE)</f>
        <v>1.953594323295E-2</v>
      </c>
      <c r="E2882" s="74">
        <f>D2882*conf!B$7</f>
        <v>1.4288588880579629</v>
      </c>
      <c r="F2882" s="32">
        <f t="shared" ref="F2882:F2945" si="408">VLOOKUP(A2882,BTCTABLE,5,FALSE)</f>
        <v>-3.2653834599999998</v>
      </c>
      <c r="G2882" s="33">
        <f t="shared" ref="G2882:G2945" si="409">VLOOKUP(A2882,USDTABLE,5,FALSE)</f>
        <v>-3.0989437899999999</v>
      </c>
      <c r="H2882" s="32">
        <f t="shared" ref="H2882:H2945" si="410">VLOOKUP(A2882,BTCTABLE,6,FALSE)</f>
        <v>-29.48889539</v>
      </c>
      <c r="I2882" s="33">
        <f t="shared" ref="I2882:I2945" si="411">VLOOKUP(A2882,USDTABLE,6,FALSE)</f>
        <v>-26.75081711</v>
      </c>
      <c r="J2882" s="32">
        <f t="shared" ref="J2882:J2945" si="412">VLOOKUP(A2882,BTCTABLE,6,FALSE)</f>
        <v>-29.48889539</v>
      </c>
      <c r="K2882" s="33">
        <f t="shared" ref="K2882:K2945" si="413">VLOOKUP(A2882,USDTABLE,7,FALSE)</f>
        <v>193.59255428</v>
      </c>
    </row>
    <row r="2883" spans="1:11" x14ac:dyDescent="0.3">
      <c r="A2883" s="78" t="str">
        <f>latest_start_1_limit_5000_convert_BTC_CMC_PRO_API_KEY_49c55c19_a805_466a_95cf_3c[[#This Row],[Symbol]]</f>
        <v>EDC</v>
      </c>
      <c r="B2883" s="22" t="str">
        <f t="shared" si="405"/>
        <v>EDC Blockchain</v>
      </c>
      <c r="C2883" s="77">
        <f t="shared" si="406"/>
        <v>1.1403422589735448E-6</v>
      </c>
      <c r="D2883" s="73">
        <f t="shared" si="407"/>
        <v>4.2695548727419999E-2</v>
      </c>
      <c r="E2883" s="74">
        <f>D2883*conf!B$7</f>
        <v>3.1227524339234987</v>
      </c>
      <c r="F2883" s="32">
        <f t="shared" si="408"/>
        <v>-1.78453738</v>
      </c>
      <c r="G2883" s="33">
        <f t="shared" si="409"/>
        <v>-1.6155497999999999</v>
      </c>
      <c r="H2883" s="32">
        <f t="shared" si="410"/>
        <v>-3.4395567200000001</v>
      </c>
      <c r="I2883" s="33">
        <f t="shared" si="411"/>
        <v>0.31006618000000002</v>
      </c>
      <c r="J2883" s="32">
        <f t="shared" si="412"/>
        <v>-3.4395567200000001</v>
      </c>
      <c r="K2883" s="33">
        <f t="shared" si="413"/>
        <v>28.542759050000001</v>
      </c>
    </row>
    <row r="2884" spans="1:11" x14ac:dyDescent="0.3">
      <c r="A2884" s="78" t="str">
        <f>latest_start_1_limit_5000_convert_BTC_CMC_PRO_API_KEY_49c55c19_a805_466a_95cf_3c[[#This Row],[Symbol]]</f>
        <v>BCHC</v>
      </c>
      <c r="B2884" s="22" t="str">
        <f t="shared" si="405"/>
        <v>BitCherry</v>
      </c>
      <c r="C2884" s="77">
        <f t="shared" si="406"/>
        <v>3.2246565474915608E-7</v>
      </c>
      <c r="D2884" s="73">
        <f t="shared" si="407"/>
        <v>1.2073434941939999E-2</v>
      </c>
      <c r="E2884" s="74">
        <f>D2884*conf!B$7</f>
        <v>0.88305103165349152</v>
      </c>
      <c r="F2884" s="32">
        <f t="shared" si="408"/>
        <v>-10.21329414</v>
      </c>
      <c r="G2884" s="33">
        <f t="shared" si="409"/>
        <v>-10.05880891</v>
      </c>
      <c r="H2884" s="32">
        <f t="shared" si="410"/>
        <v>12.837991110000001</v>
      </c>
      <c r="I2884" s="33">
        <f t="shared" si="411"/>
        <v>17.21970168</v>
      </c>
      <c r="J2884" s="32">
        <f t="shared" si="412"/>
        <v>12.837991110000001</v>
      </c>
      <c r="K2884" s="33">
        <f t="shared" si="413"/>
        <v>82.093694339999999</v>
      </c>
    </row>
    <row r="2885" spans="1:11" x14ac:dyDescent="0.3">
      <c r="A2885" s="78" t="str">
        <f>latest_start_1_limit_5000_convert_BTC_CMC_PRO_API_KEY_49c55c19_a805_466a_95cf_3c[[#This Row],[Symbol]]</f>
        <v>JFC</v>
      </c>
      <c r="B2885" s="22" t="str">
        <f t="shared" si="405"/>
        <v>JFIN</v>
      </c>
      <c r="C2885" s="77">
        <f t="shared" si="406"/>
        <v>2.7543915254980824E-6</v>
      </c>
      <c r="D2885" s="73">
        <f t="shared" si="407"/>
        <v>0.10312715911901001</v>
      </c>
      <c r="E2885" s="74">
        <f>D2885*conf!B$7</f>
        <v>7.5427204179643921</v>
      </c>
      <c r="F2885" s="32">
        <f t="shared" si="408"/>
        <v>-0.53238083000000003</v>
      </c>
      <c r="G2885" s="33">
        <f t="shared" si="409"/>
        <v>-0.36123881000000002</v>
      </c>
      <c r="H2885" s="32">
        <f t="shared" si="410"/>
        <v>-3.71346687</v>
      </c>
      <c r="I2885" s="33">
        <f t="shared" si="411"/>
        <v>2.5519590000000002E-2</v>
      </c>
      <c r="J2885" s="32">
        <f t="shared" si="412"/>
        <v>-3.71346687</v>
      </c>
      <c r="K2885" s="33">
        <f t="shared" si="413"/>
        <v>21.355527680000002</v>
      </c>
    </row>
    <row r="2886" spans="1:11" x14ac:dyDescent="0.3">
      <c r="A2886" s="78" t="str">
        <f>latest_start_1_limit_5000_convert_BTC_CMC_PRO_API_KEY_49c55c19_a805_466a_95cf_3c[[#This Row],[Symbol]]</f>
        <v>ALLWIN</v>
      </c>
      <c r="B2886" s="22" t="str">
        <f t="shared" si="405"/>
        <v>AllWin DeFi</v>
      </c>
      <c r="C2886" s="77">
        <f t="shared" si="406"/>
        <v>1.1552129869665076E-5</v>
      </c>
      <c r="D2886" s="73">
        <f t="shared" si="407"/>
        <v>0.43252323578689</v>
      </c>
      <c r="E2886" s="74">
        <f>D2886*conf!B$7</f>
        <v>31.634749465453137</v>
      </c>
      <c r="F2886" s="32">
        <f t="shared" si="408"/>
        <v>-2.7218500699999999</v>
      </c>
      <c r="G2886" s="33">
        <f t="shared" si="409"/>
        <v>-2.5544752100000001</v>
      </c>
      <c r="H2886" s="32">
        <f t="shared" si="410"/>
        <v>-5.2870644899999997</v>
      </c>
      <c r="I2886" s="33">
        <f t="shared" si="411"/>
        <v>-1.60918378</v>
      </c>
      <c r="J2886" s="32">
        <f t="shared" si="412"/>
        <v>-5.2870644899999997</v>
      </c>
      <c r="K2886" s="33">
        <f t="shared" si="413"/>
        <v>-9.0807754799999998</v>
      </c>
    </row>
    <row r="2887" spans="1:11" x14ac:dyDescent="0.3">
      <c r="A2887" s="78" t="str">
        <f>latest_start_1_limit_5000_convert_BTC_CMC_PRO_API_KEY_49c55c19_a805_466a_95cf_3c[[#This Row],[Symbol]]</f>
        <v>NYAN</v>
      </c>
      <c r="B2887" s="22" t="str">
        <f t="shared" si="405"/>
        <v>Nyan Finance</v>
      </c>
      <c r="C2887" s="77">
        <f t="shared" si="406"/>
        <v>4.9538398227396818E-5</v>
      </c>
      <c r="D2887" s="73">
        <f t="shared" si="407"/>
        <v>1.85476691646944</v>
      </c>
      <c r="E2887" s="74">
        <f>D2887*conf!B$7</f>
        <v>135.65765227057486</v>
      </c>
      <c r="F2887" s="32">
        <f t="shared" si="408"/>
        <v>-2.2332410199999999</v>
      </c>
      <c r="G2887" s="33">
        <f t="shared" si="409"/>
        <v>-2.0650254700000001</v>
      </c>
      <c r="H2887" s="32">
        <f t="shared" si="410"/>
        <v>-6.4487960400000004</v>
      </c>
      <c r="I2887" s="33">
        <f t="shared" si="411"/>
        <v>-2.8160275399999999</v>
      </c>
      <c r="J2887" s="32">
        <f t="shared" si="412"/>
        <v>-6.4487960400000004</v>
      </c>
      <c r="K2887" s="33">
        <f t="shared" si="413"/>
        <v>2.20859622</v>
      </c>
    </row>
    <row r="2888" spans="1:11" x14ac:dyDescent="0.3">
      <c r="A2888" s="78" t="str">
        <f>latest_start_1_limit_5000_convert_BTC_CMC_PRO_API_KEY_49c55c19_a805_466a_95cf_3c[[#This Row],[Symbol]]</f>
        <v>ASP</v>
      </c>
      <c r="B2888" s="22" t="str">
        <f t="shared" si="405"/>
        <v>Aspire</v>
      </c>
      <c r="C2888" s="77">
        <f t="shared" si="406"/>
        <v>2.5077370626551047E-6</v>
      </c>
      <c r="D2888" s="73">
        <f t="shared" si="407"/>
        <v>9.3892170628250005E-2</v>
      </c>
      <c r="E2888" s="74">
        <f>D2888*conf!B$7</f>
        <v>6.8672733597502056</v>
      </c>
      <c r="F2888" s="32">
        <f t="shared" si="408"/>
        <v>4.5045771600000002</v>
      </c>
      <c r="G2888" s="33">
        <f t="shared" si="409"/>
        <v>4.6843856700000002</v>
      </c>
      <c r="H2888" s="32">
        <f t="shared" si="410"/>
        <v>42.741958240000002</v>
      </c>
      <c r="I2888" s="33">
        <f t="shared" si="411"/>
        <v>48.284895880000001</v>
      </c>
      <c r="J2888" s="32">
        <f t="shared" si="412"/>
        <v>42.741958240000002</v>
      </c>
      <c r="K2888" s="33">
        <f t="shared" si="413"/>
        <v>13.368260619999999</v>
      </c>
    </row>
    <row r="2889" spans="1:11" x14ac:dyDescent="0.3">
      <c r="A2889" s="78" t="str">
        <f>latest_start_1_limit_5000_convert_BTC_CMC_PRO_API_KEY_49c55c19_a805_466a_95cf_3c[[#This Row],[Symbol]]</f>
        <v>DEGOV</v>
      </c>
      <c r="B2889" s="22" t="str">
        <f t="shared" si="405"/>
        <v>Degov</v>
      </c>
      <c r="C2889" s="77">
        <f t="shared" si="406"/>
        <v>1.88674737885643E-3</v>
      </c>
      <c r="D2889" s="73">
        <f t="shared" si="407"/>
        <v>70.641699030611392</v>
      </c>
      <c r="E2889" s="74">
        <f>D2889*conf!B$7</f>
        <v>5166.7338670989175</v>
      </c>
      <c r="F2889" s="32">
        <f t="shared" si="408"/>
        <v>-8.8547022799999997</v>
      </c>
      <c r="G2889" s="33">
        <f t="shared" si="409"/>
        <v>-8.69787949</v>
      </c>
      <c r="H2889" s="32">
        <f t="shared" si="410"/>
        <v>-12.14821212</v>
      </c>
      <c r="I2889" s="33">
        <f t="shared" si="411"/>
        <v>-8.7367626200000004</v>
      </c>
      <c r="J2889" s="32">
        <f t="shared" si="412"/>
        <v>-12.14821212</v>
      </c>
      <c r="K2889" s="33">
        <f t="shared" si="413"/>
        <v>-12.448490189999999</v>
      </c>
    </row>
    <row r="2890" spans="1:11" x14ac:dyDescent="0.3">
      <c r="A2890" s="78" t="str">
        <f>latest_start_1_limit_5000_convert_BTC_CMC_PRO_API_KEY_49c55c19_a805_466a_95cf_3c[[#This Row],[Symbol]]</f>
        <v>JSB</v>
      </c>
      <c r="B2890" s="22" t="str">
        <f t="shared" si="405"/>
        <v>JSB FOUNDATION</v>
      </c>
      <c r="C2890" s="77">
        <f t="shared" si="406"/>
        <v>4.9509447653791555E-5</v>
      </c>
      <c r="D2890" s="73">
        <f t="shared" si="407"/>
        <v>1.8536829781901001</v>
      </c>
      <c r="E2890" s="74">
        <f>D2890*conf!B$7</f>
        <v>135.57837302482392</v>
      </c>
      <c r="F2890" s="32">
        <f t="shared" si="408"/>
        <v>0.20321518</v>
      </c>
      <c r="G2890" s="33">
        <f t="shared" si="409"/>
        <v>0.37562285000000001</v>
      </c>
      <c r="H2890" s="32">
        <f t="shared" si="410"/>
        <v>-1.2680536899999999</v>
      </c>
      <c r="I2890" s="33">
        <f t="shared" si="411"/>
        <v>2.5658927399999998</v>
      </c>
      <c r="J2890" s="32">
        <f t="shared" si="412"/>
        <v>-1.2680536899999999</v>
      </c>
      <c r="K2890" s="33">
        <f t="shared" si="413"/>
        <v>11.87008754</v>
      </c>
    </row>
    <row r="2891" spans="1:11" x14ac:dyDescent="0.3">
      <c r="A2891" s="78" t="str">
        <f>latest_start_1_limit_5000_convert_BTC_CMC_PRO_API_KEY_49c55c19_a805_466a_95cf_3c[[#This Row],[Symbol]]</f>
        <v>VIDYX</v>
      </c>
      <c r="B2891" s="22" t="str">
        <f t="shared" si="405"/>
        <v>VidyX</v>
      </c>
      <c r="C2891" s="77">
        <f t="shared" si="406"/>
        <v>4.0505179180020452E-6</v>
      </c>
      <c r="D2891" s="73">
        <f t="shared" si="407"/>
        <v>0.15165542079885</v>
      </c>
      <c r="E2891" s="74">
        <f>D2891*conf!B$7</f>
        <v>11.092077477227889</v>
      </c>
      <c r="F2891" s="32">
        <f t="shared" si="408"/>
        <v>-0.17935627000000001</v>
      </c>
      <c r="G2891" s="33">
        <f t="shared" si="409"/>
        <v>-7.6068500000000001E-3</v>
      </c>
      <c r="H2891" s="32">
        <f t="shared" si="410"/>
        <v>0.30450270000000002</v>
      </c>
      <c r="I2891" s="33">
        <f t="shared" si="411"/>
        <v>4.1995144399999997</v>
      </c>
      <c r="J2891" s="32">
        <f t="shared" si="412"/>
        <v>0.30450270000000002</v>
      </c>
      <c r="K2891" s="33">
        <f t="shared" si="413"/>
        <v>-3.8538985700000001</v>
      </c>
    </row>
    <row r="2892" spans="1:11" x14ac:dyDescent="0.3">
      <c r="A2892" s="78" t="str">
        <f>latest_start_1_limit_5000_convert_BTC_CMC_PRO_API_KEY_49c55c19_a805_466a_95cf_3c[[#This Row],[Symbol]]</f>
        <v>SPICE</v>
      </c>
      <c r="B2892" s="22" t="str">
        <f t="shared" si="405"/>
        <v>Scifi Finance</v>
      </c>
      <c r="C2892" s="77">
        <f t="shared" si="406"/>
        <v>7.6600679204216194E-6</v>
      </c>
      <c r="D2892" s="73">
        <f t="shared" si="407"/>
        <v>0.28680056410966998</v>
      </c>
      <c r="E2892" s="74">
        <f>D2892*conf!B$7</f>
        <v>20.976593258981261</v>
      </c>
      <c r="F2892" s="32">
        <f t="shared" si="408"/>
        <v>13.36822724</v>
      </c>
      <c r="G2892" s="33">
        <f t="shared" si="409"/>
        <v>13.56328637</v>
      </c>
      <c r="H2892" s="32">
        <f t="shared" si="410"/>
        <v>5.1746791300000003</v>
      </c>
      <c r="I2892" s="33">
        <f t="shared" si="411"/>
        <v>9.2588089399999998</v>
      </c>
      <c r="J2892" s="32">
        <f t="shared" si="412"/>
        <v>5.1746791300000003</v>
      </c>
      <c r="K2892" s="33">
        <f t="shared" si="413"/>
        <v>3.1991387200000001</v>
      </c>
    </row>
    <row r="2893" spans="1:11" x14ac:dyDescent="0.3">
      <c r="A2893" s="78" t="str">
        <f>latest_start_1_limit_5000_convert_BTC_CMC_PRO_API_KEY_49c55c19_a805_466a_95cf_3c[[#This Row],[Symbol]]</f>
        <v>ROZ</v>
      </c>
      <c r="B2893" s="22" t="str">
        <f t="shared" si="405"/>
        <v>Rozeus</v>
      </c>
      <c r="C2893" s="77">
        <f t="shared" si="406"/>
        <v>6.709749267700979E-8</v>
      </c>
      <c r="D2893" s="73">
        <f t="shared" si="407"/>
        <v>2.5121968825900002E-3</v>
      </c>
      <c r="E2893" s="74">
        <f>D2893*conf!B$7</f>
        <v>0.18374207999263262</v>
      </c>
      <c r="F2893" s="32">
        <f t="shared" si="408"/>
        <v>-2.2249491199999998</v>
      </c>
      <c r="G2893" s="33">
        <f t="shared" si="409"/>
        <v>-2.0567193000000001</v>
      </c>
      <c r="H2893" s="32">
        <f t="shared" si="410"/>
        <v>-6.0535349800000002</v>
      </c>
      <c r="I2893" s="33">
        <f t="shared" si="411"/>
        <v>-2.4054177499999998</v>
      </c>
      <c r="J2893" s="32">
        <f t="shared" si="412"/>
        <v>-6.0535349800000002</v>
      </c>
      <c r="K2893" s="33">
        <f t="shared" si="413"/>
        <v>-28.05388297</v>
      </c>
    </row>
    <row r="2894" spans="1:11" x14ac:dyDescent="0.3">
      <c r="A2894" s="78" t="str">
        <f>latest_start_1_limit_5000_convert_BTC_CMC_PRO_API_KEY_49c55c19_a805_466a_95cf_3c[[#This Row],[Symbol]]</f>
        <v>DSS</v>
      </c>
      <c r="B2894" s="22" t="str">
        <f t="shared" si="405"/>
        <v>Defi Shopping Stake</v>
      </c>
      <c r="C2894" s="77">
        <f t="shared" si="406"/>
        <v>3.8969237499183548E-7</v>
      </c>
      <c r="D2894" s="73">
        <f t="shared" si="407"/>
        <v>1.4590470233159999E-2</v>
      </c>
      <c r="E2894" s="74">
        <f>D2894*conf!B$7</f>
        <v>1.0671469928533224</v>
      </c>
      <c r="F2894" s="32">
        <f t="shared" si="408"/>
        <v>-0.16836249</v>
      </c>
      <c r="G2894" s="33">
        <f t="shared" si="409"/>
        <v>3.4058500000000002E-3</v>
      </c>
      <c r="H2894" s="32">
        <f t="shared" si="410"/>
        <v>-3.7325891800000002</v>
      </c>
      <c r="I2894" s="33">
        <f t="shared" si="411"/>
        <v>5.6547200000000002E-3</v>
      </c>
      <c r="J2894" s="32">
        <f t="shared" si="412"/>
        <v>-3.7325891800000002</v>
      </c>
      <c r="K2894" s="33">
        <f t="shared" si="413"/>
        <v>0.54885227000000003</v>
      </c>
    </row>
    <row r="2895" spans="1:11" x14ac:dyDescent="0.3">
      <c r="A2895" s="78" t="str">
        <f>latest_start_1_limit_5000_convert_BTC_CMC_PRO_API_KEY_49c55c19_a805_466a_95cf_3c[[#This Row],[Symbol]]</f>
        <v>DUO</v>
      </c>
      <c r="B2895" s="22" t="str">
        <f t="shared" si="405"/>
        <v>ParallelCoin</v>
      </c>
      <c r="C2895" s="77">
        <f t="shared" si="406"/>
        <v>1.3421320121475788E-5</v>
      </c>
      <c r="D2895" s="73">
        <f t="shared" si="407"/>
        <v>0.50250757851294003</v>
      </c>
      <c r="E2895" s="74">
        <f>D2895*conf!B$7</f>
        <v>36.753404292436436</v>
      </c>
      <c r="F2895" s="32">
        <f t="shared" si="408"/>
        <v>-3.28591E-3</v>
      </c>
      <c r="G2895" s="33">
        <f t="shared" si="409"/>
        <v>0.16876646000000001</v>
      </c>
      <c r="H2895" s="32">
        <f t="shared" si="410"/>
        <v>-4.4562810000000001E-2</v>
      </c>
      <c r="I2895" s="33">
        <f t="shared" si="411"/>
        <v>3.8368940600000001</v>
      </c>
      <c r="J2895" s="32">
        <f t="shared" si="412"/>
        <v>-4.4562810000000001E-2</v>
      </c>
      <c r="K2895" s="33">
        <f t="shared" si="413"/>
        <v>18.210734810000002</v>
      </c>
    </row>
    <row r="2896" spans="1:11" x14ac:dyDescent="0.3">
      <c r="A2896" s="78" t="str">
        <f>latest_start_1_limit_5000_convert_BTC_CMC_PRO_API_KEY_49c55c19_a805_466a_95cf_3c[[#This Row],[Symbol]]</f>
        <v>VISION</v>
      </c>
      <c r="B2896" s="22" t="str">
        <f t="shared" si="405"/>
        <v>APY Vision</v>
      </c>
      <c r="C2896" s="77">
        <f t="shared" si="406"/>
        <v>7.940644661887359E-5</v>
      </c>
      <c r="D2896" s="73">
        <f t="shared" si="407"/>
        <v>2.9730563646208301</v>
      </c>
      <c r="E2896" s="74">
        <f>D2896*conf!B$7</f>
        <v>217.44934250836752</v>
      </c>
      <c r="F2896" s="32">
        <f t="shared" si="408"/>
        <v>-1.04494931</v>
      </c>
      <c r="G2896" s="33">
        <f t="shared" si="409"/>
        <v>-0.87468920999999999</v>
      </c>
      <c r="H2896" s="32">
        <f t="shared" si="410"/>
        <v>3.7827763499999998</v>
      </c>
      <c r="I2896" s="33">
        <f t="shared" si="411"/>
        <v>7.8128559700000002</v>
      </c>
      <c r="J2896" s="32">
        <f t="shared" si="412"/>
        <v>3.7827763499999998</v>
      </c>
      <c r="K2896" s="33">
        <f t="shared" si="413"/>
        <v>112.91726371999999</v>
      </c>
    </row>
    <row r="2897" spans="1:11" x14ac:dyDescent="0.3">
      <c r="A2897" s="78" t="str">
        <f>latest_start_1_limit_5000_convert_BTC_CMC_PRO_API_KEY_49c55c19_a805_466a_95cf_3c[[#This Row],[Symbol]]</f>
        <v>DRC</v>
      </c>
      <c r="B2897" s="22" t="str">
        <f t="shared" si="405"/>
        <v>Dracula Token</v>
      </c>
      <c r="C2897" s="77">
        <f t="shared" si="406"/>
        <v>3.9223352891884904E-6</v>
      </c>
      <c r="D2897" s="73">
        <f t="shared" si="407"/>
        <v>0.14685613564437</v>
      </c>
      <c r="E2897" s="74">
        <f>D2897*conf!B$7</f>
        <v>10.741057761029221</v>
      </c>
      <c r="F2897" s="32">
        <f t="shared" si="408"/>
        <v>6.4681349999999999E-2</v>
      </c>
      <c r="G2897" s="33">
        <f t="shared" si="409"/>
        <v>0.23685065999999999</v>
      </c>
      <c r="H2897" s="32">
        <f t="shared" si="410"/>
        <v>-20.108707549999998</v>
      </c>
      <c r="I2897" s="33">
        <f t="shared" si="411"/>
        <v>-17.006378999999999</v>
      </c>
      <c r="J2897" s="32">
        <f t="shared" si="412"/>
        <v>-20.108707549999998</v>
      </c>
      <c r="K2897" s="33">
        <f t="shared" si="413"/>
        <v>98.643726950000001</v>
      </c>
    </row>
    <row r="2898" spans="1:11" x14ac:dyDescent="0.3">
      <c r="A2898" s="78" t="str">
        <f>latest_start_1_limit_5000_convert_BTC_CMC_PRO_API_KEY_49c55c19_a805_466a_95cf_3c[[#This Row],[Symbol]]</f>
        <v>AICO</v>
      </c>
      <c r="B2898" s="22" t="str">
        <f t="shared" si="405"/>
        <v>AICON</v>
      </c>
      <c r="C2898" s="77">
        <f t="shared" si="406"/>
        <v>4.295887028922339E-6</v>
      </c>
      <c r="D2898" s="73">
        <f t="shared" si="407"/>
        <v>0.1608422844348</v>
      </c>
      <c r="E2898" s="74">
        <f>D2898*conf!B$7</f>
        <v>11.764004683561271</v>
      </c>
      <c r="F2898" s="32">
        <f t="shared" si="408"/>
        <v>-0.22214935</v>
      </c>
      <c r="G2898" s="33">
        <f t="shared" si="409"/>
        <v>-5.0473560000000001E-2</v>
      </c>
      <c r="H2898" s="32">
        <f t="shared" si="410"/>
        <v>-8.8782416200000007</v>
      </c>
      <c r="I2898" s="33">
        <f t="shared" si="411"/>
        <v>-5.3398130400000001</v>
      </c>
      <c r="J2898" s="32">
        <f t="shared" si="412"/>
        <v>-8.8782416200000007</v>
      </c>
      <c r="K2898" s="33">
        <f t="shared" si="413"/>
        <v>-10.12862198</v>
      </c>
    </row>
    <row r="2899" spans="1:11" x14ac:dyDescent="0.3">
      <c r="A2899" s="78" t="str">
        <f>latest_start_1_limit_5000_convert_BTC_CMC_PRO_API_KEY_49c55c19_a805_466a_95cf_3c[[#This Row],[Symbol]]</f>
        <v>DRC</v>
      </c>
      <c r="B2899" s="22" t="str">
        <f t="shared" si="405"/>
        <v>Dracula Token</v>
      </c>
      <c r="C2899" s="77">
        <f t="shared" si="406"/>
        <v>3.9223352891884904E-6</v>
      </c>
      <c r="D2899" s="73">
        <f t="shared" si="407"/>
        <v>0.14685613564437</v>
      </c>
      <c r="E2899" s="74">
        <f>D2899*conf!B$7</f>
        <v>10.741057761029221</v>
      </c>
      <c r="F2899" s="32">
        <f t="shared" si="408"/>
        <v>6.4681349999999999E-2</v>
      </c>
      <c r="G2899" s="33">
        <f t="shared" si="409"/>
        <v>0.23685065999999999</v>
      </c>
      <c r="H2899" s="32">
        <f t="shared" si="410"/>
        <v>-20.108707549999998</v>
      </c>
      <c r="I2899" s="33">
        <f t="shared" si="411"/>
        <v>-17.006378999999999</v>
      </c>
      <c r="J2899" s="32">
        <f t="shared" si="412"/>
        <v>-20.108707549999998</v>
      </c>
      <c r="K2899" s="33">
        <f t="shared" si="413"/>
        <v>98.643726950000001</v>
      </c>
    </row>
    <row r="2900" spans="1:11" x14ac:dyDescent="0.3">
      <c r="A2900" s="78" t="str">
        <f>latest_start_1_limit_5000_convert_BTC_CMC_PRO_API_KEY_49c55c19_a805_466a_95cf_3c[[#This Row],[Symbol]]</f>
        <v>PFID</v>
      </c>
      <c r="B2900" s="22" t="str">
        <f t="shared" si="405"/>
        <v>Pofid Dao</v>
      </c>
      <c r="C2900" s="77">
        <f t="shared" si="406"/>
        <v>2.3316436375316984E-4</v>
      </c>
      <c r="D2900" s="73">
        <f t="shared" si="407"/>
        <v>8.7299057592430191</v>
      </c>
      <c r="E2900" s="74">
        <f>D2900*conf!B$7</f>
        <v>638.50530723103441</v>
      </c>
      <c r="F2900" s="32">
        <f t="shared" si="408"/>
        <v>-8.2266916099999996</v>
      </c>
      <c r="G2900" s="33">
        <f t="shared" si="409"/>
        <v>-8.0687882700000007</v>
      </c>
      <c r="H2900" s="32">
        <f t="shared" si="410"/>
        <v>-32.789635740000001</v>
      </c>
      <c r="I2900" s="33">
        <f t="shared" si="411"/>
        <v>-30.179731390000001</v>
      </c>
      <c r="J2900" s="32">
        <f t="shared" si="412"/>
        <v>-32.789635740000001</v>
      </c>
      <c r="K2900" s="33">
        <f t="shared" si="413"/>
        <v>41.768638539999998</v>
      </c>
    </row>
    <row r="2901" spans="1:11" x14ac:dyDescent="0.3">
      <c r="A2901" s="78" t="str">
        <f>latest_start_1_limit_5000_convert_BTC_CMC_PRO_API_KEY_49c55c19_a805_466a_95cf_3c[[#This Row],[Symbol]]</f>
        <v>MCP</v>
      </c>
      <c r="B2901" s="22" t="str">
        <f t="shared" si="405"/>
        <v>My Crypto Play</v>
      </c>
      <c r="C2901" s="77">
        <f t="shared" si="406"/>
        <v>3.1147682763436979E-6</v>
      </c>
      <c r="D2901" s="73">
        <f t="shared" si="407"/>
        <v>0.11662002321738001</v>
      </c>
      <c r="E2901" s="74">
        <f>D2901*conf!B$7</f>
        <v>8.529588498119173</v>
      </c>
      <c r="F2901" s="32">
        <f t="shared" si="408"/>
        <v>-3.2975547500000002</v>
      </c>
      <c r="G2901" s="33">
        <f t="shared" si="409"/>
        <v>-3.13117044</v>
      </c>
      <c r="H2901" s="32">
        <f t="shared" si="410"/>
        <v>-0.69220517000000004</v>
      </c>
      <c r="I2901" s="33">
        <f t="shared" si="411"/>
        <v>3.16410254</v>
      </c>
      <c r="J2901" s="32">
        <f t="shared" si="412"/>
        <v>-0.69220517000000004</v>
      </c>
      <c r="K2901" s="33">
        <f t="shared" si="413"/>
        <v>-25.32665502</v>
      </c>
    </row>
    <row r="2902" spans="1:11" x14ac:dyDescent="0.3">
      <c r="A2902" s="78" t="str">
        <f>latest_start_1_limit_5000_convert_BTC_CMC_PRO_API_KEY_49c55c19_a805_466a_95cf_3c[[#This Row],[Symbol]]</f>
        <v>IX</v>
      </c>
      <c r="B2902" s="22" t="str">
        <f t="shared" si="405"/>
        <v>X-Block</v>
      </c>
      <c r="C2902" s="77">
        <f t="shared" si="406"/>
        <v>1E-8</v>
      </c>
      <c r="D2902" s="73">
        <f t="shared" si="407"/>
        <v>5.4364450979999997E-5</v>
      </c>
      <c r="E2902" s="74">
        <f>D2902*conf!B$7</f>
        <v>3.9762159446772001E-3</v>
      </c>
      <c r="F2902" s="32">
        <f t="shared" si="408"/>
        <v>3.9674078499999998</v>
      </c>
      <c r="G2902" s="33">
        <f t="shared" si="409"/>
        <v>4.1462921100000001</v>
      </c>
      <c r="H2902" s="32">
        <f t="shared" si="410"/>
        <v>6.6408255799999996</v>
      </c>
      <c r="I2902" s="33">
        <f t="shared" si="411"/>
        <v>10.781888609999999</v>
      </c>
      <c r="J2902" s="32">
        <f t="shared" si="412"/>
        <v>6.6408255799999996</v>
      </c>
      <c r="K2902" s="33">
        <f t="shared" si="413"/>
        <v>-14.82628978</v>
      </c>
    </row>
    <row r="2903" spans="1:11" x14ac:dyDescent="0.3">
      <c r="A2903" s="78" t="str">
        <f>latest_start_1_limit_5000_convert_BTC_CMC_PRO_API_KEY_49c55c19_a805_466a_95cf_3c[[#This Row],[Symbol]]</f>
        <v>GDAO</v>
      </c>
      <c r="B2903" s="22" t="str">
        <f t="shared" si="405"/>
        <v>Governor DAO</v>
      </c>
      <c r="C2903" s="77">
        <f t="shared" si="406"/>
        <v>1.4338262730090288E-5</v>
      </c>
      <c r="D2903" s="73">
        <f t="shared" si="407"/>
        <v>0.53683882206571998</v>
      </c>
      <c r="E2903" s="74">
        <f>D2903*conf!B$7</f>
        <v>39.264391445886758</v>
      </c>
      <c r="F2903" s="32">
        <f t="shared" si="408"/>
        <v>-0.45308175000000001</v>
      </c>
      <c r="G2903" s="33">
        <f t="shared" si="409"/>
        <v>-0.28180328999999998</v>
      </c>
      <c r="H2903" s="32">
        <f t="shared" si="410"/>
        <v>4.34321862</v>
      </c>
      <c r="I2903" s="33">
        <f t="shared" si="411"/>
        <v>8.3950612699999994</v>
      </c>
      <c r="J2903" s="32">
        <f t="shared" si="412"/>
        <v>4.34321862</v>
      </c>
      <c r="K2903" s="33">
        <f t="shared" si="413"/>
        <v>17.210971659999998</v>
      </c>
    </row>
    <row r="2904" spans="1:11" x14ac:dyDescent="0.3">
      <c r="A2904" s="78" t="str">
        <f>latest_start_1_limit_5000_convert_BTC_CMC_PRO_API_KEY_49c55c19_a805_466a_95cf_3c[[#This Row],[Symbol]]</f>
        <v>UNIFI</v>
      </c>
      <c r="B2904" s="22" t="str">
        <f t="shared" si="405"/>
        <v>UNIFI DeFi</v>
      </c>
      <c r="C2904" s="77">
        <f t="shared" si="406"/>
        <v>3.189010057148953E-7</v>
      </c>
      <c r="D2904" s="73">
        <f t="shared" si="407"/>
        <v>1.193997093555E-2</v>
      </c>
      <c r="E2904" s="74">
        <f>D2904*conf!B$7</f>
        <v>0.87328947422612702</v>
      </c>
      <c r="F2904" s="32">
        <f t="shared" si="408"/>
        <v>-0.31356990000000001</v>
      </c>
      <c r="G2904" s="33">
        <f t="shared" si="409"/>
        <v>-0.14205139999999999</v>
      </c>
      <c r="H2904" s="32">
        <f t="shared" si="410"/>
        <v>16.163124839999998</v>
      </c>
      <c r="I2904" s="33">
        <f t="shared" si="411"/>
        <v>20.67395659</v>
      </c>
      <c r="J2904" s="32">
        <f t="shared" si="412"/>
        <v>16.163124839999998</v>
      </c>
      <c r="K2904" s="33">
        <f t="shared" si="413"/>
        <v>11.907362539999999</v>
      </c>
    </row>
    <row r="2905" spans="1:11" x14ac:dyDescent="0.3">
      <c r="A2905" s="78" t="str">
        <f>latest_start_1_limit_5000_convert_BTC_CMC_PRO_API_KEY_49c55c19_a805_466a_95cf_3c[[#This Row],[Symbol]]</f>
        <v>OBR</v>
      </c>
      <c r="B2905" s="22" t="str">
        <f t="shared" si="405"/>
        <v>Order of the Black Rose</v>
      </c>
      <c r="C2905" s="77">
        <f t="shared" si="406"/>
        <v>1.6310761637282839E-3</v>
      </c>
      <c r="D2905" s="73">
        <f t="shared" si="407"/>
        <v>61.069114363330648</v>
      </c>
      <c r="E2905" s="74">
        <f>D2905*conf!B$7</f>
        <v>4466.5950245340036</v>
      </c>
      <c r="F2905" s="32">
        <f t="shared" si="408"/>
        <v>-1.1496047300000001</v>
      </c>
      <c r="G2905" s="33">
        <f t="shared" si="409"/>
        <v>-0.97952470000000003</v>
      </c>
      <c r="H2905" s="32">
        <f t="shared" si="410"/>
        <v>-3.4751445900000002</v>
      </c>
      <c r="I2905" s="33">
        <f t="shared" si="411"/>
        <v>0.27309636999999998</v>
      </c>
      <c r="J2905" s="32">
        <f t="shared" si="412"/>
        <v>-3.4751445900000002</v>
      </c>
      <c r="K2905" s="33">
        <f t="shared" si="413"/>
        <v>-25.398949569999999</v>
      </c>
    </row>
    <row r="2906" spans="1:11" x14ac:dyDescent="0.3">
      <c r="A2906" s="78" t="str">
        <f>latest_start_1_limit_5000_convert_BTC_CMC_PRO_API_KEY_49c55c19_a805_466a_95cf_3c[[#This Row],[Symbol]]</f>
        <v>SATX</v>
      </c>
      <c r="B2906" s="22" t="str">
        <f t="shared" si="405"/>
        <v>SatoExchange Token</v>
      </c>
      <c r="C2906" s="77">
        <f t="shared" si="406"/>
        <v>8.955393274796854E-8</v>
      </c>
      <c r="D2906" s="73">
        <f t="shared" si="407"/>
        <v>3.3529883412499999E-3</v>
      </c>
      <c r="E2906" s="74">
        <f>D2906*conf!B$7</f>
        <v>0.24523756727902499</v>
      </c>
      <c r="F2906" s="32">
        <f t="shared" si="408"/>
        <v>3.9248183399999998</v>
      </c>
      <c r="G2906" s="33">
        <f t="shared" si="409"/>
        <v>4.1036293199999996</v>
      </c>
      <c r="H2906" s="32">
        <f t="shared" si="410"/>
        <v>8.6650677300000005</v>
      </c>
      <c r="I2906" s="33">
        <f t="shared" si="411"/>
        <v>12.88473587</v>
      </c>
      <c r="J2906" s="32">
        <f t="shared" si="412"/>
        <v>8.6650677300000005</v>
      </c>
      <c r="K2906" s="33">
        <f t="shared" si="413"/>
        <v>40.832640320000003</v>
      </c>
    </row>
    <row r="2907" spans="1:11" x14ac:dyDescent="0.3">
      <c r="A2907" s="78" t="str">
        <f>latest_start_1_limit_5000_convert_BTC_CMC_PRO_API_KEY_49c55c19_a805_466a_95cf_3c[[#This Row],[Symbol]]</f>
        <v>UBTC</v>
      </c>
      <c r="B2907" s="22" t="str">
        <f t="shared" si="405"/>
        <v>United Bitcoin</v>
      </c>
      <c r="C2907" s="77">
        <f t="shared" si="406"/>
        <v>1.5479231277776487E-5</v>
      </c>
      <c r="D2907" s="73">
        <f t="shared" si="407"/>
        <v>0.57955781966565001</v>
      </c>
      <c r="E2907" s="74">
        <f>D2907*conf!B$7</f>
        <v>42.388858930345641</v>
      </c>
      <c r="F2907" s="32">
        <f t="shared" si="408"/>
        <v>-0.23140959999999999</v>
      </c>
      <c r="G2907" s="33">
        <f t="shared" si="409"/>
        <v>-5.9749740000000003E-2</v>
      </c>
      <c r="H2907" s="32">
        <f t="shared" si="410"/>
        <v>-2.1063754000000001</v>
      </c>
      <c r="I2907" s="33">
        <f t="shared" si="411"/>
        <v>1.69501743</v>
      </c>
      <c r="J2907" s="32">
        <f t="shared" si="412"/>
        <v>-2.1063754000000001</v>
      </c>
      <c r="K2907" s="33">
        <f t="shared" si="413"/>
        <v>29.317037819999999</v>
      </c>
    </row>
    <row r="2908" spans="1:11" x14ac:dyDescent="0.3">
      <c r="A2908" s="78" t="str">
        <f>latest_start_1_limit_5000_convert_BTC_CMC_PRO_API_KEY_49c55c19_a805_466a_95cf_3c[[#This Row],[Symbol]]</f>
        <v>PRT</v>
      </c>
      <c r="B2908" s="22" t="str">
        <f t="shared" si="405"/>
        <v>Portion</v>
      </c>
      <c r="C2908" s="77">
        <f t="shared" si="406"/>
        <v>3.9479957164964425E-7</v>
      </c>
      <c r="D2908" s="73">
        <f t="shared" si="407"/>
        <v>1.4781688757289999E-2</v>
      </c>
      <c r="E2908" s="74">
        <f>D2908*conf!B$7</f>
        <v>1.0811327157081905</v>
      </c>
      <c r="F2908" s="32">
        <f t="shared" si="408"/>
        <v>-0.95511279000000004</v>
      </c>
      <c r="G2908" s="33">
        <f t="shared" si="409"/>
        <v>-0.78469812000000005</v>
      </c>
      <c r="H2908" s="32">
        <f t="shared" si="410"/>
        <v>-2.5621491700000001</v>
      </c>
      <c r="I2908" s="33">
        <f t="shared" si="411"/>
        <v>1.2215451100000001</v>
      </c>
      <c r="J2908" s="32">
        <f t="shared" si="412"/>
        <v>-2.5621491700000001</v>
      </c>
      <c r="K2908" s="33">
        <f t="shared" si="413"/>
        <v>-8.1535773799999998</v>
      </c>
    </row>
    <row r="2909" spans="1:11" x14ac:dyDescent="0.3">
      <c r="A2909" s="78" t="str">
        <f>latest_start_1_limit_5000_convert_BTC_CMC_PRO_API_KEY_49c55c19_a805_466a_95cf_3c[[#This Row],[Symbol]]</f>
        <v>MTCN</v>
      </c>
      <c r="B2909" s="22" t="str">
        <f t="shared" si="405"/>
        <v>Multicoin</v>
      </c>
      <c r="C2909" s="77">
        <f t="shared" si="406"/>
        <v>3.1263154456436112E-7</v>
      </c>
      <c r="D2909" s="73">
        <f t="shared" si="407"/>
        <v>1.170523607245E-2</v>
      </c>
      <c r="E2909" s="74">
        <f>D2909*conf!B$7</f>
        <v>0.85612096633899304</v>
      </c>
      <c r="F2909" s="32">
        <f t="shared" si="408"/>
        <v>-2.9497343800000002</v>
      </c>
      <c r="G2909" s="33">
        <f t="shared" si="409"/>
        <v>-2.78275161</v>
      </c>
      <c r="H2909" s="32">
        <f t="shared" si="410"/>
        <v>-11.59389022</v>
      </c>
      <c r="I2909" s="33">
        <f t="shared" si="411"/>
        <v>-8.1609153699999997</v>
      </c>
      <c r="J2909" s="32">
        <f t="shared" si="412"/>
        <v>-11.59389022</v>
      </c>
      <c r="K2909" s="33">
        <f t="shared" si="413"/>
        <v>-6.4593619999999996</v>
      </c>
    </row>
    <row r="2910" spans="1:11" x14ac:dyDescent="0.3">
      <c r="A2910" s="78" t="str">
        <f>latest_start_1_limit_5000_convert_BTC_CMC_PRO_API_KEY_49c55c19_a805_466a_95cf_3c[[#This Row],[Symbol]]</f>
        <v>FNK</v>
      </c>
      <c r="B2910" s="22" t="str">
        <f t="shared" si="405"/>
        <v>FNK wallet</v>
      </c>
      <c r="C2910" s="77">
        <f t="shared" si="406"/>
        <v>5.7739144275451406E-4</v>
      </c>
      <c r="D2910" s="73">
        <f t="shared" si="407"/>
        <v>21.618110076101811</v>
      </c>
      <c r="E2910" s="74">
        <f>D2910*conf!B$7</f>
        <v>1581.1485709660865</v>
      </c>
      <c r="F2910" s="32">
        <f t="shared" si="408"/>
        <v>-0.99719464000000002</v>
      </c>
      <c r="G2910" s="33">
        <f t="shared" si="409"/>
        <v>-0.82685237</v>
      </c>
      <c r="H2910" s="32">
        <f t="shared" si="410"/>
        <v>26.15248193</v>
      </c>
      <c r="I2910" s="33">
        <f t="shared" si="411"/>
        <v>31.051219119999999</v>
      </c>
      <c r="J2910" s="32">
        <f t="shared" si="412"/>
        <v>26.15248193</v>
      </c>
      <c r="K2910" s="33">
        <f t="shared" si="413"/>
        <v>109.50519962</v>
      </c>
    </row>
    <row r="2911" spans="1:11" x14ac:dyDescent="0.3">
      <c r="A2911" s="78" t="str">
        <f>latest_start_1_limit_5000_convert_BTC_CMC_PRO_API_KEY_49c55c19_a805_466a_95cf_3c[[#This Row],[Symbol]]</f>
        <v>PC</v>
      </c>
      <c r="B2911" s="22" t="str">
        <f t="shared" si="405"/>
        <v>Promotion Coin</v>
      </c>
      <c r="C2911" s="77">
        <f t="shared" si="406"/>
        <v>1E-8</v>
      </c>
      <c r="D2911" s="73">
        <f t="shared" si="407"/>
        <v>1.0863303641E-4</v>
      </c>
      <c r="E2911" s="74">
        <f>D2911*conf!B$7</f>
        <v>7.9454202830274E-3</v>
      </c>
      <c r="F2911" s="32">
        <f t="shared" si="408"/>
        <v>25.879756579999999</v>
      </c>
      <c r="G2911" s="33">
        <f t="shared" si="409"/>
        <v>26.096342799999999</v>
      </c>
      <c r="H2911" s="32">
        <f t="shared" si="410"/>
        <v>14.68474541</v>
      </c>
      <c r="I2911" s="33">
        <f t="shared" si="411"/>
        <v>19.138168910000001</v>
      </c>
      <c r="J2911" s="32">
        <f t="shared" si="412"/>
        <v>14.68474541</v>
      </c>
      <c r="K2911" s="33">
        <f t="shared" si="413"/>
        <v>39.166060680000001</v>
      </c>
    </row>
    <row r="2912" spans="1:11" x14ac:dyDescent="0.3">
      <c r="A2912" s="78" t="str">
        <f>latest_start_1_limit_5000_convert_BTC_CMC_PRO_API_KEY_49c55c19_a805_466a_95cf_3c[[#This Row],[Symbol]]</f>
        <v>DEFO</v>
      </c>
      <c r="B2912" s="22" t="str">
        <f t="shared" si="405"/>
        <v>DefHold</v>
      </c>
      <c r="C2912" s="77">
        <f t="shared" si="406"/>
        <v>6.2408393888442855E-3</v>
      </c>
      <c r="D2912" s="73">
        <f t="shared" si="407"/>
        <v>233.66323586591281</v>
      </c>
      <c r="E2912" s="74">
        <f>D2912*conf!B$7</f>
        <v>17090.129071232863</v>
      </c>
      <c r="F2912" s="32">
        <f t="shared" si="408"/>
        <v>-1.1399994</v>
      </c>
      <c r="G2912" s="33">
        <f t="shared" si="409"/>
        <v>-0.96990284000000004</v>
      </c>
      <c r="H2912" s="32">
        <f t="shared" si="410"/>
        <v>3.7686401200000001</v>
      </c>
      <c r="I2912" s="33">
        <f t="shared" si="411"/>
        <v>7.7981708100000002</v>
      </c>
      <c r="J2912" s="32">
        <f t="shared" si="412"/>
        <v>3.7686401200000001</v>
      </c>
      <c r="K2912" s="33">
        <f t="shared" si="413"/>
        <v>26.882335860000001</v>
      </c>
    </row>
    <row r="2913" spans="1:11" x14ac:dyDescent="0.3">
      <c r="A2913" s="78" t="str">
        <f>latest_start_1_limit_5000_convert_BTC_CMC_PRO_API_KEY_49c55c19_a805_466a_95cf_3c[[#This Row],[Symbol]]</f>
        <v>CBP</v>
      </c>
      <c r="B2913" s="22" t="str">
        <f t="shared" si="405"/>
        <v>CashBackPro</v>
      </c>
      <c r="C2913" s="77">
        <f t="shared" si="406"/>
        <v>1.4744138441619906E-5</v>
      </c>
      <c r="D2913" s="73">
        <f t="shared" si="407"/>
        <v>0.55203521252000998</v>
      </c>
      <c r="E2913" s="74">
        <f>D2913*conf!B$7</f>
        <v>40.375855443713533</v>
      </c>
      <c r="F2913" s="32">
        <f t="shared" si="408"/>
        <v>2.0096870099999999</v>
      </c>
      <c r="G2913" s="33">
        <f t="shared" si="409"/>
        <v>2.18520286</v>
      </c>
      <c r="H2913" s="32">
        <f t="shared" si="410"/>
        <v>-21.476994090000002</v>
      </c>
      <c r="I2913" s="33">
        <f t="shared" si="411"/>
        <v>-18.427798670000001</v>
      </c>
      <c r="J2913" s="32">
        <f t="shared" si="412"/>
        <v>-21.476994090000002</v>
      </c>
      <c r="K2913" s="33">
        <f t="shared" si="413"/>
        <v>9.8539023599999993</v>
      </c>
    </row>
    <row r="2914" spans="1:11" x14ac:dyDescent="0.3">
      <c r="A2914" s="78" t="str">
        <f>latest_start_1_limit_5000_convert_BTC_CMC_PRO_API_KEY_49c55c19_a805_466a_95cf_3c[[#This Row],[Symbol]]</f>
        <v>PUNT</v>
      </c>
      <c r="B2914" s="22" t="str">
        <f t="shared" si="405"/>
        <v>Greenheart Punt</v>
      </c>
      <c r="C2914" s="77">
        <f t="shared" si="406"/>
        <v>4.0094486039261546E-6</v>
      </c>
      <c r="D2914" s="73">
        <f t="shared" si="407"/>
        <v>0.15011774481908999</v>
      </c>
      <c r="E2914" s="74">
        <f>D2914*conf!B$7</f>
        <v>10.979611856068242</v>
      </c>
      <c r="F2914" s="32">
        <f t="shared" si="408"/>
        <v>-0.13717683999999999</v>
      </c>
      <c r="G2914" s="33">
        <f t="shared" si="409"/>
        <v>3.4645160000000001E-2</v>
      </c>
      <c r="H2914" s="32">
        <f t="shared" si="410"/>
        <v>-3.8100673600000001</v>
      </c>
      <c r="I2914" s="33">
        <f t="shared" si="411"/>
        <v>-7.4832079999999995E-2</v>
      </c>
      <c r="J2914" s="32">
        <f t="shared" si="412"/>
        <v>-3.8100673600000001</v>
      </c>
      <c r="K2914" s="33">
        <f t="shared" si="413"/>
        <v>-3.0477899999999999E-3</v>
      </c>
    </row>
    <row r="2915" spans="1:11" x14ac:dyDescent="0.3">
      <c r="A2915" s="78" t="str">
        <f>latest_start_1_limit_5000_convert_BTC_CMC_PRO_API_KEY_49c55c19_a805_466a_95cf_3c[[#This Row],[Symbol]]</f>
        <v>UCO</v>
      </c>
      <c r="B2915" s="22" t="str">
        <f t="shared" si="405"/>
        <v>Uniris</v>
      </c>
      <c r="C2915" s="77">
        <f t="shared" si="406"/>
        <v>3.1777735930991085E-6</v>
      </c>
      <c r="D2915" s="73">
        <f t="shared" si="407"/>
        <v>0.11897900496207001</v>
      </c>
      <c r="E2915" s="74">
        <f>D2915*conf!B$7</f>
        <v>8.7021244229258006</v>
      </c>
      <c r="F2915" s="32">
        <f t="shared" si="408"/>
        <v>9.2602972099999992</v>
      </c>
      <c r="G2915" s="33">
        <f t="shared" si="409"/>
        <v>9.4482883100000006</v>
      </c>
      <c r="H2915" s="32">
        <f t="shared" si="410"/>
        <v>2.3582325499999999</v>
      </c>
      <c r="I2915" s="33">
        <f t="shared" si="411"/>
        <v>6.33299447</v>
      </c>
      <c r="J2915" s="32">
        <f t="shared" si="412"/>
        <v>2.3582325499999999</v>
      </c>
      <c r="K2915" s="33">
        <f t="shared" si="413"/>
        <v>10.2949371</v>
      </c>
    </row>
    <row r="2916" spans="1:11" x14ac:dyDescent="0.3">
      <c r="A2916" s="78" t="str">
        <f>latest_start_1_limit_5000_convert_BTC_CMC_PRO_API_KEY_49c55c19_a805_466a_95cf_3c[[#This Row],[Symbol]]</f>
        <v>MPH</v>
      </c>
      <c r="B2916" s="22" t="str">
        <f t="shared" si="405"/>
        <v>88mph</v>
      </c>
      <c r="C2916" s="77">
        <f t="shared" si="406"/>
        <v>4.1693910904883327E-3</v>
      </c>
      <c r="D2916" s="73">
        <f t="shared" si="407"/>
        <v>156.10615064625543</v>
      </c>
      <c r="E2916" s="74">
        <f>D2916*conf!B$7</f>
        <v>11417.603858267123</v>
      </c>
      <c r="F2916" s="32">
        <f t="shared" si="408"/>
        <v>-1.9200412899999999</v>
      </c>
      <c r="G2916" s="33">
        <f t="shared" si="409"/>
        <v>-1.75128686</v>
      </c>
      <c r="H2916" s="32">
        <f t="shared" si="410"/>
        <v>18.551065520000002</v>
      </c>
      <c r="I2916" s="33">
        <f t="shared" si="411"/>
        <v>23.15462548</v>
      </c>
      <c r="J2916" s="32">
        <f t="shared" si="412"/>
        <v>18.551065520000002</v>
      </c>
      <c r="K2916" s="33">
        <f t="shared" si="413"/>
        <v>20.421163839999998</v>
      </c>
    </row>
    <row r="2917" spans="1:11" x14ac:dyDescent="0.3">
      <c r="A2917" s="78" t="str">
        <f>latest_start_1_limit_5000_convert_BTC_CMC_PRO_API_KEY_49c55c19_a805_466a_95cf_3c[[#This Row],[Symbol]]</f>
        <v>YFOX</v>
      </c>
      <c r="B2917" s="22" t="str">
        <f t="shared" si="405"/>
        <v>YFOX FINANCE</v>
      </c>
      <c r="C2917" s="77">
        <f t="shared" si="406"/>
        <v>6.4561678092682842E-4</v>
      </c>
      <c r="D2917" s="73">
        <f t="shared" si="407"/>
        <v>24.172534616154159</v>
      </c>
      <c r="E2917" s="74">
        <f>D2917*conf!B$7</f>
        <v>1767.9791818255153</v>
      </c>
      <c r="F2917" s="32">
        <f t="shared" si="408"/>
        <v>1.31794239</v>
      </c>
      <c r="G2917" s="33">
        <f t="shared" si="409"/>
        <v>1.4922680399999999</v>
      </c>
      <c r="H2917" s="32">
        <f t="shared" si="410"/>
        <v>-4.24831322</v>
      </c>
      <c r="I2917" s="33">
        <f t="shared" si="411"/>
        <v>-0.53009585000000004</v>
      </c>
      <c r="J2917" s="32">
        <f t="shared" si="412"/>
        <v>-4.24831322</v>
      </c>
      <c r="K2917" s="33">
        <f t="shared" si="413"/>
        <v>-26.006068160000002</v>
      </c>
    </row>
    <row r="2918" spans="1:11" x14ac:dyDescent="0.3">
      <c r="A2918" s="78" t="str">
        <f>latest_start_1_limit_5000_convert_BTC_CMC_PRO_API_KEY_49c55c19_a805_466a_95cf_3c[[#This Row],[Symbol]]</f>
        <v>MEX</v>
      </c>
      <c r="B2918" s="22" t="str">
        <f t="shared" si="405"/>
        <v>MEX</v>
      </c>
      <c r="C2918" s="77">
        <f t="shared" si="406"/>
        <v>1E-8</v>
      </c>
      <c r="D2918" s="73">
        <f t="shared" si="407"/>
        <v>1.7999426572999999E-4</v>
      </c>
      <c r="E2918" s="74">
        <f>D2918*conf!B$7</f>
        <v>1.31647805954922E-2</v>
      </c>
      <c r="F2918" s="32">
        <f t="shared" si="408"/>
        <v>0.37081765</v>
      </c>
      <c r="G2918" s="33">
        <f t="shared" si="409"/>
        <v>0.54351369000000005</v>
      </c>
      <c r="H2918" s="32">
        <f t="shared" si="410"/>
        <v>-19.875222140000002</v>
      </c>
      <c r="I2918" s="33">
        <f t="shared" si="411"/>
        <v>-16.76382692</v>
      </c>
      <c r="J2918" s="32">
        <f t="shared" si="412"/>
        <v>-19.875222140000002</v>
      </c>
      <c r="K2918" s="33">
        <f t="shared" si="413"/>
        <v>20.978815220000001</v>
      </c>
    </row>
    <row r="2919" spans="1:11" x14ac:dyDescent="0.3">
      <c r="A2919" s="78" t="str">
        <f>latest_start_1_limit_5000_convert_BTC_CMC_PRO_API_KEY_49c55c19_a805_466a_95cf_3c[[#This Row],[Symbol]]</f>
        <v>SPICE</v>
      </c>
      <c r="B2919" s="22" t="str">
        <f t="shared" si="405"/>
        <v>Scifi Finance</v>
      </c>
      <c r="C2919" s="77">
        <f t="shared" si="406"/>
        <v>7.6600679204216194E-6</v>
      </c>
      <c r="D2919" s="73">
        <f t="shared" si="407"/>
        <v>0.28680056410966998</v>
      </c>
      <c r="E2919" s="74">
        <f>D2919*conf!B$7</f>
        <v>20.976593258981261</v>
      </c>
      <c r="F2919" s="32">
        <f t="shared" si="408"/>
        <v>13.36822724</v>
      </c>
      <c r="G2919" s="33">
        <f t="shared" si="409"/>
        <v>13.56328637</v>
      </c>
      <c r="H2919" s="32">
        <f t="shared" si="410"/>
        <v>5.1746791300000003</v>
      </c>
      <c r="I2919" s="33">
        <f t="shared" si="411"/>
        <v>9.2588089399999998</v>
      </c>
      <c r="J2919" s="32">
        <f t="shared" si="412"/>
        <v>5.1746791300000003</v>
      </c>
      <c r="K2919" s="33">
        <f t="shared" si="413"/>
        <v>3.1991387200000001</v>
      </c>
    </row>
    <row r="2920" spans="1:11" x14ac:dyDescent="0.3">
      <c r="A2920" s="78" t="str">
        <f>latest_start_1_limit_5000_convert_BTC_CMC_PRO_API_KEY_49c55c19_a805_466a_95cf_3c[[#This Row],[Symbol]]</f>
        <v>NAN</v>
      </c>
      <c r="B2920" s="22" t="str">
        <f t="shared" si="405"/>
        <v>NanTrade</v>
      </c>
      <c r="C2920" s="77">
        <f t="shared" si="406"/>
        <v>9.9099999999999458E-6</v>
      </c>
      <c r="D2920" s="73">
        <f t="shared" si="407"/>
        <v>0.37104025967571003</v>
      </c>
      <c r="E2920" s="74">
        <f>D2920*conf!B$7</f>
        <v>27.137884592681431</v>
      </c>
      <c r="F2920" s="32">
        <f t="shared" si="408"/>
        <v>6.2459000000000004E-3</v>
      </c>
      <c r="G2920" s="33">
        <f t="shared" si="409"/>
        <v>0.17831467000000001</v>
      </c>
      <c r="H2920" s="32">
        <f t="shared" si="410"/>
        <v>0.69129929000000001</v>
      </c>
      <c r="I2920" s="33">
        <f t="shared" si="411"/>
        <v>4.6013310699999996</v>
      </c>
      <c r="J2920" s="32">
        <f t="shared" si="412"/>
        <v>0.69129929000000001</v>
      </c>
      <c r="K2920" s="33">
        <f t="shared" si="413"/>
        <v>17.682046509999999</v>
      </c>
    </row>
    <row r="2921" spans="1:11" x14ac:dyDescent="0.3">
      <c r="A2921" s="78" t="str">
        <f>latest_start_1_limit_5000_convert_BTC_CMC_PRO_API_KEY_49c55c19_a805_466a_95cf_3c[[#This Row],[Symbol]]</f>
        <v>GASP</v>
      </c>
      <c r="B2921" s="22" t="str">
        <f t="shared" si="405"/>
        <v>gAsp</v>
      </c>
      <c r="C2921" s="77">
        <f t="shared" si="406"/>
        <v>7.4997905869529783E-6</v>
      </c>
      <c r="D2921" s="73">
        <f t="shared" si="407"/>
        <v>0.28079962128118002</v>
      </c>
      <c r="E2921" s="74">
        <f>D2921*conf!B$7</f>
        <v>20.537684300505507</v>
      </c>
      <c r="F2921" s="32">
        <f t="shared" si="408"/>
        <v>-6.874326E-2</v>
      </c>
      <c r="G2921" s="33">
        <f t="shared" si="409"/>
        <v>0.10319647999999999</v>
      </c>
      <c r="H2921" s="32">
        <f t="shared" si="410"/>
        <v>0.78489575</v>
      </c>
      <c r="I2921" s="33">
        <f t="shared" si="411"/>
        <v>4.6985620499999996</v>
      </c>
      <c r="J2921" s="32">
        <f t="shared" si="412"/>
        <v>0.78489575</v>
      </c>
      <c r="K2921" s="33">
        <f t="shared" si="413"/>
        <v>29.823585470000001</v>
      </c>
    </row>
    <row r="2922" spans="1:11" x14ac:dyDescent="0.3">
      <c r="A2922" s="78" t="str">
        <f>latest_start_1_limit_5000_convert_BTC_CMC_PRO_API_KEY_49c55c19_a805_466a_95cf_3c[[#This Row],[Symbol]]</f>
        <v>YMAX</v>
      </c>
      <c r="B2922" s="22" t="str">
        <f t="shared" si="405"/>
        <v>YMAX</v>
      </c>
      <c r="C2922" s="77">
        <f t="shared" si="406"/>
        <v>2.9345293427828129E-4</v>
      </c>
      <c r="D2922" s="73">
        <f t="shared" si="407"/>
        <v>10.9871698221204</v>
      </c>
      <c r="E2922" s="74">
        <f>D2922*conf!B$7</f>
        <v>803.60160078988611</v>
      </c>
      <c r="F2922" s="32">
        <f t="shared" si="408"/>
        <v>3.5715411600000002</v>
      </c>
      <c r="G2922" s="33">
        <f t="shared" si="409"/>
        <v>3.7497443000000001</v>
      </c>
      <c r="H2922" s="32">
        <f t="shared" si="410"/>
        <v>13.180497369999999</v>
      </c>
      <c r="I2922" s="33">
        <f t="shared" si="411"/>
        <v>17.5755081</v>
      </c>
      <c r="J2922" s="32">
        <f t="shared" si="412"/>
        <v>13.180497369999999</v>
      </c>
      <c r="K2922" s="33">
        <f t="shared" si="413"/>
        <v>24.18611477</v>
      </c>
    </row>
    <row r="2923" spans="1:11" x14ac:dyDescent="0.3">
      <c r="A2923" s="78" t="str">
        <f>latest_start_1_limit_5000_convert_BTC_CMC_PRO_API_KEY_49c55c19_a805_466a_95cf_3c[[#This Row],[Symbol]]</f>
        <v>YETI</v>
      </c>
      <c r="B2923" s="22" t="str">
        <f t="shared" si="405"/>
        <v>Yearn Ecosystem Token Index</v>
      </c>
      <c r="C2923" s="77">
        <f t="shared" si="406"/>
        <v>4.512096482869967E-5</v>
      </c>
      <c r="D2923" s="73">
        <f t="shared" si="407"/>
        <v>1.6893738150211299</v>
      </c>
      <c r="E2923" s="74">
        <f>D2923*conf!B$7</f>
        <v>123.56080083064545</v>
      </c>
      <c r="F2923" s="32">
        <f t="shared" si="408"/>
        <v>-1.0407783100000001</v>
      </c>
      <c r="G2923" s="33">
        <f t="shared" si="409"/>
        <v>-0.87051102999999996</v>
      </c>
      <c r="H2923" s="32">
        <f t="shared" si="410"/>
        <v>0.13841618</v>
      </c>
      <c r="I2923" s="33">
        <f t="shared" si="411"/>
        <v>4.0269784700000004</v>
      </c>
      <c r="J2923" s="32">
        <f t="shared" si="412"/>
        <v>0.13841618</v>
      </c>
      <c r="K2923" s="33">
        <f t="shared" si="413"/>
        <v>35.735302310000002</v>
      </c>
    </row>
    <row r="2924" spans="1:11" x14ac:dyDescent="0.3">
      <c r="A2924" s="78" t="str">
        <f>latest_start_1_limit_5000_convert_BTC_CMC_PRO_API_KEY_49c55c19_a805_466a_95cf_3c[[#This Row],[Symbol]]</f>
        <v>MKCY</v>
      </c>
      <c r="B2924" s="22" t="str">
        <f t="shared" si="405"/>
        <v>Markaccy</v>
      </c>
      <c r="C2924" s="77">
        <f t="shared" si="406"/>
        <v>6.0947681958477951E-7</v>
      </c>
      <c r="D2924" s="73">
        <f t="shared" si="407"/>
        <v>2.2819418507070002E-2</v>
      </c>
      <c r="E2924" s="74">
        <f>D2924*conf!B$7</f>
        <v>1.6690122696070999</v>
      </c>
      <c r="F2924" s="32">
        <f t="shared" si="408"/>
        <v>0.27997620000000001</v>
      </c>
      <c r="G2924" s="33">
        <f t="shared" si="409"/>
        <v>0.45251594000000001</v>
      </c>
      <c r="H2924" s="32">
        <f t="shared" si="410"/>
        <v>-5.4685144699999997</v>
      </c>
      <c r="I2924" s="33">
        <f t="shared" si="411"/>
        <v>-1.7976798</v>
      </c>
      <c r="J2924" s="32">
        <f t="shared" si="412"/>
        <v>-5.4685144699999997</v>
      </c>
      <c r="K2924" s="33">
        <f t="shared" si="413"/>
        <v>0.86170327000000002</v>
      </c>
    </row>
    <row r="2925" spans="1:11" x14ac:dyDescent="0.3">
      <c r="A2925" s="78" t="str">
        <f>latest_start_1_limit_5000_convert_BTC_CMC_PRO_API_KEY_49c55c19_a805_466a_95cf_3c[[#This Row],[Symbol]]</f>
        <v>CIX100</v>
      </c>
      <c r="B2925" s="22" t="str">
        <f t="shared" si="405"/>
        <v>Cryptoindex.com 100</v>
      </c>
      <c r="C2925" s="77">
        <f t="shared" si="406"/>
        <v>1.1908856277412569E-5</v>
      </c>
      <c r="D2925" s="73">
        <f t="shared" si="407"/>
        <v>0.44587942740786002</v>
      </c>
      <c r="E2925" s="74">
        <f>D2925*conf!B$7</f>
        <v>32.61162132061088</v>
      </c>
      <c r="F2925" s="32">
        <f t="shared" si="408"/>
        <v>2.7847643400000002</v>
      </c>
      <c r="G2925" s="33">
        <f t="shared" si="409"/>
        <v>2.96161377</v>
      </c>
      <c r="H2925" s="32">
        <f t="shared" si="410"/>
        <v>-1.4972991099999999</v>
      </c>
      <c r="I2925" s="33">
        <f t="shared" si="411"/>
        <v>2.3277452900000002</v>
      </c>
      <c r="J2925" s="32">
        <f t="shared" si="412"/>
        <v>-1.4972991099999999</v>
      </c>
      <c r="K2925" s="33">
        <f t="shared" si="413"/>
        <v>-6.2755526100000001</v>
      </c>
    </row>
    <row r="2926" spans="1:11" x14ac:dyDescent="0.3">
      <c r="A2926" s="78" t="str">
        <f>latest_start_1_limit_5000_convert_BTC_CMC_PRO_API_KEY_49c55c19_a805_466a_95cf_3c[[#This Row],[Symbol]]</f>
        <v>CXC</v>
      </c>
      <c r="B2926" s="22" t="str">
        <f t="shared" si="405"/>
        <v>CAPITAL X CELL</v>
      </c>
      <c r="C2926" s="77">
        <f t="shared" si="406"/>
        <v>3.153523855733296E-7</v>
      </c>
      <c r="D2926" s="73">
        <f t="shared" si="407"/>
        <v>1.180710706685E-2</v>
      </c>
      <c r="E2926" s="74">
        <f>D2926*conf!B$7</f>
        <v>0.86357181086940904</v>
      </c>
      <c r="F2926" s="32">
        <f t="shared" si="408"/>
        <v>-0.90127950999999995</v>
      </c>
      <c r="G2926" s="33">
        <f t="shared" si="409"/>
        <v>-0.73077221000000003</v>
      </c>
      <c r="H2926" s="32">
        <f t="shared" si="410"/>
        <v>-3.5504545200000002</v>
      </c>
      <c r="I2926" s="33">
        <f t="shared" si="411"/>
        <v>0.19486201</v>
      </c>
      <c r="J2926" s="32">
        <f t="shared" si="412"/>
        <v>-3.5504545200000002</v>
      </c>
      <c r="K2926" s="33">
        <f t="shared" si="413"/>
        <v>-3.9809846100000001</v>
      </c>
    </row>
    <row r="2927" spans="1:11" x14ac:dyDescent="0.3">
      <c r="A2927" s="78" t="str">
        <f>latest_start_1_limit_5000_convert_BTC_CMC_PRO_API_KEY_49c55c19_a805_466a_95cf_3c[[#This Row],[Symbol]]</f>
        <v>STPL</v>
      </c>
      <c r="B2927" s="22" t="str">
        <f t="shared" si="405"/>
        <v>Stream Protocol</v>
      </c>
      <c r="C2927" s="77">
        <f t="shared" si="406"/>
        <v>5.6443317470116064E-7</v>
      </c>
      <c r="D2927" s="73">
        <f t="shared" si="407"/>
        <v>2.1132939627720001E-2</v>
      </c>
      <c r="E2927" s="74">
        <f>D2927*conf!B$7</f>
        <v>1.5456632043714409</v>
      </c>
      <c r="F2927" s="32">
        <f t="shared" si="408"/>
        <v>-3.4070746299999999</v>
      </c>
      <c r="G2927" s="33">
        <f t="shared" si="409"/>
        <v>-3.2408787600000002</v>
      </c>
      <c r="H2927" s="32">
        <f t="shared" si="410"/>
        <v>-3.8954193699999999</v>
      </c>
      <c r="I2927" s="33">
        <f t="shared" si="411"/>
        <v>-0.16349847000000001</v>
      </c>
      <c r="J2927" s="32">
        <f t="shared" si="412"/>
        <v>-3.8954193699999999</v>
      </c>
      <c r="K2927" s="33">
        <f t="shared" si="413"/>
        <v>-3.6747317900000001</v>
      </c>
    </row>
    <row r="2928" spans="1:11" x14ac:dyDescent="0.3">
      <c r="A2928" s="78" t="str">
        <f>latest_start_1_limit_5000_convert_BTC_CMC_PRO_API_KEY_49c55c19_a805_466a_95cf_3c[[#This Row],[Symbol]]</f>
        <v>XST</v>
      </c>
      <c r="B2928" s="22" t="str">
        <f t="shared" si="405"/>
        <v>Stealth</v>
      </c>
      <c r="C2928" s="77">
        <f t="shared" si="406"/>
        <v>2.5038601030026458E-6</v>
      </c>
      <c r="D2928" s="73">
        <f t="shared" si="407"/>
        <v>9.3747013401590001E-2</v>
      </c>
      <c r="E2928" s="74">
        <f>D2928*conf!B$7</f>
        <v>6.8566565601922926</v>
      </c>
      <c r="F2928" s="32">
        <f t="shared" si="408"/>
        <v>3.6888611999999998</v>
      </c>
      <c r="G2928" s="33">
        <f t="shared" si="409"/>
        <v>3.8672662</v>
      </c>
      <c r="H2928" s="32">
        <f t="shared" si="410"/>
        <v>-10.575024709999999</v>
      </c>
      <c r="I2928" s="33">
        <f t="shared" si="411"/>
        <v>-7.1024853999999999</v>
      </c>
      <c r="J2928" s="32">
        <f t="shared" si="412"/>
        <v>-10.575024709999999</v>
      </c>
      <c r="K2928" s="33">
        <f t="shared" si="413"/>
        <v>92.302635120000005</v>
      </c>
    </row>
    <row r="2929" spans="1:11" x14ac:dyDescent="0.3">
      <c r="A2929" s="78" t="str">
        <f>latest_start_1_limit_5000_convert_BTC_CMC_PRO_API_KEY_49c55c19_a805_466a_95cf_3c[[#This Row],[Symbol]]</f>
        <v>SBS</v>
      </c>
      <c r="B2929" s="22" t="str">
        <f t="shared" si="405"/>
        <v>StaysBASE</v>
      </c>
      <c r="C2929" s="77">
        <f t="shared" si="406"/>
        <v>2.7751784248068245E-6</v>
      </c>
      <c r="D2929" s="73">
        <f t="shared" si="407"/>
        <v>0.10390544131047</v>
      </c>
      <c r="E2929" s="74">
        <f>D2929*conf!B$7</f>
        <v>7.5996439774477755</v>
      </c>
      <c r="F2929" s="32">
        <f t="shared" si="408"/>
        <v>2.6619560400000002</v>
      </c>
      <c r="G2929" s="33">
        <f t="shared" si="409"/>
        <v>2.8385941699999999</v>
      </c>
      <c r="H2929" s="32">
        <f t="shared" si="410"/>
        <v>-0.38366343000000003</v>
      </c>
      <c r="I2929" s="33">
        <f t="shared" si="411"/>
        <v>3.4846255300000002</v>
      </c>
      <c r="J2929" s="32">
        <f t="shared" si="412"/>
        <v>-0.38366343000000003</v>
      </c>
      <c r="K2929" s="33">
        <f t="shared" si="413"/>
        <v>-9.9802178700000006</v>
      </c>
    </row>
    <row r="2930" spans="1:11" x14ac:dyDescent="0.3">
      <c r="A2930" s="78" t="str">
        <f>latest_start_1_limit_5000_convert_BTC_CMC_PRO_API_KEY_49c55c19_a805_466a_95cf_3c[[#This Row],[Symbol]]</f>
        <v>MGC</v>
      </c>
      <c r="B2930" s="22" t="str">
        <f t="shared" si="405"/>
        <v>MGC Token</v>
      </c>
      <c r="C2930" s="77">
        <f t="shared" si="406"/>
        <v>4.7528038389830714E-8</v>
      </c>
      <c r="D2930" s="73">
        <f t="shared" si="407"/>
        <v>1.7794970439999999E-3</v>
      </c>
      <c r="E2930" s="74">
        <f>D2930*conf!B$7</f>
        <v>0.13015241379816</v>
      </c>
      <c r="F2930" s="32">
        <f t="shared" si="408"/>
        <v>-0.58363211000000004</v>
      </c>
      <c r="G2930" s="33">
        <f t="shared" si="409"/>
        <v>-0.41257828000000002</v>
      </c>
      <c r="H2930" s="32">
        <f t="shared" si="410"/>
        <v>4.0825771900000003</v>
      </c>
      <c r="I2930" s="33">
        <f t="shared" si="411"/>
        <v>8.1242986399999992</v>
      </c>
      <c r="J2930" s="32">
        <f t="shared" si="412"/>
        <v>4.0825771900000003</v>
      </c>
      <c r="K2930" s="33">
        <f t="shared" si="413"/>
        <v>-18.535083180000001</v>
      </c>
    </row>
    <row r="2931" spans="1:11" x14ac:dyDescent="0.3">
      <c r="A2931" s="78" t="str">
        <f>latest_start_1_limit_5000_convert_BTC_CMC_PRO_API_KEY_49c55c19_a805_466a_95cf_3c[[#This Row],[Symbol]]</f>
        <v>YLFI</v>
      </c>
      <c r="B2931" s="22" t="str">
        <f t="shared" si="405"/>
        <v>Yearn Loans Finance</v>
      </c>
      <c r="C2931" s="77">
        <f t="shared" si="406"/>
        <v>1.6742180661384205E-4</v>
      </c>
      <c r="D2931" s="73">
        <f t="shared" si="407"/>
        <v>6.2684390112388302</v>
      </c>
      <c r="E2931" s="74">
        <f>D2931*conf!B$7</f>
        <v>458.47362928200806</v>
      </c>
      <c r="F2931" s="32">
        <f t="shared" si="408"/>
        <v>0.94015923000000001</v>
      </c>
      <c r="G2931" s="33">
        <f t="shared" si="409"/>
        <v>1.11383487</v>
      </c>
      <c r="H2931" s="32">
        <f t="shared" si="410"/>
        <v>1.7648020799999999</v>
      </c>
      <c r="I2931" s="33">
        <f t="shared" si="411"/>
        <v>5.7165199800000002</v>
      </c>
      <c r="J2931" s="32">
        <f t="shared" si="412"/>
        <v>1.7648020799999999</v>
      </c>
      <c r="K2931" s="33">
        <f t="shared" si="413"/>
        <v>-8.3118454499999999</v>
      </c>
    </row>
    <row r="2932" spans="1:11" x14ac:dyDescent="0.3">
      <c r="A2932" s="78" t="str">
        <f>latest_start_1_limit_5000_convert_BTC_CMC_PRO_API_KEY_49c55c19_a805_466a_95cf_3c[[#This Row],[Symbol]]</f>
        <v>FUD</v>
      </c>
      <c r="B2932" s="22" t="str">
        <f t="shared" si="405"/>
        <v>FUD.finance</v>
      </c>
      <c r="C2932" s="77">
        <f t="shared" si="406"/>
        <v>4.4442653304084691E-4</v>
      </c>
      <c r="D2932" s="73">
        <f t="shared" si="407"/>
        <v>16.639771566725759</v>
      </c>
      <c r="E2932" s="74">
        <f>D2932*conf!B$7</f>
        <v>1217.0328923903221</v>
      </c>
      <c r="F2932" s="32">
        <f t="shared" si="408"/>
        <v>-1.5231875100000001</v>
      </c>
      <c r="G2932" s="33">
        <f t="shared" si="409"/>
        <v>-1.35375026</v>
      </c>
      <c r="H2932" s="32">
        <f t="shared" si="410"/>
        <v>-12.445238639999999</v>
      </c>
      <c r="I2932" s="33">
        <f t="shared" si="411"/>
        <v>-9.0453232400000001</v>
      </c>
      <c r="J2932" s="32">
        <f t="shared" si="412"/>
        <v>-12.445238639999999</v>
      </c>
      <c r="K2932" s="33">
        <f t="shared" si="413"/>
        <v>59.802673910000003</v>
      </c>
    </row>
    <row r="2933" spans="1:11" x14ac:dyDescent="0.3">
      <c r="A2933" s="78" t="str">
        <f>latest_start_1_limit_5000_convert_BTC_CMC_PRO_API_KEY_49c55c19_a805_466a_95cf_3c[[#This Row],[Symbol]]</f>
        <v>LIMEX</v>
      </c>
      <c r="B2933" s="22" t="str">
        <f t="shared" si="405"/>
        <v>Limestone Network</v>
      </c>
      <c r="C2933" s="77">
        <f t="shared" si="406"/>
        <v>3.6842106000162301E-7</v>
      </c>
      <c r="D2933" s="73">
        <f t="shared" si="407"/>
        <v>1.3794051036629999E-2</v>
      </c>
      <c r="E2933" s="74">
        <f>D2933*conf!B$7</f>
        <v>1.0088968928191182</v>
      </c>
      <c r="F2933" s="32">
        <f t="shared" si="408"/>
        <v>-0.19135856000000001</v>
      </c>
      <c r="G2933" s="33">
        <f t="shared" si="409"/>
        <v>-1.9629790000000001E-2</v>
      </c>
      <c r="H2933" s="32">
        <f t="shared" si="410"/>
        <v>6.3050478600000002</v>
      </c>
      <c r="I2933" s="33">
        <f t="shared" si="411"/>
        <v>10.43307201</v>
      </c>
      <c r="J2933" s="32">
        <f t="shared" si="412"/>
        <v>6.3050478600000002</v>
      </c>
      <c r="K2933" s="33">
        <f t="shared" si="413"/>
        <v>-28.38502342</v>
      </c>
    </row>
    <row r="2934" spans="1:11" x14ac:dyDescent="0.3">
      <c r="A2934" s="78" t="str">
        <f>latest_start_1_limit_5000_convert_BTC_CMC_PRO_API_KEY_49c55c19_a805_466a_95cf_3c[[#This Row],[Symbol]]</f>
        <v>TUDA</v>
      </c>
      <c r="B2934" s="22" t="str">
        <f t="shared" si="405"/>
        <v>Tutor's Diary</v>
      </c>
      <c r="C2934" s="77">
        <f t="shared" si="406"/>
        <v>3.0986180911618713E-7</v>
      </c>
      <c r="D2934" s="73">
        <f t="shared" si="407"/>
        <v>1.16015344216E-2</v>
      </c>
      <c r="E2934" s="74">
        <f>D2934*conf!B$7</f>
        <v>0.84853622759582403</v>
      </c>
      <c r="F2934" s="32">
        <f t="shared" si="408"/>
        <v>-2.25865502</v>
      </c>
      <c r="G2934" s="33">
        <f t="shared" si="409"/>
        <v>-2.0904832</v>
      </c>
      <c r="H2934" s="32">
        <f t="shared" si="410"/>
        <v>-6.06632353</v>
      </c>
      <c r="I2934" s="33">
        <f t="shared" si="411"/>
        <v>-2.4187029099999999</v>
      </c>
      <c r="J2934" s="32">
        <f t="shared" si="412"/>
        <v>-6.06632353</v>
      </c>
      <c r="K2934" s="33">
        <f t="shared" si="413"/>
        <v>30.887440340000001</v>
      </c>
    </row>
    <row r="2935" spans="1:11" x14ac:dyDescent="0.3">
      <c r="A2935" s="78" t="str">
        <f>latest_start_1_limit_5000_convert_BTC_CMC_PRO_API_KEY_49c55c19_a805_466a_95cf_3c[[#This Row],[Symbol]]</f>
        <v>DT</v>
      </c>
      <c r="B2935" s="22" t="str">
        <f t="shared" si="405"/>
        <v>Dragon Token</v>
      </c>
      <c r="C2935" s="77">
        <f t="shared" si="406"/>
        <v>6.8649309430637105E-5</v>
      </c>
      <c r="D2935" s="73">
        <f t="shared" si="407"/>
        <v>2.57029844578223</v>
      </c>
      <c r="E2935" s="74">
        <f>D2935*conf!B$7</f>
        <v>187.99162832451231</v>
      </c>
      <c r="F2935" s="32">
        <f t="shared" si="408"/>
        <v>-0.72355064999999996</v>
      </c>
      <c r="G2935" s="33">
        <f t="shared" si="409"/>
        <v>-0.55273755999999996</v>
      </c>
      <c r="H2935" s="32">
        <f t="shared" si="410"/>
        <v>-0.36857286</v>
      </c>
      <c r="I2935" s="33">
        <f t="shared" si="411"/>
        <v>3.5003020999999999</v>
      </c>
      <c r="J2935" s="32">
        <f t="shared" si="412"/>
        <v>-0.36857286</v>
      </c>
      <c r="K2935" s="33">
        <f t="shared" si="413"/>
        <v>17.10048012</v>
      </c>
    </row>
    <row r="2936" spans="1:11" x14ac:dyDescent="0.3">
      <c r="A2936" s="78" t="str">
        <f>latest_start_1_limit_5000_convert_BTC_CMC_PRO_API_KEY_49c55c19_a805_466a_95cf_3c[[#This Row],[Symbol]]</f>
        <v>IFEX</v>
      </c>
      <c r="B2936" s="22" t="str">
        <f t="shared" si="405"/>
        <v>Interfinex</v>
      </c>
      <c r="C2936" s="77">
        <f t="shared" si="406"/>
        <v>1E-8</v>
      </c>
      <c r="D2936" s="73">
        <f t="shared" si="407"/>
        <v>1.7037498299999999E-4</v>
      </c>
      <c r="E2936" s="74">
        <f>D2936*conf!B$7</f>
        <v>1.246122625662E-2</v>
      </c>
      <c r="F2936" s="32">
        <f t="shared" si="408"/>
        <v>-9.3690547899999999</v>
      </c>
      <c r="G2936" s="33">
        <f t="shared" si="409"/>
        <v>-9.2131169800000006</v>
      </c>
      <c r="H2936" s="32">
        <f t="shared" si="410"/>
        <v>16.327031099999999</v>
      </c>
      <c r="I2936" s="33">
        <f t="shared" si="411"/>
        <v>20.844227629999999</v>
      </c>
      <c r="J2936" s="32">
        <f t="shared" si="412"/>
        <v>16.327031099999999</v>
      </c>
      <c r="K2936" s="33">
        <f t="shared" si="413"/>
        <v>-48.477002749999997</v>
      </c>
    </row>
    <row r="2937" spans="1:11" x14ac:dyDescent="0.3">
      <c r="A2937" s="78" t="str">
        <f>latest_start_1_limit_5000_convert_BTC_CMC_PRO_API_KEY_49c55c19_a805_466a_95cf_3c[[#This Row],[Symbol]]</f>
        <v>EHRT</v>
      </c>
      <c r="B2937" s="22" t="str">
        <f t="shared" si="405"/>
        <v>Eight Hours</v>
      </c>
      <c r="C2937" s="77">
        <f t="shared" si="406"/>
        <v>2.9575595536678442E-7</v>
      </c>
      <c r="D2937" s="73">
        <f t="shared" si="407"/>
        <v>1.1073397223000001E-2</v>
      </c>
      <c r="E2937" s="74">
        <f>D2937*conf!B$7</f>
        <v>0.80990827289022005</v>
      </c>
      <c r="F2937" s="32">
        <f t="shared" si="408"/>
        <v>-7.3765548499999998</v>
      </c>
      <c r="G2937" s="33">
        <f t="shared" si="409"/>
        <v>-7.2171887799999999</v>
      </c>
      <c r="H2937" s="32">
        <f t="shared" si="410"/>
        <v>-3.2966652600000002</v>
      </c>
      <c r="I2937" s="33">
        <f t="shared" si="411"/>
        <v>0.45850637999999999</v>
      </c>
      <c r="J2937" s="32">
        <f t="shared" si="412"/>
        <v>-3.2966652600000002</v>
      </c>
      <c r="K2937" s="33">
        <f t="shared" si="413"/>
        <v>-5.98767212</v>
      </c>
    </row>
    <row r="2938" spans="1:11" x14ac:dyDescent="0.3">
      <c r="A2938" s="78" t="str">
        <f>latest_start_1_limit_5000_convert_BTC_CMC_PRO_API_KEY_49c55c19_a805_466a_95cf_3c[[#This Row],[Symbol]]</f>
        <v>KYSC</v>
      </c>
      <c r="B2938" s="22" t="str">
        <f t="shared" si="405"/>
        <v>KYSC Token</v>
      </c>
      <c r="C2938" s="77">
        <f t="shared" si="406"/>
        <v>1E-8</v>
      </c>
      <c r="D2938" s="73">
        <f t="shared" si="407"/>
        <v>3.4782598744999998E-4</v>
      </c>
      <c r="E2938" s="74">
        <f>D2938*conf!B$7</f>
        <v>2.5439992722092998E-2</v>
      </c>
      <c r="F2938" s="32">
        <f t="shared" si="408"/>
        <v>0.14271513</v>
      </c>
      <c r="G2938" s="33">
        <f t="shared" si="409"/>
        <v>0.31501869999999998</v>
      </c>
      <c r="H2938" s="32">
        <f t="shared" si="410"/>
        <v>1.77014692</v>
      </c>
      <c r="I2938" s="33">
        <f t="shared" si="411"/>
        <v>5.7220723700000002</v>
      </c>
      <c r="J2938" s="32">
        <f t="shared" si="412"/>
        <v>1.77014692</v>
      </c>
      <c r="K2938" s="33">
        <f t="shared" si="413"/>
        <v>61.614655759999998</v>
      </c>
    </row>
    <row r="2939" spans="1:11" x14ac:dyDescent="0.3">
      <c r="A2939" s="78" t="str">
        <f>latest_start_1_limit_5000_convert_BTC_CMC_PRO_API_KEY_49c55c19_a805_466a_95cf_3c[[#This Row],[Symbol]]</f>
        <v>AMZN</v>
      </c>
      <c r="B2939" s="22" t="str">
        <f t="shared" si="405"/>
        <v>Amazon tokenized stock Bittrex</v>
      </c>
      <c r="C2939" s="77">
        <f t="shared" si="406"/>
        <v>8.8590329183794295E-2</v>
      </c>
      <c r="D2939" s="73">
        <f t="shared" si="407"/>
        <v>3316.9100650970586</v>
      </c>
      <c r="E2939" s="74">
        <f>D2939*conf!B$7</f>
        <v>242598.80216119887</v>
      </c>
      <c r="F2939" s="32">
        <f t="shared" si="408"/>
        <v>0.42033786000000001</v>
      </c>
      <c r="G2939" s="33">
        <f t="shared" si="409"/>
        <v>0.59311910000000001</v>
      </c>
      <c r="H2939" s="32">
        <f t="shared" si="410"/>
        <v>-6.1303614099999999</v>
      </c>
      <c r="I2939" s="33">
        <f t="shared" si="411"/>
        <v>-2.4852275000000001</v>
      </c>
      <c r="J2939" s="32">
        <f t="shared" si="412"/>
        <v>-6.1303614099999999</v>
      </c>
      <c r="K2939" s="33">
        <f t="shared" si="413"/>
        <v>1.89519609</v>
      </c>
    </row>
    <row r="2940" spans="1:11" x14ac:dyDescent="0.3">
      <c r="A2940" s="78" t="str">
        <f>latest_start_1_limit_5000_convert_BTC_CMC_PRO_API_KEY_49c55c19_a805_466a_95cf_3c[[#This Row],[Symbol]]</f>
        <v>PORTAL</v>
      </c>
      <c r="B2940" s="22" t="str">
        <f t="shared" si="405"/>
        <v>Portal</v>
      </c>
      <c r="C2940" s="77">
        <f t="shared" si="406"/>
        <v>1.5800000000119795E-8</v>
      </c>
      <c r="D2940" s="73">
        <f t="shared" si="407"/>
        <v>5.9156771976999999E-4</v>
      </c>
      <c r="E2940" s="74">
        <f>D2940*conf!B$7</f>
        <v>4.3267263023977799E-2</v>
      </c>
      <c r="F2940" s="32">
        <f t="shared" si="408"/>
        <v>-1.8046260000000001E-2</v>
      </c>
      <c r="G2940" s="33">
        <f t="shared" si="409"/>
        <v>0.15398070999999999</v>
      </c>
      <c r="H2940" s="32">
        <f t="shared" si="410"/>
        <v>-3.1079480099999999</v>
      </c>
      <c r="I2940" s="33">
        <f t="shared" si="411"/>
        <v>0.65455187999999997</v>
      </c>
      <c r="J2940" s="32">
        <f t="shared" si="412"/>
        <v>-3.1079480099999999</v>
      </c>
      <c r="K2940" s="33">
        <f t="shared" si="413"/>
        <v>22.944582130000001</v>
      </c>
    </row>
    <row r="2941" spans="1:11" x14ac:dyDescent="0.3">
      <c r="A2941" s="78" t="str">
        <f>latest_start_1_limit_5000_convert_BTC_CMC_PRO_API_KEY_49c55c19_a805_466a_95cf_3c[[#This Row],[Symbol]]</f>
        <v>ASY</v>
      </c>
      <c r="B2941" s="22" t="str">
        <f t="shared" si="405"/>
        <v>ASYAGRO</v>
      </c>
      <c r="C2941" s="77">
        <f t="shared" si="406"/>
        <v>2.2066125753681762E-6</v>
      </c>
      <c r="D2941" s="73">
        <f t="shared" si="407"/>
        <v>8.2617770228889997E-2</v>
      </c>
      <c r="E2941" s="74">
        <f>D2941*conf!B$7</f>
        <v>6.042663714541014</v>
      </c>
      <c r="F2941" s="32">
        <f t="shared" si="408"/>
        <v>-0.94663366000000004</v>
      </c>
      <c r="G2941" s="33">
        <f t="shared" si="409"/>
        <v>-0.77620440000000002</v>
      </c>
      <c r="H2941" s="32">
        <f t="shared" si="410"/>
        <v>-5.8425236700000003</v>
      </c>
      <c r="I2941" s="33">
        <f t="shared" si="411"/>
        <v>-2.18621248</v>
      </c>
      <c r="J2941" s="32">
        <f t="shared" si="412"/>
        <v>-5.8425236700000003</v>
      </c>
      <c r="K2941" s="33">
        <f t="shared" si="413"/>
        <v>-0.39978840999999998</v>
      </c>
    </row>
    <row r="2942" spans="1:11" x14ac:dyDescent="0.3">
      <c r="A2942" s="78" t="str">
        <f>latest_start_1_limit_5000_convert_BTC_CMC_PRO_API_KEY_49c55c19_a805_466a_95cf_3c[[#This Row],[Symbol]]</f>
        <v>CTT</v>
      </c>
      <c r="B2942" s="22" t="str">
        <f t="shared" si="405"/>
        <v>Castweet</v>
      </c>
      <c r="C2942" s="77">
        <f t="shared" si="406"/>
        <v>5.7616812448708045E-6</v>
      </c>
      <c r="D2942" s="73">
        <f t="shared" si="407"/>
        <v>0.21572307823063</v>
      </c>
      <c r="E2942" s="74">
        <f>D2942*conf!B$7</f>
        <v>15.777985941788279</v>
      </c>
      <c r="F2942" s="32">
        <f t="shared" si="408"/>
        <v>-0.19474396999999999</v>
      </c>
      <c r="G2942" s="33">
        <f t="shared" si="409"/>
        <v>-2.302102E-2</v>
      </c>
      <c r="H2942" s="32">
        <f t="shared" si="410"/>
        <v>7.3243581899999999</v>
      </c>
      <c r="I2942" s="33">
        <f t="shared" si="411"/>
        <v>11.49196407</v>
      </c>
      <c r="J2942" s="32">
        <f t="shared" si="412"/>
        <v>7.3243581899999999</v>
      </c>
      <c r="K2942" s="33">
        <f t="shared" si="413"/>
        <v>2.3644567599999999</v>
      </c>
    </row>
    <row r="2943" spans="1:11" x14ac:dyDescent="0.3">
      <c r="A2943" s="78" t="str">
        <f>latest_start_1_limit_5000_convert_BTC_CMC_PRO_API_KEY_49c55c19_a805_466a_95cf_3c[[#This Row],[Symbol]]</f>
        <v>EFG</v>
      </c>
      <c r="B2943" s="22" t="str">
        <f t="shared" si="405"/>
        <v>ECOC Financial Growth</v>
      </c>
      <c r="C2943" s="77">
        <f t="shared" si="406"/>
        <v>4.903730699860816E-4</v>
      </c>
      <c r="D2943" s="73">
        <f t="shared" si="407"/>
        <v>18.360055623169711</v>
      </c>
      <c r="E2943" s="74">
        <f>D2943*conf!B$7</f>
        <v>1342.8544682786326</v>
      </c>
      <c r="F2943" s="32">
        <f t="shared" si="408"/>
        <v>-0.52910838000000004</v>
      </c>
      <c r="G2943" s="33">
        <f t="shared" si="409"/>
        <v>-0.35796073</v>
      </c>
      <c r="H2943" s="32">
        <f t="shared" si="410"/>
        <v>-2.2085088399999999</v>
      </c>
      <c r="I2943" s="33">
        <f t="shared" si="411"/>
        <v>1.5889179499999999</v>
      </c>
      <c r="J2943" s="32">
        <f t="shared" si="412"/>
        <v>-2.2085088399999999</v>
      </c>
      <c r="K2943" s="33">
        <f t="shared" si="413"/>
        <v>7.9679019799999997</v>
      </c>
    </row>
    <row r="2944" spans="1:11" x14ac:dyDescent="0.3">
      <c r="A2944" s="78" t="str">
        <f>latest_start_1_limit_5000_convert_BTC_CMC_PRO_API_KEY_49c55c19_a805_466a_95cf_3c[[#This Row],[Symbol]]</f>
        <v>DRM</v>
      </c>
      <c r="B2944" s="22" t="str">
        <f t="shared" si="405"/>
        <v>Dreamcoin</v>
      </c>
      <c r="C2944" s="77">
        <f t="shared" si="406"/>
        <v>2.8043233153634768E-7</v>
      </c>
      <c r="D2944" s="73">
        <f t="shared" si="407"/>
        <v>1.0499665500980001E-2</v>
      </c>
      <c r="E2944" s="74">
        <f>D2944*conf!B$7</f>
        <v>0.76794553474167726</v>
      </c>
      <c r="F2944" s="32">
        <f t="shared" si="408"/>
        <v>0.15440412000000001</v>
      </c>
      <c r="G2944" s="33">
        <f t="shared" si="409"/>
        <v>0.32672780000000001</v>
      </c>
      <c r="H2944" s="32">
        <f t="shared" si="410"/>
        <v>0.15440412000000001</v>
      </c>
      <c r="I2944" s="33">
        <f t="shared" si="411"/>
        <v>4.0435872499999999</v>
      </c>
      <c r="J2944" s="32">
        <f t="shared" si="412"/>
        <v>0.15440412000000001</v>
      </c>
      <c r="K2944" s="33">
        <f t="shared" si="413"/>
        <v>57.944564309999997</v>
      </c>
    </row>
    <row r="2945" spans="1:11" x14ac:dyDescent="0.3">
      <c r="A2945" s="78" t="str">
        <f>latest_start_1_limit_5000_convert_BTC_CMC_PRO_API_KEY_49c55c19_a805_466a_95cf_3c[[#This Row],[Symbol]]</f>
        <v>MVC</v>
      </c>
      <c r="B2945" s="22" t="str">
        <f t="shared" si="405"/>
        <v>Maverick Chain</v>
      </c>
      <c r="C2945" s="77">
        <f t="shared" si="406"/>
        <v>1.0015440412000969E-7</v>
      </c>
      <c r="D2945" s="73">
        <f t="shared" si="407"/>
        <v>3.7498805360599999E-3</v>
      </c>
      <c r="E2945" s="74">
        <f>D2945*conf!B$7</f>
        <v>0.27426626240742841</v>
      </c>
      <c r="F2945" s="32">
        <f t="shared" si="408"/>
        <v>0.37081764</v>
      </c>
      <c r="G2945" s="33">
        <f t="shared" si="409"/>
        <v>0.54351368</v>
      </c>
      <c r="H2945" s="32">
        <f t="shared" si="410"/>
        <v>0.15597232</v>
      </c>
      <c r="I2945" s="33">
        <f t="shared" si="411"/>
        <v>4.0452163499999996</v>
      </c>
      <c r="J2945" s="32">
        <f t="shared" si="412"/>
        <v>0.15597232</v>
      </c>
      <c r="K2945" s="33">
        <f t="shared" si="413"/>
        <v>18.458423239999998</v>
      </c>
    </row>
    <row r="2946" spans="1:11" x14ac:dyDescent="0.3">
      <c r="A2946" s="78" t="str">
        <f>latest_start_1_limit_5000_convert_BTC_CMC_PRO_API_KEY_49c55c19_a805_466a_95cf_3c[[#This Row],[Symbol]]</f>
        <v>BEC</v>
      </c>
      <c r="B2946" s="22" t="str">
        <f t="shared" ref="B2946:B3009" si="414">VLOOKUP(A2946,BTCTABLE,2,FALSE)</f>
        <v>Betherchip</v>
      </c>
      <c r="C2946" s="77">
        <f t="shared" ref="C2946:C3009" si="415">VLOOKUP(A2946,BTCTABLE,3,FALSE)</f>
        <v>3.2630705374025337E-4</v>
      </c>
      <c r="D2946" s="73">
        <f t="shared" ref="D2946:D3009" si="416">VLOOKUP(A2946,USDTABLE,3,FALSE)</f>
        <v>12.21726074205854</v>
      </c>
      <c r="E2946" s="74">
        <f>D2946*conf!B$7</f>
        <v>893.57045067416163</v>
      </c>
      <c r="F2946" s="32">
        <f t="shared" ref="F2946:F3009" si="417">VLOOKUP(A2946,BTCTABLE,5,FALSE)</f>
        <v>-1.08081132</v>
      </c>
      <c r="G2946" s="33">
        <f t="shared" ref="G2946:G3009" si="418">VLOOKUP(A2946,USDTABLE,5,FALSE)</f>
        <v>-0.91061292000000005</v>
      </c>
      <c r="H2946" s="32">
        <f t="shared" ref="H2946:H3009" si="419">VLOOKUP(A2946,BTCTABLE,6,FALSE)</f>
        <v>1.26955321</v>
      </c>
      <c r="I2946" s="33">
        <f t="shared" ref="I2946:I3009" si="420">VLOOKUP(A2946,USDTABLE,6,FALSE)</f>
        <v>5.2020396699999996</v>
      </c>
      <c r="J2946" s="32">
        <f t="shared" ref="J2946:J3009" si="421">VLOOKUP(A2946,BTCTABLE,6,FALSE)</f>
        <v>1.26955321</v>
      </c>
      <c r="K2946" s="33">
        <f t="shared" ref="K2946:K3009" si="422">VLOOKUP(A2946,USDTABLE,7,FALSE)</f>
        <v>18.28653989</v>
      </c>
    </row>
    <row r="2947" spans="1:11" x14ac:dyDescent="0.3">
      <c r="A2947" s="78" t="str">
        <f>latest_start_1_limit_5000_convert_BTC_CMC_PRO_API_KEY_49c55c19_a805_466a_95cf_3c[[#This Row],[Symbol]]</f>
        <v>PRIA</v>
      </c>
      <c r="B2947" s="22" t="str">
        <f t="shared" si="414"/>
        <v>PRIA</v>
      </c>
      <c r="C2947" s="77">
        <f t="shared" si="415"/>
        <v>5.7440524718895642E-4</v>
      </c>
      <c r="D2947" s="73">
        <f t="shared" si="416"/>
        <v>21.506303943096061</v>
      </c>
      <c r="E2947" s="74">
        <f>D2947*conf!B$7</f>
        <v>1572.9710703980459</v>
      </c>
      <c r="F2947" s="32">
        <f t="shared" si="417"/>
        <v>-0.62601960999999995</v>
      </c>
      <c r="G2947" s="33">
        <f t="shared" si="418"/>
        <v>-0.45503871000000001</v>
      </c>
      <c r="H2947" s="32">
        <f t="shared" si="419"/>
        <v>-11.64506776</v>
      </c>
      <c r="I2947" s="33">
        <f t="shared" si="420"/>
        <v>-8.2140802300000004</v>
      </c>
      <c r="J2947" s="32">
        <f t="shared" si="421"/>
        <v>-11.64506776</v>
      </c>
      <c r="K2947" s="33">
        <f t="shared" si="422"/>
        <v>-46.006100420000003</v>
      </c>
    </row>
    <row r="2948" spans="1:11" x14ac:dyDescent="0.3">
      <c r="A2948" s="78" t="str">
        <f>latest_start_1_limit_5000_convert_BTC_CMC_PRO_API_KEY_49c55c19_a805_466a_95cf_3c[[#This Row],[Symbol]]</f>
        <v>DFD</v>
      </c>
      <c r="B2948" s="22" t="str">
        <f t="shared" si="414"/>
        <v>DefiDollar DAO</v>
      </c>
      <c r="C2948" s="77">
        <f t="shared" si="415"/>
        <v>1.43558693182559E-5</v>
      </c>
      <c r="D2948" s="73">
        <f t="shared" si="416"/>
        <v>0.53749803024382004</v>
      </c>
      <c r="E2948" s="74">
        <f>D2948*conf!B$7</f>
        <v>39.312605932032994</v>
      </c>
      <c r="F2948" s="32">
        <f t="shared" si="417"/>
        <v>-0.17176248999999999</v>
      </c>
      <c r="G2948" s="33">
        <f t="shared" si="418"/>
        <v>0</v>
      </c>
      <c r="H2948" s="32">
        <f t="shared" si="419"/>
        <v>-11.283977910000001</v>
      </c>
      <c r="I2948" s="33">
        <f t="shared" si="420"/>
        <v>-7.8389685800000004</v>
      </c>
      <c r="J2948" s="32">
        <f t="shared" si="421"/>
        <v>-11.283977910000001</v>
      </c>
      <c r="K2948" s="33">
        <f t="shared" si="422"/>
        <v>62.149196609999997</v>
      </c>
    </row>
    <row r="2949" spans="1:11" x14ac:dyDescent="0.3">
      <c r="A2949" s="78" t="str">
        <f>latest_start_1_limit_5000_convert_BTC_CMC_PRO_API_KEY_49c55c19_a805_466a_95cf_3c[[#This Row],[Symbol]]</f>
        <v>YFIAG</v>
      </c>
      <c r="B2949" s="22" t="str">
        <f t="shared" si="414"/>
        <v>YearnAgnostic Finance</v>
      </c>
      <c r="C2949" s="77">
        <f t="shared" si="415"/>
        <v>6.7685598190403326E-5</v>
      </c>
      <c r="D2949" s="73">
        <f t="shared" si="416"/>
        <v>2.53421613813049</v>
      </c>
      <c r="E2949" s="74">
        <f>D2949*conf!B$7</f>
        <v>185.35256834286403</v>
      </c>
      <c r="F2949" s="32">
        <f t="shared" si="417"/>
        <v>-9.4901800400000003</v>
      </c>
      <c r="G2949" s="33">
        <f t="shared" si="418"/>
        <v>-9.33445064</v>
      </c>
      <c r="H2949" s="32">
        <f t="shared" si="419"/>
        <v>83.95902615</v>
      </c>
      <c r="I2949" s="33">
        <f t="shared" si="420"/>
        <v>91.102499750000007</v>
      </c>
      <c r="J2949" s="32">
        <f t="shared" si="421"/>
        <v>83.95902615</v>
      </c>
      <c r="K2949" s="33">
        <f t="shared" si="422"/>
        <v>52.11767725</v>
      </c>
    </row>
    <row r="2950" spans="1:11" x14ac:dyDescent="0.3">
      <c r="A2950" s="78" t="str">
        <f>latest_start_1_limit_5000_convert_BTC_CMC_PRO_API_KEY_49c55c19_a805_466a_95cf_3c[[#This Row],[Symbol]]</f>
        <v>BFI</v>
      </c>
      <c r="B2950" s="22" t="str">
        <f t="shared" si="414"/>
        <v>BitDEFi</v>
      </c>
      <c r="C2950" s="77">
        <f t="shared" si="415"/>
        <v>3.4477953049784593E-4</v>
      </c>
      <c r="D2950" s="73">
        <f t="shared" si="416"/>
        <v>12.908888650533889</v>
      </c>
      <c r="E2950" s="74">
        <f>D2950*conf!B$7</f>
        <v>944.15611590004869</v>
      </c>
      <c r="F2950" s="32">
        <f t="shared" si="417"/>
        <v>-4.58467074</v>
      </c>
      <c r="G2950" s="33">
        <f t="shared" si="418"/>
        <v>-4.4205010099999997</v>
      </c>
      <c r="H2950" s="32">
        <f t="shared" si="419"/>
        <v>-20.38857767</v>
      </c>
      <c r="I2950" s="33">
        <f t="shared" si="420"/>
        <v>-17.297117010000001</v>
      </c>
      <c r="J2950" s="32">
        <f t="shared" si="421"/>
        <v>-20.38857767</v>
      </c>
      <c r="K2950" s="33">
        <f t="shared" si="422"/>
        <v>50.238038850000002</v>
      </c>
    </row>
    <row r="2951" spans="1:11" x14ac:dyDescent="0.3">
      <c r="A2951" s="78" t="str">
        <f>latest_start_1_limit_5000_convert_BTC_CMC_PRO_API_KEY_49c55c19_a805_466a_95cf_3c[[#This Row],[Symbol]]</f>
        <v>BVL</v>
      </c>
      <c r="B2951" s="22" t="str">
        <f t="shared" si="414"/>
        <v>Bullswap Exchange</v>
      </c>
      <c r="C2951" s="77">
        <f t="shared" si="415"/>
        <v>1.2355674385853618E-7</v>
      </c>
      <c r="D2951" s="73">
        <f t="shared" si="416"/>
        <v>4.6260874193699997E-3</v>
      </c>
      <c r="E2951" s="74">
        <f>D2951*conf!B$7</f>
        <v>0.33835203385272178</v>
      </c>
      <c r="F2951" s="32">
        <f t="shared" si="417"/>
        <v>19.209581159999999</v>
      </c>
      <c r="G2951" s="33">
        <f t="shared" si="418"/>
        <v>19.414690799999999</v>
      </c>
      <c r="H2951" s="32">
        <f t="shared" si="419"/>
        <v>44.825227669999997</v>
      </c>
      <c r="I2951" s="33">
        <f t="shared" si="420"/>
        <v>50.449062560000002</v>
      </c>
      <c r="J2951" s="32">
        <f t="shared" si="421"/>
        <v>44.825227669999997</v>
      </c>
      <c r="K2951" s="33">
        <f t="shared" si="422"/>
        <v>126.66592369999999</v>
      </c>
    </row>
    <row r="2952" spans="1:11" x14ac:dyDescent="0.3">
      <c r="A2952" s="78" t="str">
        <f>latest_start_1_limit_5000_convert_BTC_CMC_PRO_API_KEY_49c55c19_a805_466a_95cf_3c[[#This Row],[Symbol]]</f>
        <v>GOOGL</v>
      </c>
      <c r="B2952" s="22" t="str">
        <f t="shared" si="414"/>
        <v>Google tokenized stock Bittrex</v>
      </c>
      <c r="C2952" s="77">
        <f t="shared" si="415"/>
        <v>5.5261527647093932E-2</v>
      </c>
      <c r="D2952" s="73">
        <f t="shared" si="416"/>
        <v>2069.046576009513</v>
      </c>
      <c r="E2952" s="74">
        <f>D2952*conf!B$7</f>
        <v>151330.06656933579</v>
      </c>
      <c r="F2952" s="32">
        <f t="shared" si="417"/>
        <v>9.5290810000000004E-2</v>
      </c>
      <c r="G2952" s="33">
        <f t="shared" si="418"/>
        <v>0.26751279</v>
      </c>
      <c r="H2952" s="32">
        <f t="shared" si="419"/>
        <v>-0.79379999000000001</v>
      </c>
      <c r="I2952" s="33">
        <f t="shared" si="420"/>
        <v>3.0585626000000001</v>
      </c>
      <c r="J2952" s="32">
        <f t="shared" si="421"/>
        <v>-0.79379999000000001</v>
      </c>
      <c r="K2952" s="33">
        <f t="shared" si="422"/>
        <v>11.33663263</v>
      </c>
    </row>
    <row r="2953" spans="1:11" x14ac:dyDescent="0.3">
      <c r="A2953" s="78" t="str">
        <f>latest_start_1_limit_5000_convert_BTC_CMC_PRO_API_KEY_49c55c19_a805_466a_95cf_3c[[#This Row],[Symbol]]</f>
        <v>SWAG</v>
      </c>
      <c r="B2953" s="22" t="str">
        <f t="shared" si="414"/>
        <v>SWAG Finance</v>
      </c>
      <c r="C2953" s="77">
        <f t="shared" si="415"/>
        <v>2.146617316944687E-6</v>
      </c>
      <c r="D2953" s="73">
        <f t="shared" si="416"/>
        <v>8.0371488062919993E-2</v>
      </c>
      <c r="E2953" s="74">
        <f>D2953*conf!B$7</f>
        <v>5.8783706369219679</v>
      </c>
      <c r="F2953" s="32">
        <f t="shared" si="417"/>
        <v>-0.17497758999999999</v>
      </c>
      <c r="G2953" s="33">
        <f t="shared" si="418"/>
        <v>-3.2206299999999999E-3</v>
      </c>
      <c r="H2953" s="32">
        <f t="shared" si="419"/>
        <v>6.6086026200000001</v>
      </c>
      <c r="I2953" s="33">
        <f t="shared" si="420"/>
        <v>10.748414370000001</v>
      </c>
      <c r="J2953" s="32">
        <f t="shared" si="421"/>
        <v>6.6086026200000001</v>
      </c>
      <c r="K2953" s="33">
        <f t="shared" si="422"/>
        <v>15.179775619999999</v>
      </c>
    </row>
    <row r="2954" spans="1:11" x14ac:dyDescent="0.3">
      <c r="A2954" s="78" t="str">
        <f>latest_start_1_limit_5000_convert_BTC_CMC_PRO_API_KEY_49c55c19_a805_466a_95cf_3c[[#This Row],[Symbol]]</f>
        <v>CPAY</v>
      </c>
      <c r="B2954" s="22" t="str">
        <f t="shared" si="414"/>
        <v>Cryptopay</v>
      </c>
      <c r="C2954" s="77">
        <f t="shared" si="415"/>
        <v>1.7585953169880376E-6</v>
      </c>
      <c r="D2954" s="73">
        <f t="shared" si="416"/>
        <v>6.5843558332969995E-2</v>
      </c>
      <c r="E2954" s="74">
        <f>D2954*conf!B$7</f>
        <v>4.8157978564734254</v>
      </c>
      <c r="F2954" s="32">
        <f t="shared" si="417"/>
        <v>-0.93691946000000004</v>
      </c>
      <c r="G2954" s="33">
        <f t="shared" si="418"/>
        <v>-0.76647348999999998</v>
      </c>
      <c r="H2954" s="32">
        <f t="shared" si="419"/>
        <v>-14.9307892</v>
      </c>
      <c r="I2954" s="33">
        <f t="shared" si="420"/>
        <v>-11.62739238</v>
      </c>
      <c r="J2954" s="32">
        <f t="shared" si="421"/>
        <v>-14.9307892</v>
      </c>
      <c r="K2954" s="33">
        <f t="shared" si="422"/>
        <v>17.93491547</v>
      </c>
    </row>
    <row r="2955" spans="1:11" x14ac:dyDescent="0.3">
      <c r="A2955" s="78" t="str">
        <f>latest_start_1_limit_5000_convert_BTC_CMC_PRO_API_KEY_49c55c19_a805_466a_95cf_3c[[#This Row],[Symbol]]</f>
        <v>ETF</v>
      </c>
      <c r="B2955" s="22" t="str">
        <f t="shared" si="414"/>
        <v>Entherfound</v>
      </c>
      <c r="C2955" s="77">
        <f t="shared" si="415"/>
        <v>1.5099999999999811E-6</v>
      </c>
      <c r="D2955" s="73">
        <f t="shared" si="416"/>
        <v>5.6535902332020001E-2</v>
      </c>
      <c r="E2955" s="74">
        <f>D2955*conf!B$7</f>
        <v>4.1350358965639433</v>
      </c>
      <c r="F2955" s="32">
        <f t="shared" si="417"/>
        <v>5.5944056</v>
      </c>
      <c r="G2955" s="33">
        <f t="shared" si="418"/>
        <v>5.7760892400000001</v>
      </c>
      <c r="H2955" s="32">
        <f t="shared" si="419"/>
        <v>-39.112903230000001</v>
      </c>
      <c r="I2955" s="33">
        <f t="shared" si="420"/>
        <v>-36.7485432</v>
      </c>
      <c r="J2955" s="32">
        <f t="shared" si="421"/>
        <v>-39.112903230000001</v>
      </c>
      <c r="K2955" s="33">
        <f t="shared" si="422"/>
        <v>-98.138262699999999</v>
      </c>
    </row>
    <row r="2956" spans="1:11" x14ac:dyDescent="0.3">
      <c r="A2956" s="78" t="str">
        <f>latest_start_1_limit_5000_convert_BTC_CMC_PRO_API_KEY_49c55c19_a805_466a_95cf_3c[[#This Row],[Symbol]]</f>
        <v>FRMX</v>
      </c>
      <c r="B2956" s="22" t="str">
        <f t="shared" si="414"/>
        <v>FRMx Token</v>
      </c>
      <c r="C2956" s="77">
        <f t="shared" si="415"/>
        <v>0.10811215198801094</v>
      </c>
      <c r="D2956" s="73">
        <f t="shared" si="416"/>
        <v>4047.8265335753417</v>
      </c>
      <c r="E2956" s="74">
        <f>D2956*conf!B$7</f>
        <v>296058.03266570048</v>
      </c>
      <c r="F2956" s="32">
        <f t="shared" si="417"/>
        <v>2.1728870100000002</v>
      </c>
      <c r="G2956" s="33">
        <f t="shared" si="418"/>
        <v>2.3486836599999998</v>
      </c>
      <c r="H2956" s="32">
        <f t="shared" si="419"/>
        <v>2.7897298899999998</v>
      </c>
      <c r="I2956" s="33">
        <f t="shared" si="420"/>
        <v>6.78124766</v>
      </c>
      <c r="J2956" s="32">
        <f t="shared" si="421"/>
        <v>2.7897298899999998</v>
      </c>
      <c r="K2956" s="33">
        <f t="shared" si="422"/>
        <v>-2.2272384399999998</v>
      </c>
    </row>
    <row r="2957" spans="1:11" x14ac:dyDescent="0.3">
      <c r="A2957" s="78" t="str">
        <f>latest_start_1_limit_5000_convert_BTC_CMC_PRO_API_KEY_49c55c19_a805_466a_95cf_3c[[#This Row],[Symbol]]</f>
        <v>DUSD</v>
      </c>
      <c r="B2957" s="22" t="str">
        <f t="shared" si="414"/>
        <v>DefiDollar</v>
      </c>
      <c r="C2957" s="77">
        <f t="shared" si="415"/>
        <v>2.5901098489145497E-5</v>
      </c>
      <c r="D2957" s="73">
        <f t="shared" si="416"/>
        <v>0.96976289700289997</v>
      </c>
      <c r="E2957" s="74">
        <f>D2957*conf!B$7</f>
        <v>70.928458286792107</v>
      </c>
      <c r="F2957" s="32">
        <f t="shared" si="417"/>
        <v>-0.17176248999999999</v>
      </c>
      <c r="G2957" s="33">
        <f t="shared" si="418"/>
        <v>0</v>
      </c>
      <c r="H2957" s="32">
        <f t="shared" si="419"/>
        <v>-8.1474400300000003</v>
      </c>
      <c r="I2957" s="33">
        <f t="shared" si="420"/>
        <v>-4.5806330600000003</v>
      </c>
      <c r="J2957" s="32">
        <f t="shared" si="421"/>
        <v>-8.1474400300000003</v>
      </c>
      <c r="K2957" s="33">
        <f t="shared" si="422"/>
        <v>-2.3010740300000001</v>
      </c>
    </row>
    <row r="2958" spans="1:11" x14ac:dyDescent="0.3">
      <c r="A2958" s="78" t="str">
        <f>latest_start_1_limit_5000_convert_BTC_CMC_PRO_API_KEY_49c55c19_a805_466a_95cf_3c[[#This Row],[Symbol]]</f>
        <v>WAIF</v>
      </c>
      <c r="B2958" s="22" t="str">
        <f t="shared" si="414"/>
        <v>Waifu Token</v>
      </c>
      <c r="C2958" s="77">
        <f t="shared" si="415"/>
        <v>1.3999714006367229E-8</v>
      </c>
      <c r="D2958" s="73">
        <f t="shared" si="416"/>
        <v>5.2416322101999995E-4</v>
      </c>
      <c r="E2958" s="74">
        <f>D2958*conf!B$7</f>
        <v>3.8337297985402793E-2</v>
      </c>
      <c r="F2958" s="32">
        <f t="shared" si="417"/>
        <v>-1.1399994</v>
      </c>
      <c r="G2958" s="33">
        <f t="shared" si="418"/>
        <v>-0.96990284000000004</v>
      </c>
      <c r="H2958" s="32">
        <f t="shared" si="419"/>
        <v>-15.353868970000001</v>
      </c>
      <c r="I2958" s="33">
        <f t="shared" si="420"/>
        <v>-12.06690113</v>
      </c>
      <c r="J2958" s="32">
        <f t="shared" si="421"/>
        <v>-15.353868970000001</v>
      </c>
      <c r="K2958" s="33">
        <f t="shared" si="422"/>
        <v>-4.8849409799999997</v>
      </c>
    </row>
    <row r="2959" spans="1:11" x14ac:dyDescent="0.3">
      <c r="A2959" s="78" t="str">
        <f>latest_start_1_limit_5000_convert_BTC_CMC_PRO_API_KEY_49c55c19_a805_466a_95cf_3c[[#This Row],[Symbol]]</f>
        <v>JOYS</v>
      </c>
      <c r="B2959" s="22" t="str">
        <f t="shared" si="414"/>
        <v>Joys Digital</v>
      </c>
      <c r="C2959" s="77">
        <f t="shared" si="415"/>
        <v>3.006039126651623E-7</v>
      </c>
      <c r="D2959" s="73">
        <f t="shared" si="416"/>
        <v>1.125490956759E-2</v>
      </c>
      <c r="E2959" s="74">
        <f>D2959*conf!B$7</f>
        <v>0.82318408577353264</v>
      </c>
      <c r="F2959" s="32">
        <f t="shared" si="417"/>
        <v>-1.2535149400000001</v>
      </c>
      <c r="G2959" s="33">
        <f t="shared" si="418"/>
        <v>-1.08361369</v>
      </c>
      <c r="H2959" s="32">
        <f t="shared" si="419"/>
        <v>-4.2834743499999997</v>
      </c>
      <c r="I2959" s="33">
        <f t="shared" si="420"/>
        <v>-0.56662235000000005</v>
      </c>
      <c r="J2959" s="32">
        <f t="shared" si="421"/>
        <v>-4.2834743499999997</v>
      </c>
      <c r="K2959" s="33">
        <f t="shared" si="422"/>
        <v>-7.13676654</v>
      </c>
    </row>
    <row r="2960" spans="1:11" x14ac:dyDescent="0.3">
      <c r="A2960" s="78" t="str">
        <f>latest_start_1_limit_5000_convert_BTC_CMC_PRO_API_KEY_49c55c19_a805_466a_95cf_3c[[#This Row],[Symbol]]</f>
        <v>LYFE</v>
      </c>
      <c r="B2960" s="22" t="str">
        <f t="shared" si="414"/>
        <v>LYFE</v>
      </c>
      <c r="C2960" s="77">
        <f t="shared" si="415"/>
        <v>4.541858243712924E-7</v>
      </c>
      <c r="D2960" s="73">
        <f t="shared" si="416"/>
        <v>1.700516914387E-2</v>
      </c>
      <c r="E2960" s="74">
        <f>D2960*conf!B$7</f>
        <v>1.2437580711826517</v>
      </c>
      <c r="F2960" s="32">
        <f t="shared" si="417"/>
        <v>1.9185168699999999</v>
      </c>
      <c r="G2960" s="33">
        <f t="shared" si="418"/>
        <v>2.0938758499999999</v>
      </c>
      <c r="H2960" s="32">
        <f t="shared" si="419"/>
        <v>-6.2540090199999998</v>
      </c>
      <c r="I2960" s="33">
        <f t="shared" si="420"/>
        <v>-2.6136765799999999</v>
      </c>
      <c r="J2960" s="32">
        <f t="shared" si="421"/>
        <v>-6.2540090199999998</v>
      </c>
      <c r="K2960" s="33">
        <f t="shared" si="422"/>
        <v>5.8406197200000003</v>
      </c>
    </row>
    <row r="2961" spans="1:11" x14ac:dyDescent="0.3">
      <c r="A2961" s="78" t="str">
        <f>latest_start_1_limit_5000_convert_BTC_CMC_PRO_API_KEY_49c55c19_a805_466a_95cf_3c[[#This Row],[Symbol]]</f>
        <v>YVS</v>
      </c>
      <c r="B2961" s="22" t="str">
        <f t="shared" si="414"/>
        <v>YVS.Finance</v>
      </c>
      <c r="C2961" s="77">
        <f t="shared" si="415"/>
        <v>5.7308909522808055E-5</v>
      </c>
      <c r="D2961" s="73">
        <f t="shared" si="416"/>
        <v>2.1457025904212501</v>
      </c>
      <c r="E2961" s="74">
        <f>D2961*conf!B$7</f>
        <v>156.93668746341024</v>
      </c>
      <c r="F2961" s="32">
        <f t="shared" si="417"/>
        <v>-5.6816347800000004</v>
      </c>
      <c r="G2961" s="33">
        <f t="shared" si="418"/>
        <v>-5.5193524700000003</v>
      </c>
      <c r="H2961" s="32">
        <f t="shared" si="419"/>
        <v>-25.4814793</v>
      </c>
      <c r="I2961" s="33">
        <f t="shared" si="420"/>
        <v>-22.58778555</v>
      </c>
      <c r="J2961" s="32">
        <f t="shared" si="421"/>
        <v>-25.4814793</v>
      </c>
      <c r="K2961" s="33">
        <f t="shared" si="422"/>
        <v>-2.66198384</v>
      </c>
    </row>
    <row r="2962" spans="1:11" x14ac:dyDescent="0.3">
      <c r="A2962" s="78" t="str">
        <f>latest_start_1_limit_5000_convert_BTC_CMC_PRO_API_KEY_49c55c19_a805_466a_95cf_3c[[#This Row],[Symbol]]</f>
        <v>EOSBEAR</v>
      </c>
      <c r="B2962" s="22" t="str">
        <f t="shared" si="414"/>
        <v>3x Short EOS Token</v>
      </c>
      <c r="C2962" s="77">
        <f t="shared" si="415"/>
        <v>7.5185207953073072E-6</v>
      </c>
      <c r="D2962" s="73">
        <f t="shared" si="416"/>
        <v>0.28150089891705998</v>
      </c>
      <c r="E2962" s="74">
        <f>D2962*conf!B$7</f>
        <v>20.588975746793768</v>
      </c>
      <c r="F2962" s="32">
        <f t="shared" si="417"/>
        <v>-0.26188309999999998</v>
      </c>
      <c r="G2962" s="33">
        <f t="shared" si="418"/>
        <v>-9.0275670000000002E-2</v>
      </c>
      <c r="H2962" s="32">
        <f t="shared" si="419"/>
        <v>-3.1834849599999999</v>
      </c>
      <c r="I2962" s="33">
        <f t="shared" si="420"/>
        <v>0.57608168999999998</v>
      </c>
      <c r="J2962" s="32">
        <f t="shared" si="421"/>
        <v>-3.1834849599999999</v>
      </c>
      <c r="K2962" s="33">
        <f t="shared" si="422"/>
        <v>-48.058676130000002</v>
      </c>
    </row>
    <row r="2963" spans="1:11" x14ac:dyDescent="0.3">
      <c r="A2963" s="78" t="str">
        <f>latest_start_1_limit_5000_convert_BTC_CMC_PRO_API_KEY_49c55c19_a805_466a_95cf_3c[[#This Row],[Symbol]]</f>
        <v>MANDI</v>
      </c>
      <c r="B2963" s="22" t="str">
        <f t="shared" si="414"/>
        <v>Mandi Token</v>
      </c>
      <c r="C2963" s="77">
        <f t="shared" si="415"/>
        <v>2.608058678576859E-6</v>
      </c>
      <c r="D2963" s="73">
        <f t="shared" si="416"/>
        <v>9.764831174053E-2</v>
      </c>
      <c r="E2963" s="74">
        <f>D2963*conf!B$7</f>
        <v>7.1419975207023638</v>
      </c>
      <c r="F2963" s="32">
        <f t="shared" si="417"/>
        <v>0.25152852999999997</v>
      </c>
      <c r="G2963" s="33">
        <f t="shared" si="418"/>
        <v>0.42401931999999998</v>
      </c>
      <c r="H2963" s="32">
        <f t="shared" si="419"/>
        <v>-4.5288722000000003</v>
      </c>
      <c r="I2963" s="33">
        <f t="shared" si="420"/>
        <v>-0.82154945999999995</v>
      </c>
      <c r="J2963" s="32">
        <f t="shared" si="421"/>
        <v>-4.5288722000000003</v>
      </c>
      <c r="K2963" s="33">
        <f t="shared" si="422"/>
        <v>-18.533193820000001</v>
      </c>
    </row>
    <row r="2964" spans="1:11" x14ac:dyDescent="0.3">
      <c r="A2964" s="78" t="str">
        <f>latest_start_1_limit_5000_convert_BTC_CMC_PRO_API_KEY_49c55c19_a805_466a_95cf_3c[[#This Row],[Symbol]]</f>
        <v>LTX</v>
      </c>
      <c r="B2964" s="22" t="str">
        <f t="shared" si="414"/>
        <v>Lattice Token</v>
      </c>
      <c r="C2964" s="77">
        <f t="shared" si="415"/>
        <v>4.0046422903181562E-6</v>
      </c>
      <c r="D2964" s="73">
        <f t="shared" si="416"/>
        <v>0.14993779165570001</v>
      </c>
      <c r="E2964" s="74">
        <f>D2964*conf!B$7</f>
        <v>10.966450081697898</v>
      </c>
      <c r="F2964" s="32">
        <f t="shared" si="417"/>
        <v>-0.55687666999999996</v>
      </c>
      <c r="G2964" s="33">
        <f t="shared" si="418"/>
        <v>-0.38577679999999998</v>
      </c>
      <c r="H2964" s="32">
        <f t="shared" si="419"/>
        <v>-10.7807554</v>
      </c>
      <c r="I2964" s="33">
        <f t="shared" si="420"/>
        <v>-7.3162050000000001</v>
      </c>
      <c r="J2964" s="32">
        <f t="shared" si="421"/>
        <v>-10.7807554</v>
      </c>
      <c r="K2964" s="33">
        <f t="shared" si="422"/>
        <v>62.225996899999998</v>
      </c>
    </row>
    <row r="2965" spans="1:11" x14ac:dyDescent="0.3">
      <c r="A2965" s="78" t="str">
        <f>latest_start_1_limit_5000_convert_BTC_CMC_PRO_API_KEY_49c55c19_a805_466a_95cf_3c[[#This Row],[Symbol]]</f>
        <v>BNBBULL</v>
      </c>
      <c r="B2965" s="22" t="str">
        <f t="shared" si="414"/>
        <v>3X Long BNB Token</v>
      </c>
      <c r="C2965" s="77">
        <f t="shared" si="415"/>
        <v>1.8403490311415756E-2</v>
      </c>
      <c r="D2965" s="73">
        <f t="shared" si="416"/>
        <v>689.04498729436455</v>
      </c>
      <c r="E2965" s="74">
        <f>D2965*conf!B$7</f>
        <v>50396.750370709822</v>
      </c>
      <c r="F2965" s="32">
        <f t="shared" si="417"/>
        <v>2.9806319499999998</v>
      </c>
      <c r="G2965" s="33">
        <f t="shared" si="418"/>
        <v>3.1578183900000001</v>
      </c>
      <c r="H2965" s="32">
        <f t="shared" si="419"/>
        <v>7.8249025799999998</v>
      </c>
      <c r="I2965" s="33">
        <f t="shared" si="420"/>
        <v>12.011945539999999</v>
      </c>
      <c r="J2965" s="32">
        <f t="shared" si="421"/>
        <v>7.8249025799999998</v>
      </c>
      <c r="K2965" s="33">
        <f t="shared" si="422"/>
        <v>90.634426770000005</v>
      </c>
    </row>
    <row r="2966" spans="1:11" x14ac:dyDescent="0.3">
      <c r="A2966" s="78" t="str">
        <f>latest_start_1_limit_5000_convert_BTC_CMC_PRO_API_KEY_49c55c19_a805_466a_95cf_3c[[#This Row],[Symbol]]</f>
        <v>INTX</v>
      </c>
      <c r="B2966" s="22" t="str">
        <f t="shared" si="414"/>
        <v>intexcoin</v>
      </c>
      <c r="C2966" s="77">
        <f t="shared" si="415"/>
        <v>1.7753325135646167E-8</v>
      </c>
      <c r="D2966" s="73">
        <f t="shared" si="416"/>
        <v>6.6470215625000001E-4</v>
      </c>
      <c r="E2966" s="74">
        <f>D2966*conf!B$7</f>
        <v>4.8616315708125003E-2</v>
      </c>
      <c r="F2966" s="32">
        <f t="shared" si="417"/>
        <v>42.849484889999999</v>
      </c>
      <c r="G2966" s="33">
        <f t="shared" si="418"/>
        <v>43.09526889</v>
      </c>
      <c r="H2966" s="32">
        <f t="shared" si="419"/>
        <v>16.839036199999999</v>
      </c>
      <c r="I2966" s="33">
        <f t="shared" si="420"/>
        <v>21.37611485</v>
      </c>
      <c r="J2966" s="32">
        <f t="shared" si="421"/>
        <v>16.839036199999999</v>
      </c>
      <c r="K2966" s="33">
        <f t="shared" si="422"/>
        <v>12.01029868</v>
      </c>
    </row>
    <row r="2967" spans="1:11" x14ac:dyDescent="0.3">
      <c r="A2967" s="78" t="str">
        <f>latest_start_1_limit_5000_convert_BTC_CMC_PRO_API_KEY_49c55c19_a805_466a_95cf_3c[[#This Row],[Symbol]]</f>
        <v>UAT</v>
      </c>
      <c r="B2967" s="22" t="str">
        <f t="shared" si="414"/>
        <v>UltrAlpha</v>
      </c>
      <c r="C2967" s="77">
        <f t="shared" si="415"/>
        <v>3.8654571478406441E-7</v>
      </c>
      <c r="D2967" s="73">
        <f t="shared" si="416"/>
        <v>1.4472656144299999E-2</v>
      </c>
      <c r="E2967" s="74">
        <f>D2967*conf!B$7</f>
        <v>1.0585300703941021</v>
      </c>
      <c r="F2967" s="32">
        <f t="shared" si="417"/>
        <v>-9.1283169999999997E-2</v>
      </c>
      <c r="G2967" s="33">
        <f t="shared" si="418"/>
        <v>8.0617789999999995E-2</v>
      </c>
      <c r="H2967" s="32">
        <f t="shared" si="419"/>
        <v>-3.8065755800000001</v>
      </c>
      <c r="I2967" s="33">
        <f t="shared" si="420"/>
        <v>-7.1204710000000004E-2</v>
      </c>
      <c r="J2967" s="32">
        <f t="shared" si="421"/>
        <v>-3.8065755800000001</v>
      </c>
      <c r="K2967" s="33">
        <f t="shared" si="422"/>
        <v>10.11498901</v>
      </c>
    </row>
    <row r="2968" spans="1:11" x14ac:dyDescent="0.3">
      <c r="A2968" s="78" t="str">
        <f>latest_start_1_limit_5000_convert_BTC_CMC_PRO_API_KEY_49c55c19_a805_466a_95cf_3c[[#This Row],[Symbol]]</f>
        <v>TMT</v>
      </c>
      <c r="B2968" s="22" t="str">
        <f t="shared" si="414"/>
        <v>Tamy Token</v>
      </c>
      <c r="C2968" s="77">
        <f t="shared" si="415"/>
        <v>1.0416058028490622E-6</v>
      </c>
      <c r="D2968" s="73">
        <f t="shared" si="416"/>
        <v>3.8998757575060002E-2</v>
      </c>
      <c r="E2968" s="74">
        <f>D2968*conf!B$7</f>
        <v>2.8523691290398885</v>
      </c>
      <c r="F2968" s="32">
        <f t="shared" si="417"/>
        <v>1.3452915999999999</v>
      </c>
      <c r="G2968" s="33">
        <f t="shared" si="418"/>
        <v>1.5196643000000001</v>
      </c>
      <c r="H2968" s="32">
        <f t="shared" si="419"/>
        <v>2.11981492</v>
      </c>
      <c r="I2968" s="33">
        <f t="shared" si="420"/>
        <v>6.0853186299999997</v>
      </c>
      <c r="J2968" s="32">
        <f t="shared" si="421"/>
        <v>2.11981492</v>
      </c>
      <c r="K2968" s="33">
        <f t="shared" si="422"/>
        <v>9.9876808500000003</v>
      </c>
    </row>
    <row r="2969" spans="1:11" x14ac:dyDescent="0.3">
      <c r="A2969" s="78" t="str">
        <f>latest_start_1_limit_5000_convert_BTC_CMC_PRO_API_KEY_49c55c19_a805_466a_95cf_3c[[#This Row],[Symbol]]</f>
        <v>BUX</v>
      </c>
      <c r="B2969" s="22" t="str">
        <f t="shared" si="414"/>
        <v>BUX Token</v>
      </c>
      <c r="C2969" s="77">
        <f t="shared" si="415"/>
        <v>1.4722697405654243E-6</v>
      </c>
      <c r="D2969" s="73">
        <f t="shared" si="416"/>
        <v>5.5123243880129999E-2</v>
      </c>
      <c r="E2969" s="74">
        <f>D2969*conf!B$7</f>
        <v>4.0317140573927084</v>
      </c>
      <c r="F2969" s="32">
        <f t="shared" si="417"/>
        <v>1.058289</v>
      </c>
      <c r="G2969" s="33">
        <f t="shared" si="418"/>
        <v>1.2321678899999999</v>
      </c>
      <c r="H2969" s="32">
        <f t="shared" si="419"/>
        <v>0.84197213000000004</v>
      </c>
      <c r="I2969" s="33">
        <f t="shared" si="420"/>
        <v>4.7578548200000004</v>
      </c>
      <c r="J2969" s="32">
        <f t="shared" si="421"/>
        <v>0.84197213000000004</v>
      </c>
      <c r="K2969" s="33">
        <f t="shared" si="422"/>
        <v>11.61471755</v>
      </c>
    </row>
    <row r="2970" spans="1:11" x14ac:dyDescent="0.3">
      <c r="A2970" s="78" t="str">
        <f>latest_start_1_limit_5000_convert_BTC_CMC_PRO_API_KEY_49c55c19_a805_466a_95cf_3c[[#This Row],[Symbol]]</f>
        <v>PAL</v>
      </c>
      <c r="B2970" s="22" t="str">
        <f t="shared" si="414"/>
        <v>PlayAndLike</v>
      </c>
      <c r="C2970" s="77">
        <f t="shared" si="415"/>
        <v>1E-8</v>
      </c>
      <c r="D2970" s="73">
        <f t="shared" si="416"/>
        <v>6.2571498379999997E-5</v>
      </c>
      <c r="E2970" s="74">
        <f>D2970*conf!B$7</f>
        <v>4.5764793915131999E-3</v>
      </c>
      <c r="F2970" s="32">
        <f t="shared" si="417"/>
        <v>-0.16248167999999999</v>
      </c>
      <c r="G2970" s="33">
        <f t="shared" si="418"/>
        <v>9.2967799999999993E-3</v>
      </c>
      <c r="H2970" s="32">
        <f t="shared" si="419"/>
        <v>-1.7381294899999999</v>
      </c>
      <c r="I2970" s="33">
        <f t="shared" si="420"/>
        <v>2.0775630199999999</v>
      </c>
      <c r="J2970" s="32">
        <f t="shared" si="421"/>
        <v>-1.7381294899999999</v>
      </c>
      <c r="K2970" s="33">
        <f t="shared" si="422"/>
        <v>-7.9402687500000004</v>
      </c>
    </row>
    <row r="2971" spans="1:11" x14ac:dyDescent="0.3">
      <c r="A2971" s="78" t="str">
        <f>latest_start_1_limit_5000_convert_BTC_CMC_PRO_API_KEY_49c55c19_a805_466a_95cf_3c[[#This Row],[Symbol]]</f>
        <v>JDC</v>
      </c>
      <c r="B2971" s="22" t="str">
        <f t="shared" si="414"/>
        <v>JD Coin</v>
      </c>
      <c r="C2971" s="77">
        <f t="shared" si="415"/>
        <v>3.9101101609902362E-6</v>
      </c>
      <c r="D2971" s="73">
        <f t="shared" si="416"/>
        <v>0.14639841468157999</v>
      </c>
      <c r="E2971" s="74">
        <f>D2971*conf!B$7</f>
        <v>10.70758004981076</v>
      </c>
      <c r="F2971" s="32">
        <f t="shared" si="417"/>
        <v>0.84846860999999996</v>
      </c>
      <c r="G2971" s="33">
        <f t="shared" si="418"/>
        <v>1.02198649</v>
      </c>
      <c r="H2971" s="32">
        <f t="shared" si="419"/>
        <v>-9.2645545899999995</v>
      </c>
      <c r="I2971" s="33">
        <f t="shared" si="420"/>
        <v>-5.7411272699999998</v>
      </c>
      <c r="J2971" s="32">
        <f t="shared" si="421"/>
        <v>-9.2645545899999995</v>
      </c>
      <c r="K2971" s="33">
        <f t="shared" si="422"/>
        <v>0.30641924999999998</v>
      </c>
    </row>
    <row r="2972" spans="1:11" x14ac:dyDescent="0.3">
      <c r="A2972" s="78" t="str">
        <f>latest_start_1_limit_5000_convert_BTC_CMC_PRO_API_KEY_49c55c19_a805_466a_95cf_3c[[#This Row],[Symbol]]</f>
        <v>FFF</v>
      </c>
      <c r="B2972" s="22" t="str">
        <f t="shared" si="414"/>
        <v>Force For Fast</v>
      </c>
      <c r="C2972" s="77">
        <f t="shared" si="415"/>
        <v>5.098525552255166E-8</v>
      </c>
      <c r="D2972" s="73">
        <f t="shared" si="416"/>
        <v>1.9089386931099999E-3</v>
      </c>
      <c r="E2972" s="74">
        <f>D2972*conf!B$7</f>
        <v>0.13961977601406539</v>
      </c>
      <c r="F2972" s="32">
        <f t="shared" si="417"/>
        <v>-14.81562497</v>
      </c>
      <c r="G2972" s="33">
        <f t="shared" si="418"/>
        <v>-14.669058420000001</v>
      </c>
      <c r="H2972" s="32">
        <f t="shared" si="419"/>
        <v>-2.8133580600000001</v>
      </c>
      <c r="I2972" s="33">
        <f t="shared" si="420"/>
        <v>0.96058131000000002</v>
      </c>
      <c r="J2972" s="32">
        <f t="shared" si="421"/>
        <v>-2.8133580600000001</v>
      </c>
      <c r="K2972" s="33">
        <f t="shared" si="422"/>
        <v>-22.396869330000001</v>
      </c>
    </row>
    <row r="2973" spans="1:11" x14ac:dyDescent="0.3">
      <c r="A2973" s="78" t="str">
        <f>latest_start_1_limit_5000_convert_BTC_CMC_PRO_API_KEY_49c55c19_a805_466a_95cf_3c[[#This Row],[Symbol]]</f>
        <v>ACXT</v>
      </c>
      <c r="B2973" s="22" t="str">
        <f t="shared" si="414"/>
        <v>AC eXchange Token</v>
      </c>
      <c r="C2973" s="77">
        <f t="shared" si="415"/>
        <v>7.3594906656727889E-6</v>
      </c>
      <c r="D2973" s="73">
        <f t="shared" si="416"/>
        <v>0.27554665264098999</v>
      </c>
      <c r="E2973" s="74">
        <f>D2973*conf!B$7</f>
        <v>20.153482174162008</v>
      </c>
      <c r="F2973" s="32">
        <f t="shared" si="417"/>
        <v>0.91661528999999997</v>
      </c>
      <c r="G2973" s="33">
        <f t="shared" si="418"/>
        <v>1.0902504200000001</v>
      </c>
      <c r="H2973" s="32">
        <f t="shared" si="419"/>
        <v>-17.647649319999999</v>
      </c>
      <c r="I2973" s="33">
        <f t="shared" si="420"/>
        <v>-14.44975327</v>
      </c>
      <c r="J2973" s="32">
        <f t="shared" si="421"/>
        <v>-17.647649319999999</v>
      </c>
      <c r="K2973" s="33">
        <f t="shared" si="422"/>
        <v>-24.197336060000001</v>
      </c>
    </row>
    <row r="2974" spans="1:11" x14ac:dyDescent="0.3">
      <c r="A2974" s="78" t="str">
        <f>latest_start_1_limit_5000_convert_BTC_CMC_PRO_API_KEY_49c55c19_a805_466a_95cf_3c[[#This Row],[Symbol]]</f>
        <v>GMNG</v>
      </c>
      <c r="B2974" s="22" t="str">
        <f t="shared" si="414"/>
        <v>Global Gaming</v>
      </c>
      <c r="C2974" s="77">
        <f t="shared" si="415"/>
        <v>1E-8</v>
      </c>
      <c r="D2974" s="73">
        <f t="shared" si="416"/>
        <v>8.2007968749999994E-5</v>
      </c>
      <c r="E2974" s="74">
        <f>D2974*conf!B$7</f>
        <v>5.9980628343749998E-3</v>
      </c>
      <c r="F2974" s="32">
        <f t="shared" si="417"/>
        <v>-0.23767445000000001</v>
      </c>
      <c r="G2974" s="33">
        <f t="shared" si="418"/>
        <v>-6.602537E-2</v>
      </c>
      <c r="H2974" s="32">
        <f t="shared" si="419"/>
        <v>-24.228744460000001</v>
      </c>
      <c r="I2974" s="33">
        <f t="shared" si="420"/>
        <v>-21.28640467</v>
      </c>
      <c r="J2974" s="32">
        <f t="shared" si="421"/>
        <v>-24.228744460000001</v>
      </c>
      <c r="K2974" s="33">
        <f t="shared" si="422"/>
        <v>-81.330961729999999</v>
      </c>
    </row>
    <row r="2975" spans="1:11" x14ac:dyDescent="0.3">
      <c r="A2975" s="78" t="str">
        <f>latest_start_1_limit_5000_convert_BTC_CMC_PRO_API_KEY_49c55c19_a805_466a_95cf_3c[[#This Row],[Symbol]]</f>
        <v>C20</v>
      </c>
      <c r="B2975" s="22" t="str">
        <f t="shared" si="414"/>
        <v>CRYPTO20</v>
      </c>
      <c r="C2975" s="77">
        <f t="shared" si="415"/>
        <v>4.5890075809870503E-5</v>
      </c>
      <c r="D2975" s="73">
        <f t="shared" si="416"/>
        <v>1.7181700953615</v>
      </c>
      <c r="E2975" s="74">
        <f>D2975*conf!B$7</f>
        <v>125.6669607747401</v>
      </c>
      <c r="F2975" s="32">
        <f t="shared" si="417"/>
        <v>-4.7607120000000003E-2</v>
      </c>
      <c r="G2975" s="33">
        <f t="shared" si="418"/>
        <v>0.12436899</v>
      </c>
      <c r="H2975" s="32">
        <f t="shared" si="419"/>
        <v>-1.60156721</v>
      </c>
      <c r="I2975" s="33">
        <f t="shared" si="420"/>
        <v>2.2194282699999999</v>
      </c>
      <c r="J2975" s="32">
        <f t="shared" si="421"/>
        <v>-1.60156721</v>
      </c>
      <c r="K2975" s="33">
        <f t="shared" si="422"/>
        <v>19.113482619999999</v>
      </c>
    </row>
    <row r="2976" spans="1:11" x14ac:dyDescent="0.3">
      <c r="A2976" s="78" t="str">
        <f>latest_start_1_limit_5000_convert_BTC_CMC_PRO_API_KEY_49c55c19_a805_466a_95cf_3c[[#This Row],[Symbol]]</f>
        <v>POP</v>
      </c>
      <c r="B2976" s="22" t="str">
        <f t="shared" si="414"/>
        <v>PopularCoin</v>
      </c>
      <c r="C2976" s="77">
        <f t="shared" si="415"/>
        <v>1E-8</v>
      </c>
      <c r="D2976" s="73">
        <f t="shared" si="416"/>
        <v>3.2578080419999997E-5</v>
      </c>
      <c r="E2976" s="74">
        <f>D2976*conf!B$7</f>
        <v>2.3827608019187999E-3</v>
      </c>
      <c r="F2976" s="32">
        <f t="shared" si="417"/>
        <v>-0.93851706999999995</v>
      </c>
      <c r="G2976" s="33">
        <f t="shared" si="418"/>
        <v>-0.76807384000000001</v>
      </c>
      <c r="H2976" s="32">
        <f t="shared" si="419"/>
        <v>-25.848079980000001</v>
      </c>
      <c r="I2976" s="33">
        <f t="shared" si="420"/>
        <v>-22.968622020000002</v>
      </c>
      <c r="J2976" s="32">
        <f t="shared" si="421"/>
        <v>-25.848079980000001</v>
      </c>
      <c r="K2976" s="33">
        <f t="shared" si="422"/>
        <v>25.30426434</v>
      </c>
    </row>
    <row r="2977" spans="1:11" x14ac:dyDescent="0.3">
      <c r="A2977" s="78" t="str">
        <f>latest_start_1_limit_5000_convert_BTC_CMC_PRO_API_KEY_49c55c19_a805_466a_95cf_3c[[#This Row],[Symbol]]</f>
        <v>YRISE</v>
      </c>
      <c r="B2977" s="22" t="str">
        <f t="shared" si="414"/>
        <v>yRise Finance</v>
      </c>
      <c r="C2977" s="77">
        <f t="shared" si="415"/>
        <v>5.8950488707110434E-5</v>
      </c>
      <c r="D2977" s="73">
        <f t="shared" si="416"/>
        <v>2.2071649483245599</v>
      </c>
      <c r="E2977" s="74">
        <f>D2977*conf!B$7</f>
        <v>161.43204432045832</v>
      </c>
      <c r="F2977" s="32">
        <f t="shared" si="417"/>
        <v>-1.01157126</v>
      </c>
      <c r="G2977" s="33">
        <f t="shared" si="418"/>
        <v>-0.84125373000000003</v>
      </c>
      <c r="H2977" s="32">
        <f t="shared" si="419"/>
        <v>1.0442724000000001</v>
      </c>
      <c r="I2977" s="33">
        <f t="shared" si="420"/>
        <v>4.9680107800000002</v>
      </c>
      <c r="J2977" s="32">
        <f t="shared" si="421"/>
        <v>1.0442724000000001</v>
      </c>
      <c r="K2977" s="33">
        <f t="shared" si="422"/>
        <v>48.545880250000003</v>
      </c>
    </row>
    <row r="2978" spans="1:11" x14ac:dyDescent="0.3">
      <c r="A2978" s="78" t="str">
        <f>latest_start_1_limit_5000_convert_BTC_CMC_PRO_API_KEY_49c55c19_a805_466a_95cf_3c[[#This Row],[Symbol]]</f>
        <v>BUND</v>
      </c>
      <c r="B2978" s="22" t="str">
        <f t="shared" si="414"/>
        <v>Bundles Finance</v>
      </c>
      <c r="C2978" s="77">
        <f t="shared" si="415"/>
        <v>1.338905334099017E-4</v>
      </c>
      <c r="D2978" s="73">
        <f t="shared" si="416"/>
        <v>5.0129947814863298</v>
      </c>
      <c r="E2978" s="74">
        <f>D2978*conf!B$7</f>
        <v>366.65043831791019</v>
      </c>
      <c r="F2978" s="32">
        <f t="shared" si="417"/>
        <v>3.13184671</v>
      </c>
      <c r="G2978" s="33">
        <f t="shared" si="418"/>
        <v>3.3092933200000001</v>
      </c>
      <c r="H2978" s="32">
        <f t="shared" si="419"/>
        <v>25.842271910000001</v>
      </c>
      <c r="I2978" s="33">
        <f t="shared" si="420"/>
        <v>30.728963069999999</v>
      </c>
      <c r="J2978" s="32">
        <f t="shared" si="421"/>
        <v>25.842271910000001</v>
      </c>
      <c r="K2978" s="33">
        <f t="shared" si="422"/>
        <v>40.726714100000002</v>
      </c>
    </row>
    <row r="2979" spans="1:11" x14ac:dyDescent="0.3">
      <c r="A2979" s="78" t="str">
        <f>latest_start_1_limit_5000_convert_BTC_CMC_PRO_API_KEY_49c55c19_a805_466a_95cf_3c[[#This Row],[Symbol]]</f>
        <v>PERX</v>
      </c>
      <c r="B2979" s="22" t="str">
        <f t="shared" si="414"/>
        <v>PeerEx</v>
      </c>
      <c r="C2979" s="77">
        <f t="shared" si="415"/>
        <v>5.5442598265399735E-8</v>
      </c>
      <c r="D2979" s="73">
        <f t="shared" si="416"/>
        <v>2.0758260401100002E-3</v>
      </c>
      <c r="E2979" s="74">
        <f>D2979*conf!B$7</f>
        <v>0.15182591657364541</v>
      </c>
      <c r="F2979" s="32">
        <f t="shared" si="417"/>
        <v>-2.4627319399999998</v>
      </c>
      <c r="G2979" s="33">
        <f t="shared" si="418"/>
        <v>-2.2949112500000002</v>
      </c>
      <c r="H2979" s="32">
        <f t="shared" si="419"/>
        <v>-10.58649696</v>
      </c>
      <c r="I2979" s="33">
        <f t="shared" si="420"/>
        <v>-7.1144031400000003</v>
      </c>
      <c r="J2979" s="32">
        <f t="shared" si="421"/>
        <v>-10.58649696</v>
      </c>
      <c r="K2979" s="33">
        <f t="shared" si="422"/>
        <v>13.32994304</v>
      </c>
    </row>
    <row r="2980" spans="1:11" x14ac:dyDescent="0.3">
      <c r="A2980" s="78" t="str">
        <f>latest_start_1_limit_5000_convert_BTC_CMC_PRO_API_KEY_49c55c19_a805_466a_95cf_3c[[#This Row],[Symbol]]</f>
        <v>YFDOT</v>
      </c>
      <c r="B2980" s="22" t="str">
        <f t="shared" si="414"/>
        <v>Yearn Finance DOT</v>
      </c>
      <c r="C2980" s="77">
        <f t="shared" si="415"/>
        <v>1.8285972372893964E-3</v>
      </c>
      <c r="D2980" s="73">
        <f t="shared" si="416"/>
        <v>68.464499875494184</v>
      </c>
      <c r="E2980" s="74">
        <f>D2980*conf!B$7</f>
        <v>5007.4935208936449</v>
      </c>
      <c r="F2980" s="32">
        <f t="shared" si="417"/>
        <v>-1.13614719</v>
      </c>
      <c r="G2980" s="33">
        <f t="shared" si="418"/>
        <v>-0.96604400000000001</v>
      </c>
      <c r="H2980" s="32">
        <f t="shared" si="419"/>
        <v>-7.7530606999999998</v>
      </c>
      <c r="I2980" s="33">
        <f t="shared" si="420"/>
        <v>-4.17093924</v>
      </c>
      <c r="J2980" s="32">
        <f t="shared" si="421"/>
        <v>-7.7530606999999998</v>
      </c>
      <c r="K2980" s="33">
        <f t="shared" si="422"/>
        <v>6.30421253</v>
      </c>
    </row>
    <row r="2981" spans="1:11" x14ac:dyDescent="0.3">
      <c r="A2981" s="78" t="str">
        <f>latest_start_1_limit_5000_convert_BTC_CMC_PRO_API_KEY_49c55c19_a805_466a_95cf_3c[[#This Row],[Symbol]]</f>
        <v>UWL</v>
      </c>
      <c r="B2981" s="22" t="str">
        <f t="shared" si="414"/>
        <v>UniWhales</v>
      </c>
      <c r="C2981" s="77">
        <f t="shared" si="415"/>
        <v>8.3167895303676416E-6</v>
      </c>
      <c r="D2981" s="73">
        <f t="shared" si="416"/>
        <v>0.31138887457274</v>
      </c>
      <c r="E2981" s="74">
        <f>D2981*conf!B$7</f>
        <v>22.774982286250204</v>
      </c>
      <c r="F2981" s="32">
        <f t="shared" si="417"/>
        <v>-1.13815146</v>
      </c>
      <c r="G2981" s="33">
        <f t="shared" si="418"/>
        <v>-0.96805171999999995</v>
      </c>
      <c r="H2981" s="32">
        <f t="shared" si="419"/>
        <v>1.81220523</v>
      </c>
      <c r="I2981" s="33">
        <f t="shared" si="420"/>
        <v>5.7657638799999997</v>
      </c>
      <c r="J2981" s="32">
        <f t="shared" si="421"/>
        <v>1.81220523</v>
      </c>
      <c r="K2981" s="33">
        <f t="shared" si="422"/>
        <v>11.02897958</v>
      </c>
    </row>
    <row r="2982" spans="1:11" x14ac:dyDescent="0.3">
      <c r="A2982" s="78" t="str">
        <f>latest_start_1_limit_5000_convert_BTC_CMC_PRO_API_KEY_49c55c19_a805_466a_95cf_3c[[#This Row],[Symbol]]</f>
        <v>A5T</v>
      </c>
      <c r="B2982" s="22" t="str">
        <f t="shared" si="414"/>
        <v>Alpha5</v>
      </c>
      <c r="C2982" s="77">
        <f t="shared" si="415"/>
        <v>3.5430016147407336E-5</v>
      </c>
      <c r="D2982" s="73">
        <f t="shared" si="416"/>
        <v>1.32653505465678</v>
      </c>
      <c r="E2982" s="74">
        <f>D2982*conf!B$7</f>
        <v>97.022773897596892</v>
      </c>
      <c r="F2982" s="32">
        <f t="shared" si="417"/>
        <v>-0.16993595</v>
      </c>
      <c r="G2982" s="33">
        <f t="shared" si="418"/>
        <v>1.82968E-3</v>
      </c>
      <c r="H2982" s="32">
        <f t="shared" si="419"/>
        <v>-48.03559559</v>
      </c>
      <c r="I2982" s="33">
        <f t="shared" si="420"/>
        <v>-46.017720420000003</v>
      </c>
      <c r="J2982" s="32">
        <f t="shared" si="421"/>
        <v>-48.03559559</v>
      </c>
      <c r="K2982" s="33">
        <f t="shared" si="422"/>
        <v>23.516220390000001</v>
      </c>
    </row>
    <row r="2983" spans="1:11" x14ac:dyDescent="0.3">
      <c r="A2983" s="78" t="str">
        <f>latest_start_1_limit_5000_convert_BTC_CMC_PRO_API_KEY_49c55c19_a805_466a_95cf_3c[[#This Row],[Symbol]]</f>
        <v>SCU</v>
      </c>
      <c r="B2983" s="22" t="str">
        <f t="shared" si="414"/>
        <v>Securypto</v>
      </c>
      <c r="C2983" s="77">
        <f t="shared" si="415"/>
        <v>1.0097718397727271E-5</v>
      </c>
      <c r="D2983" s="73">
        <f t="shared" si="416"/>
        <v>0.37806862325175999</v>
      </c>
      <c r="E2983" s="74">
        <f>D2983*conf!B$7</f>
        <v>27.651939104633726</v>
      </c>
      <c r="F2983" s="32">
        <f t="shared" si="417"/>
        <v>-0.76750026000000005</v>
      </c>
      <c r="G2983" s="33">
        <f t="shared" si="418"/>
        <v>-0.59676278999999999</v>
      </c>
      <c r="H2983" s="32">
        <f t="shared" si="419"/>
        <v>-7.6268522000000001</v>
      </c>
      <c r="I2983" s="33">
        <f t="shared" si="420"/>
        <v>-4.0398298300000004</v>
      </c>
      <c r="J2983" s="32">
        <f t="shared" si="421"/>
        <v>-7.6268522000000001</v>
      </c>
      <c r="K2983" s="33">
        <f t="shared" si="422"/>
        <v>24.34453207</v>
      </c>
    </row>
    <row r="2984" spans="1:11" x14ac:dyDescent="0.3">
      <c r="A2984" s="78" t="str">
        <f>latest_start_1_limit_5000_convert_BTC_CMC_PRO_API_KEY_49c55c19_a805_466a_95cf_3c[[#This Row],[Symbol]]</f>
        <v>SMBSWAP</v>
      </c>
      <c r="B2984" s="22" t="str">
        <f t="shared" si="414"/>
        <v>Simbcoin Swap</v>
      </c>
      <c r="C2984" s="77">
        <f t="shared" si="415"/>
        <v>2.3296997955346288E-5</v>
      </c>
      <c r="D2984" s="73">
        <f t="shared" si="416"/>
        <v>0.87226278214089004</v>
      </c>
      <c r="E2984" s="74">
        <f>D2984*conf!B$7</f>
        <v>63.797299885784696</v>
      </c>
      <c r="F2984" s="32">
        <f t="shared" si="417"/>
        <v>0.78230305</v>
      </c>
      <c r="G2984" s="33">
        <f t="shared" si="418"/>
        <v>0.95570708999999998</v>
      </c>
      <c r="H2984" s="32">
        <f t="shared" si="419"/>
        <v>-15.97531053</v>
      </c>
      <c r="I2984" s="33">
        <f t="shared" si="420"/>
        <v>-12.71247443</v>
      </c>
      <c r="J2984" s="32">
        <f t="shared" si="421"/>
        <v>-15.97531053</v>
      </c>
      <c r="K2984" s="33">
        <f t="shared" si="422"/>
        <v>-25.97714985</v>
      </c>
    </row>
    <row r="2985" spans="1:11" x14ac:dyDescent="0.3">
      <c r="A2985" s="78" t="str">
        <f>latest_start_1_limit_5000_convert_BTC_CMC_PRO_API_KEY_49c55c19_a805_466a_95cf_3c[[#This Row],[Symbol]]</f>
        <v>PIE</v>
      </c>
      <c r="B2985" s="22" t="str">
        <f t="shared" si="414"/>
        <v>DeFiPie</v>
      </c>
      <c r="C2985" s="77">
        <f t="shared" si="415"/>
        <v>8.9783048715770711E-7</v>
      </c>
      <c r="D2985" s="73">
        <f t="shared" si="416"/>
        <v>3.3615666710370001E-2</v>
      </c>
      <c r="E2985" s="74">
        <f>D2985*conf!B$7</f>
        <v>2.4586498631964617</v>
      </c>
      <c r="F2985" s="32">
        <f t="shared" si="417"/>
        <v>-0.50834984000000005</v>
      </c>
      <c r="G2985" s="33">
        <f t="shared" si="418"/>
        <v>-0.33716647999999999</v>
      </c>
      <c r="H2985" s="32">
        <f t="shared" si="419"/>
        <v>-19.417674089999998</v>
      </c>
      <c r="I2985" s="33">
        <f t="shared" si="420"/>
        <v>-16.288511419999999</v>
      </c>
      <c r="J2985" s="32">
        <f t="shared" si="421"/>
        <v>-19.417674089999998</v>
      </c>
      <c r="K2985" s="33">
        <f t="shared" si="422"/>
        <v>21.535065589999999</v>
      </c>
    </row>
    <row r="2986" spans="1:11" x14ac:dyDescent="0.3">
      <c r="A2986" s="78" t="str">
        <f>latest_start_1_limit_5000_convert_BTC_CMC_PRO_API_KEY_49c55c19_a805_466a_95cf_3c[[#This Row],[Symbol]]</f>
        <v>TOS</v>
      </c>
      <c r="B2986" s="22" t="str">
        <f t="shared" si="414"/>
        <v>ThingsOperatingSystem</v>
      </c>
      <c r="C2986" s="77">
        <f t="shared" si="415"/>
        <v>1.5726343000733032E-8</v>
      </c>
      <c r="D2986" s="73">
        <f t="shared" si="416"/>
        <v>5.8880992843000001E-4</v>
      </c>
      <c r="E2986" s="74">
        <f>D2986*conf!B$7</f>
        <v>4.30655581653702E-2</v>
      </c>
      <c r="F2986" s="32">
        <f t="shared" si="417"/>
        <v>0.38442684999999999</v>
      </c>
      <c r="G2986" s="33">
        <f t="shared" si="418"/>
        <v>0.55714631000000003</v>
      </c>
      <c r="H2986" s="32">
        <f t="shared" si="419"/>
        <v>-2.3011848399999999</v>
      </c>
      <c r="I2986" s="33">
        <f t="shared" si="420"/>
        <v>1.49264317</v>
      </c>
      <c r="J2986" s="32">
        <f t="shared" si="421"/>
        <v>-2.3011848399999999</v>
      </c>
      <c r="K2986" s="33">
        <f t="shared" si="422"/>
        <v>36.7680741</v>
      </c>
    </row>
    <row r="2987" spans="1:11" x14ac:dyDescent="0.3">
      <c r="A2987" s="78" t="str">
        <f>latest_start_1_limit_5000_convert_BTC_CMC_PRO_API_KEY_49c55c19_a805_466a_95cf_3c[[#This Row],[Symbol]]</f>
        <v>XANK</v>
      </c>
      <c r="B2987" s="22" t="str">
        <f t="shared" si="414"/>
        <v>Xank</v>
      </c>
      <c r="C2987" s="77">
        <f t="shared" si="415"/>
        <v>7.541297661147E-7</v>
      </c>
      <c r="D2987" s="73">
        <f t="shared" si="416"/>
        <v>2.8235368743530002E-2</v>
      </c>
      <c r="E2987" s="74">
        <f>D2987*conf!B$7</f>
        <v>2.0651348699017844</v>
      </c>
      <c r="F2987" s="32">
        <f t="shared" si="417"/>
        <v>-0.2180571</v>
      </c>
      <c r="G2987" s="33">
        <f t="shared" si="418"/>
        <v>-4.637426E-2</v>
      </c>
      <c r="H2987" s="32">
        <f t="shared" si="419"/>
        <v>7.1013571100000004</v>
      </c>
      <c r="I2987" s="33">
        <f t="shared" si="420"/>
        <v>11.260303439999999</v>
      </c>
      <c r="J2987" s="32">
        <f t="shared" si="421"/>
        <v>7.1013571100000004</v>
      </c>
      <c r="K2987" s="33">
        <f t="shared" si="422"/>
        <v>-18.400989760000002</v>
      </c>
    </row>
    <row r="2988" spans="1:11" x14ac:dyDescent="0.3">
      <c r="A2988" s="78" t="str">
        <f>latest_start_1_limit_5000_convert_BTC_CMC_PRO_API_KEY_49c55c19_a805_466a_95cf_3c[[#This Row],[Symbol]]</f>
        <v>BCB</v>
      </c>
      <c r="B2988" s="22" t="str">
        <f t="shared" si="414"/>
        <v>Building Cities Beyond Blockchain</v>
      </c>
      <c r="C2988" s="77">
        <f t="shared" si="415"/>
        <v>8.9550322175830103E-6</v>
      </c>
      <c r="D2988" s="73">
        <f t="shared" si="416"/>
        <v>0.33528531578368997</v>
      </c>
      <c r="E2988" s="74">
        <f>D2988*conf!B$7</f>
        <v>24.522767996419084</v>
      </c>
      <c r="F2988" s="32">
        <f t="shared" si="417"/>
        <v>-0.75237140999999996</v>
      </c>
      <c r="G2988" s="33">
        <f t="shared" si="418"/>
        <v>-0.58160791000000001</v>
      </c>
      <c r="H2988" s="32">
        <f t="shared" si="419"/>
        <v>-2.6282069899999998</v>
      </c>
      <c r="I2988" s="33">
        <f t="shared" si="420"/>
        <v>1.15292214</v>
      </c>
      <c r="J2988" s="32">
        <f t="shared" si="421"/>
        <v>-2.6282069899999998</v>
      </c>
      <c r="K2988" s="33">
        <f t="shared" si="422"/>
        <v>-1.683024E-2</v>
      </c>
    </row>
    <row r="2989" spans="1:11" x14ac:dyDescent="0.3">
      <c r="A2989" s="78" t="str">
        <f>latest_start_1_limit_5000_convert_BTC_CMC_PRO_API_KEY_49c55c19_a805_466a_95cf_3c[[#This Row],[Symbol]]</f>
        <v>OVOA</v>
      </c>
      <c r="B2989" s="22" t="str">
        <f t="shared" si="414"/>
        <v>TheOvOrideA</v>
      </c>
      <c r="C2989" s="77">
        <f t="shared" si="415"/>
        <v>5.1979437841819409E-2</v>
      </c>
      <c r="D2989" s="73">
        <f t="shared" si="416"/>
        <v>1946.1618682771148</v>
      </c>
      <c r="E2989" s="74">
        <f>D2989*conf!B$7</f>
        <v>142342.27904578816</v>
      </c>
      <c r="F2989" s="32">
        <f t="shared" si="417"/>
        <v>-0.98072910000000002</v>
      </c>
      <c r="G2989" s="33">
        <f t="shared" si="418"/>
        <v>-0.81035849999999998</v>
      </c>
      <c r="H2989" s="32">
        <f t="shared" si="419"/>
        <v>4.2216131399999997</v>
      </c>
      <c r="I2989" s="33">
        <f t="shared" si="420"/>
        <v>8.2687336200000008</v>
      </c>
      <c r="J2989" s="32">
        <f t="shared" si="421"/>
        <v>4.2216131399999997</v>
      </c>
      <c r="K2989" s="33">
        <f t="shared" si="422"/>
        <v>17.382413490000001</v>
      </c>
    </row>
    <row r="2990" spans="1:11" x14ac:dyDescent="0.3">
      <c r="A2990" s="78" t="str">
        <f>latest_start_1_limit_5000_convert_BTC_CMC_PRO_API_KEY_49c55c19_a805_466a_95cf_3c[[#This Row],[Symbol]]</f>
        <v>ROCKS</v>
      </c>
      <c r="B2990" s="22" t="str">
        <f t="shared" si="414"/>
        <v>Social Rocket</v>
      </c>
      <c r="C2990" s="77">
        <f t="shared" si="415"/>
        <v>1.3759973303211732E-5</v>
      </c>
      <c r="D2990" s="73">
        <f t="shared" si="416"/>
        <v>0.51518709057058998</v>
      </c>
      <c r="E2990" s="74">
        <f>D2990*conf!B$7</f>
        <v>37.680783804332954</v>
      </c>
      <c r="F2990" s="32">
        <f t="shared" si="417"/>
        <v>2.3116999499999999</v>
      </c>
      <c r="G2990" s="33">
        <f t="shared" si="418"/>
        <v>2.4877354399999998</v>
      </c>
      <c r="H2990" s="32">
        <f t="shared" si="419"/>
        <v>7.8363209100000004</v>
      </c>
      <c r="I2990" s="33">
        <f t="shared" si="420"/>
        <v>12.02380726</v>
      </c>
      <c r="J2990" s="32">
        <f t="shared" si="421"/>
        <v>7.8363209100000004</v>
      </c>
      <c r="K2990" s="33">
        <f t="shared" si="422"/>
        <v>27.886273800000001</v>
      </c>
    </row>
    <row r="2991" spans="1:11" x14ac:dyDescent="0.3">
      <c r="A2991" s="78" t="str">
        <f>latest_start_1_limit_5000_convert_BTC_CMC_PRO_API_KEY_49c55c19_a805_466a_95cf_3c[[#This Row],[Symbol]]</f>
        <v>GC</v>
      </c>
      <c r="B2991" s="22" t="str">
        <f t="shared" si="414"/>
        <v>Galaxy Wallet</v>
      </c>
      <c r="C2991" s="77">
        <f t="shared" si="415"/>
        <v>9.9013251743072053E-8</v>
      </c>
      <c r="D2991" s="73">
        <f t="shared" si="416"/>
        <v>3.70715465571E-3</v>
      </c>
      <c r="E2991" s="74">
        <f>D2991*conf!B$7</f>
        <v>0.27114129151862942</v>
      </c>
      <c r="F2991" s="32">
        <f t="shared" si="417"/>
        <v>0.98523267999999997</v>
      </c>
      <c r="G2991" s="33">
        <f t="shared" si="418"/>
        <v>1.15898587</v>
      </c>
      <c r="H2991" s="32">
        <f t="shared" si="419"/>
        <v>-4.0757275599999998</v>
      </c>
      <c r="I2991" s="33">
        <f t="shared" si="420"/>
        <v>-0.35080836999999998</v>
      </c>
      <c r="J2991" s="32">
        <f t="shared" si="421"/>
        <v>-4.0757275599999998</v>
      </c>
      <c r="K2991" s="33">
        <f t="shared" si="422"/>
        <v>6.2661867400000002</v>
      </c>
    </row>
    <row r="2992" spans="1:11" x14ac:dyDescent="0.3">
      <c r="A2992" s="78" t="str">
        <f>latest_start_1_limit_5000_convert_BTC_CMC_PRO_API_KEY_49c55c19_a805_466a_95cf_3c[[#This Row],[Symbol]]</f>
        <v>LEMO</v>
      </c>
      <c r="B2992" s="22" t="str">
        <f t="shared" si="414"/>
        <v>LemoChain</v>
      </c>
      <c r="C2992" s="77">
        <f t="shared" si="415"/>
        <v>1.7133139166537805E-8</v>
      </c>
      <c r="D2992" s="73">
        <f t="shared" si="416"/>
        <v>6.4148177652999998E-4</v>
      </c>
      <c r="E2992" s="74">
        <f>D2992*conf!B$7</f>
        <v>4.6917977135404201E-2</v>
      </c>
      <c r="F2992" s="32">
        <f t="shared" si="417"/>
        <v>1.02522812</v>
      </c>
      <c r="G2992" s="33">
        <f t="shared" si="418"/>
        <v>1.19905013</v>
      </c>
      <c r="H2992" s="32">
        <f t="shared" si="419"/>
        <v>-5.7208773600000002</v>
      </c>
      <c r="I2992" s="33">
        <f t="shared" si="420"/>
        <v>-2.0598424099999999</v>
      </c>
      <c r="J2992" s="32">
        <f t="shared" si="421"/>
        <v>-5.7208773600000002</v>
      </c>
      <c r="K2992" s="33">
        <f t="shared" si="422"/>
        <v>9.4711763300000005</v>
      </c>
    </row>
    <row r="2993" spans="1:11" x14ac:dyDescent="0.3">
      <c r="A2993" s="78" t="str">
        <f>latest_start_1_limit_5000_convert_BTC_CMC_PRO_API_KEY_49c55c19_a805_466a_95cf_3c[[#This Row],[Symbol]]</f>
        <v>UCAP</v>
      </c>
      <c r="B2993" s="22" t="str">
        <f t="shared" si="414"/>
        <v>Unicap.finance</v>
      </c>
      <c r="C2993" s="77">
        <f t="shared" si="415"/>
        <v>3.1982197721209129E-5</v>
      </c>
      <c r="D2993" s="73">
        <f t="shared" si="416"/>
        <v>1.1974453024699701</v>
      </c>
      <c r="E2993" s="74">
        <f>D2993*conf!B$7</f>
        <v>87.58114942265361</v>
      </c>
      <c r="F2993" s="32">
        <f t="shared" si="417"/>
        <v>1.1869031800000001</v>
      </c>
      <c r="G2993" s="33">
        <f t="shared" si="418"/>
        <v>1.36100336</v>
      </c>
      <c r="H2993" s="32">
        <f t="shared" si="419"/>
        <v>1.09129298</v>
      </c>
      <c r="I2993" s="33">
        <f t="shared" si="420"/>
        <v>5.0168572600000001</v>
      </c>
      <c r="J2993" s="32">
        <f t="shared" si="421"/>
        <v>1.09129298</v>
      </c>
      <c r="K2993" s="33">
        <f t="shared" si="422"/>
        <v>-1.40013605</v>
      </c>
    </row>
    <row r="2994" spans="1:11" x14ac:dyDescent="0.3">
      <c r="A2994" s="78" t="str">
        <f>latest_start_1_limit_5000_convert_BTC_CMC_PRO_API_KEY_49c55c19_a805_466a_95cf_3c[[#This Row],[Symbol]]</f>
        <v>FOCV</v>
      </c>
      <c r="B2994" s="22" t="str">
        <f t="shared" si="414"/>
        <v>FOCV</v>
      </c>
      <c r="C2994" s="77">
        <f t="shared" si="415"/>
        <v>2.2574700620157297E-7</v>
      </c>
      <c r="D2994" s="73">
        <f t="shared" si="416"/>
        <v>8.4521925128200007E-3</v>
      </c>
      <c r="E2994" s="74">
        <f>D2994*conf!B$7</f>
        <v>0.61819336038765482</v>
      </c>
      <c r="F2994" s="32">
        <f t="shared" si="417"/>
        <v>5.5214812899999997</v>
      </c>
      <c r="G2994" s="33">
        <f t="shared" si="418"/>
        <v>5.7030394600000003</v>
      </c>
      <c r="H2994" s="32">
        <f t="shared" si="419"/>
        <v>3.27777136</v>
      </c>
      <c r="I2994" s="33">
        <f t="shared" si="420"/>
        <v>7.2882406900000003</v>
      </c>
      <c r="J2994" s="32">
        <f t="shared" si="421"/>
        <v>3.27777136</v>
      </c>
      <c r="K2994" s="33">
        <f t="shared" si="422"/>
        <v>6.7591185500000002</v>
      </c>
    </row>
    <row r="2995" spans="1:11" x14ac:dyDescent="0.3">
      <c r="A2995" s="78" t="str">
        <f>latest_start_1_limit_5000_convert_BTC_CMC_PRO_API_KEY_49c55c19_a805_466a_95cf_3c[[#This Row],[Symbol]]</f>
        <v>CTC</v>
      </c>
      <c r="B2995" s="22" t="str">
        <f t="shared" si="414"/>
        <v>Creditcoin</v>
      </c>
      <c r="C2995" s="77">
        <f t="shared" si="415"/>
        <v>2.2062776379552105E-5</v>
      </c>
      <c r="D2995" s="73">
        <f t="shared" si="416"/>
        <v>0.82605229838911998</v>
      </c>
      <c r="E2995" s="74">
        <f>D2995*conf!B$7</f>
        <v>60.417465104180238</v>
      </c>
      <c r="F2995" s="32">
        <f t="shared" si="417"/>
        <v>0.3988738</v>
      </c>
      <c r="G2995" s="33">
        <f t="shared" si="418"/>
        <v>0.57161810999999996</v>
      </c>
      <c r="H2995" s="32">
        <f t="shared" si="419"/>
        <v>-3.00923535</v>
      </c>
      <c r="I2995" s="33">
        <f t="shared" si="420"/>
        <v>0.75709773000000002</v>
      </c>
      <c r="J2995" s="32">
        <f t="shared" si="421"/>
        <v>-3.00923535</v>
      </c>
      <c r="K2995" s="33">
        <f t="shared" si="422"/>
        <v>1.6471245699999999</v>
      </c>
    </row>
    <row r="2996" spans="1:11" x14ac:dyDescent="0.3">
      <c r="A2996" s="78" t="str">
        <f>latest_start_1_limit_5000_convert_BTC_CMC_PRO_API_KEY_49c55c19_a805_466a_95cf_3c[[#This Row],[Symbol]]</f>
        <v>GPT</v>
      </c>
      <c r="B2996" s="22" t="str">
        <f t="shared" si="414"/>
        <v>Grace Period Token</v>
      </c>
      <c r="C2996" s="77">
        <f t="shared" si="415"/>
        <v>2.8074961602503473E-2</v>
      </c>
      <c r="D2996" s="73">
        <f t="shared" si="416"/>
        <v>1051.1544947909722</v>
      </c>
      <c r="E2996" s="74">
        <f>D2996*conf!B$7</f>
        <v>76881.439749011712</v>
      </c>
      <c r="F2996" s="32">
        <f t="shared" si="417"/>
        <v>-9.4367690000000004E-2</v>
      </c>
      <c r="G2996" s="33">
        <f t="shared" si="418"/>
        <v>7.7527960000000007E-2</v>
      </c>
      <c r="H2996" s="32">
        <f t="shared" si="419"/>
        <v>-2.68520146</v>
      </c>
      <c r="I2996" s="33">
        <f t="shared" si="420"/>
        <v>1.0937144700000001</v>
      </c>
      <c r="J2996" s="32">
        <f t="shared" si="421"/>
        <v>-2.68520146</v>
      </c>
      <c r="K2996" s="33">
        <f t="shared" si="422"/>
        <v>7.7759459199999998</v>
      </c>
    </row>
    <row r="2997" spans="1:11" x14ac:dyDescent="0.3">
      <c r="A2997" s="78" t="str">
        <f>latest_start_1_limit_5000_convert_BTC_CMC_PRO_API_KEY_49c55c19_a805_466a_95cf_3c[[#This Row],[Symbol]]</f>
        <v>NVA</v>
      </c>
      <c r="B2997" s="22" t="str">
        <f t="shared" si="414"/>
        <v>Neeva Defi</v>
      </c>
      <c r="C2997" s="77">
        <f t="shared" si="415"/>
        <v>2.637609489851559E-3</v>
      </c>
      <c r="D2997" s="73">
        <f t="shared" si="416"/>
        <v>98.754723515403114</v>
      </c>
      <c r="E2997" s="74">
        <f>D2997*conf!B$7</f>
        <v>7222.9204779165839</v>
      </c>
      <c r="F2997" s="32">
        <f t="shared" si="417"/>
        <v>-7.8666447499999999</v>
      </c>
      <c r="G2997" s="33">
        <f t="shared" si="418"/>
        <v>-7.70812192</v>
      </c>
      <c r="H2997" s="32">
        <f t="shared" si="419"/>
        <v>-3.2322780400000002</v>
      </c>
      <c r="I2997" s="33">
        <f t="shared" si="420"/>
        <v>0.52539387999999998</v>
      </c>
      <c r="J2997" s="32">
        <f t="shared" si="421"/>
        <v>-3.2322780400000002</v>
      </c>
      <c r="K2997" s="33">
        <f t="shared" si="422"/>
        <v>-5.2108723699999997</v>
      </c>
    </row>
    <row r="2998" spans="1:11" x14ac:dyDescent="0.3">
      <c r="A2998" s="78" t="str">
        <f>latest_start_1_limit_5000_convert_BTC_CMC_PRO_API_KEY_49c55c19_a805_466a_95cf_3c[[#This Row],[Symbol]]</f>
        <v>PIS</v>
      </c>
      <c r="B2998" s="22" t="str">
        <f t="shared" si="414"/>
        <v>Polkainsure Finance</v>
      </c>
      <c r="C2998" s="77">
        <f t="shared" si="415"/>
        <v>6.0343725736434215E-4</v>
      </c>
      <c r="D2998" s="73">
        <f t="shared" si="416"/>
        <v>22.593291288644298</v>
      </c>
      <c r="E2998" s="74">
        <f>D2998*conf!B$7</f>
        <v>1652.473324851444</v>
      </c>
      <c r="F2998" s="32">
        <f t="shared" si="417"/>
        <v>-6.0456759599999996</v>
      </c>
      <c r="G2998" s="33">
        <f t="shared" si="418"/>
        <v>-5.8840200100000004</v>
      </c>
      <c r="H2998" s="32">
        <f t="shared" si="419"/>
        <v>-12.22441255</v>
      </c>
      <c r="I2998" s="33">
        <f t="shared" si="420"/>
        <v>-8.8159220600000001</v>
      </c>
      <c r="J2998" s="32">
        <f t="shared" si="421"/>
        <v>-12.22441255</v>
      </c>
      <c r="K2998" s="33">
        <f t="shared" si="422"/>
        <v>-12.224145200000001</v>
      </c>
    </row>
    <row r="2999" spans="1:11" x14ac:dyDescent="0.3">
      <c r="A2999" s="78" t="str">
        <f>latest_start_1_limit_5000_convert_BTC_CMC_PRO_API_KEY_49c55c19_a805_466a_95cf_3c[[#This Row],[Symbol]]</f>
        <v>BSC</v>
      </c>
      <c r="B2999" s="22" t="str">
        <f t="shared" si="414"/>
        <v>BowsCoin</v>
      </c>
      <c r="C2999" s="77">
        <f t="shared" si="415"/>
        <v>9.0151010831941766E-8</v>
      </c>
      <c r="D2999" s="73">
        <f t="shared" si="416"/>
        <v>3.37534353876E-3</v>
      </c>
      <c r="E2999" s="74">
        <f>D2999*conf!B$7</f>
        <v>0.2468726264249064</v>
      </c>
      <c r="F2999" s="32">
        <f t="shared" si="417"/>
        <v>0.38442685999999998</v>
      </c>
      <c r="G2999" s="33">
        <f t="shared" si="418"/>
        <v>0.55714631999999997</v>
      </c>
      <c r="H2999" s="32">
        <f t="shared" si="419"/>
        <v>0.16935822</v>
      </c>
      <c r="I2999" s="33">
        <f t="shared" si="420"/>
        <v>4.05912205</v>
      </c>
      <c r="J2999" s="32">
        <f t="shared" si="421"/>
        <v>0.16935822</v>
      </c>
      <c r="K2999" s="33">
        <f t="shared" si="422"/>
        <v>255.42276582</v>
      </c>
    </row>
    <row r="3000" spans="1:11" x14ac:dyDescent="0.3">
      <c r="A3000" s="78" t="str">
        <f>latest_start_1_limit_5000_convert_BTC_CMC_PRO_API_KEY_49c55c19_a805_466a_95cf_3c[[#This Row],[Symbol]]</f>
        <v>YFIX</v>
      </c>
      <c r="B3000" s="22" t="str">
        <f t="shared" si="414"/>
        <v>YFIX Finance</v>
      </c>
      <c r="C3000" s="77">
        <f t="shared" si="415"/>
        <v>4.9987791781731631E-5</v>
      </c>
      <c r="D3000" s="73">
        <f t="shared" si="416"/>
        <v>1.87159265825521</v>
      </c>
      <c r="E3000" s="74">
        <f>D3000*conf!B$7</f>
        <v>136.88828702478605</v>
      </c>
      <c r="F3000" s="32">
        <f t="shared" si="417"/>
        <v>-0.1638087</v>
      </c>
      <c r="G3000" s="33">
        <f t="shared" si="418"/>
        <v>7.9674700000000008E-3</v>
      </c>
      <c r="H3000" s="32">
        <f t="shared" si="419"/>
        <v>-18.958963669999999</v>
      </c>
      <c r="I3000" s="33">
        <f t="shared" si="420"/>
        <v>-15.81198841</v>
      </c>
      <c r="J3000" s="32">
        <f t="shared" si="421"/>
        <v>-18.958963669999999</v>
      </c>
      <c r="K3000" s="33">
        <f t="shared" si="422"/>
        <v>-23.996533549999999</v>
      </c>
    </row>
    <row r="3001" spans="1:11" x14ac:dyDescent="0.3">
      <c r="A3001" s="78" t="str">
        <f>latest_start_1_limit_5000_convert_BTC_CMC_PRO_API_KEY_49c55c19_a805_466a_95cf_3c[[#This Row],[Symbol]]</f>
        <v>CRT</v>
      </c>
      <c r="B3001" s="22" t="str">
        <f t="shared" si="414"/>
        <v>Carrot</v>
      </c>
      <c r="C3001" s="77">
        <f t="shared" si="415"/>
        <v>2.5313812342233917E-6</v>
      </c>
      <c r="D3001" s="73">
        <f t="shared" si="416"/>
        <v>9.4777431935870002E-2</v>
      </c>
      <c r="E3001" s="74">
        <f>D3001*conf!B$7</f>
        <v>6.9320213717895323</v>
      </c>
      <c r="F3001" s="32">
        <f t="shared" si="417"/>
        <v>4.6144074499999999</v>
      </c>
      <c r="G3001" s="33">
        <f t="shared" si="418"/>
        <v>4.7944049299999998</v>
      </c>
      <c r="H3001" s="32">
        <f t="shared" si="419"/>
        <v>5.2965764399999999</v>
      </c>
      <c r="I3001" s="33">
        <f t="shared" si="420"/>
        <v>9.3854397600000006</v>
      </c>
      <c r="J3001" s="32">
        <f t="shared" si="421"/>
        <v>5.2965764399999999</v>
      </c>
      <c r="K3001" s="33">
        <f t="shared" si="422"/>
        <v>19.285266889999999</v>
      </c>
    </row>
    <row r="3002" spans="1:11" x14ac:dyDescent="0.3">
      <c r="A3002" s="78" t="str">
        <f>latest_start_1_limit_5000_convert_BTC_CMC_PRO_API_KEY_49c55c19_a805_466a_95cf_3c[[#This Row],[Symbol]]</f>
        <v>ESTI</v>
      </c>
      <c r="B3002" s="22" t="str">
        <f t="shared" si="414"/>
        <v>Easticoin</v>
      </c>
      <c r="C3002" s="77">
        <f t="shared" si="415"/>
        <v>8.4251541992800666E-7</v>
      </c>
      <c r="D3002" s="73">
        <f t="shared" si="416"/>
        <v>3.1544615559119998E-2</v>
      </c>
      <c r="E3002" s="74">
        <f>D3002*conf!B$7</f>
        <v>2.3071731819940369</v>
      </c>
      <c r="F3002" s="32">
        <f t="shared" si="417"/>
        <v>1.5568621300000001</v>
      </c>
      <c r="G3002" s="33">
        <f t="shared" si="418"/>
        <v>1.7315988600000001</v>
      </c>
      <c r="H3002" s="32">
        <f t="shared" si="419"/>
        <v>104.48233604000001</v>
      </c>
      <c r="I3002" s="33">
        <f t="shared" si="420"/>
        <v>112.42276819999999</v>
      </c>
      <c r="J3002" s="32">
        <f t="shared" si="421"/>
        <v>104.48233604000001</v>
      </c>
      <c r="K3002" s="33">
        <f t="shared" si="422"/>
        <v>88.041690020000004</v>
      </c>
    </row>
    <row r="3003" spans="1:11" x14ac:dyDescent="0.3">
      <c r="A3003" s="78" t="str">
        <f>latest_start_1_limit_5000_convert_BTC_CMC_PRO_API_KEY_49c55c19_a805_466a_95cf_3c[[#This Row],[Symbol]]</f>
        <v>NDN</v>
      </c>
      <c r="B3003" s="22" t="str">
        <f t="shared" si="414"/>
        <v>NDN Link</v>
      </c>
      <c r="C3003" s="77">
        <f t="shared" si="415"/>
        <v>1.4373833391395078E-7</v>
      </c>
      <c r="D3003" s="73">
        <f t="shared" si="416"/>
        <v>5.3817062301499997E-3</v>
      </c>
      <c r="E3003" s="74">
        <f>D3003*conf!B$7</f>
        <v>0.39361799367317096</v>
      </c>
      <c r="F3003" s="32">
        <f t="shared" si="417"/>
        <v>6.3665224900000004</v>
      </c>
      <c r="G3003" s="33">
        <f t="shared" si="418"/>
        <v>6.5495346200000002</v>
      </c>
      <c r="H3003" s="32">
        <f t="shared" si="419"/>
        <v>42.879957079999997</v>
      </c>
      <c r="I3003" s="33">
        <f t="shared" si="420"/>
        <v>48.428253470000001</v>
      </c>
      <c r="J3003" s="32">
        <f t="shared" si="421"/>
        <v>42.879957079999997</v>
      </c>
      <c r="K3003" s="33">
        <f t="shared" si="422"/>
        <v>1.43183478</v>
      </c>
    </row>
    <row r="3004" spans="1:11" x14ac:dyDescent="0.3">
      <c r="A3004" s="78" t="str">
        <f>latest_start_1_limit_5000_convert_BTC_CMC_PRO_API_KEY_49c55c19_a805_466a_95cf_3c[[#This Row],[Symbol]]</f>
        <v>COIN</v>
      </c>
      <c r="B3004" s="22" t="str">
        <f t="shared" si="414"/>
        <v>Coin Artist</v>
      </c>
      <c r="C3004" s="77">
        <f t="shared" si="415"/>
        <v>1.9810310568247689E-5</v>
      </c>
      <c r="D3004" s="73">
        <f t="shared" si="416"/>
        <v>0.74171773738639002</v>
      </c>
      <c r="E3004" s="74">
        <f>D3004*conf!B$7</f>
        <v>54.249235312440568</v>
      </c>
      <c r="F3004" s="32">
        <f t="shared" si="417"/>
        <v>0.91209819999999997</v>
      </c>
      <c r="G3004" s="33">
        <f t="shared" si="418"/>
        <v>1.08572556</v>
      </c>
      <c r="H3004" s="32">
        <f t="shared" si="419"/>
        <v>-10.57336767</v>
      </c>
      <c r="I3004" s="33">
        <f t="shared" si="420"/>
        <v>-7.1007640099999998</v>
      </c>
      <c r="J3004" s="32">
        <f t="shared" si="421"/>
        <v>-10.57336767</v>
      </c>
      <c r="K3004" s="33">
        <f t="shared" si="422"/>
        <v>27.48178631</v>
      </c>
    </row>
    <row r="3005" spans="1:11" x14ac:dyDescent="0.3">
      <c r="A3005" s="78" t="str">
        <f>latest_start_1_limit_5000_convert_BTC_CMC_PRO_API_KEY_49c55c19_a805_466a_95cf_3c[[#This Row],[Symbol]]</f>
        <v>ZUT</v>
      </c>
      <c r="B3005" s="22" t="str">
        <f t="shared" si="414"/>
        <v>Zero Utility Token</v>
      </c>
      <c r="C3005" s="77">
        <f t="shared" si="415"/>
        <v>2.357174332525161E-2</v>
      </c>
      <c r="D3005" s="73">
        <f t="shared" si="416"/>
        <v>882.54952214032187</v>
      </c>
      <c r="E3005" s="74">
        <f>D3005*conf!B$7</f>
        <v>64549.672049343142</v>
      </c>
      <c r="F3005" s="32">
        <f t="shared" si="417"/>
        <v>2.5324190999999998</v>
      </c>
      <c r="G3005" s="33">
        <f t="shared" si="418"/>
        <v>2.7088343500000001</v>
      </c>
      <c r="H3005" s="32">
        <f t="shared" si="419"/>
        <v>7.5440894299999997</v>
      </c>
      <c r="I3005" s="33">
        <f t="shared" si="420"/>
        <v>11.72022789</v>
      </c>
      <c r="J3005" s="32">
        <f t="shared" si="421"/>
        <v>7.5440894299999997</v>
      </c>
      <c r="K3005" s="33">
        <f t="shared" si="422"/>
        <v>60.820898800000002</v>
      </c>
    </row>
    <row r="3006" spans="1:11" x14ac:dyDescent="0.3">
      <c r="A3006" s="78" t="str">
        <f>latest_start_1_limit_5000_convert_BTC_CMC_PRO_API_KEY_49c55c19_a805_466a_95cf_3c[[#This Row],[Symbol]]</f>
        <v>DEPAY</v>
      </c>
      <c r="B3006" s="22" t="str">
        <f t="shared" si="414"/>
        <v>DePay</v>
      </c>
      <c r="C3006" s="77">
        <f t="shared" si="415"/>
        <v>6.5328129353367246E-5</v>
      </c>
      <c r="D3006" s="73">
        <f t="shared" si="416"/>
        <v>2.4459501593745601</v>
      </c>
      <c r="E3006" s="74">
        <f>D3006*conf!B$7</f>
        <v>178.89679465665532</v>
      </c>
      <c r="F3006" s="32">
        <f t="shared" si="417"/>
        <v>4.2788409600000001</v>
      </c>
      <c r="G3006" s="33">
        <f t="shared" si="418"/>
        <v>4.4582610699999998</v>
      </c>
      <c r="H3006" s="32">
        <f t="shared" si="419"/>
        <v>-2.6738653600000002</v>
      </c>
      <c r="I3006" s="33">
        <f t="shared" si="420"/>
        <v>1.1054907700000001</v>
      </c>
      <c r="J3006" s="32">
        <f t="shared" si="421"/>
        <v>-2.6738653600000002</v>
      </c>
      <c r="K3006" s="33">
        <f t="shared" si="422"/>
        <v>8.7298151599999994</v>
      </c>
    </row>
    <row r="3007" spans="1:11" x14ac:dyDescent="0.3">
      <c r="A3007" s="78" t="str">
        <f>latest_start_1_limit_5000_convert_BTC_CMC_PRO_API_KEY_49c55c19_a805_466a_95cf_3c[[#This Row],[Symbol]]</f>
        <v>SKLAY</v>
      </c>
      <c r="B3007" s="22" t="str">
        <f t="shared" si="414"/>
        <v>sKLAY</v>
      </c>
      <c r="C3007" s="77">
        <f t="shared" si="415"/>
        <v>1.4338716260980838E-5</v>
      </c>
      <c r="D3007" s="73">
        <f t="shared" si="416"/>
        <v>0.53685580271348998</v>
      </c>
      <c r="E3007" s="74">
        <f>D3007*conf!B$7</f>
        <v>39.265633410464659</v>
      </c>
      <c r="F3007" s="32">
        <f t="shared" si="417"/>
        <v>-3.3120440800000002</v>
      </c>
      <c r="G3007" s="33">
        <f t="shared" si="418"/>
        <v>-3.1456846999999999</v>
      </c>
      <c r="H3007" s="32">
        <f t="shared" si="419"/>
        <v>-7.3649516400000001</v>
      </c>
      <c r="I3007" s="33">
        <f t="shared" si="420"/>
        <v>-3.7677591800000001</v>
      </c>
      <c r="J3007" s="32">
        <f t="shared" si="421"/>
        <v>-7.3649516400000001</v>
      </c>
      <c r="K3007" s="33">
        <f t="shared" si="422"/>
        <v>-3.2680422400000002</v>
      </c>
    </row>
    <row r="3008" spans="1:11" x14ac:dyDescent="0.3">
      <c r="A3008" s="78" t="str">
        <f>latest_start_1_limit_5000_convert_BTC_CMC_PRO_API_KEY_49c55c19_a805_466a_95cf_3c[[#This Row],[Symbol]]</f>
        <v>PTM</v>
      </c>
      <c r="B3008" s="22" t="str">
        <f t="shared" si="414"/>
        <v>Potentiam</v>
      </c>
      <c r="C3008" s="77">
        <f t="shared" si="415"/>
        <v>2.8723770634422111E-6</v>
      </c>
      <c r="D3008" s="73">
        <f t="shared" si="416"/>
        <v>0.10754465504603</v>
      </c>
      <c r="E3008" s="74">
        <f>D3008*conf!B$7</f>
        <v>7.8658160700666349</v>
      </c>
      <c r="F3008" s="32">
        <f t="shared" si="417"/>
        <v>-0.33295112999999998</v>
      </c>
      <c r="G3008" s="33">
        <f t="shared" si="418"/>
        <v>-0.16146598000000001</v>
      </c>
      <c r="H3008" s="32">
        <f t="shared" si="419"/>
        <v>0.53418452000000005</v>
      </c>
      <c r="I3008" s="33">
        <f t="shared" si="420"/>
        <v>4.4381152400000001</v>
      </c>
      <c r="J3008" s="32">
        <f t="shared" si="421"/>
        <v>0.53418452000000005</v>
      </c>
      <c r="K3008" s="33">
        <f t="shared" si="422"/>
        <v>0</v>
      </c>
    </row>
    <row r="3009" spans="1:11" x14ac:dyDescent="0.3">
      <c r="A3009" s="78" t="str">
        <f>latest_start_1_limit_5000_convert_BTC_CMC_PRO_API_KEY_49c55c19_a805_466a_95cf_3c[[#This Row],[Symbol]]</f>
        <v>HD</v>
      </c>
      <c r="B3009" s="22" t="str">
        <f t="shared" si="414"/>
        <v>HubDao</v>
      </c>
      <c r="C3009" s="77">
        <f t="shared" si="415"/>
        <v>5.1699821050648076E-6</v>
      </c>
      <c r="D3009" s="73">
        <f t="shared" si="416"/>
        <v>0.19356927374187999</v>
      </c>
      <c r="E3009" s="74">
        <f>D3009*conf!B$7</f>
        <v>14.157656681481102</v>
      </c>
      <c r="F3009" s="32">
        <f t="shared" si="417"/>
        <v>-6.1313856400000004</v>
      </c>
      <c r="G3009" s="33">
        <f t="shared" si="418"/>
        <v>-5.9698771600000002</v>
      </c>
      <c r="H3009" s="32">
        <f t="shared" si="419"/>
        <v>-3.45714436</v>
      </c>
      <c r="I3009" s="33">
        <f t="shared" si="420"/>
        <v>0.29179558</v>
      </c>
      <c r="J3009" s="32">
        <f t="shared" si="421"/>
        <v>-3.45714436</v>
      </c>
      <c r="K3009" s="33">
        <f t="shared" si="422"/>
        <v>12.166219160000001</v>
      </c>
    </row>
    <row r="3010" spans="1:11" x14ac:dyDescent="0.3">
      <c r="A3010" s="78" t="str">
        <f>latest_start_1_limit_5000_convert_BTC_CMC_PRO_API_KEY_49c55c19_a805_466a_95cf_3c[[#This Row],[Symbol]]</f>
        <v>ATC</v>
      </c>
      <c r="B3010" s="22" t="str">
        <f t="shared" ref="B3010:B3073" si="423">VLOOKUP(A3010,BTCTABLE,2,FALSE)</f>
        <v>Astosch</v>
      </c>
      <c r="C3010" s="77">
        <f t="shared" ref="C3010:C3073" si="424">VLOOKUP(A3010,BTCTABLE,3,FALSE)</f>
        <v>1.2669508427008786E-6</v>
      </c>
      <c r="D3010" s="73">
        <f t="shared" ref="D3010:D3073" si="425">VLOOKUP(A3010,USDTABLE,3,FALSE)</f>
        <v>4.7435900067820003E-2</v>
      </c>
      <c r="E3010" s="74">
        <f>D3010*conf!B$7</f>
        <v>3.4694617309603548</v>
      </c>
      <c r="F3010" s="32">
        <f t="shared" ref="F3010:F3073" si="426">VLOOKUP(A3010,BTCTABLE,5,FALSE)</f>
        <v>-1.93398819</v>
      </c>
      <c r="G3010" s="33">
        <f t="shared" ref="G3010:G3073" si="427">VLOOKUP(A3010,USDTABLE,5,FALSE)</f>
        <v>-1.76525775</v>
      </c>
      <c r="H3010" s="32">
        <f t="shared" ref="H3010:H3073" si="428">VLOOKUP(A3010,BTCTABLE,6,FALSE)</f>
        <v>-3.4063444500000002</v>
      </c>
      <c r="I3010" s="33">
        <f t="shared" ref="I3010:I3073" si="429">VLOOKUP(A3010,USDTABLE,6,FALSE)</f>
        <v>0.34456814000000002</v>
      </c>
      <c r="J3010" s="32">
        <f t="shared" ref="J3010:J3073" si="430">VLOOKUP(A3010,BTCTABLE,6,FALSE)</f>
        <v>-3.4063444500000002</v>
      </c>
      <c r="K3010" s="33">
        <f t="shared" ref="K3010:K3073" si="431">VLOOKUP(A3010,USDTABLE,7,FALSE)</f>
        <v>-17.721570020000001</v>
      </c>
    </row>
    <row r="3011" spans="1:11" x14ac:dyDescent="0.3">
      <c r="A3011" s="78" t="str">
        <f>latest_start_1_limit_5000_convert_BTC_CMC_PRO_API_KEY_49c55c19_a805_466a_95cf_3c[[#This Row],[Symbol]]</f>
        <v>DFT</v>
      </c>
      <c r="B3011" s="22" t="str">
        <f t="shared" si="423"/>
        <v>DraftCoin</v>
      </c>
      <c r="C3011" s="77">
        <f t="shared" si="424"/>
        <v>9.0138963708168972E-8</v>
      </c>
      <c r="D3011" s="73">
        <f t="shared" si="425"/>
        <v>3.3748924824599999E-3</v>
      </c>
      <c r="E3011" s="74">
        <f>D3011*conf!B$7</f>
        <v>0.2468396361671244</v>
      </c>
      <c r="F3011" s="32">
        <f t="shared" si="426"/>
        <v>-29.924679919999999</v>
      </c>
      <c r="G3011" s="33">
        <f t="shared" si="427"/>
        <v>-29.804109709999999</v>
      </c>
      <c r="H3011" s="32">
        <f t="shared" si="428"/>
        <v>-35.614017789999998</v>
      </c>
      <c r="I3011" s="33">
        <f t="shared" si="429"/>
        <v>-33.113789490000002</v>
      </c>
      <c r="J3011" s="32">
        <f t="shared" si="430"/>
        <v>-35.614017789999998</v>
      </c>
      <c r="K3011" s="33">
        <f t="shared" si="431"/>
        <v>-15.59367649</v>
      </c>
    </row>
    <row r="3012" spans="1:11" x14ac:dyDescent="0.3">
      <c r="A3012" s="78" t="str">
        <f>latest_start_1_limit_5000_convert_BTC_CMC_PRO_API_KEY_49c55c19_a805_466a_95cf_3c[[#This Row],[Symbol]]</f>
        <v>RWN</v>
      </c>
      <c r="B3012" s="22" t="str">
        <f t="shared" si="423"/>
        <v>Rowan Token</v>
      </c>
      <c r="C3012" s="77">
        <f t="shared" si="424"/>
        <v>2.0579531459939021E-7</v>
      </c>
      <c r="D3012" s="73">
        <f t="shared" si="425"/>
        <v>7.7051813288600002E-3</v>
      </c>
      <c r="E3012" s="74">
        <f>D3012*conf!B$7</f>
        <v>0.56355696239282038</v>
      </c>
      <c r="F3012" s="32">
        <f t="shared" si="426"/>
        <v>-2.4785632500000001</v>
      </c>
      <c r="G3012" s="33">
        <f t="shared" si="427"/>
        <v>-2.3107698000000001</v>
      </c>
      <c r="H3012" s="32">
        <f t="shared" si="428"/>
        <v>3.5038854800000001</v>
      </c>
      <c r="I3012" s="33">
        <f t="shared" si="429"/>
        <v>7.5231352500000002</v>
      </c>
      <c r="J3012" s="32">
        <f t="shared" si="430"/>
        <v>3.5038854800000001</v>
      </c>
      <c r="K3012" s="33">
        <f t="shared" si="431"/>
        <v>25.328100630000002</v>
      </c>
    </row>
    <row r="3013" spans="1:11" x14ac:dyDescent="0.3">
      <c r="A3013" s="78" t="str">
        <f>latest_start_1_limit_5000_convert_BTC_CMC_PRO_API_KEY_49c55c19_a805_466a_95cf_3c[[#This Row],[Symbol]]</f>
        <v>MASQ</v>
      </c>
      <c r="B3013" s="22" t="str">
        <f t="shared" si="423"/>
        <v>MASQ</v>
      </c>
      <c r="C3013" s="77">
        <f t="shared" si="424"/>
        <v>7.6908534206169351E-6</v>
      </c>
      <c r="D3013" s="73">
        <f t="shared" si="425"/>
        <v>0.28795320386614998</v>
      </c>
      <c r="E3013" s="74">
        <f>D3013*conf!B$7</f>
        <v>21.06089733077021</v>
      </c>
      <c r="F3013" s="32">
        <f t="shared" si="426"/>
        <v>-3.5546158600000002</v>
      </c>
      <c r="G3013" s="33">
        <f t="shared" si="427"/>
        <v>-3.38867384</v>
      </c>
      <c r="H3013" s="32">
        <f t="shared" si="428"/>
        <v>-4.3045254999999996</v>
      </c>
      <c r="I3013" s="33">
        <f t="shared" si="429"/>
        <v>-0.58849096000000001</v>
      </c>
      <c r="J3013" s="32">
        <f t="shared" si="430"/>
        <v>-4.3045254999999996</v>
      </c>
      <c r="K3013" s="33">
        <f t="shared" si="431"/>
        <v>0</v>
      </c>
    </row>
    <row r="3014" spans="1:11" x14ac:dyDescent="0.3">
      <c r="A3014" s="78" t="str">
        <f>latest_start_1_limit_5000_convert_BTC_CMC_PRO_API_KEY_49c55c19_a805_466a_95cf_3c[[#This Row],[Symbol]]</f>
        <v>RNX</v>
      </c>
      <c r="B3014" s="22" t="str">
        <f t="shared" si="423"/>
        <v>ROONEX</v>
      </c>
      <c r="C3014" s="77">
        <f t="shared" si="424"/>
        <v>1E-8</v>
      </c>
      <c r="D3014" s="73">
        <f t="shared" si="425"/>
        <v>2.1758438898000001E-4</v>
      </c>
      <c r="E3014" s="74">
        <f>D3014*conf!B$7</f>
        <v>1.5914122209997199E-2</v>
      </c>
      <c r="F3014" s="32">
        <f t="shared" si="426"/>
        <v>-0.75177780999999999</v>
      </c>
      <c r="G3014" s="33">
        <f t="shared" si="427"/>
        <v>-0.58101327999999997</v>
      </c>
      <c r="H3014" s="32">
        <f t="shared" si="428"/>
        <v>-2.6191574399999999</v>
      </c>
      <c r="I3014" s="33">
        <f t="shared" si="429"/>
        <v>1.1623231000000001</v>
      </c>
      <c r="J3014" s="32">
        <f t="shared" si="430"/>
        <v>-2.6191574399999999</v>
      </c>
      <c r="K3014" s="33">
        <f t="shared" si="431"/>
        <v>0.1161996</v>
      </c>
    </row>
    <row r="3015" spans="1:11" x14ac:dyDescent="0.3">
      <c r="A3015" s="78" t="str">
        <f>latest_start_1_limit_5000_convert_BTC_CMC_PRO_API_KEY_49c55c19_a805_466a_95cf_3c[[#This Row],[Symbol]]</f>
        <v>CHM</v>
      </c>
      <c r="B3015" s="22" t="str">
        <f t="shared" si="423"/>
        <v>Cryptochrome</v>
      </c>
      <c r="C3015" s="77">
        <f t="shared" si="424"/>
        <v>8.084589506728253E-7</v>
      </c>
      <c r="D3015" s="73">
        <f t="shared" si="425"/>
        <v>3.0269507466680001E-2</v>
      </c>
      <c r="E3015" s="74">
        <f>D3015*conf!B$7</f>
        <v>2.2139117761129752</v>
      </c>
      <c r="F3015" s="32">
        <f t="shared" si="426"/>
        <v>-1.06504428</v>
      </c>
      <c r="G3015" s="33">
        <f t="shared" si="427"/>
        <v>-0.89481875</v>
      </c>
      <c r="H3015" s="32">
        <f t="shared" si="428"/>
        <v>2.45368801</v>
      </c>
      <c r="I3015" s="33">
        <f t="shared" si="429"/>
        <v>6.4321566399999996</v>
      </c>
      <c r="J3015" s="32">
        <f t="shared" si="430"/>
        <v>2.45368801</v>
      </c>
      <c r="K3015" s="33">
        <f t="shared" si="431"/>
        <v>18.138317529999998</v>
      </c>
    </row>
    <row r="3016" spans="1:11" x14ac:dyDescent="0.3">
      <c r="A3016" s="78" t="str">
        <f>latest_start_1_limit_5000_convert_BTC_CMC_PRO_API_KEY_49c55c19_a805_466a_95cf_3c[[#This Row],[Symbol]]</f>
        <v>CAMP</v>
      </c>
      <c r="B3016" s="22" t="str">
        <f t="shared" si="423"/>
        <v>Camp</v>
      </c>
      <c r="C3016" s="77">
        <f t="shared" si="424"/>
        <v>1E-8</v>
      </c>
      <c r="D3016" s="73">
        <f t="shared" si="425"/>
        <v>1.5808876875000001E-4</v>
      </c>
      <c r="E3016" s="74">
        <f>D3016*conf!B$7</f>
        <v>1.1562612546375001E-2</v>
      </c>
      <c r="F3016" s="32">
        <f t="shared" si="426"/>
        <v>-0.16365895</v>
      </c>
      <c r="G3016" s="33">
        <f t="shared" si="427"/>
        <v>8.1174799999999998E-3</v>
      </c>
      <c r="H3016" s="32">
        <f t="shared" si="428"/>
        <v>7.8574397600000001</v>
      </c>
      <c r="I3016" s="33">
        <f t="shared" si="429"/>
        <v>12.0457462</v>
      </c>
      <c r="J3016" s="32">
        <f t="shared" si="430"/>
        <v>7.8574397600000001</v>
      </c>
      <c r="K3016" s="33">
        <f t="shared" si="431"/>
        <v>2.7681154399999999</v>
      </c>
    </row>
    <row r="3017" spans="1:11" x14ac:dyDescent="0.3">
      <c r="A3017" s="78" t="str">
        <f>latest_start_1_limit_5000_convert_BTC_CMC_PRO_API_KEY_49c55c19_a805_466a_95cf_3c[[#This Row],[Symbol]]</f>
        <v>XPT</v>
      </c>
      <c r="B3017" s="22" t="str">
        <f t="shared" si="423"/>
        <v>Cryptobuyer</v>
      </c>
      <c r="C3017" s="77">
        <f t="shared" si="424"/>
        <v>3.3819025801433632E-7</v>
      </c>
      <c r="D3017" s="73">
        <f t="shared" si="425"/>
        <v>1.2662179732939999E-2</v>
      </c>
      <c r="E3017" s="74">
        <f>D3017*conf!B$7</f>
        <v>0.9261118256672316</v>
      </c>
      <c r="F3017" s="32">
        <f t="shared" si="426"/>
        <v>-0.17289668</v>
      </c>
      <c r="G3017" s="33">
        <f t="shared" si="427"/>
        <v>-1.1361399999999999E-3</v>
      </c>
      <c r="H3017" s="32">
        <f t="shared" si="428"/>
        <v>-4.2462279399999998</v>
      </c>
      <c r="I3017" s="33">
        <f t="shared" si="429"/>
        <v>-0.5279296</v>
      </c>
      <c r="J3017" s="32">
        <f t="shared" si="430"/>
        <v>-4.2462279399999998</v>
      </c>
      <c r="K3017" s="33">
        <f t="shared" si="431"/>
        <v>-26.610299040000001</v>
      </c>
    </row>
    <row r="3018" spans="1:11" x14ac:dyDescent="0.3">
      <c r="A3018" s="78" t="str">
        <f>latest_start_1_limit_5000_convert_BTC_CMC_PRO_API_KEY_49c55c19_a805_466a_95cf_3c[[#This Row],[Symbol]]</f>
        <v>VNS</v>
      </c>
      <c r="B3018" s="22" t="str">
        <f t="shared" si="423"/>
        <v>Va Na Su</v>
      </c>
      <c r="C3018" s="77">
        <f t="shared" si="424"/>
        <v>2.1385124832937857E-5</v>
      </c>
      <c r="D3018" s="73">
        <f t="shared" si="425"/>
        <v>0.80068035027354001</v>
      </c>
      <c r="E3018" s="74">
        <f>D3018*conf!B$7</f>
        <v>58.561760819006714</v>
      </c>
      <c r="F3018" s="32">
        <f t="shared" si="426"/>
        <v>6.0545766099999998</v>
      </c>
      <c r="G3018" s="33">
        <f t="shared" si="427"/>
        <v>6.2370520100000002</v>
      </c>
      <c r="H3018" s="32">
        <f t="shared" si="428"/>
        <v>1.90500471</v>
      </c>
      <c r="I3018" s="33">
        <f t="shared" si="429"/>
        <v>5.8621669399999998</v>
      </c>
      <c r="J3018" s="32">
        <f t="shared" si="430"/>
        <v>1.90500471</v>
      </c>
      <c r="K3018" s="33">
        <f t="shared" si="431"/>
        <v>38.100268870000001</v>
      </c>
    </row>
    <row r="3019" spans="1:11" x14ac:dyDescent="0.3">
      <c r="A3019" s="78" t="str">
        <f>latest_start_1_limit_5000_convert_BTC_CMC_PRO_API_KEY_49c55c19_a805_466a_95cf_3c[[#This Row],[Symbol]]</f>
        <v>PSY</v>
      </c>
      <c r="B3019" s="22" t="str">
        <f t="shared" si="423"/>
        <v>Psychic</v>
      </c>
      <c r="C3019" s="77">
        <f t="shared" si="424"/>
        <v>1.7172761996824923E-5</v>
      </c>
      <c r="D3019" s="73">
        <f t="shared" si="425"/>
        <v>0.64296529471757002</v>
      </c>
      <c r="E3019" s="74">
        <f>D3019*conf!B$7</f>
        <v>47.026481655643074</v>
      </c>
      <c r="F3019" s="32">
        <f t="shared" si="426"/>
        <v>-3.47018878</v>
      </c>
      <c r="G3019" s="33">
        <f t="shared" si="427"/>
        <v>-3.3041014999999998</v>
      </c>
      <c r="H3019" s="32">
        <f t="shared" si="428"/>
        <v>-21.011626</v>
      </c>
      <c r="I3019" s="33">
        <f t="shared" si="429"/>
        <v>-17.944359469999998</v>
      </c>
      <c r="J3019" s="32">
        <f t="shared" si="430"/>
        <v>-21.011626</v>
      </c>
      <c r="K3019" s="33">
        <f t="shared" si="431"/>
        <v>-65.311392290000001</v>
      </c>
    </row>
    <row r="3020" spans="1:11" x14ac:dyDescent="0.3">
      <c r="A3020" s="78" t="str">
        <f>latest_start_1_limit_5000_convert_BTC_CMC_PRO_API_KEY_49c55c19_a805_466a_95cf_3c[[#This Row],[Symbol]]</f>
        <v>eMTRG</v>
      </c>
      <c r="B3020" s="22" t="str">
        <f t="shared" si="423"/>
        <v>Meter Governance mapped by Meter.io</v>
      </c>
      <c r="C3020" s="77">
        <f t="shared" si="424"/>
        <v>1.0237640160493254E-5</v>
      </c>
      <c r="D3020" s="73">
        <f t="shared" si="425"/>
        <v>0.38330743326094002</v>
      </c>
      <c r="E3020" s="74">
        <f>D3020*conf!B$7</f>
        <v>28.035105668705153</v>
      </c>
      <c r="F3020" s="32">
        <f t="shared" si="426"/>
        <v>2.2546799900000001</v>
      </c>
      <c r="G3020" s="33">
        <f t="shared" si="427"/>
        <v>2.4306173700000002</v>
      </c>
      <c r="H3020" s="32">
        <f t="shared" si="428"/>
        <v>5.4852114099999998</v>
      </c>
      <c r="I3020" s="33">
        <f t="shared" si="429"/>
        <v>9.5813997700000009</v>
      </c>
      <c r="J3020" s="32">
        <f t="shared" si="430"/>
        <v>5.4852114099999998</v>
      </c>
      <c r="K3020" s="33">
        <f t="shared" si="431"/>
        <v>25.557312530000001</v>
      </c>
    </row>
    <row r="3021" spans="1:11" x14ac:dyDescent="0.3">
      <c r="A3021" s="78" t="str">
        <f>latest_start_1_limit_5000_convert_BTC_CMC_PRO_API_KEY_49c55c19_a805_466a_95cf_3c[[#This Row],[Symbol]]</f>
        <v>GLDY</v>
      </c>
      <c r="B3021" s="22" t="str">
        <f t="shared" si="423"/>
        <v>Buzzshow</v>
      </c>
      <c r="C3021" s="77">
        <f t="shared" si="424"/>
        <v>9.9443295919558285E-7</v>
      </c>
      <c r="D3021" s="73">
        <f t="shared" si="425"/>
        <v>3.7232559375380003E-2</v>
      </c>
      <c r="E3021" s="74">
        <f>D3021*conf!B$7</f>
        <v>2.7231893927152933</v>
      </c>
      <c r="F3021" s="32">
        <f t="shared" si="426"/>
        <v>19.444064869999998</v>
      </c>
      <c r="G3021" s="33">
        <f t="shared" si="427"/>
        <v>19.649577959999998</v>
      </c>
      <c r="H3021" s="32">
        <f t="shared" si="428"/>
        <v>18.500173459999999</v>
      </c>
      <c r="I3021" s="33">
        <f t="shared" si="429"/>
        <v>23.10175718</v>
      </c>
      <c r="J3021" s="32">
        <f t="shared" si="430"/>
        <v>18.500173459999999</v>
      </c>
      <c r="K3021" s="33">
        <f t="shared" si="431"/>
        <v>-0.35018205000000002</v>
      </c>
    </row>
    <row r="3022" spans="1:11" x14ac:dyDescent="0.3">
      <c r="A3022" s="78" t="str">
        <f>latest_start_1_limit_5000_convert_BTC_CMC_PRO_API_KEY_49c55c19_a805_466a_95cf_3c[[#This Row],[Symbol]]</f>
        <v>UTED</v>
      </c>
      <c r="B3022" s="22" t="str">
        <f t="shared" si="423"/>
        <v>United Token</v>
      </c>
      <c r="C3022" s="77">
        <f t="shared" si="424"/>
        <v>2.4719985146212628E-7</v>
      </c>
      <c r="D3022" s="73">
        <f t="shared" si="425"/>
        <v>9.2554083832799994E-3</v>
      </c>
      <c r="E3022" s="74">
        <f>D3022*conf!B$7</f>
        <v>0.67694056915309919</v>
      </c>
      <c r="F3022" s="32">
        <f t="shared" si="426"/>
        <v>-9.2439687199999998</v>
      </c>
      <c r="G3022" s="33">
        <f t="shared" si="427"/>
        <v>-9.0878156899999993</v>
      </c>
      <c r="H3022" s="32">
        <f t="shared" si="428"/>
        <v>22.657824890000001</v>
      </c>
      <c r="I3022" s="33">
        <f t="shared" si="429"/>
        <v>27.42085801</v>
      </c>
      <c r="J3022" s="32">
        <f t="shared" si="430"/>
        <v>22.657824890000001</v>
      </c>
      <c r="K3022" s="33">
        <f t="shared" si="431"/>
        <v>-31.939642729999999</v>
      </c>
    </row>
    <row r="3023" spans="1:11" x14ac:dyDescent="0.3">
      <c r="A3023" s="78" t="str">
        <f>latest_start_1_limit_5000_convert_BTC_CMC_PRO_API_KEY_49c55c19_a805_466a_95cf_3c[[#This Row],[Symbol]]</f>
        <v>ALTBULL</v>
      </c>
      <c r="B3023" s="22" t="str">
        <f t="shared" si="423"/>
        <v>3X Long Altcoin Index Token</v>
      </c>
      <c r="C3023" s="77">
        <f t="shared" si="424"/>
        <v>4.7788227043747489E-3</v>
      </c>
      <c r="D3023" s="73">
        <f t="shared" si="425"/>
        <v>178.92387660700257</v>
      </c>
      <c r="E3023" s="74">
        <f>D3023*conf!B$7</f>
        <v>13086.492335036168</v>
      </c>
      <c r="F3023" s="32">
        <f t="shared" si="426"/>
        <v>-1.4217880899999999</v>
      </c>
      <c r="G3023" s="33">
        <f t="shared" si="427"/>
        <v>-1.2521763699999999</v>
      </c>
      <c r="H3023" s="32">
        <f t="shared" si="428"/>
        <v>1.6844789499999999</v>
      </c>
      <c r="I3023" s="33">
        <f t="shared" si="429"/>
        <v>5.63307775</v>
      </c>
      <c r="J3023" s="32">
        <f t="shared" si="430"/>
        <v>1.6844789499999999</v>
      </c>
      <c r="K3023" s="33">
        <f t="shared" si="431"/>
        <v>73.295959569999994</v>
      </c>
    </row>
    <row r="3024" spans="1:11" x14ac:dyDescent="0.3">
      <c r="A3024" s="78" t="str">
        <f>latest_start_1_limit_5000_convert_BTC_CMC_PRO_API_KEY_49c55c19_a805_466a_95cf_3c[[#This Row],[Symbol]]</f>
        <v>TACO</v>
      </c>
      <c r="B3024" s="22" t="str">
        <f t="shared" si="423"/>
        <v>Tacos</v>
      </c>
      <c r="C3024" s="77">
        <f t="shared" si="424"/>
        <v>9.7501250090120897E-7</v>
      </c>
      <c r="D3024" s="73">
        <f t="shared" si="425"/>
        <v>3.6505438095000002E-2</v>
      </c>
      <c r="E3024" s="74">
        <f>D3024*conf!B$7</f>
        <v>2.6700077422683002</v>
      </c>
      <c r="F3024" s="32">
        <f t="shared" si="426"/>
        <v>-1.13815146</v>
      </c>
      <c r="G3024" s="33">
        <f t="shared" si="427"/>
        <v>-0.96805171999999995</v>
      </c>
      <c r="H3024" s="32">
        <f t="shared" si="428"/>
        <v>10.03259727</v>
      </c>
      <c r="I3024" s="33">
        <f t="shared" si="429"/>
        <v>14.305369150000001</v>
      </c>
      <c r="J3024" s="32">
        <f t="shared" si="430"/>
        <v>10.03259727</v>
      </c>
      <c r="K3024" s="33">
        <f t="shared" si="431"/>
        <v>115.49667144</v>
      </c>
    </row>
    <row r="3025" spans="1:11" x14ac:dyDescent="0.3">
      <c r="A3025" s="78" t="str">
        <f>latest_start_1_limit_5000_convert_BTC_CMC_PRO_API_KEY_49c55c19_a805_466a_95cf_3c[[#This Row],[Symbol]]</f>
        <v>BTD</v>
      </c>
      <c r="B3025" s="22" t="str">
        <f t="shared" si="423"/>
        <v>Bat True Dollar</v>
      </c>
      <c r="C3025" s="77">
        <f t="shared" si="424"/>
        <v>2.2197034076685147E-6</v>
      </c>
      <c r="D3025" s="73">
        <f t="shared" si="425"/>
        <v>8.3107904014569994E-2</v>
      </c>
      <c r="E3025" s="74">
        <f>D3025*conf!B$7</f>
        <v>6.0785120996256499</v>
      </c>
      <c r="F3025" s="32">
        <f t="shared" si="426"/>
        <v>1.01406847</v>
      </c>
      <c r="G3025" s="33">
        <f t="shared" si="427"/>
        <v>1.18787128</v>
      </c>
      <c r="H3025" s="32">
        <f t="shared" si="428"/>
        <v>162.67166646999999</v>
      </c>
      <c r="I3025" s="33">
        <f t="shared" si="429"/>
        <v>172.87169933999999</v>
      </c>
      <c r="J3025" s="32">
        <f t="shared" si="430"/>
        <v>162.67166646999999</v>
      </c>
      <c r="K3025" s="33">
        <f t="shared" si="431"/>
        <v>260.4789591</v>
      </c>
    </row>
    <row r="3026" spans="1:11" x14ac:dyDescent="0.3">
      <c r="A3026" s="78" t="str">
        <f>latest_start_1_limit_5000_convert_BTC_CMC_PRO_API_KEY_49c55c19_a805_466a_95cf_3c[[#This Row],[Symbol]]</f>
        <v>KOMET</v>
      </c>
      <c r="B3026" s="22" t="str">
        <f t="shared" si="423"/>
        <v>Komet</v>
      </c>
      <c r="C3026" s="77">
        <f t="shared" si="424"/>
        <v>1.6431016926682163E-3</v>
      </c>
      <c r="D3026" s="73">
        <f t="shared" si="425"/>
        <v>61.519362131303438</v>
      </c>
      <c r="E3026" s="74">
        <f>D3026*conf!B$7</f>
        <v>4499.5261462835333</v>
      </c>
      <c r="F3026" s="32">
        <f t="shared" si="426"/>
        <v>-1.2484606</v>
      </c>
      <c r="G3026" s="33">
        <f t="shared" si="427"/>
        <v>-1.0785506600000001</v>
      </c>
      <c r="H3026" s="32">
        <f t="shared" si="428"/>
        <v>5.8686141699999999</v>
      </c>
      <c r="I3026" s="33">
        <f t="shared" si="429"/>
        <v>9.9796907800000003</v>
      </c>
      <c r="J3026" s="32">
        <f t="shared" si="430"/>
        <v>5.8686141699999999</v>
      </c>
      <c r="K3026" s="33">
        <f t="shared" si="431"/>
        <v>25.922246980000001</v>
      </c>
    </row>
    <row r="3027" spans="1:11" x14ac:dyDescent="0.3">
      <c r="A3027" s="78" t="str">
        <f>latest_start_1_limit_5000_convert_BTC_CMC_PRO_API_KEY_49c55c19_a805_466a_95cf_3c[[#This Row],[Symbol]]</f>
        <v>VBZRX</v>
      </c>
      <c r="B3027" s="22" t="str">
        <f t="shared" si="423"/>
        <v>bZx Vesting Token</v>
      </c>
      <c r="C3027" s="77">
        <f t="shared" si="424"/>
        <v>2.8097678917558878E-6</v>
      </c>
      <c r="D3027" s="73">
        <f t="shared" si="425"/>
        <v>0.10520050536686</v>
      </c>
      <c r="E3027" s="74">
        <f>D3027*conf!B$7</f>
        <v>7.6943649625321404</v>
      </c>
      <c r="F3027" s="32">
        <f t="shared" si="426"/>
        <v>-1.13233023</v>
      </c>
      <c r="G3027" s="33">
        <f t="shared" si="427"/>
        <v>-0.96222046999999999</v>
      </c>
      <c r="H3027" s="32">
        <f t="shared" si="428"/>
        <v>-8.3007277300000002</v>
      </c>
      <c r="I3027" s="33">
        <f t="shared" si="429"/>
        <v>-4.7398732099999998</v>
      </c>
      <c r="J3027" s="32">
        <f t="shared" si="430"/>
        <v>-8.3007277300000002</v>
      </c>
      <c r="K3027" s="33">
        <f t="shared" si="431"/>
        <v>15.97132126</v>
      </c>
    </row>
    <row r="3028" spans="1:11" x14ac:dyDescent="0.3">
      <c r="A3028" s="78" t="str">
        <f>latest_start_1_limit_5000_convert_BTC_CMC_PRO_API_KEY_49c55c19_a805_466a_95cf_3c[[#This Row],[Symbol]]</f>
        <v>GOT</v>
      </c>
      <c r="B3028" s="22" t="str">
        <f t="shared" si="423"/>
        <v>ParkinGo</v>
      </c>
      <c r="C3028" s="77">
        <f t="shared" si="424"/>
        <v>9.9814417645783674E-7</v>
      </c>
      <c r="D3028" s="73">
        <f t="shared" si="425"/>
        <v>3.7371511042049999E-2</v>
      </c>
      <c r="E3028" s="74">
        <f>D3028*conf!B$7</f>
        <v>2.733352317615537</v>
      </c>
      <c r="F3028" s="32">
        <f t="shared" si="426"/>
        <v>-0.20499646999999999</v>
      </c>
      <c r="G3028" s="33">
        <f t="shared" si="427"/>
        <v>-3.329116E-2</v>
      </c>
      <c r="H3028" s="32">
        <f t="shared" si="428"/>
        <v>7.7634186100000004</v>
      </c>
      <c r="I3028" s="33">
        <f t="shared" si="429"/>
        <v>11.948074030000001</v>
      </c>
      <c r="J3028" s="32">
        <f t="shared" si="430"/>
        <v>7.7634186100000004</v>
      </c>
      <c r="K3028" s="33">
        <f t="shared" si="431"/>
        <v>48.247558179999999</v>
      </c>
    </row>
    <row r="3029" spans="1:11" x14ac:dyDescent="0.3">
      <c r="A3029" s="78" t="str">
        <f>latest_start_1_limit_5000_convert_BTC_CMC_PRO_API_KEY_49c55c19_a805_466a_95cf_3c[[#This Row],[Symbol]]</f>
        <v>AMC</v>
      </c>
      <c r="B3029" s="22" t="str">
        <f t="shared" si="423"/>
        <v>AMC Entertainment Holdings tokenized stock FTX</v>
      </c>
      <c r="C3029" s="77">
        <f t="shared" si="424"/>
        <v>2.4485193353250274E-4</v>
      </c>
      <c r="D3029" s="73">
        <f t="shared" si="425"/>
        <v>9.1675000000000004</v>
      </c>
      <c r="E3029" s="74">
        <f>D3029*conf!B$7</f>
        <v>670.51094999999998</v>
      </c>
      <c r="F3029" s="32">
        <f t="shared" si="426"/>
        <v>1.3483241800000001</v>
      </c>
      <c r="G3029" s="33">
        <f t="shared" si="427"/>
        <v>1.5227021000000001</v>
      </c>
      <c r="H3029" s="32">
        <f t="shared" si="428"/>
        <v>2.2870572999999998</v>
      </c>
      <c r="I3029" s="33">
        <f t="shared" si="429"/>
        <v>6.2590553499999997</v>
      </c>
      <c r="J3029" s="32">
        <f t="shared" si="430"/>
        <v>2.2870572999999998</v>
      </c>
      <c r="K3029" s="33">
        <f t="shared" si="431"/>
        <v>-54.191130540000003</v>
      </c>
    </row>
    <row r="3030" spans="1:11" x14ac:dyDescent="0.3">
      <c r="A3030" s="78" t="str">
        <f>latest_start_1_limit_5000_convert_BTC_CMC_PRO_API_KEY_49c55c19_a805_466a_95cf_3c[[#This Row],[Symbol]]</f>
        <v>IOEX</v>
      </c>
      <c r="B3030" s="22" t="str">
        <f t="shared" si="423"/>
        <v>IOEX</v>
      </c>
      <c r="C3030" s="77">
        <f t="shared" si="424"/>
        <v>8.8104974213714579E-7</v>
      </c>
      <c r="D3030" s="73">
        <f t="shared" si="425"/>
        <v>3.2987378921270002E-2</v>
      </c>
      <c r="E3030" s="74">
        <f>D3030*conf!B$7</f>
        <v>2.4126968943016882</v>
      </c>
      <c r="F3030" s="32">
        <f t="shared" si="426"/>
        <v>-2.8301946400000002</v>
      </c>
      <c r="G3030" s="33">
        <f t="shared" si="427"/>
        <v>-2.6630061999999999</v>
      </c>
      <c r="H3030" s="32">
        <f t="shared" si="428"/>
        <v>-1.15069826</v>
      </c>
      <c r="I3030" s="33">
        <f t="shared" si="429"/>
        <v>2.6878053</v>
      </c>
      <c r="J3030" s="32">
        <f t="shared" si="430"/>
        <v>-1.15069826</v>
      </c>
      <c r="K3030" s="33">
        <f t="shared" si="431"/>
        <v>-8.7141362400000002</v>
      </c>
    </row>
    <row r="3031" spans="1:11" x14ac:dyDescent="0.3">
      <c r="A3031" s="78" t="str">
        <f>latest_start_1_limit_5000_convert_BTC_CMC_PRO_API_KEY_49c55c19_a805_466a_95cf_3c[[#This Row],[Symbol]]</f>
        <v>CHAIN</v>
      </c>
      <c r="B3031" s="22" t="str">
        <f t="shared" si="423"/>
        <v>Chain Games</v>
      </c>
      <c r="C3031" s="77">
        <f t="shared" si="424"/>
        <v>5.317695321782503E-7</v>
      </c>
      <c r="D3031" s="73">
        <f t="shared" si="425"/>
        <v>1.9909980353890001E-2</v>
      </c>
      <c r="E3031" s="74">
        <f>D3031*conf!B$7</f>
        <v>1.4562159630835148</v>
      </c>
      <c r="F3031" s="32">
        <f t="shared" si="426"/>
        <v>-1.4447344200000001</v>
      </c>
      <c r="G3031" s="33">
        <f t="shared" si="427"/>
        <v>-1.2751621799999999</v>
      </c>
      <c r="H3031" s="32">
        <f t="shared" si="428"/>
        <v>4.5068466300000001</v>
      </c>
      <c r="I3031" s="33">
        <f t="shared" si="429"/>
        <v>8.5650432599999995</v>
      </c>
      <c r="J3031" s="32">
        <f t="shared" si="430"/>
        <v>4.5068466300000001</v>
      </c>
      <c r="K3031" s="33">
        <f t="shared" si="431"/>
        <v>31.54073794</v>
      </c>
    </row>
    <row r="3032" spans="1:11" x14ac:dyDescent="0.3">
      <c r="A3032" s="78" t="str">
        <f>latest_start_1_limit_5000_convert_BTC_CMC_PRO_API_KEY_49c55c19_a805_466a_95cf_3c[[#This Row],[Symbol]]</f>
        <v>DMX</v>
      </c>
      <c r="B3032" s="22" t="str">
        <f t="shared" si="423"/>
        <v>Dymmax</v>
      </c>
      <c r="C3032" s="77">
        <f t="shared" si="424"/>
        <v>3.4009207806236099E-5</v>
      </c>
      <c r="D3032" s="73">
        <f t="shared" si="425"/>
        <v>1.27333857677004</v>
      </c>
      <c r="E3032" s="74">
        <f>D3032*conf!B$7</f>
        <v>93.131983504960729</v>
      </c>
      <c r="F3032" s="32">
        <f t="shared" si="426"/>
        <v>-0.23192175000000001</v>
      </c>
      <c r="G3032" s="33">
        <f t="shared" si="427"/>
        <v>-6.026277E-2</v>
      </c>
      <c r="H3032" s="32">
        <f t="shared" si="428"/>
        <v>-2.85443113</v>
      </c>
      <c r="I3032" s="33">
        <f t="shared" si="429"/>
        <v>0.91791328999999999</v>
      </c>
      <c r="J3032" s="32">
        <f t="shared" si="430"/>
        <v>-2.85443113</v>
      </c>
      <c r="K3032" s="33">
        <f t="shared" si="431"/>
        <v>0.2164806</v>
      </c>
    </row>
    <row r="3033" spans="1:11" x14ac:dyDescent="0.3">
      <c r="A3033" s="78" t="str">
        <f>latest_start_1_limit_5000_convert_BTC_CMC_PRO_API_KEY_49c55c19_a805_466a_95cf_3c[[#This Row],[Symbol]]</f>
        <v>GBK</v>
      </c>
      <c r="B3033" s="22" t="str">
        <f t="shared" si="423"/>
        <v>Goldblock</v>
      </c>
      <c r="C3033" s="77">
        <f t="shared" si="424"/>
        <v>1.9674802633509913E-8</v>
      </c>
      <c r="D3033" s="73">
        <f t="shared" si="425"/>
        <v>7.3664418549000004E-4</v>
      </c>
      <c r="E3033" s="74">
        <f>D3033*conf!B$7</f>
        <v>5.3878155726738604E-2</v>
      </c>
      <c r="F3033" s="32">
        <f t="shared" si="426"/>
        <v>0.52143191</v>
      </c>
      <c r="G3033" s="33">
        <f t="shared" si="427"/>
        <v>0.69438710000000003</v>
      </c>
      <c r="H3033" s="32">
        <f t="shared" si="428"/>
        <v>-2.8841465400000001</v>
      </c>
      <c r="I3033" s="33">
        <f t="shared" si="429"/>
        <v>0.88704397999999995</v>
      </c>
      <c r="J3033" s="32">
        <f t="shared" si="430"/>
        <v>-2.8841465400000001</v>
      </c>
      <c r="K3033" s="33">
        <f t="shared" si="431"/>
        <v>-5.5323244000000003</v>
      </c>
    </row>
    <row r="3034" spans="1:11" x14ac:dyDescent="0.3">
      <c r="A3034" s="78" t="str">
        <f>latest_start_1_limit_5000_convert_BTC_CMC_PRO_API_KEY_49c55c19_a805_466a_95cf_3c[[#This Row],[Symbol]]</f>
        <v>OKS</v>
      </c>
      <c r="B3034" s="22" t="str">
        <f t="shared" si="423"/>
        <v>Okschain</v>
      </c>
      <c r="C3034" s="77">
        <f t="shared" si="424"/>
        <v>1.9029336782764447E-8</v>
      </c>
      <c r="D3034" s="73">
        <f t="shared" si="425"/>
        <v>7.1247730184999995E-4</v>
      </c>
      <c r="E3034" s="74">
        <f>D3034*conf!B$7</f>
        <v>5.2110589857309E-2</v>
      </c>
      <c r="F3034" s="32">
        <f t="shared" si="426"/>
        <v>-9.3841105599999999</v>
      </c>
      <c r="G3034" s="33">
        <f t="shared" si="427"/>
        <v>-9.2281986499999995</v>
      </c>
      <c r="H3034" s="32">
        <f t="shared" si="428"/>
        <v>-9.3826917099999996</v>
      </c>
      <c r="I3034" s="33">
        <f t="shared" si="429"/>
        <v>-5.8638518800000003</v>
      </c>
      <c r="J3034" s="32">
        <f t="shared" si="430"/>
        <v>-9.3826917099999996</v>
      </c>
      <c r="K3034" s="33">
        <f t="shared" si="431"/>
        <v>12.53550207</v>
      </c>
    </row>
    <row r="3035" spans="1:11" x14ac:dyDescent="0.3">
      <c r="A3035" s="78" t="str">
        <f>latest_start_1_limit_5000_convert_BTC_CMC_PRO_API_KEY_49c55c19_a805_466a_95cf_3c[[#This Row],[Symbol]]</f>
        <v>DOOS</v>
      </c>
      <c r="B3035" s="22" t="str">
        <f t="shared" si="423"/>
        <v>DOOS TOKEN</v>
      </c>
      <c r="C3035" s="77">
        <f t="shared" si="424"/>
        <v>5.5685663238841036E-6</v>
      </c>
      <c r="D3035" s="73">
        <f t="shared" si="425"/>
        <v>0.20849266345463</v>
      </c>
      <c r="E3035" s="74">
        <f>D3035*conf!B$7</f>
        <v>15.249153405071638</v>
      </c>
      <c r="F3035" s="32">
        <f t="shared" si="426"/>
        <v>-1.57639767</v>
      </c>
      <c r="G3035" s="33">
        <f t="shared" si="427"/>
        <v>-1.4070519699999999</v>
      </c>
      <c r="H3035" s="32">
        <f t="shared" si="428"/>
        <v>8.3596782600000008</v>
      </c>
      <c r="I3035" s="33">
        <f t="shared" si="429"/>
        <v>12.56748756</v>
      </c>
      <c r="J3035" s="32">
        <f t="shared" si="430"/>
        <v>8.3596782600000008</v>
      </c>
      <c r="K3035" s="33">
        <f t="shared" si="431"/>
        <v>-21.595671289999999</v>
      </c>
    </row>
    <row r="3036" spans="1:11" x14ac:dyDescent="0.3">
      <c r="A3036" s="78" t="str">
        <f>latest_start_1_limit_5000_convert_BTC_CMC_PRO_API_KEY_49c55c19_a805_466a_95cf_3c[[#This Row],[Symbol]]</f>
        <v>WAR</v>
      </c>
      <c r="B3036" s="22" t="str">
        <f t="shared" si="423"/>
        <v>YieldWars</v>
      </c>
      <c r="C3036" s="77">
        <f t="shared" si="424"/>
        <v>1.6314710896801772E-6</v>
      </c>
      <c r="D3036" s="73">
        <f t="shared" si="425"/>
        <v>6.1083900783889998E-2</v>
      </c>
      <c r="E3036" s="74">
        <f>D3036*conf!B$7</f>
        <v>4.4676765033337142</v>
      </c>
      <c r="F3036" s="32">
        <f t="shared" si="426"/>
        <v>1.7771375300000001</v>
      </c>
      <c r="G3036" s="33">
        <f t="shared" si="427"/>
        <v>1.95225326</v>
      </c>
      <c r="H3036" s="32">
        <f t="shared" si="428"/>
        <v>2.4839452899999999</v>
      </c>
      <c r="I3036" s="33">
        <f t="shared" si="429"/>
        <v>6.4635888699999997</v>
      </c>
      <c r="J3036" s="32">
        <f t="shared" si="430"/>
        <v>2.4839452899999999</v>
      </c>
      <c r="K3036" s="33">
        <f t="shared" si="431"/>
        <v>-21.655556829999998</v>
      </c>
    </row>
    <row r="3037" spans="1:11" x14ac:dyDescent="0.3">
      <c r="A3037" s="78" t="str">
        <f>latest_start_1_limit_5000_convert_BTC_CMC_PRO_API_KEY_49c55c19_a805_466a_95cf_3c[[#This Row],[Symbol]]</f>
        <v>BITCI</v>
      </c>
      <c r="B3037" s="22" t="str">
        <f t="shared" si="423"/>
        <v>Bitcicoin</v>
      </c>
      <c r="C3037" s="77">
        <f t="shared" si="424"/>
        <v>4.4102706181174723E-8</v>
      </c>
      <c r="D3037" s="73">
        <f t="shared" si="425"/>
        <v>1.65124919817E-3</v>
      </c>
      <c r="E3037" s="74">
        <f>D3037*conf!B$7</f>
        <v>0.1207723663541538</v>
      </c>
      <c r="F3037" s="32">
        <f t="shared" si="426"/>
        <v>-1.4227576500000001</v>
      </c>
      <c r="G3037" s="33">
        <f t="shared" si="427"/>
        <v>-1.2531475999999999</v>
      </c>
      <c r="H3037" s="32">
        <f t="shared" si="428"/>
        <v>-5.2086266099999996</v>
      </c>
      <c r="I3037" s="33">
        <f t="shared" si="429"/>
        <v>-1.52770001</v>
      </c>
      <c r="J3037" s="32">
        <f t="shared" si="430"/>
        <v>-5.2086266099999996</v>
      </c>
      <c r="K3037" s="33">
        <f t="shared" si="431"/>
        <v>0</v>
      </c>
    </row>
    <row r="3038" spans="1:11" x14ac:dyDescent="0.3">
      <c r="A3038" s="78" t="str">
        <f>latest_start_1_limit_5000_convert_BTC_CMC_PRO_API_KEY_49c55c19_a805_466a_95cf_3c[[#This Row],[Symbol]]</f>
        <v>TMED</v>
      </c>
      <c r="B3038" s="22" t="str">
        <f t="shared" si="423"/>
        <v>MDsquare</v>
      </c>
      <c r="C3038" s="77">
        <f t="shared" si="424"/>
        <v>1E-8</v>
      </c>
      <c r="D3038" s="73">
        <f t="shared" si="425"/>
        <v>2.1713760378999999E-4</v>
      </c>
      <c r="E3038" s="74">
        <f>D3038*conf!B$7</f>
        <v>1.5881444341200601E-2</v>
      </c>
      <c r="F3038" s="32">
        <f t="shared" si="426"/>
        <v>-0.22191050000000001</v>
      </c>
      <c r="G3038" s="33">
        <f t="shared" si="427"/>
        <v>-5.0234290000000001E-2</v>
      </c>
      <c r="H3038" s="32">
        <f t="shared" si="428"/>
        <v>-3.6215656699999998</v>
      </c>
      <c r="I3038" s="33">
        <f t="shared" si="429"/>
        <v>0.12098948</v>
      </c>
      <c r="J3038" s="32">
        <f t="shared" si="430"/>
        <v>-3.6215656699999998</v>
      </c>
      <c r="K3038" s="33">
        <f t="shared" si="431"/>
        <v>-0.60164963999999999</v>
      </c>
    </row>
    <row r="3039" spans="1:11" x14ac:dyDescent="0.3">
      <c r="A3039" s="78" t="str">
        <f>latest_start_1_limit_5000_convert_BTC_CMC_PRO_API_KEY_49c55c19_a805_466a_95cf_3c[[#This Row],[Symbol]]</f>
        <v>EOX</v>
      </c>
      <c r="B3039" s="22" t="str">
        <f t="shared" si="423"/>
        <v>EOX</v>
      </c>
      <c r="C3039" s="77">
        <f t="shared" si="424"/>
        <v>1.2249569051448902E-5</v>
      </c>
      <c r="D3039" s="73">
        <f t="shared" si="425"/>
        <v>0.45863605265037</v>
      </c>
      <c r="E3039" s="74">
        <f>D3039*conf!B$7</f>
        <v>33.544640890848065</v>
      </c>
      <c r="F3039" s="32">
        <f t="shared" si="426"/>
        <v>4.9263811999999998</v>
      </c>
      <c r="G3039" s="33">
        <f t="shared" si="427"/>
        <v>5.1069154499999998</v>
      </c>
      <c r="H3039" s="32">
        <f t="shared" si="428"/>
        <v>15.68422005</v>
      </c>
      <c r="I3039" s="33">
        <f t="shared" si="429"/>
        <v>20.17645503</v>
      </c>
      <c r="J3039" s="32">
        <f t="shared" si="430"/>
        <v>15.68422005</v>
      </c>
      <c r="K3039" s="33">
        <f t="shared" si="431"/>
        <v>32.457288159999997</v>
      </c>
    </row>
    <row r="3040" spans="1:11" x14ac:dyDescent="0.3">
      <c r="A3040" s="78" t="str">
        <f>latest_start_1_limit_5000_convert_BTC_CMC_PRO_API_KEY_49c55c19_a805_466a_95cf_3c[[#This Row],[Symbol]]</f>
        <v>YSR</v>
      </c>
      <c r="B3040" s="22" t="str">
        <f t="shared" si="423"/>
        <v>Ystar</v>
      </c>
      <c r="C3040" s="77">
        <f t="shared" si="424"/>
        <v>1.6547150584455936E-7</v>
      </c>
      <c r="D3040" s="73">
        <f t="shared" si="425"/>
        <v>6.1954178100400003E-3</v>
      </c>
      <c r="E3040" s="74">
        <f>D3040*conf!B$7</f>
        <v>0.45313285862632563</v>
      </c>
      <c r="F3040" s="32">
        <f t="shared" si="426"/>
        <v>-0.80140120000000004</v>
      </c>
      <c r="G3040" s="33">
        <f t="shared" si="427"/>
        <v>-0.63072205999999997</v>
      </c>
      <c r="H3040" s="32">
        <f t="shared" si="428"/>
        <v>11.714314659999999</v>
      </c>
      <c r="I3040" s="33">
        <f t="shared" si="429"/>
        <v>16.052390769999999</v>
      </c>
      <c r="J3040" s="32">
        <f t="shared" si="430"/>
        <v>11.714314659999999</v>
      </c>
      <c r="K3040" s="33">
        <f t="shared" si="431"/>
        <v>4.0120839500000001</v>
      </c>
    </row>
    <row r="3041" spans="1:11" x14ac:dyDescent="0.3">
      <c r="A3041" s="78" t="str">
        <f>latest_start_1_limit_5000_convert_BTC_CMC_PRO_API_KEY_49c55c19_a805_466a_95cf_3c[[#This Row],[Symbol]]</f>
        <v>AAPL</v>
      </c>
      <c r="B3041" s="22" t="str">
        <f t="shared" si="423"/>
        <v>Apple tokenized stock Bittrex</v>
      </c>
      <c r="C3041" s="77">
        <f t="shared" si="424"/>
        <v>3.6245591971516512E-3</v>
      </c>
      <c r="D3041" s="73">
        <f t="shared" si="425"/>
        <v>135.70710249456499</v>
      </c>
      <c r="E3041" s="74">
        <f>D3041*conf!B$7</f>
        <v>9925.617476452484</v>
      </c>
      <c r="F3041" s="32">
        <f t="shared" si="426"/>
        <v>-0.62388173000000002</v>
      </c>
      <c r="G3041" s="33">
        <f t="shared" si="427"/>
        <v>-0.45289715000000003</v>
      </c>
      <c r="H3041" s="32">
        <f t="shared" si="428"/>
        <v>-5.9200413599999999</v>
      </c>
      <c r="I3041" s="33">
        <f t="shared" si="429"/>
        <v>-2.2667403300000002</v>
      </c>
      <c r="J3041" s="32">
        <f t="shared" si="430"/>
        <v>-5.9200413599999999</v>
      </c>
      <c r="K3041" s="33">
        <f t="shared" si="431"/>
        <v>-1.6331580800000001</v>
      </c>
    </row>
    <row r="3042" spans="1:11" x14ac:dyDescent="0.3">
      <c r="A3042" s="78" t="str">
        <f>latest_start_1_limit_5000_convert_BTC_CMC_PRO_API_KEY_49c55c19_a805_466a_95cf_3c[[#This Row],[Symbol]]</f>
        <v>BTS</v>
      </c>
      <c r="B3042" s="22" t="str">
        <f t="shared" si="423"/>
        <v>BitShares</v>
      </c>
      <c r="C3042" s="77">
        <f t="shared" si="424"/>
        <v>1.1258791919476811E-6</v>
      </c>
      <c r="D3042" s="73">
        <f t="shared" si="425"/>
        <v>4.2154037108350001E-2</v>
      </c>
      <c r="E3042" s="74">
        <f>D3042*conf!B$7</f>
        <v>3.0831462741047191</v>
      </c>
      <c r="F3042" s="32">
        <f t="shared" si="426"/>
        <v>-1.53766987</v>
      </c>
      <c r="G3042" s="33">
        <f t="shared" si="427"/>
        <v>-1.3682575299999999</v>
      </c>
      <c r="H3042" s="32">
        <f t="shared" si="428"/>
        <v>-4.4914804899999998</v>
      </c>
      <c r="I3042" s="33">
        <f t="shared" si="429"/>
        <v>-0.78270576000000003</v>
      </c>
      <c r="J3042" s="32">
        <f t="shared" si="430"/>
        <v>-4.4914804899999998</v>
      </c>
      <c r="K3042" s="33">
        <f t="shared" si="431"/>
        <v>85.083825399999995</v>
      </c>
    </row>
    <row r="3043" spans="1:11" x14ac:dyDescent="0.3">
      <c r="A3043" s="78" t="str">
        <f>latest_start_1_limit_5000_convert_BTC_CMC_PRO_API_KEY_49c55c19_a805_466a_95cf_3c[[#This Row],[Symbol]]</f>
        <v>UNO</v>
      </c>
      <c r="B3043" s="22" t="str">
        <f t="shared" si="423"/>
        <v>Unobtanium</v>
      </c>
      <c r="C3043" s="77">
        <f t="shared" si="424"/>
        <v>1.3292882622304766E-3</v>
      </c>
      <c r="D3043" s="73">
        <f t="shared" si="425"/>
        <v>49.76987507587004</v>
      </c>
      <c r="E3043" s="74">
        <f>D3043*conf!B$7</f>
        <v>3640.1686630491349</v>
      </c>
      <c r="F3043" s="32">
        <f t="shared" si="426"/>
        <v>-3.1191405900000002</v>
      </c>
      <c r="G3043" s="33">
        <f t="shared" si="427"/>
        <v>-2.9524493000000001</v>
      </c>
      <c r="H3043" s="32">
        <f t="shared" si="428"/>
        <v>-24.755510439999998</v>
      </c>
      <c r="I3043" s="33">
        <f t="shared" si="429"/>
        <v>-21.833625959999999</v>
      </c>
      <c r="J3043" s="32">
        <f t="shared" si="430"/>
        <v>-24.755510439999998</v>
      </c>
      <c r="K3043" s="33">
        <f t="shared" si="431"/>
        <v>-16.815976020000001</v>
      </c>
    </row>
    <row r="3044" spans="1:11" x14ac:dyDescent="0.3">
      <c r="A3044" s="78" t="str">
        <f>latest_start_1_limit_5000_convert_BTC_CMC_PRO_API_KEY_49c55c19_a805_466a_95cf_3c[[#This Row],[Symbol]]</f>
        <v>STXEM</v>
      </c>
      <c r="B3044" s="22" t="str">
        <f t="shared" si="423"/>
        <v>stakedXEM</v>
      </c>
      <c r="C3044" s="77">
        <f t="shared" si="424"/>
        <v>8.1403196265790813E-6</v>
      </c>
      <c r="D3044" s="73">
        <f t="shared" si="425"/>
        <v>0.30478166580112998</v>
      </c>
      <c r="E3044" s="74">
        <f>D3044*conf!B$7</f>
        <v>22.291731036694646</v>
      </c>
      <c r="F3044" s="32">
        <f t="shared" si="426"/>
        <v>-1.13815146</v>
      </c>
      <c r="G3044" s="33">
        <f t="shared" si="427"/>
        <v>-0.96805171999999995</v>
      </c>
      <c r="H3044" s="32">
        <f t="shared" si="428"/>
        <v>-1.7419177699999999</v>
      </c>
      <c r="I3044" s="33">
        <f t="shared" si="429"/>
        <v>2.0736276299999998</v>
      </c>
      <c r="J3044" s="32">
        <f t="shared" si="430"/>
        <v>-1.7419177699999999</v>
      </c>
      <c r="K3044" s="33">
        <f t="shared" si="431"/>
        <v>34.880392919999998</v>
      </c>
    </row>
    <row r="3045" spans="1:11" x14ac:dyDescent="0.3">
      <c r="A3045" s="78" t="str">
        <f>latest_start_1_limit_5000_convert_BTC_CMC_PRO_API_KEY_49c55c19_a805_466a_95cf_3c[[#This Row],[Symbol]]</f>
        <v>WIS</v>
      </c>
      <c r="B3045" s="22" t="str">
        <f t="shared" si="423"/>
        <v>Experty Wisdom Token</v>
      </c>
      <c r="C3045" s="77">
        <f t="shared" si="424"/>
        <v>1.1317447665572313E-6</v>
      </c>
      <c r="D3045" s="73">
        <f t="shared" si="425"/>
        <v>4.2373650057520001E-2</v>
      </c>
      <c r="E3045" s="74">
        <f>D3045*conf!B$7</f>
        <v>3.0992087652070128</v>
      </c>
      <c r="F3045" s="32">
        <f t="shared" si="426"/>
        <v>0.15440412000000001</v>
      </c>
      <c r="G3045" s="33">
        <f t="shared" si="427"/>
        <v>0.32672780000000001</v>
      </c>
      <c r="H3045" s="32">
        <f t="shared" si="428"/>
        <v>1.05022207</v>
      </c>
      <c r="I3045" s="33">
        <f t="shared" si="429"/>
        <v>4.9741914899999999</v>
      </c>
      <c r="J3045" s="32">
        <f t="shared" si="430"/>
        <v>1.05022207</v>
      </c>
      <c r="K3045" s="33">
        <f t="shared" si="431"/>
        <v>33.858018260000001</v>
      </c>
    </row>
    <row r="3046" spans="1:11" x14ac:dyDescent="0.3">
      <c r="A3046" s="78" t="str">
        <f>latest_start_1_limit_5000_convert_BTC_CMC_PRO_API_KEY_49c55c19_a805_466a_95cf_3c[[#This Row],[Symbol]]</f>
        <v>DILI</v>
      </c>
      <c r="B3046" s="22" t="str">
        <f t="shared" si="423"/>
        <v>D Community</v>
      </c>
      <c r="C3046" s="77">
        <f t="shared" si="424"/>
        <v>1.318929222742359E-8</v>
      </c>
      <c r="D3046" s="73">
        <f t="shared" si="425"/>
        <v>4.9382022331000001E-4</v>
      </c>
      <c r="E3046" s="74">
        <f>D3046*conf!B$7</f>
        <v>3.6118011132893403E-2</v>
      </c>
      <c r="F3046" s="32">
        <f t="shared" si="426"/>
        <v>-5.4344849499999999</v>
      </c>
      <c r="G3046" s="33">
        <f t="shared" si="427"/>
        <v>-5.2717774000000004</v>
      </c>
      <c r="H3046" s="32">
        <f t="shared" si="428"/>
        <v>-10.889761979999999</v>
      </c>
      <c r="I3046" s="33">
        <f t="shared" si="429"/>
        <v>-7.4294445099999997</v>
      </c>
      <c r="J3046" s="32">
        <f t="shared" si="430"/>
        <v>-10.889761979999999</v>
      </c>
      <c r="K3046" s="33">
        <f t="shared" si="431"/>
        <v>106.91538534</v>
      </c>
    </row>
    <row r="3047" spans="1:11" x14ac:dyDescent="0.3">
      <c r="A3047" s="78" t="str">
        <f>latest_start_1_limit_5000_convert_BTC_CMC_PRO_API_KEY_49c55c19_a805_466a_95cf_3c[[#This Row],[Symbol]]</f>
        <v>FBT</v>
      </c>
      <c r="B3047" s="22" t="str">
        <f t="shared" si="423"/>
        <v>FANBI TOKEN</v>
      </c>
      <c r="C3047" s="77">
        <f t="shared" si="424"/>
        <v>1E-8</v>
      </c>
      <c r="D3047" s="73">
        <f t="shared" si="425"/>
        <v>1.6456991229999999E-4</v>
      </c>
      <c r="E3047" s="74">
        <f>D3047*conf!B$7</f>
        <v>1.2036643385621999E-2</v>
      </c>
      <c r="F3047" s="32">
        <f t="shared" si="426"/>
        <v>-2.6477415199999998</v>
      </c>
      <c r="G3047" s="33">
        <f t="shared" si="427"/>
        <v>-2.4802391500000001</v>
      </c>
      <c r="H3047" s="32">
        <f t="shared" si="428"/>
        <v>-7.4285829000000003</v>
      </c>
      <c r="I3047" s="33">
        <f t="shared" si="429"/>
        <v>-3.8338613600000002</v>
      </c>
      <c r="J3047" s="32">
        <f t="shared" si="430"/>
        <v>-7.4285829000000003</v>
      </c>
      <c r="K3047" s="33">
        <f t="shared" si="431"/>
        <v>21.462968050000001</v>
      </c>
    </row>
    <row r="3048" spans="1:11" x14ac:dyDescent="0.3">
      <c r="A3048" s="78" t="str">
        <f>latest_start_1_limit_5000_convert_BTC_CMC_PRO_API_KEY_49c55c19_a805_466a_95cf_3c[[#This Row],[Symbol]]</f>
        <v>iOWN</v>
      </c>
      <c r="B3048" s="22" t="str">
        <f t="shared" si="423"/>
        <v>iOWN Token</v>
      </c>
      <c r="C3048" s="77">
        <f t="shared" si="424"/>
        <v>2.2813155545904619E-7</v>
      </c>
      <c r="D3048" s="73">
        <f t="shared" si="425"/>
        <v>8.5414724094600002E-3</v>
      </c>
      <c r="E3048" s="74">
        <f>D3048*conf!B$7</f>
        <v>0.62472329202790444</v>
      </c>
      <c r="F3048" s="32">
        <f t="shared" si="426"/>
        <v>-0.33616659999999998</v>
      </c>
      <c r="G3048" s="33">
        <f t="shared" si="427"/>
        <v>-0.16468698000000001</v>
      </c>
      <c r="H3048" s="32">
        <f t="shared" si="428"/>
        <v>-7.60425591</v>
      </c>
      <c r="I3048" s="33">
        <f t="shared" si="429"/>
        <v>-4.0163560800000004</v>
      </c>
      <c r="J3048" s="32">
        <f t="shared" si="430"/>
        <v>-7.60425591</v>
      </c>
      <c r="K3048" s="33">
        <f t="shared" si="431"/>
        <v>-7.3722849000000004</v>
      </c>
    </row>
    <row r="3049" spans="1:11" x14ac:dyDescent="0.3">
      <c r="A3049" s="78" t="str">
        <f>latest_start_1_limit_5000_convert_BTC_CMC_PRO_API_KEY_49c55c19_a805_466a_95cf_3c[[#This Row],[Symbol]]</f>
        <v>BNS</v>
      </c>
      <c r="B3049" s="22" t="str">
        <f t="shared" si="423"/>
        <v>BNS Token</v>
      </c>
      <c r="C3049" s="77">
        <f t="shared" si="424"/>
        <v>1.0665845605020476E-6</v>
      </c>
      <c r="D3049" s="73">
        <f t="shared" si="425"/>
        <v>3.9933987113499998E-2</v>
      </c>
      <c r="E3049" s="74">
        <f>D3049*conf!B$7</f>
        <v>2.9207718174813899</v>
      </c>
      <c r="F3049" s="32">
        <f t="shared" si="426"/>
        <v>-13.074693140000001</v>
      </c>
      <c r="G3049" s="33">
        <f t="shared" si="427"/>
        <v>-12.925131179999999</v>
      </c>
      <c r="H3049" s="32">
        <f t="shared" si="428"/>
        <v>-3.7082438400000002</v>
      </c>
      <c r="I3049" s="33">
        <f t="shared" si="429"/>
        <v>3.0945429999999999E-2</v>
      </c>
      <c r="J3049" s="32">
        <f t="shared" si="430"/>
        <v>-3.7082438400000002</v>
      </c>
      <c r="K3049" s="33">
        <f t="shared" si="431"/>
        <v>6.4180329599999997</v>
      </c>
    </row>
    <row r="3050" spans="1:11" x14ac:dyDescent="0.3">
      <c r="A3050" s="78" t="str">
        <f>latest_start_1_limit_5000_convert_BTC_CMC_PRO_API_KEY_49c55c19_a805_466a_95cf_3c[[#This Row],[Symbol]]</f>
        <v>KGC</v>
      </c>
      <c r="B3050" s="22" t="str">
        <f t="shared" si="423"/>
        <v>Krypton Galaxy Coin</v>
      </c>
      <c r="C3050" s="77">
        <f t="shared" si="424"/>
        <v>1E-8</v>
      </c>
      <c r="D3050" s="73">
        <f t="shared" si="425"/>
        <v>1.5353426366000001E-4</v>
      </c>
      <c r="E3050" s="74">
        <f>D3050*conf!B$7</f>
        <v>1.12294960440924E-2</v>
      </c>
      <c r="F3050" s="32">
        <f t="shared" si="426"/>
        <v>-0.42111636000000002</v>
      </c>
      <c r="G3050" s="33">
        <f t="shared" si="427"/>
        <v>-0.2497829</v>
      </c>
      <c r="H3050" s="32">
        <f t="shared" si="428"/>
        <v>-1.09871779</v>
      </c>
      <c r="I3050" s="33">
        <f t="shared" si="429"/>
        <v>2.7418042699999998</v>
      </c>
      <c r="J3050" s="32">
        <f t="shared" si="430"/>
        <v>-1.09871779</v>
      </c>
      <c r="K3050" s="33">
        <f t="shared" si="431"/>
        <v>17.083834419999999</v>
      </c>
    </row>
    <row r="3051" spans="1:11" x14ac:dyDescent="0.3">
      <c r="A3051" s="78" t="str">
        <f>latest_start_1_limit_5000_convert_BTC_CMC_PRO_API_KEY_49c55c19_a805_466a_95cf_3c[[#This Row],[Symbol]]</f>
        <v>TBB</v>
      </c>
      <c r="B3051" s="22" t="str">
        <f t="shared" si="423"/>
        <v>Trade Butler Bot</v>
      </c>
      <c r="C3051" s="77">
        <f t="shared" si="424"/>
        <v>1.3886778052120049E-2</v>
      </c>
      <c r="D3051" s="73">
        <f t="shared" si="425"/>
        <v>519.93478653053501</v>
      </c>
      <c r="E3051" s="74">
        <f>D3051*conf!B$7</f>
        <v>38028.030286843328</v>
      </c>
      <c r="F3051" s="32">
        <f t="shared" si="426"/>
        <v>-2.7264271600000001</v>
      </c>
      <c r="G3051" s="33">
        <f t="shared" si="427"/>
        <v>-2.5590601799999999</v>
      </c>
      <c r="H3051" s="32">
        <f t="shared" si="428"/>
        <v>-1.0247569999999999E-2</v>
      </c>
      <c r="I3051" s="33">
        <f t="shared" si="429"/>
        <v>3.8725418299999999</v>
      </c>
      <c r="J3051" s="32">
        <f t="shared" si="430"/>
        <v>-1.0247569999999999E-2</v>
      </c>
      <c r="K3051" s="33">
        <f t="shared" si="431"/>
        <v>-1.2948569000000001</v>
      </c>
    </row>
    <row r="3052" spans="1:11" x14ac:dyDescent="0.3">
      <c r="A3052" s="78" t="str">
        <f>latest_start_1_limit_5000_convert_BTC_CMC_PRO_API_KEY_49c55c19_a805_466a_95cf_3c[[#This Row],[Symbol]]</f>
        <v>NEC</v>
      </c>
      <c r="B3052" s="22" t="str">
        <f t="shared" si="423"/>
        <v>Nectar</v>
      </c>
      <c r="C3052" s="77">
        <f t="shared" si="424"/>
        <v>3.076520270042359E-6</v>
      </c>
      <c r="D3052" s="73">
        <f t="shared" si="425"/>
        <v>0.11518797980768</v>
      </c>
      <c r="E3052" s="74">
        <f>D3052*conf!B$7</f>
        <v>8.4248488431337147</v>
      </c>
      <c r="F3052" s="32">
        <f t="shared" si="426"/>
        <v>0.56011049000000002</v>
      </c>
      <c r="G3052" s="33">
        <f t="shared" si="427"/>
        <v>0.73313223000000005</v>
      </c>
      <c r="H3052" s="32">
        <f t="shared" si="428"/>
        <v>1.48039027</v>
      </c>
      <c r="I3052" s="33">
        <f t="shared" si="429"/>
        <v>5.4210639299999999</v>
      </c>
      <c r="J3052" s="32">
        <f t="shared" si="430"/>
        <v>1.48039027</v>
      </c>
      <c r="K3052" s="33">
        <f t="shared" si="431"/>
        <v>5.4422391399999999</v>
      </c>
    </row>
    <row r="3053" spans="1:11" x14ac:dyDescent="0.3">
      <c r="A3053" s="78" t="str">
        <f>latest_start_1_limit_5000_convert_BTC_CMC_PRO_API_KEY_49c55c19_a805_466a_95cf_3c[[#This Row],[Symbol]]</f>
        <v>REL</v>
      </c>
      <c r="B3053" s="22" t="str">
        <f t="shared" si="423"/>
        <v>Relevant</v>
      </c>
      <c r="C3053" s="77">
        <f t="shared" si="424"/>
        <v>2.2178434571170316E-5</v>
      </c>
      <c r="D3053" s="73">
        <f t="shared" si="425"/>
        <v>0.83038265615416995</v>
      </c>
      <c r="E3053" s="74">
        <f>D3053*conf!B$7</f>
        <v>60.734187471115987</v>
      </c>
      <c r="F3053" s="32">
        <f t="shared" si="426"/>
        <v>-0.46668676999999997</v>
      </c>
      <c r="G3053" s="33">
        <f t="shared" si="427"/>
        <v>-0.29543172000000001</v>
      </c>
      <c r="H3053" s="32">
        <f t="shared" si="428"/>
        <v>-2.2196521300000001</v>
      </c>
      <c r="I3053" s="33">
        <f t="shared" si="429"/>
        <v>1.5773419500000001</v>
      </c>
      <c r="J3053" s="32">
        <f t="shared" si="430"/>
        <v>-2.2196521300000001</v>
      </c>
      <c r="K3053" s="33">
        <f t="shared" si="431"/>
        <v>2.62542184</v>
      </c>
    </row>
    <row r="3054" spans="1:11" x14ac:dyDescent="0.3">
      <c r="A3054" s="78" t="str">
        <f>latest_start_1_limit_5000_convert_BTC_CMC_PRO_API_KEY_49c55c19_a805_466a_95cf_3c[[#This Row],[Symbol]]</f>
        <v>TKMN</v>
      </c>
      <c r="B3054" s="22" t="str">
        <f t="shared" si="423"/>
        <v>Tokemon</v>
      </c>
      <c r="C3054" s="77">
        <f t="shared" si="424"/>
        <v>3.5910376154850961E-3</v>
      </c>
      <c r="D3054" s="73">
        <f t="shared" si="425"/>
        <v>134.45202112561452</v>
      </c>
      <c r="E3054" s="74">
        <f>D3054*conf!B$7</f>
        <v>9833.8208251274464</v>
      </c>
      <c r="F3054" s="32">
        <f t="shared" si="426"/>
        <v>-1.0178492100000001</v>
      </c>
      <c r="G3054" s="33">
        <f t="shared" si="427"/>
        <v>-0.84754247999999999</v>
      </c>
      <c r="H3054" s="32">
        <f t="shared" si="428"/>
        <v>-6.7681400800000002</v>
      </c>
      <c r="I3054" s="33">
        <f t="shared" si="429"/>
        <v>-3.1477723100000001</v>
      </c>
      <c r="J3054" s="32">
        <f t="shared" si="430"/>
        <v>-6.7681400800000002</v>
      </c>
      <c r="K3054" s="33">
        <f t="shared" si="431"/>
        <v>-19.105459450000001</v>
      </c>
    </row>
    <row r="3055" spans="1:11" x14ac:dyDescent="0.3">
      <c r="A3055" s="78" t="str">
        <f>latest_start_1_limit_5000_convert_BTC_CMC_PRO_API_KEY_49c55c19_a805_466a_95cf_3c[[#This Row],[Symbol]]</f>
        <v>ZTNZ</v>
      </c>
      <c r="B3055" s="22" t="str">
        <f t="shared" si="423"/>
        <v>Ztranzit Coin</v>
      </c>
      <c r="C3055" s="77">
        <f t="shared" si="424"/>
        <v>1.4150204144876478E-4</v>
      </c>
      <c r="D3055" s="73">
        <f t="shared" si="425"/>
        <v>5.29797721531716</v>
      </c>
      <c r="E3055" s="74">
        <f>D3055*conf!B$7</f>
        <v>387.49405352829712</v>
      </c>
      <c r="F3055" s="32">
        <f t="shared" si="426"/>
        <v>7.2675009999999998E-2</v>
      </c>
      <c r="G3055" s="33">
        <f t="shared" si="427"/>
        <v>0.24485807000000001</v>
      </c>
      <c r="H3055" s="32">
        <f t="shared" si="428"/>
        <v>-2.5406356300000001</v>
      </c>
      <c r="I3055" s="33">
        <f t="shared" si="429"/>
        <v>1.2438940599999999</v>
      </c>
      <c r="J3055" s="32">
        <f t="shared" si="430"/>
        <v>-2.5406356300000001</v>
      </c>
      <c r="K3055" s="33">
        <f t="shared" si="431"/>
        <v>5.5404890699999996</v>
      </c>
    </row>
    <row r="3056" spans="1:11" x14ac:dyDescent="0.3">
      <c r="A3056" s="78" t="str">
        <f>latest_start_1_limit_5000_convert_BTC_CMC_PRO_API_KEY_49c55c19_a805_466a_95cf_3c[[#This Row],[Symbol]]</f>
        <v>FOX</v>
      </c>
      <c r="B3056" s="22" t="str">
        <f t="shared" si="423"/>
        <v>FOX Token</v>
      </c>
      <c r="C3056" s="77">
        <f t="shared" si="424"/>
        <v>1.5893281042115559E-5</v>
      </c>
      <c r="D3056" s="73">
        <f t="shared" si="425"/>
        <v>0.59506025478966995</v>
      </c>
      <c r="E3056" s="74">
        <f>D3056*conf!B$7</f>
        <v>43.522707035316458</v>
      </c>
      <c r="F3056" s="32">
        <f t="shared" si="426"/>
        <v>0.40039530000000001</v>
      </c>
      <c r="G3056" s="33">
        <f t="shared" si="427"/>
        <v>0.57314222999999997</v>
      </c>
      <c r="H3056" s="32">
        <f t="shared" si="428"/>
        <v>-2.61306532</v>
      </c>
      <c r="I3056" s="33">
        <f t="shared" si="429"/>
        <v>1.16865179</v>
      </c>
      <c r="J3056" s="32">
        <f t="shared" si="430"/>
        <v>-2.61306532</v>
      </c>
      <c r="K3056" s="33">
        <f t="shared" si="431"/>
        <v>81.968594190000005</v>
      </c>
    </row>
    <row r="3057" spans="1:11" x14ac:dyDescent="0.3">
      <c r="A3057" s="78" t="str">
        <f>latest_start_1_limit_5000_convert_BTC_CMC_PRO_API_KEY_49c55c19_a805_466a_95cf_3c[[#This Row],[Symbol]]</f>
        <v>YSKF</v>
      </c>
      <c r="B3057" s="22" t="str">
        <f t="shared" si="423"/>
        <v>Yearn Shark Finance</v>
      </c>
      <c r="C3057" s="77">
        <f t="shared" si="424"/>
        <v>2.1227493999826744E-4</v>
      </c>
      <c r="D3057" s="73">
        <f t="shared" si="425"/>
        <v>7.9477849505149702</v>
      </c>
      <c r="E3057" s="74">
        <f>D3057*conf!B$7</f>
        <v>581.3009912806649</v>
      </c>
      <c r="F3057" s="32">
        <f t="shared" si="426"/>
        <v>3.5347266799999999</v>
      </c>
      <c r="G3057" s="33">
        <f t="shared" si="427"/>
        <v>3.7128664800000002</v>
      </c>
      <c r="H3057" s="32">
        <f t="shared" si="428"/>
        <v>12.186982499999999</v>
      </c>
      <c r="I3057" s="33">
        <f t="shared" si="429"/>
        <v>16.543413189999999</v>
      </c>
      <c r="J3057" s="32">
        <f t="shared" si="430"/>
        <v>12.186982499999999</v>
      </c>
      <c r="K3057" s="33">
        <f t="shared" si="431"/>
        <v>-52.79475412</v>
      </c>
    </row>
    <row r="3058" spans="1:11" x14ac:dyDescent="0.3">
      <c r="A3058" s="78" t="str">
        <f>latest_start_1_limit_5000_convert_BTC_CMC_PRO_API_KEY_49c55c19_a805_466a_95cf_3c[[#This Row],[Symbol]]</f>
        <v>BCNT</v>
      </c>
      <c r="B3058" s="22" t="str">
        <f t="shared" si="423"/>
        <v>Bincentive</v>
      </c>
      <c r="C3058" s="77">
        <f t="shared" si="424"/>
        <v>2.3038155166095793E-7</v>
      </c>
      <c r="D3058" s="73">
        <f t="shared" si="425"/>
        <v>8.6257145058300008E-3</v>
      </c>
      <c r="E3058" s="74">
        <f>D3058*conf!B$7</f>
        <v>0.63088475895640628</v>
      </c>
      <c r="F3058" s="32">
        <f t="shared" si="426"/>
        <v>0.33484506000000003</v>
      </c>
      <c r="G3058" s="33">
        <f t="shared" si="427"/>
        <v>0.50747920999999996</v>
      </c>
      <c r="H3058" s="32">
        <f t="shared" si="428"/>
        <v>-3.6268417099999999</v>
      </c>
      <c r="I3058" s="33">
        <f t="shared" si="429"/>
        <v>0.11550856</v>
      </c>
      <c r="J3058" s="32">
        <f t="shared" si="430"/>
        <v>-3.6268417099999999</v>
      </c>
      <c r="K3058" s="33">
        <f t="shared" si="431"/>
        <v>6.0582374200000002</v>
      </c>
    </row>
    <row r="3059" spans="1:11" x14ac:dyDescent="0.3">
      <c r="A3059" s="78" t="str">
        <f>latest_start_1_limit_5000_convert_BTC_CMC_PRO_API_KEY_49c55c19_a805_466a_95cf_3c[[#This Row],[Symbol]]</f>
        <v>DSWAP</v>
      </c>
      <c r="B3059" s="22" t="str">
        <f t="shared" si="423"/>
        <v>Definex</v>
      </c>
      <c r="C3059" s="77">
        <f t="shared" si="424"/>
        <v>2.2394874197129798E-5</v>
      </c>
      <c r="D3059" s="73">
        <f t="shared" si="425"/>
        <v>0.83848637109060997</v>
      </c>
      <c r="E3059" s="74">
        <f>D3059*conf!B$7</f>
        <v>61.326893181567215</v>
      </c>
      <c r="F3059" s="32">
        <f t="shared" si="426"/>
        <v>-2.7867803200000001</v>
      </c>
      <c r="G3059" s="33">
        <f t="shared" si="427"/>
        <v>-2.6195171799999999</v>
      </c>
      <c r="H3059" s="32">
        <f t="shared" si="428"/>
        <v>-5.8597886800000003</v>
      </c>
      <c r="I3059" s="33">
        <f t="shared" si="429"/>
        <v>-2.20414792</v>
      </c>
      <c r="J3059" s="32">
        <f t="shared" si="430"/>
        <v>-5.8597886800000003</v>
      </c>
      <c r="K3059" s="33">
        <f t="shared" si="431"/>
        <v>44.165609979999999</v>
      </c>
    </row>
    <row r="3060" spans="1:11" x14ac:dyDescent="0.3">
      <c r="A3060" s="78" t="str">
        <f>latest_start_1_limit_5000_convert_BTC_CMC_PRO_API_KEY_49c55c19_a805_466a_95cf_3c[[#This Row],[Symbol]]</f>
        <v>KOIN</v>
      </c>
      <c r="B3060" s="22" t="str">
        <f t="shared" si="423"/>
        <v>Koinos</v>
      </c>
      <c r="C3060" s="77">
        <f t="shared" si="424"/>
        <v>8.3681155467908226E-7</v>
      </c>
      <c r="D3060" s="73">
        <f t="shared" si="425"/>
        <v>3.13310571693E-2</v>
      </c>
      <c r="E3060" s="74">
        <f>D3060*conf!B$7</f>
        <v>2.2915535213626019</v>
      </c>
      <c r="F3060" s="32">
        <f t="shared" si="426"/>
        <v>-1.13815146</v>
      </c>
      <c r="G3060" s="33">
        <f t="shared" si="427"/>
        <v>-0.96805171999999995</v>
      </c>
      <c r="H3060" s="32">
        <f t="shared" si="428"/>
        <v>6.5501374500000002</v>
      </c>
      <c r="I3060" s="33">
        <f t="shared" si="429"/>
        <v>10.687678890000001</v>
      </c>
      <c r="J3060" s="32">
        <f t="shared" si="430"/>
        <v>6.5501374500000002</v>
      </c>
      <c r="K3060" s="33">
        <f t="shared" si="431"/>
        <v>-21.014430350000001</v>
      </c>
    </row>
    <row r="3061" spans="1:11" x14ac:dyDescent="0.3">
      <c r="A3061" s="78" t="str">
        <f>latest_start_1_limit_5000_convert_BTC_CMC_PRO_API_KEY_49c55c19_a805_466a_95cf_3c[[#This Row],[Symbol]]</f>
        <v>EFK</v>
      </c>
      <c r="B3061" s="22" t="str">
        <f t="shared" si="423"/>
        <v>ReFork</v>
      </c>
      <c r="C3061" s="77">
        <f t="shared" si="424"/>
        <v>3.1940602027499066E-7</v>
      </c>
      <c r="D3061" s="73">
        <f t="shared" si="425"/>
        <v>1.1958879183129999E-2</v>
      </c>
      <c r="E3061" s="74">
        <f>D3061*conf!B$7</f>
        <v>0.87467242345412821</v>
      </c>
      <c r="F3061" s="32">
        <f t="shared" si="426"/>
        <v>0.68064502999999998</v>
      </c>
      <c r="G3061" s="33">
        <f t="shared" si="427"/>
        <v>0.85387415</v>
      </c>
      <c r="H3061" s="32">
        <f t="shared" si="428"/>
        <v>-5.7402116300000001</v>
      </c>
      <c r="I3061" s="33">
        <f t="shared" si="429"/>
        <v>-2.0799274699999999</v>
      </c>
      <c r="J3061" s="32">
        <f t="shared" si="430"/>
        <v>-5.7402116300000001</v>
      </c>
      <c r="K3061" s="33">
        <f t="shared" si="431"/>
        <v>0.62524997000000004</v>
      </c>
    </row>
    <row r="3062" spans="1:11" x14ac:dyDescent="0.3">
      <c r="A3062" s="78" t="str">
        <f>latest_start_1_limit_5000_convert_BTC_CMC_PRO_API_KEY_49c55c19_a805_466a_95cf_3c[[#This Row],[Symbol]]</f>
        <v>UOP</v>
      </c>
      <c r="B3062" s="22" t="str">
        <f t="shared" si="423"/>
        <v>Utopia Genesis Foundation</v>
      </c>
      <c r="C3062" s="77">
        <f t="shared" si="424"/>
        <v>1.0441213837702567E-5</v>
      </c>
      <c r="D3062" s="73">
        <f t="shared" si="425"/>
        <v>0.39092943427555998</v>
      </c>
      <c r="E3062" s="74">
        <f>D3062*conf!B$7</f>
        <v>28.592578822914458</v>
      </c>
      <c r="F3062" s="32">
        <f t="shared" si="426"/>
        <v>-0.42344738999999998</v>
      </c>
      <c r="G3062" s="33">
        <f t="shared" si="427"/>
        <v>-0.25211794999999998</v>
      </c>
      <c r="H3062" s="32">
        <f t="shared" si="428"/>
        <v>-0.57131273000000005</v>
      </c>
      <c r="I3062" s="33">
        <f t="shared" si="429"/>
        <v>3.28968946</v>
      </c>
      <c r="J3062" s="32">
        <f t="shared" si="430"/>
        <v>-0.57131273000000005</v>
      </c>
      <c r="K3062" s="33">
        <f t="shared" si="431"/>
        <v>5.6853801300000004</v>
      </c>
    </row>
    <row r="3063" spans="1:11" x14ac:dyDescent="0.3">
      <c r="A3063" s="78" t="str">
        <f>latest_start_1_limit_5000_convert_BTC_CMC_PRO_API_KEY_49c55c19_a805_466a_95cf_3c[[#This Row],[Symbol]]</f>
        <v>DTOP</v>
      </c>
      <c r="B3063" s="22" t="str">
        <f t="shared" si="423"/>
        <v>DTOP Token</v>
      </c>
      <c r="C3063" s="77">
        <f t="shared" si="424"/>
        <v>5.2394854839293501E-8</v>
      </c>
      <c r="D3063" s="73">
        <f t="shared" si="425"/>
        <v>1.96171549397E-3</v>
      </c>
      <c r="E3063" s="74">
        <f>D3063*conf!B$7</f>
        <v>0.1434798712289658</v>
      </c>
      <c r="F3063" s="32">
        <f t="shared" si="426"/>
        <v>-0.66825288000000005</v>
      </c>
      <c r="G3063" s="33">
        <f t="shared" si="427"/>
        <v>-0.49734464</v>
      </c>
      <c r="H3063" s="32">
        <f t="shared" si="428"/>
        <v>-4.7794410999999997</v>
      </c>
      <c r="I3063" s="33">
        <f t="shared" si="429"/>
        <v>-1.08184842</v>
      </c>
      <c r="J3063" s="32">
        <f t="shared" si="430"/>
        <v>-4.7794410999999997</v>
      </c>
      <c r="K3063" s="33">
        <f t="shared" si="431"/>
        <v>-16.966339699999999</v>
      </c>
    </row>
    <row r="3064" spans="1:11" x14ac:dyDescent="0.3">
      <c r="A3064" s="78" t="str">
        <f>latest_start_1_limit_5000_convert_BTC_CMC_PRO_API_KEY_49c55c19_a805_466a_95cf_3c[[#This Row],[Symbol]]</f>
        <v>PRDZ</v>
      </c>
      <c r="B3064" s="22" t="str">
        <f t="shared" si="423"/>
        <v>Predictz</v>
      </c>
      <c r="C3064" s="77">
        <f t="shared" si="424"/>
        <v>1.1740890415347343E-3</v>
      </c>
      <c r="D3064" s="73">
        <f t="shared" si="425"/>
        <v>43.959061841922882</v>
      </c>
      <c r="E3064" s="74">
        <f>D3064*conf!B$7</f>
        <v>3215.1657831182397</v>
      </c>
      <c r="F3064" s="32">
        <f t="shared" si="426"/>
        <v>-4.8687080000000001E-2</v>
      </c>
      <c r="G3064" s="33">
        <f t="shared" si="427"/>
        <v>0.12328717</v>
      </c>
      <c r="H3064" s="32">
        <f t="shared" si="428"/>
        <v>-2.7012683499999999</v>
      </c>
      <c r="I3064" s="33">
        <f t="shared" si="429"/>
        <v>1.07702367</v>
      </c>
      <c r="J3064" s="32">
        <f t="shared" si="430"/>
        <v>-2.7012683499999999</v>
      </c>
      <c r="K3064" s="33">
        <f t="shared" si="431"/>
        <v>-7.4146202499999996</v>
      </c>
    </row>
    <row r="3065" spans="1:11" x14ac:dyDescent="0.3">
      <c r="A3065" s="78" t="str">
        <f>latest_start_1_limit_5000_convert_BTC_CMC_PRO_API_KEY_49c55c19_a805_466a_95cf_3c[[#This Row],[Symbol]]</f>
        <v>F1C</v>
      </c>
      <c r="B3065" s="22" t="str">
        <f t="shared" si="423"/>
        <v>Future1coin</v>
      </c>
      <c r="C3065" s="77">
        <f t="shared" si="424"/>
        <v>1E-8</v>
      </c>
      <c r="D3065" s="73">
        <f t="shared" si="425"/>
        <v>3.0949176397000001E-4</v>
      </c>
      <c r="E3065" s="74">
        <f>D3065*conf!B$7</f>
        <v>2.26362276167658E-2</v>
      </c>
      <c r="F3065" s="32">
        <f t="shared" si="426"/>
        <v>10.71577504</v>
      </c>
      <c r="G3065" s="33">
        <f t="shared" si="427"/>
        <v>10.906270409999999</v>
      </c>
      <c r="H3065" s="32">
        <f t="shared" si="428"/>
        <v>-20.065653390000001</v>
      </c>
      <c r="I3065" s="33">
        <f t="shared" si="429"/>
        <v>-16.961652969999999</v>
      </c>
      <c r="J3065" s="32">
        <f t="shared" si="430"/>
        <v>-20.065653390000001</v>
      </c>
      <c r="K3065" s="33">
        <f t="shared" si="431"/>
        <v>13.370967540000001</v>
      </c>
    </row>
    <row r="3066" spans="1:11" x14ac:dyDescent="0.3">
      <c r="A3066" s="78" t="str">
        <f>latest_start_1_limit_5000_convert_BTC_CMC_PRO_API_KEY_49c55c19_a805_466a_95cf_3c[[#This Row],[Symbol]]</f>
        <v>RENFIL</v>
      </c>
      <c r="B3066" s="22" t="str">
        <f t="shared" si="423"/>
        <v>renFIL</v>
      </c>
      <c r="C3066" s="77">
        <f t="shared" si="424"/>
        <v>6.2181374154087594E-4</v>
      </c>
      <c r="D3066" s="73">
        <f t="shared" si="425"/>
        <v>23.281325139379689</v>
      </c>
      <c r="E3066" s="74">
        <f>D3066*conf!B$7</f>
        <v>1702.7961206942305</v>
      </c>
      <c r="F3066" s="32">
        <f t="shared" si="426"/>
        <v>-1.1289744399999999</v>
      </c>
      <c r="G3066" s="33">
        <f t="shared" si="427"/>
        <v>-0.95885891000000001</v>
      </c>
      <c r="H3066" s="32">
        <f t="shared" si="428"/>
        <v>-2.73091989</v>
      </c>
      <c r="I3066" s="33">
        <f t="shared" si="429"/>
        <v>1.0462206999999999</v>
      </c>
      <c r="J3066" s="32">
        <f t="shared" si="430"/>
        <v>-2.73091989</v>
      </c>
      <c r="K3066" s="33">
        <f t="shared" si="431"/>
        <v>4.5827223999999998</v>
      </c>
    </row>
    <row r="3067" spans="1:11" x14ac:dyDescent="0.3">
      <c r="A3067" s="78" t="str">
        <f>latest_start_1_limit_5000_convert_BTC_CMC_PRO_API_KEY_49c55c19_a805_466a_95cf_3c[[#This Row],[Symbol]]</f>
        <v>CAVO</v>
      </c>
      <c r="B3067" s="22" t="str">
        <f t="shared" si="423"/>
        <v>Excavo Finance</v>
      </c>
      <c r="C3067" s="77">
        <f t="shared" si="424"/>
        <v>7.0464640735985002E-3</v>
      </c>
      <c r="D3067" s="73">
        <f t="shared" si="425"/>
        <v>263.8266255967269</v>
      </c>
      <c r="E3067" s="74">
        <f>D3067*conf!B$7</f>
        <v>19296.279396144604</v>
      </c>
      <c r="F3067" s="32">
        <f t="shared" si="426"/>
        <v>-1.5986975800000001</v>
      </c>
      <c r="G3067" s="33">
        <f t="shared" si="427"/>
        <v>-1.42939025</v>
      </c>
      <c r="H3067" s="32">
        <f t="shared" si="428"/>
        <v>-7.7243645000000001</v>
      </c>
      <c r="I3067" s="33">
        <f t="shared" si="429"/>
        <v>-4.1411287100000003</v>
      </c>
      <c r="J3067" s="32">
        <f t="shared" si="430"/>
        <v>-7.7243645000000001</v>
      </c>
      <c r="K3067" s="33">
        <f t="shared" si="431"/>
        <v>-21.3506356</v>
      </c>
    </row>
    <row r="3068" spans="1:11" x14ac:dyDescent="0.3">
      <c r="A3068" s="78" t="str">
        <f>latest_start_1_limit_5000_convert_BTC_CMC_PRO_API_KEY_49c55c19_a805_466a_95cf_3c[[#This Row],[Symbol]]</f>
        <v>ONES</v>
      </c>
      <c r="B3068" s="22" t="str">
        <f t="shared" si="423"/>
        <v>OneSwap DAO Token</v>
      </c>
      <c r="C3068" s="77">
        <f t="shared" si="424"/>
        <v>1.7505780778616896E-5</v>
      </c>
      <c r="D3068" s="73">
        <f t="shared" si="425"/>
        <v>0.65543384923553005</v>
      </c>
      <c r="E3068" s="74">
        <f>D3068*conf!B$7</f>
        <v>47.938431733086666</v>
      </c>
      <c r="F3068" s="32">
        <f t="shared" si="426"/>
        <v>0.32356895000000002</v>
      </c>
      <c r="G3068" s="33">
        <f t="shared" si="427"/>
        <v>0.49618370000000001</v>
      </c>
      <c r="H3068" s="32">
        <f t="shared" si="428"/>
        <v>-0.38370789</v>
      </c>
      <c r="I3068" s="33">
        <f t="shared" si="429"/>
        <v>3.4845793399999998</v>
      </c>
      <c r="J3068" s="32">
        <f t="shared" si="430"/>
        <v>-0.38370789</v>
      </c>
      <c r="K3068" s="33">
        <f t="shared" si="431"/>
        <v>8.3299113600000005</v>
      </c>
    </row>
    <row r="3069" spans="1:11" x14ac:dyDescent="0.3">
      <c r="A3069" s="78" t="str">
        <f>latest_start_1_limit_5000_convert_BTC_CMC_PRO_API_KEY_49c55c19_a805_466a_95cf_3c[[#This Row],[Symbol]]</f>
        <v>YUI</v>
      </c>
      <c r="B3069" s="22" t="str">
        <f t="shared" si="423"/>
        <v>YUI Token</v>
      </c>
      <c r="C3069" s="77">
        <f t="shared" si="424"/>
        <v>7.3089904817671896E-5</v>
      </c>
      <c r="D3069" s="73">
        <f t="shared" si="425"/>
        <v>2.7365587551182702</v>
      </c>
      <c r="E3069" s="74">
        <f>D3069*conf!B$7</f>
        <v>200.1519073493503</v>
      </c>
      <c r="F3069" s="32">
        <f t="shared" si="426"/>
        <v>-0.34533452999999997</v>
      </c>
      <c r="G3069" s="33">
        <f t="shared" si="427"/>
        <v>-0.17387068999999999</v>
      </c>
      <c r="H3069" s="32">
        <f t="shared" si="428"/>
        <v>-3.5783938700000002</v>
      </c>
      <c r="I3069" s="33">
        <f t="shared" si="429"/>
        <v>0.16583771999999999</v>
      </c>
      <c r="J3069" s="32">
        <f t="shared" si="430"/>
        <v>-3.5783938700000002</v>
      </c>
      <c r="K3069" s="33">
        <f t="shared" si="431"/>
        <v>18.269034959999999</v>
      </c>
    </row>
    <row r="3070" spans="1:11" x14ac:dyDescent="0.3">
      <c r="A3070" s="78" t="str">
        <f>latest_start_1_limit_5000_convert_BTC_CMC_PRO_API_KEY_49c55c19_a805_466a_95cf_3c[[#This Row],[Symbol]]</f>
        <v>SST</v>
      </c>
      <c r="B3070" s="22" t="str">
        <f t="shared" si="423"/>
        <v>SIMBA Storage Token</v>
      </c>
      <c r="C3070" s="77">
        <f t="shared" si="424"/>
        <v>4.3642891513540318E-6</v>
      </c>
      <c r="D3070" s="73">
        <f t="shared" si="425"/>
        <v>0.16340332795341</v>
      </c>
      <c r="E3070" s="74">
        <f>D3070*conf!B$7</f>
        <v>11.951319406512408</v>
      </c>
      <c r="F3070" s="32">
        <f t="shared" si="426"/>
        <v>0.49137018999999998</v>
      </c>
      <c r="G3070" s="33">
        <f t="shared" si="427"/>
        <v>0.66427365000000005</v>
      </c>
      <c r="H3070" s="32">
        <f t="shared" si="428"/>
        <v>-3.8299398600000001</v>
      </c>
      <c r="I3070" s="33">
        <f t="shared" si="429"/>
        <v>-9.5476270000000002E-2</v>
      </c>
      <c r="J3070" s="32">
        <f t="shared" si="430"/>
        <v>-3.8299398600000001</v>
      </c>
      <c r="K3070" s="33">
        <f t="shared" si="431"/>
        <v>6.8850553300000001</v>
      </c>
    </row>
    <row r="3071" spans="1:11" x14ac:dyDescent="0.3">
      <c r="A3071" s="78" t="str">
        <f>latest_start_1_limit_5000_convert_BTC_CMC_PRO_API_KEY_49c55c19_a805_466a_95cf_3c[[#This Row],[Symbol]]</f>
        <v>BNA</v>
      </c>
      <c r="B3071" s="22" t="str">
        <f t="shared" si="423"/>
        <v>Bananatok</v>
      </c>
      <c r="C3071" s="77">
        <f t="shared" si="424"/>
        <v>2.589443232281042E-7</v>
      </c>
      <c r="D3071" s="73">
        <f t="shared" si="425"/>
        <v>9.6951330910299994E-3</v>
      </c>
      <c r="E3071" s="74">
        <f>D3071*conf!B$7</f>
        <v>0.70910203427793417</v>
      </c>
      <c r="F3071" s="32">
        <f t="shared" si="426"/>
        <v>4.5976066400000004</v>
      </c>
      <c r="G3071" s="33">
        <f t="shared" si="427"/>
        <v>4.7775752100000002</v>
      </c>
      <c r="H3071" s="32">
        <f t="shared" si="428"/>
        <v>-2.2167743600000001</v>
      </c>
      <c r="I3071" s="33">
        <f t="shared" si="429"/>
        <v>1.58033147</v>
      </c>
      <c r="J3071" s="32">
        <f t="shared" si="430"/>
        <v>-2.2167743600000001</v>
      </c>
      <c r="K3071" s="33">
        <f t="shared" si="431"/>
        <v>-5.75718906</v>
      </c>
    </row>
    <row r="3072" spans="1:11" x14ac:dyDescent="0.3">
      <c r="A3072" s="78" t="str">
        <f>latest_start_1_limit_5000_convert_BTC_CMC_PRO_API_KEY_49c55c19_a805_466a_95cf_3c[[#This Row],[Symbol]]</f>
        <v>SECO</v>
      </c>
      <c r="B3072" s="22" t="str">
        <f t="shared" si="423"/>
        <v>Serum Ecosystem Token</v>
      </c>
      <c r="C3072" s="77">
        <f t="shared" si="424"/>
        <v>5.9170436165574745E-5</v>
      </c>
      <c r="D3072" s="73">
        <f t="shared" si="425"/>
        <v>2.2153999999999998</v>
      </c>
      <c r="E3072" s="74">
        <f>D3072*conf!B$7</f>
        <v>162.03435599999997</v>
      </c>
      <c r="F3072" s="32">
        <f t="shared" si="426"/>
        <v>0.40837074000000001</v>
      </c>
      <c r="G3072" s="33">
        <f t="shared" si="427"/>
        <v>0.58113139000000003</v>
      </c>
      <c r="H3072" s="32">
        <f t="shared" si="428"/>
        <v>2.4789825799999998</v>
      </c>
      <c r="I3072" s="33">
        <f t="shared" si="429"/>
        <v>6.4584334500000002</v>
      </c>
      <c r="J3072" s="32">
        <f t="shared" si="430"/>
        <v>2.4789825799999998</v>
      </c>
      <c r="K3072" s="33">
        <f t="shared" si="431"/>
        <v>43.34519573</v>
      </c>
    </row>
    <row r="3073" spans="1:11" x14ac:dyDescent="0.3">
      <c r="A3073" s="78" t="str">
        <f>latest_start_1_limit_5000_convert_BTC_CMC_PRO_API_KEY_49c55c19_a805_466a_95cf_3c[[#This Row],[Symbol]]</f>
        <v>XIF</v>
      </c>
      <c r="B3073" s="22" t="str">
        <f t="shared" si="423"/>
        <v>X Infinity</v>
      </c>
      <c r="C3073" s="77">
        <f t="shared" si="424"/>
        <v>3.5344889906520021E-7</v>
      </c>
      <c r="D3073" s="73">
        <f t="shared" si="425"/>
        <v>1.323347843504E-2</v>
      </c>
      <c r="E3073" s="74">
        <f>D3073*conf!B$7</f>
        <v>0.96789661273882566</v>
      </c>
      <c r="F3073" s="32">
        <f t="shared" si="426"/>
        <v>-3.6729715000000001</v>
      </c>
      <c r="G3073" s="33">
        <f t="shared" si="427"/>
        <v>-3.50723312</v>
      </c>
      <c r="H3073" s="32">
        <f t="shared" si="428"/>
        <v>-18.694949149999999</v>
      </c>
      <c r="I3073" s="33">
        <f t="shared" si="429"/>
        <v>-15.53772172</v>
      </c>
      <c r="J3073" s="32">
        <f t="shared" si="430"/>
        <v>-18.694949149999999</v>
      </c>
      <c r="K3073" s="33">
        <f t="shared" si="431"/>
        <v>-52.047860129999997</v>
      </c>
    </row>
    <row r="3074" spans="1:11" x14ac:dyDescent="0.3">
      <c r="A3074" s="78" t="str">
        <f>latest_start_1_limit_5000_convert_BTC_CMC_PRO_API_KEY_49c55c19_a805_466a_95cf_3c[[#This Row],[Symbol]]</f>
        <v>BCHBEAR</v>
      </c>
      <c r="B3074" s="22" t="str">
        <f t="shared" ref="B3074:B3137" si="432">VLOOKUP(A3074,BTCTABLE,2,FALSE)</f>
        <v>3x Short Bitcoin Cash Token</v>
      </c>
      <c r="C3074" s="77">
        <f t="shared" ref="C3074:C3137" si="433">VLOOKUP(A3074,BTCTABLE,3,FALSE)</f>
        <v>5.3531214316427743E-6</v>
      </c>
      <c r="D3074" s="73">
        <f t="shared" ref="D3074:D3137" si="434">VLOOKUP(A3074,USDTABLE,3,FALSE)</f>
        <v>0.20042619233827999</v>
      </c>
      <c r="E3074" s="74">
        <f>D3074*conf!B$7</f>
        <v>14.659171707621798</v>
      </c>
      <c r="F3074" s="32">
        <f t="shared" ref="F3074:F3137" si="435">VLOOKUP(A3074,BTCTABLE,5,FALSE)</f>
        <v>-0.12328342</v>
      </c>
      <c r="G3074" s="33">
        <f t="shared" ref="G3074:G3137" si="436">VLOOKUP(A3074,USDTABLE,5,FALSE)</f>
        <v>4.8562479999999998E-2</v>
      </c>
      <c r="H3074" s="32">
        <f t="shared" ref="H3074:H3137" si="437">VLOOKUP(A3074,BTCTABLE,6,FALSE)</f>
        <v>3.38395709</v>
      </c>
      <c r="I3074" s="33">
        <f t="shared" ref="I3074:I3137" si="438">VLOOKUP(A3074,USDTABLE,6,FALSE)</f>
        <v>7.3985498099999996</v>
      </c>
      <c r="J3074" s="32">
        <f t="shared" ref="J3074:J3137" si="439">VLOOKUP(A3074,BTCTABLE,6,FALSE)</f>
        <v>3.38395709</v>
      </c>
      <c r="K3074" s="33">
        <f t="shared" ref="K3074:K3137" si="440">VLOOKUP(A3074,USDTABLE,7,FALSE)</f>
        <v>-35.016001469999999</v>
      </c>
    </row>
    <row r="3075" spans="1:11" x14ac:dyDescent="0.3">
      <c r="A3075" s="78" t="str">
        <f>latest_start_1_limit_5000_convert_BTC_CMC_PRO_API_KEY_49c55c19_a805_466a_95cf_3c[[#This Row],[Symbol]]</f>
        <v>BCP</v>
      </c>
      <c r="B3075" s="22" t="str">
        <f t="shared" si="432"/>
        <v>PieDAO Balanced Crypto Pie</v>
      </c>
      <c r="C3075" s="77">
        <f t="shared" si="433"/>
        <v>7.5833981196550703E-5</v>
      </c>
      <c r="D3075" s="73">
        <f t="shared" si="434"/>
        <v>2.8392997048850899</v>
      </c>
      <c r="E3075" s="74">
        <f>D3075*conf!B$7</f>
        <v>207.66638041529546</v>
      </c>
      <c r="F3075" s="32">
        <f t="shared" si="435"/>
        <v>-1.13815146</v>
      </c>
      <c r="G3075" s="33">
        <f t="shared" si="436"/>
        <v>-0.96805171999999995</v>
      </c>
      <c r="H3075" s="32">
        <f t="shared" si="437"/>
        <v>5.2580816500000003</v>
      </c>
      <c r="I3075" s="33">
        <f t="shared" si="438"/>
        <v>9.3454501400000005</v>
      </c>
      <c r="J3075" s="32">
        <f t="shared" si="439"/>
        <v>5.2580816500000003</v>
      </c>
      <c r="K3075" s="33">
        <f t="shared" si="440"/>
        <v>33.839635250000001</v>
      </c>
    </row>
    <row r="3076" spans="1:11" x14ac:dyDescent="0.3">
      <c r="A3076" s="78" t="str">
        <f>latest_start_1_limit_5000_convert_BTC_CMC_PRO_API_KEY_49c55c19_a805_466a_95cf_3c[[#This Row],[Symbol]]</f>
        <v>OPNN</v>
      </c>
      <c r="B3076" s="22" t="str">
        <f t="shared" si="432"/>
        <v>Opennity</v>
      </c>
      <c r="C3076" s="77">
        <f t="shared" si="433"/>
        <v>1E-8</v>
      </c>
      <c r="D3076" s="73">
        <f t="shared" si="434"/>
        <v>6.7258816939999995E-5</v>
      </c>
      <c r="E3076" s="74">
        <f>D3076*conf!B$7</f>
        <v>4.9193098709915993E-3</v>
      </c>
      <c r="F3076" s="32">
        <f t="shared" si="435"/>
        <v>-1.9130116100000001</v>
      </c>
      <c r="G3076" s="33">
        <f t="shared" si="436"/>
        <v>-1.74424508</v>
      </c>
      <c r="H3076" s="32">
        <f t="shared" si="437"/>
        <v>13.20692917</v>
      </c>
      <c r="I3076" s="33">
        <f t="shared" si="438"/>
        <v>17.602966299999999</v>
      </c>
      <c r="J3076" s="32">
        <f t="shared" si="439"/>
        <v>13.20692917</v>
      </c>
      <c r="K3076" s="33">
        <f t="shared" si="440"/>
        <v>31.996253679999999</v>
      </c>
    </row>
    <row r="3077" spans="1:11" x14ac:dyDescent="0.3">
      <c r="A3077" s="78" t="str">
        <f>latest_start_1_limit_5000_convert_BTC_CMC_PRO_API_KEY_49c55c19_a805_466a_95cf_3c[[#This Row],[Symbol]]</f>
        <v>LEVELG</v>
      </c>
      <c r="B3077" s="22" t="str">
        <f t="shared" si="432"/>
        <v>LEVELG</v>
      </c>
      <c r="C3077" s="77">
        <f t="shared" si="433"/>
        <v>4.7982432831866849E-6</v>
      </c>
      <c r="D3077" s="73">
        <f t="shared" si="434"/>
        <v>0.17965100239967999</v>
      </c>
      <c r="E3077" s="74">
        <f>D3077*conf!B$7</f>
        <v>13.139674315512595</v>
      </c>
      <c r="F3077" s="32">
        <f t="shared" si="435"/>
        <v>-4.1962273899999998</v>
      </c>
      <c r="G3077" s="33">
        <f t="shared" si="436"/>
        <v>-4.0313893199999997</v>
      </c>
      <c r="H3077" s="32">
        <f t="shared" si="437"/>
        <v>-5.22898117</v>
      </c>
      <c r="I3077" s="33">
        <f t="shared" si="438"/>
        <v>-1.54884497</v>
      </c>
      <c r="J3077" s="32">
        <f t="shared" si="439"/>
        <v>-5.22898117</v>
      </c>
      <c r="K3077" s="33">
        <f t="shared" si="440"/>
        <v>13.621152179999999</v>
      </c>
    </row>
    <row r="3078" spans="1:11" x14ac:dyDescent="0.3">
      <c r="A3078" s="78" t="str">
        <f>latest_start_1_limit_5000_convert_BTC_CMC_PRO_API_KEY_49c55c19_a805_466a_95cf_3c[[#This Row],[Symbol]]</f>
        <v>DACC</v>
      </c>
      <c r="B3078" s="22" t="str">
        <f t="shared" si="432"/>
        <v>DACC</v>
      </c>
      <c r="C3078" s="77">
        <f t="shared" si="433"/>
        <v>1E-8</v>
      </c>
      <c r="D3078" s="73">
        <f t="shared" si="434"/>
        <v>1.2267431306999999E-4</v>
      </c>
      <c r="E3078" s="74">
        <f>D3078*conf!B$7</f>
        <v>8.9723992579397987E-3</v>
      </c>
      <c r="F3078" s="32">
        <f t="shared" si="435"/>
        <v>0.30685508</v>
      </c>
      <c r="G3078" s="33">
        <f t="shared" si="436"/>
        <v>0.47944107000000002</v>
      </c>
      <c r="H3078" s="32">
        <f t="shared" si="437"/>
        <v>-17.577862450000001</v>
      </c>
      <c r="I3078" s="33">
        <f t="shared" si="438"/>
        <v>-14.377256450000001</v>
      </c>
      <c r="J3078" s="32">
        <f t="shared" si="439"/>
        <v>-17.577862450000001</v>
      </c>
      <c r="K3078" s="33">
        <f t="shared" si="440"/>
        <v>-13.80133863</v>
      </c>
    </row>
    <row r="3079" spans="1:11" x14ac:dyDescent="0.3">
      <c r="A3079" s="78" t="str">
        <f>latest_start_1_limit_5000_convert_BTC_CMC_PRO_API_KEY_49c55c19_a805_466a_95cf_3c[[#This Row],[Symbol]]</f>
        <v>YFFS</v>
      </c>
      <c r="B3079" s="22" t="str">
        <f t="shared" si="432"/>
        <v>YFFS Finance</v>
      </c>
      <c r="C3079" s="77">
        <f t="shared" si="433"/>
        <v>4.3410552861639295E-5</v>
      </c>
      <c r="D3079" s="73">
        <f t="shared" si="434"/>
        <v>1.62533428924812</v>
      </c>
      <c r="E3079" s="74">
        <f>D3079*conf!B$7</f>
        <v>118.8769499156075</v>
      </c>
      <c r="F3079" s="32">
        <f t="shared" si="435"/>
        <v>-0.71693934000000004</v>
      </c>
      <c r="G3079" s="33">
        <f t="shared" si="436"/>
        <v>-0.54611487000000003</v>
      </c>
      <c r="H3079" s="32">
        <f t="shared" si="437"/>
        <v>-2.3928236300000001</v>
      </c>
      <c r="I3079" s="33">
        <f t="shared" si="438"/>
        <v>1.39744588</v>
      </c>
      <c r="J3079" s="32">
        <f t="shared" si="439"/>
        <v>-2.3928236300000001</v>
      </c>
      <c r="K3079" s="33">
        <f t="shared" si="440"/>
        <v>3.51924518</v>
      </c>
    </row>
    <row r="3080" spans="1:11" x14ac:dyDescent="0.3">
      <c r="A3080" s="78" t="str">
        <f>latest_start_1_limit_5000_convert_BTC_CMC_PRO_API_KEY_49c55c19_a805_466a_95cf_3c[[#This Row],[Symbol]]</f>
        <v>WDC</v>
      </c>
      <c r="B3080" s="22" t="str">
        <f t="shared" si="432"/>
        <v>Wisdom Chain</v>
      </c>
      <c r="C3080" s="77">
        <f t="shared" si="433"/>
        <v>1.5076886800705672E-6</v>
      </c>
      <c r="D3080" s="73">
        <f t="shared" si="434"/>
        <v>5.6449364214279998E-2</v>
      </c>
      <c r="E3080" s="74">
        <f>D3080*conf!B$7</f>
        <v>4.1287064986324395</v>
      </c>
      <c r="F3080" s="32">
        <f t="shared" si="435"/>
        <v>-3.08272368</v>
      </c>
      <c r="G3080" s="33">
        <f t="shared" si="436"/>
        <v>-2.91596973</v>
      </c>
      <c r="H3080" s="32">
        <f t="shared" si="437"/>
        <v>-4.4852125799999998</v>
      </c>
      <c r="I3080" s="33">
        <f t="shared" si="438"/>
        <v>-0.77619446000000003</v>
      </c>
      <c r="J3080" s="32">
        <f t="shared" si="439"/>
        <v>-4.4852125799999998</v>
      </c>
      <c r="K3080" s="33">
        <f t="shared" si="440"/>
        <v>3.0865231500000001</v>
      </c>
    </row>
    <row r="3081" spans="1:11" x14ac:dyDescent="0.3">
      <c r="A3081" s="78" t="str">
        <f>latest_start_1_limit_5000_convert_BTC_CMC_PRO_API_KEY_49c55c19_a805_466a_95cf_3c[[#This Row],[Symbol]]</f>
        <v>MERCI</v>
      </c>
      <c r="B3081" s="22" t="str">
        <f t="shared" si="432"/>
        <v>MERCI</v>
      </c>
      <c r="C3081" s="77">
        <f t="shared" si="433"/>
        <v>1.4756101975199204E-8</v>
      </c>
      <c r="D3081" s="73">
        <f t="shared" si="434"/>
        <v>5.5248313912000001E-4</v>
      </c>
      <c r="E3081" s="74">
        <f>D3081*conf!B$7</f>
        <v>4.0408616795236801E-2</v>
      </c>
      <c r="F3081" s="32">
        <f t="shared" si="435"/>
        <v>-1.0576749700000001</v>
      </c>
      <c r="G3081" s="33">
        <f t="shared" si="436"/>
        <v>-0.88743676000000005</v>
      </c>
      <c r="H3081" s="32">
        <f t="shared" si="437"/>
        <v>-5.6872240100000004</v>
      </c>
      <c r="I3081" s="33">
        <f t="shared" si="438"/>
        <v>-2.0248822400000002</v>
      </c>
      <c r="J3081" s="32">
        <f t="shared" si="439"/>
        <v>-5.6872240100000004</v>
      </c>
      <c r="K3081" s="33">
        <f t="shared" si="440"/>
        <v>-9.2293149700000008</v>
      </c>
    </row>
    <row r="3082" spans="1:11" x14ac:dyDescent="0.3">
      <c r="A3082" s="78" t="str">
        <f>latest_start_1_limit_5000_convert_BTC_CMC_PRO_API_KEY_49c55c19_a805_466a_95cf_3c[[#This Row],[Symbol]]</f>
        <v>CENT</v>
      </c>
      <c r="B3082" s="22" t="str">
        <f t="shared" si="432"/>
        <v>CENTERCOIN</v>
      </c>
      <c r="C3082" s="77">
        <f t="shared" si="433"/>
        <v>1E-8</v>
      </c>
      <c r="D3082" s="73">
        <f t="shared" si="434"/>
        <v>3.6207332827000002E-4</v>
      </c>
      <c r="E3082" s="74">
        <f>D3082*conf!B$7</f>
        <v>2.6482043229667802E-2</v>
      </c>
      <c r="F3082" s="32">
        <f t="shared" si="435"/>
        <v>5.1083802199999999</v>
      </c>
      <c r="G3082" s="33">
        <f t="shared" si="436"/>
        <v>5.2892276200000001</v>
      </c>
      <c r="H3082" s="32">
        <f t="shared" si="437"/>
        <v>2.05374305</v>
      </c>
      <c r="I3082" s="33">
        <f t="shared" si="438"/>
        <v>6.0166810699999997</v>
      </c>
      <c r="J3082" s="32">
        <f t="shared" si="439"/>
        <v>2.05374305</v>
      </c>
      <c r="K3082" s="33">
        <f t="shared" si="440"/>
        <v>-3.8015330299999999</v>
      </c>
    </row>
    <row r="3083" spans="1:11" x14ac:dyDescent="0.3">
      <c r="A3083" s="78" t="str">
        <f>latest_start_1_limit_5000_convert_BTC_CMC_PRO_API_KEY_49c55c19_a805_466a_95cf_3c[[#This Row],[Symbol]]</f>
        <v>EFAR</v>
      </c>
      <c r="B3083" s="22" t="str">
        <f t="shared" si="432"/>
        <v>Fridn</v>
      </c>
      <c r="C3083" s="77">
        <f t="shared" si="433"/>
        <v>5.3838041710605519E-6</v>
      </c>
      <c r="D3083" s="73">
        <f t="shared" si="434"/>
        <v>0.20157498462901</v>
      </c>
      <c r="E3083" s="74">
        <f>D3083*conf!B$7</f>
        <v>14.743194375765791</v>
      </c>
      <c r="F3083" s="32">
        <f t="shared" si="435"/>
        <v>8.5497089999999998E-2</v>
      </c>
      <c r="G3083" s="33">
        <f t="shared" si="436"/>
        <v>0.25770220999999999</v>
      </c>
      <c r="H3083" s="32">
        <f t="shared" si="437"/>
        <v>-3.3583550999999998</v>
      </c>
      <c r="I3083" s="33">
        <f t="shared" si="438"/>
        <v>0.39442101000000002</v>
      </c>
      <c r="J3083" s="32">
        <f t="shared" si="439"/>
        <v>-3.3583550999999998</v>
      </c>
      <c r="K3083" s="33">
        <f t="shared" si="440"/>
        <v>5.8642130000000001E-2</v>
      </c>
    </row>
    <row r="3084" spans="1:11" x14ac:dyDescent="0.3">
      <c r="A3084" s="78" t="str">
        <f>latest_start_1_limit_5000_convert_BTC_CMC_PRO_API_KEY_49c55c19_a805_466a_95cf_3c[[#This Row],[Symbol]]</f>
        <v>AK12</v>
      </c>
      <c r="B3084" s="22" t="str">
        <f t="shared" si="432"/>
        <v>AK12</v>
      </c>
      <c r="C3084" s="77">
        <f t="shared" si="433"/>
        <v>2.1097738818250102E-6</v>
      </c>
      <c r="D3084" s="73">
        <f t="shared" si="434"/>
        <v>7.8992033195700001E-2</v>
      </c>
      <c r="E3084" s="74">
        <f>D3084*conf!B$7</f>
        <v>5.7774773079334985</v>
      </c>
      <c r="F3084" s="32">
        <f t="shared" si="435"/>
        <v>-0.14710523</v>
      </c>
      <c r="G3084" s="33">
        <f t="shared" si="436"/>
        <v>2.4699680000000002E-2</v>
      </c>
      <c r="H3084" s="32">
        <f t="shared" si="437"/>
        <v>-4.6381486199999999</v>
      </c>
      <c r="I3084" s="33">
        <f t="shared" si="438"/>
        <v>-0.93506929000000005</v>
      </c>
      <c r="J3084" s="32">
        <f t="shared" si="439"/>
        <v>-4.6381486199999999</v>
      </c>
      <c r="K3084" s="33">
        <f t="shared" si="440"/>
        <v>-22.276177029999999</v>
      </c>
    </row>
    <row r="3085" spans="1:11" x14ac:dyDescent="0.3">
      <c r="A3085" s="78" t="str">
        <f>latest_start_1_limit_5000_convert_BTC_CMC_PRO_API_KEY_49c55c19_a805_466a_95cf_3c[[#This Row],[Symbol]]</f>
        <v>DYT</v>
      </c>
      <c r="B3085" s="22" t="str">
        <f t="shared" si="432"/>
        <v>DoYourTip</v>
      </c>
      <c r="C3085" s="77">
        <f t="shared" si="433"/>
        <v>1.382126364082212E-5</v>
      </c>
      <c r="D3085" s="73">
        <f t="shared" si="434"/>
        <v>0.51748186178982003</v>
      </c>
      <c r="E3085" s="74">
        <f>D3085*conf!B$7</f>
        <v>37.84862337130744</v>
      </c>
      <c r="F3085" s="32">
        <f t="shared" si="435"/>
        <v>-0.66015877999999995</v>
      </c>
      <c r="G3085" s="33">
        <f t="shared" si="436"/>
        <v>-0.48923662000000001</v>
      </c>
      <c r="H3085" s="32">
        <f t="shared" si="437"/>
        <v>-5.0552593799999999</v>
      </c>
      <c r="I3085" s="33">
        <f t="shared" si="438"/>
        <v>-1.3683772400000001</v>
      </c>
      <c r="J3085" s="32">
        <f t="shared" si="439"/>
        <v>-5.0552593799999999</v>
      </c>
      <c r="K3085" s="33">
        <f t="shared" si="440"/>
        <v>20.8911868</v>
      </c>
    </row>
    <row r="3086" spans="1:11" x14ac:dyDescent="0.3">
      <c r="A3086" s="78" t="str">
        <f>latest_start_1_limit_5000_convert_BTC_CMC_PRO_API_KEY_49c55c19_a805_466a_95cf_3c[[#This Row],[Symbol]]</f>
        <v>TTC</v>
      </c>
      <c r="B3086" s="22" t="str">
        <f t="shared" si="432"/>
        <v>TTCRYPTO</v>
      </c>
      <c r="C3086" s="77">
        <f t="shared" si="433"/>
        <v>5.4572214035959656E-5</v>
      </c>
      <c r="D3086" s="73">
        <f t="shared" si="434"/>
        <v>2.0432379885954601</v>
      </c>
      <c r="E3086" s="74">
        <f>D3086*conf!B$7</f>
        <v>149.44242648587195</v>
      </c>
      <c r="F3086" s="32">
        <f t="shared" si="435"/>
        <v>-3.9692112700000002</v>
      </c>
      <c r="G3086" s="33">
        <f t="shared" si="436"/>
        <v>-3.8039825999999999</v>
      </c>
      <c r="H3086" s="32">
        <f t="shared" si="437"/>
        <v>-7.6617600000000001E-3</v>
      </c>
      <c r="I3086" s="33">
        <f t="shared" si="438"/>
        <v>3.87522805</v>
      </c>
      <c r="J3086" s="32">
        <f t="shared" si="439"/>
        <v>-7.6617600000000001E-3</v>
      </c>
      <c r="K3086" s="33">
        <f t="shared" si="440"/>
        <v>0</v>
      </c>
    </row>
    <row r="3087" spans="1:11" x14ac:dyDescent="0.3">
      <c r="A3087" s="78" t="str">
        <f>latest_start_1_limit_5000_convert_BTC_CMC_PRO_API_KEY_49c55c19_a805_466a_95cf_3c[[#This Row],[Symbol]]</f>
        <v>MDX</v>
      </c>
      <c r="B3087" s="22" t="str">
        <f t="shared" si="432"/>
        <v>Mdex</v>
      </c>
      <c r="C3087" s="77">
        <f t="shared" si="433"/>
        <v>7.4002760543070566E-5</v>
      </c>
      <c r="D3087" s="73">
        <f t="shared" si="434"/>
        <v>2.7707369816973202</v>
      </c>
      <c r="E3087" s="74">
        <f>D3087*conf!B$7</f>
        <v>202.651702841342</v>
      </c>
      <c r="F3087" s="32">
        <f t="shared" si="435"/>
        <v>0.88950297</v>
      </c>
      <c r="G3087" s="33">
        <f t="shared" si="436"/>
        <v>1.0630914499999999</v>
      </c>
      <c r="H3087" s="32">
        <f t="shared" si="437"/>
        <v>-9.9451342799999995</v>
      </c>
      <c r="I3087" s="33">
        <f t="shared" si="438"/>
        <v>-6.4481351399999998</v>
      </c>
      <c r="J3087" s="32">
        <f t="shared" si="439"/>
        <v>-9.9451342799999995</v>
      </c>
      <c r="K3087" s="33">
        <f t="shared" si="440"/>
        <v>-15.16158192</v>
      </c>
    </row>
    <row r="3088" spans="1:11" x14ac:dyDescent="0.3">
      <c r="A3088" s="78" t="str">
        <f>latest_start_1_limit_5000_convert_BTC_CMC_PRO_API_KEY_49c55c19_a805_466a_95cf_3c[[#This Row],[Symbol]]</f>
        <v>KAU</v>
      </c>
      <c r="B3088" s="22" t="str">
        <f t="shared" si="432"/>
        <v>Kauri</v>
      </c>
      <c r="C3088" s="77">
        <f t="shared" si="433"/>
        <v>1.8228101549858589E-5</v>
      </c>
      <c r="D3088" s="73">
        <f t="shared" si="434"/>
        <v>0.68247825756354996</v>
      </c>
      <c r="E3088" s="74">
        <f>D3088*conf!B$7</f>
        <v>49.916459758198044</v>
      </c>
      <c r="F3088" s="32">
        <f t="shared" si="435"/>
        <v>-6.0314361600000002</v>
      </c>
      <c r="G3088" s="33">
        <f t="shared" si="436"/>
        <v>-5.8697557099999997</v>
      </c>
      <c r="H3088" s="32">
        <f t="shared" si="437"/>
        <v>-7.9388810699999999</v>
      </c>
      <c r="I3088" s="33">
        <f t="shared" si="438"/>
        <v>-4.3639753600000004</v>
      </c>
      <c r="J3088" s="32">
        <f t="shared" si="439"/>
        <v>-7.9388810699999999</v>
      </c>
      <c r="K3088" s="33">
        <f t="shared" si="440"/>
        <v>-13.76226788</v>
      </c>
    </row>
    <row r="3089" spans="1:11" x14ac:dyDescent="0.3">
      <c r="A3089" s="78" t="str">
        <f>latest_start_1_limit_5000_convert_BTC_CMC_PRO_API_KEY_49c55c19_a805_466a_95cf_3c[[#This Row],[Symbol]]</f>
        <v>BALI</v>
      </c>
      <c r="B3089" s="22" t="str">
        <f t="shared" si="432"/>
        <v>Bali Coin</v>
      </c>
      <c r="C3089" s="77">
        <f t="shared" si="433"/>
        <v>5.1078746101242331E-7</v>
      </c>
      <c r="D3089" s="73">
        <f t="shared" si="434"/>
        <v>1.9124390733919999E-2</v>
      </c>
      <c r="E3089" s="74">
        <f>D3089*conf!B$7</f>
        <v>1.3987579382789088</v>
      </c>
      <c r="F3089" s="32">
        <f t="shared" si="435"/>
        <v>-1.55939038</v>
      </c>
      <c r="G3089" s="33">
        <f t="shared" si="436"/>
        <v>-1.3900154199999999</v>
      </c>
      <c r="H3089" s="32">
        <f t="shared" si="437"/>
        <v>-3.6234983299999999</v>
      </c>
      <c r="I3089" s="33">
        <f t="shared" si="438"/>
        <v>0.11898177</v>
      </c>
      <c r="J3089" s="32">
        <f t="shared" si="439"/>
        <v>-3.6234983299999999</v>
      </c>
      <c r="K3089" s="33">
        <f t="shared" si="440"/>
        <v>11.87739972</v>
      </c>
    </row>
    <row r="3090" spans="1:11" x14ac:dyDescent="0.3">
      <c r="A3090" s="78" t="str">
        <f>latest_start_1_limit_5000_convert_BTC_CMC_PRO_API_KEY_49c55c19_a805_466a_95cf_3c[[#This Row],[Symbol]]</f>
        <v>BSVBEAR</v>
      </c>
      <c r="B3090" s="22" t="str">
        <f t="shared" si="432"/>
        <v>3x Short Bitcoin SV Token</v>
      </c>
      <c r="C3090" s="77">
        <f t="shared" si="433"/>
        <v>4.9059545804034307E-7</v>
      </c>
      <c r="D3090" s="73">
        <f t="shared" si="434"/>
        <v>1.8368382053180001E-2</v>
      </c>
      <c r="E3090" s="74">
        <f>D3090*conf!B$7</f>
        <v>1.3434634633695852</v>
      </c>
      <c r="F3090" s="32">
        <f t="shared" si="435"/>
        <v>-4.9646410000000002E-2</v>
      </c>
      <c r="G3090" s="33">
        <f t="shared" si="436"/>
        <v>0.12232619</v>
      </c>
      <c r="H3090" s="32">
        <f t="shared" si="437"/>
        <v>-0.73409511999999999</v>
      </c>
      <c r="I3090" s="33">
        <f t="shared" si="438"/>
        <v>3.1205859199999999</v>
      </c>
      <c r="J3090" s="32">
        <f t="shared" si="439"/>
        <v>-0.73409511999999999</v>
      </c>
      <c r="K3090" s="33">
        <f t="shared" si="440"/>
        <v>-34.883647879999998</v>
      </c>
    </row>
    <row r="3091" spans="1:11" x14ac:dyDescent="0.3">
      <c r="A3091" s="78" t="str">
        <f>latest_start_1_limit_5000_convert_BTC_CMC_PRO_API_KEY_49c55c19_a805_466a_95cf_3c[[#This Row],[Symbol]]</f>
        <v>ETHV</v>
      </c>
      <c r="B3091" s="22" t="str">
        <f t="shared" si="432"/>
        <v>Ethverse</v>
      </c>
      <c r="C3091" s="77">
        <f t="shared" si="433"/>
        <v>2.607084971939627E-6</v>
      </c>
      <c r="D3091" s="73">
        <f t="shared" si="434"/>
        <v>9.7611855195270006E-2</v>
      </c>
      <c r="E3091" s="74">
        <f>D3091*conf!B$7</f>
        <v>7.1393310889820487</v>
      </c>
      <c r="F3091" s="32">
        <f t="shared" si="435"/>
        <v>-0.32902281</v>
      </c>
      <c r="G3091" s="33">
        <f t="shared" si="436"/>
        <v>-0.1575309</v>
      </c>
      <c r="H3091" s="32">
        <f t="shared" si="437"/>
        <v>6.7205935400000003</v>
      </c>
      <c r="I3091" s="33">
        <f t="shared" si="438"/>
        <v>10.86475411</v>
      </c>
      <c r="J3091" s="32">
        <f t="shared" si="439"/>
        <v>6.7205935400000003</v>
      </c>
      <c r="K3091" s="33">
        <f t="shared" si="440"/>
        <v>20.251227180000001</v>
      </c>
    </row>
    <row r="3092" spans="1:11" x14ac:dyDescent="0.3">
      <c r="A3092" s="78" t="str">
        <f>latest_start_1_limit_5000_convert_BTC_CMC_PRO_API_KEY_49c55c19_a805_466a_95cf_3c[[#This Row],[Symbol]]</f>
        <v>LOA</v>
      </c>
      <c r="B3092" s="22" t="str">
        <f t="shared" si="432"/>
        <v>LOA Protocol</v>
      </c>
      <c r="C3092" s="77">
        <f t="shared" si="433"/>
        <v>3.8487173348520225E-7</v>
      </c>
      <c r="D3092" s="73">
        <f t="shared" si="434"/>
        <v>1.4409980618989999E-2</v>
      </c>
      <c r="E3092" s="74">
        <f>D3092*conf!B$7</f>
        <v>1.0539459824729285</v>
      </c>
      <c r="F3092" s="32">
        <f t="shared" si="435"/>
        <v>5.27922548</v>
      </c>
      <c r="G3092" s="33">
        <f t="shared" si="436"/>
        <v>5.4603668299999999</v>
      </c>
      <c r="H3092" s="32">
        <f t="shared" si="437"/>
        <v>-6.1657675200000002</v>
      </c>
      <c r="I3092" s="33">
        <f t="shared" si="438"/>
        <v>-2.5220084900000002</v>
      </c>
      <c r="J3092" s="32">
        <f t="shared" si="439"/>
        <v>-6.1657675200000002</v>
      </c>
      <c r="K3092" s="33">
        <f t="shared" si="440"/>
        <v>-10.98576899</v>
      </c>
    </row>
    <row r="3093" spans="1:11" x14ac:dyDescent="0.3">
      <c r="A3093" s="78" t="str">
        <f>latest_start_1_limit_5000_convert_BTC_CMC_PRO_API_KEY_49c55c19_a805_466a_95cf_3c[[#This Row],[Symbol]]</f>
        <v>ALGOBEAR</v>
      </c>
      <c r="B3093" s="22" t="str">
        <f t="shared" si="432"/>
        <v>3X Short Algorand Token</v>
      </c>
      <c r="C3093" s="77">
        <f t="shared" si="433"/>
        <v>1E-8</v>
      </c>
      <c r="D3093" s="73">
        <f t="shared" si="434"/>
        <v>1.1861229159E-4</v>
      </c>
      <c r="E3093" s="74">
        <f>D3093*conf!B$7</f>
        <v>8.6753030068925999E-3</v>
      </c>
      <c r="F3093" s="32">
        <f t="shared" si="435"/>
        <v>0.17449485000000001</v>
      </c>
      <c r="G3093" s="33">
        <f t="shared" si="436"/>
        <v>0.34685310000000003</v>
      </c>
      <c r="H3093" s="32">
        <f t="shared" si="437"/>
        <v>-22.899253850000001</v>
      </c>
      <c r="I3093" s="33">
        <f t="shared" si="438"/>
        <v>-19.905287439999999</v>
      </c>
      <c r="J3093" s="32">
        <f t="shared" si="439"/>
        <v>-22.899253850000001</v>
      </c>
      <c r="K3093" s="33">
        <f t="shared" si="440"/>
        <v>-64.212681649999993</v>
      </c>
    </row>
    <row r="3094" spans="1:11" x14ac:dyDescent="0.3">
      <c r="A3094" s="78" t="str">
        <f>latest_start_1_limit_5000_convert_BTC_CMC_PRO_API_KEY_49c55c19_a805_466a_95cf_3c[[#This Row],[Symbol]]</f>
        <v>LNT</v>
      </c>
      <c r="B3094" s="22" t="str">
        <f t="shared" si="432"/>
        <v>Lottonation</v>
      </c>
      <c r="C3094" s="77">
        <f t="shared" si="433"/>
        <v>1.1558674420546307E-6</v>
      </c>
      <c r="D3094" s="73">
        <f t="shared" si="434"/>
        <v>4.3276827028320003E-2</v>
      </c>
      <c r="E3094" s="74">
        <f>D3094*conf!B$7</f>
        <v>3.1652671288513252</v>
      </c>
      <c r="F3094" s="32">
        <f t="shared" si="435"/>
        <v>-1.3011394300000001</v>
      </c>
      <c r="G3094" s="33">
        <f t="shared" si="436"/>
        <v>-1.13132012</v>
      </c>
      <c r="H3094" s="32">
        <f t="shared" si="437"/>
        <v>-2.4565504699999998</v>
      </c>
      <c r="I3094" s="33">
        <f t="shared" si="438"/>
        <v>1.3312444000000001</v>
      </c>
      <c r="J3094" s="32">
        <f t="shared" si="439"/>
        <v>-2.4565504699999998</v>
      </c>
      <c r="K3094" s="33">
        <f t="shared" si="440"/>
        <v>17.993238550000001</v>
      </c>
    </row>
    <row r="3095" spans="1:11" x14ac:dyDescent="0.3">
      <c r="A3095" s="78" t="str">
        <f>latest_start_1_limit_5000_convert_BTC_CMC_PRO_API_KEY_49c55c19_a805_466a_95cf_3c[[#This Row],[Symbol]]</f>
        <v>KIP</v>
      </c>
      <c r="B3095" s="22" t="str">
        <f t="shared" si="432"/>
        <v>Khipu Token</v>
      </c>
      <c r="C3095" s="77">
        <f t="shared" si="433"/>
        <v>1.08377620505752E-8</v>
      </c>
      <c r="D3095" s="73">
        <f t="shared" si="434"/>
        <v>4.0577659389999998E-4</v>
      </c>
      <c r="E3095" s="74">
        <f>D3095*conf!B$7</f>
        <v>2.9678500077845997E-2</v>
      </c>
      <c r="F3095" s="32">
        <f t="shared" si="435"/>
        <v>-0.67298166999999998</v>
      </c>
      <c r="G3095" s="33">
        <f t="shared" si="436"/>
        <v>-0.50208156999999998</v>
      </c>
      <c r="H3095" s="32">
        <f t="shared" si="437"/>
        <v>-4.3513992000000004</v>
      </c>
      <c r="I3095" s="33">
        <f t="shared" si="438"/>
        <v>-0.63718485000000002</v>
      </c>
      <c r="J3095" s="32">
        <f t="shared" si="439"/>
        <v>-4.3513992000000004</v>
      </c>
      <c r="K3095" s="33">
        <f t="shared" si="440"/>
        <v>-2.56356341</v>
      </c>
    </row>
    <row r="3096" spans="1:11" x14ac:dyDescent="0.3">
      <c r="A3096" s="78" t="str">
        <f>latest_start_1_limit_5000_convert_BTC_CMC_PRO_API_KEY_49c55c19_a805_466a_95cf_3c[[#This Row],[Symbol]]</f>
        <v>ZZZV2</v>
      </c>
      <c r="B3096" s="22" t="str">
        <f t="shared" si="432"/>
        <v>zzz.finance v2</v>
      </c>
      <c r="C3096" s="77">
        <f t="shared" si="433"/>
        <v>4.903121476879359E-4</v>
      </c>
      <c r="D3096" s="73">
        <f t="shared" si="434"/>
        <v>18.357774631714211</v>
      </c>
      <c r="E3096" s="74">
        <f>D3096*conf!B$7</f>
        <v>1342.6876365635774</v>
      </c>
      <c r="F3096" s="32">
        <f t="shared" si="435"/>
        <v>6.8252314600000004</v>
      </c>
      <c r="G3096" s="33">
        <f t="shared" si="436"/>
        <v>7.0090328399999997</v>
      </c>
      <c r="H3096" s="32">
        <f t="shared" si="437"/>
        <v>-13.286441849999999</v>
      </c>
      <c r="I3096" s="33">
        <f t="shared" si="438"/>
        <v>-9.9191919500000001</v>
      </c>
      <c r="J3096" s="32">
        <f t="shared" si="439"/>
        <v>-13.286441849999999</v>
      </c>
      <c r="K3096" s="33">
        <f t="shared" si="440"/>
        <v>-34.16570737</v>
      </c>
    </row>
    <row r="3097" spans="1:11" x14ac:dyDescent="0.3">
      <c r="A3097" s="78" t="str">
        <f>latest_start_1_limit_5000_convert_BTC_CMC_PRO_API_KEY_49c55c19_a805_466a_95cf_3c[[#This Row],[Symbol]]</f>
        <v>EYES</v>
      </c>
      <c r="B3097" s="22" t="str">
        <f t="shared" si="432"/>
        <v>EYES Protocol</v>
      </c>
      <c r="C3097" s="77">
        <f t="shared" si="433"/>
        <v>1.5023160618028161E-7</v>
      </c>
      <c r="D3097" s="73">
        <f t="shared" si="434"/>
        <v>5.6248208041000001E-3</v>
      </c>
      <c r="E3097" s="74">
        <f>D3097*conf!B$7</f>
        <v>0.411399393611874</v>
      </c>
      <c r="F3097" s="32">
        <f t="shared" si="435"/>
        <v>0.15440412000000001</v>
      </c>
      <c r="G3097" s="33">
        <f t="shared" si="436"/>
        <v>0.32672780000000001</v>
      </c>
      <c r="H3097" s="32">
        <f t="shared" si="437"/>
        <v>0.15440412000000001</v>
      </c>
      <c r="I3097" s="33">
        <f t="shared" si="438"/>
        <v>4.0435872499999999</v>
      </c>
      <c r="J3097" s="32">
        <f t="shared" si="439"/>
        <v>0.15440412000000001</v>
      </c>
      <c r="K3097" s="33">
        <f t="shared" si="440"/>
        <v>18.458423239999998</v>
      </c>
    </row>
    <row r="3098" spans="1:11" x14ac:dyDescent="0.3">
      <c r="A3098" s="78" t="str">
        <f>latest_start_1_limit_5000_convert_BTC_CMC_PRO_API_KEY_49c55c19_a805_466a_95cf_3c[[#This Row],[Symbol]]</f>
        <v>HEBE</v>
      </c>
      <c r="B3098" s="22" t="str">
        <f t="shared" si="432"/>
        <v>HebeBlock</v>
      </c>
      <c r="C3098" s="77">
        <f t="shared" si="433"/>
        <v>1.1206644157282607E-7</v>
      </c>
      <c r="D3098" s="73">
        <f t="shared" si="434"/>
        <v>4.1958790698399997E-3</v>
      </c>
      <c r="E3098" s="74">
        <f>D3098*conf!B$7</f>
        <v>0.30688659516809758</v>
      </c>
      <c r="F3098" s="32">
        <f t="shared" si="435"/>
        <v>-2.0390169600000001</v>
      </c>
      <c r="G3098" s="33">
        <f t="shared" si="436"/>
        <v>-1.87046723</v>
      </c>
      <c r="H3098" s="32">
        <f t="shared" si="437"/>
        <v>-5.9177393900000004</v>
      </c>
      <c r="I3098" s="33">
        <f t="shared" si="438"/>
        <v>-2.2643489699999999</v>
      </c>
      <c r="J3098" s="32">
        <f t="shared" si="439"/>
        <v>-5.9177393900000004</v>
      </c>
      <c r="K3098" s="33">
        <f t="shared" si="440"/>
        <v>1.28376826</v>
      </c>
    </row>
    <row r="3099" spans="1:11" x14ac:dyDescent="0.3">
      <c r="A3099" s="78" t="str">
        <f>latest_start_1_limit_5000_convert_BTC_CMC_PRO_API_KEY_49c55c19_a805_466a_95cf_3c[[#This Row],[Symbol]]</f>
        <v>3Cs</v>
      </c>
      <c r="B3099" s="22" t="str">
        <f t="shared" si="432"/>
        <v>Crypto Cricket Club</v>
      </c>
      <c r="C3099" s="77">
        <f t="shared" si="433"/>
        <v>1.1819799197959465E-6</v>
      </c>
      <c r="D3099" s="73">
        <f t="shared" si="434"/>
        <v>4.4254504174829998E-2</v>
      </c>
      <c r="E3099" s="74">
        <f>D3099*conf!B$7</f>
        <v>3.236774435347066</v>
      </c>
      <c r="F3099" s="32">
        <f t="shared" si="435"/>
        <v>0.38423225999999999</v>
      </c>
      <c r="G3099" s="33">
        <f t="shared" si="436"/>
        <v>0.55695138</v>
      </c>
      <c r="H3099" s="32">
        <f t="shared" si="437"/>
        <v>-1.5001310800000001</v>
      </c>
      <c r="I3099" s="33">
        <f t="shared" si="438"/>
        <v>2.3248033499999998</v>
      </c>
      <c r="J3099" s="32">
        <f t="shared" si="439"/>
        <v>-1.5001310800000001</v>
      </c>
      <c r="K3099" s="33">
        <f t="shared" si="440"/>
        <v>-1.2264769099999999</v>
      </c>
    </row>
    <row r="3100" spans="1:11" x14ac:dyDescent="0.3">
      <c r="A3100" s="78" t="str">
        <f>latest_start_1_limit_5000_convert_BTC_CMC_PRO_API_KEY_49c55c19_a805_466a_95cf_3c[[#This Row],[Symbol]]</f>
        <v>R34P</v>
      </c>
      <c r="B3100" s="22" t="str">
        <f t="shared" si="432"/>
        <v>R34P</v>
      </c>
      <c r="C3100" s="77">
        <f t="shared" si="433"/>
        <v>5.9712531720150555E-5</v>
      </c>
      <c r="D3100" s="73">
        <f t="shared" si="434"/>
        <v>2.2356965969060401</v>
      </c>
      <c r="E3100" s="74">
        <f>D3100*conf!B$7</f>
        <v>163.51884909770777</v>
      </c>
      <c r="F3100" s="32">
        <f t="shared" si="435"/>
        <v>-1.13622117</v>
      </c>
      <c r="G3100" s="33">
        <f t="shared" si="436"/>
        <v>-0.96611811000000003</v>
      </c>
      <c r="H3100" s="32">
        <f t="shared" si="437"/>
        <v>-3.0064424199999999</v>
      </c>
      <c r="I3100" s="33">
        <f t="shared" si="438"/>
        <v>0.75999912000000003</v>
      </c>
      <c r="J3100" s="32">
        <f t="shared" si="439"/>
        <v>-3.0064424199999999</v>
      </c>
      <c r="K3100" s="33">
        <f t="shared" si="440"/>
        <v>-47.900269090000002</v>
      </c>
    </row>
    <row r="3101" spans="1:11" x14ac:dyDescent="0.3">
      <c r="A3101" s="78" t="str">
        <f>latest_start_1_limit_5000_convert_BTC_CMC_PRO_API_KEY_49c55c19_a805_466a_95cf_3c[[#This Row],[Symbol]]</f>
        <v>OTB</v>
      </c>
      <c r="B3101" s="22" t="str">
        <f t="shared" si="432"/>
        <v>OTCBTC Token</v>
      </c>
      <c r="C3101" s="77">
        <f t="shared" si="433"/>
        <v>1.9518491367444121E-7</v>
      </c>
      <c r="D3101" s="73">
        <f t="shared" si="434"/>
        <v>7.3079173617100002E-3</v>
      </c>
      <c r="E3101" s="74">
        <f>D3101*conf!B$7</f>
        <v>0.53450107583546946</v>
      </c>
      <c r="F3101" s="32">
        <f t="shared" si="435"/>
        <v>-4.6342952300000002</v>
      </c>
      <c r="G3101" s="33">
        <f t="shared" si="436"/>
        <v>-4.4702108899999997</v>
      </c>
      <c r="H3101" s="32">
        <f t="shared" si="437"/>
        <v>11.79746072</v>
      </c>
      <c r="I3101" s="33">
        <f t="shared" si="438"/>
        <v>16.138765549999999</v>
      </c>
      <c r="J3101" s="32">
        <f t="shared" si="439"/>
        <v>11.79746072</v>
      </c>
      <c r="K3101" s="33">
        <f t="shared" si="440"/>
        <v>21.848507829999999</v>
      </c>
    </row>
    <row r="3102" spans="1:11" x14ac:dyDescent="0.3">
      <c r="A3102" s="78" t="str">
        <f>latest_start_1_limit_5000_convert_BTC_CMC_PRO_API_KEY_49c55c19_a805_466a_95cf_3c[[#This Row],[Symbol]]</f>
        <v>UHP</v>
      </c>
      <c r="B3102" s="22" t="str">
        <f t="shared" si="432"/>
        <v>Ulgen Hash Power</v>
      </c>
      <c r="C3102" s="77">
        <f t="shared" si="433"/>
        <v>6.1968152302434655E-7</v>
      </c>
      <c r="D3102" s="73">
        <f t="shared" si="434"/>
        <v>2.3201492756729999E-2</v>
      </c>
      <c r="E3102" s="74">
        <f>D3102*conf!B$7</f>
        <v>1.6969571802272321</v>
      </c>
      <c r="F3102" s="32">
        <f t="shared" si="435"/>
        <v>-0.13046081000000001</v>
      </c>
      <c r="G3102" s="33">
        <f t="shared" si="436"/>
        <v>4.1372739999999998E-2</v>
      </c>
      <c r="H3102" s="32">
        <f t="shared" si="437"/>
        <v>-6.9280246400000003</v>
      </c>
      <c r="I3102" s="33">
        <f t="shared" si="438"/>
        <v>-3.31386548</v>
      </c>
      <c r="J3102" s="32">
        <f t="shared" si="439"/>
        <v>-6.9280246400000003</v>
      </c>
      <c r="K3102" s="33">
        <f t="shared" si="440"/>
        <v>0.25079674000000002</v>
      </c>
    </row>
    <row r="3103" spans="1:11" x14ac:dyDescent="0.3">
      <c r="A3103" s="78" t="str">
        <f>latest_start_1_limit_5000_convert_BTC_CMC_PRO_API_KEY_49c55c19_a805_466a_95cf_3c[[#This Row],[Symbol]]</f>
        <v>AIN</v>
      </c>
      <c r="B3103" s="22" t="str">
        <f t="shared" si="432"/>
        <v>AI Network</v>
      </c>
      <c r="C3103" s="77">
        <f t="shared" si="433"/>
        <v>1.7963574263355703E-6</v>
      </c>
      <c r="D3103" s="73">
        <f t="shared" si="434"/>
        <v>6.7257409277290001E-2</v>
      </c>
      <c r="E3103" s="74">
        <f>D3103*conf!B$7</f>
        <v>4.9192069145409905</v>
      </c>
      <c r="F3103" s="32">
        <f t="shared" si="435"/>
        <v>2.7798878899999999</v>
      </c>
      <c r="G3103" s="33">
        <f t="shared" si="436"/>
        <v>2.9567289300000001</v>
      </c>
      <c r="H3103" s="32">
        <f t="shared" si="437"/>
        <v>4.4349323700000003</v>
      </c>
      <c r="I3103" s="33">
        <f t="shared" si="438"/>
        <v>8.4903364299999993</v>
      </c>
      <c r="J3103" s="32">
        <f t="shared" si="439"/>
        <v>4.4349323700000003</v>
      </c>
      <c r="K3103" s="33">
        <f t="shared" si="440"/>
        <v>19.598818609999999</v>
      </c>
    </row>
    <row r="3104" spans="1:11" x14ac:dyDescent="0.3">
      <c r="A3104" s="78" t="str">
        <f>latest_start_1_limit_5000_convert_BTC_CMC_PRO_API_KEY_49c55c19_a805_466a_95cf_3c[[#This Row],[Symbol]]</f>
        <v>IDL</v>
      </c>
      <c r="B3104" s="22" t="str">
        <f t="shared" si="432"/>
        <v>IDL Token</v>
      </c>
      <c r="C3104" s="77">
        <f t="shared" si="433"/>
        <v>1.5559493329983645E-4</v>
      </c>
      <c r="D3104" s="73">
        <f t="shared" si="434"/>
        <v>5.8256291075475701</v>
      </c>
      <c r="E3104" s="74">
        <f>D3104*conf!B$7</f>
        <v>426.08651292602929</v>
      </c>
      <c r="F3104" s="32">
        <f t="shared" si="435"/>
        <v>-0.21173437000000001</v>
      </c>
      <c r="G3104" s="33">
        <f t="shared" si="436"/>
        <v>-4.0040659999999999E-2</v>
      </c>
      <c r="H3104" s="32">
        <f t="shared" si="437"/>
        <v>-4.0106510499999999</v>
      </c>
      <c r="I3104" s="33">
        <f t="shared" si="438"/>
        <v>-0.28320480999999997</v>
      </c>
      <c r="J3104" s="32">
        <f t="shared" si="439"/>
        <v>-4.0106510499999999</v>
      </c>
      <c r="K3104" s="33">
        <f t="shared" si="440"/>
        <v>-39.006937409999999</v>
      </c>
    </row>
    <row r="3105" spans="1:11" x14ac:dyDescent="0.3">
      <c r="A3105" s="78" t="str">
        <f>latest_start_1_limit_5000_convert_BTC_CMC_PRO_API_KEY_49c55c19_a805_466a_95cf_3c[[#This Row],[Symbol]]</f>
        <v>BSC</v>
      </c>
      <c r="B3105" s="22" t="str">
        <f t="shared" si="432"/>
        <v>BowsCoin</v>
      </c>
      <c r="C3105" s="77">
        <f t="shared" si="433"/>
        <v>9.0151010831941766E-8</v>
      </c>
      <c r="D3105" s="73">
        <f t="shared" si="434"/>
        <v>3.37534353876E-3</v>
      </c>
      <c r="E3105" s="74">
        <f>D3105*conf!B$7</f>
        <v>0.2468726264249064</v>
      </c>
      <c r="F3105" s="32">
        <f t="shared" si="435"/>
        <v>0.38442685999999998</v>
      </c>
      <c r="G3105" s="33">
        <f t="shared" si="436"/>
        <v>0.55714631999999997</v>
      </c>
      <c r="H3105" s="32">
        <f t="shared" si="437"/>
        <v>0.16935822</v>
      </c>
      <c r="I3105" s="33">
        <f t="shared" si="438"/>
        <v>4.05912205</v>
      </c>
      <c r="J3105" s="32">
        <f t="shared" si="439"/>
        <v>0.16935822</v>
      </c>
      <c r="K3105" s="33">
        <f t="shared" si="440"/>
        <v>255.42276582</v>
      </c>
    </row>
    <row r="3106" spans="1:11" x14ac:dyDescent="0.3">
      <c r="A3106" s="78" t="str">
        <f>latest_start_1_limit_5000_convert_BTC_CMC_PRO_API_KEY_49c55c19_a805_466a_95cf_3c[[#This Row],[Symbol]]</f>
        <v>RAE</v>
      </c>
      <c r="B3106" s="22" t="str">
        <f t="shared" si="432"/>
        <v>Receive Access Ecosystem</v>
      </c>
      <c r="C3106" s="77">
        <f t="shared" si="433"/>
        <v>1.0424688882010976E-4</v>
      </c>
      <c r="D3106" s="73">
        <f t="shared" si="434"/>
        <v>3.9031072349342701</v>
      </c>
      <c r="E3106" s="74">
        <f>D3106*conf!B$7</f>
        <v>285.4732631630925</v>
      </c>
      <c r="F3106" s="32">
        <f t="shared" si="435"/>
        <v>-0.80682339000000003</v>
      </c>
      <c r="G3106" s="33">
        <f t="shared" si="436"/>
        <v>-0.63615356999999995</v>
      </c>
      <c r="H3106" s="32">
        <f t="shared" si="437"/>
        <v>-3.47077328</v>
      </c>
      <c r="I3106" s="33">
        <f t="shared" si="438"/>
        <v>0.27763742000000002</v>
      </c>
      <c r="J3106" s="32">
        <f t="shared" si="439"/>
        <v>-3.47077328</v>
      </c>
      <c r="K3106" s="33">
        <f t="shared" si="440"/>
        <v>-15.68213356</v>
      </c>
    </row>
    <row r="3107" spans="1:11" x14ac:dyDescent="0.3">
      <c r="A3107" s="78" t="str">
        <f>latest_start_1_limit_5000_convert_BTC_CMC_PRO_API_KEY_49c55c19_a805_466a_95cf_3c[[#This Row],[Symbol]]</f>
        <v>HIBS</v>
      </c>
      <c r="B3107" s="22" t="str">
        <f t="shared" si="432"/>
        <v>Hiblocks</v>
      </c>
      <c r="C3107" s="77">
        <f t="shared" si="433"/>
        <v>1.7637045078476605E-8</v>
      </c>
      <c r="D3107" s="73">
        <f t="shared" si="434"/>
        <v>6.6034851521999996E-4</v>
      </c>
      <c r="E3107" s="74">
        <f>D3107*conf!B$7</f>
        <v>4.8297890403190796E-2</v>
      </c>
      <c r="F3107" s="32">
        <f t="shared" si="435"/>
        <v>-0.98506070000000001</v>
      </c>
      <c r="G3107" s="33">
        <f t="shared" si="436"/>
        <v>-0.81469756000000004</v>
      </c>
      <c r="H3107" s="32">
        <f t="shared" si="437"/>
        <v>-7.6551931499999997</v>
      </c>
      <c r="I3107" s="33">
        <f t="shared" si="438"/>
        <v>-4.0692713100000004</v>
      </c>
      <c r="J3107" s="32">
        <f t="shared" si="439"/>
        <v>-7.6551931499999997</v>
      </c>
      <c r="K3107" s="33">
        <f t="shared" si="440"/>
        <v>-6.8080414899999999</v>
      </c>
    </row>
    <row r="3108" spans="1:11" x14ac:dyDescent="0.3">
      <c r="A3108" s="78" t="str">
        <f>latest_start_1_limit_5000_convert_BTC_CMC_PRO_API_KEY_49c55c19_a805_466a_95cf_3c[[#This Row],[Symbol]]</f>
        <v>BET</v>
      </c>
      <c r="B3108" s="22" t="str">
        <f t="shared" si="432"/>
        <v>DAOBet</v>
      </c>
      <c r="C3108" s="77">
        <f t="shared" si="433"/>
        <v>3.0271913375865266E-7</v>
      </c>
      <c r="D3108" s="73">
        <f t="shared" si="434"/>
        <v>1.133410554981E-2</v>
      </c>
      <c r="E3108" s="74">
        <f>D3108*conf!B$7</f>
        <v>0.82897647991310341</v>
      </c>
      <c r="F3108" s="32">
        <f t="shared" si="435"/>
        <v>-0.52187326999999994</v>
      </c>
      <c r="G3108" s="33">
        <f t="shared" si="436"/>
        <v>-0.35071317000000002</v>
      </c>
      <c r="H3108" s="32">
        <f t="shared" si="437"/>
        <v>-1.3754409599999999</v>
      </c>
      <c r="I3108" s="33">
        <f t="shared" si="438"/>
        <v>2.45433542</v>
      </c>
      <c r="J3108" s="32">
        <f t="shared" si="439"/>
        <v>-1.3754409599999999</v>
      </c>
      <c r="K3108" s="33">
        <f t="shared" si="440"/>
        <v>59.904914750000003</v>
      </c>
    </row>
    <row r="3109" spans="1:11" x14ac:dyDescent="0.3">
      <c r="A3109" s="78" t="str">
        <f>latest_start_1_limit_5000_convert_BTC_CMC_PRO_API_KEY_49c55c19_a805_466a_95cf_3c[[#This Row],[Symbol]]</f>
        <v>BABA</v>
      </c>
      <c r="B3109" s="22" t="str">
        <f t="shared" si="432"/>
        <v>Alibaba tokenized stock FTX</v>
      </c>
      <c r="C3109" s="77">
        <f t="shared" si="433"/>
        <v>7.2313783478511161E-3</v>
      </c>
      <c r="D3109" s="73">
        <f t="shared" si="434"/>
        <v>270.75</v>
      </c>
      <c r="E3109" s="74">
        <f>D3109*conf!B$7</f>
        <v>19802.654999999999</v>
      </c>
      <c r="F3109" s="32">
        <f t="shared" si="435"/>
        <v>0.55243790000000004</v>
      </c>
      <c r="G3109" s="33">
        <f t="shared" si="436"/>
        <v>0.72544642999999998</v>
      </c>
      <c r="H3109" s="32">
        <f t="shared" si="437"/>
        <v>-2.2212429500000002</v>
      </c>
      <c r="I3109" s="33">
        <f t="shared" si="438"/>
        <v>1.5756893599999999</v>
      </c>
      <c r="J3109" s="32">
        <f t="shared" si="439"/>
        <v>-2.2212429500000002</v>
      </c>
      <c r="K3109" s="33">
        <f t="shared" si="440"/>
        <v>4.0745723600000003</v>
      </c>
    </row>
    <row r="3110" spans="1:11" x14ac:dyDescent="0.3">
      <c r="A3110" s="78" t="str">
        <f>latest_start_1_limit_5000_convert_BTC_CMC_PRO_API_KEY_49c55c19_a805_466a_95cf_3c[[#This Row],[Symbol]]</f>
        <v>YFFI</v>
      </c>
      <c r="B3110" s="22" t="str">
        <f t="shared" si="432"/>
        <v>yffi finance</v>
      </c>
      <c r="C3110" s="77">
        <f t="shared" si="433"/>
        <v>1.9116490581479184E-4</v>
      </c>
      <c r="D3110" s="73">
        <f t="shared" si="434"/>
        <v>7.1574042678509997</v>
      </c>
      <c r="E3110" s="74">
        <f>D3110*conf!B$7</f>
        <v>523.49254815062216</v>
      </c>
      <c r="F3110" s="32">
        <f t="shared" si="435"/>
        <v>-6.6331711799999997</v>
      </c>
      <c r="G3110" s="33">
        <f t="shared" si="436"/>
        <v>-6.4725260599999999</v>
      </c>
      <c r="H3110" s="32">
        <f t="shared" si="437"/>
        <v>-21.918186179999999</v>
      </c>
      <c r="I3110" s="33">
        <f t="shared" si="438"/>
        <v>-18.886123080000001</v>
      </c>
      <c r="J3110" s="32">
        <f t="shared" si="439"/>
        <v>-21.918186179999999</v>
      </c>
      <c r="K3110" s="33">
        <f t="shared" si="440"/>
        <v>12.575572299999999</v>
      </c>
    </row>
    <row r="3111" spans="1:11" x14ac:dyDescent="0.3">
      <c r="A3111" s="78" t="str">
        <f>latest_start_1_limit_5000_convert_BTC_CMC_PRO_API_KEY_49c55c19_a805_466a_95cf_3c[[#This Row],[Symbol]]</f>
        <v>ZOC</v>
      </c>
      <c r="B3111" s="22" t="str">
        <f t="shared" si="432"/>
        <v>01coin</v>
      </c>
      <c r="C3111" s="77">
        <f t="shared" si="433"/>
        <v>1.061212401262697E-7</v>
      </c>
      <c r="D3111" s="73">
        <f t="shared" si="434"/>
        <v>3.9732848126700004E-3</v>
      </c>
      <c r="E3111" s="74">
        <f>D3111*conf!B$7</f>
        <v>0.29060605119868382</v>
      </c>
      <c r="F3111" s="32">
        <f t="shared" si="435"/>
        <v>25.129290000000001</v>
      </c>
      <c r="G3111" s="33">
        <f t="shared" si="436"/>
        <v>25.34458498</v>
      </c>
      <c r="H3111" s="32">
        <f t="shared" si="437"/>
        <v>34.324907619999998</v>
      </c>
      <c r="I3111" s="33">
        <f t="shared" si="438"/>
        <v>39.540995410000001</v>
      </c>
      <c r="J3111" s="32">
        <f t="shared" si="439"/>
        <v>34.324907619999998</v>
      </c>
      <c r="K3111" s="33">
        <f t="shared" si="440"/>
        <v>42.620589420000002</v>
      </c>
    </row>
    <row r="3112" spans="1:11" x14ac:dyDescent="0.3">
      <c r="A3112" s="78" t="str">
        <f>latest_start_1_limit_5000_convert_BTC_CMC_PRO_API_KEY_49c55c19_a805_466a_95cf_3c[[#This Row],[Symbol]]</f>
        <v>GM</v>
      </c>
      <c r="B3112" s="22" t="str">
        <f t="shared" si="432"/>
        <v>GM Holding</v>
      </c>
      <c r="C3112" s="77">
        <f t="shared" si="433"/>
        <v>3.5795527101664241E-7</v>
      </c>
      <c r="D3112" s="73">
        <f t="shared" si="434"/>
        <v>1.3402201484389999E-2</v>
      </c>
      <c r="E3112" s="74">
        <f>D3112*conf!B$7</f>
        <v>0.98023701656828455</v>
      </c>
      <c r="F3112" s="32">
        <f t="shared" si="435"/>
        <v>-3.13371004</v>
      </c>
      <c r="G3112" s="33">
        <f t="shared" si="436"/>
        <v>-2.9670438200000002</v>
      </c>
      <c r="H3112" s="32">
        <f t="shared" si="437"/>
        <v>-9.1595482100000005</v>
      </c>
      <c r="I3112" s="33">
        <f t="shared" si="438"/>
        <v>-5.6320433000000003</v>
      </c>
      <c r="J3112" s="32">
        <f t="shared" si="439"/>
        <v>-9.1595482100000005</v>
      </c>
      <c r="K3112" s="33">
        <f t="shared" si="440"/>
        <v>12.83543708</v>
      </c>
    </row>
    <row r="3113" spans="1:11" x14ac:dyDescent="0.3">
      <c r="A3113" s="78" t="str">
        <f>latest_start_1_limit_5000_convert_BTC_CMC_PRO_API_KEY_49c55c19_a805_466a_95cf_3c[[#This Row],[Symbol]]</f>
        <v>DESH</v>
      </c>
      <c r="B3113" s="22" t="str">
        <f t="shared" si="432"/>
        <v>DeCash</v>
      </c>
      <c r="C3113" s="77">
        <f t="shared" si="433"/>
        <v>3.357871996669351E-6</v>
      </c>
      <c r="D3113" s="73">
        <f t="shared" si="434"/>
        <v>0.12572206837558</v>
      </c>
      <c r="E3113" s="74">
        <f>D3113*conf!B$7</f>
        <v>9.1953120809899218</v>
      </c>
      <c r="F3113" s="32">
        <f t="shared" si="435"/>
        <v>0.61670636000000001</v>
      </c>
      <c r="G3113" s="33">
        <f t="shared" si="436"/>
        <v>0.78982547000000003</v>
      </c>
      <c r="H3113" s="32">
        <f t="shared" si="437"/>
        <v>-1.0610869599999999</v>
      </c>
      <c r="I3113" s="33">
        <f t="shared" si="438"/>
        <v>2.7808963800000002</v>
      </c>
      <c r="J3113" s="32">
        <f t="shared" si="439"/>
        <v>-1.0610869599999999</v>
      </c>
      <c r="K3113" s="33">
        <f t="shared" si="440"/>
        <v>99.260010609999995</v>
      </c>
    </row>
    <row r="3114" spans="1:11" x14ac:dyDescent="0.3">
      <c r="A3114" s="78" t="str">
        <f>latest_start_1_limit_5000_convert_BTC_CMC_PRO_API_KEY_49c55c19_a805_466a_95cf_3c[[#This Row],[Symbol]]</f>
        <v>GRAIN</v>
      </c>
      <c r="B3114" s="22" t="str">
        <f t="shared" si="432"/>
        <v>Grain</v>
      </c>
      <c r="C3114" s="77">
        <f t="shared" si="433"/>
        <v>2.7044673659336613E-6</v>
      </c>
      <c r="D3114" s="73">
        <f t="shared" si="434"/>
        <v>0.10125794891428</v>
      </c>
      <c r="E3114" s="74">
        <f>D3114*conf!B$7</f>
        <v>7.4060063835904391</v>
      </c>
      <c r="F3114" s="32">
        <f t="shared" si="435"/>
        <v>1.19865931</v>
      </c>
      <c r="G3114" s="33">
        <f t="shared" si="436"/>
        <v>1.37277972</v>
      </c>
      <c r="H3114" s="32">
        <f t="shared" si="437"/>
        <v>7.1431258099999999</v>
      </c>
      <c r="I3114" s="33">
        <f t="shared" si="438"/>
        <v>11.3036941</v>
      </c>
      <c r="J3114" s="32">
        <f t="shared" si="439"/>
        <v>7.1431258099999999</v>
      </c>
      <c r="K3114" s="33">
        <f t="shared" si="440"/>
        <v>90.432023409999999</v>
      </c>
    </row>
    <row r="3115" spans="1:11" x14ac:dyDescent="0.3">
      <c r="A3115" s="78" t="str">
        <f>latest_start_1_limit_5000_convert_BTC_CMC_PRO_API_KEY_49c55c19_a805_466a_95cf_3c[[#This Row],[Symbol]]</f>
        <v>AMZN</v>
      </c>
      <c r="B3115" s="22" t="str">
        <f t="shared" si="432"/>
        <v>Amazon tokenized stock Bittrex</v>
      </c>
      <c r="C3115" s="77">
        <f t="shared" si="433"/>
        <v>8.8590329183794295E-2</v>
      </c>
      <c r="D3115" s="73">
        <f t="shared" si="434"/>
        <v>3316.9100650970586</v>
      </c>
      <c r="E3115" s="74">
        <f>D3115*conf!B$7</f>
        <v>242598.80216119887</v>
      </c>
      <c r="F3115" s="32">
        <f t="shared" si="435"/>
        <v>0.42033786000000001</v>
      </c>
      <c r="G3115" s="33">
        <f t="shared" si="436"/>
        <v>0.59311910000000001</v>
      </c>
      <c r="H3115" s="32">
        <f t="shared" si="437"/>
        <v>-6.1303614099999999</v>
      </c>
      <c r="I3115" s="33">
        <f t="shared" si="438"/>
        <v>-2.4852275000000001</v>
      </c>
      <c r="J3115" s="32">
        <f t="shared" si="439"/>
        <v>-6.1303614099999999</v>
      </c>
      <c r="K3115" s="33">
        <f t="shared" si="440"/>
        <v>1.89519609</v>
      </c>
    </row>
    <row r="3116" spans="1:11" x14ac:dyDescent="0.3">
      <c r="A3116" s="78" t="str">
        <f>latest_start_1_limit_5000_convert_BTC_CMC_PRO_API_KEY_49c55c19_a805_466a_95cf_3c[[#This Row],[Symbol]]</f>
        <v>XNODE</v>
      </c>
      <c r="B3116" s="22" t="str">
        <f t="shared" si="432"/>
        <v>XNODE</v>
      </c>
      <c r="C3116" s="77">
        <f t="shared" si="433"/>
        <v>2.8899150874428465E-4</v>
      </c>
      <c r="D3116" s="73">
        <f t="shared" si="434"/>
        <v>10.820129611357739</v>
      </c>
      <c r="E3116" s="74">
        <f>D3116*conf!B$7</f>
        <v>791.38427977470508</v>
      </c>
      <c r="F3116" s="32">
        <f t="shared" si="435"/>
        <v>22.673018110000001</v>
      </c>
      <c r="G3116" s="33">
        <f t="shared" si="436"/>
        <v>22.884086880000002</v>
      </c>
      <c r="H3116" s="32">
        <f t="shared" si="437"/>
        <v>-14.373067799999999</v>
      </c>
      <c r="I3116" s="33">
        <f t="shared" si="438"/>
        <v>-11.048013620000001</v>
      </c>
      <c r="J3116" s="32">
        <f t="shared" si="439"/>
        <v>-14.373067799999999</v>
      </c>
      <c r="K3116" s="33">
        <f t="shared" si="440"/>
        <v>0</v>
      </c>
    </row>
    <row r="3117" spans="1:11" x14ac:dyDescent="0.3">
      <c r="A3117" s="78" t="str">
        <f>latest_start_1_limit_5000_convert_BTC_CMC_PRO_API_KEY_49c55c19_a805_466a_95cf_3c[[#This Row],[Symbol]]</f>
        <v>LC4</v>
      </c>
      <c r="B3117" s="22" t="str">
        <f t="shared" si="432"/>
        <v>Leading Coin 4 Entrepreneurs</v>
      </c>
      <c r="C3117" s="77">
        <f t="shared" si="433"/>
        <v>1.7827483933378285E-6</v>
      </c>
      <c r="D3117" s="73">
        <f t="shared" si="434"/>
        <v>6.674787354193E-2</v>
      </c>
      <c r="E3117" s="74">
        <f>D3117*conf!B$7</f>
        <v>4.8819394708567598</v>
      </c>
      <c r="F3117" s="32">
        <f t="shared" si="435"/>
        <v>-4.1533121800000004</v>
      </c>
      <c r="G3117" s="33">
        <f t="shared" si="436"/>
        <v>-3.9884002700000001</v>
      </c>
      <c r="H3117" s="32">
        <f t="shared" si="437"/>
        <v>-9.9622023599999991</v>
      </c>
      <c r="I3117" s="33">
        <f t="shared" si="438"/>
        <v>-6.4658660100000001</v>
      </c>
      <c r="J3117" s="32">
        <f t="shared" si="439"/>
        <v>-9.9622023599999991</v>
      </c>
      <c r="K3117" s="33">
        <f t="shared" si="440"/>
        <v>27.79151113</v>
      </c>
    </row>
    <row r="3118" spans="1:11" x14ac:dyDescent="0.3">
      <c r="A3118" s="78" t="str">
        <f>latest_start_1_limit_5000_convert_BTC_CMC_PRO_API_KEY_49c55c19_a805_466a_95cf_3c[[#This Row],[Symbol]]</f>
        <v>ROCKS</v>
      </c>
      <c r="B3118" s="22" t="str">
        <f t="shared" si="432"/>
        <v>Social Rocket</v>
      </c>
      <c r="C3118" s="77">
        <f t="shared" si="433"/>
        <v>1.3759973303211732E-5</v>
      </c>
      <c r="D3118" s="73">
        <f t="shared" si="434"/>
        <v>0.51518709057058998</v>
      </c>
      <c r="E3118" s="74">
        <f>D3118*conf!B$7</f>
        <v>37.680783804332954</v>
      </c>
      <c r="F3118" s="32">
        <f t="shared" si="435"/>
        <v>2.3116999499999999</v>
      </c>
      <c r="G3118" s="33">
        <f t="shared" si="436"/>
        <v>2.4877354399999998</v>
      </c>
      <c r="H3118" s="32">
        <f t="shared" si="437"/>
        <v>7.8363209100000004</v>
      </c>
      <c r="I3118" s="33">
        <f t="shared" si="438"/>
        <v>12.02380726</v>
      </c>
      <c r="J3118" s="32">
        <f t="shared" si="439"/>
        <v>7.8363209100000004</v>
      </c>
      <c r="K3118" s="33">
        <f t="shared" si="440"/>
        <v>27.886273800000001</v>
      </c>
    </row>
    <row r="3119" spans="1:11" x14ac:dyDescent="0.3">
      <c r="A3119" s="78" t="str">
        <f>latest_start_1_limit_5000_convert_BTC_CMC_PRO_API_KEY_49c55c19_a805_466a_95cf_3c[[#This Row],[Symbol]]</f>
        <v>MAZ</v>
      </c>
      <c r="B3119" s="22" t="str">
        <f t="shared" si="432"/>
        <v>Mazzuma</v>
      </c>
      <c r="C3119" s="77">
        <f t="shared" si="433"/>
        <v>1.8220000000000127E-5</v>
      </c>
      <c r="D3119" s="73">
        <f t="shared" si="434"/>
        <v>0.68217492747644004</v>
      </c>
      <c r="E3119" s="74">
        <f>D3119*conf!B$7</f>
        <v>49.894274195626828</v>
      </c>
      <c r="F3119" s="32">
        <f t="shared" si="435"/>
        <v>-0.10341007000000001</v>
      </c>
      <c r="G3119" s="33">
        <f t="shared" si="436"/>
        <v>6.8470020000000006E-2</v>
      </c>
      <c r="H3119" s="32">
        <f t="shared" si="437"/>
        <v>6.4040114199999998</v>
      </c>
      <c r="I3119" s="33">
        <f t="shared" si="438"/>
        <v>10.53587851</v>
      </c>
      <c r="J3119" s="32">
        <f t="shared" si="439"/>
        <v>6.4040114199999998</v>
      </c>
      <c r="K3119" s="33">
        <f t="shared" si="440"/>
        <v>8.3451526200000004</v>
      </c>
    </row>
    <row r="3120" spans="1:11" x14ac:dyDescent="0.3">
      <c r="A3120" s="78" t="str">
        <f>latest_start_1_limit_5000_convert_BTC_CMC_PRO_API_KEY_49c55c19_a805_466a_95cf_3c[[#This Row],[Symbol]]</f>
        <v>AENS</v>
      </c>
      <c r="B3120" s="22" t="str">
        <f t="shared" si="432"/>
        <v>AEN Smart Token</v>
      </c>
      <c r="C3120" s="77">
        <f t="shared" si="433"/>
        <v>3.6234144299691971E-7</v>
      </c>
      <c r="D3120" s="73">
        <f t="shared" si="434"/>
        <v>1.356642412723E-2</v>
      </c>
      <c r="E3120" s="74">
        <f>D3120*conf!B$7</f>
        <v>0.99224826066560223</v>
      </c>
      <c r="F3120" s="32">
        <f t="shared" si="435"/>
        <v>-1.16217748</v>
      </c>
      <c r="G3120" s="33">
        <f t="shared" si="436"/>
        <v>-0.99211908000000004</v>
      </c>
      <c r="H3120" s="32">
        <f t="shared" si="437"/>
        <v>-9.3509206500000008</v>
      </c>
      <c r="I3120" s="33">
        <f t="shared" si="438"/>
        <v>-5.8308470899999998</v>
      </c>
      <c r="J3120" s="32">
        <f t="shared" si="439"/>
        <v>-9.3509206500000008</v>
      </c>
      <c r="K3120" s="33">
        <f t="shared" si="440"/>
        <v>13.452019099999999</v>
      </c>
    </row>
    <row r="3121" spans="1:11" x14ac:dyDescent="0.3">
      <c r="A3121" s="78" t="str">
        <f>latest_start_1_limit_5000_convert_BTC_CMC_PRO_API_KEY_49c55c19_a805_466a_95cf_3c[[#This Row],[Symbol]]</f>
        <v>DIGEX</v>
      </c>
      <c r="B3121" s="22" t="str">
        <f t="shared" si="432"/>
        <v>Digex</v>
      </c>
      <c r="C3121" s="77">
        <f t="shared" si="433"/>
        <v>4.0589534798189545E-8</v>
      </c>
      <c r="D3121" s="73">
        <f t="shared" si="434"/>
        <v>1.5197125662599999E-3</v>
      </c>
      <c r="E3121" s="74">
        <f>D3121*conf!B$7</f>
        <v>0.1111517770962564</v>
      </c>
      <c r="F3121" s="32">
        <f t="shared" si="435"/>
        <v>4.3794119999999999E-2</v>
      </c>
      <c r="G3121" s="33">
        <f t="shared" si="436"/>
        <v>0.21592749</v>
      </c>
      <c r="H3121" s="32">
        <f t="shared" si="437"/>
        <v>-4.0290987999999999</v>
      </c>
      <c r="I3121" s="33">
        <f t="shared" si="438"/>
        <v>-0.30236891999999999</v>
      </c>
      <c r="J3121" s="32">
        <f t="shared" si="439"/>
        <v>-4.0290987999999999</v>
      </c>
      <c r="K3121" s="33">
        <f t="shared" si="440"/>
        <v>20.65704805</v>
      </c>
    </row>
    <row r="3122" spans="1:11" x14ac:dyDescent="0.3">
      <c r="A3122" s="78" t="str">
        <f>latest_start_1_limit_5000_convert_BTC_CMC_PRO_API_KEY_49c55c19_a805_466a_95cf_3c[[#This Row],[Symbol]]</f>
        <v>APLP</v>
      </c>
      <c r="B3122" s="22" t="str">
        <f t="shared" si="432"/>
        <v>Apple Finance</v>
      </c>
      <c r="C3122" s="77">
        <f t="shared" si="433"/>
        <v>1.7562555722244754E-5</v>
      </c>
      <c r="D3122" s="73">
        <f t="shared" si="434"/>
        <v>0.65755955961158996</v>
      </c>
      <c r="E3122" s="74">
        <f>D3122*conf!B$7</f>
        <v>48.093906189991692</v>
      </c>
      <c r="F3122" s="32">
        <f t="shared" si="435"/>
        <v>-1.21629867</v>
      </c>
      <c r="G3122" s="33">
        <f t="shared" si="436"/>
        <v>-1.04633339</v>
      </c>
      <c r="H3122" s="32">
        <f t="shared" si="437"/>
        <v>-0.94547687999999996</v>
      </c>
      <c r="I3122" s="33">
        <f t="shared" si="438"/>
        <v>2.90099581</v>
      </c>
      <c r="J3122" s="32">
        <f t="shared" si="439"/>
        <v>-0.94547687999999996</v>
      </c>
      <c r="K3122" s="33">
        <f t="shared" si="440"/>
        <v>46.29144127</v>
      </c>
    </row>
    <row r="3123" spans="1:11" x14ac:dyDescent="0.3">
      <c r="A3123" s="78" t="str">
        <f>latest_start_1_limit_5000_convert_BTC_CMC_PRO_API_KEY_49c55c19_a805_466a_95cf_3c[[#This Row],[Symbol]]</f>
        <v>NEWOS</v>
      </c>
      <c r="B3123" s="22" t="str">
        <f t="shared" si="432"/>
        <v>NewsToken</v>
      </c>
      <c r="C3123" s="77">
        <f t="shared" si="433"/>
        <v>1E-8</v>
      </c>
      <c r="D3123" s="73">
        <f t="shared" si="434"/>
        <v>3.1835038860999999E-4</v>
      </c>
      <c r="E3123" s="74">
        <f>D3123*conf!B$7</f>
        <v>2.32841474229354E-2</v>
      </c>
      <c r="F3123" s="32">
        <f t="shared" si="435"/>
        <v>-0.20242508000000001</v>
      </c>
      <c r="G3123" s="33">
        <f t="shared" si="436"/>
        <v>-3.0715349999999999E-2</v>
      </c>
      <c r="H3123" s="32">
        <f t="shared" si="437"/>
        <v>1.24020715</v>
      </c>
      <c r="I3123" s="33">
        <f t="shared" si="438"/>
        <v>5.1715540500000001</v>
      </c>
      <c r="J3123" s="32">
        <f t="shared" si="439"/>
        <v>1.24020715</v>
      </c>
      <c r="K3123" s="33">
        <f t="shared" si="440"/>
        <v>5.5610442600000001</v>
      </c>
    </row>
    <row r="3124" spans="1:11" x14ac:dyDescent="0.3">
      <c r="A3124" s="78" t="str">
        <f>latest_start_1_limit_5000_convert_BTC_CMC_PRO_API_KEY_49c55c19_a805_466a_95cf_3c[[#This Row],[Symbol]]</f>
        <v>SLM</v>
      </c>
      <c r="B3124" s="22" t="str">
        <f t="shared" si="432"/>
        <v>Solomon Defi</v>
      </c>
      <c r="C3124" s="77">
        <f t="shared" si="433"/>
        <v>8.7241656688700809E-7</v>
      </c>
      <c r="D3124" s="73">
        <f t="shared" si="434"/>
        <v>3.2664144250570001E-2</v>
      </c>
      <c r="E3124" s="74">
        <f>D3124*conf!B$7</f>
        <v>2.3890555104866897</v>
      </c>
      <c r="F3124" s="32">
        <f t="shared" si="435"/>
        <v>-1.48372371</v>
      </c>
      <c r="G3124" s="33">
        <f t="shared" si="436"/>
        <v>-1.31421856</v>
      </c>
      <c r="H3124" s="32">
        <f t="shared" si="437"/>
        <v>-2.7418723699999998</v>
      </c>
      <c r="I3124" s="33">
        <f t="shared" si="438"/>
        <v>1.03484292</v>
      </c>
      <c r="J3124" s="32">
        <f t="shared" si="439"/>
        <v>-2.7418723699999998</v>
      </c>
      <c r="K3124" s="33">
        <f t="shared" si="440"/>
        <v>7.0277432800000001</v>
      </c>
    </row>
    <row r="3125" spans="1:11" x14ac:dyDescent="0.3">
      <c r="A3125" s="78" t="str">
        <f>latest_start_1_limit_5000_convert_BTC_CMC_PRO_API_KEY_49c55c19_a805_466a_95cf_3c[[#This Row],[Symbol]]</f>
        <v>DFX</v>
      </c>
      <c r="B3125" s="22" t="str">
        <f t="shared" si="432"/>
        <v>Definitex</v>
      </c>
      <c r="C3125" s="77">
        <f t="shared" si="433"/>
        <v>2.2273044367631712E-5</v>
      </c>
      <c r="D3125" s="73">
        <f t="shared" si="434"/>
        <v>0.83392494106304005</v>
      </c>
      <c r="E3125" s="74">
        <f>D3125*conf!B$7</f>
        <v>60.993270189350753</v>
      </c>
      <c r="F3125" s="32">
        <f t="shared" si="435"/>
        <v>-1.13233023</v>
      </c>
      <c r="G3125" s="33">
        <f t="shared" si="436"/>
        <v>-0.96222046999999999</v>
      </c>
      <c r="H3125" s="32">
        <f t="shared" si="437"/>
        <v>-27.97953201</v>
      </c>
      <c r="I3125" s="33">
        <f t="shared" si="438"/>
        <v>-25.182842319999999</v>
      </c>
      <c r="J3125" s="32">
        <f t="shared" si="439"/>
        <v>-27.97953201</v>
      </c>
      <c r="K3125" s="33">
        <f t="shared" si="440"/>
        <v>195.66416383000001</v>
      </c>
    </row>
    <row r="3126" spans="1:11" x14ac:dyDescent="0.3">
      <c r="A3126" s="78" t="str">
        <f>latest_start_1_limit_5000_convert_BTC_CMC_PRO_API_KEY_49c55c19_a805_466a_95cf_3c[[#This Row],[Symbol]]</f>
        <v>RBC</v>
      </c>
      <c r="B3126" s="22" t="str">
        <f t="shared" si="432"/>
        <v>Rubic</v>
      </c>
      <c r="C3126" s="77">
        <f t="shared" si="433"/>
        <v>1.1269290012092144E-5</v>
      </c>
      <c r="D3126" s="73">
        <f t="shared" si="434"/>
        <v>0.42193343011579998</v>
      </c>
      <c r="E3126" s="74">
        <f>D3126*conf!B$7</f>
        <v>30.860211078669611</v>
      </c>
      <c r="F3126" s="32">
        <f t="shared" si="435"/>
        <v>-1.77341905</v>
      </c>
      <c r="G3126" s="33">
        <f t="shared" si="436"/>
        <v>-1.6044123400000001</v>
      </c>
      <c r="H3126" s="32">
        <f t="shared" si="437"/>
        <v>32.21976686</v>
      </c>
      <c r="I3126" s="33">
        <f t="shared" si="438"/>
        <v>37.354108089999997</v>
      </c>
      <c r="J3126" s="32">
        <f t="shared" si="439"/>
        <v>32.21976686</v>
      </c>
      <c r="K3126" s="33">
        <f t="shared" si="440"/>
        <v>135.89931453</v>
      </c>
    </row>
    <row r="3127" spans="1:11" x14ac:dyDescent="0.3">
      <c r="A3127" s="78" t="str">
        <f>latest_start_1_limit_5000_convert_BTC_CMC_PRO_API_KEY_49c55c19_a805_466a_95cf_3c[[#This Row],[Symbol]]</f>
        <v>BTRL</v>
      </c>
      <c r="B3127" s="22" t="str">
        <f t="shared" si="432"/>
        <v>BitcoinRegular</v>
      </c>
      <c r="C3127" s="77">
        <f t="shared" si="433"/>
        <v>2.2059494007830777E-5</v>
      </c>
      <c r="D3127" s="73">
        <f t="shared" si="434"/>
        <v>0.82592940312617003</v>
      </c>
      <c r="E3127" s="74">
        <f>D3127*conf!B$7</f>
        <v>60.408476544648074</v>
      </c>
      <c r="F3127" s="32">
        <f t="shared" si="435"/>
        <v>-1.4223432600000001</v>
      </c>
      <c r="G3127" s="33">
        <f t="shared" si="436"/>
        <v>-1.2527325</v>
      </c>
      <c r="H3127" s="32">
        <f t="shared" si="437"/>
        <v>2.2953760600000002</v>
      </c>
      <c r="I3127" s="33">
        <f t="shared" si="438"/>
        <v>6.2676971400000001</v>
      </c>
      <c r="J3127" s="32">
        <f t="shared" si="439"/>
        <v>2.2953760600000002</v>
      </c>
      <c r="K3127" s="33">
        <f t="shared" si="440"/>
        <v>27.157347519999998</v>
      </c>
    </row>
    <row r="3128" spans="1:11" x14ac:dyDescent="0.3">
      <c r="A3128" s="78" t="str">
        <f>latest_start_1_limit_5000_convert_BTC_CMC_PRO_API_KEY_49c55c19_a805_466a_95cf_3c[[#This Row],[Symbol]]</f>
        <v>FN</v>
      </c>
      <c r="B3128" s="22" t="str">
        <f t="shared" si="432"/>
        <v>Filenet</v>
      </c>
      <c r="C3128" s="77">
        <f t="shared" si="433"/>
        <v>1.2635622469628444E-7</v>
      </c>
      <c r="D3128" s="73">
        <f t="shared" si="434"/>
        <v>4.7309027672000001E-3</v>
      </c>
      <c r="E3128" s="74">
        <f>D3128*conf!B$7</f>
        <v>0.346018228393008</v>
      </c>
      <c r="F3128" s="32">
        <f t="shared" si="435"/>
        <v>-1.91288411</v>
      </c>
      <c r="G3128" s="33">
        <f t="shared" si="436"/>
        <v>-1.7441173599999999</v>
      </c>
      <c r="H3128" s="32">
        <f t="shared" si="437"/>
        <v>-3.1970174</v>
      </c>
      <c r="I3128" s="33">
        <f t="shared" si="438"/>
        <v>0.56202375999999998</v>
      </c>
      <c r="J3128" s="32">
        <f t="shared" si="439"/>
        <v>-3.1970174</v>
      </c>
      <c r="K3128" s="33">
        <f t="shared" si="440"/>
        <v>3.1959286100000002</v>
      </c>
    </row>
    <row r="3129" spans="1:11" x14ac:dyDescent="0.3">
      <c r="A3129" s="78" t="str">
        <f>latest_start_1_limit_5000_convert_BTC_CMC_PRO_API_KEY_49c55c19_a805_466a_95cf_3c[[#This Row],[Symbol]]</f>
        <v>DON</v>
      </c>
      <c r="B3129" s="22" t="str">
        <f t="shared" si="432"/>
        <v>DEONEX COIN</v>
      </c>
      <c r="C3129" s="77">
        <f t="shared" si="433"/>
        <v>6.1506369043094197E-5</v>
      </c>
      <c r="D3129" s="73">
        <f t="shared" si="434"/>
        <v>2.3028596510050301</v>
      </c>
      <c r="E3129" s="74">
        <f>D3129*conf!B$7</f>
        <v>168.43115487450791</v>
      </c>
      <c r="F3129" s="32">
        <f t="shared" si="435"/>
        <v>-2.4761923299999999</v>
      </c>
      <c r="G3129" s="33">
        <f t="shared" si="436"/>
        <v>-2.3083947999999999</v>
      </c>
      <c r="H3129" s="32">
        <f t="shared" si="437"/>
        <v>-7.2944332100000002</v>
      </c>
      <c r="I3129" s="33">
        <f t="shared" si="438"/>
        <v>-3.6945023899999998</v>
      </c>
      <c r="J3129" s="32">
        <f t="shared" si="439"/>
        <v>-7.2944332100000002</v>
      </c>
      <c r="K3129" s="33">
        <f t="shared" si="440"/>
        <v>0</v>
      </c>
    </row>
    <row r="3130" spans="1:11" x14ac:dyDescent="0.3">
      <c r="A3130" s="78" t="str">
        <f>latest_start_1_limit_5000_convert_BTC_CMC_PRO_API_KEY_49c55c19_a805_466a_95cf_3c[[#This Row],[Symbol]]</f>
        <v>$BASED</v>
      </c>
      <c r="B3130" s="22" t="str">
        <f t="shared" si="432"/>
        <v>Based Money</v>
      </c>
      <c r="C3130" s="77">
        <f t="shared" si="433"/>
        <v>2.5716757647770879E-5</v>
      </c>
      <c r="D3130" s="73">
        <f t="shared" si="434"/>
        <v>0.9628609924971</v>
      </c>
      <c r="E3130" s="74">
        <f>D3130*conf!B$7</f>
        <v>70.423652991237901</v>
      </c>
      <c r="F3130" s="32">
        <f t="shared" si="435"/>
        <v>-0.2256581</v>
      </c>
      <c r="G3130" s="33">
        <f t="shared" si="436"/>
        <v>-5.3988340000000003E-2</v>
      </c>
      <c r="H3130" s="32">
        <f t="shared" si="437"/>
        <v>1.1604102000000001</v>
      </c>
      <c r="I3130" s="33">
        <f t="shared" si="438"/>
        <v>5.0886584299999997</v>
      </c>
      <c r="J3130" s="32">
        <f t="shared" si="439"/>
        <v>1.1604102000000001</v>
      </c>
      <c r="K3130" s="33">
        <f t="shared" si="440"/>
        <v>5.3692247999999996</v>
      </c>
    </row>
    <row r="3131" spans="1:11" x14ac:dyDescent="0.3">
      <c r="A3131" s="78" t="str">
        <f>latest_start_1_limit_5000_convert_BTC_CMC_PRO_API_KEY_49c55c19_a805_466a_95cf_3c[[#This Row],[Symbol]]</f>
        <v>EDI</v>
      </c>
      <c r="B3131" s="22" t="str">
        <f t="shared" si="432"/>
        <v>Freight Trust &amp; Clearing Network</v>
      </c>
      <c r="C3131" s="77">
        <f t="shared" si="433"/>
        <v>3.7496118442889836E-8</v>
      </c>
      <c r="D3131" s="73">
        <f t="shared" si="434"/>
        <v>1.40389198021E-3</v>
      </c>
      <c r="E3131" s="74">
        <f>D3131*conf!B$7</f>
        <v>0.1026806594325594</v>
      </c>
      <c r="F3131" s="32">
        <f t="shared" si="435"/>
        <v>0.69018663000000002</v>
      </c>
      <c r="G3131" s="33">
        <f t="shared" si="436"/>
        <v>0.86343217000000005</v>
      </c>
      <c r="H3131" s="32">
        <f t="shared" si="437"/>
        <v>2.7918952899999998</v>
      </c>
      <c r="I3131" s="33">
        <f t="shared" si="438"/>
        <v>6.7834971399999997</v>
      </c>
      <c r="J3131" s="32">
        <f t="shared" si="439"/>
        <v>2.7918952899999998</v>
      </c>
      <c r="K3131" s="33">
        <f t="shared" si="440"/>
        <v>7.9977877800000003</v>
      </c>
    </row>
    <row r="3132" spans="1:11" x14ac:dyDescent="0.3">
      <c r="A3132" s="78" t="str">
        <f>latest_start_1_limit_5000_convert_BTC_CMC_PRO_API_KEY_49c55c19_a805_466a_95cf_3c[[#This Row],[Symbol]]</f>
        <v>DARK</v>
      </c>
      <c r="B3132" s="22" t="str">
        <f t="shared" si="432"/>
        <v>Dark.Build</v>
      </c>
      <c r="C3132" s="77">
        <f t="shared" si="433"/>
        <v>5.4331045771351095E-4</v>
      </c>
      <c r="D3132" s="73">
        <f t="shared" si="434"/>
        <v>20.342084088249351</v>
      </c>
      <c r="E3132" s="74">
        <f>D3132*conf!B$7</f>
        <v>1487.8200302145576</v>
      </c>
      <c r="F3132" s="32">
        <f t="shared" si="435"/>
        <v>18.68268084</v>
      </c>
      <c r="G3132" s="33">
        <f t="shared" si="436"/>
        <v>18.886883910000002</v>
      </c>
      <c r="H3132" s="32">
        <f t="shared" si="437"/>
        <v>4.17734191</v>
      </c>
      <c r="I3132" s="33">
        <f t="shared" si="438"/>
        <v>8.2227432500000006</v>
      </c>
      <c r="J3132" s="32">
        <f t="shared" si="439"/>
        <v>4.17734191</v>
      </c>
      <c r="K3132" s="33">
        <f t="shared" si="440"/>
        <v>21.345590300000001</v>
      </c>
    </row>
    <row r="3133" spans="1:11" x14ac:dyDescent="0.3">
      <c r="A3133" s="78" t="str">
        <f>latest_start_1_limit_5000_convert_BTC_CMC_PRO_API_KEY_49c55c19_a805_466a_95cf_3c[[#This Row],[Symbol]]</f>
        <v>GGTK</v>
      </c>
      <c r="B3133" s="22" t="str">
        <f t="shared" si="432"/>
        <v>GGDApp</v>
      </c>
      <c r="C3133" s="77">
        <f t="shared" si="433"/>
        <v>3.3855648731146402E-6</v>
      </c>
      <c r="D3133" s="73">
        <f t="shared" si="434"/>
        <v>0.12675891722193999</v>
      </c>
      <c r="E3133" s="74">
        <f>D3133*conf!B$7</f>
        <v>9.2711472056126905</v>
      </c>
      <c r="F3133" s="32">
        <f t="shared" si="435"/>
        <v>-1.13233023</v>
      </c>
      <c r="G3133" s="33">
        <f t="shared" si="436"/>
        <v>-0.96222046999999999</v>
      </c>
      <c r="H3133" s="32">
        <f t="shared" si="437"/>
        <v>11.187495159999999</v>
      </c>
      <c r="I3133" s="33">
        <f t="shared" si="438"/>
        <v>15.50511388</v>
      </c>
      <c r="J3133" s="32">
        <f t="shared" si="439"/>
        <v>11.187495159999999</v>
      </c>
      <c r="K3133" s="33">
        <f t="shared" si="440"/>
        <v>107.61786266</v>
      </c>
    </row>
    <row r="3134" spans="1:11" x14ac:dyDescent="0.3">
      <c r="A3134" s="78" t="str">
        <f>latest_start_1_limit_5000_convert_BTC_CMC_PRO_API_KEY_49c55c19_a805_466a_95cf_3c[[#This Row],[Symbol]]</f>
        <v>XSC</v>
      </c>
      <c r="B3134" s="22" t="str">
        <f t="shared" si="432"/>
        <v>xscoin</v>
      </c>
      <c r="C3134" s="77">
        <f t="shared" si="433"/>
        <v>1.0626382277142749E-5</v>
      </c>
      <c r="D3134" s="73">
        <f t="shared" si="434"/>
        <v>0.39786232487633</v>
      </c>
      <c r="E3134" s="74">
        <f>D3134*conf!B$7</f>
        <v>29.099650441454777</v>
      </c>
      <c r="F3134" s="32">
        <f t="shared" si="435"/>
        <v>1.20364073</v>
      </c>
      <c r="G3134" s="33">
        <f t="shared" si="436"/>
        <v>1.3777697099999999</v>
      </c>
      <c r="H3134" s="32">
        <f t="shared" si="437"/>
        <v>1.20364073</v>
      </c>
      <c r="I3134" s="33">
        <f t="shared" si="438"/>
        <v>5.1335676799999996</v>
      </c>
      <c r="J3134" s="32">
        <f t="shared" si="439"/>
        <v>1.20364073</v>
      </c>
      <c r="K3134" s="33">
        <f t="shared" si="440"/>
        <v>19.585525260000001</v>
      </c>
    </row>
    <row r="3135" spans="1:11" x14ac:dyDescent="0.3">
      <c r="A3135" s="78" t="str">
        <f>latest_start_1_limit_5000_convert_BTC_CMC_PRO_API_KEY_49c55c19_a805_466a_95cf_3c[[#This Row],[Symbol]]</f>
        <v>TSLA</v>
      </c>
      <c r="B3135" s="22" t="str">
        <f t="shared" si="432"/>
        <v>Tessla Coin</v>
      </c>
      <c r="C3135" s="77">
        <f t="shared" si="433"/>
        <v>4.4083525626053287E-5</v>
      </c>
      <c r="D3135" s="73">
        <f t="shared" si="434"/>
        <v>1.6505310591030999</v>
      </c>
      <c r="E3135" s="74">
        <f>D3135*conf!B$7</f>
        <v>120.71984166280073</v>
      </c>
      <c r="F3135" s="32">
        <f t="shared" si="435"/>
        <v>0.17198741000000001</v>
      </c>
      <c r="G3135" s="33">
        <f t="shared" si="436"/>
        <v>0.34434134999999999</v>
      </c>
      <c r="H3135" s="32">
        <f t="shared" si="437"/>
        <v>-2.6887698699999998</v>
      </c>
      <c r="I3135" s="33">
        <f t="shared" si="438"/>
        <v>1.0900074900000001</v>
      </c>
      <c r="J3135" s="32">
        <f t="shared" si="439"/>
        <v>-2.6887698699999998</v>
      </c>
      <c r="K3135" s="33">
        <f t="shared" si="440"/>
        <v>3.4665587800000002</v>
      </c>
    </row>
    <row r="3136" spans="1:11" x14ac:dyDescent="0.3">
      <c r="A3136" s="78" t="str">
        <f>latest_start_1_limit_5000_convert_BTC_CMC_PRO_API_KEY_49c55c19_a805_466a_95cf_3c[[#This Row],[Symbol]]</f>
        <v>FME</v>
      </c>
      <c r="B3136" s="22" t="str">
        <f t="shared" si="432"/>
        <v>FME</v>
      </c>
      <c r="C3136" s="77">
        <f t="shared" si="433"/>
        <v>1E-8</v>
      </c>
      <c r="D3136" s="73">
        <f t="shared" si="434"/>
        <v>2.9402502947999999E-4</v>
      </c>
      <c r="E3136" s="74">
        <f>D3136*conf!B$7</f>
        <v>2.1504990656167199E-2</v>
      </c>
      <c r="F3136" s="32">
        <f t="shared" si="435"/>
        <v>-0.88128759000000001</v>
      </c>
      <c r="G3136" s="33">
        <f t="shared" si="436"/>
        <v>-0.71074590000000004</v>
      </c>
      <c r="H3136" s="32">
        <f t="shared" si="437"/>
        <v>-44.37126421</v>
      </c>
      <c r="I3136" s="33">
        <f t="shared" si="438"/>
        <v>-42.211096189999999</v>
      </c>
      <c r="J3136" s="32">
        <f t="shared" si="439"/>
        <v>-44.37126421</v>
      </c>
      <c r="K3136" s="33">
        <f t="shared" si="440"/>
        <v>-40.84128578</v>
      </c>
    </row>
    <row r="3137" spans="1:11" x14ac:dyDescent="0.3">
      <c r="A3137" s="78" t="str">
        <f>latest_start_1_limit_5000_convert_BTC_CMC_PRO_API_KEY_49c55c19_a805_466a_95cf_3c[[#This Row],[Symbol]]</f>
        <v>XDAG</v>
      </c>
      <c r="B3137" s="22" t="str">
        <f t="shared" si="432"/>
        <v>XDAG</v>
      </c>
      <c r="C3137" s="77">
        <f t="shared" si="433"/>
        <v>6.6065408021122872E-8</v>
      </c>
      <c r="D3137" s="73">
        <f t="shared" si="434"/>
        <v>2.47355460623E-3</v>
      </c>
      <c r="E3137" s="74">
        <f>D3137*conf!B$7</f>
        <v>0.1809157838996622</v>
      </c>
      <c r="F3137" s="32">
        <f t="shared" si="435"/>
        <v>-0.29529157</v>
      </c>
      <c r="G3137" s="33">
        <f t="shared" si="436"/>
        <v>-0.12374162</v>
      </c>
      <c r="H3137" s="32">
        <f t="shared" si="437"/>
        <v>-6.0917301899999998</v>
      </c>
      <c r="I3137" s="33">
        <f t="shared" si="438"/>
        <v>-2.4450961499999999</v>
      </c>
      <c r="J3137" s="32">
        <f t="shared" si="439"/>
        <v>-6.0917301899999998</v>
      </c>
      <c r="K3137" s="33">
        <f t="shared" si="440"/>
        <v>1.8215508600000001</v>
      </c>
    </row>
    <row r="3138" spans="1:11" x14ac:dyDescent="0.3">
      <c r="A3138" s="78" t="str">
        <f>latest_start_1_limit_5000_convert_BTC_CMC_PRO_API_KEY_49c55c19_a805_466a_95cf_3c[[#This Row],[Symbol]]</f>
        <v>GOM</v>
      </c>
      <c r="B3138" s="22" t="str">
        <f t="shared" ref="B3138:B3201" si="441">VLOOKUP(A3138,BTCTABLE,2,FALSE)</f>
        <v>Gomics</v>
      </c>
      <c r="C3138" s="77">
        <f t="shared" ref="C3138:C3201" si="442">VLOOKUP(A3138,BTCTABLE,3,FALSE)</f>
        <v>7.6556298624625089E-6</v>
      </c>
      <c r="D3138" s="73">
        <f t="shared" ref="D3138:D3201" si="443">VLOOKUP(A3138,USDTABLE,3,FALSE)</f>
        <v>0.28663439880415997</v>
      </c>
      <c r="E3138" s="74">
        <f>D3138*conf!B$7</f>
        <v>20.964439928536262</v>
      </c>
      <c r="F3138" s="32">
        <f t="shared" ref="F3138:F3201" si="444">VLOOKUP(A3138,BTCTABLE,5,FALSE)</f>
        <v>-7.6404610599999998</v>
      </c>
      <c r="G3138" s="33">
        <f t="shared" ref="G3138:G3201" si="445">VLOOKUP(A3138,USDTABLE,5,FALSE)</f>
        <v>-7.4815490699999998</v>
      </c>
      <c r="H3138" s="32">
        <f t="shared" ref="H3138:H3201" si="446">VLOOKUP(A3138,BTCTABLE,6,FALSE)</f>
        <v>2.8060766699999999</v>
      </c>
      <c r="I3138" s="33">
        <f t="shared" ref="I3138:I3201" si="447">VLOOKUP(A3138,USDTABLE,6,FALSE)</f>
        <v>6.7982292099999997</v>
      </c>
      <c r="J3138" s="32">
        <f t="shared" ref="J3138:J3201" si="448">VLOOKUP(A3138,BTCTABLE,6,FALSE)</f>
        <v>2.8060766699999999</v>
      </c>
      <c r="K3138" s="33">
        <f t="shared" ref="K3138:K3201" si="449">VLOOKUP(A3138,USDTABLE,7,FALSE)</f>
        <v>29.294263610000002</v>
      </c>
    </row>
    <row r="3139" spans="1:11" x14ac:dyDescent="0.3">
      <c r="A3139" s="78" t="str">
        <f>latest_start_1_limit_5000_convert_BTC_CMC_PRO_API_KEY_49c55c19_a805_466a_95cf_3c[[#This Row],[Symbol]]</f>
        <v>LELE</v>
      </c>
      <c r="B3139" s="22" t="str">
        <f t="shared" si="441"/>
        <v>LeLeFoodChain</v>
      </c>
      <c r="C3139" s="77">
        <f t="shared" si="442"/>
        <v>3.5550141331837011E-7</v>
      </c>
      <c r="D3139" s="73">
        <f t="shared" si="443"/>
        <v>1.331032661077E-2</v>
      </c>
      <c r="E3139" s="74">
        <f>D3139*conf!B$7</f>
        <v>0.9735172883117178</v>
      </c>
      <c r="F3139" s="32">
        <f t="shared" si="444"/>
        <v>-0.15984825999999999</v>
      </c>
      <c r="G3139" s="33">
        <f t="shared" si="445"/>
        <v>1.1934729999999999E-2</v>
      </c>
      <c r="H3139" s="32">
        <f t="shared" si="446"/>
        <v>-3.8100673600000001</v>
      </c>
      <c r="I3139" s="33">
        <f t="shared" si="447"/>
        <v>-7.4832079999999995E-2</v>
      </c>
      <c r="J3139" s="32">
        <f t="shared" si="448"/>
        <v>-3.8100673600000001</v>
      </c>
      <c r="K3139" s="33">
        <f t="shared" si="449"/>
        <v>10.827163280000001</v>
      </c>
    </row>
    <row r="3140" spans="1:11" x14ac:dyDescent="0.3">
      <c r="A3140" s="78" t="str">
        <f>latest_start_1_limit_5000_convert_BTC_CMC_PRO_API_KEY_49c55c19_a805_466a_95cf_3c[[#This Row],[Symbol]]</f>
        <v>FWB</v>
      </c>
      <c r="B3140" s="22" t="str">
        <f t="shared" si="441"/>
        <v>Friends With Benefits</v>
      </c>
      <c r="C3140" s="77">
        <f t="shared" si="442"/>
        <v>3.4688315591778577E-4</v>
      </c>
      <c r="D3140" s="73">
        <f t="shared" si="443"/>
        <v>12.98765047919937</v>
      </c>
      <c r="E3140" s="74">
        <f>D3140*conf!B$7</f>
        <v>949.9167560486419</v>
      </c>
      <c r="F3140" s="32">
        <f t="shared" si="444"/>
        <v>-0.89504715000000001</v>
      </c>
      <c r="G3140" s="33">
        <f t="shared" si="445"/>
        <v>-0.72452912999999997</v>
      </c>
      <c r="H3140" s="32">
        <f t="shared" si="446"/>
        <v>4.79185953</v>
      </c>
      <c r="I3140" s="33">
        <f t="shared" si="447"/>
        <v>8.86112374</v>
      </c>
      <c r="J3140" s="32">
        <f t="shared" si="448"/>
        <v>4.79185953</v>
      </c>
      <c r="K3140" s="33">
        <f t="shared" si="449"/>
        <v>40.295022899999999</v>
      </c>
    </row>
    <row r="3141" spans="1:11" x14ac:dyDescent="0.3">
      <c r="A3141" s="78" t="str">
        <f>latest_start_1_limit_5000_convert_BTC_CMC_PRO_API_KEY_49c55c19_a805_466a_95cf_3c[[#This Row],[Symbol]]</f>
        <v>MIKS</v>
      </c>
      <c r="B3141" s="22" t="str">
        <f t="shared" si="441"/>
        <v>MIKS COIN</v>
      </c>
      <c r="C3141" s="77">
        <f t="shared" si="442"/>
        <v>1E-8</v>
      </c>
      <c r="D3141" s="73">
        <f t="shared" si="443"/>
        <v>1.1019636525E-4</v>
      </c>
      <c r="E3141" s="74">
        <f>D3141*conf!B$7</f>
        <v>8.0597621543850011E-3</v>
      </c>
      <c r="F3141" s="32">
        <f t="shared" si="444"/>
        <v>2.0231539999999999E-2</v>
      </c>
      <c r="G3141" s="33">
        <f t="shared" si="445"/>
        <v>0.19232436999999999</v>
      </c>
      <c r="H3141" s="32">
        <f t="shared" si="446"/>
        <v>-4.7593442699999997</v>
      </c>
      <c r="I3141" s="33">
        <f t="shared" si="447"/>
        <v>-1.0609711900000001</v>
      </c>
      <c r="J3141" s="32">
        <f t="shared" si="448"/>
        <v>-4.7593442699999997</v>
      </c>
      <c r="K3141" s="33">
        <f t="shared" si="449"/>
        <v>-9.5435345999999992</v>
      </c>
    </row>
    <row r="3142" spans="1:11" x14ac:dyDescent="0.3">
      <c r="A3142" s="78" t="str">
        <f>latest_start_1_limit_5000_convert_BTC_CMC_PRO_API_KEY_49c55c19_a805_466a_95cf_3c[[#This Row],[Symbol]]</f>
        <v>KODX</v>
      </c>
      <c r="B3142" s="22" t="str">
        <f t="shared" si="441"/>
        <v>KING OF DEFI</v>
      </c>
      <c r="C3142" s="77">
        <f t="shared" si="442"/>
        <v>1.0538256668937017E-3</v>
      </c>
      <c r="D3142" s="73">
        <f t="shared" si="443"/>
        <v>39.456281442701261</v>
      </c>
      <c r="E3142" s="74">
        <f>D3142*conf!B$7</f>
        <v>2885.8324247191704</v>
      </c>
      <c r="F3142" s="32">
        <f t="shared" si="444"/>
        <v>-6.0326996499999996</v>
      </c>
      <c r="G3142" s="33">
        <f t="shared" si="445"/>
        <v>-5.8710213700000002</v>
      </c>
      <c r="H3142" s="32">
        <f t="shared" si="446"/>
        <v>-3.86875875</v>
      </c>
      <c r="I3142" s="33">
        <f t="shared" si="447"/>
        <v>-0.13580257000000001</v>
      </c>
      <c r="J3142" s="32">
        <f t="shared" si="448"/>
        <v>-3.86875875</v>
      </c>
      <c r="K3142" s="33">
        <f t="shared" si="449"/>
        <v>-30.202700310000001</v>
      </c>
    </row>
    <row r="3143" spans="1:11" x14ac:dyDescent="0.3">
      <c r="A3143" s="78" t="str">
        <f>latest_start_1_limit_5000_convert_BTC_CMC_PRO_API_KEY_49c55c19_a805_466a_95cf_3c[[#This Row],[Symbol]]</f>
        <v>CHADS</v>
      </c>
      <c r="B3143" s="22" t="str">
        <f t="shared" si="441"/>
        <v>CHADS VC</v>
      </c>
      <c r="C3143" s="77">
        <f t="shared" si="442"/>
        <v>6.1046653144252596E-7</v>
      </c>
      <c r="D3143" s="73">
        <f t="shared" si="443"/>
        <v>2.285647430371E-2</v>
      </c>
      <c r="E3143" s="74">
        <f>D3143*conf!B$7</f>
        <v>1.6717225305733494</v>
      </c>
      <c r="F3143" s="32">
        <f t="shared" si="444"/>
        <v>-1.1289744399999999</v>
      </c>
      <c r="G3143" s="33">
        <f t="shared" si="445"/>
        <v>-0.95885891000000001</v>
      </c>
      <c r="H3143" s="32">
        <f t="shared" si="446"/>
        <v>-1.7184359899999999</v>
      </c>
      <c r="I3143" s="33">
        <f t="shared" si="447"/>
        <v>2.0980212499999999</v>
      </c>
      <c r="J3143" s="32">
        <f t="shared" si="448"/>
        <v>-1.7184359899999999</v>
      </c>
      <c r="K3143" s="33">
        <f t="shared" si="449"/>
        <v>26.91566791</v>
      </c>
    </row>
    <row r="3144" spans="1:11" x14ac:dyDescent="0.3">
      <c r="A3144" s="78" t="str">
        <f>latest_start_1_limit_5000_convert_BTC_CMC_PRO_API_KEY_49c55c19_a805_466a_95cf_3c[[#This Row],[Symbol]]</f>
        <v>COMB</v>
      </c>
      <c r="B3144" s="22" t="str">
        <f t="shared" si="441"/>
        <v>Combo</v>
      </c>
      <c r="C3144" s="77">
        <f t="shared" si="442"/>
        <v>5.8730355143839497E-8</v>
      </c>
      <c r="D3144" s="73">
        <f t="shared" si="443"/>
        <v>2.1989229287E-3</v>
      </c>
      <c r="E3144" s="74">
        <f>D3144*conf!B$7</f>
        <v>0.16082922300511801</v>
      </c>
      <c r="F3144" s="32">
        <f t="shared" si="444"/>
        <v>0.43281878000000001</v>
      </c>
      <c r="G3144" s="33">
        <f t="shared" si="445"/>
        <v>0.60562150000000003</v>
      </c>
      <c r="H3144" s="32">
        <f t="shared" si="446"/>
        <v>3.2914258900000002</v>
      </c>
      <c r="I3144" s="33">
        <f t="shared" si="447"/>
        <v>7.3024254500000003</v>
      </c>
      <c r="J3144" s="32">
        <f t="shared" si="448"/>
        <v>3.2914258900000002</v>
      </c>
      <c r="K3144" s="33">
        <f t="shared" si="449"/>
        <v>-6.64211536</v>
      </c>
    </row>
    <row r="3145" spans="1:11" x14ac:dyDescent="0.3">
      <c r="A3145" s="78" t="str">
        <f>latest_start_1_limit_5000_convert_BTC_CMC_PRO_API_KEY_49c55c19_a805_466a_95cf_3c[[#This Row],[Symbol]]</f>
        <v>FSHN</v>
      </c>
      <c r="B3145" s="22" t="str">
        <f t="shared" si="441"/>
        <v>Fashion Coin</v>
      </c>
      <c r="C3145" s="77">
        <f t="shared" si="442"/>
        <v>1E-8</v>
      </c>
      <c r="D3145" s="73">
        <f t="shared" si="443"/>
        <v>6.0052515100000004E-6</v>
      </c>
      <c r="E3145" s="74">
        <f>D3145*conf!B$7</f>
        <v>4.3922409544140006E-4</v>
      </c>
      <c r="F3145" s="32">
        <f t="shared" si="444"/>
        <v>-23.4008261</v>
      </c>
      <c r="G3145" s="33">
        <f t="shared" si="445"/>
        <v>-23.269031080000001</v>
      </c>
      <c r="H3145" s="32">
        <f t="shared" si="446"/>
        <v>-24.74300852</v>
      </c>
      <c r="I3145" s="33">
        <f t="shared" si="447"/>
        <v>-21.820638559999999</v>
      </c>
      <c r="J3145" s="32">
        <f t="shared" si="448"/>
        <v>-24.74300852</v>
      </c>
      <c r="K3145" s="33">
        <f t="shared" si="449"/>
        <v>23.616201589999999</v>
      </c>
    </row>
    <row r="3146" spans="1:11" x14ac:dyDescent="0.3">
      <c r="A3146" s="78" t="str">
        <f>latest_start_1_limit_5000_convert_BTC_CMC_PRO_API_KEY_49c55c19_a805_466a_95cf_3c[[#This Row],[Symbol]]</f>
        <v>SGT</v>
      </c>
      <c r="B3146" s="22" t="str">
        <f t="shared" si="441"/>
        <v>snglsDAO</v>
      </c>
      <c r="C3146" s="77">
        <f t="shared" si="442"/>
        <v>1E-8</v>
      </c>
      <c r="D3146" s="73">
        <f t="shared" si="443"/>
        <v>2.0463069436E-4</v>
      </c>
      <c r="E3146" s="74">
        <f>D3146*conf!B$7</f>
        <v>1.49666889854904E-2</v>
      </c>
      <c r="F3146" s="32">
        <f t="shared" si="444"/>
        <v>-3.9302896700000001</v>
      </c>
      <c r="G3146" s="33">
        <f t="shared" si="445"/>
        <v>-3.76499403</v>
      </c>
      <c r="H3146" s="32">
        <f t="shared" si="446"/>
        <v>-11.673039620000001</v>
      </c>
      <c r="I3146" s="33">
        <f t="shared" si="447"/>
        <v>-8.2431382899999992</v>
      </c>
      <c r="J3146" s="32">
        <f t="shared" si="448"/>
        <v>-11.673039620000001</v>
      </c>
      <c r="K3146" s="33">
        <f t="shared" si="449"/>
        <v>-10.95921804</v>
      </c>
    </row>
    <row r="3147" spans="1:11" x14ac:dyDescent="0.3">
      <c r="A3147" s="78" t="str">
        <f>latest_start_1_limit_5000_convert_BTC_CMC_PRO_API_KEY_49c55c19_a805_466a_95cf_3c[[#This Row],[Symbol]]</f>
        <v>CAN</v>
      </c>
      <c r="B3147" s="22" t="str">
        <f t="shared" si="441"/>
        <v>CanYaCoin</v>
      </c>
      <c r="C3147" s="77">
        <f t="shared" si="442"/>
        <v>5.8464016305039685E-7</v>
      </c>
      <c r="D3147" s="73">
        <f t="shared" si="443"/>
        <v>2.1889509375890001E-2</v>
      </c>
      <c r="E3147" s="74">
        <f>D3147*conf!B$7</f>
        <v>1.6009987157525947</v>
      </c>
      <c r="F3147" s="32">
        <f t="shared" si="444"/>
        <v>1.8069231400000001</v>
      </c>
      <c r="G3147" s="33">
        <f t="shared" si="445"/>
        <v>1.9820901200000001</v>
      </c>
      <c r="H3147" s="32">
        <f t="shared" si="446"/>
        <v>11.301649080000001</v>
      </c>
      <c r="I3147" s="33">
        <f t="shared" si="447"/>
        <v>15.62370061</v>
      </c>
      <c r="J3147" s="32">
        <f t="shared" si="448"/>
        <v>11.301649080000001</v>
      </c>
      <c r="K3147" s="33">
        <f t="shared" si="449"/>
        <v>51.254510170000003</v>
      </c>
    </row>
    <row r="3148" spans="1:11" x14ac:dyDescent="0.3">
      <c r="A3148" s="78" t="str">
        <f>latest_start_1_limit_5000_convert_BTC_CMC_PRO_API_KEY_49c55c19_a805_466a_95cf_3c[[#This Row],[Symbol]]</f>
        <v>YFT</v>
      </c>
      <c r="B3148" s="22" t="str">
        <f t="shared" si="441"/>
        <v>Toshify.finance</v>
      </c>
      <c r="C3148" s="77">
        <f t="shared" si="442"/>
        <v>1.7934197839186738E-4</v>
      </c>
      <c r="D3148" s="73">
        <f t="shared" si="443"/>
        <v>6.7147421022476701</v>
      </c>
      <c r="E3148" s="74">
        <f>D3148*conf!B$7</f>
        <v>491.11623735839459</v>
      </c>
      <c r="F3148" s="32">
        <f t="shared" si="444"/>
        <v>-6.2725296500000001</v>
      </c>
      <c r="G3148" s="33">
        <f t="shared" si="445"/>
        <v>-6.1112640200000001</v>
      </c>
      <c r="H3148" s="32">
        <f t="shared" si="446"/>
        <v>-21.15654262</v>
      </c>
      <c r="I3148" s="33">
        <f t="shared" si="447"/>
        <v>-18.094903469999998</v>
      </c>
      <c r="J3148" s="32">
        <f t="shared" si="448"/>
        <v>-21.15654262</v>
      </c>
      <c r="K3148" s="33">
        <f t="shared" si="449"/>
        <v>124.51889785</v>
      </c>
    </row>
    <row r="3149" spans="1:11" x14ac:dyDescent="0.3">
      <c r="A3149" s="78" t="str">
        <f>latest_start_1_limit_5000_convert_BTC_CMC_PRO_API_KEY_49c55c19_a805_466a_95cf_3c[[#This Row],[Symbol]]</f>
        <v>SMOL</v>
      </c>
      <c r="B3149" s="22" t="str">
        <f t="shared" si="441"/>
        <v>Smol</v>
      </c>
      <c r="C3149" s="77">
        <f t="shared" si="442"/>
        <v>1.9751969839222025E-4</v>
      </c>
      <c r="D3149" s="73">
        <f t="shared" si="443"/>
        <v>7.39533402447202</v>
      </c>
      <c r="E3149" s="74">
        <f>D3149*conf!B$7</f>
        <v>540.89473054988355</v>
      </c>
      <c r="F3149" s="32">
        <f t="shared" si="444"/>
        <v>-1.13815146</v>
      </c>
      <c r="G3149" s="33">
        <f t="shared" si="445"/>
        <v>-0.96805171999999995</v>
      </c>
      <c r="H3149" s="32">
        <f t="shared" si="446"/>
        <v>-9.4486320700000004</v>
      </c>
      <c r="I3149" s="33">
        <f t="shared" si="447"/>
        <v>-5.9323528200000002</v>
      </c>
      <c r="J3149" s="32">
        <f t="shared" si="448"/>
        <v>-9.4486320700000004</v>
      </c>
      <c r="K3149" s="33">
        <f t="shared" si="449"/>
        <v>69.251023599999996</v>
      </c>
    </row>
    <row r="3150" spans="1:11" x14ac:dyDescent="0.3">
      <c r="A3150" s="78" t="str">
        <f>latest_start_1_limit_5000_convert_BTC_CMC_PRO_API_KEY_49c55c19_a805_466a_95cf_3c[[#This Row],[Symbol]]</f>
        <v>BYTS</v>
      </c>
      <c r="B3150" s="22" t="str">
        <f t="shared" si="441"/>
        <v>Bytus</v>
      </c>
      <c r="C3150" s="77">
        <f t="shared" si="442"/>
        <v>1.6685723726408945E-5</v>
      </c>
      <c r="D3150" s="73">
        <f t="shared" si="443"/>
        <v>0.62473009730816997</v>
      </c>
      <c r="E3150" s="74">
        <f>D3150*conf!B$7</f>
        <v>45.692759317119553</v>
      </c>
      <c r="F3150" s="32">
        <f t="shared" si="444"/>
        <v>0.37081764</v>
      </c>
      <c r="G3150" s="33">
        <f t="shared" si="445"/>
        <v>0.54351368</v>
      </c>
      <c r="H3150" s="32">
        <f t="shared" si="446"/>
        <v>0.15588984</v>
      </c>
      <c r="I3150" s="33">
        <f t="shared" si="447"/>
        <v>4.0451306599999999</v>
      </c>
      <c r="J3150" s="32">
        <f t="shared" si="448"/>
        <v>0.15588984</v>
      </c>
      <c r="K3150" s="33">
        <f t="shared" si="449"/>
        <v>80.764201720000003</v>
      </c>
    </row>
    <row r="3151" spans="1:11" x14ac:dyDescent="0.3">
      <c r="A3151" s="78" t="str">
        <f>latest_start_1_limit_5000_convert_BTC_CMC_PRO_API_KEY_49c55c19_a805_466a_95cf_3c[[#This Row],[Symbol]]</f>
        <v>STP</v>
      </c>
      <c r="B3151" s="22" t="str">
        <f t="shared" si="441"/>
        <v>STPAY</v>
      </c>
      <c r="C3151" s="77">
        <f t="shared" si="442"/>
        <v>1.1916918491042994E-3</v>
      </c>
      <c r="D3151" s="73">
        <f t="shared" si="443"/>
        <v>44.618128470745582</v>
      </c>
      <c r="E3151" s="74">
        <f>D3151*conf!B$7</f>
        <v>3263.369916350332</v>
      </c>
      <c r="F3151" s="32">
        <f t="shared" si="444"/>
        <v>-0.28070717000000001</v>
      </c>
      <c r="G3151" s="33">
        <f t="shared" si="445"/>
        <v>-0.10913212999999999</v>
      </c>
      <c r="H3151" s="32">
        <f t="shared" si="446"/>
        <v>893.07654088000004</v>
      </c>
      <c r="I3151" s="33">
        <f t="shared" si="447"/>
        <v>931.63956328999996</v>
      </c>
      <c r="J3151" s="32">
        <f t="shared" si="448"/>
        <v>893.07654088000004</v>
      </c>
      <c r="K3151" s="33">
        <f t="shared" si="449"/>
        <v>10.87415887</v>
      </c>
    </row>
    <row r="3152" spans="1:11" x14ac:dyDescent="0.3">
      <c r="A3152" s="78" t="str">
        <f>latest_start_1_limit_5000_convert_BTC_CMC_PRO_API_KEY_49c55c19_a805_466a_95cf_3c[[#This Row],[Symbol]]</f>
        <v>SG</v>
      </c>
      <c r="B3152" s="22" t="str">
        <f t="shared" si="441"/>
        <v>SocialGood</v>
      </c>
      <c r="C3152" s="77">
        <f t="shared" si="442"/>
        <v>1.197864002729847E-4</v>
      </c>
      <c r="D3152" s="73">
        <f t="shared" si="443"/>
        <v>4.48492200432967</v>
      </c>
      <c r="E3152" s="74">
        <f>D3152*conf!B$7</f>
        <v>328.02719539667208</v>
      </c>
      <c r="F3152" s="32">
        <f t="shared" si="444"/>
        <v>-0.18373369000000001</v>
      </c>
      <c r="G3152" s="33">
        <f t="shared" si="445"/>
        <v>-1.19918E-2</v>
      </c>
      <c r="H3152" s="32">
        <f t="shared" si="446"/>
        <v>7.0368105099999996</v>
      </c>
      <c r="I3152" s="33">
        <f t="shared" si="447"/>
        <v>11.193250369999999</v>
      </c>
      <c r="J3152" s="32">
        <f t="shared" si="448"/>
        <v>7.0368105099999996</v>
      </c>
      <c r="K3152" s="33">
        <f t="shared" si="449"/>
        <v>-0.14240008000000001</v>
      </c>
    </row>
    <row r="3153" spans="1:11" x14ac:dyDescent="0.3">
      <c r="A3153" s="78" t="str">
        <f>latest_start_1_limit_5000_convert_BTC_CMC_PRO_API_KEY_49c55c19_a805_466a_95cf_3c[[#This Row],[Symbol]]</f>
        <v>HP</v>
      </c>
      <c r="B3153" s="22" t="str">
        <f t="shared" si="441"/>
        <v>Healing Plus</v>
      </c>
      <c r="C3153" s="77">
        <f t="shared" si="442"/>
        <v>2.4844758991983794E-6</v>
      </c>
      <c r="D3153" s="73">
        <f t="shared" si="443"/>
        <v>9.3021249525389996E-2</v>
      </c>
      <c r="E3153" s="74">
        <f>D3153*conf!B$7</f>
        <v>6.8035741902870246</v>
      </c>
      <c r="F3153" s="32">
        <f t="shared" si="444"/>
        <v>-0.22217228999999999</v>
      </c>
      <c r="G3153" s="33">
        <f t="shared" si="445"/>
        <v>-5.0496539999999999E-2</v>
      </c>
      <c r="H3153" s="32">
        <f t="shared" si="446"/>
        <v>-9.9061465000000002</v>
      </c>
      <c r="I3153" s="33">
        <f t="shared" si="447"/>
        <v>-6.4076333999999999</v>
      </c>
      <c r="J3153" s="32">
        <f t="shared" si="448"/>
        <v>-9.9061465000000002</v>
      </c>
      <c r="K3153" s="33">
        <f t="shared" si="449"/>
        <v>-7.35477866</v>
      </c>
    </row>
    <row r="3154" spans="1:11" x14ac:dyDescent="0.3">
      <c r="A3154" s="78" t="str">
        <f>latest_start_1_limit_5000_convert_BTC_CMC_PRO_API_KEY_49c55c19_a805_466a_95cf_3c[[#This Row],[Symbol]]</f>
        <v>KEYT</v>
      </c>
      <c r="B3154" s="22" t="str">
        <f t="shared" si="441"/>
        <v>REBIT</v>
      </c>
      <c r="C3154" s="77">
        <f t="shared" si="442"/>
        <v>5.4774008962144352E-7</v>
      </c>
      <c r="D3154" s="73">
        <f t="shared" si="443"/>
        <v>2.0507933914020001E-2</v>
      </c>
      <c r="E3154" s="74">
        <f>D3154*conf!B$7</f>
        <v>1.4999502864714229</v>
      </c>
      <c r="F3154" s="32">
        <f t="shared" si="444"/>
        <v>-0.20907858000000001</v>
      </c>
      <c r="G3154" s="33">
        <f t="shared" si="445"/>
        <v>-3.7380299999999998E-2</v>
      </c>
      <c r="H3154" s="32">
        <f t="shared" si="446"/>
        <v>-6.6317732700000001</v>
      </c>
      <c r="I3154" s="33">
        <f t="shared" si="447"/>
        <v>-3.0061101200000002</v>
      </c>
      <c r="J3154" s="32">
        <f t="shared" si="448"/>
        <v>-6.6317732700000001</v>
      </c>
      <c r="K3154" s="33">
        <f t="shared" si="449"/>
        <v>-23.526297419999999</v>
      </c>
    </row>
    <row r="3155" spans="1:11" x14ac:dyDescent="0.3">
      <c r="A3155" s="78" t="str">
        <f>latest_start_1_limit_5000_convert_BTC_CMC_PRO_API_KEY_49c55c19_a805_466a_95cf_3c[[#This Row],[Symbol]]</f>
        <v>QOOB</v>
      </c>
      <c r="B3155" s="22" t="str">
        <f t="shared" si="441"/>
        <v>QOOBER</v>
      </c>
      <c r="C3155" s="77">
        <f t="shared" si="442"/>
        <v>1.6025215175293333E-6</v>
      </c>
      <c r="D3155" s="73">
        <f t="shared" si="443"/>
        <v>0.06</v>
      </c>
      <c r="E3155" s="74">
        <f>D3155*conf!B$7</f>
        <v>4.3883999999999999</v>
      </c>
      <c r="F3155" s="32">
        <f t="shared" si="444"/>
        <v>-0.17176248999999999</v>
      </c>
      <c r="G3155" s="33">
        <f t="shared" si="445"/>
        <v>0</v>
      </c>
      <c r="H3155" s="32">
        <f t="shared" si="446"/>
        <v>-3.73803252</v>
      </c>
      <c r="I3155" s="33">
        <f t="shared" si="447"/>
        <v>0</v>
      </c>
      <c r="J3155" s="32">
        <f t="shared" si="448"/>
        <v>-3.73803252</v>
      </c>
      <c r="K3155" s="33">
        <f t="shared" si="449"/>
        <v>0</v>
      </c>
    </row>
    <row r="3156" spans="1:11" x14ac:dyDescent="0.3">
      <c r="A3156" s="78" t="str">
        <f>latest_start_1_limit_5000_convert_BTC_CMC_PRO_API_KEY_49c55c19_a805_466a_95cf_3c[[#This Row],[Symbol]]</f>
        <v>TSLA</v>
      </c>
      <c r="B3156" s="22" t="str">
        <f t="shared" si="441"/>
        <v>Tessla Coin</v>
      </c>
      <c r="C3156" s="77">
        <f t="shared" si="442"/>
        <v>4.4083525626053287E-5</v>
      </c>
      <c r="D3156" s="73">
        <f t="shared" si="443"/>
        <v>1.6505310591030999</v>
      </c>
      <c r="E3156" s="74">
        <f>D3156*conf!B$7</f>
        <v>120.71984166280073</v>
      </c>
      <c r="F3156" s="32">
        <f t="shared" si="444"/>
        <v>0.17198741000000001</v>
      </c>
      <c r="G3156" s="33">
        <f t="shared" si="445"/>
        <v>0.34434134999999999</v>
      </c>
      <c r="H3156" s="32">
        <f t="shared" si="446"/>
        <v>-2.6887698699999998</v>
      </c>
      <c r="I3156" s="33">
        <f t="shared" si="447"/>
        <v>1.0900074900000001</v>
      </c>
      <c r="J3156" s="32">
        <f t="shared" si="448"/>
        <v>-2.6887698699999998</v>
      </c>
      <c r="K3156" s="33">
        <f t="shared" si="449"/>
        <v>3.4665587800000002</v>
      </c>
    </row>
    <row r="3157" spans="1:11" x14ac:dyDescent="0.3">
      <c r="A3157" s="78" t="str">
        <f>latest_start_1_limit_5000_convert_BTC_CMC_PRO_API_KEY_49c55c19_a805_466a_95cf_3c[[#This Row],[Symbol]]</f>
        <v>QHC</v>
      </c>
      <c r="B3157" s="22" t="str">
        <f t="shared" si="441"/>
        <v>QChi Chain</v>
      </c>
      <c r="C3157" s="77">
        <f t="shared" si="442"/>
        <v>1.7159314959890656E-7</v>
      </c>
      <c r="D3157" s="73">
        <f t="shared" si="443"/>
        <v>6.4246182427599996E-3</v>
      </c>
      <c r="E3157" s="74">
        <f>D3157*conf!B$7</f>
        <v>0.46989657827546638</v>
      </c>
      <c r="F3157" s="32">
        <f t="shared" si="444"/>
        <v>-6.8049360000000003E-2</v>
      </c>
      <c r="G3157" s="33">
        <f t="shared" si="445"/>
        <v>0.10389158</v>
      </c>
      <c r="H3157" s="32">
        <f t="shared" si="446"/>
        <v>-9.54325899</v>
      </c>
      <c r="I3157" s="33">
        <f t="shared" si="447"/>
        <v>-6.0306542800000003</v>
      </c>
      <c r="J3157" s="32">
        <f t="shared" si="448"/>
        <v>-9.54325899</v>
      </c>
      <c r="K3157" s="33">
        <f t="shared" si="449"/>
        <v>-4.9515461500000004</v>
      </c>
    </row>
    <row r="3158" spans="1:11" x14ac:dyDescent="0.3">
      <c r="A3158" s="78" t="str">
        <f>latest_start_1_limit_5000_convert_BTC_CMC_PRO_API_KEY_49c55c19_a805_466a_95cf_3c[[#This Row],[Symbol]]</f>
        <v>LOVE</v>
      </c>
      <c r="B3158" s="22" t="str">
        <f t="shared" si="441"/>
        <v>Love Coin</v>
      </c>
      <c r="C3158" s="77">
        <f t="shared" si="442"/>
        <v>4.5459290493263453E-8</v>
      </c>
      <c r="D3158" s="73">
        <f t="shared" si="443"/>
        <v>1.70204106451E-3</v>
      </c>
      <c r="E3158" s="74">
        <f>D3158*conf!B$7</f>
        <v>0.12448728345826141</v>
      </c>
      <c r="F3158" s="32">
        <f t="shared" si="444"/>
        <v>-20.02835812</v>
      </c>
      <c r="G3158" s="33">
        <f t="shared" si="445"/>
        <v>-19.890760499999999</v>
      </c>
      <c r="H3158" s="32">
        <f t="shared" si="446"/>
        <v>0.90906016000000001</v>
      </c>
      <c r="I3158" s="33">
        <f t="shared" si="447"/>
        <v>4.8275480000000002</v>
      </c>
      <c r="J3158" s="32">
        <f t="shared" si="448"/>
        <v>0.90906016000000001</v>
      </c>
      <c r="K3158" s="33">
        <f t="shared" si="449"/>
        <v>40.110749060000003</v>
      </c>
    </row>
    <row r="3159" spans="1:11" x14ac:dyDescent="0.3">
      <c r="A3159" s="78" t="str">
        <f>latest_start_1_limit_5000_convert_BTC_CMC_PRO_API_KEY_49c55c19_a805_466a_95cf_3c[[#This Row],[Symbol]]</f>
        <v>CCT</v>
      </c>
      <c r="B3159" s="22" t="str">
        <f t="shared" si="441"/>
        <v>Coupon Chain</v>
      </c>
      <c r="C3159" s="77">
        <f t="shared" si="442"/>
        <v>8.4724438625968362E-5</v>
      </c>
      <c r="D3159" s="73">
        <f t="shared" si="443"/>
        <v>3.172167276353</v>
      </c>
      <c r="E3159" s="74">
        <f>D3159*conf!B$7</f>
        <v>232.01231459245841</v>
      </c>
      <c r="F3159" s="32">
        <f t="shared" si="444"/>
        <v>4.9515169800000001</v>
      </c>
      <c r="G3159" s="33">
        <f t="shared" si="445"/>
        <v>5.1320944800000001</v>
      </c>
      <c r="H3159" s="32">
        <f t="shared" si="446"/>
        <v>20.61315149</v>
      </c>
      <c r="I3159" s="33">
        <f t="shared" si="447"/>
        <v>25.296786109999999</v>
      </c>
      <c r="J3159" s="32">
        <f t="shared" si="448"/>
        <v>20.61315149</v>
      </c>
      <c r="K3159" s="33">
        <f t="shared" si="449"/>
        <v>-14.10237766</v>
      </c>
    </row>
    <row r="3160" spans="1:11" x14ac:dyDescent="0.3">
      <c r="A3160" s="78" t="str">
        <f>latest_start_1_limit_5000_convert_BTC_CMC_PRO_API_KEY_49c55c19_a805_466a_95cf_3c[[#This Row],[Symbol]]</f>
        <v>HTBULL</v>
      </c>
      <c r="B3160" s="22" t="str">
        <f t="shared" si="441"/>
        <v>3X Long Huobi Token Token</v>
      </c>
      <c r="C3160" s="77">
        <f t="shared" si="442"/>
        <v>1.1490079280685321E-2</v>
      </c>
      <c r="D3160" s="73">
        <f t="shared" si="443"/>
        <v>430.2</v>
      </c>
      <c r="E3160" s="74">
        <f>D3160*conf!B$7</f>
        <v>31464.827999999998</v>
      </c>
      <c r="F3160" s="32">
        <f t="shared" si="444"/>
        <v>-1.1141888600000001</v>
      </c>
      <c r="G3160" s="33">
        <f t="shared" si="445"/>
        <v>-0.94404789</v>
      </c>
      <c r="H3160" s="32">
        <f t="shared" si="446"/>
        <v>11.62236768</v>
      </c>
      <c r="I3160" s="33">
        <f t="shared" si="447"/>
        <v>15.95687332</v>
      </c>
      <c r="J3160" s="32">
        <f t="shared" si="448"/>
        <v>11.62236768</v>
      </c>
      <c r="K3160" s="33">
        <f t="shared" si="449"/>
        <v>129.01250998</v>
      </c>
    </row>
    <row r="3161" spans="1:11" x14ac:dyDescent="0.3">
      <c r="A3161" s="78" t="str">
        <f>latest_start_1_limit_5000_convert_BTC_CMC_PRO_API_KEY_49c55c19_a805_466a_95cf_3c[[#This Row],[Symbol]]</f>
        <v>SPIZ</v>
      </c>
      <c r="B3161" s="22" t="str">
        <f t="shared" si="441"/>
        <v>SPACE-iZ</v>
      </c>
      <c r="C3161" s="77">
        <f t="shared" si="442"/>
        <v>9.0836342871155642E-8</v>
      </c>
      <c r="D3161" s="73">
        <f t="shared" si="443"/>
        <v>3.4010030521599999E-3</v>
      </c>
      <c r="E3161" s="74">
        <f>D3161*conf!B$7</f>
        <v>0.2487493632349824</v>
      </c>
      <c r="F3161" s="32">
        <f t="shared" si="444"/>
        <v>79.398864739999993</v>
      </c>
      <c r="G3161" s="33">
        <f t="shared" si="445"/>
        <v>79.707534870000003</v>
      </c>
      <c r="H3161" s="32">
        <f t="shared" si="446"/>
        <v>-30.22035077</v>
      </c>
      <c r="I3161" s="33">
        <f t="shared" si="447"/>
        <v>-27.510676270000001</v>
      </c>
      <c r="J3161" s="32">
        <f t="shared" si="448"/>
        <v>-30.22035077</v>
      </c>
      <c r="K3161" s="33">
        <f t="shared" si="449"/>
        <v>-32.47638096</v>
      </c>
    </row>
    <row r="3162" spans="1:11" x14ac:dyDescent="0.3">
      <c r="A3162" s="78" t="str">
        <f>latest_start_1_limit_5000_convert_BTC_CMC_PRO_API_KEY_49c55c19_a805_466a_95cf_3c[[#This Row],[Symbol]]</f>
        <v>AGVC</v>
      </c>
      <c r="B3162" s="22" t="str">
        <f t="shared" si="441"/>
        <v>AgaveCoin</v>
      </c>
      <c r="C3162" s="77">
        <f t="shared" si="442"/>
        <v>1.5958846625929581E-6</v>
      </c>
      <c r="D3162" s="73">
        <f t="shared" si="443"/>
        <v>5.9751509548029998E-2</v>
      </c>
      <c r="E3162" s="74">
        <f>D3162*conf!B$7</f>
        <v>4.3702254083429137</v>
      </c>
      <c r="F3162" s="32">
        <f t="shared" si="444"/>
        <v>-0.93225398000000004</v>
      </c>
      <c r="G3162" s="33">
        <f t="shared" si="445"/>
        <v>-0.76179998000000004</v>
      </c>
      <c r="H3162" s="32">
        <f t="shared" si="446"/>
        <v>0.53673473999999999</v>
      </c>
      <c r="I3162" s="33">
        <f t="shared" si="447"/>
        <v>4.4407644900000003</v>
      </c>
      <c r="J3162" s="32">
        <f t="shared" si="448"/>
        <v>0.53673473999999999</v>
      </c>
      <c r="K3162" s="33">
        <f t="shared" si="449"/>
        <v>23.617405550000001</v>
      </c>
    </row>
    <row r="3163" spans="1:11" x14ac:dyDescent="0.3">
      <c r="A3163" s="78" t="str">
        <f>latest_start_1_limit_5000_convert_BTC_CMC_PRO_API_KEY_49c55c19_a805_466a_95cf_3c[[#This Row],[Symbol]]</f>
        <v>WHEN</v>
      </c>
      <c r="B3163" s="22" t="str">
        <f t="shared" si="441"/>
        <v>WHEN Token</v>
      </c>
      <c r="C3163" s="77">
        <f t="shared" si="442"/>
        <v>1.2921644886029172E-8</v>
      </c>
      <c r="D3163" s="73">
        <f t="shared" si="443"/>
        <v>4.8379924056000001E-4</v>
      </c>
      <c r="E3163" s="74">
        <f>D3163*conf!B$7</f>
        <v>3.5385076454558399E-2</v>
      </c>
      <c r="F3163" s="32">
        <f t="shared" si="444"/>
        <v>54.16179838</v>
      </c>
      <c r="G3163" s="33">
        <f t="shared" si="445"/>
        <v>54.42704612</v>
      </c>
      <c r="H3163" s="32">
        <f t="shared" si="446"/>
        <v>29.242464460000001</v>
      </c>
      <c r="I3163" s="33">
        <f t="shared" si="447"/>
        <v>34.261191459999999</v>
      </c>
      <c r="J3163" s="32">
        <f t="shared" si="448"/>
        <v>29.242464460000001</v>
      </c>
      <c r="K3163" s="33">
        <f t="shared" si="449"/>
        <v>39.017495719999999</v>
      </c>
    </row>
    <row r="3164" spans="1:11" x14ac:dyDescent="0.3">
      <c r="A3164" s="78" t="str">
        <f>latest_start_1_limit_5000_convert_BTC_CMC_PRO_API_KEY_49c55c19_a805_466a_95cf_3c[[#This Row],[Symbol]]</f>
        <v>DETS</v>
      </c>
      <c r="B3164" s="22" t="str">
        <f t="shared" si="441"/>
        <v>Dextrust</v>
      </c>
      <c r="C3164" s="77">
        <f t="shared" si="442"/>
        <v>1.1575213659540681E-6</v>
      </c>
      <c r="D3164" s="73">
        <f t="shared" si="443"/>
        <v>4.3338751584639998E-2</v>
      </c>
      <c r="E3164" s="74">
        <f>D3164*conf!B$7</f>
        <v>3.1697962909005697</v>
      </c>
      <c r="F3164" s="32">
        <f t="shared" si="444"/>
        <v>-1.7648470000000001</v>
      </c>
      <c r="G3164" s="33">
        <f t="shared" si="445"/>
        <v>-1.5958255400000001</v>
      </c>
      <c r="H3164" s="32">
        <f t="shared" si="446"/>
        <v>-0.65870914999999997</v>
      </c>
      <c r="I3164" s="33">
        <f t="shared" si="447"/>
        <v>3.1988992700000001</v>
      </c>
      <c r="J3164" s="32">
        <f t="shared" si="448"/>
        <v>-0.65870914999999997</v>
      </c>
      <c r="K3164" s="33">
        <f t="shared" si="449"/>
        <v>23.0398751</v>
      </c>
    </row>
    <row r="3165" spans="1:11" x14ac:dyDescent="0.3">
      <c r="A3165" s="78" t="str">
        <f>latest_start_1_limit_5000_convert_BTC_CMC_PRO_API_KEY_49c55c19_a805_466a_95cf_3c[[#This Row],[Symbol]]</f>
        <v>USDEX</v>
      </c>
      <c r="B3165" s="22" t="str">
        <f t="shared" si="441"/>
        <v>USDEX</v>
      </c>
      <c r="C3165" s="77">
        <f t="shared" si="442"/>
        <v>2.673747401988841E-5</v>
      </c>
      <c r="D3165" s="73">
        <f t="shared" si="443"/>
        <v>1.0010776290022201</v>
      </c>
      <c r="E3165" s="74">
        <f>D3165*conf!B$7</f>
        <v>73.21881778522237</v>
      </c>
      <c r="F3165" s="32">
        <f t="shared" si="444"/>
        <v>-0.19225845999999999</v>
      </c>
      <c r="G3165" s="33">
        <f t="shared" si="445"/>
        <v>-2.0531239999999999E-2</v>
      </c>
      <c r="H3165" s="32">
        <f t="shared" si="446"/>
        <v>-3.8157459600000001</v>
      </c>
      <c r="I3165" s="33">
        <f t="shared" si="447"/>
        <v>-8.0731189999999994E-2</v>
      </c>
      <c r="J3165" s="32">
        <f t="shared" si="448"/>
        <v>-3.8157459600000001</v>
      </c>
      <c r="K3165" s="33">
        <f t="shared" si="449"/>
        <v>-3.414172E-2</v>
      </c>
    </row>
    <row r="3166" spans="1:11" x14ac:dyDescent="0.3">
      <c r="A3166" s="78" t="str">
        <f>latest_start_1_limit_5000_convert_BTC_CMC_PRO_API_KEY_49c55c19_a805_466a_95cf_3c[[#This Row],[Symbol]]</f>
        <v>XFI</v>
      </c>
      <c r="B3166" s="22" t="str">
        <f t="shared" si="441"/>
        <v>Xfinance</v>
      </c>
      <c r="C3166" s="77">
        <f t="shared" si="442"/>
        <v>1.3250539398843241E-3</v>
      </c>
      <c r="D3166" s="73">
        <f t="shared" si="443"/>
        <v>49.611337834410179</v>
      </c>
      <c r="E3166" s="74">
        <f>D3166*conf!B$7</f>
        <v>3628.5732492087604</v>
      </c>
      <c r="F3166" s="32">
        <f t="shared" si="444"/>
        <v>-2.16490274</v>
      </c>
      <c r="G3166" s="33">
        <f t="shared" si="445"/>
        <v>-1.9965696100000001</v>
      </c>
      <c r="H3166" s="32">
        <f t="shared" si="446"/>
        <v>-1.942088</v>
      </c>
      <c r="I3166" s="33">
        <f t="shared" si="447"/>
        <v>1.86568442</v>
      </c>
      <c r="J3166" s="32">
        <f t="shared" si="448"/>
        <v>-1.942088</v>
      </c>
      <c r="K3166" s="33">
        <f t="shared" si="449"/>
        <v>29.976055509999998</v>
      </c>
    </row>
    <row r="3167" spans="1:11" x14ac:dyDescent="0.3">
      <c r="A3167" s="78" t="str">
        <f>latest_start_1_limit_5000_convert_BTC_CMC_PRO_API_KEY_49c55c19_a805_466a_95cf_3c[[#This Row],[Symbol]]</f>
        <v>MODEX</v>
      </c>
      <c r="B3167" s="22" t="str">
        <f t="shared" si="441"/>
        <v>Modex</v>
      </c>
      <c r="C3167" s="77">
        <f t="shared" si="442"/>
        <v>4.5932522510013403E-7</v>
      </c>
      <c r="D3167" s="73">
        <f t="shared" si="443"/>
        <v>1.7197593420460001E-2</v>
      </c>
      <c r="E3167" s="74">
        <f>D3167*conf!B$7</f>
        <v>1.2578319827724445</v>
      </c>
      <c r="F3167" s="32">
        <f t="shared" si="444"/>
        <v>-0.26392148999999998</v>
      </c>
      <c r="G3167" s="33">
        <f t="shared" si="445"/>
        <v>-9.2317570000000002E-2</v>
      </c>
      <c r="H3167" s="32">
        <f t="shared" si="446"/>
        <v>-0.20194048000000001</v>
      </c>
      <c r="I3167" s="33">
        <f t="shared" si="447"/>
        <v>3.67340512</v>
      </c>
      <c r="J3167" s="32">
        <f t="shared" si="448"/>
        <v>-0.20194048000000001</v>
      </c>
      <c r="K3167" s="33">
        <f t="shared" si="449"/>
        <v>2.2096456500000001</v>
      </c>
    </row>
    <row r="3168" spans="1:11" x14ac:dyDescent="0.3">
      <c r="A3168" s="78" t="str">
        <f>latest_start_1_limit_5000_convert_BTC_CMC_PRO_API_KEY_49c55c19_a805_466a_95cf_3c[[#This Row],[Symbol]]</f>
        <v>GVE</v>
      </c>
      <c r="B3168" s="22" t="str">
        <f t="shared" si="441"/>
        <v>Globalvillage Ecosystem</v>
      </c>
      <c r="C3168" s="77">
        <f t="shared" si="442"/>
        <v>1E-8</v>
      </c>
      <c r="D3168" s="73">
        <f t="shared" si="443"/>
        <v>5.849813636E-5</v>
      </c>
      <c r="E3168" s="74">
        <f>D3168*conf!B$7</f>
        <v>4.2785536933704002E-3</v>
      </c>
      <c r="F3168" s="32">
        <f t="shared" si="444"/>
        <v>0.43519917000000002</v>
      </c>
      <c r="G3168" s="33">
        <f t="shared" si="445"/>
        <v>0.60800599</v>
      </c>
      <c r="H3168" s="32">
        <f t="shared" si="446"/>
        <v>-13.00619687</v>
      </c>
      <c r="I3168" s="33">
        <f t="shared" si="447"/>
        <v>-9.6280645299999996</v>
      </c>
      <c r="J3168" s="32">
        <f t="shared" si="448"/>
        <v>-13.00619687</v>
      </c>
      <c r="K3168" s="33">
        <f t="shared" si="449"/>
        <v>-2.2205780800000001</v>
      </c>
    </row>
    <row r="3169" spans="1:11" x14ac:dyDescent="0.3">
      <c r="A3169" s="78" t="str">
        <f>latest_start_1_limit_5000_convert_BTC_CMC_PRO_API_KEY_49c55c19_a805_466a_95cf_3c[[#This Row],[Symbol]]</f>
        <v>ENB</v>
      </c>
      <c r="B3169" s="22" t="str">
        <f t="shared" si="441"/>
        <v>Earnbase</v>
      </c>
      <c r="C3169" s="77">
        <f t="shared" si="442"/>
        <v>3.1752685835765481E-4</v>
      </c>
      <c r="D3169" s="73">
        <f t="shared" si="443"/>
        <v>11.88852149132566</v>
      </c>
      <c r="E3169" s="74">
        <f>D3169*conf!B$7</f>
        <v>869.52646187555877</v>
      </c>
      <c r="F3169" s="32">
        <f t="shared" si="444"/>
        <v>-1.13815146</v>
      </c>
      <c r="G3169" s="33">
        <f t="shared" si="445"/>
        <v>-0.96805171999999995</v>
      </c>
      <c r="H3169" s="32">
        <f t="shared" si="446"/>
        <v>-0.29954436000000001</v>
      </c>
      <c r="I3169" s="33">
        <f t="shared" si="447"/>
        <v>3.5720111000000001</v>
      </c>
      <c r="J3169" s="32">
        <f t="shared" si="448"/>
        <v>-0.29954436000000001</v>
      </c>
      <c r="K3169" s="33">
        <f t="shared" si="449"/>
        <v>18.910069589999999</v>
      </c>
    </row>
    <row r="3170" spans="1:11" x14ac:dyDescent="0.3">
      <c r="A3170" s="78" t="str">
        <f>latest_start_1_limit_5000_convert_BTC_CMC_PRO_API_KEY_49c55c19_a805_466a_95cf_3c[[#This Row],[Symbol]]</f>
        <v>EMT</v>
      </c>
      <c r="B3170" s="22" t="str">
        <f t="shared" si="441"/>
        <v>Emanate</v>
      </c>
      <c r="C3170" s="77">
        <f t="shared" si="442"/>
        <v>3.7703903457156538E-7</v>
      </c>
      <c r="D3170" s="73">
        <f t="shared" si="443"/>
        <v>1.411671657874E-2</v>
      </c>
      <c r="E3170" s="74">
        <f>D3170*conf!B$7</f>
        <v>1.0324966505690436</v>
      </c>
      <c r="F3170" s="32">
        <f t="shared" si="444"/>
        <v>-1.0067145500000001</v>
      </c>
      <c r="G3170" s="33">
        <f t="shared" si="445"/>
        <v>-0.83638866000000001</v>
      </c>
      <c r="H3170" s="32">
        <f t="shared" si="446"/>
        <v>-5.7771617600000003</v>
      </c>
      <c r="I3170" s="33">
        <f t="shared" si="447"/>
        <v>-2.11831244</v>
      </c>
      <c r="J3170" s="32">
        <f t="shared" si="448"/>
        <v>-5.7771617600000003</v>
      </c>
      <c r="K3170" s="33">
        <f t="shared" si="449"/>
        <v>69.552322500000002</v>
      </c>
    </row>
    <row r="3171" spans="1:11" x14ac:dyDescent="0.3">
      <c r="A3171" s="78" t="str">
        <f>latest_start_1_limit_5000_convert_BTC_CMC_PRO_API_KEY_49c55c19_a805_466a_95cf_3c[[#This Row],[Symbol]]</f>
        <v>TFD</v>
      </c>
      <c r="B3171" s="22" t="str">
        <f t="shared" si="441"/>
        <v>ETF Dao</v>
      </c>
      <c r="C3171" s="77">
        <f t="shared" si="442"/>
        <v>2.0110061902340978E-7</v>
      </c>
      <c r="D3171" s="73">
        <f t="shared" si="443"/>
        <v>7.5294072556399997E-3</v>
      </c>
      <c r="E3171" s="74">
        <f>D3171*conf!B$7</f>
        <v>0.55070084667750963</v>
      </c>
      <c r="F3171" s="32">
        <f t="shared" si="444"/>
        <v>-0.17707772999999999</v>
      </c>
      <c r="G3171" s="33">
        <f t="shared" si="445"/>
        <v>-5.32439E-3</v>
      </c>
      <c r="H3171" s="32">
        <f t="shared" si="446"/>
        <v>-3.8739554599999999</v>
      </c>
      <c r="I3171" s="33">
        <f t="shared" si="447"/>
        <v>-0.14120108000000001</v>
      </c>
      <c r="J3171" s="32">
        <f t="shared" si="448"/>
        <v>-3.8739554599999999</v>
      </c>
      <c r="K3171" s="33">
        <f t="shared" si="449"/>
        <v>10.81871314</v>
      </c>
    </row>
    <row r="3172" spans="1:11" x14ac:dyDescent="0.3">
      <c r="A3172" s="78" t="str">
        <f>latest_start_1_limit_5000_convert_BTC_CMC_PRO_API_KEY_49c55c19_a805_466a_95cf_3c[[#This Row],[Symbol]]</f>
        <v>TTX</v>
      </c>
      <c r="B3172" s="22" t="str">
        <f t="shared" si="441"/>
        <v>Talent Token</v>
      </c>
      <c r="C3172" s="77">
        <f t="shared" si="442"/>
        <v>9.3744522256415593E-6</v>
      </c>
      <c r="D3172" s="73">
        <f t="shared" si="443"/>
        <v>0.35098881817554001</v>
      </c>
      <c r="E3172" s="74">
        <f>D3172*conf!B$7</f>
        <v>25.671322161358997</v>
      </c>
      <c r="F3172" s="32">
        <f t="shared" si="444"/>
        <v>0.58574444999999997</v>
      </c>
      <c r="G3172" s="33">
        <f t="shared" si="445"/>
        <v>0.75881029</v>
      </c>
      <c r="H3172" s="32">
        <f t="shared" si="446"/>
        <v>0.47801724000000001</v>
      </c>
      <c r="I3172" s="33">
        <f t="shared" si="447"/>
        <v>4.37976688</v>
      </c>
      <c r="J3172" s="32">
        <f t="shared" si="448"/>
        <v>0.47801724000000001</v>
      </c>
      <c r="K3172" s="33">
        <f t="shared" si="449"/>
        <v>7.2312225799999998</v>
      </c>
    </row>
    <row r="3173" spans="1:11" x14ac:dyDescent="0.3">
      <c r="A3173" s="78" t="str">
        <f>latest_start_1_limit_5000_convert_BTC_CMC_PRO_API_KEY_49c55c19_a805_466a_95cf_3c[[#This Row],[Symbol]]</f>
        <v>CITY</v>
      </c>
      <c r="B3173" s="22" t="str">
        <f t="shared" si="441"/>
        <v>City Coin</v>
      </c>
      <c r="C3173" s="77">
        <f t="shared" si="442"/>
        <v>1.7500000000000258E-6</v>
      </c>
      <c r="D3173" s="73">
        <f t="shared" si="443"/>
        <v>6.5521741113269999E-2</v>
      </c>
      <c r="E3173" s="74">
        <f>D3173*conf!B$7</f>
        <v>4.7922601450245681</v>
      </c>
      <c r="F3173" s="32">
        <f t="shared" si="444"/>
        <v>0</v>
      </c>
      <c r="G3173" s="33">
        <f t="shared" si="445"/>
        <v>0.17205802000000001</v>
      </c>
      <c r="H3173" s="32">
        <f t="shared" si="446"/>
        <v>0</v>
      </c>
      <c r="I3173" s="33">
        <f t="shared" si="447"/>
        <v>3.8831873300000002</v>
      </c>
      <c r="J3173" s="32">
        <f t="shared" si="448"/>
        <v>0</v>
      </c>
      <c r="K3173" s="33">
        <f t="shared" si="449"/>
        <v>16.28238816</v>
      </c>
    </row>
    <row r="3174" spans="1:11" x14ac:dyDescent="0.3">
      <c r="A3174" s="78" t="str">
        <f>latest_start_1_limit_5000_convert_BTC_CMC_PRO_API_KEY_49c55c19_a805_466a_95cf_3c[[#This Row],[Symbol]]</f>
        <v>RFCTR</v>
      </c>
      <c r="B3174" s="22" t="str">
        <f t="shared" si="441"/>
        <v>Reflector.Finance</v>
      </c>
      <c r="C3174" s="77">
        <f t="shared" si="442"/>
        <v>1.0576976050943628E-6</v>
      </c>
      <c r="D3174" s="73">
        <f t="shared" si="443"/>
        <v>3.9601250661210001E-2</v>
      </c>
      <c r="E3174" s="74">
        <f>D3174*conf!B$7</f>
        <v>2.8964354733608997</v>
      </c>
      <c r="F3174" s="32">
        <f t="shared" si="444"/>
        <v>-1.13233023</v>
      </c>
      <c r="G3174" s="33">
        <f t="shared" si="445"/>
        <v>-0.96222046999999999</v>
      </c>
      <c r="H3174" s="32">
        <f t="shared" si="446"/>
        <v>-13.39899935</v>
      </c>
      <c r="I3174" s="33">
        <f t="shared" si="447"/>
        <v>-10.03612027</v>
      </c>
      <c r="J3174" s="32">
        <f t="shared" si="448"/>
        <v>-13.39899935</v>
      </c>
      <c r="K3174" s="33">
        <f t="shared" si="449"/>
        <v>-42.319149840000001</v>
      </c>
    </row>
    <row r="3175" spans="1:11" x14ac:dyDescent="0.3">
      <c r="A3175" s="78" t="str">
        <f>latest_start_1_limit_5000_convert_BTC_CMC_PRO_API_KEY_49c55c19_a805_466a_95cf_3c[[#This Row],[Symbol]]</f>
        <v>HBC</v>
      </c>
      <c r="B3175" s="22" t="str">
        <f t="shared" si="441"/>
        <v>HBTC Captain Token</v>
      </c>
      <c r="C3175" s="77">
        <f t="shared" si="442"/>
        <v>2.1206980551489923E-4</v>
      </c>
      <c r="D3175" s="73">
        <f t="shared" si="443"/>
        <v>7.94010451136488</v>
      </c>
      <c r="E3175" s="74">
        <f>D3175*conf!B$7</f>
        <v>580.73924396122732</v>
      </c>
      <c r="F3175" s="32">
        <f t="shared" si="444"/>
        <v>1.3113949199999999</v>
      </c>
      <c r="G3175" s="33">
        <f t="shared" si="445"/>
        <v>1.4857092999999999</v>
      </c>
      <c r="H3175" s="32">
        <f t="shared" si="446"/>
        <v>12.232135510000001</v>
      </c>
      <c r="I3175" s="33">
        <f t="shared" si="447"/>
        <v>16.590319579999999</v>
      </c>
      <c r="J3175" s="32">
        <f t="shared" si="448"/>
        <v>12.232135510000001</v>
      </c>
      <c r="K3175" s="33">
        <f t="shared" si="449"/>
        <v>143.8157578</v>
      </c>
    </row>
    <row r="3176" spans="1:11" x14ac:dyDescent="0.3">
      <c r="A3176" s="78" t="str">
        <f>latest_start_1_limit_5000_convert_BTC_CMC_PRO_API_KEY_49c55c19_a805_466a_95cf_3c[[#This Row],[Symbol]]</f>
        <v>VINCI</v>
      </c>
      <c r="B3176" s="22" t="str">
        <f t="shared" si="441"/>
        <v>Vinci</v>
      </c>
      <c r="C3176" s="77">
        <f t="shared" si="442"/>
        <v>1.4836873426351871E-4</v>
      </c>
      <c r="D3176" s="73">
        <f t="shared" si="443"/>
        <v>5.5550730261243899</v>
      </c>
      <c r="E3176" s="74">
        <f>D3176*conf!B$7</f>
        <v>406.29804113073789</v>
      </c>
      <c r="F3176" s="32">
        <f t="shared" si="444"/>
        <v>0.37759350000000003</v>
      </c>
      <c r="G3176" s="33">
        <f t="shared" si="445"/>
        <v>0.55030120000000005</v>
      </c>
      <c r="H3176" s="32">
        <f t="shared" si="446"/>
        <v>0.13412584</v>
      </c>
      <c r="I3176" s="33">
        <f t="shared" si="447"/>
        <v>4.0225215299999997</v>
      </c>
      <c r="J3176" s="32">
        <f t="shared" si="448"/>
        <v>0.13412584</v>
      </c>
      <c r="K3176" s="33">
        <f t="shared" si="449"/>
        <v>18.47022926</v>
      </c>
    </row>
    <row r="3177" spans="1:11" x14ac:dyDescent="0.3">
      <c r="A3177" s="78" t="str">
        <f>latest_start_1_limit_5000_convert_BTC_CMC_PRO_API_KEY_49c55c19_a805_466a_95cf_3c[[#This Row],[Symbol]]</f>
        <v>ZIK</v>
      </c>
      <c r="B3177" s="22" t="str">
        <f t="shared" si="441"/>
        <v>Ziktalk</v>
      </c>
      <c r="C3177" s="77">
        <f t="shared" si="442"/>
        <v>2.2203532482371421E-8</v>
      </c>
      <c r="D3177" s="73">
        <f t="shared" si="443"/>
        <v>8.3132234692E-4</v>
      </c>
      <c r="E3177" s="74">
        <f>D3177*conf!B$7</f>
        <v>6.0802916453728803E-2</v>
      </c>
      <c r="F3177" s="32">
        <f t="shared" si="444"/>
        <v>11.723912220000001</v>
      </c>
      <c r="G3177" s="33">
        <f t="shared" si="445"/>
        <v>11.916142170000001</v>
      </c>
      <c r="H3177" s="32">
        <f t="shared" si="446"/>
        <v>17.485112109999999</v>
      </c>
      <c r="I3177" s="33">
        <f t="shared" si="447"/>
        <v>22.047279100000001</v>
      </c>
      <c r="J3177" s="32">
        <f t="shared" si="448"/>
        <v>17.485112109999999</v>
      </c>
      <c r="K3177" s="33">
        <f t="shared" si="449"/>
        <v>71.888657129999999</v>
      </c>
    </row>
    <row r="3178" spans="1:11" x14ac:dyDescent="0.3">
      <c r="A3178" s="78" t="str">
        <f>latest_start_1_limit_5000_convert_BTC_CMC_PRO_API_KEY_49c55c19_a805_466a_95cf_3c[[#This Row],[Symbol]]</f>
        <v>BLACK</v>
      </c>
      <c r="B3178" s="22" t="str">
        <f t="shared" si="441"/>
        <v>eosBLACK</v>
      </c>
      <c r="C3178" s="77">
        <f t="shared" si="442"/>
        <v>1.0819731401779442E-8</v>
      </c>
      <c r="D3178" s="73">
        <f t="shared" si="443"/>
        <v>4.0510150846999999E-4</v>
      </c>
      <c r="E3178" s="74">
        <f>D3178*conf!B$7</f>
        <v>2.9629124329495798E-2</v>
      </c>
      <c r="F3178" s="32">
        <f t="shared" si="444"/>
        <v>-2.1379757499999998</v>
      </c>
      <c r="G3178" s="33">
        <f t="shared" si="445"/>
        <v>-1.9695962899999999</v>
      </c>
      <c r="H3178" s="32">
        <f t="shared" si="446"/>
        <v>-5.7394597599999999</v>
      </c>
      <c r="I3178" s="33">
        <f t="shared" si="447"/>
        <v>-2.0791464</v>
      </c>
      <c r="J3178" s="32">
        <f t="shared" si="448"/>
        <v>-5.7394597599999999</v>
      </c>
      <c r="K3178" s="33">
        <f t="shared" si="449"/>
        <v>-3.2169744100000002</v>
      </c>
    </row>
    <row r="3179" spans="1:11" x14ac:dyDescent="0.3">
      <c r="A3179" s="78" t="str">
        <f>latest_start_1_limit_5000_convert_BTC_CMC_PRO_API_KEY_49c55c19_a805_466a_95cf_3c[[#This Row],[Symbol]]</f>
        <v>AGAR</v>
      </c>
      <c r="B3179" s="22" t="str">
        <f t="shared" si="441"/>
        <v>AGAr</v>
      </c>
      <c r="C3179" s="77">
        <f t="shared" si="442"/>
        <v>2.7638614713962873E-3</v>
      </c>
      <c r="D3179" s="73">
        <f t="shared" si="443"/>
        <v>103.48172331529508</v>
      </c>
      <c r="E3179" s="74">
        <f>D3179*conf!B$7</f>
        <v>7568.6532432806825</v>
      </c>
      <c r="F3179" s="32">
        <f t="shared" si="444"/>
        <v>-1.13727092</v>
      </c>
      <c r="G3179" s="33">
        <f t="shared" si="445"/>
        <v>-0.96716966999999998</v>
      </c>
      <c r="H3179" s="32">
        <f t="shared" si="446"/>
        <v>4.7434604499999997</v>
      </c>
      <c r="I3179" s="33">
        <f t="shared" si="447"/>
        <v>8.8108452400000008</v>
      </c>
      <c r="J3179" s="32">
        <f t="shared" si="448"/>
        <v>4.7434604499999997</v>
      </c>
      <c r="K3179" s="33">
        <f t="shared" si="449"/>
        <v>-4.2023391700000001</v>
      </c>
    </row>
    <row r="3180" spans="1:11" x14ac:dyDescent="0.3">
      <c r="A3180" s="78" t="str">
        <f>latest_start_1_limit_5000_convert_BTC_CMC_PRO_API_KEY_49c55c19_a805_466a_95cf_3c[[#This Row],[Symbol]]</f>
        <v>SIMPLE</v>
      </c>
      <c r="B3180" s="22" t="str">
        <f t="shared" si="441"/>
        <v>SimpleChain</v>
      </c>
      <c r="C3180" s="77">
        <f t="shared" si="442"/>
        <v>4.156836697712277E-6</v>
      </c>
      <c r="D3180" s="73">
        <f t="shared" si="443"/>
        <v>0.15563610169007999</v>
      </c>
      <c r="E3180" s="74">
        <f>D3180*conf!B$7</f>
        <v>11.383224477612451</v>
      </c>
      <c r="F3180" s="32">
        <f t="shared" si="444"/>
        <v>5.0398730799999996</v>
      </c>
      <c r="G3180" s="33">
        <f t="shared" si="445"/>
        <v>5.2206026100000003</v>
      </c>
      <c r="H3180" s="32">
        <f t="shared" si="446"/>
        <v>-2.49096041</v>
      </c>
      <c r="I3180" s="33">
        <f t="shared" si="447"/>
        <v>1.29549826</v>
      </c>
      <c r="J3180" s="32">
        <f t="shared" si="448"/>
        <v>-2.49096041</v>
      </c>
      <c r="K3180" s="33">
        <f t="shared" si="449"/>
        <v>-5.0216573799999997</v>
      </c>
    </row>
    <row r="3181" spans="1:11" x14ac:dyDescent="0.3">
      <c r="A3181" s="78" t="str">
        <f>latest_start_1_limit_5000_convert_BTC_CMC_PRO_API_KEY_49c55c19_a805_466a_95cf_3c[[#This Row],[Symbol]]</f>
        <v>FMA</v>
      </c>
      <c r="B3181" s="22" t="str">
        <f t="shared" si="441"/>
        <v>FLAMA</v>
      </c>
      <c r="C3181" s="77">
        <f t="shared" si="442"/>
        <v>3.8648017390634145E-7</v>
      </c>
      <c r="D3181" s="73">
        <f t="shared" si="443"/>
        <v>1.447020222863E-2</v>
      </c>
      <c r="E3181" s="74">
        <f>D3181*conf!B$7</f>
        <v>1.0583505910019981</v>
      </c>
      <c r="F3181" s="32">
        <f t="shared" si="444"/>
        <v>-0.25570099000000002</v>
      </c>
      <c r="G3181" s="33">
        <f t="shared" si="445"/>
        <v>-8.4082920000000005E-2</v>
      </c>
      <c r="H3181" s="32">
        <f t="shared" si="446"/>
        <v>8.2136839599999991</v>
      </c>
      <c r="I3181" s="33">
        <f t="shared" si="447"/>
        <v>12.415824020000001</v>
      </c>
      <c r="J3181" s="32">
        <f t="shared" si="448"/>
        <v>8.2136839599999991</v>
      </c>
      <c r="K3181" s="33">
        <f t="shared" si="449"/>
        <v>40.598463610000003</v>
      </c>
    </row>
    <row r="3182" spans="1:11" x14ac:dyDescent="0.3">
      <c r="A3182" s="78" t="str">
        <f>latest_start_1_limit_5000_convert_BTC_CMC_PRO_API_KEY_49c55c19_a805_466a_95cf_3c[[#This Row],[Symbol]]</f>
        <v>KIM</v>
      </c>
      <c r="B3182" s="22" t="str">
        <f t="shared" si="441"/>
        <v>KingMoney</v>
      </c>
      <c r="C3182" s="77">
        <f t="shared" si="442"/>
        <v>3.4006526529343439E-2</v>
      </c>
      <c r="D3182" s="73">
        <f t="shared" si="443"/>
        <v>1273.2381870955178</v>
      </c>
      <c r="E3182" s="74">
        <f>D3182*conf!B$7</f>
        <v>93124.641004166173</v>
      </c>
      <c r="F3182" s="32">
        <f t="shared" si="444"/>
        <v>1.56613209</v>
      </c>
      <c r="G3182" s="33">
        <f t="shared" si="445"/>
        <v>1.7408847700000001</v>
      </c>
      <c r="H3182" s="32">
        <f t="shared" si="446"/>
        <v>-18.29675044</v>
      </c>
      <c r="I3182" s="33">
        <f t="shared" si="447"/>
        <v>-15.12406021</v>
      </c>
      <c r="J3182" s="32">
        <f t="shared" si="448"/>
        <v>-18.29675044</v>
      </c>
      <c r="K3182" s="33">
        <f t="shared" si="449"/>
        <v>-17.802091690000001</v>
      </c>
    </row>
    <row r="3183" spans="1:11" x14ac:dyDescent="0.3">
      <c r="A3183" s="78" t="str">
        <f>latest_start_1_limit_5000_convert_BTC_CMC_PRO_API_KEY_49c55c19_a805_466a_95cf_3c[[#This Row],[Symbol]]</f>
        <v>WG0</v>
      </c>
      <c r="B3183" s="22" t="str">
        <f t="shared" si="441"/>
        <v>Wrapped Gen-0 CryptoKitties</v>
      </c>
      <c r="C3183" s="77">
        <f t="shared" si="442"/>
        <v>5.5549567736148456E-3</v>
      </c>
      <c r="D3183" s="73">
        <f t="shared" si="443"/>
        <v>207.98310835210975</v>
      </c>
      <c r="E3183" s="74">
        <f>D3183*conf!B$7</f>
        <v>15211.884544873308</v>
      </c>
      <c r="F3183" s="32">
        <f t="shared" si="444"/>
        <v>-1.13815146</v>
      </c>
      <c r="G3183" s="33">
        <f t="shared" si="445"/>
        <v>-0.96805171999999995</v>
      </c>
      <c r="H3183" s="32">
        <f t="shared" si="446"/>
        <v>8.4268913300000001</v>
      </c>
      <c r="I3183" s="33">
        <f t="shared" si="447"/>
        <v>12.637310640000001</v>
      </c>
      <c r="J3183" s="32">
        <f t="shared" si="448"/>
        <v>8.4268913300000001</v>
      </c>
      <c r="K3183" s="33">
        <f t="shared" si="449"/>
        <v>70.663830739999995</v>
      </c>
    </row>
    <row r="3184" spans="1:11" x14ac:dyDescent="0.3">
      <c r="A3184" s="78" t="str">
        <f>latest_start_1_limit_5000_convert_BTC_CMC_PRO_API_KEY_49c55c19_a805_466a_95cf_3c[[#This Row],[Symbol]]</f>
        <v>ZYX</v>
      </c>
      <c r="B3184" s="22" t="str">
        <f t="shared" si="441"/>
        <v>ZYX</v>
      </c>
      <c r="C3184" s="77">
        <f t="shared" si="442"/>
        <v>2.274043554477533E-7</v>
      </c>
      <c r="D3184" s="73">
        <f t="shared" si="443"/>
        <v>8.5142453175300007E-3</v>
      </c>
      <c r="E3184" s="74">
        <f>D3184*conf!B$7</f>
        <v>0.62273190252414423</v>
      </c>
      <c r="F3184" s="32">
        <f t="shared" si="444"/>
        <v>-0.23021602999999999</v>
      </c>
      <c r="G3184" s="33">
        <f t="shared" si="445"/>
        <v>-5.8554120000000001E-2</v>
      </c>
      <c r="H3184" s="32">
        <f t="shared" si="446"/>
        <v>-8.8787358800000007</v>
      </c>
      <c r="I3184" s="33">
        <f t="shared" si="447"/>
        <v>-5.3403264999999998</v>
      </c>
      <c r="J3184" s="32">
        <f t="shared" si="448"/>
        <v>-8.8787358800000007</v>
      </c>
      <c r="K3184" s="33">
        <f t="shared" si="449"/>
        <v>6.7533483500000004</v>
      </c>
    </row>
    <row r="3185" spans="1:11" x14ac:dyDescent="0.3">
      <c r="A3185" s="78" t="str">
        <f>latest_start_1_limit_5000_convert_BTC_CMC_PRO_API_KEY_49c55c19_a805_466a_95cf_3c[[#This Row],[Symbol]]</f>
        <v>TUNE</v>
      </c>
      <c r="B3185" s="22" t="str">
        <f t="shared" si="441"/>
        <v>TUNE TOKEN</v>
      </c>
      <c r="C3185" s="77">
        <f t="shared" si="442"/>
        <v>3.0207237739011782E-8</v>
      </c>
      <c r="D3185" s="73">
        <f t="shared" si="443"/>
        <v>1.1309890347900001E-3</v>
      </c>
      <c r="E3185" s="74">
        <f>D3185*conf!B$7</f>
        <v>8.27205380045406E-2</v>
      </c>
      <c r="F3185" s="32">
        <f t="shared" si="444"/>
        <v>3.50346307</v>
      </c>
      <c r="G3185" s="33">
        <f t="shared" si="445"/>
        <v>3.6815490799999999</v>
      </c>
      <c r="H3185" s="32">
        <f t="shared" si="446"/>
        <v>-4.65037755</v>
      </c>
      <c r="I3185" s="33">
        <f t="shared" si="447"/>
        <v>-0.94777308999999998</v>
      </c>
      <c r="J3185" s="32">
        <f t="shared" si="448"/>
        <v>-4.65037755</v>
      </c>
      <c r="K3185" s="33">
        <f t="shared" si="449"/>
        <v>5.5856214399999997</v>
      </c>
    </row>
    <row r="3186" spans="1:11" x14ac:dyDescent="0.3">
      <c r="A3186" s="78" t="str">
        <f>latest_start_1_limit_5000_convert_BTC_CMC_PRO_API_KEY_49c55c19_a805_466a_95cf_3c[[#This Row],[Symbol]]</f>
        <v>LUA</v>
      </c>
      <c r="B3186" s="22" t="str">
        <f t="shared" si="441"/>
        <v>Lua Token</v>
      </c>
      <c r="C3186" s="77">
        <f t="shared" si="442"/>
        <v>8.3512877998515443E-7</v>
      </c>
      <c r="D3186" s="73">
        <f t="shared" si="443"/>
        <v>3.1268052410530003E-2</v>
      </c>
      <c r="E3186" s="74">
        <f>D3186*conf!B$7</f>
        <v>2.2869453533061646</v>
      </c>
      <c r="F3186" s="32">
        <f t="shared" si="444"/>
        <v>0.54461033999999997</v>
      </c>
      <c r="G3186" s="33">
        <f t="shared" si="445"/>
        <v>0.71760541</v>
      </c>
      <c r="H3186" s="32">
        <f t="shared" si="446"/>
        <v>2.8205296999999998</v>
      </c>
      <c r="I3186" s="33">
        <f t="shared" si="447"/>
        <v>6.8132434799999997</v>
      </c>
      <c r="J3186" s="32">
        <f t="shared" si="448"/>
        <v>2.8205296999999998</v>
      </c>
      <c r="K3186" s="33">
        <f t="shared" si="449"/>
        <v>1.1114710699999999</v>
      </c>
    </row>
    <row r="3187" spans="1:11" x14ac:dyDescent="0.3">
      <c r="A3187" s="78" t="str">
        <f>latest_start_1_limit_5000_convert_BTC_CMC_PRO_API_KEY_49c55c19_a805_466a_95cf_3c[[#This Row],[Symbol]]</f>
        <v>ITS</v>
      </c>
      <c r="B3187" s="22" t="str">
        <f t="shared" si="441"/>
        <v>IterationSyndicate</v>
      </c>
      <c r="C3187" s="77">
        <f t="shared" si="442"/>
        <v>3.2754955473473434E-4</v>
      </c>
      <c r="D3187" s="73">
        <f t="shared" si="443"/>
        <v>12.26378121548332</v>
      </c>
      <c r="E3187" s="74">
        <f>D3187*conf!B$7</f>
        <v>896.97295810045</v>
      </c>
      <c r="F3187" s="32">
        <f t="shared" si="444"/>
        <v>-14.324694879999999</v>
      </c>
      <c r="G3187" s="33">
        <f t="shared" si="445"/>
        <v>-14.17728365</v>
      </c>
      <c r="H3187" s="32">
        <f t="shared" si="446"/>
        <v>-15.9641096</v>
      </c>
      <c r="I3187" s="33">
        <f t="shared" si="447"/>
        <v>-12.70083855</v>
      </c>
      <c r="J3187" s="32">
        <f t="shared" si="448"/>
        <v>-15.9641096</v>
      </c>
      <c r="K3187" s="33">
        <f t="shared" si="449"/>
        <v>-12.61088086</v>
      </c>
    </row>
    <row r="3188" spans="1:11" x14ac:dyDescent="0.3">
      <c r="A3188" s="78" t="str">
        <f>latest_start_1_limit_5000_convert_BTC_CMC_PRO_API_KEY_49c55c19_a805_466a_95cf_3c[[#This Row],[Symbol]]</f>
        <v>CARAT</v>
      </c>
      <c r="B3188" s="22" t="str">
        <f t="shared" si="441"/>
        <v>CARAT</v>
      </c>
      <c r="C3188" s="77">
        <f t="shared" si="442"/>
        <v>1.5105987441867685E-5</v>
      </c>
      <c r="D3188" s="73">
        <f t="shared" si="443"/>
        <v>0.56558319910077004</v>
      </c>
      <c r="E3188" s="74">
        <f>D3188*conf!B$7</f>
        <v>41.366755182230321</v>
      </c>
      <c r="F3188" s="32">
        <f t="shared" si="444"/>
        <v>63.102578880000003</v>
      </c>
      <c r="G3188" s="33">
        <f t="shared" si="445"/>
        <v>63.383209950000001</v>
      </c>
      <c r="H3188" s="32">
        <f t="shared" si="446"/>
        <v>53.157815069999998</v>
      </c>
      <c r="I3188" s="33">
        <f t="shared" si="447"/>
        <v>59.105219939999998</v>
      </c>
      <c r="J3188" s="32">
        <f t="shared" si="448"/>
        <v>53.157815069999998</v>
      </c>
      <c r="K3188" s="33">
        <f t="shared" si="449"/>
        <v>28.793973619999999</v>
      </c>
    </row>
    <row r="3189" spans="1:11" x14ac:dyDescent="0.3">
      <c r="A3189" s="78" t="str">
        <f>latest_start_1_limit_5000_convert_BTC_CMC_PRO_API_KEY_49c55c19_a805_466a_95cf_3c[[#This Row],[Symbol]]</f>
        <v>PROPHET</v>
      </c>
      <c r="B3189" s="22" t="str">
        <f t="shared" si="441"/>
        <v>Prophet</v>
      </c>
      <c r="C3189" s="77">
        <f t="shared" si="442"/>
        <v>6.9345016480570658E-6</v>
      </c>
      <c r="D3189" s="73">
        <f t="shared" si="443"/>
        <v>0.25963464099059003</v>
      </c>
      <c r="E3189" s="74">
        <f>D3189*conf!B$7</f>
        <v>18.989677642051756</v>
      </c>
      <c r="F3189" s="32">
        <f t="shared" si="444"/>
        <v>-1.1399994</v>
      </c>
      <c r="G3189" s="33">
        <f t="shared" si="445"/>
        <v>-0.96990284000000004</v>
      </c>
      <c r="H3189" s="32">
        <f t="shared" si="446"/>
        <v>-13.54792965</v>
      </c>
      <c r="I3189" s="33">
        <f t="shared" si="447"/>
        <v>-10.190833810000001</v>
      </c>
      <c r="J3189" s="32">
        <f t="shared" si="448"/>
        <v>-13.54792965</v>
      </c>
      <c r="K3189" s="33">
        <f t="shared" si="449"/>
        <v>11.04517997</v>
      </c>
    </row>
    <row r="3190" spans="1:11" x14ac:dyDescent="0.3">
      <c r="A3190" s="78" t="str">
        <f>latest_start_1_limit_5000_convert_BTC_CMC_PRO_API_KEY_49c55c19_a805_466a_95cf_3c[[#This Row],[Symbol]]</f>
        <v>PTN</v>
      </c>
      <c r="B3190" s="22" t="str">
        <f t="shared" si="441"/>
        <v>PalletOne</v>
      </c>
      <c r="C3190" s="77">
        <f t="shared" si="442"/>
        <v>4.3538228019627364E-8</v>
      </c>
      <c r="D3190" s="73">
        <f t="shared" si="443"/>
        <v>1.63011457419E-3</v>
      </c>
      <c r="E3190" s="74">
        <f>D3190*conf!B$7</f>
        <v>0.1192265799562566</v>
      </c>
      <c r="F3190" s="32">
        <f t="shared" si="444"/>
        <v>0.55075852999999997</v>
      </c>
      <c r="G3190" s="33">
        <f t="shared" si="445"/>
        <v>0.72376417000000004</v>
      </c>
      <c r="H3190" s="32">
        <f t="shared" si="446"/>
        <v>-1.7838948400000001</v>
      </c>
      <c r="I3190" s="33">
        <f t="shared" si="447"/>
        <v>2.0300205099999999</v>
      </c>
      <c r="J3190" s="32">
        <f t="shared" si="448"/>
        <v>-1.7838948400000001</v>
      </c>
      <c r="K3190" s="33">
        <f t="shared" si="449"/>
        <v>11.50341704</v>
      </c>
    </row>
    <row r="3191" spans="1:11" x14ac:dyDescent="0.3">
      <c r="A3191" s="78" t="str">
        <f>latest_start_1_limit_5000_convert_BTC_CMC_PRO_API_KEY_49c55c19_a805_466a_95cf_3c[[#This Row],[Symbol]]</f>
        <v>TBT</v>
      </c>
      <c r="B3191" s="22" t="str">
        <f t="shared" si="441"/>
        <v>TideBit Token</v>
      </c>
      <c r="C3191" s="77">
        <f t="shared" si="442"/>
        <v>1.7004598761584807E-6</v>
      </c>
      <c r="D3191" s="73">
        <f t="shared" si="443"/>
        <v>6.3666909588090001E-2</v>
      </c>
      <c r="E3191" s="74">
        <f>D3191*conf!B$7</f>
        <v>4.6565977672729026</v>
      </c>
      <c r="F3191" s="32">
        <f t="shared" si="444"/>
        <v>-2.6758482400000001</v>
      </c>
      <c r="G3191" s="33">
        <f t="shared" si="445"/>
        <v>-2.5083942299999999</v>
      </c>
      <c r="H3191" s="32">
        <f t="shared" si="446"/>
        <v>-12.722577210000001</v>
      </c>
      <c r="I3191" s="33">
        <f t="shared" si="447"/>
        <v>-9.3334313899999994</v>
      </c>
      <c r="J3191" s="32">
        <f t="shared" si="448"/>
        <v>-12.722577210000001</v>
      </c>
      <c r="K3191" s="33">
        <f t="shared" si="449"/>
        <v>-14.228890809999999</v>
      </c>
    </row>
    <row r="3192" spans="1:11" x14ac:dyDescent="0.3">
      <c r="A3192" s="78" t="str">
        <f>latest_start_1_limit_5000_convert_BTC_CMC_PRO_API_KEY_49c55c19_a805_466a_95cf_3c[[#This Row],[Symbol]]</f>
        <v>stFIRO</v>
      </c>
      <c r="B3192" s="22" t="str">
        <f t="shared" si="441"/>
        <v>stakedFIRO</v>
      </c>
      <c r="C3192" s="77">
        <f t="shared" si="442"/>
        <v>1.3583784723492551E-4</v>
      </c>
      <c r="D3192" s="73">
        <f t="shared" si="443"/>
        <v>5.0859041485203296</v>
      </c>
      <c r="E3192" s="74">
        <f>D3192*conf!B$7</f>
        <v>371.98302942277689</v>
      </c>
      <c r="F3192" s="32">
        <f t="shared" si="444"/>
        <v>-1.1399994</v>
      </c>
      <c r="G3192" s="33">
        <f t="shared" si="445"/>
        <v>-0.96990284000000004</v>
      </c>
      <c r="H3192" s="32">
        <f t="shared" si="446"/>
        <v>-3.57795738</v>
      </c>
      <c r="I3192" s="33">
        <f t="shared" si="447"/>
        <v>0.16629115999999999</v>
      </c>
      <c r="J3192" s="32">
        <f t="shared" si="448"/>
        <v>-3.57795738</v>
      </c>
      <c r="K3192" s="33">
        <f t="shared" si="449"/>
        <v>7.5951697999999999</v>
      </c>
    </row>
    <row r="3193" spans="1:11" x14ac:dyDescent="0.3">
      <c r="A3193" s="78" t="str">
        <f>latest_start_1_limit_5000_convert_BTC_CMC_PRO_API_KEY_49c55c19_a805_466a_95cf_3c[[#This Row],[Symbol]]</f>
        <v>NVDA</v>
      </c>
      <c r="B3193" s="22" t="str">
        <f t="shared" si="441"/>
        <v>NVIDIA tokenized stock FTX</v>
      </c>
      <c r="C3193" s="77">
        <f t="shared" si="442"/>
        <v>1.4414681050176356E-2</v>
      </c>
      <c r="D3193" s="73">
        <f t="shared" si="443"/>
        <v>539.70000000000005</v>
      </c>
      <c r="E3193" s="74">
        <f>D3193*conf!B$7</f>
        <v>39473.658000000003</v>
      </c>
      <c r="F3193" s="32">
        <f t="shared" si="444"/>
        <v>-2.3566920000000002E-2</v>
      </c>
      <c r="G3193" s="33">
        <f t="shared" si="445"/>
        <v>0.14845054999999999</v>
      </c>
      <c r="H3193" s="32">
        <f t="shared" si="446"/>
        <v>-4.3230500100000002</v>
      </c>
      <c r="I3193" s="33">
        <f t="shared" si="447"/>
        <v>-0.60773480999999996</v>
      </c>
      <c r="J3193" s="32">
        <f t="shared" si="448"/>
        <v>-4.3230500100000002</v>
      </c>
      <c r="K3193" s="33">
        <f t="shared" si="449"/>
        <v>4.8571983699999999</v>
      </c>
    </row>
    <row r="3194" spans="1:11" x14ac:dyDescent="0.3">
      <c r="A3194" s="78" t="str">
        <f>latest_start_1_limit_5000_convert_BTC_CMC_PRO_API_KEY_49c55c19_a805_466a_95cf_3c[[#This Row],[Symbol]]</f>
        <v>PTA</v>
      </c>
      <c r="B3194" s="22" t="str">
        <f t="shared" si="441"/>
        <v>Petrachor</v>
      </c>
      <c r="C3194" s="77">
        <f t="shared" si="442"/>
        <v>1.2964531532533913E-7</v>
      </c>
      <c r="D3194" s="73">
        <f t="shared" si="443"/>
        <v>4.8540495927400003E-3</v>
      </c>
      <c r="E3194" s="74">
        <f>D3194*conf!B$7</f>
        <v>0.35502518721300363</v>
      </c>
      <c r="F3194" s="32">
        <f t="shared" si="444"/>
        <v>8.6850764900000001</v>
      </c>
      <c r="G3194" s="33">
        <f t="shared" si="445"/>
        <v>8.8720778800000009</v>
      </c>
      <c r="H3194" s="32">
        <f t="shared" si="446"/>
        <v>40.444171470000001</v>
      </c>
      <c r="I3194" s="33">
        <f t="shared" si="447"/>
        <v>45.897881740000003</v>
      </c>
      <c r="J3194" s="32">
        <f t="shared" si="448"/>
        <v>40.444171470000001</v>
      </c>
      <c r="K3194" s="33">
        <f t="shared" si="449"/>
        <v>0</v>
      </c>
    </row>
    <row r="3195" spans="1:11" x14ac:dyDescent="0.3">
      <c r="A3195" s="78" t="str">
        <f>latest_start_1_limit_5000_convert_BTC_CMC_PRO_API_KEY_49c55c19_a805_466a_95cf_3c[[#This Row],[Symbol]]</f>
        <v>BYND</v>
      </c>
      <c r="B3195" s="22" t="str">
        <f t="shared" si="441"/>
        <v>Beyond Meat tokenized stock FTX</v>
      </c>
      <c r="C3195" s="77">
        <f t="shared" si="442"/>
        <v>4.51457020179972E-3</v>
      </c>
      <c r="D3195" s="73">
        <f t="shared" si="443"/>
        <v>169.03</v>
      </c>
      <c r="E3195" s="74">
        <f>D3195*conf!B$7</f>
        <v>12362.8542</v>
      </c>
      <c r="F3195" s="32">
        <f t="shared" si="444"/>
        <v>0.23741824</v>
      </c>
      <c r="G3195" s="33">
        <f t="shared" si="445"/>
        <v>0.40988476000000001</v>
      </c>
      <c r="H3195" s="32">
        <f t="shared" si="446"/>
        <v>-2.7832923300000001</v>
      </c>
      <c r="I3195" s="33">
        <f t="shared" si="447"/>
        <v>0.99181454000000002</v>
      </c>
      <c r="J3195" s="32">
        <f t="shared" si="448"/>
        <v>-2.7832923300000001</v>
      </c>
      <c r="K3195" s="33">
        <f t="shared" si="449"/>
        <v>-12.00937012</v>
      </c>
    </row>
    <row r="3196" spans="1:11" x14ac:dyDescent="0.3">
      <c r="A3196" s="78" t="str">
        <f>latest_start_1_limit_5000_convert_BTC_CMC_PRO_API_KEY_49c55c19_a805_466a_95cf_3c[[#This Row],[Symbol]]</f>
        <v>VRO</v>
      </c>
      <c r="B3196" s="22" t="str">
        <f t="shared" si="441"/>
        <v>VeraOne</v>
      </c>
      <c r="C3196" s="77">
        <f t="shared" si="442"/>
        <v>1.5720218874453232E-3</v>
      </c>
      <c r="D3196" s="73">
        <f t="shared" si="443"/>
        <v>58.858063504905722</v>
      </c>
      <c r="E3196" s="74">
        <f>D3196*conf!B$7</f>
        <v>4304.8787647488043</v>
      </c>
      <c r="F3196" s="32">
        <f t="shared" si="444"/>
        <v>0.20892335000000001</v>
      </c>
      <c r="G3196" s="33">
        <f t="shared" si="445"/>
        <v>0.38134084000000001</v>
      </c>
      <c r="H3196" s="32">
        <f t="shared" si="446"/>
        <v>-3.8499085599999998</v>
      </c>
      <c r="I3196" s="33">
        <f t="shared" si="447"/>
        <v>-0.11622039000000001</v>
      </c>
      <c r="J3196" s="32">
        <f t="shared" si="448"/>
        <v>-3.8499085599999998</v>
      </c>
      <c r="K3196" s="33">
        <f t="shared" si="449"/>
        <v>-1.67701805</v>
      </c>
    </row>
    <row r="3197" spans="1:11" x14ac:dyDescent="0.3">
      <c r="A3197" s="78" t="str">
        <f>latest_start_1_limit_5000_convert_BTC_CMC_PRO_API_KEY_49c55c19_a805_466a_95cf_3c[[#This Row],[Symbol]]</f>
        <v>KFC</v>
      </c>
      <c r="B3197" s="22" t="str">
        <f t="shared" si="441"/>
        <v>Chicken</v>
      </c>
      <c r="C3197" s="77">
        <f t="shared" si="442"/>
        <v>2.3891685303121637E-4</v>
      </c>
      <c r="D3197" s="73">
        <f t="shared" si="443"/>
        <v>8.9452846810904596</v>
      </c>
      <c r="E3197" s="74">
        <f>D3197*conf!B$7</f>
        <v>654.25812157495625</v>
      </c>
      <c r="F3197" s="32">
        <f t="shared" si="444"/>
        <v>-0.22123701000000001</v>
      </c>
      <c r="G3197" s="33">
        <f t="shared" si="445"/>
        <v>-4.9559649999999997E-2</v>
      </c>
      <c r="H3197" s="32">
        <f t="shared" si="446"/>
        <v>-5.5561531100000003</v>
      </c>
      <c r="I3197" s="33">
        <f t="shared" si="447"/>
        <v>-1.8887216099999999</v>
      </c>
      <c r="J3197" s="32">
        <f t="shared" si="448"/>
        <v>-5.5561531100000003</v>
      </c>
      <c r="K3197" s="33">
        <f t="shared" si="449"/>
        <v>-25.80916071</v>
      </c>
    </row>
    <row r="3198" spans="1:11" x14ac:dyDescent="0.3">
      <c r="A3198" s="78" t="str">
        <f>latest_start_1_limit_5000_convert_BTC_CMC_PRO_API_KEY_49c55c19_a805_466a_95cf_3c[[#This Row],[Symbol]]</f>
        <v>TWI</v>
      </c>
      <c r="B3198" s="22" t="str">
        <f t="shared" si="441"/>
        <v>Trade.win</v>
      </c>
      <c r="C3198" s="77">
        <f t="shared" si="442"/>
        <v>2.5989247937206034E-6</v>
      </c>
      <c r="D3198" s="73">
        <f t="shared" si="443"/>
        <v>9.7306330004009997E-2</v>
      </c>
      <c r="E3198" s="74">
        <f>D3198*conf!B$7</f>
        <v>7.1169849764932911</v>
      </c>
      <c r="F3198" s="32">
        <f t="shared" si="444"/>
        <v>1.72119789</v>
      </c>
      <c r="G3198" s="33">
        <f t="shared" si="445"/>
        <v>1.89621737</v>
      </c>
      <c r="H3198" s="32">
        <f t="shared" si="446"/>
        <v>5.0376802300000003</v>
      </c>
      <c r="I3198" s="33">
        <f t="shared" si="447"/>
        <v>9.1164901199999999</v>
      </c>
      <c r="J3198" s="32">
        <f t="shared" si="448"/>
        <v>5.0376802300000003</v>
      </c>
      <c r="K3198" s="33">
        <f t="shared" si="449"/>
        <v>-0.19716655</v>
      </c>
    </row>
    <row r="3199" spans="1:11" x14ac:dyDescent="0.3">
      <c r="A3199" s="78" t="str">
        <f>latest_start_1_limit_5000_convert_BTC_CMC_PRO_API_KEY_49c55c19_a805_466a_95cf_3c[[#This Row],[Symbol]]</f>
        <v>BILI</v>
      </c>
      <c r="B3199" s="22" t="str">
        <f t="shared" si="441"/>
        <v>Billibilli Inc tokenized stock FTX</v>
      </c>
      <c r="C3199" s="77">
        <f t="shared" si="442"/>
        <v>3.9918811001655695E-3</v>
      </c>
      <c r="D3199" s="73">
        <f t="shared" si="443"/>
        <v>149.46</v>
      </c>
      <c r="E3199" s="74">
        <f>D3199*conf!B$7</f>
        <v>10931.5044</v>
      </c>
      <c r="F3199" s="32">
        <f t="shared" si="444"/>
        <v>-0.26518464000000003</v>
      </c>
      <c r="G3199" s="33">
        <f t="shared" si="445"/>
        <v>-9.3582890000000002E-2</v>
      </c>
      <c r="H3199" s="32">
        <f t="shared" si="446"/>
        <v>8.1956281900000008</v>
      </c>
      <c r="I3199" s="33">
        <f t="shared" si="447"/>
        <v>12.397067120000001</v>
      </c>
      <c r="J3199" s="32">
        <f t="shared" si="448"/>
        <v>8.1956281900000008</v>
      </c>
      <c r="K3199" s="33">
        <f t="shared" si="449"/>
        <v>28.844827590000001</v>
      </c>
    </row>
    <row r="3200" spans="1:11" x14ac:dyDescent="0.3">
      <c r="A3200" s="78" t="str">
        <f>latest_start_1_limit_5000_convert_BTC_CMC_PRO_API_KEY_49c55c19_a805_466a_95cf_3c[[#This Row],[Symbol]]</f>
        <v>FLEX</v>
      </c>
      <c r="B3200" s="22" t="str">
        <f t="shared" si="441"/>
        <v>FLEX</v>
      </c>
      <c r="C3200" s="77">
        <f t="shared" si="442"/>
        <v>4.2443262257118871E-6</v>
      </c>
      <c r="D3200" s="73">
        <f t="shared" si="443"/>
        <v>0.15891179666363001</v>
      </c>
      <c r="E3200" s="74">
        <f>D3200*conf!B$7</f>
        <v>11.622808807977899</v>
      </c>
      <c r="F3200" s="32">
        <f t="shared" si="444"/>
        <v>-3.2621770099999998</v>
      </c>
      <c r="G3200" s="33">
        <f t="shared" si="445"/>
        <v>-3.0957318300000001</v>
      </c>
      <c r="H3200" s="32">
        <f t="shared" si="446"/>
        <v>-7.8484204699999998</v>
      </c>
      <c r="I3200" s="33">
        <f t="shared" si="447"/>
        <v>-4.2700020099999998</v>
      </c>
      <c r="J3200" s="32">
        <f t="shared" si="448"/>
        <v>-7.8484204699999998</v>
      </c>
      <c r="K3200" s="33">
        <f t="shared" si="449"/>
        <v>-3.6898202000000002</v>
      </c>
    </row>
    <row r="3201" spans="1:11" x14ac:dyDescent="0.3">
      <c r="A3201" s="78" t="str">
        <f>latest_start_1_limit_5000_convert_BTC_CMC_PRO_API_KEY_49c55c19_a805_466a_95cf_3c[[#This Row],[Symbol]]</f>
        <v>GSE</v>
      </c>
      <c r="B3201" s="22" t="str">
        <f t="shared" si="441"/>
        <v>GSENetwork</v>
      </c>
      <c r="C3201" s="77">
        <f t="shared" si="442"/>
        <v>1E-8</v>
      </c>
      <c r="D3201" s="73">
        <f t="shared" si="443"/>
        <v>3.0007878699999999E-5</v>
      </c>
      <c r="E3201" s="74">
        <f>D3201*conf!B$7</f>
        <v>2.1947762481179999E-3</v>
      </c>
      <c r="F3201" s="32">
        <f t="shared" si="444"/>
        <v>3.0298663000000001</v>
      </c>
      <c r="G3201" s="33">
        <f t="shared" si="445"/>
        <v>3.2071374499999998</v>
      </c>
      <c r="H3201" s="32">
        <f t="shared" si="446"/>
        <v>-1.5706981799999999</v>
      </c>
      <c r="I3201" s="33">
        <f t="shared" si="447"/>
        <v>2.2514959999999999</v>
      </c>
      <c r="J3201" s="32">
        <f t="shared" si="448"/>
        <v>-1.5706981799999999</v>
      </c>
      <c r="K3201" s="33">
        <f t="shared" si="449"/>
        <v>6.0031601400000003</v>
      </c>
    </row>
    <row r="3202" spans="1:11" x14ac:dyDescent="0.3">
      <c r="A3202" s="78" t="str">
        <f>latest_start_1_limit_5000_convert_BTC_CMC_PRO_API_KEY_49c55c19_a805_466a_95cf_3c[[#This Row],[Symbol]]</f>
        <v>CPI</v>
      </c>
      <c r="B3202" s="22" t="str">
        <f t="shared" ref="B3202:B3265" si="450">VLOOKUP(A3202,BTCTABLE,2,FALSE)</f>
        <v>Crypto Price Index</v>
      </c>
      <c r="C3202" s="77">
        <f t="shared" ref="C3202:C3265" si="451">VLOOKUP(A3202,BTCTABLE,3,FALSE)</f>
        <v>1.1731543097839913E-6</v>
      </c>
      <c r="D3202" s="73">
        <f t="shared" ref="D3202:D3265" si="452">VLOOKUP(A3202,USDTABLE,3,FALSE)</f>
        <v>4.3924064555189997E-2</v>
      </c>
      <c r="E3202" s="74">
        <f>D3202*conf!B$7</f>
        <v>3.2126060815665962</v>
      </c>
      <c r="F3202" s="32">
        <f t="shared" ref="F3202:F3265" si="453">VLOOKUP(A3202,BTCTABLE,5,FALSE)</f>
        <v>1.2434769000000001</v>
      </c>
      <c r="G3202" s="33">
        <f t="shared" ref="G3202:G3265" si="454">VLOOKUP(A3202,USDTABLE,5,FALSE)</f>
        <v>1.41767442</v>
      </c>
      <c r="H3202" s="32">
        <f t="shared" ref="H3202:H3265" si="455">VLOOKUP(A3202,BTCTABLE,6,FALSE)</f>
        <v>-36.038333020000003</v>
      </c>
      <c r="I3202" s="33">
        <f t="shared" ref="I3202:I3265" si="456">VLOOKUP(A3202,USDTABLE,6,FALSE)</f>
        <v>-33.554581669999997</v>
      </c>
      <c r="J3202" s="32">
        <f t="shared" ref="J3202:J3265" si="457">VLOOKUP(A3202,BTCTABLE,6,FALSE)</f>
        <v>-36.038333020000003</v>
      </c>
      <c r="K3202" s="33">
        <f t="shared" ref="K3202:K3265" si="458">VLOOKUP(A3202,USDTABLE,7,FALSE)</f>
        <v>-52.309572529999997</v>
      </c>
    </row>
    <row r="3203" spans="1:11" x14ac:dyDescent="0.3">
      <c r="A3203" s="78" t="str">
        <f>latest_start_1_limit_5000_convert_BTC_CMC_PRO_API_KEY_49c55c19_a805_466a_95cf_3c[[#This Row],[Symbol]]</f>
        <v>TOP</v>
      </c>
      <c r="B3203" s="22" t="str">
        <f t="shared" si="450"/>
        <v>TOP</v>
      </c>
      <c r="C3203" s="77">
        <f t="shared" si="451"/>
        <v>3.3795650641509966E-8</v>
      </c>
      <c r="D3203" s="73">
        <f t="shared" si="452"/>
        <v>1.2653427840500001E-3</v>
      </c>
      <c r="E3203" s="74">
        <f>D3203*conf!B$7</f>
        <v>9.2547171225417002E-2</v>
      </c>
      <c r="F3203" s="32">
        <f t="shared" si="453"/>
        <v>0.65041899999999997</v>
      </c>
      <c r="G3203" s="33">
        <f t="shared" si="454"/>
        <v>0.82359612000000004</v>
      </c>
      <c r="H3203" s="32">
        <f t="shared" si="455"/>
        <v>-6.2143768599999998</v>
      </c>
      <c r="I3203" s="33">
        <f t="shared" si="456"/>
        <v>-2.5725054300000001</v>
      </c>
      <c r="J3203" s="32">
        <f t="shared" si="457"/>
        <v>-6.2143768599999998</v>
      </c>
      <c r="K3203" s="33">
        <f t="shared" si="458"/>
        <v>22.8241437</v>
      </c>
    </row>
    <row r="3204" spans="1:11" x14ac:dyDescent="0.3">
      <c r="A3204" s="78" t="str">
        <f>latest_start_1_limit_5000_convert_BTC_CMC_PRO_API_KEY_49c55c19_a805_466a_95cf_3c[[#This Row],[Symbol]]</f>
        <v>DICE</v>
      </c>
      <c r="B3204" s="22" t="str">
        <f t="shared" si="450"/>
        <v>Dice</v>
      </c>
      <c r="C3204" s="77">
        <f t="shared" si="451"/>
        <v>1E-8</v>
      </c>
      <c r="D3204" s="73">
        <f t="shared" si="452"/>
        <v>1.2716949174000001E-4</v>
      </c>
      <c r="E3204" s="74">
        <f>D3204*conf!B$7</f>
        <v>9.3011766258636018E-3</v>
      </c>
      <c r="F3204" s="32">
        <f t="shared" si="453"/>
        <v>-1.4593894000000001</v>
      </c>
      <c r="G3204" s="33">
        <f t="shared" si="454"/>
        <v>-1.2898423800000001</v>
      </c>
      <c r="H3204" s="32">
        <f t="shared" si="455"/>
        <v>-2.6070115399999998</v>
      </c>
      <c r="I3204" s="33">
        <f t="shared" si="456"/>
        <v>1.1749406499999999</v>
      </c>
      <c r="J3204" s="32">
        <f t="shared" si="457"/>
        <v>-2.6070115399999998</v>
      </c>
      <c r="K3204" s="33">
        <f t="shared" si="458"/>
        <v>-0.73634873000000001</v>
      </c>
    </row>
    <row r="3205" spans="1:11" x14ac:dyDescent="0.3">
      <c r="A3205" s="78" t="str">
        <f>latest_start_1_limit_5000_convert_BTC_CMC_PRO_API_KEY_49c55c19_a805_466a_95cf_3c[[#This Row],[Symbol]]</f>
        <v>QFI</v>
      </c>
      <c r="B3205" s="22" t="str">
        <f t="shared" si="450"/>
        <v>QFinance</v>
      </c>
      <c r="C3205" s="77">
        <f t="shared" si="451"/>
        <v>1.7426373941716217E-5</v>
      </c>
      <c r="D3205" s="73">
        <f t="shared" si="452"/>
        <v>0.65246077825837001</v>
      </c>
      <c r="E3205" s="74">
        <f>D3205*conf!B$7</f>
        <v>47.720981321817185</v>
      </c>
      <c r="F3205" s="32">
        <f t="shared" si="453"/>
        <v>-6.8886672400000002</v>
      </c>
      <c r="G3205" s="33">
        <f t="shared" si="454"/>
        <v>-6.7284617200000003</v>
      </c>
      <c r="H3205" s="32">
        <f t="shared" si="455"/>
        <v>-8.5311264700000002</v>
      </c>
      <c r="I3205" s="33">
        <f t="shared" si="456"/>
        <v>-4.9792187600000002</v>
      </c>
      <c r="J3205" s="32">
        <f t="shared" si="457"/>
        <v>-8.5311264700000002</v>
      </c>
      <c r="K3205" s="33">
        <f t="shared" si="458"/>
        <v>-10.96722765</v>
      </c>
    </row>
    <row r="3206" spans="1:11" x14ac:dyDescent="0.3">
      <c r="A3206" s="78" t="str">
        <f>latest_start_1_limit_5000_convert_BTC_CMC_PRO_API_KEY_49c55c19_a805_466a_95cf_3c[[#This Row],[Symbol]]</f>
        <v>XNS</v>
      </c>
      <c r="B3206" s="22" t="str">
        <f t="shared" si="450"/>
        <v>Insolar</v>
      </c>
      <c r="C3206" s="77">
        <f t="shared" si="451"/>
        <v>2.4150133852049012E-7</v>
      </c>
      <c r="D3206" s="73">
        <f t="shared" si="452"/>
        <v>9.0420503891699994E-3</v>
      </c>
      <c r="E3206" s="74">
        <f>D3206*conf!B$7</f>
        <v>0.66133556546389372</v>
      </c>
      <c r="F3206" s="32">
        <f t="shared" si="453"/>
        <v>-2.8859648999999998</v>
      </c>
      <c r="G3206" s="33">
        <f t="shared" si="454"/>
        <v>-2.7188724099999999</v>
      </c>
      <c r="H3206" s="32">
        <f t="shared" si="455"/>
        <v>7.3311744900000004</v>
      </c>
      <c r="I3206" s="33">
        <f t="shared" si="456"/>
        <v>11.49904506</v>
      </c>
      <c r="J3206" s="32">
        <f t="shared" si="457"/>
        <v>7.3311744900000004</v>
      </c>
      <c r="K3206" s="33">
        <f t="shared" si="458"/>
        <v>30.811989740000001</v>
      </c>
    </row>
    <row r="3207" spans="1:11" x14ac:dyDescent="0.3">
      <c r="A3207" s="78" t="str">
        <f>latest_start_1_limit_5000_convert_BTC_CMC_PRO_API_KEY_49c55c19_a805_466a_95cf_3c[[#This Row],[Symbol]]</f>
        <v>PFI</v>
      </c>
      <c r="B3207" s="22" t="str">
        <f t="shared" si="450"/>
        <v>protocol finance</v>
      </c>
      <c r="C3207" s="77">
        <f t="shared" si="451"/>
        <v>3.4162576772285066E-3</v>
      </c>
      <c r="D3207" s="73">
        <f t="shared" si="452"/>
        <v>127.90808634490514</v>
      </c>
      <c r="E3207" s="74">
        <f>D3207*conf!B$7</f>
        <v>9355.1974352663619</v>
      </c>
      <c r="F3207" s="32">
        <f t="shared" si="453"/>
        <v>-0.90077077999999999</v>
      </c>
      <c r="G3207" s="33">
        <f t="shared" si="454"/>
        <v>-0.73026261000000003</v>
      </c>
      <c r="H3207" s="32">
        <f t="shared" si="455"/>
        <v>26.734679580000002</v>
      </c>
      <c r="I3207" s="33">
        <f t="shared" si="456"/>
        <v>31.656024599999999</v>
      </c>
      <c r="J3207" s="32">
        <f t="shared" si="457"/>
        <v>26.734679580000002</v>
      </c>
      <c r="K3207" s="33">
        <f t="shared" si="458"/>
        <v>0</v>
      </c>
    </row>
    <row r="3208" spans="1:11" x14ac:dyDescent="0.3">
      <c r="A3208" s="78" t="str">
        <f>latest_start_1_limit_5000_convert_BTC_CMC_PRO_API_KEY_49c55c19_a805_466a_95cf_3c[[#This Row],[Symbol]]</f>
        <v>777</v>
      </c>
      <c r="B3208" s="22" t="str">
        <f t="shared" si="450"/>
        <v>Jackpot</v>
      </c>
      <c r="C3208" s="77">
        <f t="shared" si="451"/>
        <v>3.4453115017314311E-6</v>
      </c>
      <c r="D3208" s="73">
        <f t="shared" si="452"/>
        <v>0.12899589044057999</v>
      </c>
      <c r="E3208" s="74">
        <f>D3208*conf!B$7</f>
        <v>9.4347594268240211</v>
      </c>
      <c r="F3208" s="32">
        <f t="shared" si="453"/>
        <v>-1.5625285200000001</v>
      </c>
      <c r="G3208" s="33">
        <f t="shared" si="454"/>
        <v>-1.3931589600000001</v>
      </c>
      <c r="H3208" s="32">
        <f t="shared" si="455"/>
        <v>-63.587479139999999</v>
      </c>
      <c r="I3208" s="33">
        <f t="shared" si="456"/>
        <v>-62.17351274</v>
      </c>
      <c r="J3208" s="32">
        <f t="shared" si="457"/>
        <v>-63.587479139999999</v>
      </c>
      <c r="K3208" s="33">
        <f t="shared" si="458"/>
        <v>28.137199630000001</v>
      </c>
    </row>
    <row r="3209" spans="1:11" x14ac:dyDescent="0.3">
      <c r="A3209" s="78" t="str">
        <f>latest_start_1_limit_5000_convert_BTC_CMC_PRO_API_KEY_49c55c19_a805_466a_95cf_3c[[#This Row],[Symbol]]</f>
        <v>ETCBULL</v>
      </c>
      <c r="B3209" s="22" t="str">
        <f t="shared" si="450"/>
        <v>3X Long Ethereum Classic Token</v>
      </c>
      <c r="C3209" s="77">
        <f t="shared" si="451"/>
        <v>1.6098664078180091E-3</v>
      </c>
      <c r="D3209" s="73">
        <f t="shared" si="452"/>
        <v>60.274999999999999</v>
      </c>
      <c r="E3209" s="74">
        <f>D3209*conf!B$7</f>
        <v>4408.5135</v>
      </c>
      <c r="F3209" s="32">
        <f t="shared" si="453"/>
        <v>0.16058286999999999</v>
      </c>
      <c r="G3209" s="33">
        <f t="shared" si="454"/>
        <v>0.33291718999999997</v>
      </c>
      <c r="H3209" s="32">
        <f t="shared" si="455"/>
        <v>-10.35627517</v>
      </c>
      <c r="I3209" s="33">
        <f t="shared" si="456"/>
        <v>-6.8752414100000001</v>
      </c>
      <c r="J3209" s="32">
        <f t="shared" si="457"/>
        <v>-10.35627517</v>
      </c>
      <c r="K3209" s="33">
        <f t="shared" si="458"/>
        <v>0.54211843000000004</v>
      </c>
    </row>
    <row r="3210" spans="1:11" x14ac:dyDescent="0.3">
      <c r="A3210" s="78" t="str">
        <f>latest_start_1_limit_5000_convert_BTC_CMC_PRO_API_KEY_49c55c19_a805_466a_95cf_3c[[#This Row],[Symbol]]</f>
        <v>BCNA</v>
      </c>
      <c r="B3210" s="22" t="str">
        <f t="shared" si="450"/>
        <v>BitCanna</v>
      </c>
      <c r="C3210" s="77">
        <f t="shared" si="451"/>
        <v>9.3143595831694478E-7</v>
      </c>
      <c r="D3210" s="73">
        <f t="shared" si="452"/>
        <v>3.4873888985389997E-2</v>
      </c>
      <c r="E3210" s="74">
        <f>D3210*conf!B$7</f>
        <v>2.5506762403914243</v>
      </c>
      <c r="F3210" s="32">
        <f t="shared" si="453"/>
        <v>34.99071859</v>
      </c>
      <c r="G3210" s="33">
        <f t="shared" si="454"/>
        <v>35.22298095</v>
      </c>
      <c r="H3210" s="32">
        <f t="shared" si="455"/>
        <v>19.414866450000002</v>
      </c>
      <c r="I3210" s="33">
        <f t="shared" si="456"/>
        <v>24.051969410000002</v>
      </c>
      <c r="J3210" s="32">
        <f t="shared" si="457"/>
        <v>19.414866450000002</v>
      </c>
      <c r="K3210" s="33">
        <f t="shared" si="458"/>
        <v>18.458423239999998</v>
      </c>
    </row>
    <row r="3211" spans="1:11" x14ac:dyDescent="0.3">
      <c r="A3211" s="78" t="str">
        <f>latest_start_1_limit_5000_convert_BTC_CMC_PRO_API_KEY_49c55c19_a805_466a_95cf_3c[[#This Row],[Symbol]]</f>
        <v>UBER</v>
      </c>
      <c r="B3211" s="22" t="str">
        <f t="shared" si="450"/>
        <v>Uber tokenized stock FTX</v>
      </c>
      <c r="C3211" s="77">
        <f t="shared" si="451"/>
        <v>1.5300074188611308E-3</v>
      </c>
      <c r="D3211" s="73">
        <f t="shared" si="452"/>
        <v>57.284999999999997</v>
      </c>
      <c r="E3211" s="74">
        <f>D3211*conf!B$7</f>
        <v>4189.8248999999996</v>
      </c>
      <c r="F3211" s="32">
        <f t="shared" si="453"/>
        <v>-0.19789552999999999</v>
      </c>
      <c r="G3211" s="33">
        <f t="shared" si="454"/>
        <v>-2.6178010000000002E-2</v>
      </c>
      <c r="H3211" s="32">
        <f t="shared" si="455"/>
        <v>-2.6676055600000002</v>
      </c>
      <c r="I3211" s="33">
        <f t="shared" si="456"/>
        <v>1.1119936500000001</v>
      </c>
      <c r="J3211" s="32">
        <f t="shared" si="457"/>
        <v>-2.6676055600000002</v>
      </c>
      <c r="K3211" s="33">
        <f t="shared" si="458"/>
        <v>19.630364409999999</v>
      </c>
    </row>
    <row r="3212" spans="1:11" x14ac:dyDescent="0.3">
      <c r="A3212" s="78" t="str">
        <f>latest_start_1_limit_5000_convert_BTC_CMC_PRO_API_KEY_49c55c19_a805_466a_95cf_3c[[#This Row],[Symbol]]</f>
        <v>ACC</v>
      </c>
      <c r="B3212" s="22" t="str">
        <f t="shared" si="450"/>
        <v>Asian-African Capital Chain</v>
      </c>
      <c r="C3212" s="77">
        <f t="shared" si="451"/>
        <v>1.6627346790848571E-6</v>
      </c>
      <c r="D3212" s="73">
        <f t="shared" si="452"/>
        <v>6.2254440676029997E-2</v>
      </c>
      <c r="E3212" s="74">
        <f>D3212*conf!B$7</f>
        <v>4.5532897910448344</v>
      </c>
      <c r="F3212" s="32">
        <f t="shared" si="453"/>
        <v>-1.1153296699999999</v>
      </c>
      <c r="G3212" s="33">
        <f t="shared" si="454"/>
        <v>-0.94519065999999996</v>
      </c>
      <c r="H3212" s="32">
        <f t="shared" si="455"/>
        <v>0.22162477</v>
      </c>
      <c r="I3212" s="33">
        <f t="shared" si="456"/>
        <v>4.1134181999999999</v>
      </c>
      <c r="J3212" s="32">
        <f t="shared" si="457"/>
        <v>0.22162477</v>
      </c>
      <c r="K3212" s="33">
        <f t="shared" si="458"/>
        <v>14.113428900000001</v>
      </c>
    </row>
    <row r="3213" spans="1:11" x14ac:dyDescent="0.3">
      <c r="A3213" s="78" t="str">
        <f>latest_start_1_limit_5000_convert_BTC_CMC_PRO_API_KEY_49c55c19_a805_466a_95cf_3c[[#This Row],[Symbol]]</f>
        <v>YAM</v>
      </c>
      <c r="B3213" s="22" t="str">
        <f t="shared" si="450"/>
        <v>YAM v3</v>
      </c>
      <c r="C3213" s="77">
        <f t="shared" si="451"/>
        <v>1.2883700120941817E-4</v>
      </c>
      <c r="D3213" s="73">
        <f t="shared" si="452"/>
        <v>4.8237855080305296</v>
      </c>
      <c r="E3213" s="74">
        <f>D3213*conf!B$7</f>
        <v>352.81167205735295</v>
      </c>
      <c r="F3213" s="32">
        <f t="shared" si="453"/>
        <v>7.0816278400000003</v>
      </c>
      <c r="G3213" s="33">
        <f t="shared" si="454"/>
        <v>7.26587037</v>
      </c>
      <c r="H3213" s="32">
        <f t="shared" si="455"/>
        <v>14.19210049</v>
      </c>
      <c r="I3213" s="33">
        <f t="shared" si="456"/>
        <v>18.626393669999999</v>
      </c>
      <c r="J3213" s="32">
        <f t="shared" si="457"/>
        <v>14.19210049</v>
      </c>
      <c r="K3213" s="33">
        <f t="shared" si="458"/>
        <v>58.530786169999999</v>
      </c>
    </row>
    <row r="3214" spans="1:11" x14ac:dyDescent="0.3">
      <c r="A3214" s="78" t="str">
        <f>latest_start_1_limit_5000_convert_BTC_CMC_PRO_API_KEY_49c55c19_a805_466a_95cf_3c[[#This Row],[Symbol]]</f>
        <v>ETO</v>
      </c>
      <c r="B3214" s="22" t="str">
        <f t="shared" si="450"/>
        <v>Essek Tov</v>
      </c>
      <c r="C3214" s="77">
        <f t="shared" si="451"/>
        <v>3.906543802714806E-7</v>
      </c>
      <c r="D3214" s="73">
        <f t="shared" si="452"/>
        <v>1.4626488667950001E-2</v>
      </c>
      <c r="E3214" s="74">
        <f>D3214*conf!B$7</f>
        <v>1.069781381173863</v>
      </c>
      <c r="F3214" s="32">
        <f t="shared" si="453"/>
        <v>-8.9536593599999996</v>
      </c>
      <c r="G3214" s="33">
        <f t="shared" si="454"/>
        <v>-8.7970068300000008</v>
      </c>
      <c r="H3214" s="32">
        <f t="shared" si="455"/>
        <v>-9.1318529999999996</v>
      </c>
      <c r="I3214" s="33">
        <f t="shared" si="456"/>
        <v>-5.6032726300000002</v>
      </c>
      <c r="J3214" s="32">
        <f t="shared" si="457"/>
        <v>-9.1318529999999996</v>
      </c>
      <c r="K3214" s="33">
        <f t="shared" si="458"/>
        <v>188.94624837999999</v>
      </c>
    </row>
    <row r="3215" spans="1:11" x14ac:dyDescent="0.3">
      <c r="A3215" s="78" t="str">
        <f>latest_start_1_limit_5000_convert_BTC_CMC_PRO_API_KEY_49c55c19_a805_466a_95cf_3c[[#This Row],[Symbol]]</f>
        <v>FORS</v>
      </c>
      <c r="B3215" s="22" t="str">
        <f t="shared" si="450"/>
        <v>Foresight</v>
      </c>
      <c r="C3215" s="77">
        <f t="shared" si="451"/>
        <v>5.0636705860443781E-7</v>
      </c>
      <c r="D3215" s="73">
        <f t="shared" si="452"/>
        <v>1.8958886469810001E-2</v>
      </c>
      <c r="E3215" s="74">
        <f>D3215*conf!B$7</f>
        <v>1.3866529564019034</v>
      </c>
      <c r="F3215" s="32">
        <f t="shared" si="453"/>
        <v>-1.08685239</v>
      </c>
      <c r="G3215" s="33">
        <f t="shared" si="454"/>
        <v>-0.91666439</v>
      </c>
      <c r="H3215" s="32">
        <f t="shared" si="455"/>
        <v>2.48015695</v>
      </c>
      <c r="I3215" s="33">
        <f t="shared" si="456"/>
        <v>6.4596534200000004</v>
      </c>
      <c r="J3215" s="32">
        <f t="shared" si="457"/>
        <v>2.48015695</v>
      </c>
      <c r="K3215" s="33">
        <f t="shared" si="458"/>
        <v>6.45729621</v>
      </c>
    </row>
    <row r="3216" spans="1:11" x14ac:dyDescent="0.3">
      <c r="A3216" s="78" t="str">
        <f>latest_start_1_limit_5000_convert_BTC_CMC_PRO_API_KEY_49c55c19_a805_466a_95cf_3c[[#This Row],[Symbol]]</f>
        <v>CURE</v>
      </c>
      <c r="B3216" s="22" t="str">
        <f t="shared" si="450"/>
        <v>Curecoin</v>
      </c>
      <c r="C3216" s="77">
        <f t="shared" si="451"/>
        <v>2.1146232430978316E-6</v>
      </c>
      <c r="D3216" s="73">
        <f t="shared" si="452"/>
        <v>7.9173598106489995E-2</v>
      </c>
      <c r="E3216" s="74">
        <f>D3216*conf!B$7</f>
        <v>5.7907569655086784</v>
      </c>
      <c r="F3216" s="32">
        <f t="shared" si="453"/>
        <v>-1.29041527</v>
      </c>
      <c r="G3216" s="33">
        <f t="shared" si="454"/>
        <v>-1.1205775099999999</v>
      </c>
      <c r="H3216" s="32">
        <f t="shared" si="455"/>
        <v>7.4395835799999999</v>
      </c>
      <c r="I3216" s="33">
        <f t="shared" si="456"/>
        <v>11.61166388</v>
      </c>
      <c r="J3216" s="32">
        <f t="shared" si="457"/>
        <v>7.4395835799999999</v>
      </c>
      <c r="K3216" s="33">
        <f t="shared" si="458"/>
        <v>53.426608960000003</v>
      </c>
    </row>
    <row r="3217" spans="1:11" x14ac:dyDescent="0.3">
      <c r="A3217" s="78" t="str">
        <f>latest_start_1_limit_5000_convert_BTC_CMC_PRO_API_KEY_49c55c19_a805_466a_95cf_3c[[#This Row],[Symbol]]</f>
        <v>IDALL</v>
      </c>
      <c r="B3217" s="22" t="str">
        <f t="shared" si="450"/>
        <v>IDall</v>
      </c>
      <c r="C3217" s="77">
        <f t="shared" si="451"/>
        <v>3.7463721112916863E-7</v>
      </c>
      <c r="D3217" s="73">
        <f t="shared" si="452"/>
        <v>1.402678991943E-2</v>
      </c>
      <c r="E3217" s="74">
        <f>D3217*conf!B$7</f>
        <v>1.0259194147071102</v>
      </c>
      <c r="F3217" s="32">
        <f t="shared" si="453"/>
        <v>1.541054E-2</v>
      </c>
      <c r="G3217" s="33">
        <f t="shared" si="454"/>
        <v>0.18749508000000001</v>
      </c>
      <c r="H3217" s="32">
        <f t="shared" si="455"/>
        <v>-4.1023482600000003</v>
      </c>
      <c r="I3217" s="33">
        <f t="shared" si="456"/>
        <v>-0.37846279999999999</v>
      </c>
      <c r="J3217" s="32">
        <f t="shared" si="457"/>
        <v>-4.1023482600000003</v>
      </c>
      <c r="K3217" s="33">
        <f t="shared" si="458"/>
        <v>3.7857859199999999</v>
      </c>
    </row>
    <row r="3218" spans="1:11" x14ac:dyDescent="0.3">
      <c r="A3218" s="78" t="str">
        <f>latest_start_1_limit_5000_convert_BTC_CMC_PRO_API_KEY_49c55c19_a805_466a_95cf_3c[[#This Row],[Symbol]]</f>
        <v>WDP</v>
      </c>
      <c r="B3218" s="22" t="str">
        <f t="shared" si="450"/>
        <v>WaterDrop</v>
      </c>
      <c r="C3218" s="77">
        <f t="shared" si="451"/>
        <v>9.6152987721330875E-4</v>
      </c>
      <c r="D3218" s="73">
        <f t="shared" si="452"/>
        <v>36.000635249967878</v>
      </c>
      <c r="E3218" s="74">
        <f>D3218*conf!B$7</f>
        <v>2633.0864621826508</v>
      </c>
      <c r="F3218" s="32">
        <f t="shared" si="453"/>
        <v>-5.266349E-2</v>
      </c>
      <c r="G3218" s="33">
        <f t="shared" si="454"/>
        <v>0.11930391999999999</v>
      </c>
      <c r="H3218" s="32">
        <f t="shared" si="455"/>
        <v>6.5256119799999999</v>
      </c>
      <c r="I3218" s="33">
        <f t="shared" si="456"/>
        <v>10.66220105</v>
      </c>
      <c r="J3218" s="32">
        <f t="shared" si="457"/>
        <v>6.5256119799999999</v>
      </c>
      <c r="K3218" s="33">
        <f t="shared" si="458"/>
        <v>18.069422729999999</v>
      </c>
    </row>
    <row r="3219" spans="1:11" x14ac:dyDescent="0.3">
      <c r="A3219" s="78" t="str">
        <f>latest_start_1_limit_5000_convert_BTC_CMC_PRO_API_KEY_49c55c19_a805_466a_95cf_3c[[#This Row],[Symbol]]</f>
        <v>DION</v>
      </c>
      <c r="B3219" s="22" t="str">
        <f t="shared" si="450"/>
        <v>Dionpay</v>
      </c>
      <c r="C3219" s="77">
        <f t="shared" si="451"/>
        <v>1.0216996693658225E-7</v>
      </c>
      <c r="D3219" s="73">
        <f t="shared" si="452"/>
        <v>3.8253452132399998E-3</v>
      </c>
      <c r="E3219" s="74">
        <f>D3219*conf!B$7</f>
        <v>0.27978574889637359</v>
      </c>
      <c r="F3219" s="32">
        <f t="shared" si="453"/>
        <v>-9.1036430300000006</v>
      </c>
      <c r="G3219" s="33">
        <f t="shared" si="454"/>
        <v>-8.9472485600000002</v>
      </c>
      <c r="H3219" s="32">
        <f t="shared" si="455"/>
        <v>-29.945392930000001</v>
      </c>
      <c r="I3219" s="33">
        <f t="shared" si="456"/>
        <v>-27.225041300000001</v>
      </c>
      <c r="J3219" s="32">
        <f t="shared" si="457"/>
        <v>-29.945392930000001</v>
      </c>
      <c r="K3219" s="33">
        <f t="shared" si="458"/>
        <v>-39.979624829999999</v>
      </c>
    </row>
    <row r="3220" spans="1:11" x14ac:dyDescent="0.3">
      <c r="A3220" s="78" t="str">
        <f>latest_start_1_limit_5000_convert_BTC_CMC_PRO_API_KEY_49c55c19_a805_466a_95cf_3c[[#This Row],[Symbol]]</f>
        <v>BCR</v>
      </c>
      <c r="B3220" s="22" t="str">
        <f t="shared" si="450"/>
        <v>Bankcoin Reserve</v>
      </c>
      <c r="C3220" s="77">
        <f t="shared" si="451"/>
        <v>5.784266052241907E-2</v>
      </c>
      <c r="D3220" s="73">
        <f t="shared" si="452"/>
        <v>2165.6867588872283</v>
      </c>
      <c r="E3220" s="74">
        <f>D3220*conf!B$7</f>
        <v>158398.32954501189</v>
      </c>
      <c r="F3220" s="32">
        <f t="shared" si="453"/>
        <v>0.69765785999999996</v>
      </c>
      <c r="G3220" s="33">
        <f t="shared" si="454"/>
        <v>0.87091626</v>
      </c>
      <c r="H3220" s="32">
        <f t="shared" si="455"/>
        <v>5.03050745</v>
      </c>
      <c r="I3220" s="33">
        <f t="shared" si="456"/>
        <v>9.1090388099999995</v>
      </c>
      <c r="J3220" s="32">
        <f t="shared" si="457"/>
        <v>5.03050745</v>
      </c>
      <c r="K3220" s="33">
        <f t="shared" si="458"/>
        <v>19.414608730000001</v>
      </c>
    </row>
    <row r="3221" spans="1:11" x14ac:dyDescent="0.3">
      <c r="A3221" s="78" t="str">
        <f>latest_start_1_limit_5000_convert_BTC_CMC_PRO_API_KEY_49c55c19_a805_466a_95cf_3c[[#This Row],[Symbol]]</f>
        <v>OWL</v>
      </c>
      <c r="B3221" s="22" t="str">
        <f t="shared" si="450"/>
        <v>OWL Token (StealthSwap)</v>
      </c>
      <c r="C3221" s="77">
        <f t="shared" si="451"/>
        <v>7.4856365555385924E-6</v>
      </c>
      <c r="D3221" s="73">
        <f t="shared" si="452"/>
        <v>0.28026968026287002</v>
      </c>
      <c r="E3221" s="74">
        <f>D3221*conf!B$7</f>
        <v>20.498924414426313</v>
      </c>
      <c r="F3221" s="32">
        <f t="shared" si="453"/>
        <v>-1.2165327399999999</v>
      </c>
      <c r="G3221" s="33">
        <f t="shared" si="454"/>
        <v>-1.0465678599999999</v>
      </c>
      <c r="H3221" s="32">
        <f t="shared" si="455"/>
        <v>-0.51119587</v>
      </c>
      <c r="I3221" s="33">
        <f t="shared" si="456"/>
        <v>3.3521407700000001</v>
      </c>
      <c r="J3221" s="32">
        <f t="shared" si="457"/>
        <v>-0.51119587</v>
      </c>
      <c r="K3221" s="33">
        <f t="shared" si="458"/>
        <v>7.7947912400000003</v>
      </c>
    </row>
    <row r="3222" spans="1:11" x14ac:dyDescent="0.3">
      <c r="A3222" s="78" t="str">
        <f>latest_start_1_limit_5000_convert_BTC_CMC_PRO_API_KEY_49c55c19_a805_466a_95cf_3c[[#This Row],[Symbol]]</f>
        <v>APE</v>
      </c>
      <c r="B3222" s="22" t="str">
        <f t="shared" si="450"/>
        <v>APEcoin</v>
      </c>
      <c r="C3222" s="77">
        <f t="shared" si="451"/>
        <v>4.6561027068701176E-6</v>
      </c>
      <c r="D3222" s="73">
        <f t="shared" si="452"/>
        <v>0.17432911780362001</v>
      </c>
      <c r="E3222" s="74">
        <f>D3222*conf!B$7</f>
        <v>12.750431676156767</v>
      </c>
      <c r="F3222" s="32">
        <f t="shared" si="453"/>
        <v>-1.13815146</v>
      </c>
      <c r="G3222" s="33">
        <f t="shared" si="454"/>
        <v>-0.96805171999999995</v>
      </c>
      <c r="H3222" s="32">
        <f t="shared" si="455"/>
        <v>11.06719483</v>
      </c>
      <c r="I3222" s="33">
        <f t="shared" si="456"/>
        <v>15.38014207</v>
      </c>
      <c r="J3222" s="32">
        <f t="shared" si="457"/>
        <v>11.06719483</v>
      </c>
      <c r="K3222" s="33">
        <f t="shared" si="458"/>
        <v>90.314552000000006</v>
      </c>
    </row>
    <row r="3223" spans="1:11" x14ac:dyDescent="0.3">
      <c r="A3223" s="78" t="str">
        <f>latest_start_1_limit_5000_convert_BTC_CMC_PRO_API_KEY_49c55c19_a805_466a_95cf_3c[[#This Row],[Symbol]]</f>
        <v>R3FI</v>
      </c>
      <c r="B3223" s="22" t="str">
        <f t="shared" si="450"/>
        <v>r3fi.finance</v>
      </c>
      <c r="C3223" s="77">
        <f t="shared" si="451"/>
        <v>8.6190334598645724E-7</v>
      </c>
      <c r="D3223" s="73">
        <f t="shared" si="452"/>
        <v>3.2270518800219999E-2</v>
      </c>
      <c r="E3223" s="74">
        <f>D3223*conf!B$7</f>
        <v>2.3602657450480908</v>
      </c>
      <c r="F3223" s="32">
        <f t="shared" si="453"/>
        <v>-0.46032285000000001</v>
      </c>
      <c r="G3223" s="33">
        <f t="shared" si="454"/>
        <v>-0.28905684999999998</v>
      </c>
      <c r="H3223" s="32">
        <f t="shared" si="455"/>
        <v>3.4157656900000002</v>
      </c>
      <c r="I3223" s="33">
        <f t="shared" si="456"/>
        <v>7.4315936000000002</v>
      </c>
      <c r="J3223" s="32">
        <f t="shared" si="457"/>
        <v>3.4157656900000002</v>
      </c>
      <c r="K3223" s="33">
        <f t="shared" si="458"/>
        <v>-43.955289309999998</v>
      </c>
    </row>
    <row r="3224" spans="1:11" x14ac:dyDescent="0.3">
      <c r="A3224" s="78" t="str">
        <f>latest_start_1_limit_5000_convert_BTC_CMC_PRO_API_KEY_49c55c19_a805_466a_95cf_3c[[#This Row],[Symbol]]</f>
        <v>FTB</v>
      </c>
      <c r="B3224" s="22" t="str">
        <f t="shared" si="450"/>
        <v>Free Tool Box Coin</v>
      </c>
      <c r="C3224" s="77">
        <f t="shared" si="451"/>
        <v>1.8376894060048969E-7</v>
      </c>
      <c r="D3224" s="73">
        <f t="shared" si="452"/>
        <v>6.8804919718200002E-3</v>
      </c>
      <c r="E3224" s="74">
        <f>D3224*conf!B$7</f>
        <v>0.50323918281891478</v>
      </c>
      <c r="F3224" s="32">
        <f t="shared" si="453"/>
        <v>1.4915837700000001</v>
      </c>
      <c r="G3224" s="33">
        <f t="shared" si="454"/>
        <v>1.6662081799999999</v>
      </c>
      <c r="H3224" s="32">
        <f t="shared" si="455"/>
        <v>-4.1426747700000002</v>
      </c>
      <c r="I3224" s="33">
        <f t="shared" si="456"/>
        <v>-0.42035526000000001</v>
      </c>
      <c r="J3224" s="32">
        <f t="shared" si="457"/>
        <v>-4.1426747700000002</v>
      </c>
      <c r="K3224" s="33">
        <f t="shared" si="458"/>
        <v>-16.100768840000001</v>
      </c>
    </row>
    <row r="3225" spans="1:11" x14ac:dyDescent="0.3">
      <c r="A3225" s="78" t="str">
        <f>latest_start_1_limit_5000_convert_BTC_CMC_PRO_API_KEY_49c55c19_a805_466a_95cf_3c[[#This Row],[Symbol]]</f>
        <v>TRAT</v>
      </c>
      <c r="B3225" s="22" t="str">
        <f t="shared" si="450"/>
        <v>Tratok</v>
      </c>
      <c r="C3225" s="77">
        <f t="shared" si="451"/>
        <v>6.9713287468424305E-7</v>
      </c>
      <c r="D3225" s="73">
        <f t="shared" si="452"/>
        <v>2.610134842092E-2</v>
      </c>
      <c r="E3225" s="74">
        <f>D3225*conf!B$7</f>
        <v>1.9090526235060887</v>
      </c>
      <c r="F3225" s="32">
        <f t="shared" si="453"/>
        <v>-11.830676199999999</v>
      </c>
      <c r="G3225" s="33">
        <f t="shared" si="454"/>
        <v>-11.67897381</v>
      </c>
      <c r="H3225" s="32">
        <f t="shared" si="455"/>
        <v>-10.77462246</v>
      </c>
      <c r="I3225" s="33">
        <f t="shared" si="456"/>
        <v>-7.3098339000000001</v>
      </c>
      <c r="J3225" s="32">
        <f t="shared" si="457"/>
        <v>-10.77462246</v>
      </c>
      <c r="K3225" s="33">
        <f t="shared" si="458"/>
        <v>6.1217658500000001</v>
      </c>
    </row>
    <row r="3226" spans="1:11" x14ac:dyDescent="0.3">
      <c r="A3226" s="78" t="str">
        <f>latest_start_1_limit_5000_convert_BTC_CMC_PRO_API_KEY_49c55c19_a805_466a_95cf_3c[[#This Row],[Symbol]]</f>
        <v>RWS</v>
      </c>
      <c r="B3226" s="22" t="str">
        <f t="shared" si="450"/>
        <v>Robonomics Web Services</v>
      </c>
      <c r="C3226" s="77">
        <f t="shared" si="451"/>
        <v>1.134738107519726</v>
      </c>
      <c r="D3226" s="73">
        <f t="shared" si="452"/>
        <v>42485.723721296192</v>
      </c>
      <c r="E3226" s="74">
        <f>D3226*conf!B$7</f>
        <v>3107405.8329756036</v>
      </c>
      <c r="F3226" s="32">
        <f t="shared" si="453"/>
        <v>-1.1289744399999999</v>
      </c>
      <c r="G3226" s="33">
        <f t="shared" si="454"/>
        <v>-0.95885891000000001</v>
      </c>
      <c r="H3226" s="32">
        <f t="shared" si="455"/>
        <v>-12.43035334</v>
      </c>
      <c r="I3226" s="33">
        <f t="shared" si="456"/>
        <v>-9.0298599199999998</v>
      </c>
      <c r="J3226" s="32">
        <f t="shared" si="457"/>
        <v>-12.43035334</v>
      </c>
      <c r="K3226" s="33">
        <f t="shared" si="458"/>
        <v>-26.01936594</v>
      </c>
    </row>
    <row r="3227" spans="1:11" x14ac:dyDescent="0.3">
      <c r="A3227" s="78" t="str">
        <f>latest_start_1_limit_5000_convert_BTC_CMC_PRO_API_KEY_49c55c19_a805_466a_95cf_3c[[#This Row],[Symbol]]</f>
        <v>YPLT</v>
      </c>
      <c r="B3227" s="22" t="str">
        <f t="shared" si="450"/>
        <v>yplutus</v>
      </c>
      <c r="C3227" s="77">
        <f t="shared" si="451"/>
        <v>1.4215241323785998E-7</v>
      </c>
      <c r="D3227" s="73">
        <f t="shared" si="452"/>
        <v>5.3223277821699997E-3</v>
      </c>
      <c r="E3227" s="74">
        <f>D3227*conf!B$7</f>
        <v>0.38927505398791379</v>
      </c>
      <c r="F3227" s="32">
        <f t="shared" si="453"/>
        <v>-1.13233023</v>
      </c>
      <c r="G3227" s="33">
        <f t="shared" si="454"/>
        <v>-0.96222046999999999</v>
      </c>
      <c r="H3227" s="32">
        <f t="shared" si="455"/>
        <v>24.946418690000002</v>
      </c>
      <c r="I3227" s="33">
        <f t="shared" si="456"/>
        <v>29.79832219</v>
      </c>
      <c r="J3227" s="32">
        <f t="shared" si="457"/>
        <v>24.946418690000002</v>
      </c>
      <c r="K3227" s="33">
        <f t="shared" si="458"/>
        <v>61.412138659999997</v>
      </c>
    </row>
    <row r="3228" spans="1:11" x14ac:dyDescent="0.3">
      <c r="A3228" s="78" t="str">
        <f>latest_start_1_limit_5000_convert_BTC_CMC_PRO_API_KEY_49c55c19_a805_466a_95cf_3c[[#This Row],[Symbol]]</f>
        <v>ETHPY</v>
      </c>
      <c r="B3228" s="22" t="str">
        <f t="shared" si="450"/>
        <v>Etherpay</v>
      </c>
      <c r="C3228" s="77">
        <f t="shared" si="451"/>
        <v>4.074935595487855E-7</v>
      </c>
      <c r="D3228" s="73">
        <f t="shared" si="452"/>
        <v>1.525696429376E-2</v>
      </c>
      <c r="E3228" s="74">
        <f>D3228*conf!B$7</f>
        <v>1.1158943684456064</v>
      </c>
      <c r="F3228" s="32">
        <f t="shared" si="453"/>
        <v>-1.96971992</v>
      </c>
      <c r="G3228" s="33">
        <f t="shared" si="454"/>
        <v>-1.80105096</v>
      </c>
      <c r="H3228" s="32">
        <f t="shared" si="455"/>
        <v>-41.186173070000002</v>
      </c>
      <c r="I3228" s="33">
        <f t="shared" si="456"/>
        <v>-38.902321989999997</v>
      </c>
      <c r="J3228" s="32">
        <f t="shared" si="457"/>
        <v>-41.186173070000002</v>
      </c>
      <c r="K3228" s="33">
        <f t="shared" si="458"/>
        <v>-39.686454609999998</v>
      </c>
    </row>
    <row r="3229" spans="1:11" x14ac:dyDescent="0.3">
      <c r="A3229" s="78" t="str">
        <f>latest_start_1_limit_5000_convert_BTC_CMC_PRO_API_KEY_49c55c19_a805_466a_95cf_3c[[#This Row],[Symbol]]</f>
        <v>XBG</v>
      </c>
      <c r="B3229" s="22" t="str">
        <f t="shared" si="450"/>
        <v>Bitgrin</v>
      </c>
      <c r="C3229" s="77">
        <f t="shared" si="451"/>
        <v>1.9942655015395801E-8</v>
      </c>
      <c r="D3229" s="73">
        <f t="shared" si="452"/>
        <v>7.4667284516000002E-4</v>
      </c>
      <c r="E3229" s="74">
        <f>D3229*conf!B$7</f>
        <v>5.4611651895002403E-2</v>
      </c>
      <c r="F3229" s="32">
        <f t="shared" si="453"/>
        <v>-0.95325990000000005</v>
      </c>
      <c r="G3229" s="33">
        <f t="shared" si="454"/>
        <v>-0.78284204000000002</v>
      </c>
      <c r="H3229" s="32">
        <f t="shared" si="455"/>
        <v>-1.5897322</v>
      </c>
      <c r="I3229" s="33">
        <f t="shared" si="456"/>
        <v>2.2317228500000001</v>
      </c>
      <c r="J3229" s="32">
        <f t="shared" si="457"/>
        <v>-1.5897322</v>
      </c>
      <c r="K3229" s="33">
        <f t="shared" si="458"/>
        <v>-2.32432287</v>
      </c>
    </row>
    <row r="3230" spans="1:11" x14ac:dyDescent="0.3">
      <c r="A3230" s="78" t="str">
        <f>latest_start_1_limit_5000_convert_BTC_CMC_PRO_API_KEY_49c55c19_a805_466a_95cf_3c[[#This Row],[Symbol]]</f>
        <v>1ST</v>
      </c>
      <c r="B3230" s="22" t="str">
        <f t="shared" si="450"/>
        <v>FirstBlood</v>
      </c>
      <c r="C3230" s="77">
        <f t="shared" si="451"/>
        <v>3.850460776604739E-6</v>
      </c>
      <c r="D3230" s="73">
        <f t="shared" si="452"/>
        <v>0.14416508238371001</v>
      </c>
      <c r="E3230" s="74">
        <f>D3230*conf!B$7</f>
        <v>10.54423412554455</v>
      </c>
      <c r="F3230" s="32">
        <f t="shared" si="453"/>
        <v>-9.8654359700000001</v>
      </c>
      <c r="G3230" s="33">
        <f t="shared" si="454"/>
        <v>-9.7103522200000008</v>
      </c>
      <c r="H3230" s="32">
        <f t="shared" si="455"/>
        <v>20.99561654</v>
      </c>
      <c r="I3230" s="33">
        <f t="shared" si="456"/>
        <v>25.694102990000001</v>
      </c>
      <c r="J3230" s="32">
        <f t="shared" si="457"/>
        <v>20.99561654</v>
      </c>
      <c r="K3230" s="33">
        <f t="shared" si="458"/>
        <v>-16.164363689999998</v>
      </c>
    </row>
    <row r="3231" spans="1:11" x14ac:dyDescent="0.3">
      <c r="A3231" s="78" t="str">
        <f>latest_start_1_limit_5000_convert_BTC_CMC_PRO_API_KEY_49c55c19_a805_466a_95cf_3c[[#This Row],[Symbol]]</f>
        <v>SUP8EME</v>
      </c>
      <c r="B3231" s="22" t="str">
        <f t="shared" si="450"/>
        <v>SUP8EME</v>
      </c>
      <c r="C3231" s="77">
        <f t="shared" si="451"/>
        <v>1.1180634303088209E-4</v>
      </c>
      <c r="D3231" s="73">
        <f t="shared" si="452"/>
        <v>4.1861407216518902</v>
      </c>
      <c r="E3231" s="74">
        <f>D3231*conf!B$7</f>
        <v>306.17433238161925</v>
      </c>
      <c r="F3231" s="32">
        <f t="shared" si="453"/>
        <v>-1.1399994</v>
      </c>
      <c r="G3231" s="33">
        <f t="shared" si="454"/>
        <v>-0.96990284000000004</v>
      </c>
      <c r="H3231" s="32">
        <f t="shared" si="455"/>
        <v>-1.98058198</v>
      </c>
      <c r="I3231" s="33">
        <f t="shared" si="456"/>
        <v>1.82569564</v>
      </c>
      <c r="J3231" s="32">
        <f t="shared" si="457"/>
        <v>-1.98058198</v>
      </c>
      <c r="K3231" s="33">
        <f t="shared" si="458"/>
        <v>15.729575110000001</v>
      </c>
    </row>
    <row r="3232" spans="1:11" x14ac:dyDescent="0.3">
      <c r="A3232" s="78" t="str">
        <f>latest_start_1_limit_5000_convert_BTC_CMC_PRO_API_KEY_49c55c19_a805_466a_95cf_3c[[#This Row],[Symbol]]</f>
        <v>MBC</v>
      </c>
      <c r="B3232" s="22" t="str">
        <f t="shared" si="450"/>
        <v>MicroBitcoin</v>
      </c>
      <c r="C3232" s="77">
        <f t="shared" si="451"/>
        <v>1E-8</v>
      </c>
      <c r="D3232" s="73">
        <f t="shared" si="452"/>
        <v>8.7045164190000006E-5</v>
      </c>
      <c r="E3232" s="74">
        <f>D3232*conf!B$7</f>
        <v>6.3664833088566009E-3</v>
      </c>
      <c r="F3232" s="32">
        <f t="shared" si="453"/>
        <v>-22.605485890000001</v>
      </c>
      <c r="G3232" s="33">
        <f t="shared" si="454"/>
        <v>-22.472322420000001</v>
      </c>
      <c r="H3232" s="32">
        <f t="shared" si="455"/>
        <v>-29.350223419999999</v>
      </c>
      <c r="I3232" s="33">
        <f t="shared" si="456"/>
        <v>-26.606760250000001</v>
      </c>
      <c r="J3232" s="32">
        <f t="shared" si="457"/>
        <v>-29.350223419999999</v>
      </c>
      <c r="K3232" s="33">
        <f t="shared" si="458"/>
        <v>-28.671816310000001</v>
      </c>
    </row>
    <row r="3233" spans="1:11" x14ac:dyDescent="0.3">
      <c r="A3233" s="78" t="str">
        <f>latest_start_1_limit_5000_convert_BTC_CMC_PRO_API_KEY_49c55c19_a805_466a_95cf_3c[[#This Row],[Symbol]]</f>
        <v>SEMI</v>
      </c>
      <c r="B3233" s="22" t="str">
        <f t="shared" si="450"/>
        <v>Semitoken</v>
      </c>
      <c r="C3233" s="77">
        <f t="shared" si="451"/>
        <v>8.0196206386766393E-8</v>
      </c>
      <c r="D3233" s="73">
        <f t="shared" si="452"/>
        <v>3.0026257560799999E-3</v>
      </c>
      <c r="E3233" s="74">
        <f>D3233*conf!B$7</f>
        <v>0.21961204779969121</v>
      </c>
      <c r="F3233" s="32">
        <f t="shared" si="453"/>
        <v>-0.16037633000000001</v>
      </c>
      <c r="G3233" s="33">
        <f t="shared" si="454"/>
        <v>1.1405749999999999E-2</v>
      </c>
      <c r="H3233" s="32">
        <f t="shared" si="455"/>
        <v>-27.854931690000001</v>
      </c>
      <c r="I3233" s="33">
        <f t="shared" si="456"/>
        <v>-25.053403540000001</v>
      </c>
      <c r="J3233" s="32">
        <f t="shared" si="457"/>
        <v>-27.854931690000001</v>
      </c>
      <c r="K3233" s="33">
        <f t="shared" si="458"/>
        <v>-40.012416850000001</v>
      </c>
    </row>
    <row r="3234" spans="1:11" x14ac:dyDescent="0.3">
      <c r="A3234" s="78" t="str">
        <f>latest_start_1_limit_5000_convert_BTC_CMC_PRO_API_KEY_49c55c19_a805_466a_95cf_3c[[#This Row],[Symbol]]</f>
        <v>ORBYT</v>
      </c>
      <c r="B3234" s="22" t="str">
        <f t="shared" si="450"/>
        <v>ORBYT Token</v>
      </c>
      <c r="C3234" s="77">
        <f t="shared" si="451"/>
        <v>2.505863191084747E-7</v>
      </c>
      <c r="D3234" s="73">
        <f t="shared" si="452"/>
        <v>9.3822011012299998E-3</v>
      </c>
      <c r="E3234" s="74">
        <f>D3234*conf!B$7</f>
        <v>0.68621418854396221</v>
      </c>
      <c r="F3234" s="32">
        <f t="shared" si="453"/>
        <v>-4.3687030699999996</v>
      </c>
      <c r="G3234" s="33">
        <f t="shared" si="454"/>
        <v>-4.2041617499999999</v>
      </c>
      <c r="H3234" s="32">
        <f t="shared" si="455"/>
        <v>31.543434510000001</v>
      </c>
      <c r="I3234" s="33">
        <f t="shared" si="456"/>
        <v>36.651512490000002</v>
      </c>
      <c r="J3234" s="32">
        <f t="shared" si="457"/>
        <v>31.543434510000001</v>
      </c>
      <c r="K3234" s="33">
        <f t="shared" si="458"/>
        <v>169.41597795000001</v>
      </c>
    </row>
    <row r="3235" spans="1:11" x14ac:dyDescent="0.3">
      <c r="A3235" s="78" t="str">
        <f>latest_start_1_limit_5000_convert_BTC_CMC_PRO_API_KEY_49c55c19_a805_466a_95cf_3c[[#This Row],[Symbol]]</f>
        <v>ZAI</v>
      </c>
      <c r="B3235" s="22" t="str">
        <f t="shared" si="450"/>
        <v>Zero Collateral Dai</v>
      </c>
      <c r="C3235" s="77">
        <f t="shared" si="451"/>
        <v>5.9974161506816281E-8</v>
      </c>
      <c r="D3235" s="73">
        <f t="shared" si="452"/>
        <v>2.2454922764200001E-3</v>
      </c>
      <c r="E3235" s="74">
        <f>D3235*conf!B$7</f>
        <v>0.16423530509735881</v>
      </c>
      <c r="F3235" s="32">
        <f t="shared" si="453"/>
        <v>-2.9721090399999999</v>
      </c>
      <c r="G3235" s="33">
        <f t="shared" si="454"/>
        <v>-2.8051647700000002</v>
      </c>
      <c r="H3235" s="32">
        <f t="shared" si="455"/>
        <v>-31.67092233</v>
      </c>
      <c r="I3235" s="33">
        <f t="shared" si="456"/>
        <v>-29.01757624</v>
      </c>
      <c r="J3235" s="32">
        <f t="shared" si="457"/>
        <v>-31.67092233</v>
      </c>
      <c r="K3235" s="33">
        <f t="shared" si="458"/>
        <v>-66.619660400000001</v>
      </c>
    </row>
    <row r="3236" spans="1:11" x14ac:dyDescent="0.3">
      <c r="A3236" s="78" t="str">
        <f>latest_start_1_limit_5000_convert_BTC_CMC_PRO_API_KEY_49c55c19_a805_466a_95cf_3c[[#This Row],[Symbol]]</f>
        <v>HITX</v>
      </c>
      <c r="B3236" s="22" t="str">
        <f t="shared" si="450"/>
        <v>Hithotx</v>
      </c>
      <c r="C3236" s="77">
        <f t="shared" si="451"/>
        <v>5.4191783307150664E-8</v>
      </c>
      <c r="D3236" s="73">
        <f t="shared" si="452"/>
        <v>2.0289942836100002E-3</v>
      </c>
      <c r="E3236" s="74">
        <f>D3236*conf!B$7</f>
        <v>0.1484006419032354</v>
      </c>
      <c r="F3236" s="32">
        <f t="shared" si="453"/>
        <v>1.2417600000000001E-2</v>
      </c>
      <c r="G3236" s="33">
        <f t="shared" si="454"/>
        <v>0.18449699</v>
      </c>
      <c r="H3236" s="32">
        <f t="shared" si="455"/>
        <v>-25.26782549</v>
      </c>
      <c r="I3236" s="33">
        <f t="shared" si="456"/>
        <v>-22.36583516</v>
      </c>
      <c r="J3236" s="32">
        <f t="shared" si="457"/>
        <v>-25.26782549</v>
      </c>
      <c r="K3236" s="33">
        <f t="shared" si="458"/>
        <v>-49.41272816</v>
      </c>
    </row>
    <row r="3237" spans="1:11" x14ac:dyDescent="0.3">
      <c r="A3237" s="78" t="str">
        <f>latest_start_1_limit_5000_convert_BTC_CMC_PRO_API_KEY_49c55c19_a805_466a_95cf_3c[[#This Row],[Symbol]]</f>
        <v>MIDBULL</v>
      </c>
      <c r="B3237" s="22" t="str">
        <f t="shared" si="450"/>
        <v>3X Long Midcap Index Token</v>
      </c>
      <c r="C3237" s="77">
        <f t="shared" si="451"/>
        <v>5.9173107034770633E-2</v>
      </c>
      <c r="D3237" s="73">
        <f t="shared" si="452"/>
        <v>2215.5</v>
      </c>
      <c r="E3237" s="74">
        <f>D3237*conf!B$7</f>
        <v>162041.67000000001</v>
      </c>
      <c r="F3237" s="32">
        <f t="shared" si="453"/>
        <v>0.53157281999999995</v>
      </c>
      <c r="G3237" s="33">
        <f t="shared" si="454"/>
        <v>0.70454545000000002</v>
      </c>
      <c r="H3237" s="32">
        <f t="shared" si="455"/>
        <v>14.969481910000001</v>
      </c>
      <c r="I3237" s="33">
        <f t="shared" si="456"/>
        <v>19.433962260000001</v>
      </c>
      <c r="J3237" s="32">
        <f t="shared" si="457"/>
        <v>14.969481910000001</v>
      </c>
      <c r="K3237" s="33">
        <f t="shared" si="458"/>
        <v>101.22615804</v>
      </c>
    </row>
    <row r="3238" spans="1:11" x14ac:dyDescent="0.3">
      <c r="A3238" s="78" t="str">
        <f>latest_start_1_limit_5000_convert_BTC_CMC_PRO_API_KEY_49c55c19_a805_466a_95cf_3c[[#This Row],[Symbol]]</f>
        <v>KVNT</v>
      </c>
      <c r="B3238" s="22" t="str">
        <f t="shared" si="450"/>
        <v>KVANT</v>
      </c>
      <c r="C3238" s="77">
        <f t="shared" si="451"/>
        <v>3.3841474609967E-6</v>
      </c>
      <c r="D3238" s="73">
        <f t="shared" si="452"/>
        <v>0.12670584790202999</v>
      </c>
      <c r="E3238" s="74">
        <f>D3238*conf!B$7</f>
        <v>9.2672657155544726</v>
      </c>
      <c r="F3238" s="32">
        <f t="shared" si="453"/>
        <v>-1.7926769600000001</v>
      </c>
      <c r="G3238" s="33">
        <f t="shared" si="454"/>
        <v>-1.62370338</v>
      </c>
      <c r="H3238" s="32">
        <f t="shared" si="455"/>
        <v>-4.2812414099999998</v>
      </c>
      <c r="I3238" s="33">
        <f t="shared" si="456"/>
        <v>-0.56430270000000005</v>
      </c>
      <c r="J3238" s="32">
        <f t="shared" si="457"/>
        <v>-4.2812414099999998</v>
      </c>
      <c r="K3238" s="33">
        <f t="shared" si="458"/>
        <v>-2.4085073000000001</v>
      </c>
    </row>
    <row r="3239" spans="1:11" x14ac:dyDescent="0.3">
      <c r="A3239" s="78" t="str">
        <f>latest_start_1_limit_5000_convert_BTC_CMC_PRO_API_KEY_49c55c19_a805_466a_95cf_3c[[#This Row],[Symbol]]</f>
        <v>DOTX</v>
      </c>
      <c r="B3239" s="22" t="str">
        <f t="shared" si="450"/>
        <v>DeFi of Thrones</v>
      </c>
      <c r="C3239" s="77">
        <f t="shared" si="451"/>
        <v>1.568447742272232E-6</v>
      </c>
      <c r="D3239" s="73">
        <f t="shared" si="452"/>
        <v>5.8724243953629997E-2</v>
      </c>
      <c r="E3239" s="74">
        <f>D3239*conf!B$7</f>
        <v>4.2950912027684982</v>
      </c>
      <c r="F3239" s="32">
        <f t="shared" si="453"/>
        <v>9.3919499399999999</v>
      </c>
      <c r="G3239" s="33">
        <f t="shared" si="454"/>
        <v>9.5801675599999996</v>
      </c>
      <c r="H3239" s="32">
        <f t="shared" si="455"/>
        <v>12.45315864</v>
      </c>
      <c r="I3239" s="33">
        <f t="shared" si="456"/>
        <v>16.81992545</v>
      </c>
      <c r="J3239" s="32">
        <f t="shared" si="457"/>
        <v>12.45315864</v>
      </c>
      <c r="K3239" s="33">
        <f t="shared" si="458"/>
        <v>54.557975480000003</v>
      </c>
    </row>
    <row r="3240" spans="1:11" x14ac:dyDescent="0.3">
      <c r="A3240" s="78" t="str">
        <f>latest_start_1_limit_5000_convert_BTC_CMC_PRO_API_KEY_49c55c19_a805_466a_95cf_3c[[#This Row],[Symbol]]</f>
        <v>CETH</v>
      </c>
      <c r="B3240" s="22" t="str">
        <f t="shared" si="450"/>
        <v>Compound Ether</v>
      </c>
      <c r="C3240" s="77">
        <f t="shared" si="451"/>
        <v>8.7351676364227275E-4</v>
      </c>
      <c r="D3240" s="73">
        <f t="shared" si="452"/>
        <v>32.705336711696923</v>
      </c>
      <c r="E3240" s="74">
        <f>D3240*conf!B$7</f>
        <v>2392.0683270935128</v>
      </c>
      <c r="F3240" s="32">
        <f t="shared" si="453"/>
        <v>-0.71420751999999998</v>
      </c>
      <c r="G3240" s="33">
        <f t="shared" si="454"/>
        <v>-0.54337835000000001</v>
      </c>
      <c r="H3240" s="32">
        <f t="shared" si="455"/>
        <v>6.0248400499999999</v>
      </c>
      <c r="I3240" s="33">
        <f t="shared" si="456"/>
        <v>10.141983209999999</v>
      </c>
      <c r="J3240" s="32">
        <f t="shared" si="457"/>
        <v>6.0248400499999999</v>
      </c>
      <c r="K3240" s="33">
        <f t="shared" si="458"/>
        <v>0</v>
      </c>
    </row>
    <row r="3241" spans="1:11" x14ac:dyDescent="0.3">
      <c r="A3241" s="78" t="str">
        <f>latest_start_1_limit_5000_convert_BTC_CMC_PRO_API_KEY_49c55c19_a805_466a_95cf_3c[[#This Row],[Symbol]]</f>
        <v>XEQ</v>
      </c>
      <c r="B3241" s="22" t="str">
        <f t="shared" si="450"/>
        <v>Equilibria</v>
      </c>
      <c r="C3241" s="77">
        <f t="shared" si="451"/>
        <v>4.3295527982116012E-7</v>
      </c>
      <c r="D3241" s="73">
        <f t="shared" si="452"/>
        <v>1.6210276433180001E-2</v>
      </c>
      <c r="E3241" s="74">
        <f>D3241*conf!B$7</f>
        <v>1.1856196183227854</v>
      </c>
      <c r="F3241" s="32">
        <f t="shared" si="453"/>
        <v>-0.31037755</v>
      </c>
      <c r="G3241" s="33">
        <f t="shared" si="454"/>
        <v>-0.13885355999999999</v>
      </c>
      <c r="H3241" s="32">
        <f t="shared" si="455"/>
        <v>-11.73232612</v>
      </c>
      <c r="I3241" s="33">
        <f t="shared" si="456"/>
        <v>-8.3047269900000007</v>
      </c>
      <c r="J3241" s="32">
        <f t="shared" si="457"/>
        <v>-11.73232612</v>
      </c>
      <c r="K3241" s="33">
        <f t="shared" si="458"/>
        <v>24.588641580000001</v>
      </c>
    </row>
    <row r="3242" spans="1:11" x14ac:dyDescent="0.3">
      <c r="A3242" s="78" t="str">
        <f>latest_start_1_limit_5000_convert_BTC_CMC_PRO_API_KEY_49c55c19_a805_466a_95cf_3c[[#This Row],[Symbol]]</f>
        <v>RC20</v>
      </c>
      <c r="B3242" s="22" t="str">
        <f t="shared" si="450"/>
        <v>RoboCalls</v>
      </c>
      <c r="C3242" s="77">
        <f t="shared" si="451"/>
        <v>1E-8</v>
      </c>
      <c r="D3242" s="73">
        <f t="shared" si="452"/>
        <v>4.8982992850000002E-5</v>
      </c>
      <c r="E3242" s="74">
        <f>D3242*conf!B$7</f>
        <v>3.5826160970490002E-3</v>
      </c>
      <c r="F3242" s="32">
        <f t="shared" si="453"/>
        <v>-0.70202412000000003</v>
      </c>
      <c r="G3242" s="33">
        <f t="shared" si="454"/>
        <v>-0.53117398999999998</v>
      </c>
      <c r="H3242" s="32">
        <f t="shared" si="455"/>
        <v>1.2514318799999999</v>
      </c>
      <c r="I3242" s="33">
        <f t="shared" si="456"/>
        <v>5.18321465</v>
      </c>
      <c r="J3242" s="32">
        <f t="shared" si="457"/>
        <v>1.2514318799999999</v>
      </c>
      <c r="K3242" s="33">
        <f t="shared" si="458"/>
        <v>25.600661509999998</v>
      </c>
    </row>
    <row r="3243" spans="1:11" x14ac:dyDescent="0.3">
      <c r="A3243" s="78" t="str">
        <f>latest_start_1_limit_5000_convert_BTC_CMC_PRO_API_KEY_49c55c19_a805_466a_95cf_3c[[#This Row],[Symbol]]</f>
        <v>BST</v>
      </c>
      <c r="B3243" s="22" t="str">
        <f t="shared" si="450"/>
        <v>BlockStamp</v>
      </c>
      <c r="C3243" s="77">
        <f t="shared" si="451"/>
        <v>2.7304417856866468E-6</v>
      </c>
      <c r="D3243" s="73">
        <f t="shared" si="452"/>
        <v>0.10223045703234999</v>
      </c>
      <c r="E3243" s="74">
        <f>D3243*conf!B$7</f>
        <v>7.4771356273460787</v>
      </c>
      <c r="F3243" s="32">
        <f t="shared" si="453"/>
        <v>0.37081764</v>
      </c>
      <c r="G3243" s="33">
        <f t="shared" si="454"/>
        <v>0.54351368</v>
      </c>
      <c r="H3243" s="32">
        <f t="shared" si="455"/>
        <v>-5.8941966499999996</v>
      </c>
      <c r="I3243" s="33">
        <f t="shared" si="456"/>
        <v>-2.2398920200000001</v>
      </c>
      <c r="J3243" s="32">
        <f t="shared" si="457"/>
        <v>-5.8941966499999996</v>
      </c>
      <c r="K3243" s="33">
        <f t="shared" si="458"/>
        <v>-23.33512382</v>
      </c>
    </row>
    <row r="3244" spans="1:11" x14ac:dyDescent="0.3">
      <c r="A3244" s="78" t="str">
        <f>latest_start_1_limit_5000_convert_BTC_CMC_PRO_API_KEY_49c55c19_a805_466a_95cf_3c[[#This Row],[Symbol]]</f>
        <v>LUCY</v>
      </c>
      <c r="B3244" s="22" t="str">
        <f t="shared" si="450"/>
        <v>LUCY</v>
      </c>
      <c r="C3244" s="77">
        <f t="shared" si="451"/>
        <v>1.230421893687262E-7</v>
      </c>
      <c r="D3244" s="73">
        <f t="shared" si="452"/>
        <v>4.6068219873300004E-3</v>
      </c>
      <c r="E3244" s="74">
        <f>D3244*conf!B$7</f>
        <v>0.33694296015331621</v>
      </c>
      <c r="F3244" s="32">
        <f t="shared" si="453"/>
        <v>-0.22498292</v>
      </c>
      <c r="G3244" s="33">
        <f t="shared" si="454"/>
        <v>-5.3311999999999998E-2</v>
      </c>
      <c r="H3244" s="32">
        <f t="shared" si="455"/>
        <v>-40.773490600000002</v>
      </c>
      <c r="I3244" s="33">
        <f t="shared" si="456"/>
        <v>-38.47361429</v>
      </c>
      <c r="J3244" s="32">
        <f t="shared" si="457"/>
        <v>-40.773490600000002</v>
      </c>
      <c r="K3244" s="33">
        <f t="shared" si="458"/>
        <v>43.370341789999998</v>
      </c>
    </row>
    <row r="3245" spans="1:11" x14ac:dyDescent="0.3">
      <c r="A3245" s="78" t="str">
        <f>latest_start_1_limit_5000_convert_BTC_CMC_PRO_API_KEY_49c55c19_a805_466a_95cf_3c[[#This Row],[Symbol]]</f>
        <v>SKI</v>
      </c>
      <c r="B3245" s="22" t="str">
        <f t="shared" si="450"/>
        <v>Skillchain</v>
      </c>
      <c r="C3245" s="77">
        <f t="shared" si="451"/>
        <v>1.6710745472718972E-6</v>
      </c>
      <c r="D3245" s="73">
        <f t="shared" si="452"/>
        <v>6.2566693638470006E-2</v>
      </c>
      <c r="E3245" s="74">
        <f>D3245*conf!B$7</f>
        <v>4.5761279727176962</v>
      </c>
      <c r="F3245" s="32">
        <f t="shared" si="453"/>
        <v>-0.44729296000000002</v>
      </c>
      <c r="G3245" s="33">
        <f t="shared" si="454"/>
        <v>-0.27600454000000002</v>
      </c>
      <c r="H3245" s="32">
        <f t="shared" si="455"/>
        <v>194.52263775</v>
      </c>
      <c r="I3245" s="33">
        <f t="shared" si="456"/>
        <v>205.95950350000001</v>
      </c>
      <c r="J3245" s="32">
        <f t="shared" si="457"/>
        <v>194.52263775</v>
      </c>
      <c r="K3245" s="33">
        <f t="shared" si="458"/>
        <v>-1.50247102</v>
      </c>
    </row>
    <row r="3246" spans="1:11" x14ac:dyDescent="0.3">
      <c r="A3246" s="78" t="str">
        <f>latest_start_1_limit_5000_convert_BTC_CMC_PRO_API_KEY_49c55c19_a805_466a_95cf_3c[[#This Row],[Symbol]]</f>
        <v>SWISS</v>
      </c>
      <c r="B3246" s="22" t="str">
        <f t="shared" si="450"/>
        <v>swiss.finance</v>
      </c>
      <c r="C3246" s="77">
        <f t="shared" si="451"/>
        <v>5.7541493451561294E-3</v>
      </c>
      <c r="D3246" s="73">
        <f t="shared" si="452"/>
        <v>215.44107641166084</v>
      </c>
      <c r="E3246" s="74">
        <f>D3246*conf!B$7</f>
        <v>15757.360328748875</v>
      </c>
      <c r="F3246" s="32">
        <f t="shared" si="453"/>
        <v>-0.18410567</v>
      </c>
      <c r="G3246" s="33">
        <f t="shared" si="454"/>
        <v>-1.2364419999999999E-2</v>
      </c>
      <c r="H3246" s="32">
        <f t="shared" si="455"/>
        <v>1.37433249</v>
      </c>
      <c r="I3246" s="33">
        <f t="shared" si="456"/>
        <v>5.3108877200000002</v>
      </c>
      <c r="J3246" s="32">
        <f t="shared" si="457"/>
        <v>1.37433249</v>
      </c>
      <c r="K3246" s="33">
        <f t="shared" si="458"/>
        <v>34.363433319999999</v>
      </c>
    </row>
    <row r="3247" spans="1:11" x14ac:dyDescent="0.3">
      <c r="A3247" s="78" t="str">
        <f>latest_start_1_limit_5000_convert_BTC_CMC_PRO_API_KEY_49c55c19_a805_466a_95cf_3c[[#This Row],[Symbol]]</f>
        <v>TRXBEAR</v>
      </c>
      <c r="B3247" s="22" t="str">
        <f t="shared" si="450"/>
        <v>3X Short TRX Token</v>
      </c>
      <c r="C3247" s="77">
        <f t="shared" si="451"/>
        <v>2.3256243243937734E-7</v>
      </c>
      <c r="D3247" s="73">
        <f t="shared" si="452"/>
        <v>8.7073688519800005E-3</v>
      </c>
      <c r="E3247" s="74">
        <f>D3247*conf!B$7</f>
        <v>0.63685695783381724</v>
      </c>
      <c r="F3247" s="32">
        <f t="shared" si="453"/>
        <v>-1.5231861799999999</v>
      </c>
      <c r="G3247" s="33">
        <f t="shared" si="454"/>
        <v>-1.3537489199999999</v>
      </c>
      <c r="H3247" s="32">
        <f t="shared" si="455"/>
        <v>-0.27279250999999999</v>
      </c>
      <c r="I3247" s="33">
        <f t="shared" si="456"/>
        <v>3.59980178</v>
      </c>
      <c r="J3247" s="32">
        <f t="shared" si="457"/>
        <v>-0.27279250999999999</v>
      </c>
      <c r="K3247" s="33">
        <f t="shared" si="458"/>
        <v>-61.797441980000002</v>
      </c>
    </row>
    <row r="3248" spans="1:11" x14ac:dyDescent="0.3">
      <c r="A3248" s="78" t="str">
        <f>latest_start_1_limit_5000_convert_BTC_CMC_PRO_API_KEY_49c55c19_a805_466a_95cf_3c[[#This Row],[Symbol]]</f>
        <v>BTMXBULL</v>
      </c>
      <c r="B3248" s="22" t="str">
        <f t="shared" si="450"/>
        <v>3X Long BitMax Token Token</v>
      </c>
      <c r="C3248" s="77">
        <f t="shared" si="451"/>
        <v>2.185927048317295E-4</v>
      </c>
      <c r="D3248" s="73">
        <f t="shared" si="452"/>
        <v>8.1843283515621792</v>
      </c>
      <c r="E3248" s="74">
        <f>D3248*conf!B$7</f>
        <v>598.60177563325783</v>
      </c>
      <c r="F3248" s="32">
        <f t="shared" si="453"/>
        <v>-0.17081070000000001</v>
      </c>
      <c r="G3248" s="33">
        <f t="shared" si="454"/>
        <v>9.5343000000000001E-4</v>
      </c>
      <c r="H3248" s="32">
        <f t="shared" si="455"/>
        <v>43.086170119999998</v>
      </c>
      <c r="I3248" s="33">
        <f t="shared" si="456"/>
        <v>48.642474149999998</v>
      </c>
      <c r="J3248" s="32">
        <f t="shared" si="457"/>
        <v>43.086170119999998</v>
      </c>
      <c r="K3248" s="33">
        <f t="shared" si="458"/>
        <v>288.15880254000001</v>
      </c>
    </row>
    <row r="3249" spans="1:11" x14ac:dyDescent="0.3">
      <c r="A3249" s="78" t="str">
        <f>latest_start_1_limit_5000_convert_BTC_CMC_PRO_API_KEY_49c55c19_a805_466a_95cf_3c[[#This Row],[Symbol]]</f>
        <v>GRPL</v>
      </c>
      <c r="B3249" s="22" t="str">
        <f t="shared" si="450"/>
        <v>Golden Ratio Per Liquidity</v>
      </c>
      <c r="C3249" s="77">
        <f t="shared" si="451"/>
        <v>5.2574683955923292E-5</v>
      </c>
      <c r="D3249" s="73">
        <f t="shared" si="452"/>
        <v>1.9684484750125399</v>
      </c>
      <c r="E3249" s="74">
        <f>D3249*conf!B$7</f>
        <v>143.97232146241717</v>
      </c>
      <c r="F3249" s="32">
        <f t="shared" si="453"/>
        <v>-0.51468259000000005</v>
      </c>
      <c r="G3249" s="33">
        <f t="shared" si="454"/>
        <v>-0.34351011999999997</v>
      </c>
      <c r="H3249" s="32">
        <f t="shared" si="455"/>
        <v>12.262468699999999</v>
      </c>
      <c r="I3249" s="33">
        <f t="shared" si="456"/>
        <v>16.621830660000001</v>
      </c>
      <c r="J3249" s="32">
        <f t="shared" si="457"/>
        <v>12.262468699999999</v>
      </c>
      <c r="K3249" s="33">
        <f t="shared" si="458"/>
        <v>80.934772679999995</v>
      </c>
    </row>
    <row r="3250" spans="1:11" x14ac:dyDescent="0.3">
      <c r="A3250" s="78" t="str">
        <f>latest_start_1_limit_5000_convert_BTC_CMC_PRO_API_KEY_49c55c19_a805_466a_95cf_3c[[#This Row],[Symbol]]</f>
        <v>808TA</v>
      </c>
      <c r="B3250" s="22" t="str">
        <f t="shared" si="450"/>
        <v>808TA</v>
      </c>
      <c r="C3250" s="77">
        <f t="shared" si="451"/>
        <v>1E-8</v>
      </c>
      <c r="D3250" s="73">
        <f t="shared" si="452"/>
        <v>3.0026619999999999E-8</v>
      </c>
      <c r="E3250" s="74">
        <f>D3250*conf!B$7</f>
        <v>2.1961469868000002E-6</v>
      </c>
      <c r="F3250" s="32">
        <f t="shared" si="453"/>
        <v>-66.720934749999998</v>
      </c>
      <c r="G3250" s="33">
        <f t="shared" si="454"/>
        <v>-66.66367545</v>
      </c>
      <c r="H3250" s="32">
        <f t="shared" si="455"/>
        <v>-27.857845139999998</v>
      </c>
      <c r="I3250" s="33">
        <f t="shared" si="456"/>
        <v>-25.056430120000002</v>
      </c>
      <c r="J3250" s="32">
        <f t="shared" si="457"/>
        <v>-27.857845139999998</v>
      </c>
      <c r="K3250" s="33">
        <f t="shared" si="458"/>
        <v>-62.508568990000001</v>
      </c>
    </row>
    <row r="3251" spans="1:11" x14ac:dyDescent="0.3">
      <c r="A3251" s="78" t="str">
        <f>latest_start_1_limit_5000_convert_BTC_CMC_PRO_API_KEY_49c55c19_a805_466a_95cf_3c[[#This Row],[Symbol]]</f>
        <v>ALG</v>
      </c>
      <c r="B3251" s="22" t="str">
        <f t="shared" si="450"/>
        <v>Bitalgo</v>
      </c>
      <c r="C3251" s="77">
        <f t="shared" si="451"/>
        <v>5.881055135027221E-6</v>
      </c>
      <c r="D3251" s="73">
        <f t="shared" si="452"/>
        <v>0.22019255544578001</v>
      </c>
      <c r="E3251" s="74">
        <f>D3251*conf!B$7</f>
        <v>16.10488350530435</v>
      </c>
      <c r="F3251" s="32">
        <f t="shared" si="453"/>
        <v>4.5927580199999998</v>
      </c>
      <c r="G3251" s="33">
        <f t="shared" si="454"/>
        <v>4.7727182499999996</v>
      </c>
      <c r="H3251" s="32">
        <f t="shared" si="455"/>
        <v>0.77277806999999998</v>
      </c>
      <c r="I3251" s="33">
        <f t="shared" si="456"/>
        <v>4.6859738200000001</v>
      </c>
      <c r="J3251" s="32">
        <f t="shared" si="457"/>
        <v>0.77277806999999998</v>
      </c>
      <c r="K3251" s="33">
        <f t="shared" si="458"/>
        <v>4.7402245499999998</v>
      </c>
    </row>
    <row r="3252" spans="1:11" x14ac:dyDescent="0.3">
      <c r="A3252" s="78" t="str">
        <f>latest_start_1_limit_5000_convert_BTC_CMC_PRO_API_KEY_49c55c19_a805_466a_95cf_3c[[#This Row],[Symbol]]</f>
        <v>RUGZ</v>
      </c>
      <c r="B3252" s="22" t="str">
        <f t="shared" si="450"/>
        <v>pulltherug.finance</v>
      </c>
      <c r="C3252" s="77">
        <f t="shared" si="451"/>
        <v>1.5298133599237507E-4</v>
      </c>
      <c r="D3252" s="73">
        <f t="shared" si="452"/>
        <v>5.7277734240311</v>
      </c>
      <c r="E3252" s="74">
        <f>D3252*conf!B$7</f>
        <v>418.92934823363464</v>
      </c>
      <c r="F3252" s="32">
        <f t="shared" si="453"/>
        <v>-0.39018120000000001</v>
      </c>
      <c r="G3252" s="33">
        <f t="shared" si="454"/>
        <v>-0.21879451999999999</v>
      </c>
      <c r="H3252" s="32">
        <f t="shared" si="455"/>
        <v>-24.141997199999999</v>
      </c>
      <c r="I3252" s="33">
        <f t="shared" si="456"/>
        <v>-21.196288849999998</v>
      </c>
      <c r="J3252" s="32">
        <f t="shared" si="457"/>
        <v>-24.141997199999999</v>
      </c>
      <c r="K3252" s="33">
        <f t="shared" si="458"/>
        <v>56.324556010000002</v>
      </c>
    </row>
    <row r="3253" spans="1:11" x14ac:dyDescent="0.3">
      <c r="A3253" s="78" t="str">
        <f>latest_start_1_limit_5000_convert_BTC_CMC_PRO_API_KEY_49c55c19_a805_466a_95cf_3c[[#This Row],[Symbol]]</f>
        <v>SLS</v>
      </c>
      <c r="B3253" s="22" t="str">
        <f t="shared" si="450"/>
        <v>SaluS</v>
      </c>
      <c r="C3253" s="77">
        <f t="shared" si="451"/>
        <v>4.1500030384826247E-4</v>
      </c>
      <c r="D3253" s="73">
        <f t="shared" si="452"/>
        <v>15.53802426895648</v>
      </c>
      <c r="E3253" s="74">
        <f>D3253*conf!B$7</f>
        <v>1136.4510950314771</v>
      </c>
      <c r="F3253" s="32">
        <f t="shared" si="453"/>
        <v>-7.7736209599999997</v>
      </c>
      <c r="G3253" s="33">
        <f t="shared" si="454"/>
        <v>-7.6149380799999999</v>
      </c>
      <c r="H3253" s="32">
        <f t="shared" si="455"/>
        <v>-12.727055890000001</v>
      </c>
      <c r="I3253" s="33">
        <f t="shared" si="456"/>
        <v>-9.3380839800000004</v>
      </c>
      <c r="J3253" s="32">
        <f t="shared" si="457"/>
        <v>-12.727055890000001</v>
      </c>
      <c r="K3253" s="33">
        <f t="shared" si="458"/>
        <v>15.369015689999999</v>
      </c>
    </row>
    <row r="3254" spans="1:11" x14ac:dyDescent="0.3">
      <c r="A3254" s="78" t="str">
        <f>latest_start_1_limit_5000_convert_BTC_CMC_PRO_API_KEY_49c55c19_a805_466a_95cf_3c[[#This Row],[Symbol]]</f>
        <v>AUSCM</v>
      </c>
      <c r="B3254" s="22" t="str">
        <f t="shared" si="450"/>
        <v>Auric Network</v>
      </c>
      <c r="C3254" s="77">
        <f t="shared" si="451"/>
        <v>2.4928257094363923E-6</v>
      </c>
      <c r="D3254" s="73">
        <f t="shared" si="452"/>
        <v>9.333387472811E-2</v>
      </c>
      <c r="E3254" s="74">
        <f>D3254*conf!B$7</f>
        <v>6.8264395976139651</v>
      </c>
      <c r="F3254" s="32">
        <f t="shared" si="453"/>
        <v>-1.1399994</v>
      </c>
      <c r="G3254" s="33">
        <f t="shared" si="454"/>
        <v>-0.96990284000000004</v>
      </c>
      <c r="H3254" s="32">
        <f t="shared" si="455"/>
        <v>-9.2289045200000004</v>
      </c>
      <c r="I3254" s="33">
        <f t="shared" si="456"/>
        <v>-5.7040928400000004</v>
      </c>
      <c r="J3254" s="32">
        <f t="shared" si="457"/>
        <v>-9.2289045200000004</v>
      </c>
      <c r="K3254" s="33">
        <f t="shared" si="458"/>
        <v>27.030943130000001</v>
      </c>
    </row>
    <row r="3255" spans="1:11" x14ac:dyDescent="0.3">
      <c r="A3255" s="78" t="str">
        <f>latest_start_1_limit_5000_convert_BTC_CMC_PRO_API_KEY_49c55c19_a805_466a_95cf_3c[[#This Row],[Symbol]]</f>
        <v>LTP</v>
      </c>
      <c r="B3255" s="22" t="str">
        <f t="shared" si="450"/>
        <v>LifetionCoin</v>
      </c>
      <c r="C3255" s="77">
        <f t="shared" si="451"/>
        <v>1.2697433741348903E-6</v>
      </c>
      <c r="D3255" s="73">
        <f t="shared" si="452"/>
        <v>4.7540455223060003E-2</v>
      </c>
      <c r="E3255" s="74">
        <f>D3255*conf!B$7</f>
        <v>3.4771088950146085</v>
      </c>
      <c r="F3255" s="32">
        <f t="shared" si="453"/>
        <v>3.7684701600000001</v>
      </c>
      <c r="G3255" s="33">
        <f t="shared" si="454"/>
        <v>3.94701214</v>
      </c>
      <c r="H3255" s="32">
        <f t="shared" si="455"/>
        <v>-6.7360331599999999</v>
      </c>
      <c r="I3255" s="33">
        <f t="shared" si="456"/>
        <v>-3.1144186199999999</v>
      </c>
      <c r="J3255" s="32">
        <f t="shared" si="457"/>
        <v>-6.7360331599999999</v>
      </c>
      <c r="K3255" s="33">
        <f t="shared" si="458"/>
        <v>11.476647789999999</v>
      </c>
    </row>
    <row r="3256" spans="1:11" x14ac:dyDescent="0.3">
      <c r="A3256" s="78" t="str">
        <f>latest_start_1_limit_5000_convert_BTC_CMC_PRO_API_KEY_49c55c19_a805_466a_95cf_3c[[#This Row],[Symbol]]</f>
        <v>UCX</v>
      </c>
      <c r="B3256" s="22" t="str">
        <f t="shared" si="450"/>
        <v>UCX FOUNDATION</v>
      </c>
      <c r="C3256" s="77">
        <f t="shared" si="451"/>
        <v>1.8709731208351121E-5</v>
      </c>
      <c r="D3256" s="73">
        <f t="shared" si="452"/>
        <v>0.70051095116138995</v>
      </c>
      <c r="E3256" s="74">
        <f>D3256*conf!B$7</f>
        <v>51.235370967944064</v>
      </c>
      <c r="F3256" s="32">
        <f t="shared" si="453"/>
        <v>-3.563098E-2</v>
      </c>
      <c r="G3256" s="33">
        <f t="shared" si="454"/>
        <v>0.13636572999999999</v>
      </c>
      <c r="H3256" s="32">
        <f t="shared" si="455"/>
        <v>26.811460709999999</v>
      </c>
      <c r="I3256" s="33">
        <f t="shared" si="456"/>
        <v>31.735787290000001</v>
      </c>
      <c r="J3256" s="32">
        <f t="shared" si="457"/>
        <v>26.811460709999999</v>
      </c>
      <c r="K3256" s="33">
        <f t="shared" si="458"/>
        <v>300.18548442999997</v>
      </c>
    </row>
    <row r="3257" spans="1:11" x14ac:dyDescent="0.3">
      <c r="A3257" s="78" t="str">
        <f>latest_start_1_limit_5000_convert_BTC_CMC_PRO_API_KEY_49c55c19_a805_466a_95cf_3c[[#This Row],[Symbol]]</f>
        <v>KVI</v>
      </c>
      <c r="B3257" s="22" t="str">
        <f t="shared" si="450"/>
        <v>KVI</v>
      </c>
      <c r="C3257" s="77">
        <f t="shared" si="451"/>
        <v>1E-8</v>
      </c>
      <c r="D3257" s="73">
        <f t="shared" si="452"/>
        <v>3.0738747692000002E-4</v>
      </c>
      <c r="E3257" s="74">
        <f>D3257*conf!B$7</f>
        <v>2.2482320061928802E-2</v>
      </c>
      <c r="F3257" s="32">
        <f t="shared" si="453"/>
        <v>6.8748169999999997E-2</v>
      </c>
      <c r="G3257" s="33">
        <f t="shared" si="454"/>
        <v>0.24092448</v>
      </c>
      <c r="H3257" s="32">
        <f t="shared" si="455"/>
        <v>-2.8892193800000001</v>
      </c>
      <c r="I3257" s="33">
        <f t="shared" si="456"/>
        <v>0.88177415000000003</v>
      </c>
      <c r="J3257" s="32">
        <f t="shared" si="457"/>
        <v>-2.8892193800000001</v>
      </c>
      <c r="K3257" s="33">
        <f t="shared" si="458"/>
        <v>-12.855704510000001</v>
      </c>
    </row>
    <row r="3258" spans="1:11" x14ac:dyDescent="0.3">
      <c r="A3258" s="78" t="str">
        <f>latest_start_1_limit_5000_convert_BTC_CMC_PRO_API_KEY_49c55c19_a805_466a_95cf_3c[[#This Row],[Symbol]]</f>
        <v>AMD</v>
      </c>
      <c r="B3258" s="22" t="str">
        <f t="shared" si="450"/>
        <v>Advanced Micro Devices tokenized stock FTX</v>
      </c>
      <c r="C3258" s="77">
        <f t="shared" si="451"/>
        <v>2.3455573278237671E-3</v>
      </c>
      <c r="D3258" s="73">
        <f t="shared" si="452"/>
        <v>87.82</v>
      </c>
      <c r="E3258" s="74">
        <f>D3258*conf!B$7</f>
        <v>6423.1547999999993</v>
      </c>
      <c r="F3258" s="32">
        <f t="shared" si="453"/>
        <v>-0.17176248999999999</v>
      </c>
      <c r="G3258" s="33">
        <f t="shared" si="454"/>
        <v>0</v>
      </c>
      <c r="H3258" s="32">
        <f t="shared" si="455"/>
        <v>-5.2379107300000003</v>
      </c>
      <c r="I3258" s="33">
        <f t="shared" si="456"/>
        <v>-1.5581212900000001</v>
      </c>
      <c r="J3258" s="32">
        <f t="shared" si="457"/>
        <v>-5.2379107300000003</v>
      </c>
      <c r="K3258" s="33">
        <f t="shared" si="458"/>
        <v>-0.13645668</v>
      </c>
    </row>
    <row r="3259" spans="1:11" x14ac:dyDescent="0.3">
      <c r="A3259" s="78" t="str">
        <f>latest_start_1_limit_5000_convert_BTC_CMC_PRO_API_KEY_49c55c19_a805_466a_95cf_3c[[#This Row],[Symbol]]</f>
        <v>YFW</v>
      </c>
      <c r="B3259" s="22" t="str">
        <f t="shared" si="450"/>
        <v>YFWorld</v>
      </c>
      <c r="C3259" s="77">
        <f t="shared" si="451"/>
        <v>1.1082854798238474E-3</v>
      </c>
      <c r="D3259" s="73">
        <f t="shared" si="452"/>
        <v>41.495311022064733</v>
      </c>
      <c r="E3259" s="74">
        <f>D3259*conf!B$7</f>
        <v>3034.9670481538146</v>
      </c>
      <c r="F3259" s="32">
        <f t="shared" si="453"/>
        <v>0.83733718000000001</v>
      </c>
      <c r="G3259" s="33">
        <f t="shared" si="454"/>
        <v>1.0108359099999999</v>
      </c>
      <c r="H3259" s="32">
        <f t="shared" si="455"/>
        <v>-5.8127239499999996</v>
      </c>
      <c r="I3259" s="33">
        <f t="shared" si="456"/>
        <v>-2.1552555799999999</v>
      </c>
      <c r="J3259" s="32">
        <f t="shared" si="457"/>
        <v>-5.8127239499999996</v>
      </c>
      <c r="K3259" s="33">
        <f t="shared" si="458"/>
        <v>31.722345669999999</v>
      </c>
    </row>
    <row r="3260" spans="1:11" x14ac:dyDescent="0.3">
      <c r="A3260" s="78" t="str">
        <f>latest_start_1_limit_5000_convert_BTC_CMC_PRO_API_KEY_49c55c19_a805_466a_95cf_3c[[#This Row],[Symbol]]</f>
        <v>$ROPE</v>
      </c>
      <c r="B3260" s="22" t="str">
        <f t="shared" si="450"/>
        <v>Rope</v>
      </c>
      <c r="C3260" s="77">
        <f t="shared" si="451"/>
        <v>7.7887819529919098E-4</v>
      </c>
      <c r="D3260" s="73">
        <f t="shared" si="452"/>
        <v>29.161974554950739</v>
      </c>
      <c r="E3260" s="74">
        <f>D3260*conf!B$7</f>
        <v>2132.9068189490972</v>
      </c>
      <c r="F3260" s="32">
        <f t="shared" si="453"/>
        <v>-1.1399994</v>
      </c>
      <c r="G3260" s="33">
        <f t="shared" si="454"/>
        <v>-0.96990284000000004</v>
      </c>
      <c r="H3260" s="32">
        <f t="shared" si="455"/>
        <v>3.7870517299999999</v>
      </c>
      <c r="I3260" s="33">
        <f t="shared" si="456"/>
        <v>7.8172973700000004</v>
      </c>
      <c r="J3260" s="32">
        <f t="shared" si="457"/>
        <v>3.7870517299999999</v>
      </c>
      <c r="K3260" s="33">
        <f t="shared" si="458"/>
        <v>42.716028430000001</v>
      </c>
    </row>
    <row r="3261" spans="1:11" x14ac:dyDescent="0.3">
      <c r="A3261" s="78" t="str">
        <f>latest_start_1_limit_5000_convert_BTC_CMC_PRO_API_KEY_49c55c19_a805_466a_95cf_3c[[#This Row],[Symbol]]</f>
        <v>CPU</v>
      </c>
      <c r="B3261" s="22" t="str">
        <f t="shared" si="450"/>
        <v>CPUchain</v>
      </c>
      <c r="C3261" s="77">
        <f t="shared" si="451"/>
        <v>3.0046321236056319E-8</v>
      </c>
      <c r="D3261" s="73">
        <f t="shared" si="452"/>
        <v>1.1249641608199999E-3</v>
      </c>
      <c r="E3261" s="74">
        <f>D3261*conf!B$7</f>
        <v>8.22798787223748E-2</v>
      </c>
      <c r="F3261" s="32">
        <f t="shared" si="453"/>
        <v>0.37081765</v>
      </c>
      <c r="G3261" s="33">
        <f t="shared" si="454"/>
        <v>0.54351369000000005</v>
      </c>
      <c r="H3261" s="32">
        <f t="shared" si="455"/>
        <v>0.15597232</v>
      </c>
      <c r="I3261" s="33">
        <f t="shared" si="456"/>
        <v>4.0452163499999996</v>
      </c>
      <c r="J3261" s="32">
        <f t="shared" si="457"/>
        <v>0.15597232</v>
      </c>
      <c r="K3261" s="33">
        <f t="shared" si="458"/>
        <v>18.448271680000001</v>
      </c>
    </row>
    <row r="3262" spans="1:11" x14ac:dyDescent="0.3">
      <c r="A3262" s="78" t="str">
        <f>latest_start_1_limit_5000_convert_BTC_CMC_PRO_API_KEY_49c55c19_a805_466a_95cf_3c[[#This Row],[Symbol]]</f>
        <v>LBK</v>
      </c>
      <c r="B3262" s="22" t="str">
        <f t="shared" si="450"/>
        <v>LBK</v>
      </c>
      <c r="C3262" s="77">
        <f t="shared" si="451"/>
        <v>2.0844971909685065E-7</v>
      </c>
      <c r="D3262" s="73">
        <f t="shared" si="452"/>
        <v>7.8045648741700002E-3</v>
      </c>
      <c r="E3262" s="74">
        <f>D3262*conf!B$7</f>
        <v>0.57082587489679382</v>
      </c>
      <c r="F3262" s="32">
        <f t="shared" si="453"/>
        <v>2.99734363</v>
      </c>
      <c r="G3262" s="33">
        <f t="shared" si="454"/>
        <v>3.1745588200000001</v>
      </c>
      <c r="H3262" s="32">
        <f t="shared" si="455"/>
        <v>-1.4781158000000001</v>
      </c>
      <c r="I3262" s="33">
        <f t="shared" si="456"/>
        <v>2.3476735199999998</v>
      </c>
      <c r="J3262" s="32">
        <f t="shared" si="457"/>
        <v>-1.4781158000000001</v>
      </c>
      <c r="K3262" s="33">
        <f t="shared" si="458"/>
        <v>12.065787050000001</v>
      </c>
    </row>
    <row r="3263" spans="1:11" x14ac:dyDescent="0.3">
      <c r="A3263" s="78" t="str">
        <f>latest_start_1_limit_5000_convert_BTC_CMC_PRO_API_KEY_49c55c19_a805_466a_95cf_3c[[#This Row],[Symbol]]</f>
        <v>ACOIN</v>
      </c>
      <c r="B3263" s="22" t="str">
        <f t="shared" si="450"/>
        <v>Acoin</v>
      </c>
      <c r="C3263" s="77">
        <f t="shared" si="451"/>
        <v>9.915286007890575E-7</v>
      </c>
      <c r="D3263" s="73">
        <f t="shared" si="452"/>
        <v>3.7123817307030002E-2</v>
      </c>
      <c r="E3263" s="74">
        <f>D3263*conf!B$7</f>
        <v>2.7152359978361744</v>
      </c>
      <c r="F3263" s="32">
        <f t="shared" si="453"/>
        <v>1.3950096599999999</v>
      </c>
      <c r="G3263" s="33">
        <f t="shared" si="454"/>
        <v>1.56946791</v>
      </c>
      <c r="H3263" s="32">
        <f t="shared" si="455"/>
        <v>-52.329609329999997</v>
      </c>
      <c r="I3263" s="33">
        <f t="shared" si="456"/>
        <v>-50.478478760000002</v>
      </c>
      <c r="J3263" s="32">
        <f t="shared" si="457"/>
        <v>-52.329609329999997</v>
      </c>
      <c r="K3263" s="33">
        <f t="shared" si="458"/>
        <v>-34.121466869999999</v>
      </c>
    </row>
    <row r="3264" spans="1:11" x14ac:dyDescent="0.3">
      <c r="A3264" s="78" t="str">
        <f>latest_start_1_limit_5000_convert_BTC_CMC_PRO_API_KEY_49c55c19_a805_466a_95cf_3c[[#This Row],[Symbol]]</f>
        <v>SDT</v>
      </c>
      <c r="B3264" s="22" t="str">
        <f t="shared" si="450"/>
        <v>Stake DAO</v>
      </c>
      <c r="C3264" s="77">
        <f t="shared" si="451"/>
        <v>3.9632803847019647E-4</v>
      </c>
      <c r="D3264" s="73">
        <f t="shared" si="452"/>
        <v>14.83891607575654</v>
      </c>
      <c r="E3264" s="74">
        <f>D3264*conf!B$7</f>
        <v>1085.3183217808332</v>
      </c>
      <c r="F3264" s="32">
        <f t="shared" si="453"/>
        <v>-2.6436554499999998</v>
      </c>
      <c r="G3264" s="33">
        <f t="shared" si="454"/>
        <v>-2.4761460500000001</v>
      </c>
      <c r="H3264" s="32">
        <f t="shared" si="455"/>
        <v>1.8437066799999999</v>
      </c>
      <c r="I3264" s="33">
        <f t="shared" si="456"/>
        <v>5.7984885899999998</v>
      </c>
      <c r="J3264" s="32">
        <f t="shared" si="457"/>
        <v>1.8437066799999999</v>
      </c>
      <c r="K3264" s="33">
        <f t="shared" si="458"/>
        <v>50.745282520000004</v>
      </c>
    </row>
    <row r="3265" spans="1:11" x14ac:dyDescent="0.3">
      <c r="A3265" s="78" t="str">
        <f>latest_start_1_limit_5000_convert_BTC_CMC_PRO_API_KEY_49c55c19_a805_466a_95cf_3c[[#This Row],[Symbol]]</f>
        <v>EMRALS</v>
      </c>
      <c r="B3265" s="22" t="str">
        <f t="shared" si="450"/>
        <v>Emrals</v>
      </c>
      <c r="C3265" s="77">
        <f t="shared" si="451"/>
        <v>1.0635614785557425E-7</v>
      </c>
      <c r="D3265" s="73">
        <f t="shared" si="452"/>
        <v>3.9820799917699998E-3</v>
      </c>
      <c r="E3265" s="74">
        <f>D3265*conf!B$7</f>
        <v>0.2912493305980578</v>
      </c>
      <c r="F3265" s="32">
        <f t="shared" si="453"/>
        <v>0.36938376000000001</v>
      </c>
      <c r="G3265" s="33">
        <f t="shared" si="454"/>
        <v>0.54207733000000002</v>
      </c>
      <c r="H3265" s="32">
        <f t="shared" si="455"/>
        <v>-1.8337779999999999</v>
      </c>
      <c r="I3265" s="33">
        <f t="shared" si="456"/>
        <v>1.97820029</v>
      </c>
      <c r="J3265" s="32">
        <f t="shared" si="457"/>
        <v>-1.8337779999999999</v>
      </c>
      <c r="K3265" s="33">
        <f t="shared" si="458"/>
        <v>-10.09073106</v>
      </c>
    </row>
    <row r="3266" spans="1:11" x14ac:dyDescent="0.3">
      <c r="A3266" s="78" t="str">
        <f>latest_start_1_limit_5000_convert_BTC_CMC_PRO_API_KEY_49c55c19_a805_466a_95cf_3c[[#This Row],[Symbol]]</f>
        <v>WLEO</v>
      </c>
      <c r="B3266" s="22" t="str">
        <f t="shared" ref="B3266:B3329" si="459">VLOOKUP(A3266,BTCTABLE,2,FALSE)</f>
        <v>Wrapped LEO</v>
      </c>
      <c r="C3266" s="77">
        <f t="shared" ref="C3266:C3329" si="460">VLOOKUP(A3266,BTCTABLE,3,FALSE)</f>
        <v>1.5528487761870151E-5</v>
      </c>
      <c r="D3266" s="73">
        <f t="shared" ref="D3266:D3329" si="461">VLOOKUP(A3266,USDTABLE,3,FALSE)</f>
        <v>0.58140203143646996</v>
      </c>
      <c r="E3266" s="74">
        <f>D3266*conf!B$7</f>
        <v>42.523744579263415</v>
      </c>
      <c r="F3266" s="32">
        <f t="shared" ref="F3266:F3329" si="462">VLOOKUP(A3266,BTCTABLE,5,FALSE)</f>
        <v>-1.13815146</v>
      </c>
      <c r="G3266" s="33">
        <f t="shared" ref="G3266:G3329" si="463">VLOOKUP(A3266,USDTABLE,5,FALSE)</f>
        <v>-0.96805171999999995</v>
      </c>
      <c r="H3266" s="32">
        <f t="shared" ref="H3266:H3329" si="464">VLOOKUP(A3266,BTCTABLE,6,FALSE)</f>
        <v>2.1740573900000002</v>
      </c>
      <c r="I3266" s="33">
        <f t="shared" ref="I3266:I3329" si="465">VLOOKUP(A3266,USDTABLE,6,FALSE)</f>
        <v>6.14166744</v>
      </c>
      <c r="J3266" s="32">
        <f t="shared" ref="J3266:J3329" si="466">VLOOKUP(A3266,BTCTABLE,6,FALSE)</f>
        <v>2.1740573900000002</v>
      </c>
      <c r="K3266" s="33">
        <f t="shared" ref="K3266:K3329" si="467">VLOOKUP(A3266,USDTABLE,7,FALSE)</f>
        <v>21.419045350000001</v>
      </c>
    </row>
    <row r="3267" spans="1:11" x14ac:dyDescent="0.3">
      <c r="A3267" s="78" t="str">
        <f>latest_start_1_limit_5000_convert_BTC_CMC_PRO_API_KEY_49c55c19_a805_466a_95cf_3c[[#This Row],[Symbol]]</f>
        <v>BEE</v>
      </c>
      <c r="B3267" s="22" t="str">
        <f t="shared" si="459"/>
        <v>BeeEx</v>
      </c>
      <c r="C3267" s="77">
        <f t="shared" si="460"/>
        <v>2.4058861916029916E-7</v>
      </c>
      <c r="D3267" s="73">
        <f t="shared" si="461"/>
        <v>9.0078772682400006E-3</v>
      </c>
      <c r="E3267" s="74">
        <f>D3267*conf!B$7</f>
        <v>0.6588361433990737</v>
      </c>
      <c r="F3267" s="32">
        <f t="shared" si="462"/>
        <v>-10.145312430000001</v>
      </c>
      <c r="G3267" s="33">
        <f t="shared" si="463"/>
        <v>-9.9907102299999995</v>
      </c>
      <c r="H3267" s="32">
        <f t="shared" si="464"/>
        <v>57.405413690000003</v>
      </c>
      <c r="I3267" s="33">
        <f t="shared" si="465"/>
        <v>63.517760770000002</v>
      </c>
      <c r="J3267" s="32">
        <f t="shared" si="466"/>
        <v>57.405413690000003</v>
      </c>
      <c r="K3267" s="33">
        <f t="shared" si="467"/>
        <v>102.75208366</v>
      </c>
    </row>
    <row r="3268" spans="1:11" x14ac:dyDescent="0.3">
      <c r="A3268" s="78" t="str">
        <f>latest_start_1_limit_5000_convert_BTC_CMC_PRO_API_KEY_49c55c19_a805_466a_95cf_3c[[#This Row],[Symbol]]</f>
        <v>BVOL</v>
      </c>
      <c r="B3268" s="22" t="str">
        <f t="shared" si="459"/>
        <v>1x Long Bitcoin Implied Volatility Token</v>
      </c>
      <c r="C3268" s="77">
        <f t="shared" si="460"/>
        <v>5.2081949319703329E-2</v>
      </c>
      <c r="D3268" s="73">
        <f t="shared" si="461"/>
        <v>1950</v>
      </c>
      <c r="E3268" s="74">
        <f>D3268*conf!B$7</f>
        <v>142623</v>
      </c>
      <c r="F3268" s="32">
        <f t="shared" si="462"/>
        <v>-2.60659755</v>
      </c>
      <c r="G3268" s="33">
        <f t="shared" si="463"/>
        <v>-2.4390243900000002</v>
      </c>
      <c r="H3268" s="32">
        <f t="shared" si="464"/>
        <v>-7.8348477499999998</v>
      </c>
      <c r="I3268" s="33">
        <f t="shared" si="465"/>
        <v>-4.2559022400000002</v>
      </c>
      <c r="J3268" s="32">
        <f t="shared" si="466"/>
        <v>-7.8348477499999998</v>
      </c>
      <c r="K3268" s="33">
        <f t="shared" si="467"/>
        <v>-7.1299282100000001</v>
      </c>
    </row>
    <row r="3269" spans="1:11" x14ac:dyDescent="0.3">
      <c r="A3269" s="78" t="str">
        <f>latest_start_1_limit_5000_convert_BTC_CMC_PRO_API_KEY_49c55c19_a805_466a_95cf_3c[[#This Row],[Symbol]]</f>
        <v>UBIN</v>
      </c>
      <c r="B3269" s="22" t="str">
        <f t="shared" si="459"/>
        <v>Ubiner</v>
      </c>
      <c r="C3269" s="77">
        <f t="shared" si="460"/>
        <v>1.0238226437890684E-8</v>
      </c>
      <c r="D3269" s="73">
        <f t="shared" si="461"/>
        <v>3.8332938406999999E-4</v>
      </c>
      <c r="E3269" s="74">
        <f>D3269*conf!B$7</f>
        <v>2.8036711150879801E-2</v>
      </c>
      <c r="F3269" s="32">
        <f t="shared" si="462"/>
        <v>-10.498737999999999</v>
      </c>
      <c r="G3269" s="33">
        <f t="shared" si="463"/>
        <v>-10.344743899999999</v>
      </c>
      <c r="H3269" s="32">
        <f t="shared" si="464"/>
        <v>8.4707526000000009</v>
      </c>
      <c r="I3269" s="33">
        <f t="shared" si="465"/>
        <v>12.68287512</v>
      </c>
      <c r="J3269" s="32">
        <f t="shared" si="466"/>
        <v>8.4707526000000009</v>
      </c>
      <c r="K3269" s="33">
        <f t="shared" si="467"/>
        <v>29.731076680000001</v>
      </c>
    </row>
    <row r="3270" spans="1:11" x14ac:dyDescent="0.3">
      <c r="A3270" s="78" t="str">
        <f>latest_start_1_limit_5000_convert_BTC_CMC_PRO_API_KEY_49c55c19_a805_466a_95cf_3c[[#This Row],[Symbol]]</f>
        <v>SAV3</v>
      </c>
      <c r="B3270" s="22" t="str">
        <f t="shared" si="459"/>
        <v>Sav3Token</v>
      </c>
      <c r="C3270" s="77">
        <f t="shared" si="460"/>
        <v>1.7788673177098106E-6</v>
      </c>
      <c r="D3270" s="73">
        <f t="shared" si="461"/>
        <v>6.6602562209050004E-2</v>
      </c>
      <c r="E3270" s="74">
        <f>D3270*conf!B$7</f>
        <v>4.8713113999699171</v>
      </c>
      <c r="F3270" s="32">
        <f t="shared" si="462"/>
        <v>-1.18374801</v>
      </c>
      <c r="G3270" s="33">
        <f t="shared" si="463"/>
        <v>-1.01372672</v>
      </c>
      <c r="H3270" s="32">
        <f t="shared" si="464"/>
        <v>-0.56554037999999995</v>
      </c>
      <c r="I3270" s="33">
        <f t="shared" si="465"/>
        <v>3.2956859600000001</v>
      </c>
      <c r="J3270" s="32">
        <f t="shared" si="466"/>
        <v>-0.56554037999999995</v>
      </c>
      <c r="K3270" s="33">
        <f t="shared" si="467"/>
        <v>14.89277446</v>
      </c>
    </row>
    <row r="3271" spans="1:11" x14ac:dyDescent="0.3">
      <c r="A3271" s="78" t="str">
        <f>latest_start_1_limit_5000_convert_BTC_CMC_PRO_API_KEY_49c55c19_a805_466a_95cf_3c[[#This Row],[Symbol]]</f>
        <v>TRND</v>
      </c>
      <c r="B3271" s="22" t="str">
        <f t="shared" si="459"/>
        <v>Trendering</v>
      </c>
      <c r="C3271" s="77">
        <f t="shared" si="460"/>
        <v>1.2397709114072918E-4</v>
      </c>
      <c r="D3271" s="73">
        <f t="shared" si="461"/>
        <v>4.64182563982801</v>
      </c>
      <c r="E3271" s="74">
        <f>D3271*conf!B$7</f>
        <v>339.50312729702063</v>
      </c>
      <c r="F3271" s="32">
        <f t="shared" si="462"/>
        <v>-1.1289744399999999</v>
      </c>
      <c r="G3271" s="33">
        <f t="shared" si="463"/>
        <v>-0.95885891000000001</v>
      </c>
      <c r="H3271" s="32">
        <f t="shared" si="464"/>
        <v>5.8541027899999998</v>
      </c>
      <c r="I3271" s="33">
        <f t="shared" si="465"/>
        <v>9.9646159000000001</v>
      </c>
      <c r="J3271" s="32">
        <f t="shared" si="466"/>
        <v>5.8541027899999998</v>
      </c>
      <c r="K3271" s="33">
        <f t="shared" si="467"/>
        <v>-0.70228279000000005</v>
      </c>
    </row>
    <row r="3272" spans="1:11" x14ac:dyDescent="0.3">
      <c r="A3272" s="78" t="str">
        <f>latest_start_1_limit_5000_convert_BTC_CMC_PRO_API_KEY_49c55c19_a805_466a_95cf_3c[[#This Row],[Symbol]]</f>
        <v>ECOC</v>
      </c>
      <c r="B3272" s="22" t="str">
        <f t="shared" si="459"/>
        <v>ECOChain</v>
      </c>
      <c r="C3272" s="77">
        <f t="shared" si="460"/>
        <v>2.17909057010148E-6</v>
      </c>
      <c r="D3272" s="73">
        <f t="shared" si="461"/>
        <v>8.1587318969460004E-2</v>
      </c>
      <c r="E3272" s="74">
        <f>D3272*conf!B$7</f>
        <v>5.9672965094263049</v>
      </c>
      <c r="F3272" s="32">
        <f t="shared" si="462"/>
        <v>-2.8611765899999999</v>
      </c>
      <c r="G3272" s="33">
        <f t="shared" si="463"/>
        <v>-2.6940414499999998</v>
      </c>
      <c r="H3272" s="32">
        <f t="shared" si="464"/>
        <v>-5.7798917999999997</v>
      </c>
      <c r="I3272" s="33">
        <f t="shared" si="465"/>
        <v>-2.1211484999999999</v>
      </c>
      <c r="J3272" s="32">
        <f t="shared" si="466"/>
        <v>-5.7798917999999997</v>
      </c>
      <c r="K3272" s="33">
        <f t="shared" si="467"/>
        <v>-23.909088489999998</v>
      </c>
    </row>
    <row r="3273" spans="1:11" x14ac:dyDescent="0.3">
      <c r="A3273" s="78" t="str">
        <f>latest_start_1_limit_5000_convert_BTC_CMC_PRO_API_KEY_49c55c19_a805_466a_95cf_3c[[#This Row],[Symbol]]</f>
        <v>IQC</v>
      </c>
      <c r="B3273" s="22" t="str">
        <f t="shared" si="459"/>
        <v>Intelligence Quickly Chain</v>
      </c>
      <c r="C3273" s="77">
        <f t="shared" si="460"/>
        <v>3.0474558426960541E-8</v>
      </c>
      <c r="D3273" s="73">
        <f t="shared" si="461"/>
        <v>1.1409977873099999E-3</v>
      </c>
      <c r="E3273" s="74">
        <f>D3273*conf!B$7</f>
        <v>8.3452578163853389E-2</v>
      </c>
      <c r="F3273" s="32">
        <f t="shared" si="462"/>
        <v>-8.9472499299999999</v>
      </c>
      <c r="G3273" s="33">
        <f t="shared" si="463"/>
        <v>-8.7905863699999998</v>
      </c>
      <c r="H3273" s="32">
        <f t="shared" si="464"/>
        <v>-9.3726406099999995</v>
      </c>
      <c r="I3273" s="33">
        <f t="shared" si="465"/>
        <v>-5.85341047</v>
      </c>
      <c r="J3273" s="32">
        <f t="shared" si="466"/>
        <v>-9.3726406099999995</v>
      </c>
      <c r="K3273" s="33">
        <f t="shared" si="467"/>
        <v>-41.244842560000002</v>
      </c>
    </row>
    <row r="3274" spans="1:11" x14ac:dyDescent="0.3">
      <c r="A3274" s="78" t="str">
        <f>latest_start_1_limit_5000_convert_BTC_CMC_PRO_API_KEY_49c55c19_a805_466a_95cf_3c[[#This Row],[Symbol]]</f>
        <v>DAVP</v>
      </c>
      <c r="B3274" s="22" t="str">
        <f t="shared" si="459"/>
        <v>Davion</v>
      </c>
      <c r="C3274" s="77">
        <f t="shared" si="460"/>
        <v>2.3866039049568549E-6</v>
      </c>
      <c r="D3274" s="73">
        <f t="shared" si="461"/>
        <v>8.9356824685999994E-2</v>
      </c>
      <c r="E3274" s="74">
        <f>D3274*conf!B$7</f>
        <v>6.53555815753404</v>
      </c>
      <c r="F3274" s="32">
        <f t="shared" si="462"/>
        <v>-0.12227162</v>
      </c>
      <c r="G3274" s="33">
        <f t="shared" si="463"/>
        <v>4.9576019999999998E-2</v>
      </c>
      <c r="H3274" s="32">
        <f t="shared" si="464"/>
        <v>-4.0184145100000004</v>
      </c>
      <c r="I3274" s="33">
        <f t="shared" si="465"/>
        <v>-0.29126974</v>
      </c>
      <c r="J3274" s="32">
        <f t="shared" si="466"/>
        <v>-4.0184145100000004</v>
      </c>
      <c r="K3274" s="33">
        <f t="shared" si="467"/>
        <v>-9.2662198700000005</v>
      </c>
    </row>
    <row r="3275" spans="1:11" x14ac:dyDescent="0.3">
      <c r="A3275" s="78" t="str">
        <f>latest_start_1_limit_5000_convert_BTC_CMC_PRO_API_KEY_49c55c19_a805_466a_95cf_3c[[#This Row],[Symbol]]</f>
        <v>VBK</v>
      </c>
      <c r="B3275" s="22" t="str">
        <f t="shared" si="459"/>
        <v>VeriBlock</v>
      </c>
      <c r="C3275" s="77">
        <f t="shared" si="460"/>
        <v>2.2036913758910194E-7</v>
      </c>
      <c r="D3275" s="73">
        <f t="shared" si="461"/>
        <v>8.2508397614100004E-3</v>
      </c>
      <c r="E3275" s="74">
        <f>D3275*conf!B$7</f>
        <v>0.60346642014952745</v>
      </c>
      <c r="F3275" s="32">
        <f t="shared" si="462"/>
        <v>-7.9811204299999998</v>
      </c>
      <c r="G3275" s="33">
        <f t="shared" si="463"/>
        <v>-7.8227945700000001</v>
      </c>
      <c r="H3275" s="32">
        <f t="shared" si="464"/>
        <v>-4.1858312599999996</v>
      </c>
      <c r="I3275" s="33">
        <f t="shared" si="465"/>
        <v>-0.46518759999999998</v>
      </c>
      <c r="J3275" s="32">
        <f t="shared" si="466"/>
        <v>-4.1858312599999996</v>
      </c>
      <c r="K3275" s="33">
        <f t="shared" si="467"/>
        <v>18.464102359999998</v>
      </c>
    </row>
    <row r="3276" spans="1:11" x14ac:dyDescent="0.3">
      <c r="A3276" s="78" t="str">
        <f>latest_start_1_limit_5000_convert_BTC_CMC_PRO_API_KEY_49c55c19_a805_466a_95cf_3c[[#This Row],[Symbol]]</f>
        <v>GBTC</v>
      </c>
      <c r="B3276" s="22" t="str">
        <f t="shared" si="459"/>
        <v>Grayscale Bitcoin Trust tokenized stock FTX</v>
      </c>
      <c r="C3276" s="77">
        <f t="shared" si="460"/>
        <v>1.0272162927363027E-3</v>
      </c>
      <c r="D3276" s="73">
        <f t="shared" si="461"/>
        <v>38.46</v>
      </c>
      <c r="E3276" s="74">
        <f>D3276*conf!B$7</f>
        <v>2812.9644000000003</v>
      </c>
      <c r="F3276" s="32">
        <f t="shared" si="462"/>
        <v>0.85090661000000001</v>
      </c>
      <c r="G3276" s="33">
        <f t="shared" si="463"/>
        <v>1.02442868</v>
      </c>
      <c r="H3276" s="32">
        <f t="shared" si="464"/>
        <v>0.61789017999999996</v>
      </c>
      <c r="I3276" s="33">
        <f t="shared" si="465"/>
        <v>4.5250713400000002</v>
      </c>
      <c r="J3276" s="32">
        <f t="shared" si="466"/>
        <v>0.61789017999999996</v>
      </c>
      <c r="K3276" s="33">
        <f t="shared" si="467"/>
        <v>23.824855119999999</v>
      </c>
    </row>
    <row r="3277" spans="1:11" x14ac:dyDescent="0.3">
      <c r="A3277" s="78" t="str">
        <f>latest_start_1_limit_5000_convert_BTC_CMC_PRO_API_KEY_49c55c19_a805_466a_95cf_3c[[#This Row],[Symbol]]</f>
        <v>UTY</v>
      </c>
      <c r="B3277" s="22" t="str">
        <f t="shared" si="459"/>
        <v>UnityDAO</v>
      </c>
      <c r="C3277" s="77">
        <f t="shared" si="460"/>
        <v>3.3627874961780329E-4</v>
      </c>
      <c r="D3277" s="73">
        <f t="shared" si="461"/>
        <v>12.5906109567723</v>
      </c>
      <c r="E3277" s="74">
        <f>D3277*conf!B$7</f>
        <v>920.87728537832606</v>
      </c>
      <c r="F3277" s="32">
        <f t="shared" si="462"/>
        <v>-1.13233023</v>
      </c>
      <c r="G3277" s="33">
        <f t="shared" si="463"/>
        <v>-0.96222046999999999</v>
      </c>
      <c r="H3277" s="32">
        <f t="shared" si="464"/>
        <v>-33.916367450000003</v>
      </c>
      <c r="I3277" s="33">
        <f t="shared" si="465"/>
        <v>-31.350216199999998</v>
      </c>
      <c r="J3277" s="32">
        <f t="shared" si="466"/>
        <v>-33.916367450000003</v>
      </c>
      <c r="K3277" s="33">
        <f t="shared" si="467"/>
        <v>-28.09391123</v>
      </c>
    </row>
    <row r="3278" spans="1:11" x14ac:dyDescent="0.3">
      <c r="A3278" s="78" t="str">
        <f>latest_start_1_limit_5000_convert_BTC_CMC_PRO_API_KEY_49c55c19_a805_466a_95cf_3c[[#This Row],[Symbol]]</f>
        <v>SAM</v>
      </c>
      <c r="B3278" s="22" t="str">
        <f t="shared" si="459"/>
        <v>Samurai</v>
      </c>
      <c r="C3278" s="77">
        <f t="shared" si="460"/>
        <v>1.9201607574713056E-4</v>
      </c>
      <c r="D3278" s="73">
        <f t="shared" si="461"/>
        <v>7.18927291696534</v>
      </c>
      <c r="E3278" s="74">
        <f>D3278*conf!B$7</f>
        <v>525.82342114684502</v>
      </c>
      <c r="F3278" s="32">
        <f t="shared" si="462"/>
        <v>-1.1316573000000001</v>
      </c>
      <c r="G3278" s="33">
        <f t="shared" si="463"/>
        <v>-0.96154638999999997</v>
      </c>
      <c r="H3278" s="32">
        <f t="shared" si="464"/>
        <v>-5.3853399900000003</v>
      </c>
      <c r="I3278" s="33">
        <f t="shared" si="465"/>
        <v>-1.7112754999999999</v>
      </c>
      <c r="J3278" s="32">
        <f t="shared" si="466"/>
        <v>-5.3853399900000003</v>
      </c>
      <c r="K3278" s="33">
        <f t="shared" si="467"/>
        <v>78.668678630000002</v>
      </c>
    </row>
    <row r="3279" spans="1:11" x14ac:dyDescent="0.3">
      <c r="A3279" s="78" t="str">
        <f>latest_start_1_limit_5000_convert_BTC_CMC_PRO_API_KEY_49c55c19_a805_466a_95cf_3c[[#This Row],[Symbol]]</f>
        <v>STONK</v>
      </c>
      <c r="B3279" s="22" t="str">
        <f t="shared" si="459"/>
        <v>STONK</v>
      </c>
      <c r="C3279" s="77">
        <f t="shared" si="460"/>
        <v>7.2121690965344553E-8</v>
      </c>
      <c r="D3279" s="73">
        <f t="shared" si="461"/>
        <v>2.7003078651899998E-3</v>
      </c>
      <c r="E3279" s="74">
        <f>D3279*conf!B$7</f>
        <v>0.19750051725999659</v>
      </c>
      <c r="F3279" s="32">
        <f t="shared" si="462"/>
        <v>-3.1201067199999999</v>
      </c>
      <c r="G3279" s="33">
        <f t="shared" si="463"/>
        <v>-2.9534170899999999</v>
      </c>
      <c r="H3279" s="32">
        <f t="shared" si="464"/>
        <v>-2.08550111</v>
      </c>
      <c r="I3279" s="33">
        <f t="shared" si="465"/>
        <v>1.7167023100000001</v>
      </c>
      <c r="J3279" s="32">
        <f t="shared" si="466"/>
        <v>-2.08550111</v>
      </c>
      <c r="K3279" s="33">
        <f t="shared" si="467"/>
        <v>173.41072087000001</v>
      </c>
    </row>
    <row r="3280" spans="1:11" x14ac:dyDescent="0.3">
      <c r="A3280" s="78" t="str">
        <f>latest_start_1_limit_5000_convert_BTC_CMC_PRO_API_KEY_49c55c19_a805_466a_95cf_3c[[#This Row],[Symbol]]</f>
        <v>CCE</v>
      </c>
      <c r="B3280" s="22" t="str">
        <f t="shared" si="459"/>
        <v>CloudCoin</v>
      </c>
      <c r="C3280" s="77">
        <f t="shared" si="460"/>
        <v>1.5408101320994957E-7</v>
      </c>
      <c r="D3280" s="73">
        <f t="shared" si="461"/>
        <v>5.7689464331499999E-3</v>
      </c>
      <c r="E3280" s="74">
        <f>D3280*conf!B$7</f>
        <v>0.42194074212059102</v>
      </c>
      <c r="F3280" s="32">
        <f t="shared" si="462"/>
        <v>-1.3153630700000001</v>
      </c>
      <c r="G3280" s="33">
        <f t="shared" si="463"/>
        <v>-1.14556824</v>
      </c>
      <c r="H3280" s="32">
        <f t="shared" si="464"/>
        <v>-10.27095465</v>
      </c>
      <c r="I3280" s="33">
        <f t="shared" si="465"/>
        <v>-6.7866077300000001</v>
      </c>
      <c r="J3280" s="32">
        <f t="shared" si="466"/>
        <v>-10.27095465</v>
      </c>
      <c r="K3280" s="33">
        <f t="shared" si="467"/>
        <v>20.313486659999999</v>
      </c>
    </row>
    <row r="3281" spans="1:11" x14ac:dyDescent="0.3">
      <c r="A3281" s="78" t="str">
        <f>latest_start_1_limit_5000_convert_BTC_CMC_PRO_API_KEY_49c55c19_a805_466a_95cf_3c[[#This Row],[Symbol]]</f>
        <v>XUSD</v>
      </c>
      <c r="B3281" s="22" t="str">
        <f t="shared" si="459"/>
        <v>XUSD Stable</v>
      </c>
      <c r="C3281" s="77">
        <f t="shared" si="460"/>
        <v>2.6783435524541294E-5</v>
      </c>
      <c r="D3281" s="73">
        <f t="shared" si="461"/>
        <v>1.0027984734645301</v>
      </c>
      <c r="E3281" s="74">
        <f>D3281*conf!B$7</f>
        <v>73.344680349195727</v>
      </c>
      <c r="F3281" s="32">
        <f t="shared" si="462"/>
        <v>-0.65740529999999997</v>
      </c>
      <c r="G3281" s="33">
        <f t="shared" si="463"/>
        <v>-0.48647839999999998</v>
      </c>
      <c r="H3281" s="32">
        <f t="shared" si="464"/>
        <v>-5.4787504199999999</v>
      </c>
      <c r="I3281" s="33">
        <f t="shared" si="465"/>
        <v>-1.80831323</v>
      </c>
      <c r="J3281" s="32">
        <f t="shared" si="466"/>
        <v>-5.4787504199999999</v>
      </c>
      <c r="K3281" s="33">
        <f t="shared" si="467"/>
        <v>-0.19429837</v>
      </c>
    </row>
    <row r="3282" spans="1:11" x14ac:dyDescent="0.3">
      <c r="A3282" s="78" t="str">
        <f>latest_start_1_limit_5000_convert_BTC_CMC_PRO_API_KEY_49c55c19_a805_466a_95cf_3c[[#This Row],[Symbol]]</f>
        <v>POX</v>
      </c>
      <c r="B3282" s="22" t="str">
        <f t="shared" si="459"/>
        <v>Pollux Coin</v>
      </c>
      <c r="C3282" s="77">
        <f t="shared" si="460"/>
        <v>2.1000000000000043E-5</v>
      </c>
      <c r="D3282" s="73">
        <f t="shared" si="461"/>
        <v>0.78626089335923</v>
      </c>
      <c r="E3282" s="74">
        <f>D3282*conf!B$7</f>
        <v>57.507121740294082</v>
      </c>
      <c r="F3282" s="32">
        <f t="shared" si="462"/>
        <v>6.2459000000000004E-3</v>
      </c>
      <c r="G3282" s="33">
        <f t="shared" si="463"/>
        <v>0.17831467000000001</v>
      </c>
      <c r="H3282" s="32">
        <f t="shared" si="464"/>
        <v>13.49087782</v>
      </c>
      <c r="I3282" s="33">
        <f t="shared" si="465"/>
        <v>17.897941209999999</v>
      </c>
      <c r="J3282" s="32">
        <f t="shared" si="466"/>
        <v>13.49087782</v>
      </c>
      <c r="K3282" s="33">
        <f t="shared" si="467"/>
        <v>-4.4695457300000001</v>
      </c>
    </row>
    <row r="3283" spans="1:11" x14ac:dyDescent="0.3">
      <c r="A3283" s="78" t="str">
        <f>latest_start_1_limit_5000_convert_BTC_CMC_PRO_API_KEY_49c55c19_a805_466a_95cf_3c[[#This Row],[Symbol]]</f>
        <v>AAPL</v>
      </c>
      <c r="B3283" s="22" t="str">
        <f t="shared" si="459"/>
        <v>Apple tokenized stock Bittrex</v>
      </c>
      <c r="C3283" s="77">
        <f t="shared" si="460"/>
        <v>3.6245591971516512E-3</v>
      </c>
      <c r="D3283" s="73">
        <f t="shared" si="461"/>
        <v>135.70710249456499</v>
      </c>
      <c r="E3283" s="74">
        <f>D3283*conf!B$7</f>
        <v>9925.617476452484</v>
      </c>
      <c r="F3283" s="32">
        <f t="shared" si="462"/>
        <v>-0.62388173000000002</v>
      </c>
      <c r="G3283" s="33">
        <f t="shared" si="463"/>
        <v>-0.45289715000000003</v>
      </c>
      <c r="H3283" s="32">
        <f t="shared" si="464"/>
        <v>-5.9200413599999999</v>
      </c>
      <c r="I3283" s="33">
        <f t="shared" si="465"/>
        <v>-2.2667403300000002</v>
      </c>
      <c r="J3283" s="32">
        <f t="shared" si="466"/>
        <v>-5.9200413599999999</v>
      </c>
      <c r="K3283" s="33">
        <f t="shared" si="467"/>
        <v>-1.6331580800000001</v>
      </c>
    </row>
    <row r="3284" spans="1:11" x14ac:dyDescent="0.3">
      <c r="A3284" s="78" t="str">
        <f>latest_start_1_limit_5000_convert_BTC_CMC_PRO_API_KEY_49c55c19_a805_466a_95cf_3c[[#This Row],[Symbol]]</f>
        <v>ECU</v>
      </c>
      <c r="B3284" s="22" t="str">
        <f t="shared" si="459"/>
        <v>ECOSC</v>
      </c>
      <c r="C3284" s="77">
        <f t="shared" si="460"/>
        <v>2.0316372284639297E-5</v>
      </c>
      <c r="D3284" s="73">
        <f t="shared" si="461"/>
        <v>0.76066519153996004</v>
      </c>
      <c r="E3284" s="74">
        <f>D3284*conf!B$7</f>
        <v>55.635052109232674</v>
      </c>
      <c r="F3284" s="32">
        <f t="shared" si="462"/>
        <v>-1.45806269</v>
      </c>
      <c r="G3284" s="33">
        <f t="shared" si="463"/>
        <v>-1.2885133799999999</v>
      </c>
      <c r="H3284" s="32">
        <f t="shared" si="464"/>
        <v>10.796117779999999</v>
      </c>
      <c r="I3284" s="33">
        <f t="shared" si="465"/>
        <v>15.09853859</v>
      </c>
      <c r="J3284" s="32">
        <f t="shared" si="466"/>
        <v>10.796117779999999</v>
      </c>
      <c r="K3284" s="33">
        <f t="shared" si="467"/>
        <v>103.84308040000001</v>
      </c>
    </row>
    <row r="3285" spans="1:11" x14ac:dyDescent="0.3">
      <c r="A3285" s="78" t="str">
        <f>latest_start_1_limit_5000_convert_BTC_CMC_PRO_API_KEY_49c55c19_a805_466a_95cf_3c[[#This Row],[Symbol]]</f>
        <v>AIB</v>
      </c>
      <c r="B3285" s="22" t="str">
        <f t="shared" si="459"/>
        <v>Advanced Internet Blocks</v>
      </c>
      <c r="C3285" s="77">
        <f t="shared" si="460"/>
        <v>1.3001960739581545E-7</v>
      </c>
      <c r="D3285" s="73">
        <f t="shared" si="461"/>
        <v>4.8680634602500002E-3</v>
      </c>
      <c r="E3285" s="74">
        <f>D3285*conf!B$7</f>
        <v>0.35605016148268503</v>
      </c>
      <c r="F3285" s="32">
        <f t="shared" si="462"/>
        <v>0.41416197999999999</v>
      </c>
      <c r="G3285" s="33">
        <f t="shared" si="463"/>
        <v>0.58693260000000003</v>
      </c>
      <c r="H3285" s="32">
        <f t="shared" si="464"/>
        <v>3.4989680000000002E-2</v>
      </c>
      <c r="I3285" s="33">
        <f t="shared" si="465"/>
        <v>3.9195357300000002</v>
      </c>
      <c r="J3285" s="32">
        <f t="shared" si="466"/>
        <v>3.4989680000000002E-2</v>
      </c>
      <c r="K3285" s="33">
        <f t="shared" si="467"/>
        <v>-3.72950538</v>
      </c>
    </row>
    <row r="3286" spans="1:11" x14ac:dyDescent="0.3">
      <c r="A3286" s="78" t="str">
        <f>latest_start_1_limit_5000_convert_BTC_CMC_PRO_API_KEY_49c55c19_a805_466a_95cf_3c[[#This Row],[Symbol]]</f>
        <v>ARKK</v>
      </c>
      <c r="B3286" s="22" t="str">
        <f t="shared" si="459"/>
        <v>ARK Innovation ETF tokenized stock FTX</v>
      </c>
      <c r="C3286" s="77">
        <f t="shared" si="460"/>
        <v>3.924308109509749E-3</v>
      </c>
      <c r="D3286" s="73">
        <f t="shared" si="461"/>
        <v>146.93</v>
      </c>
      <c r="E3286" s="74">
        <f>D3286*conf!B$7</f>
        <v>10746.460200000001</v>
      </c>
      <c r="F3286" s="32">
        <f t="shared" si="462"/>
        <v>-0.17176248999999999</v>
      </c>
      <c r="G3286" s="33">
        <f t="shared" si="463"/>
        <v>0</v>
      </c>
      <c r="H3286" s="32">
        <f t="shared" si="464"/>
        <v>-5.0562470299999998</v>
      </c>
      <c r="I3286" s="33">
        <f t="shared" si="465"/>
        <v>-1.36940324</v>
      </c>
      <c r="J3286" s="32">
        <f t="shared" si="466"/>
        <v>-5.0562470299999998</v>
      </c>
      <c r="K3286" s="33">
        <f t="shared" si="467"/>
        <v>6.3323201600000001</v>
      </c>
    </row>
    <row r="3287" spans="1:11" x14ac:dyDescent="0.3">
      <c r="A3287" s="78" t="str">
        <f>latest_start_1_limit_5000_convert_BTC_CMC_PRO_API_KEY_49c55c19_a805_466a_95cf_3c[[#This Row],[Symbol]]</f>
        <v>LDN</v>
      </c>
      <c r="B3287" s="22" t="str">
        <f t="shared" si="459"/>
        <v>Ludena Protocol</v>
      </c>
      <c r="C3287" s="77">
        <f t="shared" si="460"/>
        <v>1.4033230961146309E-5</v>
      </c>
      <c r="D3287" s="73">
        <f t="shared" si="461"/>
        <v>0.52541812915368002</v>
      </c>
      <c r="E3287" s="74">
        <f>D3287*conf!B$7</f>
        <v>38.42908196630016</v>
      </c>
      <c r="F3287" s="32">
        <f t="shared" si="462"/>
        <v>-2.3804056899999999</v>
      </c>
      <c r="G3287" s="33">
        <f t="shared" si="463"/>
        <v>-2.21244335</v>
      </c>
      <c r="H3287" s="32">
        <f t="shared" si="464"/>
        <v>-4.1820675100000004</v>
      </c>
      <c r="I3287" s="33">
        <f t="shared" si="465"/>
        <v>-0.46127770000000001</v>
      </c>
      <c r="J3287" s="32">
        <f t="shared" si="466"/>
        <v>-4.1820675100000004</v>
      </c>
      <c r="K3287" s="33">
        <f t="shared" si="467"/>
        <v>7.1938686599999997</v>
      </c>
    </row>
    <row r="3288" spans="1:11" x14ac:dyDescent="0.3">
      <c r="A3288" s="78" t="str">
        <f>latest_start_1_limit_5000_convert_BTC_CMC_PRO_API_KEY_49c55c19_a805_466a_95cf_3c[[#This Row],[Symbol]]</f>
        <v>FX1</v>
      </c>
      <c r="B3288" s="22" t="str">
        <f t="shared" si="459"/>
        <v>FANZY</v>
      </c>
      <c r="C3288" s="77">
        <f t="shared" si="460"/>
        <v>1E-8</v>
      </c>
      <c r="D3288" s="73">
        <f t="shared" si="461"/>
        <v>4.2607259480000001E-5</v>
      </c>
      <c r="E3288" s="74">
        <f>D3288*conf!B$7</f>
        <v>3.1162949583672002E-3</v>
      </c>
      <c r="F3288" s="32">
        <f t="shared" si="462"/>
        <v>0.73886653000000002</v>
      </c>
      <c r="G3288" s="33">
        <f t="shared" si="463"/>
        <v>0.91219583000000004</v>
      </c>
      <c r="H3288" s="32">
        <f t="shared" si="464"/>
        <v>1.8645293000000001</v>
      </c>
      <c r="I3288" s="33">
        <f t="shared" si="465"/>
        <v>5.8201197999999996</v>
      </c>
      <c r="J3288" s="32">
        <f t="shared" si="466"/>
        <v>1.8645293000000001</v>
      </c>
      <c r="K3288" s="33">
        <f t="shared" si="467"/>
        <v>16.359761379999998</v>
      </c>
    </row>
    <row r="3289" spans="1:11" x14ac:dyDescent="0.3">
      <c r="A3289" s="78" t="str">
        <f>latest_start_1_limit_5000_convert_BTC_CMC_PRO_API_KEY_49c55c19_a805_466a_95cf_3c[[#This Row],[Symbol]]</f>
        <v>XSP</v>
      </c>
      <c r="B3289" s="22" t="str">
        <f t="shared" si="459"/>
        <v>XSwap</v>
      </c>
      <c r="C3289" s="77">
        <f t="shared" si="460"/>
        <v>1E-8</v>
      </c>
      <c r="D3289" s="73">
        <f t="shared" si="461"/>
        <v>4.1411324220000003E-5</v>
      </c>
      <c r="E3289" s="74">
        <f>D3289*conf!B$7</f>
        <v>3.0288242534508001E-3</v>
      </c>
      <c r="F3289" s="32">
        <f t="shared" si="462"/>
        <v>-1.1289744399999999</v>
      </c>
      <c r="G3289" s="33">
        <f t="shared" si="463"/>
        <v>-0.95885891000000001</v>
      </c>
      <c r="H3289" s="32">
        <f t="shared" si="464"/>
        <v>-15.649907819999999</v>
      </c>
      <c r="I3289" s="33">
        <f t="shared" si="465"/>
        <v>-12.37443573</v>
      </c>
      <c r="J3289" s="32">
        <f t="shared" si="466"/>
        <v>-15.649907819999999</v>
      </c>
      <c r="K3289" s="33">
        <f t="shared" si="467"/>
        <v>100.3793261</v>
      </c>
    </row>
    <row r="3290" spans="1:11" x14ac:dyDescent="0.3">
      <c r="A3290" s="78" t="str">
        <f>latest_start_1_limit_5000_convert_BTC_CMC_PRO_API_KEY_49c55c19_a805_466a_95cf_3c[[#This Row],[Symbol]]</f>
        <v>AWG</v>
      </c>
      <c r="B3290" s="22" t="str">
        <f t="shared" si="459"/>
        <v>AurusGOLD</v>
      </c>
      <c r="C3290" s="77">
        <f t="shared" si="460"/>
        <v>1.5512273298476692E-3</v>
      </c>
      <c r="D3290" s="73">
        <f t="shared" si="461"/>
        <v>58.07949457948947</v>
      </c>
      <c r="E3290" s="74">
        <f>D3290*conf!B$7</f>
        <v>4247.9342335438596</v>
      </c>
      <c r="F3290" s="32">
        <f t="shared" si="462"/>
        <v>-0.12206039</v>
      </c>
      <c r="G3290" s="33">
        <f t="shared" si="463"/>
        <v>4.9787619999999998E-2</v>
      </c>
      <c r="H3290" s="32">
        <f t="shared" si="464"/>
        <v>-5.6821781600000003</v>
      </c>
      <c r="I3290" s="33">
        <f t="shared" si="465"/>
        <v>-2.0196404499999998</v>
      </c>
      <c r="J3290" s="32">
        <f t="shared" si="466"/>
        <v>-5.6821781600000003</v>
      </c>
      <c r="K3290" s="33">
        <f t="shared" si="467"/>
        <v>-2.1987426299999999</v>
      </c>
    </row>
    <row r="3291" spans="1:11" x14ac:dyDescent="0.3">
      <c r="A3291" s="78" t="str">
        <f>latest_start_1_limit_5000_convert_BTC_CMC_PRO_API_KEY_49c55c19_a805_466a_95cf_3c[[#This Row],[Symbol]]</f>
        <v>BCDN</v>
      </c>
      <c r="B3291" s="22" t="str">
        <f t="shared" si="459"/>
        <v>BlockCDN</v>
      </c>
      <c r="C3291" s="77">
        <f t="shared" si="460"/>
        <v>3.021386627093295E-8</v>
      </c>
      <c r="D3291" s="73">
        <f t="shared" si="461"/>
        <v>1.1312372136199999E-3</v>
      </c>
      <c r="E3291" s="74">
        <f>D3291*conf!B$7</f>
        <v>8.2738689804166793E-2</v>
      </c>
      <c r="F3291" s="32">
        <f t="shared" si="462"/>
        <v>-0.22885997999999999</v>
      </c>
      <c r="G3291" s="33">
        <f t="shared" si="463"/>
        <v>-5.719573E-2</v>
      </c>
      <c r="H3291" s="32">
        <f t="shared" si="464"/>
        <v>-7.7515407200000004</v>
      </c>
      <c r="I3291" s="33">
        <f t="shared" si="465"/>
        <v>-4.1693602399999996</v>
      </c>
      <c r="J3291" s="32">
        <f t="shared" si="466"/>
        <v>-7.7515407200000004</v>
      </c>
      <c r="K3291" s="33">
        <f t="shared" si="467"/>
        <v>3.7806316</v>
      </c>
    </row>
    <row r="3292" spans="1:11" x14ac:dyDescent="0.3">
      <c r="A3292" s="78" t="str">
        <f>latest_start_1_limit_5000_convert_BTC_CMC_PRO_API_KEY_49c55c19_a805_466a_95cf_3c[[#This Row],[Symbol]]</f>
        <v>PRDX</v>
      </c>
      <c r="B3292" s="22" t="str">
        <f t="shared" si="459"/>
        <v>Predix Network</v>
      </c>
      <c r="C3292" s="77">
        <f t="shared" si="460"/>
        <v>1.6931714836124905E-5</v>
      </c>
      <c r="D3292" s="73">
        <f t="shared" si="461"/>
        <v>0.63394024919786995</v>
      </c>
      <c r="E3292" s="74">
        <f>D3292*conf!B$7</f>
        <v>46.36638982633221</v>
      </c>
      <c r="F3292" s="32">
        <f t="shared" si="462"/>
        <v>-1.1289744399999999</v>
      </c>
      <c r="G3292" s="33">
        <f t="shared" si="463"/>
        <v>-0.95885891000000001</v>
      </c>
      <c r="H3292" s="32">
        <f t="shared" si="464"/>
        <v>-6.8068453099999999</v>
      </c>
      <c r="I3292" s="33">
        <f t="shared" si="465"/>
        <v>-3.1879805299999999</v>
      </c>
      <c r="J3292" s="32">
        <f t="shared" si="466"/>
        <v>-6.8068453099999999</v>
      </c>
      <c r="K3292" s="33">
        <f t="shared" si="467"/>
        <v>12.813925429999999</v>
      </c>
    </row>
    <row r="3293" spans="1:11" x14ac:dyDescent="0.3">
      <c r="A3293" s="78" t="str">
        <f>latest_start_1_limit_5000_convert_BTC_CMC_PRO_API_KEY_49c55c19_a805_466a_95cf_3c[[#This Row],[Symbol]]</f>
        <v>WOA</v>
      </c>
      <c r="B3293" s="22" t="str">
        <f t="shared" si="459"/>
        <v>Wrapped Origin Axie</v>
      </c>
      <c r="C3293" s="77">
        <f t="shared" si="460"/>
        <v>3.8366502595472869E-2</v>
      </c>
      <c r="D3293" s="73">
        <f t="shared" si="461"/>
        <v>1436.480028846936</v>
      </c>
      <c r="E3293" s="74">
        <f>D3293*conf!B$7</f>
        <v>105064.14930986489</v>
      </c>
      <c r="F3293" s="32">
        <f t="shared" si="462"/>
        <v>-1.00830507</v>
      </c>
      <c r="G3293" s="33">
        <f t="shared" si="463"/>
        <v>-0.83798192000000005</v>
      </c>
      <c r="H3293" s="32">
        <f t="shared" si="464"/>
        <v>5.1636204899999996</v>
      </c>
      <c r="I3293" s="33">
        <f t="shared" si="465"/>
        <v>9.2473208800000002</v>
      </c>
      <c r="J3293" s="32">
        <f t="shared" si="466"/>
        <v>5.1636204899999996</v>
      </c>
      <c r="K3293" s="33">
        <f t="shared" si="467"/>
        <v>48.597655850000002</v>
      </c>
    </row>
    <row r="3294" spans="1:11" x14ac:dyDescent="0.3">
      <c r="A3294" s="78" t="str">
        <f>latest_start_1_limit_5000_convert_BTC_CMC_PRO_API_KEY_49c55c19_a805_466a_95cf_3c[[#This Row],[Symbol]]</f>
        <v>GHD</v>
      </c>
      <c r="B3294" s="22" t="str">
        <f t="shared" si="459"/>
        <v>Giftedhands</v>
      </c>
      <c r="C3294" s="77">
        <f t="shared" si="460"/>
        <v>1E-8</v>
      </c>
      <c r="D3294" s="73">
        <f t="shared" si="461"/>
        <v>2.8054873692E-4</v>
      </c>
      <c r="E3294" s="74">
        <f>D3294*conf!B$7</f>
        <v>2.0519334618328802E-2</v>
      </c>
      <c r="F3294" s="32">
        <f t="shared" si="462"/>
        <v>-2.3544435400000001</v>
      </c>
      <c r="G3294" s="33">
        <f t="shared" si="463"/>
        <v>-2.1864365299999999</v>
      </c>
      <c r="H3294" s="32">
        <f t="shared" si="464"/>
        <v>-21.632854680000001</v>
      </c>
      <c r="I3294" s="33">
        <f t="shared" si="465"/>
        <v>-18.589711619999999</v>
      </c>
      <c r="J3294" s="32">
        <f t="shared" si="466"/>
        <v>-21.632854680000001</v>
      </c>
      <c r="K3294" s="33">
        <f t="shared" si="467"/>
        <v>-8.2095598800000005</v>
      </c>
    </row>
    <row r="3295" spans="1:11" x14ac:dyDescent="0.3">
      <c r="A3295" s="78" t="str">
        <f>latest_start_1_limit_5000_convert_BTC_CMC_PRO_API_KEY_49c55c19_a805_466a_95cf_3c[[#This Row],[Symbol]]</f>
        <v>BRZ</v>
      </c>
      <c r="B3295" s="22" t="str">
        <f t="shared" si="459"/>
        <v>Brazilian Digital Token</v>
      </c>
      <c r="C3295" s="77">
        <f t="shared" si="460"/>
        <v>4.9495671785322342E-6</v>
      </c>
      <c r="D3295" s="73">
        <f t="shared" si="461"/>
        <v>0.18531671959686999</v>
      </c>
      <c r="E3295" s="74">
        <f>D3295*conf!B$7</f>
        <v>13.55406487131507</v>
      </c>
      <c r="F3295" s="32">
        <f t="shared" si="462"/>
        <v>-0.42244240999999999</v>
      </c>
      <c r="G3295" s="33">
        <f t="shared" si="463"/>
        <v>-0.25111124000000001</v>
      </c>
      <c r="H3295" s="32">
        <f t="shared" si="464"/>
        <v>-4.5251188500000001</v>
      </c>
      <c r="I3295" s="33">
        <f t="shared" si="465"/>
        <v>-0.81765036000000002</v>
      </c>
      <c r="J3295" s="32">
        <f t="shared" si="466"/>
        <v>-4.5251188500000001</v>
      </c>
      <c r="K3295" s="33">
        <f t="shared" si="467"/>
        <v>10.9904884</v>
      </c>
    </row>
    <row r="3296" spans="1:11" x14ac:dyDescent="0.3">
      <c r="A3296" s="78" t="str">
        <f>latest_start_1_limit_5000_convert_BTC_CMC_PRO_API_KEY_49c55c19_a805_466a_95cf_3c[[#This Row],[Symbol]]</f>
        <v>DGP</v>
      </c>
      <c r="B3296" s="22" t="str">
        <f t="shared" si="459"/>
        <v>DGPayment</v>
      </c>
      <c r="C3296" s="77">
        <f t="shared" si="460"/>
        <v>1.3296528006962798E-5</v>
      </c>
      <c r="D3296" s="73">
        <f t="shared" si="461"/>
        <v>0.49783523758717002</v>
      </c>
      <c r="E3296" s="74">
        <f>D3296*conf!B$7</f>
        <v>36.411669277125618</v>
      </c>
      <c r="F3296" s="32">
        <f t="shared" si="462"/>
        <v>-0.87770749999999997</v>
      </c>
      <c r="G3296" s="33">
        <f t="shared" si="463"/>
        <v>-0.70715965000000003</v>
      </c>
      <c r="H3296" s="32">
        <f t="shared" si="464"/>
        <v>-20.594906089999998</v>
      </c>
      <c r="I3296" s="33">
        <f t="shared" si="465"/>
        <v>-17.511457539999999</v>
      </c>
      <c r="J3296" s="32">
        <f t="shared" si="466"/>
        <v>-20.594906089999998</v>
      </c>
      <c r="K3296" s="33">
        <f t="shared" si="467"/>
        <v>-6.2801950800000004</v>
      </c>
    </row>
    <row r="3297" spans="1:11" x14ac:dyDescent="0.3">
      <c r="A3297" s="78" t="str">
        <f>latest_start_1_limit_5000_convert_BTC_CMC_PRO_API_KEY_49c55c19_a805_466a_95cf_3c[[#This Row],[Symbol]]</f>
        <v>EYE</v>
      </c>
      <c r="B3297" s="22" t="str">
        <f t="shared" si="459"/>
        <v>Behodler</v>
      </c>
      <c r="C3297" s="77">
        <f t="shared" si="460"/>
        <v>3.1893795241791129E-7</v>
      </c>
      <c r="D3297" s="73">
        <f t="shared" si="461"/>
        <v>1.194135425687E-2</v>
      </c>
      <c r="E3297" s="74">
        <f>D3297*conf!B$7</f>
        <v>0.87339065034747188</v>
      </c>
      <c r="F3297" s="32">
        <f t="shared" si="462"/>
        <v>-1.1399994</v>
      </c>
      <c r="G3297" s="33">
        <f t="shared" si="463"/>
        <v>-0.96990284000000004</v>
      </c>
      <c r="H3297" s="32">
        <f t="shared" si="464"/>
        <v>6.9067400000000001</v>
      </c>
      <c r="I3297" s="33">
        <f t="shared" si="465"/>
        <v>11.058128979999999</v>
      </c>
      <c r="J3297" s="32">
        <f t="shared" si="466"/>
        <v>6.9067400000000001</v>
      </c>
      <c r="K3297" s="33">
        <f t="shared" si="467"/>
        <v>6.7122203300000001</v>
      </c>
    </row>
    <row r="3298" spans="1:11" x14ac:dyDescent="0.3">
      <c r="A3298" s="78" t="str">
        <f>latest_start_1_limit_5000_convert_BTC_CMC_PRO_API_KEY_49c55c19_a805_466a_95cf_3c[[#This Row],[Symbol]]</f>
        <v>SERGS</v>
      </c>
      <c r="B3298" s="22" t="str">
        <f t="shared" si="459"/>
        <v>SERGS</v>
      </c>
      <c r="C3298" s="77">
        <f t="shared" si="460"/>
        <v>4.2289918809323714E-6</v>
      </c>
      <c r="D3298" s="73">
        <f t="shared" si="461"/>
        <v>0.15833766353861001</v>
      </c>
      <c r="E3298" s="74">
        <f>D3298*conf!B$7</f>
        <v>11.580816711213936</v>
      </c>
      <c r="F3298" s="32">
        <f t="shared" si="462"/>
        <v>-1.13815146</v>
      </c>
      <c r="G3298" s="33">
        <f t="shared" si="463"/>
        <v>-0.96805171999999995</v>
      </c>
      <c r="H3298" s="32">
        <f t="shared" si="464"/>
        <v>5.2750936499999996</v>
      </c>
      <c r="I3298" s="33">
        <f t="shared" si="465"/>
        <v>9.3631227500000005</v>
      </c>
      <c r="J3298" s="32">
        <f t="shared" si="466"/>
        <v>5.2750936499999996</v>
      </c>
      <c r="K3298" s="33">
        <f t="shared" si="467"/>
        <v>37.548831040000003</v>
      </c>
    </row>
    <row r="3299" spans="1:11" x14ac:dyDescent="0.3">
      <c r="A3299" s="78" t="str">
        <f>latest_start_1_limit_5000_convert_BTC_CMC_PRO_API_KEY_49c55c19_a805_466a_95cf_3c[[#This Row],[Symbol]]</f>
        <v>BUCC</v>
      </c>
      <c r="B3299" s="22" t="str">
        <f t="shared" si="459"/>
        <v>Buccaneer V2</v>
      </c>
      <c r="C3299" s="77">
        <f t="shared" si="460"/>
        <v>1.0754224986832158E-4</v>
      </c>
      <c r="D3299" s="73">
        <f t="shared" si="461"/>
        <v>4.0264888312060902</v>
      </c>
      <c r="E3299" s="74">
        <f>D3299*conf!B$7</f>
        <v>294.49739311441346</v>
      </c>
      <c r="F3299" s="32">
        <f t="shared" si="462"/>
        <v>-1.13815146</v>
      </c>
      <c r="G3299" s="33">
        <f t="shared" si="463"/>
        <v>-0.96805171999999995</v>
      </c>
      <c r="H3299" s="32">
        <f t="shared" si="464"/>
        <v>-13.74311335</v>
      </c>
      <c r="I3299" s="33">
        <f t="shared" si="465"/>
        <v>-10.393596860000001</v>
      </c>
      <c r="J3299" s="32">
        <f t="shared" si="466"/>
        <v>-13.74311335</v>
      </c>
      <c r="K3299" s="33">
        <f t="shared" si="467"/>
        <v>35.341882820000002</v>
      </c>
    </row>
    <row r="3300" spans="1:11" x14ac:dyDescent="0.3">
      <c r="A3300" s="78" t="str">
        <f>latest_start_1_limit_5000_convert_BTC_CMC_PRO_API_KEY_49c55c19_a805_466a_95cf_3c[[#This Row],[Symbol]]</f>
        <v>KEY</v>
      </c>
      <c r="B3300" s="22" t="str">
        <f t="shared" si="459"/>
        <v>Selfkey</v>
      </c>
      <c r="C3300" s="77">
        <f t="shared" si="460"/>
        <v>1.2019053245889229E-7</v>
      </c>
      <c r="D3300" s="73">
        <f t="shared" si="461"/>
        <v>4.5000531154499998E-3</v>
      </c>
      <c r="E3300" s="74">
        <f>D3300*conf!B$7</f>
        <v>0.32913388486401296</v>
      </c>
      <c r="F3300" s="32">
        <f t="shared" si="462"/>
        <v>3.1410933399999998</v>
      </c>
      <c r="G3300" s="33">
        <f t="shared" si="463"/>
        <v>3.31855586</v>
      </c>
      <c r="H3300" s="32">
        <f t="shared" si="464"/>
        <v>-3.1053749499999999</v>
      </c>
      <c r="I3300" s="33">
        <f t="shared" si="465"/>
        <v>0.65722484999999997</v>
      </c>
      <c r="J3300" s="32">
        <f t="shared" si="466"/>
        <v>-3.1053749499999999</v>
      </c>
      <c r="K3300" s="33">
        <f t="shared" si="467"/>
        <v>75.261416960000005</v>
      </c>
    </row>
    <row r="3301" spans="1:11" x14ac:dyDescent="0.3">
      <c r="A3301" s="78" t="str">
        <f>latest_start_1_limit_5000_convert_BTC_CMC_PRO_API_KEY_49c55c19_a805_466a_95cf_3c[[#This Row],[Symbol]]</f>
        <v>DVS</v>
      </c>
      <c r="B3301" s="22" t="str">
        <f t="shared" si="459"/>
        <v>Davies</v>
      </c>
      <c r="C3301" s="77">
        <f t="shared" si="460"/>
        <v>3.3050953359635245E-7</v>
      </c>
      <c r="D3301" s="73">
        <f t="shared" si="461"/>
        <v>1.237460576901E-2</v>
      </c>
      <c r="E3301" s="74">
        <f>D3301*conf!B$7</f>
        <v>0.90507866594539144</v>
      </c>
      <c r="F3301" s="32">
        <f t="shared" si="462"/>
        <v>-15.07084661</v>
      </c>
      <c r="G3301" s="33">
        <f t="shared" si="463"/>
        <v>-14.924719189999999</v>
      </c>
      <c r="H3301" s="32">
        <f t="shared" si="464"/>
        <v>-21.306021749999999</v>
      </c>
      <c r="I3301" s="33">
        <f t="shared" si="465"/>
        <v>-18.250187159999999</v>
      </c>
      <c r="J3301" s="32">
        <f t="shared" si="466"/>
        <v>-21.306021749999999</v>
      </c>
      <c r="K3301" s="33">
        <f t="shared" si="467"/>
        <v>-30.200125620000001</v>
      </c>
    </row>
    <row r="3302" spans="1:11" x14ac:dyDescent="0.3">
      <c r="A3302" s="78" t="str">
        <f>latest_start_1_limit_5000_convert_BTC_CMC_PRO_API_KEY_49c55c19_a805_466a_95cf_3c[[#This Row],[Symbol]]</f>
        <v>CORD</v>
      </c>
      <c r="B3302" s="22" t="str">
        <f t="shared" si="459"/>
        <v>CORD.Finance</v>
      </c>
      <c r="C3302" s="77">
        <f t="shared" si="460"/>
        <v>5.0107556345275431E-4</v>
      </c>
      <c r="D3302" s="73">
        <f t="shared" si="461"/>
        <v>18.76076762670673</v>
      </c>
      <c r="E3302" s="74">
        <f>D3302*conf!B$7</f>
        <v>1372.1625442173304</v>
      </c>
      <c r="F3302" s="32">
        <f t="shared" si="462"/>
        <v>-1.13815146</v>
      </c>
      <c r="G3302" s="33">
        <f t="shared" si="463"/>
        <v>-0.96805171999999995</v>
      </c>
      <c r="H3302" s="32">
        <f t="shared" si="464"/>
        <v>-9.4897479499999999</v>
      </c>
      <c r="I3302" s="33">
        <f t="shared" si="465"/>
        <v>-5.9750653099999997</v>
      </c>
      <c r="J3302" s="32">
        <f t="shared" si="466"/>
        <v>-9.4897479499999999</v>
      </c>
      <c r="K3302" s="33">
        <f t="shared" si="467"/>
        <v>-6.7711811800000001</v>
      </c>
    </row>
    <row r="3303" spans="1:11" x14ac:dyDescent="0.3">
      <c r="A3303" s="78" t="str">
        <f>latest_start_1_limit_5000_convert_BTC_CMC_PRO_API_KEY_49c55c19_a805_466a_95cf_3c[[#This Row],[Symbol]]</f>
        <v>FSP</v>
      </c>
      <c r="B3303" s="22" t="str">
        <f t="shared" si="459"/>
        <v>FlashSwap</v>
      </c>
      <c r="C3303" s="77">
        <f t="shared" si="460"/>
        <v>4.3439399964370779E-7</v>
      </c>
      <c r="D3303" s="73">
        <f t="shared" si="461"/>
        <v>1.6264143534749999E-2</v>
      </c>
      <c r="E3303" s="74">
        <f>D3303*conf!B$7</f>
        <v>1.1895594581316149</v>
      </c>
      <c r="F3303" s="32">
        <f t="shared" si="462"/>
        <v>-1.13233023</v>
      </c>
      <c r="G3303" s="33">
        <f t="shared" si="463"/>
        <v>-0.96222046999999999</v>
      </c>
      <c r="H3303" s="32">
        <f t="shared" si="464"/>
        <v>-9.6118650300000006</v>
      </c>
      <c r="I3303" s="33">
        <f t="shared" si="465"/>
        <v>-6.1019244300000004</v>
      </c>
      <c r="J3303" s="32">
        <f t="shared" si="466"/>
        <v>-9.6118650300000006</v>
      </c>
      <c r="K3303" s="33">
        <f t="shared" si="467"/>
        <v>10.716092890000001</v>
      </c>
    </row>
    <row r="3304" spans="1:11" x14ac:dyDescent="0.3">
      <c r="A3304" s="78" t="str">
        <f>latest_start_1_limit_5000_convert_BTC_CMC_PRO_API_KEY_49c55c19_a805_466a_95cf_3c[[#This Row],[Symbol]]</f>
        <v>DRGNBULL</v>
      </c>
      <c r="B3304" s="22" t="str">
        <f t="shared" si="459"/>
        <v>3X Long Dragon Index Token</v>
      </c>
      <c r="C3304" s="77">
        <f t="shared" si="460"/>
        <v>7.5291802631919837E-3</v>
      </c>
      <c r="D3304" s="73">
        <f t="shared" si="461"/>
        <v>281.89999999999998</v>
      </c>
      <c r="E3304" s="74">
        <f>D3304*conf!B$7</f>
        <v>20618.165999999997</v>
      </c>
      <c r="F3304" s="32">
        <f t="shared" si="462"/>
        <v>0.21930253999999999</v>
      </c>
      <c r="G3304" s="33">
        <f t="shared" si="463"/>
        <v>0.39173788999999998</v>
      </c>
      <c r="H3304" s="32">
        <f t="shared" si="464"/>
        <v>-11.11611978</v>
      </c>
      <c r="I3304" s="33">
        <f t="shared" si="465"/>
        <v>-7.6645922000000004</v>
      </c>
      <c r="J3304" s="32">
        <f t="shared" si="466"/>
        <v>-11.11611978</v>
      </c>
      <c r="K3304" s="33">
        <f t="shared" si="467"/>
        <v>15.249386749999999</v>
      </c>
    </row>
    <row r="3305" spans="1:11" x14ac:dyDescent="0.3">
      <c r="A3305" s="78" t="str">
        <f>latest_start_1_limit_5000_convert_BTC_CMC_PRO_API_KEY_49c55c19_a805_466a_95cf_3c[[#This Row],[Symbol]]</f>
        <v>AGOV</v>
      </c>
      <c r="B3305" s="22" t="str">
        <f t="shared" si="459"/>
        <v>AGOV (ANSWER Governance)</v>
      </c>
      <c r="C3305" s="77">
        <f t="shared" si="460"/>
        <v>1.2393607374973266E-7</v>
      </c>
      <c r="D3305" s="73">
        <f t="shared" si="461"/>
        <v>4.6402899078999997E-3</v>
      </c>
      <c r="E3305" s="74">
        <f>D3305*conf!B$7</f>
        <v>0.33939080386380599</v>
      </c>
      <c r="F3305" s="32">
        <f t="shared" si="462"/>
        <v>-1.1399994</v>
      </c>
      <c r="G3305" s="33">
        <f t="shared" si="463"/>
        <v>-0.96990284000000004</v>
      </c>
      <c r="H3305" s="32">
        <f t="shared" si="464"/>
        <v>-8.4529395899999997</v>
      </c>
      <c r="I3305" s="33">
        <f t="shared" si="465"/>
        <v>-4.8979957399999998</v>
      </c>
      <c r="J3305" s="32">
        <f t="shared" si="466"/>
        <v>-8.4529395899999997</v>
      </c>
      <c r="K3305" s="33">
        <f t="shared" si="467"/>
        <v>96.278951629999995</v>
      </c>
    </row>
    <row r="3306" spans="1:11" x14ac:dyDescent="0.3">
      <c r="A3306" s="78" t="str">
        <f>latest_start_1_limit_5000_convert_BTC_CMC_PRO_API_KEY_49c55c19_a805_466a_95cf_3c[[#This Row],[Symbol]]</f>
        <v>BNSD</v>
      </c>
      <c r="B3306" s="22" t="str">
        <f t="shared" si="459"/>
        <v>BNSD Finance</v>
      </c>
      <c r="C3306" s="77">
        <f t="shared" si="460"/>
        <v>2.895047208689186E-7</v>
      </c>
      <c r="D3306" s="73">
        <f t="shared" si="461"/>
        <v>1.083934478391E-2</v>
      </c>
      <c r="E3306" s="74">
        <f>D3306*conf!B$7</f>
        <v>0.79278967749517737</v>
      </c>
      <c r="F3306" s="32">
        <f t="shared" si="462"/>
        <v>-1.1754216799999999</v>
      </c>
      <c r="G3306" s="33">
        <f t="shared" si="463"/>
        <v>-1.0053860699999999</v>
      </c>
      <c r="H3306" s="32">
        <f t="shared" si="464"/>
        <v>-1.9979059800000001</v>
      </c>
      <c r="I3306" s="33">
        <f t="shared" si="465"/>
        <v>1.80769892</v>
      </c>
      <c r="J3306" s="32">
        <f t="shared" si="466"/>
        <v>-1.9979059800000001</v>
      </c>
      <c r="K3306" s="33">
        <f t="shared" si="467"/>
        <v>10.078765000000001</v>
      </c>
    </row>
    <row r="3307" spans="1:11" x14ac:dyDescent="0.3">
      <c r="A3307" s="78" t="str">
        <f>latest_start_1_limit_5000_convert_BTC_CMC_PRO_API_KEY_49c55c19_a805_466a_95cf_3c[[#This Row],[Symbol]]</f>
        <v>CSM</v>
      </c>
      <c r="B3307" s="22" t="str">
        <f t="shared" si="459"/>
        <v>Consentium</v>
      </c>
      <c r="C3307" s="77">
        <f t="shared" si="460"/>
        <v>3.1898626702156366E-8</v>
      </c>
      <c r="D3307" s="73">
        <f t="shared" si="461"/>
        <v>1.19431632037E-3</v>
      </c>
      <c r="E3307" s="74">
        <f>D3307*conf!B$7</f>
        <v>8.7352295671861799E-2</v>
      </c>
      <c r="F3307" s="32">
        <f t="shared" si="462"/>
        <v>-0.91938865999999997</v>
      </c>
      <c r="G3307" s="33">
        <f t="shared" si="463"/>
        <v>-0.74891251999999997</v>
      </c>
      <c r="H3307" s="32">
        <f t="shared" si="464"/>
        <v>17.102067569999999</v>
      </c>
      <c r="I3307" s="33">
        <f t="shared" si="465"/>
        <v>21.649360219999998</v>
      </c>
      <c r="J3307" s="32">
        <f t="shared" si="466"/>
        <v>17.102067569999999</v>
      </c>
      <c r="K3307" s="33">
        <f t="shared" si="467"/>
        <v>-16.961361029999999</v>
      </c>
    </row>
    <row r="3308" spans="1:11" x14ac:dyDescent="0.3">
      <c r="A3308" s="78" t="str">
        <f>latest_start_1_limit_5000_convert_BTC_CMC_PRO_API_KEY_49c55c19_a805_466a_95cf_3c[[#This Row],[Symbol]]</f>
        <v>VOLTS</v>
      </c>
      <c r="B3308" s="22" t="str">
        <f t="shared" si="459"/>
        <v>Volts.Finance</v>
      </c>
      <c r="C3308" s="77">
        <f t="shared" si="460"/>
        <v>8.295637526694571E-4</v>
      </c>
      <c r="D3308" s="73">
        <f t="shared" si="461"/>
        <v>31.05969225106292</v>
      </c>
      <c r="E3308" s="74">
        <f>D3308*conf!B$7</f>
        <v>2271.7058912427419</v>
      </c>
      <c r="F3308" s="32">
        <f t="shared" si="462"/>
        <v>-2.21794833</v>
      </c>
      <c r="G3308" s="33">
        <f t="shared" si="463"/>
        <v>-2.0497064699999998</v>
      </c>
      <c r="H3308" s="32">
        <f t="shared" si="464"/>
        <v>-15.6083173</v>
      </c>
      <c r="I3308" s="33">
        <f t="shared" si="465"/>
        <v>-12.33123017</v>
      </c>
      <c r="J3308" s="32">
        <f t="shared" si="466"/>
        <v>-15.6083173</v>
      </c>
      <c r="K3308" s="33">
        <f t="shared" si="467"/>
        <v>5.5495306500000003</v>
      </c>
    </row>
    <row r="3309" spans="1:11" x14ac:dyDescent="0.3">
      <c r="A3309" s="78" t="str">
        <f>latest_start_1_limit_5000_convert_BTC_CMC_PRO_API_KEY_49c55c19_a805_466a_95cf_3c[[#This Row],[Symbol]]</f>
        <v>IT</v>
      </c>
      <c r="B3309" s="22" t="str">
        <f t="shared" si="459"/>
        <v>IDCM Token</v>
      </c>
      <c r="C3309" s="77">
        <f t="shared" si="460"/>
        <v>1E-8</v>
      </c>
      <c r="D3309" s="73">
        <f t="shared" si="461"/>
        <v>9.7734241249999995E-5</v>
      </c>
      <c r="E3309" s="74">
        <f>D3309*conf!B$7</f>
        <v>7.1482824050249994E-3</v>
      </c>
      <c r="F3309" s="32">
        <f t="shared" si="462"/>
        <v>-0.93851708</v>
      </c>
      <c r="G3309" s="33">
        <f t="shared" si="463"/>
        <v>-0.76807384999999995</v>
      </c>
      <c r="H3309" s="32">
        <f t="shared" si="464"/>
        <v>0.96970097</v>
      </c>
      <c r="I3309" s="33">
        <f t="shared" si="465"/>
        <v>4.8905436099999999</v>
      </c>
      <c r="J3309" s="32">
        <f t="shared" si="466"/>
        <v>0.96970097</v>
      </c>
      <c r="K3309" s="33">
        <f t="shared" si="467"/>
        <v>25.308858470000001</v>
      </c>
    </row>
    <row r="3310" spans="1:11" x14ac:dyDescent="0.3">
      <c r="A3310" s="78" t="str">
        <f>latest_start_1_limit_5000_convert_BTC_CMC_PRO_API_KEY_49c55c19_a805_466a_95cf_3c[[#This Row],[Symbol]]</f>
        <v>NTON</v>
      </c>
      <c r="B3310" s="22" t="str">
        <f t="shared" si="459"/>
        <v>NTON</v>
      </c>
      <c r="C3310" s="77">
        <f t="shared" si="460"/>
        <v>2.3866096181864436E-7</v>
      </c>
      <c r="D3310" s="73">
        <f t="shared" si="461"/>
        <v>8.9357038595000004E-3</v>
      </c>
      <c r="E3310" s="74">
        <f>D3310*conf!B$7</f>
        <v>0.65355738028383004</v>
      </c>
      <c r="F3310" s="32">
        <f t="shared" si="462"/>
        <v>-0.22191050000000001</v>
      </c>
      <c r="G3310" s="33">
        <f t="shared" si="463"/>
        <v>-5.0234290000000001E-2</v>
      </c>
      <c r="H3310" s="32">
        <f t="shared" si="464"/>
        <v>6.6464613999999997</v>
      </c>
      <c r="I3310" s="33">
        <f t="shared" si="465"/>
        <v>10.787743280000001</v>
      </c>
      <c r="J3310" s="32">
        <f t="shared" si="466"/>
        <v>6.6464613999999997</v>
      </c>
      <c r="K3310" s="33">
        <f t="shared" si="467"/>
        <v>10.897107849999999</v>
      </c>
    </row>
    <row r="3311" spans="1:11" x14ac:dyDescent="0.3">
      <c r="A3311" s="78" t="str">
        <f>latest_start_1_limit_5000_convert_BTC_CMC_PRO_API_KEY_49c55c19_a805_466a_95cf_3c[[#This Row],[Symbol]]</f>
        <v>ARIA20</v>
      </c>
      <c r="B3311" s="22" t="str">
        <f t="shared" si="459"/>
        <v>Arianee</v>
      </c>
      <c r="C3311" s="77">
        <f t="shared" si="460"/>
        <v>2.5663426926865443E-5</v>
      </c>
      <c r="D3311" s="73">
        <f t="shared" si="461"/>
        <v>0.96086423724650005</v>
      </c>
      <c r="E3311" s="74">
        <f>D3311*conf!B$7</f>
        <v>70.277610312209021</v>
      </c>
      <c r="F3311" s="32">
        <f t="shared" si="462"/>
        <v>-1.1362997800000001</v>
      </c>
      <c r="G3311" s="33">
        <f t="shared" si="463"/>
        <v>-0.96619685</v>
      </c>
      <c r="H3311" s="32">
        <f t="shared" si="464"/>
        <v>3.5238540500000002</v>
      </c>
      <c r="I3311" s="33">
        <f t="shared" si="465"/>
        <v>7.5438792299999999</v>
      </c>
      <c r="J3311" s="32">
        <f t="shared" si="466"/>
        <v>3.5238540500000002</v>
      </c>
      <c r="K3311" s="33">
        <f t="shared" si="467"/>
        <v>37.310592360000001</v>
      </c>
    </row>
    <row r="3312" spans="1:11" x14ac:dyDescent="0.3">
      <c r="A3312" s="78" t="str">
        <f>latest_start_1_limit_5000_convert_BTC_CMC_PRO_API_KEY_49c55c19_a805_466a_95cf_3c[[#This Row],[Symbol]]</f>
        <v>D4RK</v>
      </c>
      <c r="B3312" s="22" t="str">
        <f t="shared" si="459"/>
        <v>Dark</v>
      </c>
      <c r="C3312" s="77">
        <f t="shared" si="460"/>
        <v>2.4300000000000191E-6</v>
      </c>
      <c r="D3312" s="73">
        <f t="shared" si="461"/>
        <v>9.0981617660139999E-2</v>
      </c>
      <c r="E3312" s="74">
        <f>D3312*conf!B$7</f>
        <v>6.6543955156626398</v>
      </c>
      <c r="F3312" s="32">
        <f t="shared" si="462"/>
        <v>-30.17241379</v>
      </c>
      <c r="G3312" s="33">
        <f t="shared" si="463"/>
        <v>-30.05226983</v>
      </c>
      <c r="H3312" s="32">
        <f t="shared" si="464"/>
        <v>13.02325581</v>
      </c>
      <c r="I3312" s="33">
        <f t="shared" si="465"/>
        <v>17.41216056</v>
      </c>
      <c r="J3312" s="32">
        <f t="shared" si="466"/>
        <v>13.02325581</v>
      </c>
      <c r="K3312" s="33">
        <f t="shared" si="467"/>
        <v>21.270124590000002</v>
      </c>
    </row>
    <row r="3313" spans="1:11" x14ac:dyDescent="0.3">
      <c r="A3313" s="78" t="str">
        <f>latest_start_1_limit_5000_convert_BTC_CMC_PRO_API_KEY_49c55c19_a805_466a_95cf_3c[[#This Row],[Symbol]]</f>
        <v>FIT</v>
      </c>
      <c r="B3313" s="22" t="str">
        <f t="shared" si="459"/>
        <v>FINANCIAL INVESTMENT TOKEN</v>
      </c>
      <c r="C3313" s="77">
        <f t="shared" si="460"/>
        <v>2.6055668666037158E-4</v>
      </c>
      <c r="D3313" s="73">
        <f t="shared" si="461"/>
        <v>9.75550158210973</v>
      </c>
      <c r="E3313" s="74">
        <f>D3313*conf!B$7</f>
        <v>713.51738571550561</v>
      </c>
      <c r="F3313" s="32">
        <f t="shared" si="462"/>
        <v>-0.1945269</v>
      </c>
      <c r="G3313" s="33">
        <f t="shared" si="463"/>
        <v>-2.280358E-2</v>
      </c>
      <c r="H3313" s="32">
        <f t="shared" si="464"/>
        <v>-3.0738932399999999</v>
      </c>
      <c r="I3313" s="33">
        <f t="shared" si="465"/>
        <v>0.68992905999999998</v>
      </c>
      <c r="J3313" s="32">
        <f t="shared" si="466"/>
        <v>-3.0738932399999999</v>
      </c>
      <c r="K3313" s="33">
        <f t="shared" si="467"/>
        <v>15.53442151</v>
      </c>
    </row>
    <row r="3314" spans="1:11" x14ac:dyDescent="0.3">
      <c r="A3314" s="78" t="str">
        <f>latest_start_1_limit_5000_convert_BTC_CMC_PRO_API_KEY_49c55c19_a805_466a_95cf_3c[[#This Row],[Symbol]]</f>
        <v>TRI</v>
      </c>
      <c r="B3314" s="22" t="str">
        <f t="shared" si="459"/>
        <v>Trinity Protocol</v>
      </c>
      <c r="C3314" s="77">
        <f t="shared" si="460"/>
        <v>1.1459277718333504E-6</v>
      </c>
      <c r="D3314" s="73">
        <f t="shared" si="461"/>
        <v>4.2904675886040002E-2</v>
      </c>
      <c r="E3314" s="74">
        <f>D3314*conf!B$7</f>
        <v>3.1380479943049657</v>
      </c>
      <c r="F3314" s="32">
        <f t="shared" si="462"/>
        <v>-1.13233023</v>
      </c>
      <c r="G3314" s="33">
        <f t="shared" si="463"/>
        <v>-0.96222046999999999</v>
      </c>
      <c r="H3314" s="32">
        <f t="shared" si="464"/>
        <v>0.99459374</v>
      </c>
      <c r="I3314" s="33">
        <f t="shared" si="465"/>
        <v>4.9164030099999998</v>
      </c>
      <c r="J3314" s="32">
        <f t="shared" si="466"/>
        <v>0.99459374</v>
      </c>
      <c r="K3314" s="33">
        <f t="shared" si="467"/>
        <v>8.5379773100000005</v>
      </c>
    </row>
    <row r="3315" spans="1:11" x14ac:dyDescent="0.3">
      <c r="A3315" s="78" t="str">
        <f>latest_start_1_limit_5000_convert_BTC_CMC_PRO_API_KEY_49c55c19_a805_466a_95cf_3c[[#This Row],[Symbol]]</f>
        <v>VMR</v>
      </c>
      <c r="B3315" s="22" t="str">
        <f t="shared" si="459"/>
        <v>VOMER</v>
      </c>
      <c r="C3315" s="77">
        <f t="shared" si="460"/>
        <v>4.497743725865662E-6</v>
      </c>
      <c r="D3315" s="73">
        <f t="shared" si="461"/>
        <v>0.16839999999999999</v>
      </c>
      <c r="E3315" s="74">
        <f>D3315*conf!B$7</f>
        <v>12.316775999999999</v>
      </c>
      <c r="F3315" s="32">
        <f t="shared" si="462"/>
        <v>6.5923789999999996E-2</v>
      </c>
      <c r="G3315" s="33">
        <f t="shared" si="463"/>
        <v>0.23809524000000001</v>
      </c>
      <c r="H3315" s="32">
        <f t="shared" si="464"/>
        <v>-4.4754547899999997</v>
      </c>
      <c r="I3315" s="33">
        <f t="shared" si="465"/>
        <v>-0.76605774999999998</v>
      </c>
      <c r="J3315" s="32">
        <f t="shared" si="466"/>
        <v>-4.4754547899999997</v>
      </c>
      <c r="K3315" s="33">
        <f t="shared" si="467"/>
        <v>-2.0360674799999998</v>
      </c>
    </row>
    <row r="3316" spans="1:11" x14ac:dyDescent="0.3">
      <c r="A3316" s="78" t="str">
        <f>latest_start_1_limit_5000_convert_BTC_CMC_PRO_API_KEY_49c55c19_a805_466a_95cf_3c[[#This Row],[Symbol]]</f>
        <v>GZIL</v>
      </c>
      <c r="B3316" s="22" t="str">
        <f t="shared" si="459"/>
        <v>governance ZIL</v>
      </c>
      <c r="C3316" s="77">
        <f t="shared" si="460"/>
        <v>2.0221907498258959E-3</v>
      </c>
      <c r="D3316" s="73">
        <f t="shared" si="461"/>
        <v>75.712833595279847</v>
      </c>
      <c r="E3316" s="74">
        <f>D3316*conf!B$7</f>
        <v>5537.6366491587678</v>
      </c>
      <c r="F3316" s="32">
        <f t="shared" si="462"/>
        <v>-10.718791530000001</v>
      </c>
      <c r="G3316" s="33">
        <f t="shared" si="463"/>
        <v>-10.56517605</v>
      </c>
      <c r="H3316" s="32">
        <f t="shared" si="464"/>
        <v>-6.4500496399999996</v>
      </c>
      <c r="I3316" s="33">
        <f t="shared" si="465"/>
        <v>-2.8173298199999999</v>
      </c>
      <c r="J3316" s="32">
        <f t="shared" si="466"/>
        <v>-6.4500496399999996</v>
      </c>
      <c r="K3316" s="33">
        <f t="shared" si="467"/>
        <v>0.94331356</v>
      </c>
    </row>
    <row r="3317" spans="1:11" x14ac:dyDescent="0.3">
      <c r="A3317" s="78" t="str">
        <f>latest_start_1_limit_5000_convert_BTC_CMC_PRO_API_KEY_49c55c19_a805_466a_95cf_3c[[#This Row],[Symbol]]</f>
        <v>PLBT</v>
      </c>
      <c r="B3317" s="22" t="str">
        <f t="shared" si="459"/>
        <v>Polybius</v>
      </c>
      <c r="C3317" s="77">
        <f t="shared" si="460"/>
        <v>9.0074301075333954E-5</v>
      </c>
      <c r="D3317" s="73">
        <f t="shared" si="461"/>
        <v>3.3724714491523899</v>
      </c>
      <c r="E3317" s="74">
        <f>D3317*conf!B$7</f>
        <v>246.6625617910058</v>
      </c>
      <c r="F3317" s="32">
        <f t="shared" si="462"/>
        <v>-0.79688369999999997</v>
      </c>
      <c r="G3317" s="33">
        <f t="shared" si="463"/>
        <v>-0.62619678000000001</v>
      </c>
      <c r="H3317" s="32">
        <f t="shared" si="464"/>
        <v>1.0042792899999999</v>
      </c>
      <c r="I3317" s="33">
        <f t="shared" si="465"/>
        <v>4.9264646699999997</v>
      </c>
      <c r="J3317" s="32">
        <f t="shared" si="466"/>
        <v>1.0042792899999999</v>
      </c>
      <c r="K3317" s="33">
        <f t="shared" si="467"/>
        <v>19.07046446</v>
      </c>
    </row>
    <row r="3318" spans="1:11" x14ac:dyDescent="0.3">
      <c r="A3318" s="78" t="str">
        <f>latest_start_1_limit_5000_convert_BTC_CMC_PRO_API_KEY_49c55c19_a805_466a_95cf_3c[[#This Row],[Symbol]]</f>
        <v>CAG</v>
      </c>
      <c r="B3318" s="22" t="str">
        <f t="shared" si="459"/>
        <v>Change</v>
      </c>
      <c r="C3318" s="77">
        <f t="shared" si="460"/>
        <v>1.3956070501964904E-6</v>
      </c>
      <c r="D3318" s="73">
        <f t="shared" si="461"/>
        <v>5.2252916479330003E-2</v>
      </c>
      <c r="E3318" s="74">
        <f>D3318*conf!B$7</f>
        <v>3.8217783112981962</v>
      </c>
      <c r="F3318" s="32">
        <f t="shared" si="462"/>
        <v>-0.16037633000000001</v>
      </c>
      <c r="G3318" s="33">
        <f t="shared" si="463"/>
        <v>1.1405749999999999E-2</v>
      </c>
      <c r="H3318" s="32">
        <f t="shared" si="464"/>
        <v>10.7720757</v>
      </c>
      <c r="I3318" s="33">
        <f t="shared" si="465"/>
        <v>15.07356291</v>
      </c>
      <c r="J3318" s="32">
        <f t="shared" si="466"/>
        <v>10.7720757</v>
      </c>
      <c r="K3318" s="33">
        <f t="shared" si="467"/>
        <v>34.869018079999996</v>
      </c>
    </row>
    <row r="3319" spans="1:11" x14ac:dyDescent="0.3">
      <c r="A3319" s="78" t="str">
        <f>latest_start_1_limit_5000_convert_BTC_CMC_PRO_API_KEY_49c55c19_a805_466a_95cf_3c[[#This Row],[Symbol]]</f>
        <v>BNBBEAR</v>
      </c>
      <c r="B3319" s="22" t="str">
        <f t="shared" si="459"/>
        <v>3X Short BNB Token</v>
      </c>
      <c r="C3319" s="77">
        <f t="shared" si="460"/>
        <v>4.4938895459620261E-7</v>
      </c>
      <c r="D3319" s="73">
        <f t="shared" si="461"/>
        <v>1.682556956698E-2</v>
      </c>
      <c r="E3319" s="74">
        <f>D3319*conf!B$7</f>
        <v>1.2306221581289172</v>
      </c>
      <c r="F3319" s="32">
        <f t="shared" si="462"/>
        <v>-4.57550071</v>
      </c>
      <c r="G3319" s="33">
        <f t="shared" si="463"/>
        <v>-4.4113152099999997</v>
      </c>
      <c r="H3319" s="32">
        <f t="shared" si="464"/>
        <v>-14.9832217</v>
      </c>
      <c r="I3319" s="33">
        <f t="shared" si="465"/>
        <v>-11.68186094</v>
      </c>
      <c r="J3319" s="32">
        <f t="shared" si="466"/>
        <v>-14.9832217</v>
      </c>
      <c r="K3319" s="33">
        <f t="shared" si="467"/>
        <v>-55.489633060000003</v>
      </c>
    </row>
    <row r="3320" spans="1:11" x14ac:dyDescent="0.3">
      <c r="A3320" s="78" t="str">
        <f>latest_start_1_limit_5000_convert_BTC_CMC_PRO_API_KEY_49c55c19_a805_466a_95cf_3c[[#This Row],[Symbol]]</f>
        <v>XIN</v>
      </c>
      <c r="B3320" s="22" t="str">
        <f t="shared" si="459"/>
        <v>Mixin</v>
      </c>
      <c r="C3320" s="77">
        <f t="shared" si="460"/>
        <v>3.9884973262124786E-3</v>
      </c>
      <c r="D3320" s="73">
        <f t="shared" si="461"/>
        <v>149.33330813660558</v>
      </c>
      <c r="E3320" s="74">
        <f>D3320*conf!B$7</f>
        <v>10922.238157111333</v>
      </c>
      <c r="F3320" s="32">
        <f t="shared" si="462"/>
        <v>0.13102009000000001</v>
      </c>
      <c r="G3320" s="33">
        <f t="shared" si="463"/>
        <v>0.30330353999999998</v>
      </c>
      <c r="H3320" s="32">
        <f t="shared" si="464"/>
        <v>-2.2781324399999998</v>
      </c>
      <c r="I3320" s="33">
        <f t="shared" si="465"/>
        <v>1.51659074</v>
      </c>
      <c r="J3320" s="32">
        <f t="shared" si="466"/>
        <v>-2.2781324399999998</v>
      </c>
      <c r="K3320" s="33">
        <f t="shared" si="467"/>
        <v>13.29596826</v>
      </c>
    </row>
    <row r="3321" spans="1:11" x14ac:dyDescent="0.3">
      <c r="A3321" s="78" t="str">
        <f>latest_start_1_limit_5000_convert_BTC_CMC_PRO_API_KEY_49c55c19_a805_466a_95cf_3c[[#This Row],[Symbol]]</f>
        <v>XLPG</v>
      </c>
      <c r="B3321" s="22" t="str">
        <f t="shared" si="459"/>
        <v>StellarPayGlobal</v>
      </c>
      <c r="C3321" s="77">
        <f t="shared" si="460"/>
        <v>2.1752947862402453E-5</v>
      </c>
      <c r="D3321" s="73">
        <f t="shared" si="461"/>
        <v>0.81445201045186999</v>
      </c>
      <c r="E3321" s="74">
        <f>D3321*conf!B$7</f>
        <v>59.569020044449772</v>
      </c>
      <c r="F3321" s="32">
        <f t="shared" si="462"/>
        <v>-29.24065676</v>
      </c>
      <c r="G3321" s="33">
        <f t="shared" si="463"/>
        <v>-29.118909639999998</v>
      </c>
      <c r="H3321" s="32">
        <f t="shared" si="464"/>
        <v>-49.493444410000002</v>
      </c>
      <c r="I3321" s="33">
        <f t="shared" si="465"/>
        <v>-47.532180240000002</v>
      </c>
      <c r="J3321" s="32">
        <f t="shared" si="466"/>
        <v>-49.493444410000002</v>
      </c>
      <c r="K3321" s="33">
        <f t="shared" si="467"/>
        <v>-37.347623200000001</v>
      </c>
    </row>
    <row r="3322" spans="1:11" x14ac:dyDescent="0.3">
      <c r="A3322" s="78" t="str">
        <f>latest_start_1_limit_5000_convert_BTC_CMC_PRO_API_KEY_49c55c19_a805_466a_95cf_3c[[#This Row],[Symbol]]</f>
        <v>COIL</v>
      </c>
      <c r="B3322" s="22" t="str">
        <f t="shared" si="459"/>
        <v>COIL</v>
      </c>
      <c r="C3322" s="77">
        <f t="shared" si="460"/>
        <v>2.5320025726420565E-5</v>
      </c>
      <c r="D3322" s="73">
        <f t="shared" si="461"/>
        <v>0.94800695464448004</v>
      </c>
      <c r="E3322" s="74">
        <f>D3322*conf!B$7</f>
        <v>69.337228662697271</v>
      </c>
      <c r="F3322" s="32">
        <f t="shared" si="462"/>
        <v>-0.27620529999999999</v>
      </c>
      <c r="G3322" s="33">
        <f t="shared" si="463"/>
        <v>-0.10462251</v>
      </c>
      <c r="H3322" s="32">
        <f t="shared" si="464"/>
        <v>7.9963675500000004</v>
      </c>
      <c r="I3322" s="33">
        <f t="shared" si="465"/>
        <v>12.19006881</v>
      </c>
      <c r="J3322" s="32">
        <f t="shared" si="466"/>
        <v>7.9963675500000004</v>
      </c>
      <c r="K3322" s="33">
        <f t="shared" si="467"/>
        <v>36.799334219999999</v>
      </c>
    </row>
    <row r="3323" spans="1:11" x14ac:dyDescent="0.3">
      <c r="A3323" s="78" t="str">
        <f>latest_start_1_limit_5000_convert_BTC_CMC_PRO_API_KEY_49c55c19_a805_466a_95cf_3c[[#This Row],[Symbol]]</f>
        <v>ANG</v>
      </c>
      <c r="B3323" s="22" t="str">
        <f t="shared" si="459"/>
        <v>Aureus Nummus Gold</v>
      </c>
      <c r="C3323" s="77">
        <f t="shared" si="460"/>
        <v>2.1652975724384192E-8</v>
      </c>
      <c r="D3323" s="73">
        <f t="shared" si="461"/>
        <v>8.1070895414000002E-4</v>
      </c>
      <c r="E3323" s="74">
        <f>D3323*conf!B$7</f>
        <v>5.9295252905799602E-2</v>
      </c>
      <c r="F3323" s="32">
        <f t="shared" si="462"/>
        <v>-0.16037633000000001</v>
      </c>
      <c r="G3323" s="33">
        <f t="shared" si="463"/>
        <v>1.1405749999999999E-2</v>
      </c>
      <c r="H3323" s="32">
        <f t="shared" si="464"/>
        <v>-2.60415778</v>
      </c>
      <c r="I3323" s="33">
        <f t="shared" si="465"/>
        <v>1.1779052299999999</v>
      </c>
      <c r="J3323" s="32">
        <f t="shared" si="466"/>
        <v>-2.60415778</v>
      </c>
      <c r="K3323" s="33">
        <f t="shared" si="467"/>
        <v>-7.9666523199999997</v>
      </c>
    </row>
    <row r="3324" spans="1:11" x14ac:dyDescent="0.3">
      <c r="A3324" s="78" t="str">
        <f>latest_start_1_limit_5000_convert_BTC_CMC_PRO_API_KEY_49c55c19_a805_466a_95cf_3c[[#This Row],[Symbol]]</f>
        <v>EGG</v>
      </c>
      <c r="B3324" s="22" t="str">
        <f t="shared" si="459"/>
        <v>Nestree</v>
      </c>
      <c r="C3324" s="77">
        <f t="shared" si="460"/>
        <v>1.1908388974129189E-7</v>
      </c>
      <c r="D3324" s="73">
        <f t="shared" si="461"/>
        <v>4.4586193110799999E-3</v>
      </c>
      <c r="E3324" s="74">
        <f>D3324*conf!B$7</f>
        <v>0.32610341641239121</v>
      </c>
      <c r="F3324" s="32">
        <f t="shared" si="462"/>
        <v>-1.0668095500000001</v>
      </c>
      <c r="G3324" s="33">
        <f t="shared" si="463"/>
        <v>-0.89658705999999999</v>
      </c>
      <c r="H3324" s="32">
        <f t="shared" si="464"/>
        <v>-2.7599066099999998</v>
      </c>
      <c r="I3324" s="33">
        <f t="shared" si="465"/>
        <v>1.0161083799999999</v>
      </c>
      <c r="J3324" s="32">
        <f t="shared" si="466"/>
        <v>-2.7599066099999998</v>
      </c>
      <c r="K3324" s="33">
        <f t="shared" si="467"/>
        <v>3.4693406200000001</v>
      </c>
    </row>
    <row r="3325" spans="1:11" x14ac:dyDescent="0.3">
      <c r="A3325" s="78" t="str">
        <f>latest_start_1_limit_5000_convert_BTC_CMC_PRO_API_KEY_49c55c19_a805_466a_95cf_3c[[#This Row],[Symbol]]</f>
        <v>DCY</v>
      </c>
      <c r="B3325" s="22" t="str">
        <f t="shared" si="459"/>
        <v>Dinastycoin</v>
      </c>
      <c r="C3325" s="77">
        <f t="shared" si="460"/>
        <v>1.3397815782908493E-7</v>
      </c>
      <c r="D3325" s="73">
        <f t="shared" si="461"/>
        <v>5.0162755269200004E-3</v>
      </c>
      <c r="E3325" s="74">
        <f>D3325*conf!B$7</f>
        <v>0.36689039203892881</v>
      </c>
      <c r="F3325" s="32">
        <f t="shared" si="462"/>
        <v>3.0665584400000001</v>
      </c>
      <c r="G3325" s="33">
        <f t="shared" si="463"/>
        <v>3.2438927199999998</v>
      </c>
      <c r="H3325" s="32">
        <f t="shared" si="464"/>
        <v>14.69956766</v>
      </c>
      <c r="I3325" s="33">
        <f t="shared" si="465"/>
        <v>19.153566739999999</v>
      </c>
      <c r="J3325" s="32">
        <f t="shared" si="466"/>
        <v>14.69956766</v>
      </c>
      <c r="K3325" s="33">
        <f t="shared" si="467"/>
        <v>-8.4912179400000003</v>
      </c>
    </row>
    <row r="3326" spans="1:11" x14ac:dyDescent="0.3">
      <c r="A3326" s="78" t="str">
        <f>latest_start_1_limit_5000_convert_BTC_CMC_PRO_API_KEY_49c55c19_a805_466a_95cf_3c[[#This Row],[Symbol]]</f>
        <v>VNDC</v>
      </c>
      <c r="B3326" s="22" t="str">
        <f t="shared" si="459"/>
        <v>VNDC</v>
      </c>
      <c r="C3326" s="77">
        <f t="shared" si="460"/>
        <v>1E-8</v>
      </c>
      <c r="D3326" s="73">
        <f t="shared" si="461"/>
        <v>4.3005467469999998E-5</v>
      </c>
      <c r="E3326" s="74">
        <f>D3326*conf!B$7</f>
        <v>3.1454198907557998E-3</v>
      </c>
      <c r="F3326" s="32">
        <f t="shared" si="462"/>
        <v>0.16707440000000001</v>
      </c>
      <c r="G3326" s="33">
        <f t="shared" si="463"/>
        <v>0.33941988000000001</v>
      </c>
      <c r="H3326" s="32">
        <f t="shared" si="464"/>
        <v>-0.30931108000000002</v>
      </c>
      <c r="I3326" s="33">
        <f t="shared" si="465"/>
        <v>3.5618651200000002</v>
      </c>
      <c r="J3326" s="32">
        <f t="shared" si="466"/>
        <v>-0.30931108000000002</v>
      </c>
      <c r="K3326" s="33">
        <f t="shared" si="467"/>
        <v>-77.973434999999995</v>
      </c>
    </row>
    <row r="3327" spans="1:11" x14ac:dyDescent="0.3">
      <c r="A3327" s="78" t="str">
        <f>latest_start_1_limit_5000_convert_BTC_CMC_PRO_API_KEY_49c55c19_a805_466a_95cf_3c[[#This Row],[Symbol]]</f>
        <v>CNT</v>
      </c>
      <c r="B3327" s="22" t="str">
        <f t="shared" si="459"/>
        <v>Centurion</v>
      </c>
      <c r="C3327" s="77">
        <f t="shared" si="460"/>
        <v>1.0015440412107804E-8</v>
      </c>
      <c r="D3327" s="73">
        <f t="shared" si="461"/>
        <v>3.7498805360999999E-4</v>
      </c>
      <c r="E3327" s="74">
        <f>D3327*conf!B$7</f>
        <v>2.7426626241035399E-2</v>
      </c>
      <c r="F3327" s="32">
        <f t="shared" si="462"/>
        <v>0.37081765</v>
      </c>
      <c r="G3327" s="33">
        <f t="shared" si="463"/>
        <v>0.54351369000000005</v>
      </c>
      <c r="H3327" s="32">
        <f t="shared" si="464"/>
        <v>0.15597232</v>
      </c>
      <c r="I3327" s="33">
        <f t="shared" si="465"/>
        <v>4.0452163499999996</v>
      </c>
      <c r="J3327" s="32">
        <f t="shared" si="466"/>
        <v>0.15597232</v>
      </c>
      <c r="K3327" s="33">
        <f t="shared" si="467"/>
        <v>18.458423239999998</v>
      </c>
    </row>
    <row r="3328" spans="1:11" x14ac:dyDescent="0.3">
      <c r="A3328" s="78" t="str">
        <f>latest_start_1_limit_5000_convert_BTC_CMC_PRO_API_KEY_49c55c19_a805_466a_95cf_3c[[#This Row],[Symbol]]</f>
        <v>BULLSHIT</v>
      </c>
      <c r="B3328" s="22" t="str">
        <f t="shared" si="459"/>
        <v>3X Long Shitcoin Index Token</v>
      </c>
      <c r="C3328" s="77">
        <f t="shared" si="460"/>
        <v>2.5480092128716401E-2</v>
      </c>
      <c r="D3328" s="73">
        <f t="shared" si="461"/>
        <v>954</v>
      </c>
      <c r="E3328" s="74">
        <f>D3328*conf!B$7</f>
        <v>69775.56</v>
      </c>
      <c r="F3328" s="32">
        <f t="shared" si="462"/>
        <v>-0.32847872</v>
      </c>
      <c r="G3328" s="33">
        <f t="shared" si="463"/>
        <v>-0.15698587</v>
      </c>
      <c r="H3328" s="32">
        <f t="shared" si="464"/>
        <v>-5.6420067100000004</v>
      </c>
      <c r="I3328" s="33">
        <f t="shared" si="465"/>
        <v>-1.9779090699999999</v>
      </c>
      <c r="J3328" s="32">
        <f t="shared" si="466"/>
        <v>-5.6420067100000004</v>
      </c>
      <c r="K3328" s="33">
        <f t="shared" si="467"/>
        <v>45.482272209999998</v>
      </c>
    </row>
    <row r="3329" spans="1:11" x14ac:dyDescent="0.3">
      <c r="A3329" s="78" t="str">
        <f>latest_start_1_limit_5000_convert_BTC_CMC_PRO_API_KEY_49c55c19_a805_466a_95cf_3c[[#This Row],[Symbol]]</f>
        <v>ECOREAL</v>
      </c>
      <c r="B3329" s="22" t="str">
        <f t="shared" si="459"/>
        <v>Ecoreal Estate</v>
      </c>
      <c r="C3329" s="77">
        <f t="shared" si="460"/>
        <v>3.3123706444599584E-6</v>
      </c>
      <c r="D3329" s="73">
        <f t="shared" si="461"/>
        <v>0.12401845247857</v>
      </c>
      <c r="E3329" s="74">
        <f>D3329*conf!B$7</f>
        <v>9.0707096142826096</v>
      </c>
      <c r="F3329" s="32">
        <f t="shared" si="462"/>
        <v>-0.16145825</v>
      </c>
      <c r="G3329" s="33">
        <f t="shared" si="463"/>
        <v>1.032197E-2</v>
      </c>
      <c r="H3329" s="32">
        <f t="shared" si="464"/>
        <v>-0.67354031999999997</v>
      </c>
      <c r="I3329" s="33">
        <f t="shared" si="465"/>
        <v>3.18349218</v>
      </c>
      <c r="J3329" s="32">
        <f t="shared" si="466"/>
        <v>-0.67354031999999997</v>
      </c>
      <c r="K3329" s="33">
        <f t="shared" si="467"/>
        <v>23.884357139999999</v>
      </c>
    </row>
    <row r="3330" spans="1:11" x14ac:dyDescent="0.3">
      <c r="A3330" s="78" t="str">
        <f>latest_start_1_limit_5000_convert_BTC_CMC_PRO_API_KEY_49c55c19_a805_466a_95cf_3c[[#This Row],[Symbol]]</f>
        <v>PUML</v>
      </c>
      <c r="B3330" s="22" t="str">
        <f t="shared" ref="B3330:B3393" si="468">VLOOKUP(A3330,BTCTABLE,2,FALSE)</f>
        <v>PUML Better Health</v>
      </c>
      <c r="C3330" s="77">
        <f t="shared" ref="C3330:C3393" si="469">VLOOKUP(A3330,BTCTABLE,3,FALSE)</f>
        <v>3.1573656107480912E-7</v>
      </c>
      <c r="D3330" s="73">
        <f t="shared" ref="D3330:D3393" si="470">VLOOKUP(A3330,USDTABLE,3,FALSE)</f>
        <v>1.182149097985E-2</v>
      </c>
      <c r="E3330" s="74">
        <f>D3330*conf!B$7</f>
        <v>0.86462385026622901</v>
      </c>
      <c r="F3330" s="32">
        <f t="shared" ref="F3330:F3393" si="471">VLOOKUP(A3330,BTCTABLE,5,FALSE)</f>
        <v>3.3788480000000003E-2</v>
      </c>
      <c r="G3330" s="33">
        <f t="shared" ref="G3330:G3393" si="472">VLOOKUP(A3330,USDTABLE,5,FALSE)</f>
        <v>0.20590464</v>
      </c>
      <c r="H3330" s="32">
        <f t="shared" ref="H3330:H3393" si="473">VLOOKUP(A3330,BTCTABLE,6,FALSE)</f>
        <v>-1.40444576</v>
      </c>
      <c r="I3330" s="33">
        <f t="shared" ref="I3330:I3393" si="474">VLOOKUP(A3330,USDTABLE,6,FALSE)</f>
        <v>2.4242043099999999</v>
      </c>
      <c r="J3330" s="32">
        <f t="shared" ref="J3330:J3393" si="475">VLOOKUP(A3330,BTCTABLE,6,FALSE)</f>
        <v>-1.40444576</v>
      </c>
      <c r="K3330" s="33">
        <f t="shared" ref="K3330:K3393" si="476">VLOOKUP(A3330,USDTABLE,7,FALSE)</f>
        <v>20.305317240000001</v>
      </c>
    </row>
    <row r="3331" spans="1:11" x14ac:dyDescent="0.3">
      <c r="A3331" s="78" t="str">
        <f>latest_start_1_limit_5000_convert_BTC_CMC_PRO_API_KEY_49c55c19_a805_466a_95cf_3c[[#This Row],[Symbol]]</f>
        <v>VANY</v>
      </c>
      <c r="B3331" s="22" t="str">
        <f t="shared" si="468"/>
        <v>Vanywhere</v>
      </c>
      <c r="C3331" s="77">
        <f t="shared" si="469"/>
        <v>3.8336977092498324E-8</v>
      </c>
      <c r="D3331" s="73">
        <f t="shared" si="470"/>
        <v>1.43537456464E-3</v>
      </c>
      <c r="E3331" s="74">
        <f>D3331*conf!B$7</f>
        <v>0.10498329565776961</v>
      </c>
      <c r="F3331" s="32">
        <f t="shared" si="471"/>
        <v>6.9046757400000001</v>
      </c>
      <c r="G3331" s="33">
        <f t="shared" si="472"/>
        <v>7.08861381</v>
      </c>
      <c r="H3331" s="32">
        <f t="shared" si="473"/>
        <v>25.969328610000002</v>
      </c>
      <c r="I3331" s="33">
        <f t="shared" si="474"/>
        <v>30.86095362</v>
      </c>
      <c r="J3331" s="32">
        <f t="shared" si="475"/>
        <v>25.969328610000002</v>
      </c>
      <c r="K3331" s="33">
        <f t="shared" si="476"/>
        <v>51.144555179999998</v>
      </c>
    </row>
    <row r="3332" spans="1:11" x14ac:dyDescent="0.3">
      <c r="A3332" s="78" t="str">
        <f>latest_start_1_limit_5000_convert_BTC_CMC_PRO_API_KEY_49c55c19_a805_466a_95cf_3c[[#This Row],[Symbol]]</f>
        <v>FLS</v>
      </c>
      <c r="B3332" s="22" t="str">
        <f t="shared" si="468"/>
        <v>Flits</v>
      </c>
      <c r="C3332" s="77">
        <f t="shared" si="469"/>
        <v>3.2408733769218433E-5</v>
      </c>
      <c r="D3332" s="73">
        <f t="shared" si="470"/>
        <v>1.21341523647748</v>
      </c>
      <c r="E3332" s="74">
        <f>D3332*conf!B$7</f>
        <v>88.749190395962884</v>
      </c>
      <c r="F3332" s="32">
        <f t="shared" si="471"/>
        <v>1.25197746</v>
      </c>
      <c r="G3332" s="33">
        <f t="shared" si="472"/>
        <v>1.42618961</v>
      </c>
      <c r="H3332" s="32">
        <f t="shared" si="473"/>
        <v>-1.8707718</v>
      </c>
      <c r="I3332" s="33">
        <f t="shared" si="474"/>
        <v>1.93976996</v>
      </c>
      <c r="J3332" s="32">
        <f t="shared" si="475"/>
        <v>-1.8707718</v>
      </c>
      <c r="K3332" s="33">
        <f t="shared" si="476"/>
        <v>14.69486369</v>
      </c>
    </row>
    <row r="3333" spans="1:11" x14ac:dyDescent="0.3">
      <c r="A3333" s="78" t="str">
        <f>latest_start_1_limit_5000_convert_BTC_CMC_PRO_API_KEY_49c55c19_a805_466a_95cf_3c[[#This Row],[Symbol]]</f>
        <v>MLR</v>
      </c>
      <c r="B3333" s="22" t="str">
        <f t="shared" si="468"/>
        <v>Mega Lottery Services Global</v>
      </c>
      <c r="C3333" s="77">
        <f t="shared" si="469"/>
        <v>1.1006991618374406E-6</v>
      </c>
      <c r="D3333" s="73">
        <f t="shared" si="470"/>
        <v>4.1211271728860001E-2</v>
      </c>
      <c r="E3333" s="74">
        <f>D3333*conf!B$7</f>
        <v>3.0141924142488206</v>
      </c>
      <c r="F3333" s="32">
        <f t="shared" si="471"/>
        <v>-0.93691946000000004</v>
      </c>
      <c r="G3333" s="33">
        <f t="shared" si="472"/>
        <v>-0.76647348999999998</v>
      </c>
      <c r="H3333" s="32">
        <f t="shared" si="473"/>
        <v>0.96970097</v>
      </c>
      <c r="I3333" s="33">
        <f t="shared" si="474"/>
        <v>4.8905436099999999</v>
      </c>
      <c r="J3333" s="32">
        <f t="shared" si="475"/>
        <v>0.96970097</v>
      </c>
      <c r="K3333" s="33">
        <f t="shared" si="476"/>
        <v>25.308858470000001</v>
      </c>
    </row>
    <row r="3334" spans="1:11" x14ac:dyDescent="0.3">
      <c r="A3334" s="78" t="str">
        <f>latest_start_1_limit_5000_convert_BTC_CMC_PRO_API_KEY_49c55c19_a805_466a_95cf_3c[[#This Row],[Symbol]]</f>
        <v>ALMX</v>
      </c>
      <c r="B3334" s="22" t="str">
        <f t="shared" si="468"/>
        <v>Almace Shards</v>
      </c>
      <c r="C3334" s="77">
        <f t="shared" si="469"/>
        <v>4.1044949103396833E-4</v>
      </c>
      <c r="D3334" s="73">
        <f t="shared" si="470"/>
        <v>15.367637309486121</v>
      </c>
      <c r="E3334" s="74">
        <f>D3334*conf!B$7</f>
        <v>1123.9889928158148</v>
      </c>
      <c r="F3334" s="32">
        <f t="shared" si="471"/>
        <v>-3.98640836</v>
      </c>
      <c r="G3334" s="33">
        <f t="shared" si="472"/>
        <v>-3.8212092800000002</v>
      </c>
      <c r="H3334" s="32">
        <f t="shared" si="473"/>
        <v>7.6466569599999996</v>
      </c>
      <c r="I3334" s="33">
        <f t="shared" si="474"/>
        <v>11.826778300000001</v>
      </c>
      <c r="J3334" s="32">
        <f t="shared" si="475"/>
        <v>7.6466569599999996</v>
      </c>
      <c r="K3334" s="33">
        <f t="shared" si="476"/>
        <v>-7.2074030599999999</v>
      </c>
    </row>
    <row r="3335" spans="1:11" x14ac:dyDescent="0.3">
      <c r="A3335" s="78" t="str">
        <f>latest_start_1_limit_5000_convert_BTC_CMC_PRO_API_KEY_49c55c19_a805_466a_95cf_3c[[#This Row],[Symbol]]</f>
        <v>XTZBEAR</v>
      </c>
      <c r="B3335" s="22" t="str">
        <f t="shared" si="468"/>
        <v>3x Short Tezos Token</v>
      </c>
      <c r="C3335" s="77">
        <f t="shared" si="469"/>
        <v>1.902767089762624E-6</v>
      </c>
      <c r="D3335" s="73">
        <f t="shared" si="470"/>
        <v>7.1241492945299995E-2</v>
      </c>
      <c r="E3335" s="74">
        <f>D3335*conf!B$7</f>
        <v>5.2106027940192412</v>
      </c>
      <c r="F3335" s="32">
        <f t="shared" si="471"/>
        <v>2.05637472</v>
      </c>
      <c r="G3335" s="33">
        <f t="shared" si="472"/>
        <v>2.2319708999999999</v>
      </c>
      <c r="H3335" s="32">
        <f t="shared" si="473"/>
        <v>0.49813267</v>
      </c>
      <c r="I3335" s="33">
        <f t="shared" si="474"/>
        <v>4.4006634199999999</v>
      </c>
      <c r="J3335" s="32">
        <f t="shared" si="475"/>
        <v>0.49813267</v>
      </c>
      <c r="K3335" s="33">
        <f t="shared" si="476"/>
        <v>-3.57379544</v>
      </c>
    </row>
    <row r="3336" spans="1:11" x14ac:dyDescent="0.3">
      <c r="A3336" s="78" t="str">
        <f>latest_start_1_limit_5000_convert_BTC_CMC_PRO_API_KEY_49c55c19_a805_466a_95cf_3c[[#This Row],[Symbol]]</f>
        <v>DFIO</v>
      </c>
      <c r="B3336" s="22" t="str">
        <f t="shared" si="468"/>
        <v>DeFi Omega</v>
      </c>
      <c r="C3336" s="77">
        <f t="shared" si="469"/>
        <v>6.337915310699753E-5</v>
      </c>
      <c r="D3336" s="73">
        <f t="shared" si="470"/>
        <v>2.37297854963139</v>
      </c>
      <c r="E3336" s="74">
        <f>D3336*conf!B$7</f>
        <v>173.55965112003986</v>
      </c>
      <c r="F3336" s="32">
        <f t="shared" si="471"/>
        <v>-1.1399994</v>
      </c>
      <c r="G3336" s="33">
        <f t="shared" si="472"/>
        <v>-0.96990284000000004</v>
      </c>
      <c r="H3336" s="32">
        <f t="shared" si="473"/>
        <v>-6.5750778099999998</v>
      </c>
      <c r="I3336" s="33">
        <f t="shared" si="474"/>
        <v>-2.9472130700000001</v>
      </c>
      <c r="J3336" s="32">
        <f t="shared" si="475"/>
        <v>-6.5750778099999998</v>
      </c>
      <c r="K3336" s="33">
        <f t="shared" si="476"/>
        <v>5.8509198299999996</v>
      </c>
    </row>
    <row r="3337" spans="1:11" x14ac:dyDescent="0.3">
      <c r="A3337" s="78" t="str">
        <f>latest_start_1_limit_5000_convert_BTC_CMC_PRO_API_KEY_49c55c19_a805_466a_95cf_3c[[#This Row],[Symbol]]</f>
        <v>MATICBEAR</v>
      </c>
      <c r="B3337" s="22" t="str">
        <f t="shared" si="468"/>
        <v>3X Short Matic Token</v>
      </c>
      <c r="C3337" s="77">
        <f t="shared" si="469"/>
        <v>1E-8</v>
      </c>
      <c r="D3337" s="73">
        <f t="shared" si="470"/>
        <v>1.0799E-4</v>
      </c>
      <c r="E3337" s="74">
        <f>D3337*conf!B$7</f>
        <v>7.8983886000000003E-3</v>
      </c>
      <c r="F3337" s="32">
        <f t="shared" si="471"/>
        <v>0.34861183000000001</v>
      </c>
      <c r="G3337" s="33">
        <f t="shared" si="472"/>
        <v>0.52126965999999997</v>
      </c>
      <c r="H3337" s="32">
        <f t="shared" si="473"/>
        <v>-9.4483461000000002</v>
      </c>
      <c r="I3337" s="33">
        <f t="shared" si="474"/>
        <v>-5.93205575</v>
      </c>
      <c r="J3337" s="32">
        <f t="shared" si="475"/>
        <v>-9.4483461000000002</v>
      </c>
      <c r="K3337" s="33">
        <f t="shared" si="476"/>
        <v>-12.946392579999999</v>
      </c>
    </row>
    <row r="3338" spans="1:11" x14ac:dyDescent="0.3">
      <c r="A3338" s="78" t="str">
        <f>latest_start_1_limit_5000_convert_BTC_CMC_PRO_API_KEY_49c55c19_a805_466a_95cf_3c[[#This Row],[Symbol]]</f>
        <v>YFID</v>
      </c>
      <c r="B3338" s="22" t="str">
        <f t="shared" si="468"/>
        <v>YFIDapp</v>
      </c>
      <c r="C3338" s="77">
        <f t="shared" si="469"/>
        <v>1.0897005078381478E-4</v>
      </c>
      <c r="D3338" s="73">
        <f t="shared" si="470"/>
        <v>4.0799471180325098</v>
      </c>
      <c r="E3338" s="74">
        <f>D3338*conf!B$7</f>
        <v>298.40733221289776</v>
      </c>
      <c r="F3338" s="32">
        <f t="shared" si="471"/>
        <v>-1.1289744399999999</v>
      </c>
      <c r="G3338" s="33">
        <f t="shared" si="472"/>
        <v>-0.95885891000000001</v>
      </c>
      <c r="H3338" s="32">
        <f t="shared" si="473"/>
        <v>1.94349379</v>
      </c>
      <c r="I3338" s="33">
        <f t="shared" si="474"/>
        <v>5.9021506199999996</v>
      </c>
      <c r="J3338" s="32">
        <f t="shared" si="475"/>
        <v>1.94349379</v>
      </c>
      <c r="K3338" s="33">
        <f t="shared" si="476"/>
        <v>14.64745228</v>
      </c>
    </row>
    <row r="3339" spans="1:11" x14ac:dyDescent="0.3">
      <c r="A3339" s="78" t="str">
        <f>latest_start_1_limit_5000_convert_BTC_CMC_PRO_API_KEY_49c55c19_a805_466a_95cf_3c[[#This Row],[Symbol]]</f>
        <v>ECA</v>
      </c>
      <c r="B3339" s="22" t="str">
        <f t="shared" si="468"/>
        <v>Electra</v>
      </c>
      <c r="C3339" s="77">
        <f t="shared" si="469"/>
        <v>1E-8</v>
      </c>
      <c r="D3339" s="73">
        <f t="shared" si="470"/>
        <v>1.5969115340000001E-5</v>
      </c>
      <c r="E3339" s="74">
        <f>D3339*conf!B$7</f>
        <v>1.1679810959676002E-3</v>
      </c>
      <c r="F3339" s="32">
        <f t="shared" si="471"/>
        <v>2.79982022</v>
      </c>
      <c r="G3339" s="33">
        <f t="shared" si="472"/>
        <v>2.97669556</v>
      </c>
      <c r="H3339" s="32">
        <f t="shared" si="473"/>
        <v>-2.3590963199999999</v>
      </c>
      <c r="I3339" s="33">
        <f t="shared" si="474"/>
        <v>1.43248288</v>
      </c>
      <c r="J3339" s="32">
        <f t="shared" si="475"/>
        <v>-2.3590963199999999</v>
      </c>
      <c r="K3339" s="33">
        <f t="shared" si="476"/>
        <v>-6.3120238000000004</v>
      </c>
    </row>
    <row r="3340" spans="1:11" x14ac:dyDescent="0.3">
      <c r="A3340" s="78" t="str">
        <f>latest_start_1_limit_5000_convert_BTC_CMC_PRO_API_KEY_49c55c19_a805_466a_95cf_3c[[#This Row],[Symbol]]</f>
        <v>ILK</v>
      </c>
      <c r="B3340" s="22" t="str">
        <f t="shared" si="468"/>
        <v>INLOCK</v>
      </c>
      <c r="C3340" s="77">
        <f t="shared" si="469"/>
        <v>1.4054010519647453E-7</v>
      </c>
      <c r="D3340" s="73">
        <f t="shared" si="470"/>
        <v>5.2619613649800001E-3</v>
      </c>
      <c r="E3340" s="74">
        <f>D3340*conf!B$7</f>
        <v>0.3848598542346372</v>
      </c>
      <c r="F3340" s="32">
        <f t="shared" si="471"/>
        <v>-1.92270622</v>
      </c>
      <c r="G3340" s="33">
        <f t="shared" si="472"/>
        <v>-1.75395637</v>
      </c>
      <c r="H3340" s="32">
        <f t="shared" si="473"/>
        <v>8.4573246199999996</v>
      </c>
      <c r="I3340" s="33">
        <f t="shared" si="474"/>
        <v>12.66892571</v>
      </c>
      <c r="J3340" s="32">
        <f t="shared" si="475"/>
        <v>8.4573246199999996</v>
      </c>
      <c r="K3340" s="33">
        <f t="shared" si="476"/>
        <v>23.65002316</v>
      </c>
    </row>
    <row r="3341" spans="1:11" x14ac:dyDescent="0.3">
      <c r="A3341" s="78" t="str">
        <f>latest_start_1_limit_5000_convert_BTC_CMC_PRO_API_KEY_49c55c19_a805_466a_95cf_3c[[#This Row],[Symbol]]</f>
        <v>GVY</v>
      </c>
      <c r="B3341" s="22" t="str">
        <f t="shared" si="468"/>
        <v>Groovy Finance</v>
      </c>
      <c r="C3341" s="77">
        <f t="shared" si="469"/>
        <v>1.5247330869963983E-4</v>
      </c>
      <c r="D3341" s="73">
        <f t="shared" si="470"/>
        <v>5.7087523767436297</v>
      </c>
      <c r="E3341" s="74">
        <f>D3341*conf!B$7</f>
        <v>417.53814883502906</v>
      </c>
      <c r="F3341" s="32">
        <f t="shared" si="471"/>
        <v>-1.1289744399999999</v>
      </c>
      <c r="G3341" s="33">
        <f t="shared" si="472"/>
        <v>-0.95885891000000001</v>
      </c>
      <c r="H3341" s="32">
        <f t="shared" si="473"/>
        <v>5.0774170999999999</v>
      </c>
      <c r="I3341" s="33">
        <f t="shared" si="474"/>
        <v>9.1577700499999999</v>
      </c>
      <c r="J3341" s="32">
        <f t="shared" si="475"/>
        <v>5.0774170999999999</v>
      </c>
      <c r="K3341" s="33">
        <f t="shared" si="476"/>
        <v>137.52248338000001</v>
      </c>
    </row>
    <row r="3342" spans="1:11" x14ac:dyDescent="0.3">
      <c r="A3342" s="78" t="str">
        <f>latest_start_1_limit_5000_convert_BTC_CMC_PRO_API_KEY_49c55c19_a805_466a_95cf_3c[[#This Row],[Symbol]]</f>
        <v>XDEF2</v>
      </c>
      <c r="B3342" s="22" t="str">
        <f t="shared" si="468"/>
        <v>Xdef Finance</v>
      </c>
      <c r="C3342" s="77">
        <f t="shared" si="469"/>
        <v>1.0218435046416007E-5</v>
      </c>
      <c r="D3342" s="73">
        <f t="shared" si="470"/>
        <v>0.3825883746823</v>
      </c>
      <c r="E3342" s="74">
        <f>D3342*conf!B$7</f>
        <v>27.982513724263423</v>
      </c>
      <c r="F3342" s="32">
        <f t="shared" si="471"/>
        <v>-1.1399994</v>
      </c>
      <c r="G3342" s="33">
        <f t="shared" si="472"/>
        <v>-0.96990284000000004</v>
      </c>
      <c r="H3342" s="32">
        <f t="shared" si="473"/>
        <v>-0.91335882000000002</v>
      </c>
      <c r="I3342" s="33">
        <f t="shared" si="474"/>
        <v>2.93436108</v>
      </c>
      <c r="J3342" s="32">
        <f t="shared" si="475"/>
        <v>-0.91335882000000002</v>
      </c>
      <c r="K3342" s="33">
        <f t="shared" si="476"/>
        <v>27.126248319999998</v>
      </c>
    </row>
    <row r="3343" spans="1:11" x14ac:dyDescent="0.3">
      <c r="A3343" s="78" t="str">
        <f>latest_start_1_limit_5000_convert_BTC_CMC_PRO_API_KEY_49c55c19_a805_466a_95cf_3c[[#This Row],[Symbol]]</f>
        <v>ACE</v>
      </c>
      <c r="B3343" s="22" t="str">
        <f t="shared" si="468"/>
        <v>ACE (TokenStars)</v>
      </c>
      <c r="C3343" s="77">
        <f t="shared" si="469"/>
        <v>1.648515029891747E-7</v>
      </c>
      <c r="D3343" s="73">
        <f t="shared" si="470"/>
        <v>6.1722042862800003E-3</v>
      </c>
      <c r="E3343" s="74">
        <f>D3343*conf!B$7</f>
        <v>0.45143502149851922</v>
      </c>
      <c r="F3343" s="32">
        <f t="shared" si="471"/>
        <v>0.27468742000000002</v>
      </c>
      <c r="G3343" s="33">
        <f t="shared" si="472"/>
        <v>0.44721805999999997</v>
      </c>
      <c r="H3343" s="32">
        <f t="shared" si="473"/>
        <v>-0.58069256999999996</v>
      </c>
      <c r="I3343" s="33">
        <f t="shared" si="474"/>
        <v>3.27994538</v>
      </c>
      <c r="J3343" s="32">
        <f t="shared" si="475"/>
        <v>-0.58069256999999996</v>
      </c>
      <c r="K3343" s="33">
        <f t="shared" si="476"/>
        <v>14.64024768</v>
      </c>
    </row>
    <row r="3344" spans="1:11" x14ac:dyDescent="0.3">
      <c r="A3344" s="78" t="str">
        <f>latest_start_1_limit_5000_convert_BTC_CMC_PRO_API_KEY_49c55c19_a805_466a_95cf_3c[[#This Row],[Symbol]]</f>
        <v>IPM</v>
      </c>
      <c r="B3344" s="22" t="str">
        <f t="shared" si="468"/>
        <v>Timers</v>
      </c>
      <c r="C3344" s="77">
        <f t="shared" si="469"/>
        <v>1.4652245955151806E-6</v>
      </c>
      <c r="D3344" s="73">
        <f t="shared" si="470"/>
        <v>5.4859466640079999E-2</v>
      </c>
      <c r="E3344" s="74">
        <f>D3344*conf!B$7</f>
        <v>4.0124213900554508</v>
      </c>
      <c r="F3344" s="32">
        <f t="shared" si="471"/>
        <v>-3.2845234699999999</v>
      </c>
      <c r="G3344" s="33">
        <f t="shared" si="472"/>
        <v>-3.1181167400000001</v>
      </c>
      <c r="H3344" s="32">
        <f t="shared" si="473"/>
        <v>34.210319470000002</v>
      </c>
      <c r="I3344" s="33">
        <f t="shared" si="474"/>
        <v>39.421957589999998</v>
      </c>
      <c r="J3344" s="32">
        <f t="shared" si="475"/>
        <v>34.210319470000002</v>
      </c>
      <c r="K3344" s="33">
        <f t="shared" si="476"/>
        <v>9.4652578199999997</v>
      </c>
    </row>
    <row r="3345" spans="1:11" x14ac:dyDescent="0.3">
      <c r="A3345" s="78" t="str">
        <f>latest_start_1_limit_5000_convert_BTC_CMC_PRO_API_KEY_49c55c19_a805_466a_95cf_3c[[#This Row],[Symbol]]</f>
        <v>BCEO</v>
      </c>
      <c r="B3345" s="22" t="str">
        <f t="shared" si="468"/>
        <v>bitCEO</v>
      </c>
      <c r="C3345" s="77">
        <f t="shared" si="469"/>
        <v>8.0188331390246802E-6</v>
      </c>
      <c r="D3345" s="73">
        <f t="shared" si="470"/>
        <v>0.30023309083753003</v>
      </c>
      <c r="E3345" s="74">
        <f>D3345*conf!B$7</f>
        <v>21.959048263856946</v>
      </c>
      <c r="F3345" s="32">
        <f t="shared" si="471"/>
        <v>-5.1567932799999996</v>
      </c>
      <c r="G3345" s="33">
        <f t="shared" si="472"/>
        <v>-4.9936079400000004</v>
      </c>
      <c r="H3345" s="32">
        <f t="shared" si="473"/>
        <v>-53.753453800000003</v>
      </c>
      <c r="I3345" s="33">
        <f t="shared" si="474"/>
        <v>-51.957613780000003</v>
      </c>
      <c r="J3345" s="32">
        <f t="shared" si="475"/>
        <v>-53.753453800000003</v>
      </c>
      <c r="K3345" s="33">
        <f t="shared" si="476"/>
        <v>-42.639811870000003</v>
      </c>
    </row>
    <row r="3346" spans="1:11" x14ac:dyDescent="0.3">
      <c r="A3346" s="78" t="str">
        <f>latest_start_1_limit_5000_convert_BTC_CMC_PRO_API_KEY_49c55c19_a805_466a_95cf_3c[[#This Row],[Symbol]]</f>
        <v>BPOP</v>
      </c>
      <c r="B3346" s="22" t="str">
        <f t="shared" si="468"/>
        <v>BPOP</v>
      </c>
      <c r="C3346" s="77">
        <f t="shared" si="469"/>
        <v>9.3294920096522995E-8</v>
      </c>
      <c r="D3346" s="73">
        <f t="shared" si="470"/>
        <v>3.4930546295700001E-3</v>
      </c>
      <c r="E3346" s="74">
        <f>D3346*conf!B$7</f>
        <v>0.25548201560674982</v>
      </c>
      <c r="F3346" s="32">
        <f t="shared" si="471"/>
        <v>0.70419385000000001</v>
      </c>
      <c r="G3346" s="33">
        <f t="shared" si="472"/>
        <v>0.87746349000000001</v>
      </c>
      <c r="H3346" s="32">
        <f t="shared" si="473"/>
        <v>-4.3559064300000001</v>
      </c>
      <c r="I3346" s="33">
        <f t="shared" si="474"/>
        <v>-0.64186710999999996</v>
      </c>
      <c r="J3346" s="32">
        <f t="shared" si="475"/>
        <v>-4.3559064300000001</v>
      </c>
      <c r="K3346" s="33">
        <f t="shared" si="476"/>
        <v>-7.2000597500000003</v>
      </c>
    </row>
    <row r="3347" spans="1:11" x14ac:dyDescent="0.3">
      <c r="A3347" s="78" t="str">
        <f>latest_start_1_limit_5000_convert_BTC_CMC_PRO_API_KEY_49c55c19_a805_466a_95cf_3c[[#This Row],[Symbol]]</f>
        <v>ISAL</v>
      </c>
      <c r="B3347" s="22" t="str">
        <f t="shared" si="468"/>
        <v>ISALCOIN</v>
      </c>
      <c r="C3347" s="77">
        <f t="shared" si="469"/>
        <v>4.07244890293857E-6</v>
      </c>
      <c r="D3347" s="73">
        <f t="shared" si="470"/>
        <v>0.15247653869448999</v>
      </c>
      <c r="E3347" s="74">
        <f>D3347*conf!B$7</f>
        <v>11.152134040114998</v>
      </c>
      <c r="F3347" s="32">
        <f t="shared" si="471"/>
        <v>-0.16145825</v>
      </c>
      <c r="G3347" s="33">
        <f t="shared" si="472"/>
        <v>1.032197E-2</v>
      </c>
      <c r="H3347" s="32">
        <f t="shared" si="473"/>
        <v>-3.7874667999999998</v>
      </c>
      <c r="I3347" s="33">
        <f t="shared" si="474"/>
        <v>-5.1353900000000001E-2</v>
      </c>
      <c r="J3347" s="32">
        <f t="shared" si="475"/>
        <v>-3.7874667999999998</v>
      </c>
      <c r="K3347" s="33">
        <f t="shared" si="476"/>
        <v>3.7617999999999999E-4</v>
      </c>
    </row>
    <row r="3348" spans="1:11" x14ac:dyDescent="0.3">
      <c r="A3348" s="78" t="str">
        <f>latest_start_1_limit_5000_convert_BTC_CMC_PRO_API_KEY_49c55c19_a805_466a_95cf_3c[[#This Row],[Symbol]]</f>
        <v>BICAS</v>
      </c>
      <c r="B3348" s="22" t="str">
        <f t="shared" si="468"/>
        <v>BitherCash</v>
      </c>
      <c r="C3348" s="77">
        <f t="shared" si="469"/>
        <v>1.8748904451283119E-5</v>
      </c>
      <c r="D3348" s="73">
        <f t="shared" si="470"/>
        <v>0.70197763635108001</v>
      </c>
      <c r="E3348" s="74">
        <f>D3348*conf!B$7</f>
        <v>51.342644322717994</v>
      </c>
      <c r="F3348" s="32">
        <f t="shared" si="471"/>
        <v>-1.37346422</v>
      </c>
      <c r="G3348" s="33">
        <f t="shared" si="472"/>
        <v>-1.2037693599999999</v>
      </c>
      <c r="H3348" s="32">
        <f t="shared" si="473"/>
        <v>-22.267006550000001</v>
      </c>
      <c r="I3348" s="33">
        <f t="shared" si="474"/>
        <v>-19.248488800000001</v>
      </c>
      <c r="J3348" s="32">
        <f t="shared" si="475"/>
        <v>-22.267006550000001</v>
      </c>
      <c r="K3348" s="33">
        <f t="shared" si="476"/>
        <v>-45.953163949999997</v>
      </c>
    </row>
    <row r="3349" spans="1:11" x14ac:dyDescent="0.3">
      <c r="A3349" s="78" t="str">
        <f>latest_start_1_limit_5000_convert_BTC_CMC_PRO_API_KEY_49c55c19_a805_466a_95cf_3c[[#This Row],[Symbol]]</f>
        <v>EOC</v>
      </c>
      <c r="B3349" s="22" t="str">
        <f t="shared" si="468"/>
        <v>Everyonescrypto</v>
      </c>
      <c r="C3349" s="77">
        <f t="shared" si="469"/>
        <v>1.8640391227340799E-6</v>
      </c>
      <c r="D3349" s="73">
        <f t="shared" si="470"/>
        <v>6.9791479328450007E-2</v>
      </c>
      <c r="E3349" s="74">
        <f>D3349*conf!B$7</f>
        <v>5.1045487980828339</v>
      </c>
      <c r="F3349" s="32">
        <f t="shared" si="471"/>
        <v>60.466033690000003</v>
      </c>
      <c r="G3349" s="33">
        <f t="shared" si="472"/>
        <v>60.742128370000003</v>
      </c>
      <c r="H3349" s="32">
        <f t="shared" si="473"/>
        <v>127.11535517999999</v>
      </c>
      <c r="I3349" s="33">
        <f t="shared" si="474"/>
        <v>135.93466988</v>
      </c>
      <c r="J3349" s="32">
        <f t="shared" si="475"/>
        <v>127.11535517999999</v>
      </c>
      <c r="K3349" s="33">
        <f t="shared" si="476"/>
        <v>-77.594625930000007</v>
      </c>
    </row>
    <row r="3350" spans="1:11" x14ac:dyDescent="0.3">
      <c r="A3350" s="78" t="str">
        <f>latest_start_1_limit_5000_convert_BTC_CMC_PRO_API_KEY_49c55c19_a805_466a_95cf_3c[[#This Row],[Symbol]]</f>
        <v>KMW</v>
      </c>
      <c r="B3350" s="22" t="str">
        <f t="shared" si="468"/>
        <v>Kepler Network</v>
      </c>
      <c r="C3350" s="77">
        <f t="shared" si="469"/>
        <v>1E-8</v>
      </c>
      <c r="D3350" s="73">
        <f t="shared" si="470"/>
        <v>5.1249141360000003E-5</v>
      </c>
      <c r="E3350" s="74">
        <f>D3350*conf!B$7</f>
        <v>3.7483621990704002E-3</v>
      </c>
      <c r="F3350" s="32">
        <f t="shared" si="471"/>
        <v>-0.44518674000000003</v>
      </c>
      <c r="G3350" s="33">
        <f t="shared" si="472"/>
        <v>-0.27389469999999999</v>
      </c>
      <c r="H3350" s="32">
        <f t="shared" si="473"/>
        <v>16.821332680000001</v>
      </c>
      <c r="I3350" s="33">
        <f t="shared" si="474"/>
        <v>21.357723870000001</v>
      </c>
      <c r="J3350" s="32">
        <f t="shared" si="475"/>
        <v>16.821332680000001</v>
      </c>
      <c r="K3350" s="33">
        <f t="shared" si="476"/>
        <v>745.91985127999999</v>
      </c>
    </row>
    <row r="3351" spans="1:11" x14ac:dyDescent="0.3">
      <c r="A3351" s="78" t="str">
        <f>latest_start_1_limit_5000_convert_BTC_CMC_PRO_API_KEY_49c55c19_a805_466a_95cf_3c[[#This Row],[Symbol]]</f>
        <v>YFIS</v>
      </c>
      <c r="B3351" s="22" t="str">
        <f t="shared" si="468"/>
        <v>YFISCURITY</v>
      </c>
      <c r="C3351" s="77">
        <f t="shared" si="469"/>
        <v>2.3379867368612543E-5</v>
      </c>
      <c r="D3351" s="73">
        <f t="shared" si="470"/>
        <v>0.87536549542217001</v>
      </c>
      <c r="E3351" s="74">
        <f>D3351*conf!B$7</f>
        <v>64.024232335177516</v>
      </c>
      <c r="F3351" s="32">
        <f t="shared" si="471"/>
        <v>0.17068786999999999</v>
      </c>
      <c r="G3351" s="33">
        <f t="shared" si="472"/>
        <v>0.34303957000000002</v>
      </c>
      <c r="H3351" s="32">
        <f t="shared" si="473"/>
        <v>4.1724810699999999</v>
      </c>
      <c r="I3351" s="33">
        <f t="shared" si="474"/>
        <v>8.2176936600000001</v>
      </c>
      <c r="J3351" s="32">
        <f t="shared" si="475"/>
        <v>4.1724810699999999</v>
      </c>
      <c r="K3351" s="33">
        <f t="shared" si="476"/>
        <v>17.751010470000001</v>
      </c>
    </row>
    <row r="3352" spans="1:11" x14ac:dyDescent="0.3">
      <c r="A3352" s="78" t="str">
        <f>latest_start_1_limit_5000_convert_BTC_CMC_PRO_API_KEY_49c55c19_a805_466a_95cf_3c[[#This Row],[Symbol]]</f>
        <v>STA</v>
      </c>
      <c r="B3352" s="22" t="str">
        <f t="shared" si="468"/>
        <v>STATERA</v>
      </c>
      <c r="C3352" s="77">
        <f t="shared" si="469"/>
        <v>3.5774203294757778E-6</v>
      </c>
      <c r="D3352" s="73">
        <f t="shared" si="470"/>
        <v>0.13394217638929001</v>
      </c>
      <c r="E3352" s="74">
        <f>D3352*conf!B$7</f>
        <v>9.7965307811126721</v>
      </c>
      <c r="F3352" s="32">
        <f t="shared" si="471"/>
        <v>-1.85863873</v>
      </c>
      <c r="G3352" s="33">
        <f t="shared" si="472"/>
        <v>-1.68977865</v>
      </c>
      <c r="H3352" s="32">
        <f t="shared" si="473"/>
        <v>3.6233878800000001</v>
      </c>
      <c r="I3352" s="33">
        <f t="shared" si="474"/>
        <v>7.64727815</v>
      </c>
      <c r="J3352" s="32">
        <f t="shared" si="475"/>
        <v>3.6233878800000001</v>
      </c>
      <c r="K3352" s="33">
        <f t="shared" si="476"/>
        <v>38.444934400000001</v>
      </c>
    </row>
    <row r="3353" spans="1:11" x14ac:dyDescent="0.3">
      <c r="A3353" s="78" t="str">
        <f>latest_start_1_limit_5000_convert_BTC_CMC_PRO_API_KEY_49c55c19_a805_466a_95cf_3c[[#This Row],[Symbol]]</f>
        <v>KOMP</v>
      </c>
      <c r="B3353" s="22" t="str">
        <f t="shared" si="468"/>
        <v>Kompass</v>
      </c>
      <c r="C3353" s="77">
        <f t="shared" si="469"/>
        <v>6.8166775428723733E-4</v>
      </c>
      <c r="D3353" s="73">
        <f t="shared" si="470"/>
        <v>25.52231892666963</v>
      </c>
      <c r="E3353" s="74">
        <f>D3353*conf!B$7</f>
        <v>1866.7024062966168</v>
      </c>
      <c r="F3353" s="32">
        <f t="shared" si="471"/>
        <v>-0.16145825</v>
      </c>
      <c r="G3353" s="33">
        <f t="shared" si="472"/>
        <v>1.032197E-2</v>
      </c>
      <c r="H3353" s="32">
        <f t="shared" si="473"/>
        <v>32.615727010000001</v>
      </c>
      <c r="I3353" s="33">
        <f t="shared" si="474"/>
        <v>37.765444119999998</v>
      </c>
      <c r="J3353" s="32">
        <f t="shared" si="475"/>
        <v>32.615727010000001</v>
      </c>
      <c r="K3353" s="33">
        <f t="shared" si="476"/>
        <v>27.4736142</v>
      </c>
    </row>
    <row r="3354" spans="1:11" x14ac:dyDescent="0.3">
      <c r="A3354" s="78" t="str">
        <f>latest_start_1_limit_5000_convert_BTC_CMC_PRO_API_KEY_49c55c19_a805_466a_95cf_3c[[#This Row],[Symbol]]</f>
        <v>DCL</v>
      </c>
      <c r="B3354" s="22" t="str">
        <f t="shared" si="468"/>
        <v>Delphi Chain Link</v>
      </c>
      <c r="C3354" s="77">
        <f t="shared" si="469"/>
        <v>1.101698445321175E-7</v>
      </c>
      <c r="D3354" s="73">
        <f t="shared" si="470"/>
        <v>4.1248685896699997E-3</v>
      </c>
      <c r="E3354" s="74">
        <f>D3354*conf!B$7</f>
        <v>0.30169288864846378</v>
      </c>
      <c r="F3354" s="32">
        <f t="shared" si="471"/>
        <v>-35.194209100000002</v>
      </c>
      <c r="G3354" s="33">
        <f t="shared" si="472"/>
        <v>-35.082705539999999</v>
      </c>
      <c r="H3354" s="32">
        <f t="shared" si="473"/>
        <v>-26.553436980000001</v>
      </c>
      <c r="I3354" s="33">
        <f t="shared" si="474"/>
        <v>-23.70136935</v>
      </c>
      <c r="J3354" s="32">
        <f t="shared" si="475"/>
        <v>-26.553436980000001</v>
      </c>
      <c r="K3354" s="33">
        <f t="shared" si="476"/>
        <v>-68.218471809999997</v>
      </c>
    </row>
    <row r="3355" spans="1:11" x14ac:dyDescent="0.3">
      <c r="A3355" s="78" t="str">
        <f>latest_start_1_limit_5000_convert_BTC_CMC_PRO_API_KEY_49c55c19_a805_466a_95cf_3c[[#This Row],[Symbol]]</f>
        <v>YFN</v>
      </c>
      <c r="B3355" s="22" t="str">
        <f t="shared" si="468"/>
        <v>Yearn Finance Network</v>
      </c>
      <c r="C3355" s="77">
        <f t="shared" si="469"/>
        <v>6.6566111198122327E-6</v>
      </c>
      <c r="D3355" s="73">
        <f t="shared" si="470"/>
        <v>0.24923014313374001</v>
      </c>
      <c r="E3355" s="74">
        <f>D3355*conf!B$7</f>
        <v>18.228692668801745</v>
      </c>
      <c r="F3355" s="32">
        <f t="shared" si="471"/>
        <v>-10.75962352</v>
      </c>
      <c r="G3355" s="33">
        <f t="shared" si="472"/>
        <v>-10.6060783</v>
      </c>
      <c r="H3355" s="32">
        <f t="shared" si="473"/>
        <v>-29.187676509999999</v>
      </c>
      <c r="I3355" s="33">
        <f t="shared" si="474"/>
        <v>-26.43790134</v>
      </c>
      <c r="J3355" s="32">
        <f t="shared" si="475"/>
        <v>-29.187676509999999</v>
      </c>
      <c r="K3355" s="33">
        <f t="shared" si="476"/>
        <v>-35.929079199999997</v>
      </c>
    </row>
    <row r="3356" spans="1:11" x14ac:dyDescent="0.3">
      <c r="A3356" s="78" t="str">
        <f>latest_start_1_limit_5000_convert_BTC_CMC_PRO_API_KEY_49c55c19_a805_466a_95cf_3c[[#This Row],[Symbol]]</f>
        <v>MEGA</v>
      </c>
      <c r="B3356" s="22" t="str">
        <f t="shared" si="468"/>
        <v>MegaCryptoPolis</v>
      </c>
      <c r="C3356" s="77">
        <f t="shared" si="469"/>
        <v>1.2410725571708649E-4</v>
      </c>
      <c r="D3356" s="73">
        <f t="shared" si="470"/>
        <v>4.6466991310704104</v>
      </c>
      <c r="E3356" s="74">
        <f>D3356*conf!B$7</f>
        <v>339.85957444648983</v>
      </c>
      <c r="F3356" s="32">
        <f t="shared" si="471"/>
        <v>-1.1399994</v>
      </c>
      <c r="G3356" s="33">
        <f t="shared" si="472"/>
        <v>-0.96990284000000004</v>
      </c>
      <c r="H3356" s="32">
        <f t="shared" si="473"/>
        <v>-3.4002558500000002</v>
      </c>
      <c r="I3356" s="33">
        <f t="shared" si="474"/>
        <v>0.35089318000000003</v>
      </c>
      <c r="J3356" s="32">
        <f t="shared" si="475"/>
        <v>-3.4002558500000002</v>
      </c>
      <c r="K3356" s="33">
        <f t="shared" si="476"/>
        <v>21.663439010000001</v>
      </c>
    </row>
    <row r="3357" spans="1:11" x14ac:dyDescent="0.3">
      <c r="A3357" s="78" t="str">
        <f>latest_start_1_limit_5000_convert_BTC_CMC_PRO_API_KEY_49c55c19_a805_466a_95cf_3c[[#This Row],[Symbol]]</f>
        <v>UCM</v>
      </c>
      <c r="B3357" s="22" t="str">
        <f t="shared" si="468"/>
        <v>UCROWDME</v>
      </c>
      <c r="C3357" s="77">
        <f t="shared" si="469"/>
        <v>5.9393893576561276E-8</v>
      </c>
      <c r="D3357" s="73">
        <f t="shared" si="470"/>
        <v>2.2237664677900002E-3</v>
      </c>
      <c r="E3357" s="74">
        <f>D3357*conf!B$7</f>
        <v>0.1626462794541606</v>
      </c>
      <c r="F3357" s="32">
        <f t="shared" si="471"/>
        <v>-0.62662121999999998</v>
      </c>
      <c r="G3357" s="33">
        <f t="shared" si="472"/>
        <v>-0.45564135</v>
      </c>
      <c r="H3357" s="32">
        <f t="shared" si="473"/>
        <v>4.3944575400000003</v>
      </c>
      <c r="I3357" s="33">
        <f t="shared" si="474"/>
        <v>8.4482898899999999</v>
      </c>
      <c r="J3357" s="32">
        <f t="shared" si="475"/>
        <v>4.3944575400000003</v>
      </c>
      <c r="K3357" s="33">
        <f t="shared" si="476"/>
        <v>42.576279530000001</v>
      </c>
    </row>
    <row r="3358" spans="1:11" x14ac:dyDescent="0.3">
      <c r="A3358" s="78" t="str">
        <f>latest_start_1_limit_5000_convert_BTC_CMC_PRO_API_KEY_49c55c19_a805_466a_95cf_3c[[#This Row],[Symbol]]</f>
        <v>EM</v>
      </c>
      <c r="B3358" s="22" t="str">
        <f t="shared" si="468"/>
        <v>Eminer</v>
      </c>
      <c r="C3358" s="77">
        <f t="shared" si="469"/>
        <v>1.1546823297916529E-7</v>
      </c>
      <c r="D3358" s="73">
        <f t="shared" si="470"/>
        <v>4.3232455246100003E-3</v>
      </c>
      <c r="E3358" s="74">
        <f>D3358*conf!B$7</f>
        <v>0.31620217766997544</v>
      </c>
      <c r="F3358" s="32">
        <f t="shared" si="471"/>
        <v>-0.58521723000000003</v>
      </c>
      <c r="G3358" s="33">
        <f t="shared" si="472"/>
        <v>-0.41416612000000003</v>
      </c>
      <c r="H3358" s="32">
        <f t="shared" si="473"/>
        <v>-4.9021306200000003</v>
      </c>
      <c r="I3358" s="33">
        <f t="shared" si="474"/>
        <v>-1.2093022</v>
      </c>
      <c r="J3358" s="32">
        <f t="shared" si="475"/>
        <v>-4.9021306200000003</v>
      </c>
      <c r="K3358" s="33">
        <f t="shared" si="476"/>
        <v>-0.12844712</v>
      </c>
    </row>
    <row r="3359" spans="1:11" x14ac:dyDescent="0.3">
      <c r="A3359" s="78" t="str">
        <f>latest_start_1_limit_5000_convert_BTC_CMC_PRO_API_KEY_49c55c19_a805_466a_95cf_3c[[#This Row],[Symbol]]</f>
        <v>BONE</v>
      </c>
      <c r="B3359" s="22" t="str">
        <f t="shared" si="468"/>
        <v>Bone</v>
      </c>
      <c r="C3359" s="77">
        <f t="shared" si="469"/>
        <v>2.3991308126535325E-5</v>
      </c>
      <c r="D3359" s="73">
        <f t="shared" si="470"/>
        <v>0.89825844573458002</v>
      </c>
      <c r="E3359" s="74">
        <f>D3359*conf!B$7</f>
        <v>65.698622721027178</v>
      </c>
      <c r="F3359" s="32">
        <f t="shared" si="471"/>
        <v>-3.8642257</v>
      </c>
      <c r="G3359" s="33">
        <f t="shared" si="472"/>
        <v>-3.6988163900000002</v>
      </c>
      <c r="H3359" s="32">
        <f t="shared" si="473"/>
        <v>-13.6442216</v>
      </c>
      <c r="I3359" s="33">
        <f t="shared" si="474"/>
        <v>-10.29086495</v>
      </c>
      <c r="J3359" s="32">
        <f t="shared" si="475"/>
        <v>-13.6442216</v>
      </c>
      <c r="K3359" s="33">
        <f t="shared" si="476"/>
        <v>-7.3670414700000002</v>
      </c>
    </row>
    <row r="3360" spans="1:11" x14ac:dyDescent="0.3">
      <c r="A3360" s="78" t="str">
        <f>latest_start_1_limit_5000_convert_BTC_CMC_PRO_API_KEY_49c55c19_a805_466a_95cf_3c[[#This Row],[Symbol]]</f>
        <v>DDR</v>
      </c>
      <c r="B3360" s="22" t="str">
        <f t="shared" si="468"/>
        <v>DigiDinar</v>
      </c>
      <c r="C3360" s="77">
        <f t="shared" si="469"/>
        <v>2.84761292407196E-5</v>
      </c>
      <c r="D3360" s="73">
        <f t="shared" si="470"/>
        <v>1.0661746102962399</v>
      </c>
      <c r="E3360" s="74">
        <f>D3360*conf!B$7</f>
        <v>77.980010997066984</v>
      </c>
      <c r="F3360" s="32">
        <f t="shared" si="471"/>
        <v>1.42965834</v>
      </c>
      <c r="G3360" s="33">
        <f t="shared" si="472"/>
        <v>1.6041761999999999</v>
      </c>
      <c r="H3360" s="32">
        <f t="shared" si="473"/>
        <v>-3.3534883600000001</v>
      </c>
      <c r="I3360" s="33">
        <f t="shared" si="474"/>
        <v>0.39947673</v>
      </c>
      <c r="J3360" s="32">
        <f t="shared" si="475"/>
        <v>-3.3534883600000001</v>
      </c>
      <c r="K3360" s="33">
        <f t="shared" si="476"/>
        <v>19.011406300000001</v>
      </c>
    </row>
    <row r="3361" spans="1:11" x14ac:dyDescent="0.3">
      <c r="A3361" s="78" t="str">
        <f>latest_start_1_limit_5000_convert_BTC_CMC_PRO_API_KEY_49c55c19_a805_466a_95cf_3c[[#This Row],[Symbol]]</f>
        <v>YEA</v>
      </c>
      <c r="B3361" s="22" t="str">
        <f t="shared" si="468"/>
        <v>YeaFinance</v>
      </c>
      <c r="C3361" s="77">
        <f t="shared" si="469"/>
        <v>1.0158186142319622E-4</v>
      </c>
      <c r="D3361" s="73">
        <f t="shared" si="470"/>
        <v>3.8033259576997902</v>
      </c>
      <c r="E3361" s="74">
        <f>D3361*conf!B$7</f>
        <v>278.17526054616263</v>
      </c>
      <c r="F3361" s="32">
        <f t="shared" si="471"/>
        <v>-0.16145825</v>
      </c>
      <c r="G3361" s="33">
        <f t="shared" si="472"/>
        <v>1.032197E-2</v>
      </c>
      <c r="H3361" s="32">
        <f t="shared" si="473"/>
        <v>-47.738813039999997</v>
      </c>
      <c r="I3361" s="33">
        <f t="shared" si="474"/>
        <v>-45.709413249999997</v>
      </c>
      <c r="J3361" s="32">
        <f t="shared" si="475"/>
        <v>-47.738813039999997</v>
      </c>
      <c r="K3361" s="33">
        <f t="shared" si="476"/>
        <v>-34.749581640000002</v>
      </c>
    </row>
    <row r="3362" spans="1:11" x14ac:dyDescent="0.3">
      <c r="A3362" s="78" t="str">
        <f>latest_start_1_limit_5000_convert_BTC_CMC_PRO_API_KEY_49c55c19_a805_466a_95cf_3c[[#This Row],[Symbol]]</f>
        <v>TOMOBEAR</v>
      </c>
      <c r="B3362" s="22" t="str">
        <f t="shared" si="468"/>
        <v>3X Short TomoChain Token</v>
      </c>
      <c r="C3362" s="77">
        <f t="shared" si="469"/>
        <v>1E-8</v>
      </c>
      <c r="D3362" s="73">
        <f t="shared" si="470"/>
        <v>9.7999999999999993E-7</v>
      </c>
      <c r="E3362" s="74">
        <f>D3362*conf!B$7</f>
        <v>7.1677199999999999E-5</v>
      </c>
      <c r="F3362" s="32">
        <f t="shared" si="471"/>
        <v>-2.16832724</v>
      </c>
      <c r="G3362" s="33">
        <f t="shared" si="472"/>
        <v>-2</v>
      </c>
      <c r="H3362" s="32">
        <f t="shared" si="473"/>
        <v>-14.239338070000001</v>
      </c>
      <c r="I3362" s="33">
        <f t="shared" si="474"/>
        <v>-10.90909091</v>
      </c>
      <c r="J3362" s="32">
        <f t="shared" si="475"/>
        <v>-14.239338070000001</v>
      </c>
      <c r="K3362" s="33">
        <f t="shared" si="476"/>
        <v>-47.872340430000001</v>
      </c>
    </row>
    <row r="3363" spans="1:11" x14ac:dyDescent="0.3">
      <c r="A3363" s="78" t="str">
        <f>latest_start_1_limit_5000_convert_BTC_CMC_PRO_API_KEY_49c55c19_a805_466a_95cf_3c[[#This Row],[Symbol]]</f>
        <v>ABNB</v>
      </c>
      <c r="B3363" s="22" t="str">
        <f t="shared" si="468"/>
        <v>Airbnb tokenized stock FTX</v>
      </c>
      <c r="C3363" s="77">
        <f t="shared" si="469"/>
        <v>4.9723571819739326E-3</v>
      </c>
      <c r="D3363" s="73">
        <f t="shared" si="470"/>
        <v>186.17</v>
      </c>
      <c r="E3363" s="74">
        <f>D3363*conf!B$7</f>
        <v>13616.4738</v>
      </c>
      <c r="F3363" s="32">
        <f t="shared" si="471"/>
        <v>-0.47914012</v>
      </c>
      <c r="G3363" s="33">
        <f t="shared" si="472"/>
        <v>-0.30790650000000003</v>
      </c>
      <c r="H3363" s="32">
        <f t="shared" si="473"/>
        <v>-1.3400287099999999</v>
      </c>
      <c r="I3363" s="33">
        <f t="shared" si="474"/>
        <v>2.4911227899999999</v>
      </c>
      <c r="J3363" s="32">
        <f t="shared" si="475"/>
        <v>-1.3400287099999999</v>
      </c>
      <c r="K3363" s="33">
        <f t="shared" si="476"/>
        <v>-7.38041342</v>
      </c>
    </row>
    <row r="3364" spans="1:11" x14ac:dyDescent="0.3">
      <c r="A3364" s="78" t="str">
        <f>latest_start_1_limit_5000_convert_BTC_CMC_PRO_API_KEY_49c55c19_a805_466a_95cf_3c[[#This Row],[Symbol]]</f>
        <v>BXK</v>
      </c>
      <c r="B3364" s="22" t="str">
        <f t="shared" si="468"/>
        <v>Bitbook Gambling</v>
      </c>
      <c r="C3364" s="77">
        <f t="shared" si="469"/>
        <v>1.5325671841419417E-6</v>
      </c>
      <c r="D3364" s="73">
        <f t="shared" si="470"/>
        <v>5.7380840158880002E-2</v>
      </c>
      <c r="E3364" s="74">
        <f>D3364*conf!B$7</f>
        <v>4.1968346492204835</v>
      </c>
      <c r="F3364" s="32">
        <f t="shared" si="471"/>
        <v>0.38442685999999998</v>
      </c>
      <c r="G3364" s="33">
        <f t="shared" si="472"/>
        <v>0.55714631999999997</v>
      </c>
      <c r="H3364" s="32">
        <f t="shared" si="473"/>
        <v>-0.46261419999999998</v>
      </c>
      <c r="I3364" s="33">
        <f t="shared" si="474"/>
        <v>3.4026089499999999</v>
      </c>
      <c r="J3364" s="32">
        <f t="shared" si="475"/>
        <v>-0.46261419999999998</v>
      </c>
      <c r="K3364" s="33">
        <f t="shared" si="476"/>
        <v>48.663391349999998</v>
      </c>
    </row>
    <row r="3365" spans="1:11" x14ac:dyDescent="0.3">
      <c r="A3365" s="78" t="str">
        <f>latest_start_1_limit_5000_convert_BTC_CMC_PRO_API_KEY_49c55c19_a805_466a_95cf_3c[[#This Row],[Symbol]]</f>
        <v>NUTS</v>
      </c>
      <c r="B3365" s="22" t="str">
        <f t="shared" si="468"/>
        <v>Squirrel Finance</v>
      </c>
      <c r="C3365" s="77">
        <f t="shared" si="469"/>
        <v>6.1640447161249854E-5</v>
      </c>
      <c r="D3365" s="73">
        <f t="shared" si="470"/>
        <v>2.3078796691460299</v>
      </c>
      <c r="E3365" s="74">
        <f>D3365*conf!B$7</f>
        <v>168.79831900134064</v>
      </c>
      <c r="F3365" s="32">
        <f t="shared" si="471"/>
        <v>-1.1289744399999999</v>
      </c>
      <c r="G3365" s="33">
        <f t="shared" si="472"/>
        <v>-0.95885891000000001</v>
      </c>
      <c r="H3365" s="32">
        <f t="shared" si="473"/>
        <v>0.83658140000000003</v>
      </c>
      <c r="I3365" s="33">
        <f t="shared" si="474"/>
        <v>4.7522547499999996</v>
      </c>
      <c r="J3365" s="32">
        <f t="shared" si="475"/>
        <v>0.83658140000000003</v>
      </c>
      <c r="K3365" s="33">
        <f t="shared" si="476"/>
        <v>28.233843289999999</v>
      </c>
    </row>
    <row r="3366" spans="1:11" x14ac:dyDescent="0.3">
      <c r="A3366" s="78" t="str">
        <f>latest_start_1_limit_5000_convert_BTC_CMC_PRO_API_KEY_49c55c19_a805_466a_95cf_3c[[#This Row],[Symbol]]</f>
        <v>ECTE</v>
      </c>
      <c r="B3366" s="22" t="str">
        <f t="shared" si="468"/>
        <v>EurocoinToken</v>
      </c>
      <c r="C3366" s="77">
        <f t="shared" si="469"/>
        <v>1.9031880064509461E-6</v>
      </c>
      <c r="D3366" s="73">
        <f t="shared" si="470"/>
        <v>7.1257252484889996E-2</v>
      </c>
      <c r="E3366" s="74">
        <f>D3366*conf!B$7</f>
        <v>5.2117554467448546</v>
      </c>
      <c r="F3366" s="32">
        <f t="shared" si="471"/>
        <v>0.38423225999999999</v>
      </c>
      <c r="G3366" s="33">
        <f t="shared" si="472"/>
        <v>0.55695138</v>
      </c>
      <c r="H3366" s="32">
        <f t="shared" si="473"/>
        <v>1.77635327</v>
      </c>
      <c r="I3366" s="33">
        <f t="shared" si="474"/>
        <v>5.7285197300000004</v>
      </c>
      <c r="J3366" s="32">
        <f t="shared" si="475"/>
        <v>1.77635327</v>
      </c>
      <c r="K3366" s="33">
        <f t="shared" si="476"/>
        <v>0</v>
      </c>
    </row>
    <row r="3367" spans="1:11" x14ac:dyDescent="0.3">
      <c r="A3367" s="78" t="str">
        <f>latest_start_1_limit_5000_convert_BTC_CMC_PRO_API_KEY_49c55c19_a805_466a_95cf_3c[[#This Row],[Symbol]]</f>
        <v>CYTR</v>
      </c>
      <c r="B3367" s="22" t="str">
        <f t="shared" si="468"/>
        <v>Cyclops Treasure</v>
      </c>
      <c r="C3367" s="77">
        <f t="shared" si="469"/>
        <v>7.7534419856234759E-3</v>
      </c>
      <c r="D3367" s="73">
        <f t="shared" si="470"/>
        <v>290.29658201072687</v>
      </c>
      <c r="E3367" s="74">
        <f>D3367*conf!B$7</f>
        <v>21232.292008264561</v>
      </c>
      <c r="F3367" s="32">
        <f t="shared" si="471"/>
        <v>-1.1399994</v>
      </c>
      <c r="G3367" s="33">
        <f t="shared" si="472"/>
        <v>-0.96990284000000004</v>
      </c>
      <c r="H3367" s="32">
        <f t="shared" si="473"/>
        <v>-0.65476234</v>
      </c>
      <c r="I3367" s="33">
        <f t="shared" si="474"/>
        <v>3.2029993399999999</v>
      </c>
      <c r="J3367" s="32">
        <f t="shared" si="475"/>
        <v>-0.65476234</v>
      </c>
      <c r="K3367" s="33">
        <f t="shared" si="476"/>
        <v>21.45529599</v>
      </c>
    </row>
    <row r="3368" spans="1:11" x14ac:dyDescent="0.3">
      <c r="A3368" s="78" t="str">
        <f>latest_start_1_limit_5000_convert_BTC_CMC_PRO_API_KEY_49c55c19_a805_466a_95cf_3c[[#This Row],[Symbol]]</f>
        <v>NIO</v>
      </c>
      <c r="B3368" s="22" t="str">
        <f t="shared" si="468"/>
        <v>Nio tokenized stock FTX</v>
      </c>
      <c r="C3368" s="77">
        <f t="shared" si="469"/>
        <v>1.5624584795911E-3</v>
      </c>
      <c r="D3368" s="73">
        <f t="shared" si="470"/>
        <v>58.5</v>
      </c>
      <c r="E3368" s="74">
        <f>D3368*conf!B$7</f>
        <v>4278.6899999999996</v>
      </c>
      <c r="F3368" s="32">
        <f t="shared" si="471"/>
        <v>0.42909534999999999</v>
      </c>
      <c r="G3368" s="33">
        <f t="shared" si="472"/>
        <v>0.60189166000000005</v>
      </c>
      <c r="H3368" s="32">
        <f t="shared" si="473"/>
        <v>0.20151419000000001</v>
      </c>
      <c r="I3368" s="33">
        <f t="shared" si="474"/>
        <v>4.0925266899999997</v>
      </c>
      <c r="J3368" s="32">
        <f t="shared" si="475"/>
        <v>0.20151419000000001</v>
      </c>
      <c r="K3368" s="33">
        <f t="shared" si="476"/>
        <v>6.3636363600000001</v>
      </c>
    </row>
    <row r="3369" spans="1:11" x14ac:dyDescent="0.3">
      <c r="A3369" s="78" t="str">
        <f>latest_start_1_limit_5000_convert_BTC_CMC_PRO_API_KEY_49c55c19_a805_466a_95cf_3c[[#This Row],[Symbol]]</f>
        <v>YNK</v>
      </c>
      <c r="B3369" s="22" t="str">
        <f t="shared" si="468"/>
        <v>Yoink</v>
      </c>
      <c r="C3369" s="77">
        <f t="shared" si="469"/>
        <v>7.4352600921778823E-8</v>
      </c>
      <c r="D3369" s="73">
        <f t="shared" si="470"/>
        <v>2.7838353535399999E-3</v>
      </c>
      <c r="E3369" s="74">
        <f>D3369*conf!B$7</f>
        <v>0.20360971775791559</v>
      </c>
      <c r="F3369" s="32">
        <f t="shared" si="471"/>
        <v>-1.13815146</v>
      </c>
      <c r="G3369" s="33">
        <f t="shared" si="472"/>
        <v>-0.96805171999999995</v>
      </c>
      <c r="H3369" s="32">
        <f t="shared" si="473"/>
        <v>3.86548311</v>
      </c>
      <c r="I3369" s="33">
        <f t="shared" si="474"/>
        <v>7.8987743899999998</v>
      </c>
      <c r="J3369" s="32">
        <f t="shared" si="475"/>
        <v>3.86548311</v>
      </c>
      <c r="K3369" s="33">
        <f t="shared" si="476"/>
        <v>5.6917430600000003</v>
      </c>
    </row>
    <row r="3370" spans="1:11" x14ac:dyDescent="0.3">
      <c r="A3370" s="78" t="str">
        <f>latest_start_1_limit_5000_convert_BTC_CMC_PRO_API_KEY_49c55c19_a805_466a_95cf_3c[[#This Row],[Symbol]]</f>
        <v>TLW</v>
      </c>
      <c r="B3370" s="22" t="str">
        <f t="shared" si="468"/>
        <v>TILWIKI</v>
      </c>
      <c r="C3370" s="77">
        <f t="shared" si="469"/>
        <v>8.8051448368037876E-5</v>
      </c>
      <c r="D3370" s="73">
        <f t="shared" si="470"/>
        <v>3.2967338312108301</v>
      </c>
      <c r="E3370" s="74">
        <f>D3370*conf!B$7</f>
        <v>241.1231124147601</v>
      </c>
      <c r="F3370" s="32">
        <f t="shared" si="471"/>
        <v>0.16134435999999999</v>
      </c>
      <c r="G3370" s="33">
        <f t="shared" si="472"/>
        <v>0.33367998999999998</v>
      </c>
      <c r="H3370" s="32">
        <f t="shared" si="473"/>
        <v>-1.4766844800000001</v>
      </c>
      <c r="I3370" s="33">
        <f t="shared" si="474"/>
        <v>2.34916043</v>
      </c>
      <c r="J3370" s="32">
        <f t="shared" si="475"/>
        <v>-1.4766844800000001</v>
      </c>
      <c r="K3370" s="33">
        <f t="shared" si="476"/>
        <v>-13.321767599999999</v>
      </c>
    </row>
    <row r="3371" spans="1:11" x14ac:dyDescent="0.3">
      <c r="A3371" s="78" t="str">
        <f>latest_start_1_limit_5000_convert_BTC_CMC_PRO_API_KEY_49c55c19_a805_466a_95cf_3c[[#This Row],[Symbol]]</f>
        <v>UCR</v>
      </c>
      <c r="B3371" s="22" t="str">
        <f t="shared" si="468"/>
        <v>Ultra Clear</v>
      </c>
      <c r="C3371" s="77">
        <f t="shared" si="469"/>
        <v>1.2018528494411846E-6</v>
      </c>
      <c r="D3371" s="73">
        <f t="shared" si="470"/>
        <v>4.4998566432759998E-2</v>
      </c>
      <c r="E3371" s="74">
        <f>D3371*conf!B$7</f>
        <v>3.2911951488920663</v>
      </c>
      <c r="F3371" s="32">
        <f t="shared" si="471"/>
        <v>0.15440412000000001</v>
      </c>
      <c r="G3371" s="33">
        <f t="shared" si="472"/>
        <v>0.32672780000000001</v>
      </c>
      <c r="H3371" s="32">
        <f t="shared" si="473"/>
        <v>-2.28838623</v>
      </c>
      <c r="I3371" s="33">
        <f t="shared" si="474"/>
        <v>1.5059387799999999</v>
      </c>
      <c r="J3371" s="32">
        <f t="shared" si="475"/>
        <v>-2.28838623</v>
      </c>
      <c r="K3371" s="33">
        <f t="shared" si="476"/>
        <v>12.81754594</v>
      </c>
    </row>
    <row r="3372" spans="1:11" x14ac:dyDescent="0.3">
      <c r="A3372" s="78" t="str">
        <f>latest_start_1_limit_5000_convert_BTC_CMC_PRO_API_KEY_49c55c19_a805_466a_95cf_3c[[#This Row],[Symbol]]</f>
        <v>ENTONE</v>
      </c>
      <c r="B3372" s="22" t="str">
        <f t="shared" si="468"/>
        <v>ENTONE</v>
      </c>
      <c r="C3372" s="77">
        <f t="shared" si="469"/>
        <v>5.8543230662328784E-7</v>
      </c>
      <c r="D3372" s="73">
        <f t="shared" si="470"/>
        <v>2.191916801938E-2</v>
      </c>
      <c r="E3372" s="74">
        <f>D3372*conf!B$7</f>
        <v>1.6031679489374533</v>
      </c>
      <c r="F3372" s="32">
        <f t="shared" si="471"/>
        <v>2.1723251499999998</v>
      </c>
      <c r="G3372" s="33">
        <f t="shared" si="472"/>
        <v>2.34812083</v>
      </c>
      <c r="H3372" s="32">
        <f t="shared" si="473"/>
        <v>-5.1064867200000004</v>
      </c>
      <c r="I3372" s="33">
        <f t="shared" si="474"/>
        <v>-1.4215938400000001</v>
      </c>
      <c r="J3372" s="32">
        <f t="shared" si="475"/>
        <v>-5.1064867200000004</v>
      </c>
      <c r="K3372" s="33">
        <f t="shared" si="476"/>
        <v>-36.345582960000002</v>
      </c>
    </row>
    <row r="3373" spans="1:11" x14ac:dyDescent="0.3">
      <c r="A3373" s="78" t="str">
        <f>latest_start_1_limit_5000_convert_BTC_CMC_PRO_API_KEY_49c55c19_a805_466a_95cf_3c[[#This Row],[Symbol]]</f>
        <v>BPT</v>
      </c>
      <c r="B3373" s="22" t="str">
        <f t="shared" si="468"/>
        <v>Bitpayer Token</v>
      </c>
      <c r="C3373" s="77">
        <f t="shared" si="469"/>
        <v>6.1102351786055573E-6</v>
      </c>
      <c r="D3373" s="73">
        <f t="shared" si="470"/>
        <v>0.22877328429359001</v>
      </c>
      <c r="E3373" s="74">
        <f>D3373*conf!B$7</f>
        <v>16.732478013233173</v>
      </c>
      <c r="F3373" s="32">
        <f t="shared" si="471"/>
        <v>0.40944996</v>
      </c>
      <c r="G3373" s="33">
        <f t="shared" si="472"/>
        <v>0.58221246999999998</v>
      </c>
      <c r="H3373" s="32">
        <f t="shared" si="473"/>
        <v>153.47256185000001</v>
      </c>
      <c r="I3373" s="33">
        <f t="shared" si="474"/>
        <v>163.31537625999999</v>
      </c>
      <c r="J3373" s="32">
        <f t="shared" si="475"/>
        <v>153.47256185000001</v>
      </c>
      <c r="K3373" s="33">
        <f t="shared" si="476"/>
        <v>77.802720559999997</v>
      </c>
    </row>
    <row r="3374" spans="1:11" x14ac:dyDescent="0.3">
      <c r="A3374" s="78" t="str">
        <f>latest_start_1_limit_5000_convert_BTC_CMC_PRO_API_KEY_49c55c19_a805_466a_95cf_3c[[#This Row],[Symbol]]</f>
        <v>PBTC</v>
      </c>
      <c r="B3374" s="22" t="str">
        <f t="shared" si="468"/>
        <v>pTokens BTC</v>
      </c>
      <c r="C3374" s="77">
        <f t="shared" si="469"/>
        <v>1.0098586916834318</v>
      </c>
      <c r="D3374" s="73">
        <f t="shared" si="470"/>
        <v>37810.114147123655</v>
      </c>
      <c r="E3374" s="74">
        <f>D3374*conf!B$7</f>
        <v>2765431.748720624</v>
      </c>
      <c r="F3374" s="32">
        <f t="shared" si="471"/>
        <v>4.1725760000000001E-2</v>
      </c>
      <c r="G3374" s="33">
        <f t="shared" si="472"/>
        <v>0.21385556999999999</v>
      </c>
      <c r="H3374" s="32">
        <f t="shared" si="473"/>
        <v>4.5192086299999996</v>
      </c>
      <c r="I3374" s="33">
        <f t="shared" si="474"/>
        <v>8.5778853000000002</v>
      </c>
      <c r="J3374" s="32">
        <f t="shared" si="475"/>
        <v>4.5192086299999996</v>
      </c>
      <c r="K3374" s="33">
        <f t="shared" si="476"/>
        <v>23.204440850000001</v>
      </c>
    </row>
    <row r="3375" spans="1:11" x14ac:dyDescent="0.3">
      <c r="A3375" s="78" t="str">
        <f>latest_start_1_limit_5000_convert_BTC_CMC_PRO_API_KEY_49c55c19_a805_466a_95cf_3c[[#This Row],[Symbol]]</f>
        <v>DEFI</v>
      </c>
      <c r="B3375" s="22" t="str">
        <f t="shared" si="468"/>
        <v>Defi</v>
      </c>
      <c r="C3375" s="77">
        <f t="shared" si="469"/>
        <v>4.703759114241329E-7</v>
      </c>
      <c r="D3375" s="73">
        <f t="shared" si="470"/>
        <v>1.7611342110999999E-2</v>
      </c>
      <c r="E3375" s="74">
        <f>D3375*conf!B$7</f>
        <v>1.2880935619985399</v>
      </c>
      <c r="F3375" s="32">
        <f t="shared" si="471"/>
        <v>39.467078219999998</v>
      </c>
      <c r="G3375" s="33">
        <f t="shared" si="472"/>
        <v>39.707042510000001</v>
      </c>
      <c r="H3375" s="32">
        <f t="shared" si="473"/>
        <v>-5.8961569699999998</v>
      </c>
      <c r="I3375" s="33">
        <f t="shared" si="474"/>
        <v>-2.24192846</v>
      </c>
      <c r="J3375" s="32">
        <f t="shared" si="475"/>
        <v>-5.8961569699999998</v>
      </c>
      <c r="K3375" s="33">
        <f t="shared" si="476"/>
        <v>-20.778402150000002</v>
      </c>
    </row>
    <row r="3376" spans="1:11" x14ac:dyDescent="0.3">
      <c r="A3376" s="78" t="str">
        <f>latest_start_1_limit_5000_convert_BTC_CMC_PRO_API_KEY_49c55c19_a805_466a_95cf_3c[[#This Row],[Symbol]]</f>
        <v>NBTC</v>
      </c>
      <c r="B3376" s="22" t="str">
        <f t="shared" si="468"/>
        <v>NEOBITCOIN</v>
      </c>
      <c r="C3376" s="77">
        <f t="shared" si="469"/>
        <v>6.7404275975495298E-5</v>
      </c>
      <c r="D3376" s="73">
        <f t="shared" si="470"/>
        <v>2.5236831545107101</v>
      </c>
      <c r="E3376" s="74">
        <f>D3376*conf!B$7</f>
        <v>184.58218592091333</v>
      </c>
      <c r="F3376" s="32">
        <f t="shared" si="471"/>
        <v>1.1586218399999999</v>
      </c>
      <c r="G3376" s="33">
        <f t="shared" si="472"/>
        <v>1.33267336</v>
      </c>
      <c r="H3376" s="32">
        <f t="shared" si="473"/>
        <v>-5.2781059999999998E-2</v>
      </c>
      <c r="I3376" s="33">
        <f t="shared" si="474"/>
        <v>3.8283566800000002</v>
      </c>
      <c r="J3376" s="32">
        <f t="shared" si="475"/>
        <v>-5.2781059999999998E-2</v>
      </c>
      <c r="K3376" s="33">
        <f t="shared" si="476"/>
        <v>-5.8955283700000001</v>
      </c>
    </row>
    <row r="3377" spans="1:11" x14ac:dyDescent="0.3">
      <c r="A3377" s="78" t="str">
        <f>latest_start_1_limit_5000_convert_BTC_CMC_PRO_API_KEY_49c55c19_a805_466a_95cf_3c[[#This Row],[Symbol]]</f>
        <v>PIS</v>
      </c>
      <c r="B3377" s="22" t="str">
        <f t="shared" si="468"/>
        <v>Polkainsure Finance</v>
      </c>
      <c r="C3377" s="77">
        <f t="shared" si="469"/>
        <v>6.0343725736434215E-4</v>
      </c>
      <c r="D3377" s="73">
        <f t="shared" si="470"/>
        <v>22.593291288644298</v>
      </c>
      <c r="E3377" s="74">
        <f>D3377*conf!B$7</f>
        <v>1652.473324851444</v>
      </c>
      <c r="F3377" s="32">
        <f t="shared" si="471"/>
        <v>-6.0456759599999996</v>
      </c>
      <c r="G3377" s="33">
        <f t="shared" si="472"/>
        <v>-5.8840200100000004</v>
      </c>
      <c r="H3377" s="32">
        <f t="shared" si="473"/>
        <v>-12.22441255</v>
      </c>
      <c r="I3377" s="33">
        <f t="shared" si="474"/>
        <v>-8.8159220600000001</v>
      </c>
      <c r="J3377" s="32">
        <f t="shared" si="475"/>
        <v>-12.22441255</v>
      </c>
      <c r="K3377" s="33">
        <f t="shared" si="476"/>
        <v>-12.224145200000001</v>
      </c>
    </row>
    <row r="3378" spans="1:11" x14ac:dyDescent="0.3">
      <c r="A3378" s="78" t="str">
        <f>latest_start_1_limit_5000_convert_BTC_CMC_PRO_API_KEY_49c55c19_a805_466a_95cf_3c[[#This Row],[Symbol]]</f>
        <v>LKN</v>
      </c>
      <c r="B3378" s="22" t="str">
        <f t="shared" si="468"/>
        <v>LinkCoin Token</v>
      </c>
      <c r="C3378" s="77">
        <f t="shared" si="469"/>
        <v>1E-8</v>
      </c>
      <c r="D3378" s="73">
        <f t="shared" si="470"/>
        <v>1.7114966809999999E-4</v>
      </c>
      <c r="E3378" s="74">
        <f>D3378*conf!B$7</f>
        <v>1.2517886724833999E-2</v>
      </c>
      <c r="F3378" s="32">
        <f t="shared" si="471"/>
        <v>-0.16037633000000001</v>
      </c>
      <c r="G3378" s="33">
        <f t="shared" si="472"/>
        <v>1.1405749999999999E-2</v>
      </c>
      <c r="H3378" s="32">
        <f t="shared" si="473"/>
        <v>-2.0900849400000001</v>
      </c>
      <c r="I3378" s="33">
        <f t="shared" si="474"/>
        <v>1.71194048</v>
      </c>
      <c r="J3378" s="32">
        <f t="shared" si="475"/>
        <v>-2.0900849400000001</v>
      </c>
      <c r="K3378" s="33">
        <f t="shared" si="476"/>
        <v>-4.4818390299999997</v>
      </c>
    </row>
    <row r="3379" spans="1:11" x14ac:dyDescent="0.3">
      <c r="A3379" s="78" t="str">
        <f>latest_start_1_limit_5000_convert_BTC_CMC_PRO_API_KEY_49c55c19_a805_466a_95cf_3c[[#This Row],[Symbol]]</f>
        <v>YFIA</v>
      </c>
      <c r="B3379" s="22" t="str">
        <f t="shared" si="468"/>
        <v>YFIA</v>
      </c>
      <c r="C3379" s="77">
        <f t="shared" si="469"/>
        <v>1.736291783999472E-4</v>
      </c>
      <c r="D3379" s="73">
        <f t="shared" si="470"/>
        <v>6.50084918676054</v>
      </c>
      <c r="E3379" s="74">
        <f>D3379*conf!B$7</f>
        <v>475.47210951966588</v>
      </c>
      <c r="F3379" s="32">
        <f t="shared" si="471"/>
        <v>32.360016950000002</v>
      </c>
      <c r="G3379" s="33">
        <f t="shared" si="472"/>
        <v>32.587752969999997</v>
      </c>
      <c r="H3379" s="32">
        <f t="shared" si="473"/>
        <v>57.494112370000003</v>
      </c>
      <c r="I3379" s="33">
        <f t="shared" si="474"/>
        <v>63.609903789999997</v>
      </c>
      <c r="J3379" s="32">
        <f t="shared" si="475"/>
        <v>57.494112370000003</v>
      </c>
      <c r="K3379" s="33">
        <f t="shared" si="476"/>
        <v>76.948533510000004</v>
      </c>
    </row>
    <row r="3380" spans="1:11" x14ac:dyDescent="0.3">
      <c r="A3380" s="78" t="str">
        <f>latest_start_1_limit_5000_convert_BTC_CMC_PRO_API_KEY_49c55c19_a805_466a_95cf_3c[[#This Row],[Symbol]]</f>
        <v>BBC</v>
      </c>
      <c r="B3380" s="22" t="str">
        <f t="shared" si="468"/>
        <v>TraDove B2BCoin</v>
      </c>
      <c r="C3380" s="77">
        <f t="shared" si="469"/>
        <v>2.0030880823948517E-8</v>
      </c>
      <c r="D3380" s="73">
        <f t="shared" si="470"/>
        <v>7.4997610720999996E-4</v>
      </c>
      <c r="E3380" s="74">
        <f>D3380*conf!B$7</f>
        <v>5.4853252481339397E-2</v>
      </c>
      <c r="F3380" s="32">
        <f t="shared" si="471"/>
        <v>0.15440412000000001</v>
      </c>
      <c r="G3380" s="33">
        <f t="shared" si="472"/>
        <v>0.32672780000000001</v>
      </c>
      <c r="H3380" s="32">
        <f t="shared" si="473"/>
        <v>-59.517080610000001</v>
      </c>
      <c r="I3380" s="33">
        <f t="shared" si="474"/>
        <v>-57.945053010000002</v>
      </c>
      <c r="J3380" s="32">
        <f t="shared" si="475"/>
        <v>-59.517080610000001</v>
      </c>
      <c r="K3380" s="33">
        <f t="shared" si="476"/>
        <v>18.458423239999998</v>
      </c>
    </row>
    <row r="3381" spans="1:11" x14ac:dyDescent="0.3">
      <c r="A3381" s="78" t="str">
        <f>latest_start_1_limit_5000_convert_BTC_CMC_PRO_API_KEY_49c55c19_a805_466a_95cf_3c[[#This Row],[Symbol]]</f>
        <v>ECOIN</v>
      </c>
      <c r="B3381" s="22" t="str">
        <f t="shared" si="468"/>
        <v>Ecoin</v>
      </c>
      <c r="C3381" s="77">
        <f t="shared" si="469"/>
        <v>4.1448285539912515E-8</v>
      </c>
      <c r="D3381" s="73">
        <f t="shared" si="470"/>
        <v>1.5518650484199999E-3</v>
      </c>
      <c r="E3381" s="74">
        <f>D3381*conf!B$7</f>
        <v>0.11350340964143879</v>
      </c>
      <c r="F3381" s="32">
        <f t="shared" si="471"/>
        <v>0.45396473999999998</v>
      </c>
      <c r="G3381" s="33">
        <f t="shared" si="472"/>
        <v>0.62680384</v>
      </c>
      <c r="H3381" s="32">
        <f t="shared" si="473"/>
        <v>-3.81414432</v>
      </c>
      <c r="I3381" s="33">
        <f t="shared" si="474"/>
        <v>-7.9067360000000003E-2</v>
      </c>
      <c r="J3381" s="32">
        <f t="shared" si="475"/>
        <v>-3.81414432</v>
      </c>
      <c r="K3381" s="33">
        <f t="shared" si="476"/>
        <v>0.84221984999999999</v>
      </c>
    </row>
    <row r="3382" spans="1:11" x14ac:dyDescent="0.3">
      <c r="A3382" s="78" t="str">
        <f>latest_start_1_limit_5000_convert_BTC_CMC_PRO_API_KEY_49c55c19_a805_466a_95cf_3c[[#This Row],[Symbol]]</f>
        <v>CLAM</v>
      </c>
      <c r="B3382" s="22" t="str">
        <f t="shared" si="468"/>
        <v>Clams</v>
      </c>
      <c r="C3382" s="77">
        <f t="shared" si="469"/>
        <v>4.4205369300532559E-5</v>
      </c>
      <c r="D3382" s="73">
        <f t="shared" si="470"/>
        <v>1.6550930075005399</v>
      </c>
      <c r="E3382" s="74">
        <f>D3382*conf!B$7</f>
        <v>121.05350256858949</v>
      </c>
      <c r="F3382" s="32">
        <f t="shared" si="471"/>
        <v>-0.15001359</v>
      </c>
      <c r="G3382" s="33">
        <f t="shared" si="472"/>
        <v>2.1786320000000001E-2</v>
      </c>
      <c r="H3382" s="32">
        <f t="shared" si="473"/>
        <v>-26.324384510000002</v>
      </c>
      <c r="I3382" s="33">
        <f t="shared" si="474"/>
        <v>-23.463422340000001</v>
      </c>
      <c r="J3382" s="32">
        <f t="shared" si="475"/>
        <v>-26.324384510000002</v>
      </c>
      <c r="K3382" s="33">
        <f t="shared" si="476"/>
        <v>100.98938782</v>
      </c>
    </row>
    <row r="3383" spans="1:11" x14ac:dyDescent="0.3">
      <c r="A3383" s="78" t="str">
        <f>latest_start_1_limit_5000_convert_BTC_CMC_PRO_API_KEY_49c55c19_a805_466a_95cf_3c[[#This Row],[Symbol]]</f>
        <v>RANK</v>
      </c>
      <c r="B3383" s="22" t="str">
        <f t="shared" si="468"/>
        <v>Rank Token</v>
      </c>
      <c r="C3383" s="77">
        <f t="shared" si="469"/>
        <v>2.2388977535166873E-8</v>
      </c>
      <c r="D3383" s="73">
        <f t="shared" si="470"/>
        <v>8.3826559420000001E-4</v>
      </c>
      <c r="E3383" s="74">
        <f>D3383*conf!B$7</f>
        <v>6.1310745559788001E-2</v>
      </c>
      <c r="F3383" s="32">
        <f t="shared" si="471"/>
        <v>-2.2593390100000001</v>
      </c>
      <c r="G3383" s="33">
        <f t="shared" si="472"/>
        <v>-2.0911683600000002</v>
      </c>
      <c r="H3383" s="32">
        <f t="shared" si="473"/>
        <v>1.8169120999999999</v>
      </c>
      <c r="I3383" s="33">
        <f t="shared" si="474"/>
        <v>5.7706535299999997</v>
      </c>
      <c r="J3383" s="32">
        <f t="shared" si="475"/>
        <v>1.8169120999999999</v>
      </c>
      <c r="K3383" s="33">
        <f t="shared" si="476"/>
        <v>20.952009310000001</v>
      </c>
    </row>
    <row r="3384" spans="1:11" x14ac:dyDescent="0.3">
      <c r="A3384" s="78" t="str">
        <f>latest_start_1_limit_5000_convert_BTC_CMC_PRO_API_KEY_49c55c19_a805_466a_95cf_3c[[#This Row],[Symbol]]</f>
        <v>LIMIT</v>
      </c>
      <c r="B3384" s="22" t="str">
        <f t="shared" si="468"/>
        <v>LimitSwap</v>
      </c>
      <c r="C3384" s="77">
        <f t="shared" si="469"/>
        <v>2.4130207994681229E-4</v>
      </c>
      <c r="D3384" s="73">
        <f t="shared" si="470"/>
        <v>9.0345899499247899</v>
      </c>
      <c r="E3384" s="74">
        <f>D3384*conf!B$7</f>
        <v>660.78990893749915</v>
      </c>
      <c r="F3384" s="32">
        <f t="shared" si="471"/>
        <v>-1.13815146</v>
      </c>
      <c r="G3384" s="33">
        <f t="shared" si="472"/>
        <v>-0.96805171999999995</v>
      </c>
      <c r="H3384" s="32">
        <f t="shared" si="473"/>
        <v>-0.60484263999999999</v>
      </c>
      <c r="I3384" s="33">
        <f t="shared" si="474"/>
        <v>3.2548575199999998</v>
      </c>
      <c r="J3384" s="32">
        <f t="shared" si="475"/>
        <v>-0.60484263999999999</v>
      </c>
      <c r="K3384" s="33">
        <f t="shared" si="476"/>
        <v>15.552090890000001</v>
      </c>
    </row>
    <row r="3385" spans="1:11" x14ac:dyDescent="0.3">
      <c r="A3385" s="78" t="str">
        <f>latest_start_1_limit_5000_convert_BTC_CMC_PRO_API_KEY_49c55c19_a805_466a_95cf_3c[[#This Row],[Symbol]]</f>
        <v>WVG0</v>
      </c>
      <c r="B3385" s="22" t="str">
        <f t="shared" si="468"/>
        <v>Wrapped Virgin Gen-0 CryptoKitties</v>
      </c>
      <c r="C3385" s="77">
        <f t="shared" si="469"/>
        <v>1.155808435224924E-2</v>
      </c>
      <c r="D3385" s="73">
        <f t="shared" si="470"/>
        <v>432.74617753908598</v>
      </c>
      <c r="E3385" s="74">
        <f>D3385*conf!B$7</f>
        <v>31651.05542520875</v>
      </c>
      <c r="F3385" s="32">
        <f t="shared" si="471"/>
        <v>-1.1399994</v>
      </c>
      <c r="G3385" s="33">
        <f t="shared" si="472"/>
        <v>-0.96990284000000004</v>
      </c>
      <c r="H3385" s="32">
        <f t="shared" si="473"/>
        <v>10.3310165</v>
      </c>
      <c r="I3385" s="33">
        <f t="shared" si="474"/>
        <v>14.615376550000001</v>
      </c>
      <c r="J3385" s="32">
        <f t="shared" si="475"/>
        <v>10.3310165</v>
      </c>
      <c r="K3385" s="33">
        <f t="shared" si="476"/>
        <v>134.27305322999999</v>
      </c>
    </row>
    <row r="3386" spans="1:11" x14ac:dyDescent="0.3">
      <c r="A3386" s="78" t="str">
        <f>latest_start_1_limit_5000_convert_BTC_CMC_PRO_API_KEY_49c55c19_a805_466a_95cf_3c[[#This Row],[Symbol]]</f>
        <v>ELYX</v>
      </c>
      <c r="B3386" s="22" t="str">
        <f t="shared" si="468"/>
        <v>Elynet</v>
      </c>
      <c r="C3386" s="77">
        <f t="shared" si="469"/>
        <v>1.7547959223793513E-6</v>
      </c>
      <c r="D3386" s="73">
        <f t="shared" si="470"/>
        <v>6.5701305218720002E-2</v>
      </c>
      <c r="E3386" s="74">
        <f>D3386*conf!B$7</f>
        <v>4.8053934636971807</v>
      </c>
      <c r="F3386" s="32">
        <f t="shared" si="471"/>
        <v>-0.18812118999999999</v>
      </c>
      <c r="G3386" s="33">
        <f t="shared" si="472"/>
        <v>-1.6386850000000001E-2</v>
      </c>
      <c r="H3386" s="32">
        <f t="shared" si="473"/>
        <v>-1.4661198099999999</v>
      </c>
      <c r="I3386" s="33">
        <f t="shared" si="474"/>
        <v>2.3601353399999998</v>
      </c>
      <c r="J3386" s="32">
        <f t="shared" si="475"/>
        <v>-1.4661198099999999</v>
      </c>
      <c r="K3386" s="33">
        <f t="shared" si="476"/>
        <v>-30.535225459999999</v>
      </c>
    </row>
    <row r="3387" spans="1:11" x14ac:dyDescent="0.3">
      <c r="A3387" s="78" t="str">
        <f>latest_start_1_limit_5000_convert_BTC_CMC_PRO_API_KEY_49c55c19_a805_466a_95cf_3c[[#This Row],[Symbol]]</f>
        <v>PFE</v>
      </c>
      <c r="B3387" s="22" t="str">
        <f t="shared" si="468"/>
        <v>Pfizer tokenized stock FTX</v>
      </c>
      <c r="C3387" s="77">
        <f t="shared" si="469"/>
        <v>9.334687839608368E-4</v>
      </c>
      <c r="D3387" s="73">
        <f t="shared" si="470"/>
        <v>34.950000000000003</v>
      </c>
      <c r="E3387" s="74">
        <f>D3387*conf!B$7</f>
        <v>2556.2430000000004</v>
      </c>
      <c r="F3387" s="32">
        <f t="shared" si="471"/>
        <v>-0.37130494000000003</v>
      </c>
      <c r="G3387" s="33">
        <f t="shared" si="472"/>
        <v>-0.19988578000000001</v>
      </c>
      <c r="H3387" s="32">
        <f t="shared" si="473"/>
        <v>-4.6654643499999997</v>
      </c>
      <c r="I3387" s="33">
        <f t="shared" si="474"/>
        <v>-0.96344574000000005</v>
      </c>
      <c r="J3387" s="32">
        <f t="shared" si="475"/>
        <v>-4.6654643499999997</v>
      </c>
      <c r="K3387" s="33">
        <f t="shared" si="476"/>
        <v>-3.3462389400000001</v>
      </c>
    </row>
    <row r="3388" spans="1:11" x14ac:dyDescent="0.3">
      <c r="A3388" s="78" t="str">
        <f>latest_start_1_limit_5000_convert_BTC_CMC_PRO_API_KEY_49c55c19_a805_466a_95cf_3c[[#This Row],[Symbol]]</f>
        <v>TSM</v>
      </c>
      <c r="B3388" s="22" t="str">
        <f t="shared" si="468"/>
        <v>Taiwan Semiconductor Mfg tokenized stock FTX</v>
      </c>
      <c r="C3388" s="77">
        <f t="shared" si="469"/>
        <v>3.4040227901518923E-3</v>
      </c>
      <c r="D3388" s="73">
        <f t="shared" si="470"/>
        <v>127.45</v>
      </c>
      <c r="E3388" s="74">
        <f>D3388*conf!B$7</f>
        <v>9321.6930000000011</v>
      </c>
      <c r="F3388" s="32">
        <f t="shared" si="471"/>
        <v>-0.17176248999999999</v>
      </c>
      <c r="G3388" s="33">
        <f t="shared" si="472"/>
        <v>0</v>
      </c>
      <c r="H3388" s="32">
        <f t="shared" si="473"/>
        <v>-5.0786247199999996</v>
      </c>
      <c r="I3388" s="33">
        <f t="shared" si="474"/>
        <v>-1.3926499000000001</v>
      </c>
      <c r="J3388" s="32">
        <f t="shared" si="475"/>
        <v>-5.0786247199999996</v>
      </c>
      <c r="K3388" s="33">
        <f t="shared" si="476"/>
        <v>4.7677764099999997</v>
      </c>
    </row>
    <row r="3389" spans="1:11" x14ac:dyDescent="0.3">
      <c r="A3389" s="78" t="str">
        <f>latest_start_1_limit_5000_convert_BTC_CMC_PRO_API_KEY_49c55c19_a805_466a_95cf_3c[[#This Row],[Symbol]]</f>
        <v>BNTX</v>
      </c>
      <c r="B3389" s="22" t="str">
        <f t="shared" si="468"/>
        <v>Bintex Futures</v>
      </c>
      <c r="C3389" s="77">
        <f t="shared" si="469"/>
        <v>4.5953572863736224E-5</v>
      </c>
      <c r="D3389" s="73">
        <f t="shared" si="470"/>
        <v>1.72054748823284</v>
      </c>
      <c r="E3389" s="74">
        <f>D3389*conf!B$7</f>
        <v>125.84084328934992</v>
      </c>
      <c r="F3389" s="32">
        <f t="shared" si="471"/>
        <v>11.86472938</v>
      </c>
      <c r="G3389" s="33">
        <f t="shared" si="472"/>
        <v>12.057201620000001</v>
      </c>
      <c r="H3389" s="32">
        <f t="shared" si="473"/>
        <v>0.32786245000000003</v>
      </c>
      <c r="I3389" s="33">
        <f t="shared" si="474"/>
        <v>4.2237812899999998</v>
      </c>
      <c r="J3389" s="32">
        <f t="shared" si="475"/>
        <v>0.32786245000000003</v>
      </c>
      <c r="K3389" s="33">
        <f t="shared" si="476"/>
        <v>8217.6584530799992</v>
      </c>
    </row>
    <row r="3390" spans="1:11" x14ac:dyDescent="0.3">
      <c r="A3390" s="78" t="str">
        <f>latest_start_1_limit_5000_convert_BTC_CMC_PRO_API_KEY_49c55c19_a805_466a_95cf_3c[[#This Row],[Symbol]]</f>
        <v>TGIC</v>
      </c>
      <c r="B3390" s="22" t="str">
        <f t="shared" si="468"/>
        <v>The global index chain</v>
      </c>
      <c r="C3390" s="77">
        <f t="shared" si="469"/>
        <v>4.067701173000812E-8</v>
      </c>
      <c r="D3390" s="73">
        <f t="shared" si="470"/>
        <v>1.52298778962E-3</v>
      </c>
      <c r="E3390" s="74">
        <f>D3390*conf!B$7</f>
        <v>0.1113913269328068</v>
      </c>
      <c r="F3390" s="32">
        <f t="shared" si="471"/>
        <v>-2.0292506700000001</v>
      </c>
      <c r="G3390" s="33">
        <f t="shared" si="472"/>
        <v>-1.86068414</v>
      </c>
      <c r="H3390" s="32">
        <f t="shared" si="473"/>
        <v>-8.3191777899999995</v>
      </c>
      <c r="I3390" s="33">
        <f t="shared" si="474"/>
        <v>-4.7590397199999996</v>
      </c>
      <c r="J3390" s="32">
        <f t="shared" si="475"/>
        <v>-8.3191777899999995</v>
      </c>
      <c r="K3390" s="33">
        <f t="shared" si="476"/>
        <v>-2.53728847</v>
      </c>
    </row>
    <row r="3391" spans="1:11" x14ac:dyDescent="0.3">
      <c r="A3391" s="78" t="str">
        <f>latest_start_1_limit_5000_convert_BTC_CMC_PRO_API_KEY_49c55c19_a805_466a_95cf_3c[[#This Row],[Symbol]]</f>
        <v>CXN</v>
      </c>
      <c r="B3391" s="22" t="str">
        <f t="shared" si="468"/>
        <v>CXN Network</v>
      </c>
      <c r="C3391" s="77">
        <f t="shared" si="469"/>
        <v>1.0157664552681853E-7</v>
      </c>
      <c r="D3391" s="73">
        <f t="shared" si="470"/>
        <v>3.80313066935E-3</v>
      </c>
      <c r="E3391" s="74">
        <f>D3391*conf!B$7</f>
        <v>0.27816097715625898</v>
      </c>
      <c r="F3391" s="32">
        <f t="shared" si="471"/>
        <v>-1.1399994</v>
      </c>
      <c r="G3391" s="33">
        <f t="shared" si="472"/>
        <v>-0.96990284000000004</v>
      </c>
      <c r="H3391" s="32">
        <f t="shared" si="473"/>
        <v>-7.7063629999999994E-2</v>
      </c>
      <c r="I3391" s="33">
        <f t="shared" si="474"/>
        <v>3.8031311699999999</v>
      </c>
      <c r="J3391" s="32">
        <f t="shared" si="475"/>
        <v>-7.7063629999999994E-2</v>
      </c>
      <c r="K3391" s="33">
        <f t="shared" si="476"/>
        <v>9.9248729299999994</v>
      </c>
    </row>
    <row r="3392" spans="1:11" x14ac:dyDescent="0.3">
      <c r="A3392" s="78" t="str">
        <f>latest_start_1_limit_5000_convert_BTC_CMC_PRO_API_KEY_49c55c19_a805_466a_95cf_3c[[#This Row],[Symbol]]</f>
        <v>YFIE</v>
      </c>
      <c r="B3392" s="22" t="str">
        <f t="shared" si="468"/>
        <v>YFIEXCHANGE.FINANCE</v>
      </c>
      <c r="C3392" s="77">
        <f t="shared" si="469"/>
        <v>7.1810871600273853E-5</v>
      </c>
      <c r="D3392" s="73">
        <f t="shared" si="470"/>
        <v>2.6886704789207698</v>
      </c>
      <c r="E3392" s="74">
        <f>D3392*conf!B$7</f>
        <v>196.64935882826509</v>
      </c>
      <c r="F3392" s="32">
        <f t="shared" si="471"/>
        <v>-0.33726907</v>
      </c>
      <c r="G3392" s="33">
        <f t="shared" si="472"/>
        <v>-0.16579135</v>
      </c>
      <c r="H3392" s="32">
        <f t="shared" si="473"/>
        <v>4.7267898700000002</v>
      </c>
      <c r="I3392" s="33">
        <f t="shared" si="474"/>
        <v>8.79352731</v>
      </c>
      <c r="J3392" s="32">
        <f t="shared" si="475"/>
        <v>4.7267898700000002</v>
      </c>
      <c r="K3392" s="33">
        <f t="shared" si="476"/>
        <v>7.4004616900000002</v>
      </c>
    </row>
    <row r="3393" spans="1:11" x14ac:dyDescent="0.3">
      <c r="A3393" s="78" t="str">
        <f>latest_start_1_limit_5000_convert_BTC_CMC_PRO_API_KEY_49c55c19_a805_466a_95cf_3c[[#This Row],[Symbol]]</f>
        <v>DFGL</v>
      </c>
      <c r="B3393" s="22" t="str">
        <f t="shared" si="468"/>
        <v>DeFi Gold</v>
      </c>
      <c r="C3393" s="77">
        <f t="shared" si="469"/>
        <v>5.7272970476679917E-5</v>
      </c>
      <c r="D3393" s="73">
        <f t="shared" si="470"/>
        <v>2.1443569967776699</v>
      </c>
      <c r="E3393" s="74">
        <f>D3393*conf!B$7</f>
        <v>156.83827074431878</v>
      </c>
      <c r="F3393" s="32">
        <f t="shared" si="471"/>
        <v>-1.0446318699999999</v>
      </c>
      <c r="G3393" s="33">
        <f t="shared" si="472"/>
        <v>-0.87437122</v>
      </c>
      <c r="H3393" s="32">
        <f t="shared" si="473"/>
        <v>1.5701273200000001</v>
      </c>
      <c r="I3393" s="33">
        <f t="shared" si="474"/>
        <v>5.5142856399999998</v>
      </c>
      <c r="J3393" s="32">
        <f t="shared" si="475"/>
        <v>1.5701273200000001</v>
      </c>
      <c r="K3393" s="33">
        <f t="shared" si="476"/>
        <v>22.605983909999999</v>
      </c>
    </row>
    <row r="3394" spans="1:11" x14ac:dyDescent="0.3">
      <c r="A3394" s="78" t="str">
        <f>latest_start_1_limit_5000_convert_BTC_CMC_PRO_API_KEY_49c55c19_a805_466a_95cf_3c[[#This Row],[Symbol]]</f>
        <v>BRZX</v>
      </c>
      <c r="B3394" s="22" t="str">
        <f t="shared" ref="B3394:B3457" si="477">VLOOKUP(A3394,BTCTABLE,2,FALSE)</f>
        <v>Braziliex Token</v>
      </c>
      <c r="C3394" s="77">
        <f t="shared" ref="C3394:C3457" si="478">VLOOKUP(A3394,BTCTABLE,3,FALSE)</f>
        <v>7.9444344098658279E-7</v>
      </c>
      <c r="D3394" s="73">
        <f t="shared" ref="D3394:D3457" si="479">VLOOKUP(A3394,USDTABLE,3,FALSE)</f>
        <v>2.9744752839690001E-2</v>
      </c>
      <c r="E3394" s="74">
        <f>D3394*conf!B$7</f>
        <v>2.1755312226949268</v>
      </c>
      <c r="F3394" s="32">
        <f t="shared" ref="F3394:F3457" si="480">VLOOKUP(A3394,BTCTABLE,5,FALSE)</f>
        <v>5.9806406599999997</v>
      </c>
      <c r="G3394" s="33">
        <f t="shared" ref="G3394:G3457" si="481">VLOOKUP(A3394,USDTABLE,5,FALSE)</f>
        <v>6.1629888499999996</v>
      </c>
      <c r="H3394" s="32">
        <f t="shared" ref="H3394:H3457" si="482">VLOOKUP(A3394,BTCTABLE,6,FALSE)</f>
        <v>2.4350980299999998</v>
      </c>
      <c r="I3394" s="33">
        <f t="shared" ref="I3394:I3457" si="483">VLOOKUP(A3394,USDTABLE,6,FALSE)</f>
        <v>6.4128447800000004</v>
      </c>
      <c r="J3394" s="32">
        <f t="shared" ref="J3394:J3457" si="484">VLOOKUP(A3394,BTCTABLE,6,FALSE)</f>
        <v>2.4350980299999998</v>
      </c>
      <c r="K3394" s="33">
        <f t="shared" ref="K3394:K3457" si="485">VLOOKUP(A3394,USDTABLE,7,FALSE)</f>
        <v>0.64880742000000002</v>
      </c>
    </row>
    <row r="3395" spans="1:11" x14ac:dyDescent="0.3">
      <c r="A3395" s="78" t="str">
        <f>latest_start_1_limit_5000_convert_BTC_CMC_PRO_API_KEY_49c55c19_a805_466a_95cf_3c[[#This Row],[Symbol]]</f>
        <v>GR</v>
      </c>
      <c r="B3395" s="22" t="str">
        <f t="shared" si="477"/>
        <v>Grom</v>
      </c>
      <c r="C3395" s="77">
        <f t="shared" si="478"/>
        <v>6.1120655856689376E-5</v>
      </c>
      <c r="D3395" s="73">
        <f t="shared" si="479"/>
        <v>2.2884181655515499</v>
      </c>
      <c r="E3395" s="74">
        <f>D3395*conf!B$7</f>
        <v>167.37490462844036</v>
      </c>
      <c r="F3395" s="32">
        <f t="shared" si="480"/>
        <v>-0.1638087</v>
      </c>
      <c r="G3395" s="33">
        <f t="shared" si="481"/>
        <v>7.9674700000000008E-3</v>
      </c>
      <c r="H3395" s="32">
        <f t="shared" si="482"/>
        <v>-4.4208217899999998</v>
      </c>
      <c r="I3395" s="33">
        <f t="shared" si="483"/>
        <v>-0.70930325000000005</v>
      </c>
      <c r="J3395" s="32">
        <f t="shared" si="484"/>
        <v>-4.4208217899999998</v>
      </c>
      <c r="K3395" s="33">
        <f t="shared" si="485"/>
        <v>12.336416979999999</v>
      </c>
    </row>
    <row r="3396" spans="1:11" x14ac:dyDescent="0.3">
      <c r="A3396" s="78" t="str">
        <f>latest_start_1_limit_5000_convert_BTC_CMC_PRO_API_KEY_49c55c19_a805_466a_95cf_3c[[#This Row],[Symbol]]</f>
        <v>DEEP</v>
      </c>
      <c r="B3396" s="22" t="str">
        <f t="shared" si="477"/>
        <v>DeepCloud AI</v>
      </c>
      <c r="C3396" s="77">
        <f t="shared" si="478"/>
        <v>1.5370939557588196E-8</v>
      </c>
      <c r="D3396" s="73">
        <f t="shared" si="479"/>
        <v>5.7550326991999998E-4</v>
      </c>
      <c r="E3396" s="74">
        <f>D3396*conf!B$7</f>
        <v>4.2092309161948796E-2</v>
      </c>
      <c r="F3396" s="32">
        <f t="shared" si="480"/>
        <v>0.18701833000000001</v>
      </c>
      <c r="G3396" s="33">
        <f t="shared" si="481"/>
        <v>0.35939812999999998</v>
      </c>
      <c r="H3396" s="32">
        <f t="shared" si="482"/>
        <v>-69.508780920000007</v>
      </c>
      <c r="I3396" s="33">
        <f t="shared" si="483"/>
        <v>-68.324749760000003</v>
      </c>
      <c r="J3396" s="32">
        <f t="shared" si="484"/>
        <v>-69.508780920000007</v>
      </c>
      <c r="K3396" s="33">
        <f t="shared" si="485"/>
        <v>-63.07165474</v>
      </c>
    </row>
    <row r="3397" spans="1:11" x14ac:dyDescent="0.3">
      <c r="A3397" s="78" t="str">
        <f>latest_start_1_limit_5000_convert_BTC_CMC_PRO_API_KEY_49c55c19_a805_466a_95cf_3c[[#This Row],[Symbol]]</f>
        <v>CHERRY</v>
      </c>
      <c r="B3397" s="22" t="str">
        <f t="shared" si="477"/>
        <v>cherry</v>
      </c>
      <c r="C3397" s="77">
        <f t="shared" si="478"/>
        <v>1.7069338450676681E-4</v>
      </c>
      <c r="D3397" s="73">
        <f t="shared" si="479"/>
        <v>6.3909301425143203</v>
      </c>
      <c r="E3397" s="74">
        <f>D3397*conf!B$7</f>
        <v>467.4326306234974</v>
      </c>
      <c r="F3397" s="32">
        <f t="shared" si="480"/>
        <v>-1.1399994</v>
      </c>
      <c r="G3397" s="33">
        <f t="shared" si="481"/>
        <v>-0.96990284000000004</v>
      </c>
      <c r="H3397" s="32">
        <f t="shared" si="482"/>
        <v>-1.5499591800000001</v>
      </c>
      <c r="I3397" s="33">
        <f t="shared" si="483"/>
        <v>2.2730403300000002</v>
      </c>
      <c r="J3397" s="32">
        <f t="shared" si="484"/>
        <v>-1.5499591800000001</v>
      </c>
      <c r="K3397" s="33">
        <f t="shared" si="485"/>
        <v>1.87263666</v>
      </c>
    </row>
    <row r="3398" spans="1:11" x14ac:dyDescent="0.3">
      <c r="A3398" s="78" t="str">
        <f>latest_start_1_limit_5000_convert_BTC_CMC_PRO_API_KEY_49c55c19_a805_466a_95cf_3c[[#This Row],[Symbol]]</f>
        <v>YF4</v>
      </c>
      <c r="B3398" s="22" t="str">
        <f t="shared" si="477"/>
        <v>Yearn4 Finance</v>
      </c>
      <c r="C3398" s="77">
        <f t="shared" si="478"/>
        <v>6.3908386699614914E-5</v>
      </c>
      <c r="D3398" s="73">
        <f t="shared" si="479"/>
        <v>2.3927935818850599</v>
      </c>
      <c r="E3398" s="74">
        <f>D3398*conf!B$7</f>
        <v>175.00892257907327</v>
      </c>
      <c r="F3398" s="32">
        <f t="shared" si="480"/>
        <v>-1.13233023</v>
      </c>
      <c r="G3398" s="33">
        <f t="shared" si="481"/>
        <v>-0.96222046999999999</v>
      </c>
      <c r="H3398" s="32">
        <f t="shared" si="482"/>
        <v>-7.4784032600000003</v>
      </c>
      <c r="I3398" s="33">
        <f t="shared" si="483"/>
        <v>-3.8856163399999999</v>
      </c>
      <c r="J3398" s="32">
        <f t="shared" si="484"/>
        <v>-7.4784032600000003</v>
      </c>
      <c r="K3398" s="33">
        <f t="shared" si="485"/>
        <v>10.843648610000001</v>
      </c>
    </row>
    <row r="3399" spans="1:11" x14ac:dyDescent="0.3">
      <c r="A3399" s="78" t="str">
        <f>latest_start_1_limit_5000_convert_BTC_CMC_PRO_API_KEY_49c55c19_a805_466a_95cf_3c[[#This Row],[Symbol]]</f>
        <v>MTTCOIN</v>
      </c>
      <c r="B3399" s="22" t="str">
        <f t="shared" si="477"/>
        <v>Money of Tomorrow, Today</v>
      </c>
      <c r="C3399" s="77">
        <f t="shared" si="478"/>
        <v>6.8714614810610054E-4</v>
      </c>
      <c r="D3399" s="73">
        <f t="shared" si="479"/>
        <v>25.72743544182168</v>
      </c>
      <c r="E3399" s="74">
        <f>D3399*conf!B$7</f>
        <v>1881.7046282148376</v>
      </c>
      <c r="F3399" s="32">
        <f t="shared" si="480"/>
        <v>-60.865977610000002</v>
      </c>
      <c r="G3399" s="33">
        <f t="shared" si="481"/>
        <v>-60.79864439</v>
      </c>
      <c r="H3399" s="32">
        <f t="shared" si="482"/>
        <v>-76.401131309999997</v>
      </c>
      <c r="I3399" s="33">
        <f t="shared" si="483"/>
        <v>-75.484743030000004</v>
      </c>
      <c r="J3399" s="32">
        <f t="shared" si="484"/>
        <v>-76.401131309999997</v>
      </c>
      <c r="K3399" s="33">
        <f t="shared" si="485"/>
        <v>-73.846550210000004</v>
      </c>
    </row>
    <row r="3400" spans="1:11" x14ac:dyDescent="0.3">
      <c r="A3400" s="78" t="str">
        <f>latest_start_1_limit_5000_convert_BTC_CMC_PRO_API_KEY_49c55c19_a805_466a_95cf_3c[[#This Row],[Symbol]]</f>
        <v>FB</v>
      </c>
      <c r="B3400" s="22" t="str">
        <f t="shared" si="477"/>
        <v>Facebook tokenized stock Bittrex</v>
      </c>
      <c r="C3400" s="77">
        <f t="shared" si="478"/>
        <v>7.1547902558535652E-3</v>
      </c>
      <c r="D3400" s="73">
        <f t="shared" si="479"/>
        <v>267.88246563644412</v>
      </c>
      <c r="E3400" s="74">
        <f>D3400*conf!B$7</f>
        <v>19592.923536649523</v>
      </c>
      <c r="F3400" s="32">
        <f t="shared" si="480"/>
        <v>-0.64255980000000001</v>
      </c>
      <c r="G3400" s="33">
        <f t="shared" si="481"/>
        <v>-0.47160735999999998</v>
      </c>
      <c r="H3400" s="32">
        <f t="shared" si="482"/>
        <v>-4.8957417899999998</v>
      </c>
      <c r="I3400" s="33">
        <f t="shared" si="483"/>
        <v>-1.2026652799999999</v>
      </c>
      <c r="J3400" s="32">
        <f t="shared" si="484"/>
        <v>-4.8957417899999998</v>
      </c>
      <c r="K3400" s="33">
        <f t="shared" si="485"/>
        <v>-4.4444342099999998</v>
      </c>
    </row>
    <row r="3401" spans="1:11" x14ac:dyDescent="0.3">
      <c r="A3401" s="78" t="str">
        <f>latest_start_1_limit_5000_convert_BTC_CMC_PRO_API_KEY_49c55c19_a805_466a_95cf_3c[[#This Row],[Symbol]]</f>
        <v>NFLX</v>
      </c>
      <c r="B3401" s="22" t="str">
        <f t="shared" si="477"/>
        <v>Netflix tokenized stock FTX</v>
      </c>
      <c r="C3401" s="77">
        <f t="shared" si="478"/>
        <v>1.4425631613879473E-2</v>
      </c>
      <c r="D3401" s="73">
        <f t="shared" si="479"/>
        <v>540.11</v>
      </c>
      <c r="E3401" s="74">
        <f>D3401*conf!B$7</f>
        <v>39503.645400000001</v>
      </c>
      <c r="F3401" s="32">
        <f t="shared" si="480"/>
        <v>-0.15142711</v>
      </c>
      <c r="G3401" s="33">
        <f t="shared" si="481"/>
        <v>2.0370369999999999E-2</v>
      </c>
      <c r="H3401" s="32">
        <f t="shared" si="482"/>
        <v>-5.8677760499999998</v>
      </c>
      <c r="I3401" s="33">
        <f t="shared" si="483"/>
        <v>-2.2124454600000001</v>
      </c>
      <c r="J3401" s="32">
        <f t="shared" si="484"/>
        <v>-5.8677760499999998</v>
      </c>
      <c r="K3401" s="33">
        <f t="shared" si="485"/>
        <v>3.8673076900000001</v>
      </c>
    </row>
    <row r="3402" spans="1:11" x14ac:dyDescent="0.3">
      <c r="A3402" s="78" t="str">
        <f>latest_start_1_limit_5000_convert_BTC_CMC_PRO_API_KEY_49c55c19_a805_466a_95cf_3c[[#This Row],[Symbol]]</f>
        <v>YFICG</v>
      </c>
      <c r="B3402" s="22" t="str">
        <f t="shared" si="477"/>
        <v>YFI CREDITS GROUP</v>
      </c>
      <c r="C3402" s="77">
        <f t="shared" si="478"/>
        <v>9.8908654543639377E-6</v>
      </c>
      <c r="D3402" s="73">
        <f t="shared" si="479"/>
        <v>0.37032384324972001</v>
      </c>
      <c r="E3402" s="74">
        <f>D3402*conf!B$7</f>
        <v>27.085485895284521</v>
      </c>
      <c r="F3402" s="32">
        <f t="shared" si="480"/>
        <v>-7.6483480999999998</v>
      </c>
      <c r="G3402" s="33">
        <f t="shared" si="481"/>
        <v>-7.4894496799999999</v>
      </c>
      <c r="H3402" s="32">
        <f t="shared" si="482"/>
        <v>61.777786290000002</v>
      </c>
      <c r="I3402" s="33">
        <f t="shared" si="483"/>
        <v>68.059920790000007</v>
      </c>
      <c r="J3402" s="32">
        <f t="shared" si="484"/>
        <v>61.777786290000002</v>
      </c>
      <c r="K3402" s="33">
        <f t="shared" si="485"/>
        <v>-7.5121666500000002</v>
      </c>
    </row>
    <row r="3403" spans="1:11" x14ac:dyDescent="0.3">
      <c r="A3403" s="78" t="str">
        <f>latest_start_1_limit_5000_convert_BTC_CMC_PRO_API_KEY_49c55c19_a805_466a_95cf_3c[[#This Row],[Symbol]]</f>
        <v>OKBBULL</v>
      </c>
      <c r="B3403" s="22" t="str">
        <f t="shared" si="477"/>
        <v>3X Long OKB Token</v>
      </c>
      <c r="C3403" s="77">
        <f t="shared" si="478"/>
        <v>3.0100695837592645E-2</v>
      </c>
      <c r="D3403" s="73">
        <f t="shared" si="479"/>
        <v>1127</v>
      </c>
      <c r="E3403" s="74">
        <f>D3403*conf!B$7</f>
        <v>82428.78</v>
      </c>
      <c r="F3403" s="32">
        <f t="shared" si="480"/>
        <v>-2.3805434399999998</v>
      </c>
      <c r="G3403" s="33">
        <f t="shared" si="481"/>
        <v>-2.2125813399999998</v>
      </c>
      <c r="H3403" s="32">
        <f t="shared" si="482"/>
        <v>-4.87747712</v>
      </c>
      <c r="I3403" s="33">
        <f t="shared" si="483"/>
        <v>-1.1836913600000001</v>
      </c>
      <c r="J3403" s="32">
        <f t="shared" si="484"/>
        <v>-4.87747712</v>
      </c>
      <c r="K3403" s="33">
        <f t="shared" si="485"/>
        <v>27.741569850000001</v>
      </c>
    </row>
    <row r="3404" spans="1:11" x14ac:dyDescent="0.3">
      <c r="A3404" s="78" t="str">
        <f>latest_start_1_limit_5000_convert_BTC_CMC_PRO_API_KEY_49c55c19_a805_466a_95cf_3c[[#This Row],[Symbol]]</f>
        <v>AMZ</v>
      </c>
      <c r="B3404" s="22" t="str">
        <f t="shared" si="477"/>
        <v>AmazonasCoin</v>
      </c>
      <c r="C3404" s="77">
        <f t="shared" si="478"/>
        <v>4.8960284010757835E-8</v>
      </c>
      <c r="D3404" s="73">
        <f t="shared" si="479"/>
        <v>1.83312174502E-3</v>
      </c>
      <c r="E3404" s="74">
        <f>D3404*conf!B$7</f>
        <v>0.13407452443076279</v>
      </c>
      <c r="F3404" s="32">
        <f t="shared" si="480"/>
        <v>-0.32706594</v>
      </c>
      <c r="G3404" s="33">
        <f t="shared" si="481"/>
        <v>-0.15557066</v>
      </c>
      <c r="H3404" s="32">
        <f t="shared" si="482"/>
        <v>70.393188760000001</v>
      </c>
      <c r="I3404" s="33">
        <f t="shared" si="483"/>
        <v>77.009875480000005</v>
      </c>
      <c r="J3404" s="32">
        <f t="shared" si="484"/>
        <v>70.393188760000001</v>
      </c>
      <c r="K3404" s="33">
        <f t="shared" si="485"/>
        <v>-35.393662079999999</v>
      </c>
    </row>
    <row r="3405" spans="1:11" x14ac:dyDescent="0.3">
      <c r="A3405" s="78" t="str">
        <f>latest_start_1_limit_5000_convert_BTC_CMC_PRO_API_KEY_49c55c19_a805_466a_95cf_3c[[#This Row],[Symbol]]</f>
        <v>WIX</v>
      </c>
      <c r="B3405" s="22" t="str">
        <f t="shared" si="477"/>
        <v>Wixlar</v>
      </c>
      <c r="C3405" s="77">
        <f t="shared" si="478"/>
        <v>2.9983193458577858E-7</v>
      </c>
      <c r="D3405" s="73">
        <f t="shared" si="479"/>
        <v>1.1226005940239999E-2</v>
      </c>
      <c r="E3405" s="74">
        <f>D3405*conf!B$7</f>
        <v>0.82107007446915359</v>
      </c>
      <c r="F3405" s="32">
        <f t="shared" si="480"/>
        <v>233.16740199</v>
      </c>
      <c r="G3405" s="33">
        <f t="shared" si="481"/>
        <v>233.74064322999999</v>
      </c>
      <c r="H3405" s="32">
        <f t="shared" si="482"/>
        <v>6.9618531600000004</v>
      </c>
      <c r="I3405" s="33">
        <f t="shared" si="483"/>
        <v>11.115382289999999</v>
      </c>
      <c r="J3405" s="32">
        <f t="shared" si="484"/>
        <v>6.9618531600000004</v>
      </c>
      <c r="K3405" s="33">
        <f t="shared" si="485"/>
        <v>-3.7647592699999999</v>
      </c>
    </row>
    <row r="3406" spans="1:11" x14ac:dyDescent="0.3">
      <c r="A3406" s="78" t="str">
        <f>latest_start_1_limit_5000_convert_BTC_CMC_PRO_API_KEY_49c55c19_a805_466a_95cf_3c[[#This Row],[Symbol]]</f>
        <v>ADL</v>
      </c>
      <c r="B3406" s="22" t="str">
        <f t="shared" si="477"/>
        <v>Adelphoi</v>
      </c>
      <c r="C3406" s="77">
        <f t="shared" si="478"/>
        <v>2.0030880824028645E-7</v>
      </c>
      <c r="D3406" s="73">
        <f t="shared" si="479"/>
        <v>7.4997610721299996E-3</v>
      </c>
      <c r="E3406" s="74">
        <f>D3406*conf!B$7</f>
        <v>0.54853252481558823</v>
      </c>
      <c r="F3406" s="32">
        <f t="shared" si="480"/>
        <v>0.15440412000000001</v>
      </c>
      <c r="G3406" s="33">
        <f t="shared" si="481"/>
        <v>0.32672780000000001</v>
      </c>
      <c r="H3406" s="32">
        <f t="shared" si="482"/>
        <v>0.15440412000000001</v>
      </c>
      <c r="I3406" s="33">
        <f t="shared" si="483"/>
        <v>4.0435872499999999</v>
      </c>
      <c r="J3406" s="32">
        <f t="shared" si="484"/>
        <v>0.15440412000000001</v>
      </c>
      <c r="K3406" s="33">
        <f t="shared" si="485"/>
        <v>39.35090786</v>
      </c>
    </row>
    <row r="3407" spans="1:11" x14ac:dyDescent="0.3">
      <c r="A3407" s="78" t="str">
        <f>latest_start_1_limit_5000_convert_BTC_CMC_PRO_API_KEY_49c55c19_a805_466a_95cf_3c[[#This Row],[Symbol]]</f>
        <v>MAG</v>
      </c>
      <c r="B3407" s="22" t="str">
        <f t="shared" si="477"/>
        <v>Maggie</v>
      </c>
      <c r="C3407" s="77">
        <f t="shared" si="478"/>
        <v>1E-8</v>
      </c>
      <c r="D3407" s="73">
        <f t="shared" si="479"/>
        <v>2.5874175698999998E-4</v>
      </c>
      <c r="E3407" s="74">
        <f>D3407*conf!B$7</f>
        <v>1.8924372106248599E-2</v>
      </c>
      <c r="F3407" s="32">
        <f t="shared" si="480"/>
        <v>0.37081764</v>
      </c>
      <c r="G3407" s="33">
        <f t="shared" si="481"/>
        <v>0.54351368</v>
      </c>
      <c r="H3407" s="32">
        <f t="shared" si="482"/>
        <v>0.15597232</v>
      </c>
      <c r="I3407" s="33">
        <f t="shared" si="483"/>
        <v>4.0452163499999996</v>
      </c>
      <c r="J3407" s="32">
        <f t="shared" si="484"/>
        <v>0.15597232</v>
      </c>
      <c r="K3407" s="33">
        <f t="shared" si="485"/>
        <v>18.448271680000001</v>
      </c>
    </row>
    <row r="3408" spans="1:11" x14ac:dyDescent="0.3">
      <c r="A3408" s="78" t="str">
        <f>latest_start_1_limit_5000_convert_BTC_CMC_PRO_API_KEY_49c55c19_a805_466a_95cf_3c[[#This Row],[Symbol]]</f>
        <v>TBP</v>
      </c>
      <c r="B3408" s="22" t="str">
        <f t="shared" si="477"/>
        <v>Tradebitpay</v>
      </c>
      <c r="C3408" s="77">
        <f t="shared" si="478"/>
        <v>4.9075658018847475E-7</v>
      </c>
      <c r="D3408" s="73">
        <f t="shared" si="479"/>
        <v>1.8374414626709999E-2</v>
      </c>
      <c r="E3408" s="74">
        <f>D3408*conf!B$7</f>
        <v>1.3439046857975694</v>
      </c>
      <c r="F3408" s="32">
        <f t="shared" si="480"/>
        <v>26.106924729999999</v>
      </c>
      <c r="G3408" s="33">
        <f t="shared" si="481"/>
        <v>26.323901809999999</v>
      </c>
      <c r="H3408" s="32">
        <f t="shared" si="482"/>
        <v>14.129437250000001</v>
      </c>
      <c r="I3408" s="33">
        <f t="shared" si="483"/>
        <v>18.561297100000001</v>
      </c>
      <c r="J3408" s="32">
        <f t="shared" si="484"/>
        <v>14.129437250000001</v>
      </c>
      <c r="K3408" s="33">
        <f t="shared" si="485"/>
        <v>-81.690961160000001</v>
      </c>
    </row>
    <row r="3409" spans="1:11" x14ac:dyDescent="0.3">
      <c r="A3409" s="78" t="str">
        <f>latest_start_1_limit_5000_convert_BTC_CMC_PRO_API_KEY_49c55c19_a805_466a_95cf_3c[[#This Row],[Symbol]]</f>
        <v>DMS</v>
      </c>
      <c r="B3409" s="22" t="str">
        <f t="shared" si="477"/>
        <v>Documentchain</v>
      </c>
      <c r="C3409" s="77">
        <f t="shared" si="478"/>
        <v>8.2974061909143386E-7</v>
      </c>
      <c r="D3409" s="73">
        <f t="shared" si="479"/>
        <v>3.1066314305870001E-2</v>
      </c>
      <c r="E3409" s="74">
        <f>D3409*conf!B$7</f>
        <v>2.2721902283313318</v>
      </c>
      <c r="F3409" s="32">
        <f t="shared" si="480"/>
        <v>-0.42936180000000002</v>
      </c>
      <c r="G3409" s="33">
        <f t="shared" si="481"/>
        <v>-0.25804252999999999</v>
      </c>
      <c r="H3409" s="32">
        <f t="shared" si="482"/>
        <v>-37.210679570000003</v>
      </c>
      <c r="I3409" s="33">
        <f t="shared" si="483"/>
        <v>-34.772452629999997</v>
      </c>
      <c r="J3409" s="32">
        <f t="shared" si="484"/>
        <v>-37.210679570000003</v>
      </c>
      <c r="K3409" s="33">
        <f t="shared" si="485"/>
        <v>-0.57170314</v>
      </c>
    </row>
    <row r="3410" spans="1:11" x14ac:dyDescent="0.3">
      <c r="A3410" s="78" t="str">
        <f>latest_start_1_limit_5000_convert_BTC_CMC_PRO_API_KEY_49c55c19_a805_466a_95cf_3c[[#This Row],[Symbol]]</f>
        <v>EGC</v>
      </c>
      <c r="B3410" s="22" t="str">
        <f t="shared" si="477"/>
        <v>EcoG9coin</v>
      </c>
      <c r="C3410" s="77">
        <f t="shared" si="478"/>
        <v>2.1002164640147537E-8</v>
      </c>
      <c r="D3410" s="73">
        <f t="shared" si="479"/>
        <v>7.8634193964E-4</v>
      </c>
      <c r="E3410" s="74">
        <f>D3410*conf!B$7</f>
        <v>5.7513049465269597E-2</v>
      </c>
      <c r="F3410" s="32">
        <f t="shared" si="480"/>
        <v>-0.22191050000000001</v>
      </c>
      <c r="G3410" s="33">
        <f t="shared" si="481"/>
        <v>-5.0234290000000001E-2</v>
      </c>
      <c r="H3410" s="32">
        <f t="shared" si="482"/>
        <v>-4.0181847399999997</v>
      </c>
      <c r="I3410" s="33">
        <f t="shared" si="483"/>
        <v>-0.29103105000000001</v>
      </c>
      <c r="J3410" s="32">
        <f t="shared" si="484"/>
        <v>-4.0181847399999997</v>
      </c>
      <c r="K3410" s="33">
        <f t="shared" si="485"/>
        <v>0.95460853000000001</v>
      </c>
    </row>
    <row r="3411" spans="1:11" x14ac:dyDescent="0.3">
      <c r="A3411" s="78" t="str">
        <f>latest_start_1_limit_5000_convert_BTC_CMC_PRO_API_KEY_49c55c19_a805_466a_95cf_3c[[#This Row],[Symbol]]</f>
        <v>HBDC</v>
      </c>
      <c r="B3411" s="22" t="str">
        <f t="shared" si="477"/>
        <v>happy birthday coin</v>
      </c>
      <c r="C3411" s="77">
        <f t="shared" si="478"/>
        <v>2.6817049640915508E-7</v>
      </c>
      <c r="D3411" s="73">
        <f t="shared" si="479"/>
        <v>1.004057019425E-2</v>
      </c>
      <c r="E3411" s="74">
        <f>D3411*conf!B$7</f>
        <v>0.73436730400744499</v>
      </c>
      <c r="F3411" s="32">
        <f t="shared" si="480"/>
        <v>-0.16145825</v>
      </c>
      <c r="G3411" s="33">
        <f t="shared" si="481"/>
        <v>1.032197E-2</v>
      </c>
      <c r="H3411" s="32">
        <f t="shared" si="482"/>
        <v>-1.41722842</v>
      </c>
      <c r="I3411" s="33">
        <f t="shared" si="483"/>
        <v>2.4109252799999998</v>
      </c>
      <c r="J3411" s="32">
        <f t="shared" si="484"/>
        <v>-1.41722842</v>
      </c>
      <c r="K3411" s="33">
        <f t="shared" si="485"/>
        <v>255.76119844999999</v>
      </c>
    </row>
    <row r="3412" spans="1:11" x14ac:dyDescent="0.3">
      <c r="A3412" s="78" t="str">
        <f>latest_start_1_limit_5000_convert_BTC_CMC_PRO_API_KEY_49c55c19_a805_466a_95cf_3c[[#This Row],[Symbol]]</f>
        <v>YSEC</v>
      </c>
      <c r="B3412" s="22" t="str">
        <f t="shared" si="477"/>
        <v>Yearn Secure</v>
      </c>
      <c r="C3412" s="77">
        <f t="shared" si="478"/>
        <v>2.1289280092872363E-5</v>
      </c>
      <c r="D3412" s="73">
        <f t="shared" si="479"/>
        <v>0.79709182784746002</v>
      </c>
      <c r="E3412" s="74">
        <f>D3412*conf!B$7</f>
        <v>58.299296288763223</v>
      </c>
      <c r="F3412" s="32">
        <f t="shared" si="480"/>
        <v>-1.1399994</v>
      </c>
      <c r="G3412" s="33">
        <f t="shared" si="481"/>
        <v>-0.96990284000000004</v>
      </c>
      <c r="H3412" s="32">
        <f t="shared" si="482"/>
        <v>-0.38484780000000002</v>
      </c>
      <c r="I3412" s="33">
        <f t="shared" si="483"/>
        <v>3.4833951700000001</v>
      </c>
      <c r="J3412" s="32">
        <f t="shared" si="484"/>
        <v>-0.38484780000000002</v>
      </c>
      <c r="K3412" s="33">
        <f t="shared" si="485"/>
        <v>22.96663573</v>
      </c>
    </row>
    <row r="3413" spans="1:11" x14ac:dyDescent="0.3">
      <c r="A3413" s="78" t="str">
        <f>latest_start_1_limit_5000_convert_BTC_CMC_PRO_API_KEY_49c55c19_a805_466a_95cf_3c[[#This Row],[Symbol]]</f>
        <v>MCH</v>
      </c>
      <c r="B3413" s="22" t="str">
        <f t="shared" si="477"/>
        <v>MeconCash</v>
      </c>
      <c r="C3413" s="77">
        <f t="shared" si="478"/>
        <v>1.492411584660746E-6</v>
      </c>
      <c r="D3413" s="73">
        <f t="shared" si="479"/>
        <v>5.587737456262E-2</v>
      </c>
      <c r="E3413" s="74">
        <f>D3413*conf!B$7</f>
        <v>4.0868711755100264</v>
      </c>
      <c r="F3413" s="32">
        <f t="shared" si="480"/>
        <v>0.57254519000000004</v>
      </c>
      <c r="G3413" s="33">
        <f t="shared" si="481"/>
        <v>0.74558831999999997</v>
      </c>
      <c r="H3413" s="32">
        <f t="shared" si="482"/>
        <v>-4.0113867799999996</v>
      </c>
      <c r="I3413" s="33">
        <f t="shared" si="483"/>
        <v>-0.28396911000000002</v>
      </c>
      <c r="J3413" s="32">
        <f t="shared" si="484"/>
        <v>-4.0113867799999996</v>
      </c>
      <c r="K3413" s="33">
        <f t="shared" si="485"/>
        <v>-7.1297009999999998</v>
      </c>
    </row>
    <row r="3414" spans="1:11" x14ac:dyDescent="0.3">
      <c r="A3414" s="78" t="str">
        <f>latest_start_1_limit_5000_convert_BTC_CMC_PRO_API_KEY_49c55c19_a805_466a_95cf_3c[[#This Row],[Symbol]]</f>
        <v>SSL</v>
      </c>
      <c r="B3414" s="22" t="str">
        <f t="shared" si="477"/>
        <v>Sergey Save Link</v>
      </c>
      <c r="C3414" s="77">
        <f t="shared" si="478"/>
        <v>1.6100228452317694E-3</v>
      </c>
      <c r="D3414" s="73">
        <f t="shared" si="479"/>
        <v>60.280857172414173</v>
      </c>
      <c r="E3414" s="74">
        <f>D3414*conf!B$7</f>
        <v>4408.9418935903723</v>
      </c>
      <c r="F3414" s="32">
        <f t="shared" si="480"/>
        <v>-1.13815146</v>
      </c>
      <c r="G3414" s="33">
        <f t="shared" si="481"/>
        <v>-0.96805171999999995</v>
      </c>
      <c r="H3414" s="32">
        <f t="shared" si="482"/>
        <v>-7.9628158899999999</v>
      </c>
      <c r="I3414" s="33">
        <f t="shared" si="483"/>
        <v>-4.3888396199999997</v>
      </c>
      <c r="J3414" s="32">
        <f t="shared" si="484"/>
        <v>-7.9628158899999999</v>
      </c>
      <c r="K3414" s="33">
        <f t="shared" si="485"/>
        <v>29.1206964</v>
      </c>
    </row>
    <row r="3415" spans="1:11" x14ac:dyDescent="0.3">
      <c r="A3415" s="78" t="str">
        <f>latest_start_1_limit_5000_convert_BTC_CMC_PRO_API_KEY_49c55c19_a805_466a_95cf_3c[[#This Row],[Symbol]]</f>
        <v>SPY</v>
      </c>
      <c r="B3415" s="22" t="str">
        <f t="shared" si="477"/>
        <v>SPDR S&amp;P 500 ETF tokenized stock FTX</v>
      </c>
      <c r="C3415" s="77">
        <f t="shared" si="478"/>
        <v>1.0225155629515498E-2</v>
      </c>
      <c r="D3415" s="73">
        <f t="shared" si="479"/>
        <v>382.84</v>
      </c>
      <c r="E3415" s="74">
        <f>D3415*conf!B$7</f>
        <v>28000.917599999997</v>
      </c>
      <c r="F3415" s="32">
        <f t="shared" si="480"/>
        <v>-0.21086073</v>
      </c>
      <c r="G3415" s="33">
        <f t="shared" si="481"/>
        <v>-3.9165510000000001E-2</v>
      </c>
      <c r="H3415" s="32">
        <f t="shared" si="482"/>
        <v>-3.8761271000000002</v>
      </c>
      <c r="I3415" s="33">
        <f t="shared" si="483"/>
        <v>-0.14345705</v>
      </c>
      <c r="J3415" s="32">
        <f t="shared" si="484"/>
        <v>-3.8761271000000002</v>
      </c>
      <c r="K3415" s="33">
        <f t="shared" si="485"/>
        <v>2.9222786799999998</v>
      </c>
    </row>
    <row r="3416" spans="1:11" x14ac:dyDescent="0.3">
      <c r="A3416" s="78" t="str">
        <f>latest_start_1_limit_5000_convert_BTC_CMC_PRO_API_KEY_49c55c19_a805_466a_95cf_3c[[#This Row],[Symbol]]</f>
        <v>PLUS1</v>
      </c>
      <c r="B3416" s="22" t="str">
        <f t="shared" si="477"/>
        <v>PlusOneCoin</v>
      </c>
      <c r="C3416" s="77">
        <f t="shared" si="478"/>
        <v>8.9999999999996745E-7</v>
      </c>
      <c r="D3416" s="73">
        <f t="shared" si="479"/>
        <v>3.3696895429679997E-2</v>
      </c>
      <c r="E3416" s="74">
        <f>D3416*conf!B$7</f>
        <v>2.4645909317267951</v>
      </c>
      <c r="F3416" s="32">
        <f t="shared" si="480"/>
        <v>143.25843596999999</v>
      </c>
      <c r="G3416" s="33">
        <f t="shared" si="481"/>
        <v>143.67698161999999</v>
      </c>
      <c r="H3416" s="32">
        <f t="shared" si="482"/>
        <v>130.72321314999999</v>
      </c>
      <c r="I3416" s="33">
        <f t="shared" si="483"/>
        <v>139.68262773000001</v>
      </c>
      <c r="J3416" s="32">
        <f t="shared" si="484"/>
        <v>130.72321314999999</v>
      </c>
      <c r="K3416" s="33">
        <f t="shared" si="485"/>
        <v>108.72200092999999</v>
      </c>
    </row>
    <row r="3417" spans="1:11" x14ac:dyDescent="0.3">
      <c r="A3417" s="78" t="str">
        <f>latest_start_1_limit_5000_convert_BTC_CMC_PRO_API_KEY_49c55c19_a805_466a_95cf_3c[[#This Row],[Symbol]]</f>
        <v>ZHEGIC</v>
      </c>
      <c r="B3417" s="22" t="str">
        <f t="shared" si="477"/>
        <v>zHEGIC</v>
      </c>
      <c r="C3417" s="77">
        <f t="shared" si="478"/>
        <v>8.686987493194867E-6</v>
      </c>
      <c r="D3417" s="73">
        <f t="shared" si="479"/>
        <v>0.32524945461903998</v>
      </c>
      <c r="E3417" s="74">
        <f>D3417*conf!B$7</f>
        <v>23.788745110836583</v>
      </c>
      <c r="F3417" s="32">
        <f t="shared" si="480"/>
        <v>-2.0975699799999998</v>
      </c>
      <c r="G3417" s="33">
        <f t="shared" si="481"/>
        <v>-1.9291210000000001</v>
      </c>
      <c r="H3417" s="32">
        <f t="shared" si="482"/>
        <v>-6.5816696099999996</v>
      </c>
      <c r="I3417" s="33">
        <f t="shared" si="483"/>
        <v>-2.9540608399999999</v>
      </c>
      <c r="J3417" s="32">
        <f t="shared" si="484"/>
        <v>-6.5816696099999996</v>
      </c>
      <c r="K3417" s="33">
        <f t="shared" si="485"/>
        <v>-2.24805666</v>
      </c>
    </row>
    <row r="3418" spans="1:11" x14ac:dyDescent="0.3">
      <c r="A3418" s="78" t="str">
        <f>latest_start_1_limit_5000_convert_BTC_CMC_PRO_API_KEY_49c55c19_a805_466a_95cf_3c[[#This Row],[Symbol]]</f>
        <v>TRIB</v>
      </c>
      <c r="B3418" s="22" t="str">
        <f t="shared" si="477"/>
        <v>Contribute</v>
      </c>
      <c r="C3418" s="77">
        <f t="shared" si="478"/>
        <v>4.6913952910935993E-5</v>
      </c>
      <c r="D3418" s="73">
        <f t="shared" si="479"/>
        <v>1.75650507270311</v>
      </c>
      <c r="E3418" s="74">
        <f>D3418*conf!B$7</f>
        <v>128.47078101750546</v>
      </c>
      <c r="F3418" s="32">
        <f t="shared" si="480"/>
        <v>-5.3363696300000001</v>
      </c>
      <c r="G3418" s="33">
        <f t="shared" si="481"/>
        <v>-5.1734932599999999</v>
      </c>
      <c r="H3418" s="32">
        <f t="shared" si="482"/>
        <v>-3.4367121599999999</v>
      </c>
      <c r="I3418" s="33">
        <f t="shared" si="483"/>
        <v>0.3130212</v>
      </c>
      <c r="J3418" s="32">
        <f t="shared" si="484"/>
        <v>-3.4367121599999999</v>
      </c>
      <c r="K3418" s="33">
        <f t="shared" si="485"/>
        <v>2.4069480400000001</v>
      </c>
    </row>
    <row r="3419" spans="1:11" x14ac:dyDescent="0.3">
      <c r="A3419" s="78" t="str">
        <f>latest_start_1_limit_5000_convert_BTC_CMC_PRO_API_KEY_49c55c19_a805_466a_95cf_3c[[#This Row],[Symbol]]</f>
        <v>SWSH</v>
      </c>
      <c r="B3419" s="22" t="str">
        <f t="shared" si="477"/>
        <v>SwapShip</v>
      </c>
      <c r="C3419" s="77">
        <f t="shared" si="478"/>
        <v>1.023849190475912E-4</v>
      </c>
      <c r="D3419" s="73">
        <f t="shared" si="479"/>
        <v>3.8333932341367301</v>
      </c>
      <c r="E3419" s="74">
        <f>D3419*conf!B$7</f>
        <v>280.37438114476043</v>
      </c>
      <c r="F3419" s="32">
        <f t="shared" si="480"/>
        <v>-1.1399994</v>
      </c>
      <c r="G3419" s="33">
        <f t="shared" si="481"/>
        <v>-0.96990284000000004</v>
      </c>
      <c r="H3419" s="32">
        <f t="shared" si="482"/>
        <v>-6.1849752200000001</v>
      </c>
      <c r="I3419" s="33">
        <f t="shared" si="483"/>
        <v>-2.5419620599999999</v>
      </c>
      <c r="J3419" s="32">
        <f t="shared" si="484"/>
        <v>-6.1849752200000001</v>
      </c>
      <c r="K3419" s="33">
        <f t="shared" si="485"/>
        <v>16.575827660000002</v>
      </c>
    </row>
    <row r="3420" spans="1:11" x14ac:dyDescent="0.3">
      <c r="A3420" s="78" t="str">
        <f>latest_start_1_limit_5000_convert_BTC_CMC_PRO_API_KEY_49c55c19_a805_466a_95cf_3c[[#This Row],[Symbol]]</f>
        <v>DFO</v>
      </c>
      <c r="B3420" s="22" t="str">
        <f t="shared" si="477"/>
        <v>DeFiato</v>
      </c>
      <c r="C3420" s="77">
        <f t="shared" si="478"/>
        <v>2.6426701045679219E-7</v>
      </c>
      <c r="D3420" s="73">
        <f t="shared" si="479"/>
        <v>9.8944197965299997E-3</v>
      </c>
      <c r="E3420" s="74">
        <f>D3420*conf!B$7</f>
        <v>0.72367786391820421</v>
      </c>
      <c r="F3420" s="32">
        <f t="shared" si="480"/>
        <v>6.0513312700000004</v>
      </c>
      <c r="G3420" s="33">
        <f t="shared" si="481"/>
        <v>6.23380109</v>
      </c>
      <c r="H3420" s="32">
        <f t="shared" si="482"/>
        <v>-4.9541555099999997</v>
      </c>
      <c r="I3420" s="33">
        <f t="shared" si="483"/>
        <v>-1.2633473200000001</v>
      </c>
      <c r="J3420" s="32">
        <f t="shared" si="484"/>
        <v>-4.9541555099999997</v>
      </c>
      <c r="K3420" s="33">
        <f t="shared" si="485"/>
        <v>-24.029812270000001</v>
      </c>
    </row>
    <row r="3421" spans="1:11" x14ac:dyDescent="0.3">
      <c r="A3421" s="78" t="str">
        <f>latest_start_1_limit_5000_convert_BTC_CMC_PRO_API_KEY_49c55c19_a805_466a_95cf_3c[[#This Row],[Symbol]]</f>
        <v>SOP</v>
      </c>
      <c r="B3421" s="22" t="str">
        <f t="shared" si="477"/>
        <v>SoPay</v>
      </c>
      <c r="C3421" s="77">
        <f t="shared" si="478"/>
        <v>1E-8</v>
      </c>
      <c r="D3421" s="73">
        <f t="shared" si="479"/>
        <v>3.2606008349999998E-5</v>
      </c>
      <c r="E3421" s="74">
        <f>D3421*conf!B$7</f>
        <v>2.3848034507189999E-3</v>
      </c>
      <c r="F3421" s="32">
        <f t="shared" si="480"/>
        <v>-0.24156338999999999</v>
      </c>
      <c r="G3421" s="33">
        <f t="shared" si="481"/>
        <v>-6.9920999999999997E-2</v>
      </c>
      <c r="H3421" s="32">
        <f t="shared" si="482"/>
        <v>-12.12500912</v>
      </c>
      <c r="I3421" s="33">
        <f t="shared" si="483"/>
        <v>-8.7126586100000001</v>
      </c>
      <c r="J3421" s="32">
        <f t="shared" si="484"/>
        <v>-12.12500912</v>
      </c>
      <c r="K3421" s="33">
        <f t="shared" si="485"/>
        <v>7.24647022</v>
      </c>
    </row>
    <row r="3422" spans="1:11" x14ac:dyDescent="0.3">
      <c r="A3422" s="78" t="str">
        <f>latest_start_1_limit_5000_convert_BTC_CMC_PRO_API_KEY_49c55c19_a805_466a_95cf_3c[[#This Row],[Symbol]]</f>
        <v>MACH</v>
      </c>
      <c r="B3422" s="22" t="str">
        <f t="shared" si="477"/>
        <v>MACH Project</v>
      </c>
      <c r="C3422" s="77">
        <f t="shared" si="478"/>
        <v>5.0974283465936784E-7</v>
      </c>
      <c r="D3422" s="73">
        <f t="shared" si="479"/>
        <v>1.9085278883940002E-2</v>
      </c>
      <c r="E3422" s="74">
        <f>D3422*conf!B$7</f>
        <v>1.3958972975713717</v>
      </c>
      <c r="F3422" s="32">
        <f t="shared" si="480"/>
        <v>-0.22048773999999999</v>
      </c>
      <c r="G3422" s="33">
        <f t="shared" si="481"/>
        <v>-4.8809089999999999E-2</v>
      </c>
      <c r="H3422" s="32">
        <f t="shared" si="482"/>
        <v>4.2696069899999998</v>
      </c>
      <c r="I3422" s="33">
        <f t="shared" si="483"/>
        <v>8.3185911600000004</v>
      </c>
      <c r="J3422" s="32">
        <f t="shared" si="484"/>
        <v>4.2696069899999998</v>
      </c>
      <c r="K3422" s="33">
        <f t="shared" si="485"/>
        <v>0.79298047999999999</v>
      </c>
    </row>
    <row r="3423" spans="1:11" x14ac:dyDescent="0.3">
      <c r="A3423" s="78" t="str">
        <f>latest_start_1_limit_5000_convert_BTC_CMC_PRO_API_KEY_49c55c19_a805_466a_95cf_3c[[#This Row],[Symbol]]</f>
        <v>BONO</v>
      </c>
      <c r="B3423" s="22" t="str">
        <f t="shared" si="477"/>
        <v>Bonorum</v>
      </c>
      <c r="C3423" s="77">
        <f t="shared" si="478"/>
        <v>6.3117271236213634E-4</v>
      </c>
      <c r="D3423" s="73">
        <f t="shared" si="479"/>
        <v>23.631734318372409</v>
      </c>
      <c r="E3423" s="74">
        <f>D3423*conf!B$7</f>
        <v>1728.4250480457581</v>
      </c>
      <c r="F3423" s="32">
        <f t="shared" si="480"/>
        <v>0.36923208000000002</v>
      </c>
      <c r="G3423" s="33">
        <f t="shared" si="481"/>
        <v>0.54192538999999995</v>
      </c>
      <c r="H3423" s="32">
        <f t="shared" si="482"/>
        <v>-60.530954080000001</v>
      </c>
      <c r="I3423" s="33">
        <f t="shared" si="483"/>
        <v>-58.998297090000001</v>
      </c>
      <c r="J3423" s="32">
        <f t="shared" si="484"/>
        <v>-60.530954080000001</v>
      </c>
      <c r="K3423" s="33">
        <f t="shared" si="485"/>
        <v>-71.287295349999994</v>
      </c>
    </row>
    <row r="3424" spans="1:11" x14ac:dyDescent="0.3">
      <c r="A3424" s="78" t="str">
        <f>latest_start_1_limit_5000_convert_BTC_CMC_PRO_API_KEY_49c55c19_a805_466a_95cf_3c[[#This Row],[Symbol]]</f>
        <v>HTA</v>
      </c>
      <c r="B3424" s="22" t="str">
        <f t="shared" si="477"/>
        <v>Historia</v>
      </c>
      <c r="C3424" s="77">
        <f t="shared" si="478"/>
        <v>6.0092642472112639E-8</v>
      </c>
      <c r="D3424" s="73">
        <f t="shared" si="479"/>
        <v>2.2499283216399998E-3</v>
      </c>
      <c r="E3424" s="74">
        <f>D3424*conf!B$7</f>
        <v>0.1645597574447496</v>
      </c>
      <c r="F3424" s="32">
        <f t="shared" si="480"/>
        <v>0.37081764</v>
      </c>
      <c r="G3424" s="33">
        <f t="shared" si="481"/>
        <v>0.54351368</v>
      </c>
      <c r="H3424" s="32">
        <f t="shared" si="482"/>
        <v>-14.15202373</v>
      </c>
      <c r="I3424" s="33">
        <f t="shared" si="483"/>
        <v>-10.818385989999999</v>
      </c>
      <c r="J3424" s="32">
        <f t="shared" si="484"/>
        <v>-14.15202373</v>
      </c>
      <c r="K3424" s="33">
        <f t="shared" si="485"/>
        <v>18.452411290000001</v>
      </c>
    </row>
    <row r="3425" spans="1:11" x14ac:dyDescent="0.3">
      <c r="A3425" s="78" t="str">
        <f>latest_start_1_limit_5000_convert_BTC_CMC_PRO_API_KEY_49c55c19_a805_466a_95cf_3c[[#This Row],[Symbol]]</f>
        <v>ATOMBEAR</v>
      </c>
      <c r="B3425" s="22" t="str">
        <f t="shared" si="477"/>
        <v>3X Short Cosmos Token</v>
      </c>
      <c r="C3425" s="77">
        <f t="shared" si="478"/>
        <v>8.6557531243010802E-7</v>
      </c>
      <c r="D3425" s="73">
        <f t="shared" si="479"/>
        <v>3.240800087719E-2</v>
      </c>
      <c r="E3425" s="74">
        <f>D3425*conf!B$7</f>
        <v>2.3703211841576768</v>
      </c>
      <c r="F3425" s="32">
        <f t="shared" si="480"/>
        <v>-1.23324966</v>
      </c>
      <c r="G3425" s="33">
        <f t="shared" si="481"/>
        <v>-1.06331354</v>
      </c>
      <c r="H3425" s="32">
        <f t="shared" si="482"/>
        <v>14.38409045</v>
      </c>
      <c r="I3425" s="33">
        <f t="shared" si="483"/>
        <v>18.825838959999999</v>
      </c>
      <c r="J3425" s="32">
        <f t="shared" si="484"/>
        <v>14.38409045</v>
      </c>
      <c r="K3425" s="33">
        <f t="shared" si="485"/>
        <v>-37.771151979999999</v>
      </c>
    </row>
    <row r="3426" spans="1:11" x14ac:dyDescent="0.3">
      <c r="A3426" s="78" t="str">
        <f>latest_start_1_limit_5000_convert_BTC_CMC_PRO_API_KEY_49c55c19_a805_466a_95cf_3c[[#This Row],[Symbol]]</f>
        <v>LIQUID</v>
      </c>
      <c r="B3426" s="22" t="str">
        <f t="shared" si="477"/>
        <v>LIQUID</v>
      </c>
      <c r="C3426" s="77">
        <f t="shared" si="478"/>
        <v>9.0317015347109923E-4</v>
      </c>
      <c r="D3426" s="73">
        <f t="shared" si="479"/>
        <v>33.815589129694189</v>
      </c>
      <c r="E3426" s="74">
        <f>D3426*conf!B$7</f>
        <v>2473.272188945833</v>
      </c>
      <c r="F3426" s="32">
        <f t="shared" si="480"/>
        <v>-1.1399994</v>
      </c>
      <c r="G3426" s="33">
        <f t="shared" si="481"/>
        <v>-0.96990284000000004</v>
      </c>
      <c r="H3426" s="32">
        <f t="shared" si="482"/>
        <v>2.3544381799999998</v>
      </c>
      <c r="I3426" s="33">
        <f t="shared" si="483"/>
        <v>6.3290527599999997</v>
      </c>
      <c r="J3426" s="32">
        <f t="shared" si="484"/>
        <v>2.3544381799999998</v>
      </c>
      <c r="K3426" s="33">
        <f t="shared" si="485"/>
        <v>24.78134288</v>
      </c>
    </row>
    <row r="3427" spans="1:11" x14ac:dyDescent="0.3">
      <c r="A3427" s="78" t="str">
        <f>latest_start_1_limit_5000_convert_BTC_CMC_PRO_API_KEY_49c55c19_a805_466a_95cf_3c[[#This Row],[Symbol]]</f>
        <v>STACY</v>
      </c>
      <c r="B3427" s="22" t="str">
        <f t="shared" si="477"/>
        <v>Stacy</v>
      </c>
      <c r="C3427" s="77">
        <f t="shared" si="478"/>
        <v>6.269665965604318E-8</v>
      </c>
      <c r="D3427" s="73">
        <f t="shared" si="479"/>
        <v>2.3474253158000001E-3</v>
      </c>
      <c r="E3427" s="74">
        <f>D3427*conf!B$7</f>
        <v>0.171690687597612</v>
      </c>
      <c r="F3427" s="32">
        <f t="shared" si="480"/>
        <v>-1.13815146</v>
      </c>
      <c r="G3427" s="33">
        <f t="shared" si="481"/>
        <v>-0.96805171999999995</v>
      </c>
      <c r="H3427" s="32">
        <f t="shared" si="482"/>
        <v>1.0110505299999999</v>
      </c>
      <c r="I3427" s="33">
        <f t="shared" si="483"/>
        <v>4.9334988500000003</v>
      </c>
      <c r="J3427" s="32">
        <f t="shared" si="484"/>
        <v>1.0110505299999999</v>
      </c>
      <c r="K3427" s="33">
        <f t="shared" si="485"/>
        <v>26.19371606</v>
      </c>
    </row>
    <row r="3428" spans="1:11" x14ac:dyDescent="0.3">
      <c r="A3428" s="78" t="str">
        <f>latest_start_1_limit_5000_convert_BTC_CMC_PRO_API_KEY_49c55c19_a805_466a_95cf_3c[[#This Row],[Symbol]]</f>
        <v>QUSD</v>
      </c>
      <c r="B3428" s="22" t="str">
        <f t="shared" si="477"/>
        <v>QUSD</v>
      </c>
      <c r="C3428" s="77">
        <f t="shared" si="478"/>
        <v>2.6552076856593592E-5</v>
      </c>
      <c r="D3428" s="73">
        <f t="shared" si="479"/>
        <v>0.99413617475277005</v>
      </c>
      <c r="E3428" s="74">
        <f>D3428*conf!B$7</f>
        <v>72.711119821417597</v>
      </c>
      <c r="F3428" s="32">
        <f t="shared" si="480"/>
        <v>4.0258500000000003E-2</v>
      </c>
      <c r="G3428" s="33">
        <f t="shared" si="481"/>
        <v>0.21238578999999999</v>
      </c>
      <c r="H3428" s="32">
        <f t="shared" si="482"/>
        <v>-2.59936459</v>
      </c>
      <c r="I3428" s="33">
        <f t="shared" si="483"/>
        <v>1.1828845400000001</v>
      </c>
      <c r="J3428" s="32">
        <f t="shared" si="484"/>
        <v>-2.59936459</v>
      </c>
      <c r="K3428" s="33">
        <f t="shared" si="485"/>
        <v>9.6695222300000001</v>
      </c>
    </row>
    <row r="3429" spans="1:11" x14ac:dyDescent="0.3">
      <c r="A3429" s="78" t="str">
        <f>latest_start_1_limit_5000_convert_BTC_CMC_PRO_API_KEY_49c55c19_a805_466a_95cf_3c[[#This Row],[Symbol]]</f>
        <v>WEBN</v>
      </c>
      <c r="B3429" s="22" t="str">
        <f t="shared" si="477"/>
        <v>WEBN token</v>
      </c>
      <c r="C3429" s="77">
        <f t="shared" si="478"/>
        <v>1E-8</v>
      </c>
      <c r="D3429" s="73">
        <f t="shared" si="479"/>
        <v>1.6337100900000001E-6</v>
      </c>
      <c r="E3429" s="74">
        <f>D3429*conf!B$7</f>
        <v>1.1948955598260001E-4</v>
      </c>
      <c r="F3429" s="32">
        <f t="shared" si="480"/>
        <v>-17.469259829999999</v>
      </c>
      <c r="G3429" s="33">
        <f t="shared" si="481"/>
        <v>-17.32725907</v>
      </c>
      <c r="H3429" s="32">
        <f t="shared" si="482"/>
        <v>0.92221085000000003</v>
      </c>
      <c r="I3429" s="33">
        <f t="shared" si="483"/>
        <v>4.8412093499999997</v>
      </c>
      <c r="J3429" s="32">
        <f t="shared" si="484"/>
        <v>0.92221085000000003</v>
      </c>
      <c r="K3429" s="33">
        <f t="shared" si="485"/>
        <v>14.07686466</v>
      </c>
    </row>
    <row r="3430" spans="1:11" x14ac:dyDescent="0.3">
      <c r="A3430" s="78" t="str">
        <f>latest_start_1_limit_5000_convert_BTC_CMC_PRO_API_KEY_49c55c19_a805_466a_95cf_3c[[#This Row],[Symbol]]</f>
        <v>VLT</v>
      </c>
      <c r="B3430" s="22" t="str">
        <f t="shared" si="477"/>
        <v>Veltor</v>
      </c>
      <c r="C3430" s="77">
        <f t="shared" si="478"/>
        <v>2.8999999999995392E-7</v>
      </c>
      <c r="D3430" s="73">
        <f t="shared" si="479"/>
        <v>1.0857888527339999E-2</v>
      </c>
      <c r="E3430" s="74">
        <f>D3430*conf!B$7</f>
        <v>0.79414596688964756</v>
      </c>
      <c r="F3430" s="32">
        <f t="shared" si="480"/>
        <v>6.2459000000000004E-3</v>
      </c>
      <c r="G3430" s="33">
        <f t="shared" si="481"/>
        <v>0.17831467000000001</v>
      </c>
      <c r="H3430" s="32">
        <f t="shared" si="482"/>
        <v>7.3859893300000001</v>
      </c>
      <c r="I3430" s="33">
        <f t="shared" si="483"/>
        <v>11.55598846</v>
      </c>
      <c r="J3430" s="32">
        <f t="shared" si="484"/>
        <v>7.3859893300000001</v>
      </c>
      <c r="K3430" s="33">
        <f t="shared" si="485"/>
        <v>90.555456399999997</v>
      </c>
    </row>
    <row r="3431" spans="1:11" x14ac:dyDescent="0.3">
      <c r="A3431" s="78" t="str">
        <f>latest_start_1_limit_5000_convert_BTC_CMC_PRO_API_KEY_49c55c19_a805_466a_95cf_3c[[#This Row],[Symbol]]</f>
        <v>NUT</v>
      </c>
      <c r="B3431" s="22" t="str">
        <f t="shared" si="477"/>
        <v>Native Utility Token</v>
      </c>
      <c r="C3431" s="77">
        <f t="shared" si="478"/>
        <v>6.120484065637819E-4</v>
      </c>
      <c r="D3431" s="73">
        <f t="shared" si="479"/>
        <v>22.91570128209197</v>
      </c>
      <c r="E3431" s="74">
        <f>D3431*conf!B$7</f>
        <v>1676.0543917722066</v>
      </c>
      <c r="F3431" s="32">
        <f t="shared" si="480"/>
        <v>-5.2751590000000001E-2</v>
      </c>
      <c r="G3431" s="33">
        <f t="shared" si="481"/>
        <v>0.11921567</v>
      </c>
      <c r="H3431" s="32">
        <f t="shared" si="482"/>
        <v>-5.4720912899999998</v>
      </c>
      <c r="I3431" s="33">
        <f t="shared" si="483"/>
        <v>-1.80139552</v>
      </c>
      <c r="J3431" s="32">
        <f t="shared" si="484"/>
        <v>-5.4720912899999998</v>
      </c>
      <c r="K3431" s="33">
        <f t="shared" si="485"/>
        <v>-4.7660481900000002</v>
      </c>
    </row>
    <row r="3432" spans="1:11" x14ac:dyDescent="0.3">
      <c r="A3432" s="78" t="str">
        <f>latest_start_1_limit_5000_convert_BTC_CMC_PRO_API_KEY_49c55c19_a805_466a_95cf_3c[[#This Row],[Symbol]]</f>
        <v>BNP</v>
      </c>
      <c r="B3432" s="22" t="str">
        <f t="shared" si="477"/>
        <v>BenePit Protocol</v>
      </c>
      <c r="C3432" s="77">
        <f t="shared" si="478"/>
        <v>1E-8</v>
      </c>
      <c r="D3432" s="73">
        <f t="shared" si="479"/>
        <v>3.5029809110000001E-5</v>
      </c>
      <c r="E3432" s="74">
        <f>D3432*conf!B$7</f>
        <v>2.5620802383054002E-3</v>
      </c>
      <c r="F3432" s="32">
        <f t="shared" si="480"/>
        <v>-0.16380869000000001</v>
      </c>
      <c r="G3432" s="33">
        <f t="shared" si="481"/>
        <v>7.9674800000000007E-3</v>
      </c>
      <c r="H3432" s="32">
        <f t="shared" si="482"/>
        <v>-3.8100673700000001</v>
      </c>
      <c r="I3432" s="33">
        <f t="shared" si="483"/>
        <v>-7.4832090000000004E-2</v>
      </c>
      <c r="J3432" s="32">
        <f t="shared" si="484"/>
        <v>-3.8100673700000001</v>
      </c>
      <c r="K3432" s="33">
        <f t="shared" si="485"/>
        <v>-7.9159657299999999</v>
      </c>
    </row>
    <row r="3433" spans="1:11" x14ac:dyDescent="0.3">
      <c r="A3433" s="78" t="str">
        <f>latest_start_1_limit_5000_convert_BTC_CMC_PRO_API_KEY_49c55c19_a805_466a_95cf_3c[[#This Row],[Symbol]]</f>
        <v>MVEDA</v>
      </c>
      <c r="B3433" s="22" t="str">
        <f t="shared" si="477"/>
        <v>Medicalveda</v>
      </c>
      <c r="C3433" s="77">
        <f t="shared" si="478"/>
        <v>1.8841147216453415E-6</v>
      </c>
      <c r="D3433" s="73">
        <f t="shared" si="479"/>
        <v>7.0543129725340006E-2</v>
      </c>
      <c r="E3433" s="74">
        <f>D3433*conf!B$7</f>
        <v>5.1595245081113683</v>
      </c>
      <c r="F3433" s="32">
        <f t="shared" si="480"/>
        <v>6.6284607099999997</v>
      </c>
      <c r="G3433" s="33">
        <f t="shared" si="481"/>
        <v>6.8119235299999996</v>
      </c>
      <c r="H3433" s="32">
        <f t="shared" si="482"/>
        <v>0.90304434</v>
      </c>
      <c r="I3433" s="33">
        <f t="shared" si="483"/>
        <v>4.8212985699999997</v>
      </c>
      <c r="J3433" s="32">
        <f t="shared" si="484"/>
        <v>0.90304434</v>
      </c>
      <c r="K3433" s="33">
        <f t="shared" si="485"/>
        <v>12.45141885</v>
      </c>
    </row>
    <row r="3434" spans="1:11" x14ac:dyDescent="0.3">
      <c r="A3434" s="78" t="str">
        <f>latest_start_1_limit_5000_convert_BTC_CMC_PRO_API_KEY_49c55c19_a805_466a_95cf_3c[[#This Row],[Symbol]]</f>
        <v>XEP</v>
      </c>
      <c r="B3434" s="22" t="str">
        <f t="shared" si="477"/>
        <v>Electra Protocol</v>
      </c>
      <c r="C3434" s="77">
        <f t="shared" si="478"/>
        <v>7.0108082883953354E-8</v>
      </c>
      <c r="D3434" s="73">
        <f t="shared" si="479"/>
        <v>2.6249163752399998E-3</v>
      </c>
      <c r="E3434" s="74">
        <f>D3434*conf!B$7</f>
        <v>0.19198638368505358</v>
      </c>
      <c r="F3434" s="32">
        <f t="shared" si="480"/>
        <v>0.15440412000000001</v>
      </c>
      <c r="G3434" s="33">
        <f t="shared" si="481"/>
        <v>0.32672780000000001</v>
      </c>
      <c r="H3434" s="32">
        <f t="shared" si="482"/>
        <v>0.13443236</v>
      </c>
      <c r="I3434" s="33">
        <f t="shared" si="483"/>
        <v>4.0228399499999998</v>
      </c>
      <c r="J3434" s="32">
        <f t="shared" si="484"/>
        <v>0.13443236</v>
      </c>
      <c r="K3434" s="33">
        <f t="shared" si="485"/>
        <v>38.20149378</v>
      </c>
    </row>
    <row r="3435" spans="1:11" x14ac:dyDescent="0.3">
      <c r="A3435" s="78" t="str">
        <f>latest_start_1_limit_5000_convert_BTC_CMC_PRO_API_KEY_49c55c19_a805_466a_95cf_3c[[#This Row],[Symbol]]</f>
        <v>GUAP</v>
      </c>
      <c r="B3435" s="22" t="str">
        <f t="shared" si="477"/>
        <v>Guapcoin</v>
      </c>
      <c r="C3435" s="77">
        <f t="shared" si="478"/>
        <v>9.7162756118808247E-7</v>
      </c>
      <c r="D3435" s="73">
        <f t="shared" si="479"/>
        <v>3.6378702584390001E-2</v>
      </c>
      <c r="E3435" s="74">
        <f>D3435*conf!B$7</f>
        <v>2.6607383070222848</v>
      </c>
      <c r="F3435" s="32">
        <f t="shared" si="480"/>
        <v>0.38442685999999998</v>
      </c>
      <c r="G3435" s="33">
        <f t="shared" si="481"/>
        <v>0.55714631999999997</v>
      </c>
      <c r="H3435" s="32">
        <f t="shared" si="482"/>
        <v>6.79375631</v>
      </c>
      <c r="I3435" s="33">
        <f t="shared" si="483"/>
        <v>10.940757919999999</v>
      </c>
      <c r="J3435" s="32">
        <f t="shared" si="484"/>
        <v>6.79375631</v>
      </c>
      <c r="K3435" s="33">
        <f t="shared" si="485"/>
        <v>38.445999139999998</v>
      </c>
    </row>
    <row r="3436" spans="1:11" x14ac:dyDescent="0.3">
      <c r="A3436" s="78" t="str">
        <f>latest_start_1_limit_5000_convert_BTC_CMC_PRO_API_KEY_49c55c19_a805_466a_95cf_3c[[#This Row],[Symbol]]</f>
        <v>YFBETA</v>
      </c>
      <c r="B3436" s="22" t="str">
        <f t="shared" si="477"/>
        <v>yfBeta</v>
      </c>
      <c r="C3436" s="77">
        <f t="shared" si="478"/>
        <v>1.57963095585077E-4</v>
      </c>
      <c r="D3436" s="73">
        <f t="shared" si="479"/>
        <v>5.9142954596434203</v>
      </c>
      <c r="E3436" s="74">
        <f>D3436*conf!B$7</f>
        <v>432.57156991831977</v>
      </c>
      <c r="F3436" s="32">
        <f t="shared" si="480"/>
        <v>-1.1289744399999999</v>
      </c>
      <c r="G3436" s="33">
        <f t="shared" si="481"/>
        <v>-0.95885891000000001</v>
      </c>
      <c r="H3436" s="32">
        <f t="shared" si="482"/>
        <v>-1.32963447</v>
      </c>
      <c r="I3436" s="33">
        <f t="shared" si="483"/>
        <v>2.5019206600000001</v>
      </c>
      <c r="J3436" s="32">
        <f t="shared" si="484"/>
        <v>-1.32963447</v>
      </c>
      <c r="K3436" s="33">
        <f t="shared" si="485"/>
        <v>20.032204400000001</v>
      </c>
    </row>
    <row r="3437" spans="1:11" x14ac:dyDescent="0.3">
      <c r="A3437" s="78" t="str">
        <f>latest_start_1_limit_5000_convert_BTC_CMC_PRO_API_KEY_49c55c19_a805_466a_95cf_3c[[#This Row],[Symbol]]</f>
        <v>LOCK</v>
      </c>
      <c r="B3437" s="22" t="str">
        <f t="shared" si="477"/>
        <v>Meridian Network</v>
      </c>
      <c r="C3437" s="77">
        <f t="shared" si="478"/>
        <v>3.5111750541986143E-6</v>
      </c>
      <c r="D3437" s="73">
        <f t="shared" si="479"/>
        <v>0.13146188737403999</v>
      </c>
      <c r="E3437" s="74">
        <f>D3437*conf!B$7</f>
        <v>9.6151224425372845</v>
      </c>
      <c r="F3437" s="32">
        <f t="shared" si="480"/>
        <v>-11.379113589999999</v>
      </c>
      <c r="G3437" s="33">
        <f t="shared" si="481"/>
        <v>-11.22663425</v>
      </c>
      <c r="H3437" s="32">
        <f t="shared" si="482"/>
        <v>-10.367095040000001</v>
      </c>
      <c r="I3437" s="33">
        <f t="shared" si="483"/>
        <v>-6.8864814299999999</v>
      </c>
      <c r="J3437" s="32">
        <f t="shared" si="484"/>
        <v>-10.367095040000001</v>
      </c>
      <c r="K3437" s="33">
        <f t="shared" si="485"/>
        <v>-12.068664739999999</v>
      </c>
    </row>
    <row r="3438" spans="1:11" x14ac:dyDescent="0.3">
      <c r="A3438" s="78" t="str">
        <f>latest_start_1_limit_5000_convert_BTC_CMC_PRO_API_KEY_49c55c19_a805_466a_95cf_3c[[#This Row],[Symbol]]</f>
        <v>HUSL</v>
      </c>
      <c r="B3438" s="22" t="str">
        <f t="shared" si="477"/>
        <v>The Hustle App</v>
      </c>
      <c r="C3438" s="77">
        <f t="shared" si="478"/>
        <v>1.0022696518431016E-8</v>
      </c>
      <c r="D3438" s="73">
        <f t="shared" si="479"/>
        <v>3.7525972944999999E-4</v>
      </c>
      <c r="E3438" s="74">
        <f>D3438*conf!B$7</f>
        <v>2.7446496611973001E-2</v>
      </c>
      <c r="F3438" s="32">
        <f t="shared" si="480"/>
        <v>0.22233194000000001</v>
      </c>
      <c r="G3438" s="33">
        <f t="shared" si="481"/>
        <v>0.39477250000000003</v>
      </c>
      <c r="H3438" s="32">
        <f t="shared" si="482"/>
        <v>3.6922950000000003E-2</v>
      </c>
      <c r="I3438" s="33">
        <f t="shared" si="483"/>
        <v>3.9215440699999999</v>
      </c>
      <c r="J3438" s="32">
        <f t="shared" si="484"/>
        <v>3.6922950000000003E-2</v>
      </c>
      <c r="K3438" s="33">
        <f t="shared" si="485"/>
        <v>17.881612430000001</v>
      </c>
    </row>
    <row r="3439" spans="1:11" x14ac:dyDescent="0.3">
      <c r="A3439" s="78" t="str">
        <f>latest_start_1_limit_5000_convert_BTC_CMC_PRO_API_KEY_49c55c19_a805_466a_95cf_3c[[#This Row],[Symbol]]</f>
        <v>I9C</v>
      </c>
      <c r="B3439" s="22" t="str">
        <f t="shared" si="477"/>
        <v>i9 Coin</v>
      </c>
      <c r="C3439" s="77">
        <f t="shared" si="478"/>
        <v>4.0061761648164122E-8</v>
      </c>
      <c r="D3439" s="73">
        <f t="shared" si="479"/>
        <v>1.4999522144299999E-3</v>
      </c>
      <c r="E3439" s="74">
        <f>D3439*conf!B$7</f>
        <v>0.1097065049634102</v>
      </c>
      <c r="F3439" s="32">
        <f t="shared" si="480"/>
        <v>0.37081764</v>
      </c>
      <c r="G3439" s="33">
        <f t="shared" si="481"/>
        <v>0.54351368</v>
      </c>
      <c r="H3439" s="32">
        <f t="shared" si="482"/>
        <v>33.566091409999999</v>
      </c>
      <c r="I3439" s="33">
        <f t="shared" si="483"/>
        <v>38.752712950000003</v>
      </c>
      <c r="J3439" s="32">
        <f t="shared" si="484"/>
        <v>33.566091409999999</v>
      </c>
      <c r="K3439" s="33">
        <f t="shared" si="485"/>
        <v>18.526209519999998</v>
      </c>
    </row>
    <row r="3440" spans="1:11" x14ac:dyDescent="0.3">
      <c r="A3440" s="78" t="str">
        <f>latest_start_1_limit_5000_convert_BTC_CMC_PRO_API_KEY_49c55c19_a805_466a_95cf_3c[[#This Row],[Symbol]]</f>
        <v>CREX</v>
      </c>
      <c r="B3440" s="22" t="str">
        <f t="shared" si="477"/>
        <v>Crex Token</v>
      </c>
      <c r="C3440" s="77">
        <f t="shared" si="478"/>
        <v>9.2142051790493565E-5</v>
      </c>
      <c r="D3440" s="73">
        <f t="shared" si="479"/>
        <v>3.4498900931783698</v>
      </c>
      <c r="E3440" s="74">
        <f>D3440*conf!B$7</f>
        <v>252.32496141506596</v>
      </c>
      <c r="F3440" s="32">
        <f t="shared" si="480"/>
        <v>0.37081764</v>
      </c>
      <c r="G3440" s="33">
        <f t="shared" si="481"/>
        <v>0.54351368</v>
      </c>
      <c r="H3440" s="32">
        <f t="shared" si="482"/>
        <v>-5.0067066599999999</v>
      </c>
      <c r="I3440" s="33">
        <f t="shared" si="483"/>
        <v>-1.3179391300000001</v>
      </c>
      <c r="J3440" s="32">
        <f t="shared" si="484"/>
        <v>-5.0067066599999999</v>
      </c>
      <c r="K3440" s="33">
        <f t="shared" si="485"/>
        <v>-2.6948666299999999</v>
      </c>
    </row>
    <row r="3441" spans="1:11" x14ac:dyDescent="0.3">
      <c r="A3441" s="78" t="str">
        <f>latest_start_1_limit_5000_convert_BTC_CMC_PRO_API_KEY_49c55c19_a805_466a_95cf_3c[[#This Row],[Symbol]]</f>
        <v>PXC</v>
      </c>
      <c r="B3441" s="22" t="str">
        <f t="shared" si="477"/>
        <v>Phoenixcoin</v>
      </c>
      <c r="C3441" s="77">
        <f t="shared" si="478"/>
        <v>9.0000000000050172E-8</v>
      </c>
      <c r="D3441" s="73">
        <f t="shared" si="479"/>
        <v>3.3696895429700001E-3</v>
      </c>
      <c r="E3441" s="74">
        <f>D3441*conf!B$7</f>
        <v>0.2464590931728258</v>
      </c>
      <c r="F3441" s="32">
        <f t="shared" si="480"/>
        <v>6.2459000000000004E-3</v>
      </c>
      <c r="G3441" s="33">
        <f t="shared" si="481"/>
        <v>0.17831467000000001</v>
      </c>
      <c r="H3441" s="32">
        <f t="shared" si="482"/>
        <v>-43.761216789999999</v>
      </c>
      <c r="I3441" s="33">
        <f t="shared" si="483"/>
        <v>-41.577359489999999</v>
      </c>
      <c r="J3441" s="32">
        <f t="shared" si="484"/>
        <v>-43.761216789999999</v>
      </c>
      <c r="K3441" s="33">
        <f t="shared" si="485"/>
        <v>52.068886390000003</v>
      </c>
    </row>
    <row r="3442" spans="1:11" x14ac:dyDescent="0.3">
      <c r="A3442" s="78" t="str">
        <f>latest_start_1_limit_5000_convert_BTC_CMC_PRO_API_KEY_49c55c19_a805_466a_95cf_3c[[#This Row],[Symbol]]</f>
        <v>KYF</v>
      </c>
      <c r="B3442" s="22" t="str">
        <f t="shared" si="477"/>
        <v>Kryptofranc</v>
      </c>
      <c r="C3442" s="77">
        <f t="shared" si="478"/>
        <v>1E-8</v>
      </c>
      <c r="D3442" s="73">
        <f t="shared" si="479"/>
        <v>1.3397310407E-4</v>
      </c>
      <c r="E3442" s="74">
        <f>D3442*conf!B$7</f>
        <v>9.7987928316798003E-3</v>
      </c>
      <c r="F3442" s="32">
        <f t="shared" si="480"/>
        <v>0.15356106999999999</v>
      </c>
      <c r="G3442" s="33">
        <f t="shared" si="481"/>
        <v>0.32588329999999999</v>
      </c>
      <c r="H3442" s="32">
        <f t="shared" si="482"/>
        <v>15.99899113</v>
      </c>
      <c r="I3442" s="33">
        <f t="shared" si="483"/>
        <v>20.50344926</v>
      </c>
      <c r="J3442" s="32">
        <f t="shared" si="484"/>
        <v>15.99899113</v>
      </c>
      <c r="K3442" s="33">
        <f t="shared" si="485"/>
        <v>122.9560448</v>
      </c>
    </row>
    <row r="3443" spans="1:11" x14ac:dyDescent="0.3">
      <c r="A3443" s="78" t="str">
        <f>latest_start_1_limit_5000_convert_BTC_CMC_PRO_API_KEY_49c55c19_a805_466a_95cf_3c[[#This Row],[Symbol]]</f>
        <v>ORS</v>
      </c>
      <c r="B3443" s="22" t="str">
        <f t="shared" si="477"/>
        <v>Origin Sport</v>
      </c>
      <c r="C3443" s="77">
        <f t="shared" si="478"/>
        <v>6.8408867093006502E-8</v>
      </c>
      <c r="D3443" s="73">
        <f t="shared" si="479"/>
        <v>2.5612960454400001E-3</v>
      </c>
      <c r="E3443" s="74">
        <f>D3443*conf!B$7</f>
        <v>0.18733319276348162</v>
      </c>
      <c r="F3443" s="32">
        <f t="shared" si="480"/>
        <v>2.9137186900000001</v>
      </c>
      <c r="G3443" s="33">
        <f t="shared" si="481"/>
        <v>3.0907900000000001</v>
      </c>
      <c r="H3443" s="32">
        <f t="shared" si="482"/>
        <v>6.5383038100000004</v>
      </c>
      <c r="I3443" s="33">
        <f t="shared" si="483"/>
        <v>10.67538572</v>
      </c>
      <c r="J3443" s="32">
        <f t="shared" si="484"/>
        <v>6.5383038100000004</v>
      </c>
      <c r="K3443" s="33">
        <f t="shared" si="485"/>
        <v>16.591308909999999</v>
      </c>
    </row>
    <row r="3444" spans="1:11" x14ac:dyDescent="0.3">
      <c r="A3444" s="78" t="str">
        <f>latest_start_1_limit_5000_convert_BTC_CMC_PRO_API_KEY_49c55c19_a805_466a_95cf_3c[[#This Row],[Symbol]]</f>
        <v>ESK</v>
      </c>
      <c r="B3444" s="22" t="str">
        <f t="shared" si="477"/>
        <v>Eska</v>
      </c>
      <c r="C3444" s="77">
        <f t="shared" si="478"/>
        <v>1.0015440412000969E-7</v>
      </c>
      <c r="D3444" s="73">
        <f t="shared" si="479"/>
        <v>3.7498805360599999E-3</v>
      </c>
      <c r="E3444" s="74">
        <f>D3444*conf!B$7</f>
        <v>0.27426626240742841</v>
      </c>
      <c r="F3444" s="32">
        <f t="shared" si="480"/>
        <v>-8.7538021399999995</v>
      </c>
      <c r="G3444" s="33">
        <f t="shared" si="481"/>
        <v>-8.5968057400000006</v>
      </c>
      <c r="H3444" s="32">
        <f t="shared" si="482"/>
        <v>-28.460019769999999</v>
      </c>
      <c r="I3444" s="33">
        <f t="shared" si="483"/>
        <v>-25.681988319999999</v>
      </c>
      <c r="J3444" s="32">
        <f t="shared" si="484"/>
        <v>-28.460019769999999</v>
      </c>
      <c r="K3444" s="33">
        <f t="shared" si="485"/>
        <v>7.6802469799999997</v>
      </c>
    </row>
    <row r="3445" spans="1:11" x14ac:dyDescent="0.3">
      <c r="A3445" s="78" t="str">
        <f>latest_start_1_limit_5000_convert_BTC_CMC_PRO_API_KEY_49c55c19_a805_466a_95cf_3c[[#This Row],[Symbol]]</f>
        <v>ETNXP</v>
      </c>
      <c r="B3445" s="22" t="str">
        <f t="shared" si="477"/>
        <v>Electronero Pulse</v>
      </c>
      <c r="C3445" s="77">
        <f t="shared" si="478"/>
        <v>1E-8</v>
      </c>
      <c r="D3445" s="73">
        <f t="shared" si="479"/>
        <v>5.9397804879999998E-5</v>
      </c>
      <c r="E3445" s="74">
        <f>D3445*conf!B$7</f>
        <v>4.3443554489232001E-3</v>
      </c>
      <c r="F3445" s="32">
        <f t="shared" si="480"/>
        <v>4.3188418200000003</v>
      </c>
      <c r="G3445" s="33">
        <f t="shared" si="481"/>
        <v>4.49833075</v>
      </c>
      <c r="H3445" s="32">
        <f t="shared" si="482"/>
        <v>10.52409505</v>
      </c>
      <c r="I3445" s="33">
        <f t="shared" si="483"/>
        <v>14.815952709999999</v>
      </c>
      <c r="J3445" s="32">
        <f t="shared" si="484"/>
        <v>10.52409505</v>
      </c>
      <c r="K3445" s="33">
        <f t="shared" si="485"/>
        <v>28.09832063</v>
      </c>
    </row>
    <row r="3446" spans="1:11" x14ac:dyDescent="0.3">
      <c r="A3446" s="78" t="str">
        <f>latest_start_1_limit_5000_convert_BTC_CMC_PRO_API_KEY_49c55c19_a805_466a_95cf_3c[[#This Row],[Symbol]]</f>
        <v>TEP</v>
      </c>
      <c r="B3446" s="22" t="str">
        <f t="shared" si="477"/>
        <v>Tepleton</v>
      </c>
      <c r="C3446" s="77">
        <f t="shared" si="478"/>
        <v>9.8908654543714172E-8</v>
      </c>
      <c r="D3446" s="73">
        <f t="shared" si="479"/>
        <v>3.7032384325E-3</v>
      </c>
      <c r="E3446" s="74">
        <f>D3446*conf!B$7</f>
        <v>0.27085485895305</v>
      </c>
      <c r="F3446" s="32">
        <f t="shared" si="480"/>
        <v>2.61183458</v>
      </c>
      <c r="G3446" s="33">
        <f t="shared" si="481"/>
        <v>2.7883864699999998</v>
      </c>
      <c r="H3446" s="32">
        <f t="shared" si="482"/>
        <v>-1.1357972599999999</v>
      </c>
      <c r="I3446" s="33">
        <f t="shared" si="483"/>
        <v>2.7032849300000001</v>
      </c>
      <c r="J3446" s="32">
        <f t="shared" si="484"/>
        <v>-1.1357972599999999</v>
      </c>
      <c r="K3446" s="33">
        <f t="shared" si="485"/>
        <v>-32.736121199999999</v>
      </c>
    </row>
    <row r="3447" spans="1:11" x14ac:dyDescent="0.3">
      <c r="A3447" s="78" t="str">
        <f>latest_start_1_limit_5000_convert_BTC_CMC_PRO_API_KEY_49c55c19_a805_466a_95cf_3c[[#This Row],[Symbol]]</f>
        <v>ASAC</v>
      </c>
      <c r="B3447" s="22" t="str">
        <f t="shared" si="477"/>
        <v>Asac Coin</v>
      </c>
      <c r="C3447" s="77">
        <f t="shared" si="478"/>
        <v>1.3617345361867391E-7</v>
      </c>
      <c r="D3447" s="73">
        <f t="shared" si="479"/>
        <v>5.0984695854300001E-3</v>
      </c>
      <c r="E3447" s="74">
        <f>D3447*conf!B$7</f>
        <v>0.3729020654783502</v>
      </c>
      <c r="F3447" s="32">
        <f t="shared" si="480"/>
        <v>-5.4687678200000001</v>
      </c>
      <c r="G3447" s="33">
        <f t="shared" si="481"/>
        <v>-5.3061192500000001</v>
      </c>
      <c r="H3447" s="32">
        <f t="shared" si="482"/>
        <v>2.2767521199999998</v>
      </c>
      <c r="I3447" s="33">
        <f t="shared" si="483"/>
        <v>6.2483500000000003</v>
      </c>
      <c r="J3447" s="32">
        <f t="shared" si="484"/>
        <v>2.2767521199999998</v>
      </c>
      <c r="K3447" s="33">
        <f t="shared" si="485"/>
        <v>161.46925250000001</v>
      </c>
    </row>
    <row r="3448" spans="1:11" x14ac:dyDescent="0.3">
      <c r="A3448" s="78" t="str">
        <f>latest_start_1_limit_5000_convert_BTC_CMC_PRO_API_KEY_49c55c19_a805_466a_95cf_3c[[#This Row],[Symbol]]</f>
        <v>PLA</v>
      </c>
      <c r="B3448" s="22" t="str">
        <f t="shared" si="477"/>
        <v>PLANET</v>
      </c>
      <c r="C3448" s="77">
        <f t="shared" si="478"/>
        <v>2.9386277994615474E-7</v>
      </c>
      <c r="D3448" s="73">
        <f t="shared" si="479"/>
        <v>1.1002514851689999E-2</v>
      </c>
      <c r="E3448" s="74">
        <f>D3448*conf!B$7</f>
        <v>0.80472393625260652</v>
      </c>
      <c r="F3448" s="32">
        <f t="shared" si="480"/>
        <v>-2.0197916400000002</v>
      </c>
      <c r="G3448" s="33">
        <f t="shared" si="481"/>
        <v>-1.85120883</v>
      </c>
      <c r="H3448" s="32">
        <f t="shared" si="482"/>
        <v>-10.87450656</v>
      </c>
      <c r="I3448" s="33">
        <f t="shared" si="483"/>
        <v>-7.4135966900000003</v>
      </c>
      <c r="J3448" s="32">
        <f t="shared" si="484"/>
        <v>-10.87450656</v>
      </c>
      <c r="K3448" s="33">
        <f t="shared" si="485"/>
        <v>1.8342809499999999</v>
      </c>
    </row>
    <row r="3449" spans="1:11" x14ac:dyDescent="0.3">
      <c r="A3449" s="78" t="str">
        <f>latest_start_1_limit_5000_convert_BTC_CMC_PRO_API_KEY_49c55c19_a805_466a_95cf_3c[[#This Row],[Symbol]]</f>
        <v>LVN</v>
      </c>
      <c r="B3449" s="22" t="str">
        <f t="shared" si="477"/>
        <v>LivenPay</v>
      </c>
      <c r="C3449" s="77">
        <f t="shared" si="478"/>
        <v>4.5038049401702922E-8</v>
      </c>
      <c r="D3449" s="73">
        <f t="shared" si="479"/>
        <v>1.68626937894E-3</v>
      </c>
      <c r="E3449" s="74">
        <f>D3449*conf!B$7</f>
        <v>0.1233337423756716</v>
      </c>
      <c r="F3449" s="32">
        <f t="shared" si="480"/>
        <v>7.2473177299999998</v>
      </c>
      <c r="G3449" s="33">
        <f t="shared" si="481"/>
        <v>7.4318453399999997</v>
      </c>
      <c r="H3449" s="32">
        <f t="shared" si="482"/>
        <v>37.721737609999998</v>
      </c>
      <c r="I3449" s="33">
        <f t="shared" si="483"/>
        <v>43.069730679999999</v>
      </c>
      <c r="J3449" s="32">
        <f t="shared" si="484"/>
        <v>37.721737609999998</v>
      </c>
      <c r="K3449" s="33">
        <f t="shared" si="485"/>
        <v>31.26954941</v>
      </c>
    </row>
    <row r="3450" spans="1:11" x14ac:dyDescent="0.3">
      <c r="A3450" s="78" t="str">
        <f>latest_start_1_limit_5000_convert_BTC_CMC_PRO_API_KEY_49c55c19_a805_466a_95cf_3c[[#This Row],[Symbol]]</f>
        <v>MBC</v>
      </c>
      <c r="B3450" s="22" t="str">
        <f t="shared" si="477"/>
        <v>MicroBitcoin</v>
      </c>
      <c r="C3450" s="77">
        <f t="shared" si="478"/>
        <v>1E-8</v>
      </c>
      <c r="D3450" s="73">
        <f t="shared" si="479"/>
        <v>8.7045164190000006E-5</v>
      </c>
      <c r="E3450" s="74">
        <f>D3450*conf!B$7</f>
        <v>6.3664833088566009E-3</v>
      </c>
      <c r="F3450" s="32">
        <f t="shared" si="480"/>
        <v>-22.605485890000001</v>
      </c>
      <c r="G3450" s="33">
        <f t="shared" si="481"/>
        <v>-22.472322420000001</v>
      </c>
      <c r="H3450" s="32">
        <f t="shared" si="482"/>
        <v>-29.350223419999999</v>
      </c>
      <c r="I3450" s="33">
        <f t="shared" si="483"/>
        <v>-26.606760250000001</v>
      </c>
      <c r="J3450" s="32">
        <f t="shared" si="484"/>
        <v>-29.350223419999999</v>
      </c>
      <c r="K3450" s="33">
        <f t="shared" si="485"/>
        <v>-28.671816310000001</v>
      </c>
    </row>
    <row r="3451" spans="1:11" x14ac:dyDescent="0.3">
      <c r="A3451" s="78" t="str">
        <f>latest_start_1_limit_5000_convert_BTC_CMC_PRO_API_KEY_49c55c19_a805_466a_95cf_3c[[#This Row],[Symbol]]</f>
        <v>RIFT</v>
      </c>
      <c r="B3451" s="22" t="str">
        <f t="shared" si="477"/>
        <v>RIFT Token</v>
      </c>
      <c r="C3451" s="77">
        <f t="shared" si="478"/>
        <v>5.6691772246747539E-4</v>
      </c>
      <c r="D3451" s="73">
        <f t="shared" si="479"/>
        <v>21.225963568021729</v>
      </c>
      <c r="E3451" s="74">
        <f>D3451*conf!B$7</f>
        <v>1552.4669753651092</v>
      </c>
      <c r="F3451" s="32">
        <f t="shared" si="480"/>
        <v>-0.70202412000000003</v>
      </c>
      <c r="G3451" s="33">
        <f t="shared" si="481"/>
        <v>-0.53117398999999998</v>
      </c>
      <c r="H3451" s="32">
        <f t="shared" si="482"/>
        <v>1.25263038</v>
      </c>
      <c r="I3451" s="33">
        <f t="shared" si="483"/>
        <v>5.1844596899999997</v>
      </c>
      <c r="J3451" s="32">
        <f t="shared" si="484"/>
        <v>1.25263038</v>
      </c>
      <c r="K3451" s="33">
        <f t="shared" si="485"/>
        <v>25.60187239</v>
      </c>
    </row>
    <row r="3452" spans="1:11" x14ac:dyDescent="0.3">
      <c r="A3452" s="78" t="str">
        <f>latest_start_1_limit_5000_convert_BTC_CMC_PRO_API_KEY_49c55c19_a805_466a_95cf_3c[[#This Row],[Symbol]]</f>
        <v>CREP</v>
      </c>
      <c r="B3452" s="22" t="str">
        <f t="shared" si="477"/>
        <v>Compound Augur</v>
      </c>
      <c r="C3452" s="77">
        <f t="shared" si="478"/>
        <v>1.0335235522711734E-5</v>
      </c>
      <c r="D3452" s="73">
        <f t="shared" si="479"/>
        <v>0.38696150072216001</v>
      </c>
      <c r="E3452" s="74">
        <f>D3452*conf!B$7</f>
        <v>28.302364162818783</v>
      </c>
      <c r="F3452" s="32">
        <f t="shared" si="480"/>
        <v>3.787737E-2</v>
      </c>
      <c r="G3452" s="33">
        <f t="shared" si="481"/>
        <v>0.21000056</v>
      </c>
      <c r="H3452" s="32">
        <f t="shared" si="482"/>
        <v>0.32006522999999998</v>
      </c>
      <c r="I3452" s="33">
        <f t="shared" si="483"/>
        <v>4.21568129</v>
      </c>
      <c r="J3452" s="32">
        <f t="shared" si="484"/>
        <v>0.32006522999999998</v>
      </c>
      <c r="K3452" s="33">
        <f t="shared" si="485"/>
        <v>13.451639930000001</v>
      </c>
    </row>
    <row r="3453" spans="1:11" x14ac:dyDescent="0.3">
      <c r="A3453" s="78" t="str">
        <f>latest_start_1_limit_5000_convert_BTC_CMC_PRO_API_KEY_49c55c19_a805_466a_95cf_3c[[#This Row],[Symbol]]</f>
        <v>KONJ</v>
      </c>
      <c r="B3453" s="22" t="str">
        <f t="shared" si="477"/>
        <v>KONJUNGATE</v>
      </c>
      <c r="C3453" s="77">
        <f t="shared" si="478"/>
        <v>3.0000000000105751E-8</v>
      </c>
      <c r="D3453" s="73">
        <f t="shared" si="479"/>
        <v>1.12322984766E-3</v>
      </c>
      <c r="E3453" s="74">
        <f>D3453*conf!B$7</f>
        <v>8.2153031057852405E-2</v>
      </c>
      <c r="F3453" s="32">
        <f t="shared" si="480"/>
        <v>0</v>
      </c>
      <c r="G3453" s="33">
        <f t="shared" si="481"/>
        <v>0.17205802000000001</v>
      </c>
      <c r="H3453" s="32">
        <f t="shared" si="482"/>
        <v>48.629039830000004</v>
      </c>
      <c r="I3453" s="33">
        <f t="shared" si="483"/>
        <v>54.400583869999998</v>
      </c>
      <c r="J3453" s="32">
        <f t="shared" si="484"/>
        <v>48.629039830000004</v>
      </c>
      <c r="K3453" s="33">
        <f t="shared" si="485"/>
        <v>18.266831880000002</v>
      </c>
    </row>
    <row r="3454" spans="1:11" x14ac:dyDescent="0.3">
      <c r="A3454" s="78" t="str">
        <f>latest_start_1_limit_5000_convert_BTC_CMC_PRO_API_KEY_49c55c19_a805_466a_95cf_3c[[#This Row],[Symbol]]</f>
        <v>BB</v>
      </c>
      <c r="B3454" s="22" t="str">
        <f t="shared" si="477"/>
        <v>BlackBerry tokenized stock FTX</v>
      </c>
      <c r="C3454" s="77">
        <f t="shared" si="478"/>
        <v>3.2664730265639577E-4</v>
      </c>
      <c r="D3454" s="73">
        <f t="shared" si="479"/>
        <v>12.23</v>
      </c>
      <c r="E3454" s="74">
        <f>D3454*conf!B$7</f>
        <v>894.50220000000002</v>
      </c>
      <c r="F3454" s="32">
        <f t="shared" si="480"/>
        <v>-0.17176248999999999</v>
      </c>
      <c r="G3454" s="33">
        <f t="shared" si="481"/>
        <v>0</v>
      </c>
      <c r="H3454" s="32">
        <f t="shared" si="482"/>
        <v>5.5150223799999996</v>
      </c>
      <c r="I3454" s="33">
        <f t="shared" si="483"/>
        <v>9.6123683599999996</v>
      </c>
      <c r="J3454" s="32">
        <f t="shared" si="484"/>
        <v>5.5150223799999996</v>
      </c>
      <c r="K3454" s="33">
        <f t="shared" si="485"/>
        <v>-48.721173999999998</v>
      </c>
    </row>
    <row r="3455" spans="1:11" x14ac:dyDescent="0.3">
      <c r="A3455" s="78" t="str">
        <f>latest_start_1_limit_5000_convert_BTC_CMC_PRO_API_KEY_49c55c19_a805_466a_95cf_3c[[#This Row],[Symbol]]</f>
        <v>ETM</v>
      </c>
      <c r="B3455" s="22" t="str">
        <f t="shared" si="477"/>
        <v>En-Tan-Mo</v>
      </c>
      <c r="C3455" s="77">
        <f t="shared" si="478"/>
        <v>5.6137344470843313E-8</v>
      </c>
      <c r="D3455" s="73">
        <f t="shared" si="479"/>
        <v>2.1018380292600002E-3</v>
      </c>
      <c r="E3455" s="74">
        <f>D3455*conf!B$7</f>
        <v>0.15372843346007642</v>
      </c>
      <c r="F3455" s="32">
        <f t="shared" si="480"/>
        <v>4.8316048499999997</v>
      </c>
      <c r="G3455" s="33">
        <f t="shared" si="481"/>
        <v>5.0119760299999996</v>
      </c>
      <c r="H3455" s="32">
        <f t="shared" si="482"/>
        <v>-3.8065755800000001</v>
      </c>
      <c r="I3455" s="33">
        <f t="shared" si="483"/>
        <v>-7.1204710000000004E-2</v>
      </c>
      <c r="J3455" s="32">
        <f t="shared" si="484"/>
        <v>-3.8065755800000001</v>
      </c>
      <c r="K3455" s="33">
        <f t="shared" si="485"/>
        <v>-1.3153140000000001E-2</v>
      </c>
    </row>
    <row r="3456" spans="1:11" x14ac:dyDescent="0.3">
      <c r="A3456" s="78" t="str">
        <f>latest_start_1_limit_5000_convert_BTC_CMC_PRO_API_KEY_49c55c19_a805_466a_95cf_3c[[#This Row],[Symbol]]</f>
        <v>BKKG</v>
      </c>
      <c r="B3456" s="22" t="str">
        <f t="shared" si="477"/>
        <v>BIOKKOIN</v>
      </c>
      <c r="C3456" s="77">
        <f t="shared" si="478"/>
        <v>4.4027717306316855E-4</v>
      </c>
      <c r="D3456" s="73">
        <f t="shared" si="479"/>
        <v>16.4844154008725</v>
      </c>
      <c r="E3456" s="74">
        <f>D3456*conf!B$7</f>
        <v>1205.6701424198147</v>
      </c>
      <c r="F3456" s="32">
        <f t="shared" si="480"/>
        <v>-0.16037633000000001</v>
      </c>
      <c r="G3456" s="33">
        <f t="shared" si="481"/>
        <v>1.1405749999999999E-2</v>
      </c>
      <c r="H3456" s="32">
        <f t="shared" si="482"/>
        <v>-3.7493627699999998</v>
      </c>
      <c r="I3456" s="33">
        <f t="shared" si="483"/>
        <v>-1.177022E-2</v>
      </c>
      <c r="J3456" s="32">
        <f t="shared" si="484"/>
        <v>-3.7493627699999998</v>
      </c>
      <c r="K3456" s="33">
        <f t="shared" si="485"/>
        <v>0.16930460999999999</v>
      </c>
    </row>
    <row r="3457" spans="1:11" x14ac:dyDescent="0.3">
      <c r="A3457" s="78" t="str">
        <f>latest_start_1_limit_5000_convert_BTC_CMC_PRO_API_KEY_49c55c19_a805_466a_95cf_3c[[#This Row],[Symbol]]</f>
        <v>SKC</v>
      </c>
      <c r="B3457" s="22" t="str">
        <f t="shared" si="477"/>
        <v>SKINCHAIN</v>
      </c>
      <c r="C3457" s="77">
        <f t="shared" si="478"/>
        <v>1E-8</v>
      </c>
      <c r="D3457" s="73">
        <f t="shared" si="479"/>
        <v>1.8631870369999998E-5</v>
      </c>
      <c r="E3457" s="74">
        <f>D3457*conf!B$7</f>
        <v>1.3627349988617999E-3</v>
      </c>
      <c r="F3457" s="32">
        <f t="shared" si="480"/>
        <v>-4.4538099100000004</v>
      </c>
      <c r="G3457" s="33">
        <f t="shared" si="481"/>
        <v>-4.2894150299999998</v>
      </c>
      <c r="H3457" s="32">
        <f t="shared" si="482"/>
        <v>-8.2964375700000002</v>
      </c>
      <c r="I3457" s="33">
        <f t="shared" si="483"/>
        <v>-4.7354164499999998</v>
      </c>
      <c r="J3457" s="32">
        <f t="shared" si="484"/>
        <v>-8.2964375700000002</v>
      </c>
      <c r="K3457" s="33">
        <f t="shared" si="485"/>
        <v>1.2780136</v>
      </c>
    </row>
    <row r="3458" spans="1:11" x14ac:dyDescent="0.3">
      <c r="A3458" s="78" t="str">
        <f>latest_start_1_limit_5000_convert_BTC_CMC_PRO_API_KEY_49c55c19_a805_466a_95cf_3c[[#This Row],[Symbol]]</f>
        <v>BAK</v>
      </c>
      <c r="B3458" s="22" t="str">
        <f t="shared" ref="B3458:B3521" si="486">VLOOKUP(A3458,BTCTABLE,2,FALSE)</f>
        <v>TokenBacon</v>
      </c>
      <c r="C3458" s="77">
        <f t="shared" ref="C3458:C3521" si="487">VLOOKUP(A3458,BTCTABLE,3,FALSE)</f>
        <v>2.8584066935877095E-5</v>
      </c>
      <c r="D3458" s="73">
        <f t="shared" ref="D3458:D3521" si="488">VLOOKUP(A3458,USDTABLE,3,FALSE)</f>
        <v>1.07021590499251</v>
      </c>
      <c r="E3458" s="74">
        <f>D3458*conf!B$7</f>
        <v>78.275591291152182</v>
      </c>
      <c r="F3458" s="32">
        <f t="shared" ref="F3458:F3521" si="489">VLOOKUP(A3458,BTCTABLE,5,FALSE)</f>
        <v>0.37081764</v>
      </c>
      <c r="G3458" s="33">
        <f t="shared" ref="G3458:G3521" si="490">VLOOKUP(A3458,USDTABLE,5,FALSE)</f>
        <v>0.54351368</v>
      </c>
      <c r="H3458" s="32">
        <f t="shared" ref="H3458:H3521" si="491">VLOOKUP(A3458,BTCTABLE,6,FALSE)</f>
        <v>-0.54100729999999997</v>
      </c>
      <c r="I3458" s="33">
        <f t="shared" ref="I3458:I3521" si="492">VLOOKUP(A3458,USDTABLE,6,FALSE)</f>
        <v>3.3211716999999998</v>
      </c>
      <c r="J3458" s="32">
        <f t="shared" ref="J3458:J3521" si="493">VLOOKUP(A3458,BTCTABLE,6,FALSE)</f>
        <v>-0.54100729999999997</v>
      </c>
      <c r="K3458" s="33">
        <f t="shared" ref="K3458:K3521" si="494">VLOOKUP(A3458,USDTABLE,7,FALSE)</f>
        <v>10.22216087</v>
      </c>
    </row>
    <row r="3459" spans="1:11" x14ac:dyDescent="0.3">
      <c r="A3459" s="78" t="str">
        <f>latest_start_1_limit_5000_convert_BTC_CMC_PRO_API_KEY_49c55c19_a805_466a_95cf_3c[[#This Row],[Symbol]]</f>
        <v>YFE</v>
      </c>
      <c r="B3459" s="22" t="str">
        <f t="shared" si="486"/>
        <v>YFE Money</v>
      </c>
      <c r="C3459" s="77">
        <f t="shared" si="487"/>
        <v>1.1417715806664292E-4</v>
      </c>
      <c r="D3459" s="73">
        <f t="shared" si="488"/>
        <v>4.2749063953665001</v>
      </c>
      <c r="E3459" s="74">
        <f>D3459*conf!B$7</f>
        <v>312.66665375710579</v>
      </c>
      <c r="F3459" s="32">
        <f t="shared" si="489"/>
        <v>-1.13815146</v>
      </c>
      <c r="G3459" s="33">
        <f t="shared" si="490"/>
        <v>-0.96805171999999995</v>
      </c>
      <c r="H3459" s="32">
        <f t="shared" si="491"/>
        <v>-0.60099190000000002</v>
      </c>
      <c r="I3459" s="33">
        <f t="shared" si="492"/>
        <v>3.25885779</v>
      </c>
      <c r="J3459" s="32">
        <f t="shared" si="493"/>
        <v>-0.60099190000000002</v>
      </c>
      <c r="K3459" s="33">
        <f t="shared" si="494"/>
        <v>22.241944090000001</v>
      </c>
    </row>
    <row r="3460" spans="1:11" x14ac:dyDescent="0.3">
      <c r="A3460" s="78" t="str">
        <f>latest_start_1_limit_5000_convert_BTC_CMC_PRO_API_KEY_49c55c19_a805_466a_95cf_3c[[#This Row],[Symbol]]</f>
        <v>EPS</v>
      </c>
      <c r="B3460" s="22" t="str">
        <f t="shared" si="486"/>
        <v>Epanus</v>
      </c>
      <c r="C3460" s="77">
        <f t="shared" si="487"/>
        <v>7.3613487028273886E-6</v>
      </c>
      <c r="D3460" s="73">
        <f t="shared" si="488"/>
        <v>0.27561621940066</v>
      </c>
      <c r="E3460" s="74">
        <f>D3460*conf!B$7</f>
        <v>20.158570286964274</v>
      </c>
      <c r="F3460" s="32">
        <f t="shared" si="489"/>
        <v>0.15440412000000001</v>
      </c>
      <c r="G3460" s="33">
        <f t="shared" si="490"/>
        <v>0.32672780000000001</v>
      </c>
      <c r="H3460" s="32">
        <f t="shared" si="491"/>
        <v>-0.19081418</v>
      </c>
      <c r="I3460" s="33">
        <f t="shared" si="492"/>
        <v>3.68496348</v>
      </c>
      <c r="J3460" s="32">
        <f t="shared" si="493"/>
        <v>-0.19081418</v>
      </c>
      <c r="K3460" s="33">
        <f t="shared" si="494"/>
        <v>-1.29310693</v>
      </c>
    </row>
    <row r="3461" spans="1:11" x14ac:dyDescent="0.3">
      <c r="A3461" s="78" t="str">
        <f>latest_start_1_limit_5000_convert_BTC_CMC_PRO_API_KEY_49c55c19_a805_466a_95cf_3c[[#This Row],[Symbol]]</f>
        <v>URAC</v>
      </c>
      <c r="B3461" s="22" t="str">
        <f t="shared" si="486"/>
        <v>Uranus</v>
      </c>
      <c r="C3461" s="77">
        <f t="shared" si="487"/>
        <v>1.0433873848310367E-8</v>
      </c>
      <c r="D3461" s="73">
        <f t="shared" si="488"/>
        <v>3.9065461777000002E-4</v>
      </c>
      <c r="E3461" s="74">
        <f>D3461*conf!B$7</f>
        <v>2.8572478743697803E-2</v>
      </c>
      <c r="F3461" s="32">
        <f t="shared" si="489"/>
        <v>7.1941400000000003E-2</v>
      </c>
      <c r="G3461" s="33">
        <f t="shared" si="490"/>
        <v>0.24412320000000001</v>
      </c>
      <c r="H3461" s="32">
        <f t="shared" si="491"/>
        <v>-10.08440768</v>
      </c>
      <c r="I3461" s="33">
        <f t="shared" si="492"/>
        <v>-6.5928167899999996</v>
      </c>
      <c r="J3461" s="32">
        <f t="shared" si="493"/>
        <v>-10.08440768</v>
      </c>
      <c r="K3461" s="33">
        <f t="shared" si="494"/>
        <v>-24.871447320000001</v>
      </c>
    </row>
    <row r="3462" spans="1:11" x14ac:dyDescent="0.3">
      <c r="A3462" s="78" t="str">
        <f>latest_start_1_limit_5000_convert_BTC_CMC_PRO_API_KEY_49c55c19_a805_466a_95cf_3c[[#This Row],[Symbol]]</f>
        <v>CHOP</v>
      </c>
      <c r="B3462" s="22" t="str">
        <f t="shared" si="486"/>
        <v>Porkchop</v>
      </c>
      <c r="C3462" s="77">
        <f t="shared" si="487"/>
        <v>2.3334623568662649E-7</v>
      </c>
      <c r="D3462" s="73">
        <f t="shared" si="488"/>
        <v>8.7367152253800002E-3</v>
      </c>
      <c r="E3462" s="74">
        <f>D3462*conf!B$7</f>
        <v>0.63900335158429322</v>
      </c>
      <c r="F3462" s="32">
        <f t="shared" si="489"/>
        <v>-1.1399994</v>
      </c>
      <c r="G3462" s="33">
        <f t="shared" si="490"/>
        <v>-0.96990284000000004</v>
      </c>
      <c r="H3462" s="32">
        <f t="shared" si="491"/>
        <v>0.11084542999999999</v>
      </c>
      <c r="I3462" s="33">
        <f t="shared" si="492"/>
        <v>3.9983371000000001</v>
      </c>
      <c r="J3462" s="32">
        <f t="shared" si="493"/>
        <v>0.11084542999999999</v>
      </c>
      <c r="K3462" s="33">
        <f t="shared" si="494"/>
        <v>37.155764840000003</v>
      </c>
    </row>
    <row r="3463" spans="1:11" x14ac:dyDescent="0.3">
      <c r="A3463" s="78" t="str">
        <f>latest_start_1_limit_5000_convert_BTC_CMC_PRO_API_KEY_49c55c19_a805_466a_95cf_3c[[#This Row],[Symbol]]</f>
        <v>YFIEC</v>
      </c>
      <c r="B3463" s="22" t="str">
        <f t="shared" si="486"/>
        <v>Yearn Finance Ecosystem</v>
      </c>
      <c r="C3463" s="77">
        <f t="shared" si="487"/>
        <v>2.2357433026342261E-4</v>
      </c>
      <c r="D3463" s="73">
        <f t="shared" si="488"/>
        <v>8.3708453640528493</v>
      </c>
      <c r="E3463" s="74">
        <f>D3463*conf!B$7</f>
        <v>612.24362992682541</v>
      </c>
      <c r="F3463" s="32">
        <f t="shared" si="489"/>
        <v>0.62797698000000002</v>
      </c>
      <c r="G3463" s="33">
        <f t="shared" si="490"/>
        <v>0.80111547999999999</v>
      </c>
      <c r="H3463" s="32">
        <f t="shared" si="491"/>
        <v>2.64540497</v>
      </c>
      <c r="I3463" s="33">
        <f t="shared" si="492"/>
        <v>6.63131833</v>
      </c>
      <c r="J3463" s="32">
        <f t="shared" si="493"/>
        <v>2.64540497</v>
      </c>
      <c r="K3463" s="33">
        <f t="shared" si="494"/>
        <v>21.862253939999999</v>
      </c>
    </row>
    <row r="3464" spans="1:11" x14ac:dyDescent="0.3">
      <c r="A3464" s="78" t="str">
        <f>latest_start_1_limit_5000_convert_BTC_CMC_PRO_API_KEY_49c55c19_a805_466a_95cf_3c[[#This Row],[Symbol]]</f>
        <v>DEQ</v>
      </c>
      <c r="B3464" s="22" t="str">
        <f t="shared" si="486"/>
        <v>Dequant</v>
      </c>
      <c r="C3464" s="77">
        <f t="shared" si="487"/>
        <v>4.4668864237565452E-6</v>
      </c>
      <c r="D3464" s="73">
        <f t="shared" si="488"/>
        <v>0.16724467190843001</v>
      </c>
      <c r="E3464" s="74">
        <f>D3464*conf!B$7</f>
        <v>12.23227530338257</v>
      </c>
      <c r="F3464" s="32">
        <f t="shared" si="489"/>
        <v>-0.51477898</v>
      </c>
      <c r="G3464" s="33">
        <f t="shared" si="490"/>
        <v>-0.34360668</v>
      </c>
      <c r="H3464" s="32">
        <f t="shared" si="491"/>
        <v>-0.53461729999999996</v>
      </c>
      <c r="I3464" s="33">
        <f t="shared" si="492"/>
        <v>3.32780984</v>
      </c>
      <c r="J3464" s="32">
        <f t="shared" si="493"/>
        <v>-0.53461729999999996</v>
      </c>
      <c r="K3464" s="33">
        <f t="shared" si="494"/>
        <v>8.4855374999999995</v>
      </c>
    </row>
    <row r="3465" spans="1:11" x14ac:dyDescent="0.3">
      <c r="A3465" s="78" t="str">
        <f>latest_start_1_limit_5000_convert_BTC_CMC_PRO_API_KEY_49c55c19_a805_466a_95cf_3c[[#This Row],[Symbol]]</f>
        <v>BPT</v>
      </c>
      <c r="B3465" s="22" t="str">
        <f t="shared" si="486"/>
        <v>Bitpayer Token</v>
      </c>
      <c r="C3465" s="77">
        <f t="shared" si="487"/>
        <v>6.1102351786055573E-6</v>
      </c>
      <c r="D3465" s="73">
        <f t="shared" si="488"/>
        <v>0.22877328429359001</v>
      </c>
      <c r="E3465" s="74">
        <f>D3465*conf!B$7</f>
        <v>16.732478013233173</v>
      </c>
      <c r="F3465" s="32">
        <f t="shared" si="489"/>
        <v>0.40944996</v>
      </c>
      <c r="G3465" s="33">
        <f t="shared" si="490"/>
        <v>0.58221246999999998</v>
      </c>
      <c r="H3465" s="32">
        <f t="shared" si="491"/>
        <v>153.47256185000001</v>
      </c>
      <c r="I3465" s="33">
        <f t="shared" si="492"/>
        <v>163.31537625999999</v>
      </c>
      <c r="J3465" s="32">
        <f t="shared" si="493"/>
        <v>153.47256185000001</v>
      </c>
      <c r="K3465" s="33">
        <f t="shared" si="494"/>
        <v>77.802720559999997</v>
      </c>
    </row>
    <row r="3466" spans="1:11" x14ac:dyDescent="0.3">
      <c r="A3466" s="78" t="str">
        <f>latest_start_1_limit_5000_convert_BTC_CMC_PRO_API_KEY_49c55c19_a805_466a_95cf_3c[[#This Row],[Symbol]]</f>
        <v>TOB</v>
      </c>
      <c r="B3466" s="22" t="str">
        <f t="shared" si="486"/>
        <v>Tokens of Babel</v>
      </c>
      <c r="C3466" s="77">
        <f t="shared" si="487"/>
        <v>3.576359942642499E-6</v>
      </c>
      <c r="D3466" s="73">
        <f t="shared" si="488"/>
        <v>0.13390247445125</v>
      </c>
      <c r="E3466" s="74">
        <f>D3466*conf!B$7</f>
        <v>9.7936269813644259</v>
      </c>
      <c r="F3466" s="32">
        <f t="shared" si="489"/>
        <v>-1.13815146</v>
      </c>
      <c r="G3466" s="33">
        <f t="shared" si="490"/>
        <v>-0.96805171999999995</v>
      </c>
      <c r="H3466" s="32">
        <f t="shared" si="491"/>
        <v>4.6502718400000003</v>
      </c>
      <c r="I3466" s="33">
        <f t="shared" si="492"/>
        <v>8.7140379400000008</v>
      </c>
      <c r="J3466" s="32">
        <f t="shared" si="493"/>
        <v>4.6502718400000003</v>
      </c>
      <c r="K3466" s="33">
        <f t="shared" si="494"/>
        <v>41.541943799999999</v>
      </c>
    </row>
    <row r="3467" spans="1:11" x14ac:dyDescent="0.3">
      <c r="A3467" s="78" t="str">
        <f>latest_start_1_limit_5000_convert_BTC_CMC_PRO_API_KEY_49c55c19_a805_466a_95cf_3c[[#This Row],[Symbol]]</f>
        <v>RI</v>
      </c>
      <c r="B3467" s="22" t="str">
        <f t="shared" si="486"/>
        <v>RI Token</v>
      </c>
      <c r="C3467" s="77">
        <f t="shared" si="487"/>
        <v>3.5592870716353596E-6</v>
      </c>
      <c r="D3467" s="73">
        <f t="shared" si="488"/>
        <v>0.13326324917457</v>
      </c>
      <c r="E3467" s="74">
        <f>D3467*conf!B$7</f>
        <v>9.7468740446280488</v>
      </c>
      <c r="F3467" s="32">
        <f t="shared" si="489"/>
        <v>-3.4108461000000001</v>
      </c>
      <c r="G3467" s="33">
        <f t="shared" si="490"/>
        <v>-3.2446567100000001</v>
      </c>
      <c r="H3467" s="32">
        <f t="shared" si="491"/>
        <v>6.54357597</v>
      </c>
      <c r="I3467" s="33">
        <f t="shared" si="492"/>
        <v>10.68086261</v>
      </c>
      <c r="J3467" s="32">
        <f t="shared" si="493"/>
        <v>6.54357597</v>
      </c>
      <c r="K3467" s="33">
        <f t="shared" si="494"/>
        <v>11.32612417</v>
      </c>
    </row>
    <row r="3468" spans="1:11" x14ac:dyDescent="0.3">
      <c r="A3468" s="78" t="str">
        <f>latest_start_1_limit_5000_convert_BTC_CMC_PRO_API_KEY_49c55c19_a805_466a_95cf_3c[[#This Row],[Symbol]]</f>
        <v>FR</v>
      </c>
      <c r="B3468" s="22" t="str">
        <f t="shared" si="486"/>
        <v>Freedom Reserve</v>
      </c>
      <c r="C3468" s="77">
        <f t="shared" si="487"/>
        <v>7.5596444275492682E-8</v>
      </c>
      <c r="D3468" s="73">
        <f t="shared" si="488"/>
        <v>2.8304060862299999E-3</v>
      </c>
      <c r="E3468" s="74">
        <f>D3468*conf!B$7</f>
        <v>0.20701590114686219</v>
      </c>
      <c r="F3468" s="32">
        <f t="shared" si="489"/>
        <v>-1.1399994</v>
      </c>
      <c r="G3468" s="33">
        <f t="shared" si="490"/>
        <v>-0.96990284000000004</v>
      </c>
      <c r="H3468" s="32">
        <f t="shared" si="491"/>
        <v>-0.81086990000000003</v>
      </c>
      <c r="I3468" s="33">
        <f t="shared" si="492"/>
        <v>3.0408298299999998</v>
      </c>
      <c r="J3468" s="32">
        <f t="shared" si="493"/>
        <v>-0.81086990000000003</v>
      </c>
      <c r="K3468" s="33">
        <f t="shared" si="494"/>
        <v>18.748461209999999</v>
      </c>
    </row>
    <row r="3469" spans="1:11" x14ac:dyDescent="0.3">
      <c r="A3469" s="78" t="str">
        <f>latest_start_1_limit_5000_convert_BTC_CMC_PRO_API_KEY_49c55c19_a805_466a_95cf_3c[[#This Row],[Symbol]]</f>
        <v>SPORTS</v>
      </c>
      <c r="B3469" s="22" t="str">
        <f t="shared" si="486"/>
        <v>ZenSports</v>
      </c>
      <c r="C3469" s="77">
        <f t="shared" si="487"/>
        <v>1E-8</v>
      </c>
      <c r="D3469" s="73">
        <f t="shared" si="488"/>
        <v>2.3930927280000001E-5</v>
      </c>
      <c r="E3469" s="74">
        <f>D3469*conf!B$7</f>
        <v>1.7503080212592E-3</v>
      </c>
      <c r="F3469" s="32">
        <f t="shared" si="489"/>
        <v>10.72075757</v>
      </c>
      <c r="G3469" s="33">
        <f t="shared" si="490"/>
        <v>10.911261509999999</v>
      </c>
      <c r="H3469" s="32">
        <f t="shared" si="491"/>
        <v>21.626411239999999</v>
      </c>
      <c r="I3469" s="33">
        <f t="shared" si="492"/>
        <v>26.349392630000001</v>
      </c>
      <c r="J3469" s="32">
        <f t="shared" si="493"/>
        <v>21.626411239999999</v>
      </c>
      <c r="K3469" s="33">
        <f t="shared" si="494"/>
        <v>13.24895826</v>
      </c>
    </row>
    <row r="3470" spans="1:11" x14ac:dyDescent="0.3">
      <c r="A3470" s="78" t="str">
        <f>latest_start_1_limit_5000_convert_BTC_CMC_PRO_API_KEY_49c55c19_a805_466a_95cf_3c[[#This Row],[Symbol]]</f>
        <v>ECC</v>
      </c>
      <c r="B3470" s="22" t="str">
        <f t="shared" si="486"/>
        <v>ECC</v>
      </c>
      <c r="C3470" s="77">
        <f t="shared" si="487"/>
        <v>1.0000000000035251E-8</v>
      </c>
      <c r="D3470" s="73">
        <f t="shared" si="488"/>
        <v>3.7440994921999999E-4</v>
      </c>
      <c r="E3470" s="74">
        <f>D3470*conf!B$7</f>
        <v>2.7384343685950798E-2</v>
      </c>
      <c r="F3470" s="32">
        <f t="shared" si="489"/>
        <v>0</v>
      </c>
      <c r="G3470" s="33">
        <f t="shared" si="490"/>
        <v>0.17205802000000001</v>
      </c>
      <c r="H3470" s="32">
        <f t="shared" si="491"/>
        <v>-1E-8</v>
      </c>
      <c r="I3470" s="33">
        <f t="shared" si="492"/>
        <v>3.8831873200000002</v>
      </c>
      <c r="J3470" s="32">
        <f t="shared" si="493"/>
        <v>-1E-8</v>
      </c>
      <c r="K3470" s="33">
        <f t="shared" si="494"/>
        <v>18.265664619999999</v>
      </c>
    </row>
    <row r="3471" spans="1:11" x14ac:dyDescent="0.3">
      <c r="A3471" s="78" t="str">
        <f>latest_start_1_limit_5000_convert_BTC_CMC_PRO_API_KEY_49c55c19_a805_466a_95cf_3c[[#This Row],[Symbol]]</f>
        <v>MEDI</v>
      </c>
      <c r="B3471" s="22" t="str">
        <f t="shared" si="486"/>
        <v>MediconnectUk</v>
      </c>
      <c r="C3471" s="77">
        <f t="shared" si="487"/>
        <v>2.4040269555157758E-7</v>
      </c>
      <c r="D3471" s="73">
        <f t="shared" si="488"/>
        <v>9.0009161033499999E-3</v>
      </c>
      <c r="E3471" s="74">
        <f>D3471*conf!B$7</f>
        <v>0.65832700379901898</v>
      </c>
      <c r="F3471" s="32">
        <f t="shared" si="489"/>
        <v>0.38423225999999999</v>
      </c>
      <c r="G3471" s="33">
        <f t="shared" si="490"/>
        <v>0.55695138</v>
      </c>
      <c r="H3471" s="32">
        <f t="shared" si="491"/>
        <v>9.2739525199999999</v>
      </c>
      <c r="I3471" s="33">
        <f t="shared" si="492"/>
        <v>13.5172648</v>
      </c>
      <c r="J3471" s="32">
        <f t="shared" si="493"/>
        <v>9.2739525199999999</v>
      </c>
      <c r="K3471" s="33">
        <f t="shared" si="494"/>
        <v>-16.37828069</v>
      </c>
    </row>
    <row r="3472" spans="1:11" x14ac:dyDescent="0.3">
      <c r="A3472" s="78" t="str">
        <f>latest_start_1_limit_5000_convert_BTC_CMC_PRO_API_KEY_49c55c19_a805_466a_95cf_3c[[#This Row],[Symbol]]</f>
        <v>ZOM</v>
      </c>
      <c r="B3472" s="22" t="str">
        <f t="shared" si="486"/>
        <v>ZOM</v>
      </c>
      <c r="C3472" s="77">
        <f t="shared" si="487"/>
        <v>2.2333175273096647E-6</v>
      </c>
      <c r="D3472" s="73">
        <f t="shared" si="488"/>
        <v>8.3617630198920004E-2</v>
      </c>
      <c r="E3472" s="74">
        <f>D3472*conf!B$7</f>
        <v>6.1157934727490089</v>
      </c>
      <c r="F3472" s="32">
        <f t="shared" si="489"/>
        <v>-1.13233023</v>
      </c>
      <c r="G3472" s="33">
        <f t="shared" si="490"/>
        <v>-0.96222046999999999</v>
      </c>
      <c r="H3472" s="32">
        <f t="shared" si="491"/>
        <v>1.7448257300000001</v>
      </c>
      <c r="I3472" s="33">
        <f t="shared" si="492"/>
        <v>5.6957679099999998</v>
      </c>
      <c r="J3472" s="32">
        <f t="shared" si="493"/>
        <v>1.7448257300000001</v>
      </c>
      <c r="K3472" s="33">
        <f t="shared" si="494"/>
        <v>14.383309280000001</v>
      </c>
    </row>
    <row r="3473" spans="1:11" x14ac:dyDescent="0.3">
      <c r="A3473" s="78" t="str">
        <f>latest_start_1_limit_5000_convert_BTC_CMC_PRO_API_KEY_49c55c19_a805_466a_95cf_3c[[#This Row],[Symbol]]</f>
        <v>EDS</v>
      </c>
      <c r="B3473" s="22" t="str">
        <f t="shared" si="486"/>
        <v>Endorsit</v>
      </c>
      <c r="C3473" s="77">
        <f t="shared" si="487"/>
        <v>1E-8</v>
      </c>
      <c r="D3473" s="73">
        <f t="shared" si="488"/>
        <v>1.7715492000000001E-6</v>
      </c>
      <c r="E3473" s="74">
        <f>D3473*conf!B$7</f>
        <v>1.2957110848800001E-4</v>
      </c>
      <c r="F3473" s="32">
        <f t="shared" si="489"/>
        <v>7.1006870600000003</v>
      </c>
      <c r="G3473" s="33">
        <f t="shared" si="490"/>
        <v>7.2849623799999996</v>
      </c>
      <c r="H3473" s="32">
        <f t="shared" si="491"/>
        <v>14.27004116</v>
      </c>
      <c r="I3473" s="33">
        <f t="shared" si="492"/>
        <v>18.707360919999999</v>
      </c>
      <c r="J3473" s="32">
        <f t="shared" si="493"/>
        <v>14.27004116</v>
      </c>
      <c r="K3473" s="33">
        <f t="shared" si="494"/>
        <v>41.581375700000002</v>
      </c>
    </row>
    <row r="3474" spans="1:11" x14ac:dyDescent="0.3">
      <c r="A3474" s="78" t="str">
        <f>latest_start_1_limit_5000_convert_BTC_CMC_PRO_API_KEY_49c55c19_a805_466a_95cf_3c[[#This Row],[Symbol]]</f>
        <v>YFPRO</v>
      </c>
      <c r="B3474" s="22" t="str">
        <f t="shared" si="486"/>
        <v>YFPRO Finance</v>
      </c>
      <c r="C3474" s="77">
        <f t="shared" si="487"/>
        <v>7.4182306215636387E-5</v>
      </c>
      <c r="D3474" s="73">
        <f t="shared" si="488"/>
        <v>2.7774593503121001</v>
      </c>
      <c r="E3474" s="74">
        <f>D3474*conf!B$7</f>
        <v>203.14337688182701</v>
      </c>
      <c r="F3474" s="32">
        <f t="shared" si="489"/>
        <v>-2.6122065499999998</v>
      </c>
      <c r="G3474" s="33">
        <f t="shared" si="490"/>
        <v>-2.4446430399999999</v>
      </c>
      <c r="H3474" s="32">
        <f t="shared" si="491"/>
        <v>-0.66508643999999995</v>
      </c>
      <c r="I3474" s="33">
        <f t="shared" si="492"/>
        <v>3.19227434</v>
      </c>
      <c r="J3474" s="32">
        <f t="shared" si="493"/>
        <v>-0.66508643999999995</v>
      </c>
      <c r="K3474" s="33">
        <f t="shared" si="494"/>
        <v>136.84376502000001</v>
      </c>
    </row>
    <row r="3475" spans="1:11" x14ac:dyDescent="0.3">
      <c r="A3475" s="78" t="str">
        <f>latest_start_1_limit_5000_convert_BTC_CMC_PRO_API_KEY_49c55c19_a805_466a_95cf_3c[[#This Row],[Symbol]]</f>
        <v>SBE</v>
      </c>
      <c r="B3475" s="22" t="str">
        <f t="shared" si="486"/>
        <v>Sombe</v>
      </c>
      <c r="C3475" s="77">
        <f t="shared" si="487"/>
        <v>2.8684394995409942E-8</v>
      </c>
      <c r="D3475" s="73">
        <f t="shared" si="488"/>
        <v>1.07397228736E-3</v>
      </c>
      <c r="E3475" s="74">
        <f>D3475*conf!B$7</f>
        <v>7.8550333097510402E-2</v>
      </c>
      <c r="F3475" s="32">
        <f t="shared" si="489"/>
        <v>-0.26215200999999999</v>
      </c>
      <c r="G3475" s="33">
        <f t="shared" si="490"/>
        <v>-9.0545039999999993E-2</v>
      </c>
      <c r="H3475" s="32">
        <f t="shared" si="491"/>
        <v>-4.3853500199999997</v>
      </c>
      <c r="I3475" s="33">
        <f t="shared" si="492"/>
        <v>-0.67245405000000003</v>
      </c>
      <c r="J3475" s="32">
        <f t="shared" si="493"/>
        <v>-4.3853500199999997</v>
      </c>
      <c r="K3475" s="33">
        <f t="shared" si="494"/>
        <v>13.079301279999999</v>
      </c>
    </row>
    <row r="3476" spans="1:11" x14ac:dyDescent="0.3">
      <c r="A3476" s="78" t="str">
        <f>latest_start_1_limit_5000_convert_BTC_CMC_PRO_API_KEY_49c55c19_a805_466a_95cf_3c[[#This Row],[Symbol]]</f>
        <v>AUNIT</v>
      </c>
      <c r="B3476" s="22" t="str">
        <f t="shared" si="486"/>
        <v>Aunite</v>
      </c>
      <c r="C3476" s="77">
        <f t="shared" si="487"/>
        <v>4.0597211777409778E-7</v>
      </c>
      <c r="D3476" s="73">
        <f t="shared" si="488"/>
        <v>1.52E-2</v>
      </c>
      <c r="E3476" s="74">
        <f>D3476*conf!B$7</f>
        <v>1.111728</v>
      </c>
      <c r="F3476" s="32">
        <f t="shared" si="489"/>
        <v>-0.17176248999999999</v>
      </c>
      <c r="G3476" s="33">
        <f t="shared" si="490"/>
        <v>0</v>
      </c>
      <c r="H3476" s="32">
        <f t="shared" si="491"/>
        <v>-11.856511709999999</v>
      </c>
      <c r="I3476" s="33">
        <f t="shared" si="492"/>
        <v>-8.4337349400000008</v>
      </c>
      <c r="J3476" s="32">
        <f t="shared" si="493"/>
        <v>-11.856511709999999</v>
      </c>
      <c r="K3476" s="33">
        <f t="shared" si="494"/>
        <v>-7.3170731699999996</v>
      </c>
    </row>
    <row r="3477" spans="1:11" x14ac:dyDescent="0.3">
      <c r="A3477" s="78" t="str">
        <f>latest_start_1_limit_5000_convert_BTC_CMC_PRO_API_KEY_49c55c19_a805_466a_95cf_3c[[#This Row],[Symbol]]</f>
        <v>PLG</v>
      </c>
      <c r="B3477" s="22" t="str">
        <f t="shared" si="486"/>
        <v>Pledge Coin</v>
      </c>
      <c r="C3477" s="77">
        <f t="shared" si="487"/>
        <v>1E-8</v>
      </c>
      <c r="D3477" s="73">
        <f t="shared" si="488"/>
        <v>2.5271876268000002E-4</v>
      </c>
      <c r="E3477" s="74">
        <f>D3477*conf!B$7</f>
        <v>1.84838503024152E-2</v>
      </c>
      <c r="F3477" s="32">
        <f t="shared" si="489"/>
        <v>4.4360450000000003E-2</v>
      </c>
      <c r="G3477" s="33">
        <f t="shared" si="490"/>
        <v>0.21649479999999999</v>
      </c>
      <c r="H3477" s="32">
        <f t="shared" si="491"/>
        <v>-50.020418380000002</v>
      </c>
      <c r="I3477" s="33">
        <f t="shared" si="492"/>
        <v>-48.079617599999999</v>
      </c>
      <c r="J3477" s="32">
        <f t="shared" si="493"/>
        <v>-50.020418380000002</v>
      </c>
      <c r="K3477" s="33">
        <f t="shared" si="494"/>
        <v>0.72357702999999995</v>
      </c>
    </row>
    <row r="3478" spans="1:11" x14ac:dyDescent="0.3">
      <c r="A3478" s="78" t="str">
        <f>latest_start_1_limit_5000_convert_BTC_CMC_PRO_API_KEY_49c55c19_a805_466a_95cf_3c[[#This Row],[Symbol]]</f>
        <v>FDR</v>
      </c>
      <c r="B3478" s="22" t="str">
        <f t="shared" si="486"/>
        <v>French Digital Reserve</v>
      </c>
      <c r="C3478" s="77">
        <f t="shared" si="487"/>
        <v>1.5223469426254293E-6</v>
      </c>
      <c r="D3478" s="73">
        <f t="shared" si="488"/>
        <v>5.6998184148159999E-2</v>
      </c>
      <c r="E3478" s="74">
        <f>D3478*conf!B$7</f>
        <v>4.1688471885964224</v>
      </c>
      <c r="F3478" s="32">
        <f t="shared" si="489"/>
        <v>0.81767831999999996</v>
      </c>
      <c r="G3478" s="33">
        <f t="shared" si="490"/>
        <v>0.99114321999999999</v>
      </c>
      <c r="H3478" s="32">
        <f t="shared" si="491"/>
        <v>0.83797630000000001</v>
      </c>
      <c r="I3478" s="33">
        <f t="shared" si="492"/>
        <v>4.7537038200000001</v>
      </c>
      <c r="J3478" s="32">
        <f t="shared" si="493"/>
        <v>0.83797630000000001</v>
      </c>
      <c r="K3478" s="33">
        <f t="shared" si="494"/>
        <v>-4.1702986900000001</v>
      </c>
    </row>
    <row r="3479" spans="1:11" x14ac:dyDescent="0.3">
      <c r="A3479" s="78" t="str">
        <f>latest_start_1_limit_5000_convert_BTC_CMC_PRO_API_KEY_49c55c19_a805_466a_95cf_3c[[#This Row],[Symbol]]</f>
        <v>BLURT</v>
      </c>
      <c r="B3479" s="22" t="str">
        <f t="shared" si="486"/>
        <v>Blurt</v>
      </c>
      <c r="C3479" s="77">
        <f t="shared" si="487"/>
        <v>1.8027792741607086E-7</v>
      </c>
      <c r="D3479" s="73">
        <f t="shared" si="488"/>
        <v>6.74978496491E-3</v>
      </c>
      <c r="E3479" s="74">
        <f>D3479*conf!B$7</f>
        <v>0.49367927233351738</v>
      </c>
      <c r="F3479" s="32">
        <f t="shared" si="489"/>
        <v>0.37081764</v>
      </c>
      <c r="G3479" s="33">
        <f t="shared" si="490"/>
        <v>0.54351368</v>
      </c>
      <c r="H3479" s="32">
        <f t="shared" si="491"/>
        <v>0.15440412000000001</v>
      </c>
      <c r="I3479" s="33">
        <f t="shared" si="492"/>
        <v>4.0435872499999999</v>
      </c>
      <c r="J3479" s="32">
        <f t="shared" si="493"/>
        <v>0.15440412000000001</v>
      </c>
      <c r="K3479" s="33">
        <f t="shared" si="494"/>
        <v>18.452411290000001</v>
      </c>
    </row>
    <row r="3480" spans="1:11" x14ac:dyDescent="0.3">
      <c r="A3480" s="78" t="str">
        <f>latest_start_1_limit_5000_convert_BTC_CMC_PRO_API_KEY_49c55c19_a805_466a_95cf_3c[[#This Row],[Symbol]]</f>
        <v>YFMB</v>
      </c>
      <c r="B3480" s="22" t="str">
        <f t="shared" si="486"/>
        <v>YFMoonBeam</v>
      </c>
      <c r="C3480" s="77">
        <f t="shared" si="487"/>
        <v>9.2056054598389057E-5</v>
      </c>
      <c r="D3480" s="73">
        <f t="shared" si="488"/>
        <v>3.4466702727454899</v>
      </c>
      <c r="E3480" s="74">
        <f>D3480*conf!B$7</f>
        <v>252.08946374860514</v>
      </c>
      <c r="F3480" s="32">
        <f t="shared" si="489"/>
        <v>-1.13815146</v>
      </c>
      <c r="G3480" s="33">
        <f t="shared" si="490"/>
        <v>-0.96805171999999995</v>
      </c>
      <c r="H3480" s="32">
        <f t="shared" si="491"/>
        <v>1.40097151</v>
      </c>
      <c r="I3480" s="33">
        <f t="shared" si="492"/>
        <v>5.3385611900000001</v>
      </c>
      <c r="J3480" s="32">
        <f t="shared" si="493"/>
        <v>1.40097151</v>
      </c>
      <c r="K3480" s="33">
        <f t="shared" si="494"/>
        <v>14.30550858</v>
      </c>
    </row>
    <row r="3481" spans="1:11" x14ac:dyDescent="0.3">
      <c r="A3481" s="78" t="str">
        <f>latest_start_1_limit_5000_convert_BTC_CMC_PRO_API_KEY_49c55c19_a805_466a_95cf_3c[[#This Row],[Symbol]]</f>
        <v>PCN</v>
      </c>
      <c r="B3481" s="22" t="str">
        <f t="shared" si="486"/>
        <v>PeepCoin</v>
      </c>
      <c r="C3481" s="77">
        <f t="shared" si="487"/>
        <v>1E-8</v>
      </c>
      <c r="D3481" s="73">
        <f t="shared" si="488"/>
        <v>3.5198773000000002E-6</v>
      </c>
      <c r="E3481" s="74">
        <f>D3481*conf!B$7</f>
        <v>2.5744382572199999E-4</v>
      </c>
      <c r="F3481" s="32">
        <f t="shared" si="489"/>
        <v>0.13776609000000001</v>
      </c>
      <c r="G3481" s="33">
        <f t="shared" si="490"/>
        <v>0.31006115000000001</v>
      </c>
      <c r="H3481" s="32">
        <f t="shared" si="491"/>
        <v>36.039194780000003</v>
      </c>
      <c r="I3481" s="33">
        <f t="shared" si="492"/>
        <v>41.321851559999999</v>
      </c>
      <c r="J3481" s="32">
        <f t="shared" si="493"/>
        <v>36.039194780000003</v>
      </c>
      <c r="K3481" s="33">
        <f t="shared" si="494"/>
        <v>18.644416199999998</v>
      </c>
    </row>
    <row r="3482" spans="1:11" x14ac:dyDescent="0.3">
      <c r="A3482" s="78" t="str">
        <f>latest_start_1_limit_5000_convert_BTC_CMC_PRO_API_KEY_49c55c19_a805_466a_95cf_3c[[#This Row],[Symbol]]</f>
        <v>MNS</v>
      </c>
      <c r="B3482" s="22" t="str">
        <f t="shared" si="486"/>
        <v>MONNOS</v>
      </c>
      <c r="C3482" s="77">
        <f t="shared" si="487"/>
        <v>1.9245861757512511E-8</v>
      </c>
      <c r="D3482" s="73">
        <f t="shared" si="488"/>
        <v>7.2058421232999996E-4</v>
      </c>
      <c r="E3482" s="74">
        <f>D3482*conf!B$7</f>
        <v>5.2703529289816198E-2</v>
      </c>
      <c r="F3482" s="32">
        <f t="shared" si="489"/>
        <v>1.3203999999999999E-4</v>
      </c>
      <c r="G3482" s="33">
        <f t="shared" si="490"/>
        <v>0.17219029</v>
      </c>
      <c r="H3482" s="32">
        <f t="shared" si="491"/>
        <v>-2.74706436</v>
      </c>
      <c r="I3482" s="33">
        <f t="shared" si="492"/>
        <v>1.02944931</v>
      </c>
      <c r="J3482" s="32">
        <f t="shared" si="493"/>
        <v>-2.74706436</v>
      </c>
      <c r="K3482" s="33">
        <f t="shared" si="494"/>
        <v>115.27236876000001</v>
      </c>
    </row>
    <row r="3483" spans="1:11" x14ac:dyDescent="0.3">
      <c r="A3483" s="78" t="str">
        <f>latest_start_1_limit_5000_convert_BTC_CMC_PRO_API_KEY_49c55c19_a805_466a_95cf_3c[[#This Row],[Symbol]]</f>
        <v>MRNA</v>
      </c>
      <c r="B3483" s="22" t="str">
        <f t="shared" si="486"/>
        <v>Moderna tokenized stock FTX</v>
      </c>
      <c r="C3483" s="77">
        <f t="shared" si="487"/>
        <v>4.4303042786696363E-3</v>
      </c>
      <c r="D3483" s="73">
        <f t="shared" si="488"/>
        <v>165.875</v>
      </c>
      <c r="E3483" s="74">
        <f>D3483*conf!B$7</f>
        <v>12132.0975</v>
      </c>
      <c r="F3483" s="32">
        <f t="shared" si="489"/>
        <v>-0.91842095999999995</v>
      </c>
      <c r="G3483" s="33">
        <f t="shared" si="490"/>
        <v>-0.74794316000000005</v>
      </c>
      <c r="H3483" s="32">
        <f t="shared" si="491"/>
        <v>2.42112799</v>
      </c>
      <c r="I3483" s="33">
        <f t="shared" si="492"/>
        <v>6.3983322600000001</v>
      </c>
      <c r="J3483" s="32">
        <f t="shared" si="493"/>
        <v>2.42112799</v>
      </c>
      <c r="K3483" s="33">
        <f t="shared" si="494"/>
        <v>6.2790325200000003</v>
      </c>
    </row>
    <row r="3484" spans="1:11" x14ac:dyDescent="0.3">
      <c r="A3484" s="78" t="str">
        <f>latest_start_1_limit_5000_convert_BTC_CMC_PRO_API_KEY_49c55c19_a805_466a_95cf_3c[[#This Row],[Symbol]]</f>
        <v>RLE</v>
      </c>
      <c r="B3484" s="22" t="str">
        <f t="shared" si="486"/>
        <v>Richlab Token</v>
      </c>
      <c r="C3484" s="77">
        <f t="shared" si="487"/>
        <v>1E-8</v>
      </c>
      <c r="D3484" s="73">
        <f t="shared" si="488"/>
        <v>1.4951506236E-4</v>
      </c>
      <c r="E3484" s="74">
        <f>D3484*conf!B$7</f>
        <v>1.0935531661010399E-2</v>
      </c>
      <c r="F3484" s="32">
        <f t="shared" si="489"/>
        <v>0.15954314</v>
      </c>
      <c r="G3484" s="33">
        <f t="shared" si="490"/>
        <v>0.33187567000000001</v>
      </c>
      <c r="H3484" s="32">
        <f t="shared" si="491"/>
        <v>-24.088236899999998</v>
      </c>
      <c r="I3484" s="33">
        <f t="shared" si="492"/>
        <v>-21.14044093</v>
      </c>
      <c r="J3484" s="32">
        <f t="shared" si="493"/>
        <v>-24.088236899999998</v>
      </c>
      <c r="K3484" s="33">
        <f t="shared" si="494"/>
        <v>-14.38919821</v>
      </c>
    </row>
    <row r="3485" spans="1:11" x14ac:dyDescent="0.3">
      <c r="A3485" s="78" t="str">
        <f>latest_start_1_limit_5000_convert_BTC_CMC_PRO_API_KEY_49c55c19_a805_466a_95cf_3c[[#This Row],[Symbol]]</f>
        <v>BIUT</v>
      </c>
      <c r="B3485" s="22" t="str">
        <f t="shared" si="486"/>
        <v>Bit Trust System</v>
      </c>
      <c r="C3485" s="77">
        <f t="shared" si="487"/>
        <v>7.6186396067267822E-8</v>
      </c>
      <c r="D3485" s="73">
        <f t="shared" si="488"/>
        <v>2.8524944682700002E-3</v>
      </c>
      <c r="E3485" s="74">
        <f>D3485*conf!B$7</f>
        <v>0.20863144540926781</v>
      </c>
      <c r="F3485" s="32">
        <f t="shared" si="489"/>
        <v>-5.4684903699999996</v>
      </c>
      <c r="G3485" s="33">
        <f t="shared" si="490"/>
        <v>-5.3058413299999998</v>
      </c>
      <c r="H3485" s="32">
        <f t="shared" si="491"/>
        <v>-10.409228049999999</v>
      </c>
      <c r="I3485" s="33">
        <f t="shared" si="492"/>
        <v>-6.9302505400000003</v>
      </c>
      <c r="J3485" s="32">
        <f t="shared" si="493"/>
        <v>-10.409228049999999</v>
      </c>
      <c r="K3485" s="33">
        <f t="shared" si="494"/>
        <v>-7.78607768</v>
      </c>
    </row>
    <row r="3486" spans="1:11" x14ac:dyDescent="0.3">
      <c r="A3486" s="78" t="str">
        <f>latest_start_1_limit_5000_convert_BTC_CMC_PRO_API_KEY_49c55c19_a805_466a_95cf_3c[[#This Row],[Symbol]]</f>
        <v>JWL</v>
      </c>
      <c r="B3486" s="22" t="str">
        <f t="shared" si="486"/>
        <v>Jewel</v>
      </c>
      <c r="C3486" s="77">
        <f t="shared" si="487"/>
        <v>3.727061610257225E-6</v>
      </c>
      <c r="D3486" s="73">
        <f t="shared" si="488"/>
        <v>0.13954489482313001</v>
      </c>
      <c r="E3486" s="74">
        <f>D3486*conf!B$7</f>
        <v>10.206313607363729</v>
      </c>
      <c r="F3486" s="32">
        <f t="shared" si="489"/>
        <v>-0.16798788000000001</v>
      </c>
      <c r="G3486" s="33">
        <f t="shared" si="490"/>
        <v>3.7810999999999999E-3</v>
      </c>
      <c r="H3486" s="32">
        <f t="shared" si="491"/>
        <v>-3.2911006</v>
      </c>
      <c r="I3486" s="33">
        <f t="shared" si="492"/>
        <v>0.46428712999999999</v>
      </c>
      <c r="J3486" s="32">
        <f t="shared" si="493"/>
        <v>-3.2911006</v>
      </c>
      <c r="K3486" s="33">
        <f t="shared" si="494"/>
        <v>-0.18247867000000001</v>
      </c>
    </row>
    <row r="3487" spans="1:11" x14ac:dyDescent="0.3">
      <c r="A3487" s="78" t="str">
        <f>latest_start_1_limit_5000_convert_BTC_CMC_PRO_API_KEY_49c55c19_a805_466a_95cf_3c[[#This Row],[Symbol]]</f>
        <v>BHIG</v>
      </c>
      <c r="B3487" s="22" t="str">
        <f t="shared" si="486"/>
        <v>BuckHathCoin</v>
      </c>
      <c r="C3487" s="77">
        <f t="shared" si="487"/>
        <v>1.6725785488057109E-6</v>
      </c>
      <c r="D3487" s="73">
        <f t="shared" si="488"/>
        <v>6.2623004952260003E-2</v>
      </c>
      <c r="E3487" s="74">
        <f>D3487*conf!B$7</f>
        <v>4.5802465822082965</v>
      </c>
      <c r="F3487" s="32">
        <f t="shared" si="489"/>
        <v>0.37081764</v>
      </c>
      <c r="G3487" s="33">
        <f t="shared" si="490"/>
        <v>0.54351368</v>
      </c>
      <c r="H3487" s="32">
        <f t="shared" si="491"/>
        <v>96.777027970000006</v>
      </c>
      <c r="I3487" s="33">
        <f t="shared" si="492"/>
        <v>104.41824859</v>
      </c>
      <c r="J3487" s="32">
        <f t="shared" si="493"/>
        <v>96.777027970000006</v>
      </c>
      <c r="K3487" s="33">
        <f t="shared" si="494"/>
        <v>30.13724586</v>
      </c>
    </row>
    <row r="3488" spans="1:11" x14ac:dyDescent="0.3">
      <c r="A3488" s="78" t="str">
        <f>latest_start_1_limit_5000_convert_BTC_CMC_PRO_API_KEY_49c55c19_a805_466a_95cf_3c[[#This Row],[Symbol]]</f>
        <v>XTRM</v>
      </c>
      <c r="B3488" s="22" t="str">
        <f t="shared" si="486"/>
        <v>XTRM COIN</v>
      </c>
      <c r="C3488" s="77">
        <f t="shared" si="487"/>
        <v>6.5449358917242682E-8</v>
      </c>
      <c r="D3488" s="73">
        <f t="shared" si="488"/>
        <v>2.4504891148600001E-3</v>
      </c>
      <c r="E3488" s="74">
        <f>D3488*conf!B$7</f>
        <v>0.17922877386086042</v>
      </c>
      <c r="F3488" s="32">
        <f t="shared" si="489"/>
        <v>3.1945689999999999E-2</v>
      </c>
      <c r="G3488" s="33">
        <f t="shared" si="490"/>
        <v>0.20405867999999999</v>
      </c>
      <c r="H3488" s="32">
        <f t="shared" si="491"/>
        <v>-8.5343627899999994</v>
      </c>
      <c r="I3488" s="33">
        <f t="shared" si="492"/>
        <v>-4.9825807500000003</v>
      </c>
      <c r="J3488" s="32">
        <f t="shared" si="493"/>
        <v>-8.5343627899999994</v>
      </c>
      <c r="K3488" s="33">
        <f t="shared" si="494"/>
        <v>-29.696837429999999</v>
      </c>
    </row>
    <row r="3489" spans="1:11" x14ac:dyDescent="0.3">
      <c r="A3489" s="78" t="str">
        <f>latest_start_1_limit_5000_convert_BTC_CMC_PRO_API_KEY_49c55c19_a805_466a_95cf_3c[[#This Row],[Symbol]]</f>
        <v>BILI</v>
      </c>
      <c r="B3489" s="22" t="str">
        <f t="shared" si="486"/>
        <v>Billibilli Inc tokenized stock FTX</v>
      </c>
      <c r="C3489" s="77">
        <f t="shared" si="487"/>
        <v>3.9918811001655695E-3</v>
      </c>
      <c r="D3489" s="73">
        <f t="shared" si="488"/>
        <v>149.46</v>
      </c>
      <c r="E3489" s="74">
        <f>D3489*conf!B$7</f>
        <v>10931.5044</v>
      </c>
      <c r="F3489" s="32">
        <f t="shared" si="489"/>
        <v>-0.26518464000000003</v>
      </c>
      <c r="G3489" s="33">
        <f t="shared" si="490"/>
        <v>-9.3582890000000002E-2</v>
      </c>
      <c r="H3489" s="32">
        <f t="shared" si="491"/>
        <v>8.1956281900000008</v>
      </c>
      <c r="I3489" s="33">
        <f t="shared" si="492"/>
        <v>12.397067120000001</v>
      </c>
      <c r="J3489" s="32">
        <f t="shared" si="493"/>
        <v>8.1956281900000008</v>
      </c>
      <c r="K3489" s="33">
        <f t="shared" si="494"/>
        <v>28.844827590000001</v>
      </c>
    </row>
    <row r="3490" spans="1:11" x14ac:dyDescent="0.3">
      <c r="A3490" s="78" t="str">
        <f>latest_start_1_limit_5000_convert_BTC_CMC_PRO_API_KEY_49c55c19_a805_466a_95cf_3c[[#This Row],[Symbol]]</f>
        <v>RM</v>
      </c>
      <c r="B3490" s="22" t="str">
        <f t="shared" si="486"/>
        <v>Rivermount</v>
      </c>
      <c r="C3490" s="77">
        <f t="shared" si="487"/>
        <v>1E-8</v>
      </c>
      <c r="D3490" s="73">
        <f t="shared" si="488"/>
        <v>1.9476977499000001E-4</v>
      </c>
      <c r="E3490" s="74">
        <f>D3490*conf!B$7</f>
        <v>1.4245461342768601E-2</v>
      </c>
      <c r="F3490" s="32">
        <f t="shared" si="489"/>
        <v>-0.21566903000000001</v>
      </c>
      <c r="G3490" s="33">
        <f t="shared" si="490"/>
        <v>-4.3982090000000001E-2</v>
      </c>
      <c r="H3490" s="32">
        <f t="shared" si="491"/>
        <v>-3.9991425299999999</v>
      </c>
      <c r="I3490" s="33">
        <f t="shared" si="492"/>
        <v>-0.27124939999999997</v>
      </c>
      <c r="J3490" s="32">
        <f t="shared" si="493"/>
        <v>-3.9991425299999999</v>
      </c>
      <c r="K3490" s="33">
        <f t="shared" si="494"/>
        <v>-27.216491340000001</v>
      </c>
    </row>
    <row r="3491" spans="1:11" x14ac:dyDescent="0.3">
      <c r="A3491" s="78" t="str">
        <f>latest_start_1_limit_5000_convert_BTC_CMC_PRO_API_KEY_49c55c19_a805_466a_95cf_3c[[#This Row],[Symbol]]</f>
        <v>ITEN</v>
      </c>
      <c r="B3491" s="22" t="str">
        <f t="shared" si="486"/>
        <v>ITEN</v>
      </c>
      <c r="C3491" s="77">
        <f t="shared" si="487"/>
        <v>1E-8</v>
      </c>
      <c r="D3491" s="73">
        <f t="shared" si="488"/>
        <v>2.4181020922000001E-4</v>
      </c>
      <c r="E3491" s="74">
        <f>D3491*conf!B$7</f>
        <v>1.76859987023508E-2</v>
      </c>
      <c r="F3491" s="32">
        <f t="shared" si="489"/>
        <v>-0.26777517000000001</v>
      </c>
      <c r="G3491" s="33">
        <f t="shared" si="490"/>
        <v>-9.6177879999999993E-2</v>
      </c>
      <c r="H3491" s="32">
        <f t="shared" si="491"/>
        <v>3.98024399</v>
      </c>
      <c r="I3491" s="33">
        <f t="shared" si="492"/>
        <v>8.0179916500000008</v>
      </c>
      <c r="J3491" s="32">
        <f t="shared" si="493"/>
        <v>3.98024399</v>
      </c>
      <c r="K3491" s="33">
        <f t="shared" si="494"/>
        <v>3.5429750499999999</v>
      </c>
    </row>
    <row r="3492" spans="1:11" x14ac:dyDescent="0.3">
      <c r="A3492" s="78" t="str">
        <f>latest_start_1_limit_5000_convert_BTC_CMC_PRO_API_KEY_49c55c19_a805_466a_95cf_3c[[#This Row],[Symbol]]</f>
        <v>UCT</v>
      </c>
      <c r="B3492" s="22" t="str">
        <f t="shared" si="486"/>
        <v>Ubique Chain Of Things</v>
      </c>
      <c r="C3492" s="77">
        <f t="shared" si="487"/>
        <v>1.0482564407704002E-7</v>
      </c>
      <c r="D3492" s="73">
        <f t="shared" si="488"/>
        <v>3.9247764075699999E-3</v>
      </c>
      <c r="E3492" s="74">
        <f>D3492*conf!B$7</f>
        <v>0.28705814644966982</v>
      </c>
      <c r="F3492" s="32">
        <f t="shared" si="489"/>
        <v>9.3611100000000006E-3</v>
      </c>
      <c r="G3492" s="33">
        <f t="shared" si="490"/>
        <v>0.18143524</v>
      </c>
      <c r="H3492" s="32">
        <f t="shared" si="491"/>
        <v>-0.3219205</v>
      </c>
      <c r="I3492" s="33">
        <f t="shared" si="492"/>
        <v>3.5487660499999998</v>
      </c>
      <c r="J3492" s="32">
        <f t="shared" si="493"/>
        <v>-0.3219205</v>
      </c>
      <c r="K3492" s="33">
        <f t="shared" si="494"/>
        <v>69.629722839999999</v>
      </c>
    </row>
    <row r="3493" spans="1:11" x14ac:dyDescent="0.3">
      <c r="A3493" s="78" t="str">
        <f>latest_start_1_limit_5000_convert_BTC_CMC_PRO_API_KEY_49c55c19_a805_466a_95cf_3c[[#This Row],[Symbol]]</f>
        <v>DMTC</v>
      </c>
      <c r="B3493" s="22" t="str">
        <f t="shared" si="486"/>
        <v>Demeter Chain</v>
      </c>
      <c r="C3493" s="77">
        <f t="shared" si="487"/>
        <v>1.5662384376190673E-6</v>
      </c>
      <c r="D3493" s="73">
        <f t="shared" si="488"/>
        <v>5.8641525389329999E-2</v>
      </c>
      <c r="E3493" s="74">
        <f>D3493*conf!B$7</f>
        <v>4.2890411669755961</v>
      </c>
      <c r="F3493" s="32">
        <f t="shared" si="489"/>
        <v>1.3340970000000001E-2</v>
      </c>
      <c r="G3493" s="33">
        <f t="shared" si="490"/>
        <v>0.18542194000000001</v>
      </c>
      <c r="H3493" s="32">
        <f t="shared" si="491"/>
        <v>-11.166904430000001</v>
      </c>
      <c r="I3493" s="33">
        <f t="shared" si="492"/>
        <v>-7.7173489200000001</v>
      </c>
      <c r="J3493" s="32">
        <f t="shared" si="493"/>
        <v>-11.166904430000001</v>
      </c>
      <c r="K3493" s="33">
        <f t="shared" si="494"/>
        <v>-4.7750572900000003</v>
      </c>
    </row>
    <row r="3494" spans="1:11" x14ac:dyDescent="0.3">
      <c r="A3494" s="78" t="str">
        <f>latest_start_1_limit_5000_convert_BTC_CMC_PRO_API_KEY_49c55c19_a805_466a_95cf_3c[[#This Row],[Symbol]]</f>
        <v>QUSD</v>
      </c>
      <c r="B3494" s="22" t="str">
        <f t="shared" si="486"/>
        <v>QUSD</v>
      </c>
      <c r="C3494" s="77">
        <f t="shared" si="487"/>
        <v>2.6552076856593592E-5</v>
      </c>
      <c r="D3494" s="73">
        <f t="shared" si="488"/>
        <v>0.99413617475277005</v>
      </c>
      <c r="E3494" s="74">
        <f>D3494*conf!B$7</f>
        <v>72.711119821417597</v>
      </c>
      <c r="F3494" s="32">
        <f t="shared" si="489"/>
        <v>4.0258500000000003E-2</v>
      </c>
      <c r="G3494" s="33">
        <f t="shared" si="490"/>
        <v>0.21238578999999999</v>
      </c>
      <c r="H3494" s="32">
        <f t="shared" si="491"/>
        <v>-2.59936459</v>
      </c>
      <c r="I3494" s="33">
        <f t="shared" si="492"/>
        <v>1.1828845400000001</v>
      </c>
      <c r="J3494" s="32">
        <f t="shared" si="493"/>
        <v>-2.59936459</v>
      </c>
      <c r="K3494" s="33">
        <f t="shared" si="494"/>
        <v>9.6695222300000001</v>
      </c>
    </row>
    <row r="3495" spans="1:11" x14ac:dyDescent="0.3">
      <c r="A3495" s="78" t="str">
        <f>latest_start_1_limit_5000_convert_BTC_CMC_PRO_API_KEY_49c55c19_a805_466a_95cf_3c[[#This Row],[Symbol]]</f>
        <v>GGC</v>
      </c>
      <c r="B3495" s="22" t="str">
        <f t="shared" si="486"/>
        <v>Global Game Coin</v>
      </c>
      <c r="C3495" s="77">
        <f t="shared" si="487"/>
        <v>3.3125488091227278E-5</v>
      </c>
      <c r="D3495" s="73">
        <f t="shared" si="488"/>
        <v>1.2402512314080401</v>
      </c>
      <c r="E3495" s="74">
        <f>D3495*conf!B$7</f>
        <v>90.711975065184049</v>
      </c>
      <c r="F3495" s="32">
        <f t="shared" si="489"/>
        <v>-10.6402962</v>
      </c>
      <c r="G3495" s="33">
        <f t="shared" si="490"/>
        <v>-10.486545660000001</v>
      </c>
      <c r="H3495" s="32">
        <f t="shared" si="491"/>
        <v>-18.509208449999999</v>
      </c>
      <c r="I3495" s="33">
        <f t="shared" si="492"/>
        <v>-15.34476836</v>
      </c>
      <c r="J3495" s="32">
        <f t="shared" si="493"/>
        <v>-18.509208449999999</v>
      </c>
      <c r="K3495" s="33">
        <f t="shared" si="494"/>
        <v>-23.522474689999999</v>
      </c>
    </row>
    <row r="3496" spans="1:11" x14ac:dyDescent="0.3">
      <c r="A3496" s="78" t="str">
        <f>latest_start_1_limit_5000_convert_BTC_CMC_PRO_API_KEY_49c55c19_a805_466a_95cf_3c[[#This Row],[Symbol]]</f>
        <v>ZLP</v>
      </c>
      <c r="B3496" s="22" t="str">
        <f t="shared" si="486"/>
        <v>Zuplo</v>
      </c>
      <c r="C3496" s="77">
        <f t="shared" si="487"/>
        <v>7.5375398727764302E-8</v>
      </c>
      <c r="D3496" s="73">
        <f t="shared" si="488"/>
        <v>2.8221299209999998E-3</v>
      </c>
      <c r="E3496" s="74">
        <f>D3496*conf!B$7</f>
        <v>0.20641058242193999</v>
      </c>
      <c r="F3496" s="32">
        <f t="shared" si="489"/>
        <v>0.36428622999999999</v>
      </c>
      <c r="G3496" s="33">
        <f t="shared" si="490"/>
        <v>0.53697103000000002</v>
      </c>
      <c r="H3496" s="32">
        <f t="shared" si="491"/>
        <v>7.3197060900000004</v>
      </c>
      <c r="I3496" s="33">
        <f t="shared" si="492"/>
        <v>11.48713132</v>
      </c>
      <c r="J3496" s="32">
        <f t="shared" si="493"/>
        <v>7.3197060900000004</v>
      </c>
      <c r="K3496" s="33">
        <f t="shared" si="494"/>
        <v>-27.338129330000001</v>
      </c>
    </row>
    <row r="3497" spans="1:11" x14ac:dyDescent="0.3">
      <c r="A3497" s="78" t="str">
        <f>latest_start_1_limit_5000_convert_BTC_CMC_PRO_API_KEY_49c55c19_a805_466a_95cf_3c[[#This Row],[Symbol]]</f>
        <v>WOK</v>
      </c>
      <c r="B3497" s="22" t="str">
        <f t="shared" si="486"/>
        <v>weBloc</v>
      </c>
      <c r="C3497" s="77">
        <f t="shared" si="487"/>
        <v>1E-8</v>
      </c>
      <c r="D3497" s="73">
        <f t="shared" si="488"/>
        <v>1.0722844631E-4</v>
      </c>
      <c r="E3497" s="74">
        <f>D3497*conf!B$7</f>
        <v>7.8426885631134001E-3</v>
      </c>
      <c r="F3497" s="32">
        <f t="shared" si="489"/>
        <v>-0.22134602</v>
      </c>
      <c r="G3497" s="33">
        <f t="shared" si="490"/>
        <v>-4.9668839999999999E-2</v>
      </c>
      <c r="H3497" s="32">
        <f t="shared" si="491"/>
        <v>475.88670743</v>
      </c>
      <c r="I3497" s="33">
        <f t="shared" si="492"/>
        <v>498.24946709</v>
      </c>
      <c r="J3497" s="32">
        <f t="shared" si="493"/>
        <v>475.88670743</v>
      </c>
      <c r="K3497" s="33">
        <f t="shared" si="494"/>
        <v>8.85884626</v>
      </c>
    </row>
    <row r="3498" spans="1:11" x14ac:dyDescent="0.3">
      <c r="A3498" s="78" t="str">
        <f>latest_start_1_limit_5000_convert_BTC_CMC_PRO_API_KEY_49c55c19_a805_466a_95cf_3c[[#This Row],[Symbol]]</f>
        <v>IBVOL</v>
      </c>
      <c r="B3498" s="22" t="str">
        <f t="shared" si="486"/>
        <v>Inverse Bitcoin Volatility Token</v>
      </c>
      <c r="C3498" s="77">
        <f t="shared" si="487"/>
        <v>9.5412004935851516E-2</v>
      </c>
      <c r="D3498" s="73">
        <f t="shared" si="488"/>
        <v>3572.3203922884632</v>
      </c>
      <c r="E3498" s="74">
        <f>D3498*conf!B$7</f>
        <v>261279.5134919782</v>
      </c>
      <c r="F3498" s="32">
        <f t="shared" si="489"/>
        <v>0.56546832000000002</v>
      </c>
      <c r="G3498" s="33">
        <f t="shared" si="490"/>
        <v>0.73849927000000004</v>
      </c>
      <c r="H3498" s="32">
        <f t="shared" si="491"/>
        <v>-8.999791E-2</v>
      </c>
      <c r="I3498" s="33">
        <f t="shared" si="492"/>
        <v>3.7896946300000001</v>
      </c>
      <c r="J3498" s="32">
        <f t="shared" si="493"/>
        <v>-8.999791E-2</v>
      </c>
      <c r="K3498" s="33">
        <f t="shared" si="494"/>
        <v>2.0662586599999999</v>
      </c>
    </row>
    <row r="3499" spans="1:11" x14ac:dyDescent="0.3">
      <c r="A3499" s="78" t="str">
        <f>latest_start_1_limit_5000_convert_BTC_CMC_PRO_API_KEY_49c55c19_a805_466a_95cf_3c[[#This Row],[Symbol]]</f>
        <v>EXT</v>
      </c>
      <c r="B3499" s="22" t="str">
        <f t="shared" si="486"/>
        <v>Experience Token</v>
      </c>
      <c r="C3499" s="77">
        <f t="shared" si="487"/>
        <v>1E-8</v>
      </c>
      <c r="D3499" s="73">
        <f t="shared" si="488"/>
        <v>1.1009627769999999E-5</v>
      </c>
      <c r="E3499" s="74">
        <f>D3499*conf!B$7</f>
        <v>8.0524417509779996E-4</v>
      </c>
      <c r="F3499" s="32">
        <f t="shared" si="489"/>
        <v>7.3544340799999999</v>
      </c>
      <c r="G3499" s="33">
        <f t="shared" si="490"/>
        <v>7.5391459899999997</v>
      </c>
      <c r="H3499" s="32">
        <f t="shared" si="491"/>
        <v>-3.8065755600000002</v>
      </c>
      <c r="I3499" s="33">
        <f t="shared" si="492"/>
        <v>-7.1204690000000001E-2</v>
      </c>
      <c r="J3499" s="32">
        <f t="shared" si="493"/>
        <v>-3.8065755600000002</v>
      </c>
      <c r="K3499" s="33">
        <f t="shared" si="494"/>
        <v>-1.7986325700000001</v>
      </c>
    </row>
    <row r="3500" spans="1:11" x14ac:dyDescent="0.3">
      <c r="A3500" s="78" t="str">
        <f>latest_start_1_limit_5000_convert_BTC_CMC_PRO_API_KEY_49c55c19_a805_466a_95cf_3c[[#This Row],[Symbol]]</f>
        <v>BSY</v>
      </c>
      <c r="B3500" s="22" t="str">
        <f t="shared" si="486"/>
        <v>Bestay</v>
      </c>
      <c r="C3500" s="77">
        <f t="shared" si="487"/>
        <v>7.4930897937632258E-6</v>
      </c>
      <c r="D3500" s="73">
        <f t="shared" si="488"/>
        <v>0.28054873691739002</v>
      </c>
      <c r="E3500" s="74">
        <f>D3500*conf!B$7</f>
        <v>20.519334618137908</v>
      </c>
      <c r="F3500" s="32">
        <f t="shared" si="489"/>
        <v>-0.15984825999999999</v>
      </c>
      <c r="G3500" s="33">
        <f t="shared" si="490"/>
        <v>1.1934729999999999E-2</v>
      </c>
      <c r="H3500" s="32">
        <f t="shared" si="491"/>
        <v>7.71842922</v>
      </c>
      <c r="I3500" s="33">
        <f t="shared" si="492"/>
        <v>11.90133762</v>
      </c>
      <c r="J3500" s="32">
        <f t="shared" si="493"/>
        <v>7.71842922</v>
      </c>
      <c r="K3500" s="33">
        <f t="shared" si="494"/>
        <v>-53.292434550000003</v>
      </c>
    </row>
    <row r="3501" spans="1:11" x14ac:dyDescent="0.3">
      <c r="A3501" s="78" t="str">
        <f>latest_start_1_limit_5000_convert_BTC_CMC_PRO_API_KEY_49c55c19_a805_466a_95cf_3c[[#This Row],[Symbol]]</f>
        <v>SQ</v>
      </c>
      <c r="B3501" s="22" t="str">
        <f t="shared" si="486"/>
        <v>Square tokenized stock FTX</v>
      </c>
      <c r="C3501" s="77">
        <f t="shared" si="487"/>
        <v>6.2044291420344025E-3</v>
      </c>
      <c r="D3501" s="73">
        <f t="shared" si="488"/>
        <v>232.3</v>
      </c>
      <c r="E3501" s="74">
        <f>D3501*conf!B$7</f>
        <v>16990.422000000002</v>
      </c>
      <c r="F3501" s="32">
        <f t="shared" si="489"/>
        <v>-0.10726007</v>
      </c>
      <c r="G3501" s="33">
        <f t="shared" si="490"/>
        <v>6.4613400000000001E-2</v>
      </c>
      <c r="H3501" s="32">
        <f t="shared" si="491"/>
        <v>-2.54236197</v>
      </c>
      <c r="I3501" s="33">
        <f t="shared" si="492"/>
        <v>1.2421006800000001</v>
      </c>
      <c r="J3501" s="32">
        <f t="shared" si="493"/>
        <v>-2.54236197</v>
      </c>
      <c r="K3501" s="33">
        <f t="shared" si="494"/>
        <v>15.399900649999999</v>
      </c>
    </row>
    <row r="3502" spans="1:11" x14ac:dyDescent="0.3">
      <c r="A3502" s="78" t="str">
        <f>latest_start_1_limit_5000_convert_BTC_CMC_PRO_API_KEY_49c55c19_a805_466a_95cf_3c[[#This Row],[Symbol]]</f>
        <v>YFI2</v>
      </c>
      <c r="B3502" s="22" t="str">
        <f t="shared" si="486"/>
        <v>YEARN2.FINANCE</v>
      </c>
      <c r="C3502" s="77">
        <f t="shared" si="487"/>
        <v>1.1725976310534235E-4</v>
      </c>
      <c r="D3502" s="73">
        <f t="shared" si="488"/>
        <v>4.3903221949665703</v>
      </c>
      <c r="E3502" s="74">
        <f>D3502*conf!B$7</f>
        <v>321.10816533985496</v>
      </c>
      <c r="F3502" s="32">
        <f t="shared" si="489"/>
        <v>-1.13233023</v>
      </c>
      <c r="G3502" s="33">
        <f t="shared" si="490"/>
        <v>-0.96222046999999999</v>
      </c>
      <c r="H3502" s="32">
        <f t="shared" si="491"/>
        <v>0.27088552999999999</v>
      </c>
      <c r="I3502" s="33">
        <f t="shared" si="492"/>
        <v>4.1645918499999999</v>
      </c>
      <c r="J3502" s="32">
        <f t="shared" si="493"/>
        <v>0.27088552999999999</v>
      </c>
      <c r="K3502" s="33">
        <f t="shared" si="494"/>
        <v>24.401048629999998</v>
      </c>
    </row>
    <row r="3503" spans="1:11" x14ac:dyDescent="0.3">
      <c r="A3503" s="78" t="str">
        <f>latest_start_1_limit_5000_convert_BTC_CMC_PRO_API_KEY_49c55c19_a805_466a_95cf_3c[[#This Row],[Symbol]]</f>
        <v>BLOOD</v>
      </c>
      <c r="B3503" s="22" t="str">
        <f t="shared" si="486"/>
        <v>Blood</v>
      </c>
      <c r="C3503" s="77">
        <f t="shared" si="487"/>
        <v>1E-8</v>
      </c>
      <c r="D3503" s="73">
        <f t="shared" si="488"/>
        <v>2.7611324925999999E-4</v>
      </c>
      <c r="E3503" s="74">
        <f>D3503*conf!B$7</f>
        <v>2.01949230508764E-2</v>
      </c>
      <c r="F3503" s="32">
        <f t="shared" si="489"/>
        <v>-0.22191050000000001</v>
      </c>
      <c r="G3503" s="33">
        <f t="shared" si="490"/>
        <v>-5.0234290000000001E-2</v>
      </c>
      <c r="H3503" s="32">
        <f t="shared" si="491"/>
        <v>14.07069583</v>
      </c>
      <c r="I3503" s="33">
        <f t="shared" si="492"/>
        <v>18.500274640000001</v>
      </c>
      <c r="J3503" s="32">
        <f t="shared" si="493"/>
        <v>14.07069583</v>
      </c>
      <c r="K3503" s="33">
        <f t="shared" si="494"/>
        <v>28.502023730000001</v>
      </c>
    </row>
    <row r="3504" spans="1:11" x14ac:dyDescent="0.3">
      <c r="A3504" s="78" t="str">
        <f>latest_start_1_limit_5000_convert_BTC_CMC_PRO_API_KEY_49c55c19_a805_466a_95cf_3c[[#This Row],[Symbol]]</f>
        <v>XMM</v>
      </c>
      <c r="B3504" s="22" t="str">
        <f t="shared" si="486"/>
        <v>Momentum</v>
      </c>
      <c r="C3504" s="77">
        <f t="shared" si="487"/>
        <v>6.1188001831968951E-8</v>
      </c>
      <c r="D3504" s="73">
        <f t="shared" si="488"/>
        <v>2.2909396658699998E-3</v>
      </c>
      <c r="E3504" s="74">
        <f>D3504*conf!B$7</f>
        <v>0.1675593271617318</v>
      </c>
      <c r="F3504" s="32">
        <f t="shared" si="489"/>
        <v>-1.1289744399999999</v>
      </c>
      <c r="G3504" s="33">
        <f t="shared" si="490"/>
        <v>-0.95885891000000001</v>
      </c>
      <c r="H3504" s="32">
        <f t="shared" si="491"/>
        <v>0.34363433999999998</v>
      </c>
      <c r="I3504" s="33">
        <f t="shared" si="492"/>
        <v>4.2401656299999999</v>
      </c>
      <c r="J3504" s="32">
        <f t="shared" si="493"/>
        <v>0.34363433999999998</v>
      </c>
      <c r="K3504" s="33">
        <f t="shared" si="494"/>
        <v>29.856234740000001</v>
      </c>
    </row>
    <row r="3505" spans="1:11" x14ac:dyDescent="0.3">
      <c r="A3505" s="78" t="str">
        <f>latest_start_1_limit_5000_convert_BTC_CMC_PRO_API_KEY_49c55c19_a805_466a_95cf_3c[[#This Row],[Symbol]]</f>
        <v>VLC</v>
      </c>
      <c r="B3505" s="22" t="str">
        <f t="shared" si="486"/>
        <v>ValueChain</v>
      </c>
      <c r="C3505" s="77">
        <f t="shared" si="487"/>
        <v>4.3505895724705014E-8</v>
      </c>
      <c r="D3505" s="73">
        <f t="shared" si="488"/>
        <v>1.6289040209000001E-3</v>
      </c>
      <c r="E3505" s="74">
        <f>D3505*conf!B$7</f>
        <v>0.11913804008862601</v>
      </c>
      <c r="F3505" s="32">
        <f t="shared" si="489"/>
        <v>-0.93851708</v>
      </c>
      <c r="G3505" s="33">
        <f t="shared" si="490"/>
        <v>-0.76807384999999995</v>
      </c>
      <c r="H3505" s="32">
        <f t="shared" si="491"/>
        <v>0.96970097</v>
      </c>
      <c r="I3505" s="33">
        <f t="shared" si="492"/>
        <v>4.8905436099999999</v>
      </c>
      <c r="J3505" s="32">
        <f t="shared" si="493"/>
        <v>0.96970097</v>
      </c>
      <c r="K3505" s="33">
        <f t="shared" si="494"/>
        <v>-58.231748799999998</v>
      </c>
    </row>
    <row r="3506" spans="1:11" x14ac:dyDescent="0.3">
      <c r="A3506" s="78" t="str">
        <f>latest_start_1_limit_5000_convert_BTC_CMC_PRO_API_KEY_49c55c19_a805_466a_95cf_3c[[#This Row],[Symbol]]</f>
        <v>WCCX</v>
      </c>
      <c r="B3506" s="22" t="str">
        <f t="shared" si="486"/>
        <v>Wrapped Conceal</v>
      </c>
      <c r="C3506" s="77">
        <f t="shared" si="487"/>
        <v>3.9209227829057288E-6</v>
      </c>
      <c r="D3506" s="73">
        <f t="shared" si="488"/>
        <v>0.14680325000381</v>
      </c>
      <c r="E3506" s="74">
        <f>D3506*conf!B$7</f>
        <v>10.737189705278663</v>
      </c>
      <c r="F3506" s="32">
        <f t="shared" si="489"/>
        <v>-1.1399994</v>
      </c>
      <c r="G3506" s="33">
        <f t="shared" si="490"/>
        <v>-0.96990284000000004</v>
      </c>
      <c r="H3506" s="32">
        <f t="shared" si="491"/>
        <v>-1.4716839100000001</v>
      </c>
      <c r="I3506" s="33">
        <f t="shared" si="492"/>
        <v>2.3543551800000002</v>
      </c>
      <c r="J3506" s="32">
        <f t="shared" si="493"/>
        <v>-1.4716839100000001</v>
      </c>
      <c r="K3506" s="33">
        <f t="shared" si="494"/>
        <v>22.43262764</v>
      </c>
    </row>
    <row r="3507" spans="1:11" x14ac:dyDescent="0.3">
      <c r="A3507" s="78" t="str">
        <f>latest_start_1_limit_5000_convert_BTC_CMC_PRO_API_KEY_49c55c19_a805_466a_95cf_3c[[#This Row],[Symbol]]</f>
        <v>XEN</v>
      </c>
      <c r="B3507" s="22" t="str">
        <f t="shared" si="486"/>
        <v>Xenon</v>
      </c>
      <c r="C3507" s="77">
        <f t="shared" si="487"/>
        <v>1E-8</v>
      </c>
      <c r="D3507" s="73">
        <f t="shared" si="488"/>
        <v>1.787140772E-5</v>
      </c>
      <c r="E3507" s="74">
        <f>D3507*conf!B$7</f>
        <v>1.3071147606408E-3</v>
      </c>
      <c r="F3507" s="32">
        <f t="shared" si="489"/>
        <v>-0.22134601000000001</v>
      </c>
      <c r="G3507" s="33">
        <f t="shared" si="490"/>
        <v>-4.9668829999999997E-2</v>
      </c>
      <c r="H3507" s="32">
        <f t="shared" si="491"/>
        <v>-4.01888209</v>
      </c>
      <c r="I3507" s="33">
        <f t="shared" si="492"/>
        <v>-0.29175548000000001</v>
      </c>
      <c r="J3507" s="32">
        <f t="shared" si="493"/>
        <v>-4.01888209</v>
      </c>
      <c r="K3507" s="33">
        <f t="shared" si="494"/>
        <v>-84.648111420000006</v>
      </c>
    </row>
    <row r="3508" spans="1:11" x14ac:dyDescent="0.3">
      <c r="A3508" s="78" t="str">
        <f>latest_start_1_limit_5000_convert_BTC_CMC_PRO_API_KEY_49c55c19_a805_466a_95cf_3c[[#This Row],[Symbol]]</f>
        <v>CBC</v>
      </c>
      <c r="B3508" s="22" t="str">
        <f t="shared" si="486"/>
        <v>Casino Betting Coin</v>
      </c>
      <c r="C3508" s="77">
        <f t="shared" si="487"/>
        <v>7.7484104396717736E-7</v>
      </c>
      <c r="D3508" s="73">
        <f t="shared" si="488"/>
        <v>2.9010819592430001E-2</v>
      </c>
      <c r="E3508" s="74">
        <f>D3508*conf!B$7</f>
        <v>2.1218513449903305</v>
      </c>
      <c r="F3508" s="32">
        <f t="shared" si="489"/>
        <v>-2.3751892799999998</v>
      </c>
      <c r="G3508" s="33">
        <f t="shared" si="490"/>
        <v>-2.2072179599999999</v>
      </c>
      <c r="H3508" s="32">
        <f t="shared" si="491"/>
        <v>2.9895000399999998</v>
      </c>
      <c r="I3508" s="33">
        <f t="shared" si="492"/>
        <v>6.9887752599999997</v>
      </c>
      <c r="J3508" s="32">
        <f t="shared" si="493"/>
        <v>2.9895000399999998</v>
      </c>
      <c r="K3508" s="33">
        <f t="shared" si="494"/>
        <v>9.6160801300000003</v>
      </c>
    </row>
    <row r="3509" spans="1:11" x14ac:dyDescent="0.3">
      <c r="A3509" s="78" t="str">
        <f>latest_start_1_limit_5000_convert_BTC_CMC_PRO_API_KEY_49c55c19_a805_466a_95cf_3c[[#This Row],[Symbol]]</f>
        <v>SOFI</v>
      </c>
      <c r="B3509" s="22" t="str">
        <f t="shared" si="486"/>
        <v>Social Finance</v>
      </c>
      <c r="C3509" s="77">
        <f t="shared" si="487"/>
        <v>1.188113956716858E-4</v>
      </c>
      <c r="D3509" s="73">
        <f t="shared" si="488"/>
        <v>4.4484168620036399</v>
      </c>
      <c r="E3509" s="74">
        <f>D3509*conf!B$7</f>
        <v>325.35720928694622</v>
      </c>
      <c r="F3509" s="32">
        <f t="shared" si="489"/>
        <v>-1.7204594900000001</v>
      </c>
      <c r="G3509" s="33">
        <f t="shared" si="490"/>
        <v>-1.55136166</v>
      </c>
      <c r="H3509" s="32">
        <f t="shared" si="491"/>
        <v>0.24988615</v>
      </c>
      <c r="I3509" s="33">
        <f t="shared" si="492"/>
        <v>4.1427770300000004</v>
      </c>
      <c r="J3509" s="32">
        <f t="shared" si="493"/>
        <v>0.24988615</v>
      </c>
      <c r="K3509" s="33">
        <f t="shared" si="494"/>
        <v>24.22950264</v>
      </c>
    </row>
    <row r="3510" spans="1:11" x14ac:dyDescent="0.3">
      <c r="A3510" s="78" t="str">
        <f>latest_start_1_limit_5000_convert_BTC_CMC_PRO_API_KEY_49c55c19_a805_466a_95cf_3c[[#This Row],[Symbol]]</f>
        <v>TOR</v>
      </c>
      <c r="B3510" s="22" t="str">
        <f t="shared" si="486"/>
        <v>Torex</v>
      </c>
      <c r="C3510" s="77">
        <f t="shared" si="487"/>
        <v>1.1849516726508636E-6</v>
      </c>
      <c r="D3510" s="73">
        <f t="shared" si="488"/>
        <v>4.4365769558380001E-2</v>
      </c>
      <c r="E3510" s="74">
        <f>D3510*conf!B$7</f>
        <v>3.2449123854999131</v>
      </c>
      <c r="F3510" s="32">
        <f t="shared" si="489"/>
        <v>-0.57621281999999996</v>
      </c>
      <c r="G3510" s="33">
        <f t="shared" si="490"/>
        <v>-0.40514622</v>
      </c>
      <c r="H3510" s="32">
        <f t="shared" si="491"/>
        <v>0.77296856000000003</v>
      </c>
      <c r="I3510" s="33">
        <f t="shared" si="492"/>
        <v>4.68617171</v>
      </c>
      <c r="J3510" s="32">
        <f t="shared" si="493"/>
        <v>0.77296856000000003</v>
      </c>
      <c r="K3510" s="33">
        <f t="shared" si="494"/>
        <v>51.172651000000002</v>
      </c>
    </row>
    <row r="3511" spans="1:11" x14ac:dyDescent="0.3">
      <c r="A3511" s="78" t="str">
        <f>latest_start_1_limit_5000_convert_BTC_CMC_PRO_API_KEY_49c55c19_a805_466a_95cf_3c[[#This Row],[Symbol]]</f>
        <v>CHL</v>
      </c>
      <c r="B3511" s="22" t="str">
        <f t="shared" si="486"/>
        <v>ChallengeDac</v>
      </c>
      <c r="C3511" s="77">
        <f t="shared" si="487"/>
        <v>1E-8</v>
      </c>
      <c r="D3511" s="73">
        <f t="shared" si="488"/>
        <v>5.0975220119999999E-5</v>
      </c>
      <c r="E3511" s="74">
        <f>D3511*conf!B$7</f>
        <v>3.7283275995768001E-3</v>
      </c>
      <c r="F3511" s="32">
        <f t="shared" si="489"/>
        <v>-0.19119791</v>
      </c>
      <c r="G3511" s="33">
        <f t="shared" si="490"/>
        <v>-1.9468860000000001E-2</v>
      </c>
      <c r="H3511" s="32">
        <f t="shared" si="491"/>
        <v>32.34252043</v>
      </c>
      <c r="I3511" s="33">
        <f t="shared" si="492"/>
        <v>37.48162842</v>
      </c>
      <c r="J3511" s="32">
        <f t="shared" si="493"/>
        <v>32.34252043</v>
      </c>
      <c r="K3511" s="33">
        <f t="shared" si="494"/>
        <v>-13.23792499</v>
      </c>
    </row>
    <row r="3512" spans="1:11" x14ac:dyDescent="0.3">
      <c r="A3512" s="78" t="str">
        <f>latest_start_1_limit_5000_convert_BTC_CMC_PRO_API_KEY_49c55c19_a805_466a_95cf_3c[[#This Row],[Symbol]]</f>
        <v>FNSP</v>
      </c>
      <c r="B3512" s="22" t="str">
        <f t="shared" si="486"/>
        <v>Finswap</v>
      </c>
      <c r="C3512" s="77">
        <f t="shared" si="487"/>
        <v>1.5341419982459216E-6</v>
      </c>
      <c r="D3512" s="73">
        <f t="shared" si="488"/>
        <v>5.7439802765750003E-2</v>
      </c>
      <c r="E3512" s="74">
        <f>D3512*conf!B$7</f>
        <v>4.2011471742869553</v>
      </c>
      <c r="F3512" s="32">
        <f t="shared" si="489"/>
        <v>-1.1289744399999999</v>
      </c>
      <c r="G3512" s="33">
        <f t="shared" si="490"/>
        <v>-0.95885891000000001</v>
      </c>
      <c r="H3512" s="32">
        <f t="shared" si="491"/>
        <v>0.78013118000000004</v>
      </c>
      <c r="I3512" s="33">
        <f t="shared" si="492"/>
        <v>4.6936124599999998</v>
      </c>
      <c r="J3512" s="32">
        <f t="shared" si="493"/>
        <v>0.78013118000000004</v>
      </c>
      <c r="K3512" s="33">
        <f t="shared" si="494"/>
        <v>25.224974639999999</v>
      </c>
    </row>
    <row r="3513" spans="1:11" x14ac:dyDescent="0.3">
      <c r="A3513" s="78" t="str">
        <f>latest_start_1_limit_5000_convert_BTC_CMC_PRO_API_KEY_49c55c19_a805_466a_95cf_3c[[#This Row],[Symbol]]</f>
        <v>YFB2</v>
      </c>
      <c r="B3513" s="22" t="str">
        <f t="shared" si="486"/>
        <v>Yearn Finance Bit2</v>
      </c>
      <c r="C3513" s="77">
        <f t="shared" si="487"/>
        <v>2.953893601911361E-4</v>
      </c>
      <c r="D3513" s="73">
        <f t="shared" si="488"/>
        <v>11.059671534890169</v>
      </c>
      <c r="E3513" s="74">
        <f>D3513*conf!B$7</f>
        <v>808.90437606186697</v>
      </c>
      <c r="F3513" s="32">
        <f t="shared" si="489"/>
        <v>-0.16037633000000001</v>
      </c>
      <c r="G3513" s="33">
        <f t="shared" si="490"/>
        <v>1.1405749999999999E-2</v>
      </c>
      <c r="H3513" s="32">
        <f t="shared" si="491"/>
        <v>-3.5447060100000001</v>
      </c>
      <c r="I3513" s="33">
        <f t="shared" si="492"/>
        <v>0.20083375000000001</v>
      </c>
      <c r="J3513" s="32">
        <f t="shared" si="493"/>
        <v>-3.5447060100000001</v>
      </c>
      <c r="K3513" s="33">
        <f t="shared" si="494"/>
        <v>35.067806580000003</v>
      </c>
    </row>
    <row r="3514" spans="1:11" x14ac:dyDescent="0.3">
      <c r="A3514" s="78" t="str">
        <f>latest_start_1_limit_5000_convert_BTC_CMC_PRO_API_KEY_49c55c19_a805_466a_95cf_3c[[#This Row],[Symbol]]</f>
        <v>XFUEL</v>
      </c>
      <c r="B3514" s="22" t="str">
        <f t="shared" si="486"/>
        <v>XFUEL</v>
      </c>
      <c r="C3514" s="77">
        <f t="shared" si="487"/>
        <v>2.0030880823948517E-8</v>
      </c>
      <c r="D3514" s="73">
        <f t="shared" si="488"/>
        <v>7.4997610720999996E-4</v>
      </c>
      <c r="E3514" s="74">
        <f>D3514*conf!B$7</f>
        <v>5.4853252481339397E-2</v>
      </c>
      <c r="F3514" s="32">
        <f t="shared" si="489"/>
        <v>0.37081765</v>
      </c>
      <c r="G3514" s="33">
        <f t="shared" si="490"/>
        <v>0.54351369000000005</v>
      </c>
      <c r="H3514" s="32">
        <f t="shared" si="491"/>
        <v>0.15597232</v>
      </c>
      <c r="I3514" s="33">
        <f t="shared" si="492"/>
        <v>4.0452163499999996</v>
      </c>
      <c r="J3514" s="32">
        <f t="shared" si="493"/>
        <v>0.15597232</v>
      </c>
      <c r="K3514" s="33">
        <f t="shared" si="494"/>
        <v>-21.034485549999999</v>
      </c>
    </row>
    <row r="3515" spans="1:11" x14ac:dyDescent="0.3">
      <c r="A3515" s="78" t="str">
        <f>latest_start_1_limit_5000_convert_BTC_CMC_PRO_API_KEY_49c55c19_a805_466a_95cf_3c[[#This Row],[Symbol]]</f>
        <v>YLAND</v>
      </c>
      <c r="B3515" s="22" t="str">
        <f t="shared" si="486"/>
        <v>Yearn Land</v>
      </c>
      <c r="C3515" s="77">
        <f t="shared" si="487"/>
        <v>4.8823845954883784E-4</v>
      </c>
      <c r="D3515" s="73">
        <f t="shared" si="488"/>
        <v>18.280133684628701</v>
      </c>
      <c r="E3515" s="74">
        <f>D3515*conf!B$7</f>
        <v>1337.0089776937432</v>
      </c>
      <c r="F3515" s="32">
        <f t="shared" si="489"/>
        <v>-1.13815146</v>
      </c>
      <c r="G3515" s="33">
        <f t="shared" si="490"/>
        <v>-0.96805171999999995</v>
      </c>
      <c r="H3515" s="32">
        <f t="shared" si="491"/>
        <v>0.49992362000000001</v>
      </c>
      <c r="I3515" s="33">
        <f t="shared" si="492"/>
        <v>4.4025239200000001</v>
      </c>
      <c r="J3515" s="32">
        <f t="shared" si="493"/>
        <v>0.49992362000000001</v>
      </c>
      <c r="K3515" s="33">
        <f t="shared" si="494"/>
        <v>20.789649669999999</v>
      </c>
    </row>
    <row r="3516" spans="1:11" x14ac:dyDescent="0.3">
      <c r="A3516" s="78" t="str">
        <f>latest_start_1_limit_5000_convert_BTC_CMC_PRO_API_KEY_49c55c19_a805_466a_95cf_3c[[#This Row],[Symbol]]</f>
        <v>WPX</v>
      </c>
      <c r="B3516" s="22" t="str">
        <f t="shared" si="486"/>
        <v>Wallet Plus X</v>
      </c>
      <c r="C3516" s="77">
        <f t="shared" si="487"/>
        <v>1E-8</v>
      </c>
      <c r="D3516" s="73">
        <f t="shared" si="488"/>
        <v>8.464711802E-5</v>
      </c>
      <c r="E3516" s="74">
        <f>D3516*conf!B$7</f>
        <v>6.1910902119828E-3</v>
      </c>
      <c r="F3516" s="32">
        <f t="shared" si="489"/>
        <v>-0.19418606999999999</v>
      </c>
      <c r="G3516" s="33">
        <f t="shared" si="490"/>
        <v>-2.2462159999999998E-2</v>
      </c>
      <c r="H3516" s="32">
        <f t="shared" si="491"/>
        <v>-4.16148162</v>
      </c>
      <c r="I3516" s="33">
        <f t="shared" si="492"/>
        <v>-0.43989242000000001</v>
      </c>
      <c r="J3516" s="32">
        <f t="shared" si="493"/>
        <v>-4.16148162</v>
      </c>
      <c r="K3516" s="33">
        <f t="shared" si="494"/>
        <v>-2.5292283599999998</v>
      </c>
    </row>
    <row r="3517" spans="1:11" x14ac:dyDescent="0.3">
      <c r="A3517" s="78" t="str">
        <f>latest_start_1_limit_5000_convert_BTC_CMC_PRO_API_KEY_49c55c19_a805_466a_95cf_3c[[#This Row],[Symbol]]</f>
        <v>ACDC</v>
      </c>
      <c r="B3517" s="22" t="str">
        <f t="shared" si="486"/>
        <v>Volt</v>
      </c>
      <c r="C3517" s="77">
        <f t="shared" si="487"/>
        <v>1E-8</v>
      </c>
      <c r="D3517" s="73">
        <f t="shared" si="488"/>
        <v>9.903088675E-5</v>
      </c>
      <c r="E3517" s="74">
        <f>D3517*conf!B$7</f>
        <v>7.2431190568950001E-3</v>
      </c>
      <c r="F3517" s="32">
        <f t="shared" si="489"/>
        <v>7.2254120000000005E-2</v>
      </c>
      <c r="G3517" s="33">
        <f t="shared" si="490"/>
        <v>0.24443645999999999</v>
      </c>
      <c r="H3517" s="32">
        <f t="shared" si="491"/>
        <v>39.478163719999998</v>
      </c>
      <c r="I3517" s="33">
        <f t="shared" si="492"/>
        <v>44.894362100000002</v>
      </c>
      <c r="J3517" s="32">
        <f t="shared" si="493"/>
        <v>39.478163719999998</v>
      </c>
      <c r="K3517" s="33">
        <f t="shared" si="494"/>
        <v>110.62690753</v>
      </c>
    </row>
    <row r="3518" spans="1:11" x14ac:dyDescent="0.3">
      <c r="A3518" s="78" t="str">
        <f>latest_start_1_limit_5000_convert_BTC_CMC_PRO_API_KEY_49c55c19_a805_466a_95cf_3c[[#This Row],[Symbol]]</f>
        <v>SCH</v>
      </c>
      <c r="B3518" s="22" t="str">
        <f t="shared" si="486"/>
        <v>Schilling-Coin</v>
      </c>
      <c r="C3518" s="77">
        <f t="shared" si="487"/>
        <v>7.856543041867539E-8</v>
      </c>
      <c r="D3518" s="73">
        <f t="shared" si="488"/>
        <v>2.9415678813400001E-3</v>
      </c>
      <c r="E3518" s="74">
        <f>D3518*conf!B$7</f>
        <v>0.2151462748412076</v>
      </c>
      <c r="F3518" s="32">
        <f t="shared" si="489"/>
        <v>5.0570399999999996E-3</v>
      </c>
      <c r="G3518" s="33">
        <f t="shared" si="490"/>
        <v>0.17712375999999999</v>
      </c>
      <c r="H3518" s="32">
        <f t="shared" si="491"/>
        <v>-23.80965239</v>
      </c>
      <c r="I3518" s="33">
        <f t="shared" si="492"/>
        <v>-20.851038460000002</v>
      </c>
      <c r="J3518" s="32">
        <f t="shared" si="493"/>
        <v>-23.80965239</v>
      </c>
      <c r="K3518" s="33">
        <f t="shared" si="494"/>
        <v>54.974473779999997</v>
      </c>
    </row>
    <row r="3519" spans="1:11" x14ac:dyDescent="0.3">
      <c r="A3519" s="78" t="str">
        <f>latest_start_1_limit_5000_convert_BTC_CMC_PRO_API_KEY_49c55c19_a805_466a_95cf_3c[[#This Row],[Symbol]]</f>
        <v>FSC</v>
      </c>
      <c r="B3519" s="22" t="str">
        <f t="shared" si="486"/>
        <v>Five Star Coin</v>
      </c>
      <c r="C3519" s="77">
        <f t="shared" si="487"/>
        <v>1.1918374090290768E-6</v>
      </c>
      <c r="D3519" s="73">
        <f t="shared" si="488"/>
        <v>4.462357837915E-2</v>
      </c>
      <c r="E3519" s="74">
        <f>D3519*conf!B$7</f>
        <v>3.2637685226510311</v>
      </c>
      <c r="F3519" s="32">
        <f t="shared" si="489"/>
        <v>1.0094788100000001</v>
      </c>
      <c r="G3519" s="33">
        <f t="shared" si="490"/>
        <v>1.1832737200000001</v>
      </c>
      <c r="H3519" s="32">
        <f t="shared" si="491"/>
        <v>0.98302924000000003</v>
      </c>
      <c r="I3519" s="33">
        <f t="shared" si="492"/>
        <v>4.9043894400000001</v>
      </c>
      <c r="J3519" s="32">
        <f t="shared" si="493"/>
        <v>0.98302924000000003</v>
      </c>
      <c r="K3519" s="33">
        <f t="shared" si="494"/>
        <v>18.458423239999998</v>
      </c>
    </row>
    <row r="3520" spans="1:11" x14ac:dyDescent="0.3">
      <c r="A3520" s="78" t="str">
        <f>latest_start_1_limit_5000_convert_BTC_CMC_PRO_API_KEY_49c55c19_a805_466a_95cf_3c[[#This Row],[Symbol]]</f>
        <v>EVR</v>
      </c>
      <c r="B3520" s="22" t="str">
        <f t="shared" si="486"/>
        <v>Everus</v>
      </c>
      <c r="C3520" s="77">
        <f t="shared" si="487"/>
        <v>6.3048536403936564E-7</v>
      </c>
      <c r="D3520" s="73">
        <f t="shared" si="488"/>
        <v>2.3605999313309999E-2</v>
      </c>
      <c r="E3520" s="74">
        <f>D3520*conf!B$7</f>
        <v>1.7265427897754932</v>
      </c>
      <c r="F3520" s="32">
        <f t="shared" si="489"/>
        <v>0.14906707999999999</v>
      </c>
      <c r="G3520" s="33">
        <f t="shared" si="490"/>
        <v>0.32138158</v>
      </c>
      <c r="H3520" s="32">
        <f t="shared" si="491"/>
        <v>31.351117500000001</v>
      </c>
      <c r="I3520" s="33">
        <f t="shared" si="492"/>
        <v>36.45172745</v>
      </c>
      <c r="J3520" s="32">
        <f t="shared" si="493"/>
        <v>31.351117500000001</v>
      </c>
      <c r="K3520" s="33">
        <f t="shared" si="494"/>
        <v>11.30024053</v>
      </c>
    </row>
    <row r="3521" spans="1:11" x14ac:dyDescent="0.3">
      <c r="A3521" s="78" t="str">
        <f>latest_start_1_limit_5000_convert_BTC_CMC_PRO_API_KEY_49c55c19_a805_466a_95cf_3c[[#This Row],[Symbol]]</f>
        <v>REL</v>
      </c>
      <c r="B3521" s="22" t="str">
        <f t="shared" si="486"/>
        <v>Relevant</v>
      </c>
      <c r="C3521" s="77">
        <f t="shared" si="487"/>
        <v>2.2178434571170316E-5</v>
      </c>
      <c r="D3521" s="73">
        <f t="shared" si="488"/>
        <v>0.83038265615416995</v>
      </c>
      <c r="E3521" s="74">
        <f>D3521*conf!B$7</f>
        <v>60.734187471115987</v>
      </c>
      <c r="F3521" s="32">
        <f t="shared" si="489"/>
        <v>-0.46668676999999997</v>
      </c>
      <c r="G3521" s="33">
        <f t="shared" si="490"/>
        <v>-0.29543172000000001</v>
      </c>
      <c r="H3521" s="32">
        <f t="shared" si="491"/>
        <v>-2.2196521300000001</v>
      </c>
      <c r="I3521" s="33">
        <f t="shared" si="492"/>
        <v>1.5773419500000001</v>
      </c>
      <c r="J3521" s="32">
        <f t="shared" si="493"/>
        <v>-2.2196521300000001</v>
      </c>
      <c r="K3521" s="33">
        <f t="shared" si="494"/>
        <v>2.62542184</v>
      </c>
    </row>
    <row r="3522" spans="1:11" x14ac:dyDescent="0.3">
      <c r="A3522" s="78" t="str">
        <f>latest_start_1_limit_5000_convert_BTC_CMC_PRO_API_KEY_49c55c19_a805_466a_95cf_3c[[#This Row],[Symbol]]</f>
        <v>RFR</v>
      </c>
      <c r="B3522" s="22" t="str">
        <f t="shared" ref="B3522:B3585" si="495">VLOOKUP(A3522,BTCTABLE,2,FALSE)</f>
        <v>Refereum</v>
      </c>
      <c r="C3522" s="77">
        <f t="shared" ref="C3522:C3585" si="496">VLOOKUP(A3522,BTCTABLE,3,FALSE)</f>
        <v>1.0597879331172513E-7</v>
      </c>
      <c r="D3522" s="73">
        <f t="shared" ref="D3522:D3585" si="497">VLOOKUP(A3522,USDTABLE,3,FALSE)</f>
        <v>3.9679514622100003E-3</v>
      </c>
      <c r="E3522" s="74">
        <f>D3522*conf!B$7</f>
        <v>0.29021596994603943</v>
      </c>
      <c r="F3522" s="32">
        <f t="shared" ref="F3522:F3585" si="498">VLOOKUP(A3522,BTCTABLE,5,FALSE)</f>
        <v>-0.44441049999999999</v>
      </c>
      <c r="G3522" s="33">
        <f t="shared" ref="G3522:G3585" si="499">VLOOKUP(A3522,USDTABLE,5,FALSE)</f>
        <v>-0.27311711999999999</v>
      </c>
      <c r="H3522" s="32">
        <f t="shared" ref="H3522:H3585" si="500">VLOOKUP(A3522,BTCTABLE,6,FALSE)</f>
        <v>-6.9521498599999996</v>
      </c>
      <c r="I3522" s="33">
        <f t="shared" ref="I3522:I3585" si="501">VLOOKUP(A3522,USDTABLE,6,FALSE)</f>
        <v>-3.3389275299999999</v>
      </c>
      <c r="J3522" s="32">
        <f t="shared" ref="J3522:J3585" si="502">VLOOKUP(A3522,BTCTABLE,6,FALSE)</f>
        <v>-6.9521498599999996</v>
      </c>
      <c r="K3522" s="33">
        <f t="shared" ref="K3522:K3585" si="503">VLOOKUP(A3522,USDTABLE,7,FALSE)</f>
        <v>10.347802679999999</v>
      </c>
    </row>
    <row r="3523" spans="1:11" x14ac:dyDescent="0.3">
      <c r="A3523" s="78" t="str">
        <f>latest_start_1_limit_5000_convert_BTC_CMC_PRO_API_KEY_49c55c19_a805_466a_95cf_3c[[#This Row],[Symbol]]</f>
        <v>HIZ</v>
      </c>
      <c r="B3523" s="22" t="str">
        <f t="shared" si="495"/>
        <v>Hiz Finance</v>
      </c>
      <c r="C3523" s="77">
        <f t="shared" si="496"/>
        <v>6.9607310863470571E-5</v>
      </c>
      <c r="D3523" s="73">
        <f t="shared" si="497"/>
        <v>2.6061669725640901</v>
      </c>
      <c r="E3523" s="74">
        <f>D3523*conf!B$7</f>
        <v>190.61505237333756</v>
      </c>
      <c r="F3523" s="32">
        <f t="shared" si="498"/>
        <v>15.416476279999999</v>
      </c>
      <c r="G3523" s="33">
        <f t="shared" si="499"/>
        <v>15.61505958</v>
      </c>
      <c r="H3523" s="32">
        <f t="shared" si="500"/>
        <v>15.98905081</v>
      </c>
      <c r="I3523" s="33">
        <f t="shared" si="501"/>
        <v>20.493122939999999</v>
      </c>
      <c r="J3523" s="32">
        <f t="shared" si="502"/>
        <v>15.98905081</v>
      </c>
      <c r="K3523" s="33">
        <f t="shared" si="503"/>
        <v>194.63689626999999</v>
      </c>
    </row>
    <row r="3524" spans="1:11" x14ac:dyDescent="0.3">
      <c r="A3524" s="78" t="str">
        <f>latest_start_1_limit_5000_convert_BTC_CMC_PRO_API_KEY_49c55c19_a805_466a_95cf_3c[[#This Row],[Symbol]]</f>
        <v>XAUTBULL</v>
      </c>
      <c r="B3524" s="22" t="str">
        <f t="shared" si="495"/>
        <v>3X Long Tether Gold Token</v>
      </c>
      <c r="C3524" s="77">
        <f t="shared" si="496"/>
        <v>0.25072784576344359</v>
      </c>
      <c r="D3524" s="73">
        <f t="shared" si="497"/>
        <v>9387.5</v>
      </c>
      <c r="E3524" s="74">
        <f>D3524*conf!B$7</f>
        <v>686601.75</v>
      </c>
      <c r="F3524" s="32">
        <f t="shared" si="498"/>
        <v>-0.96300348000000002</v>
      </c>
      <c r="G3524" s="33">
        <f t="shared" si="499"/>
        <v>-0.79260238000000005</v>
      </c>
      <c r="H3524" s="32">
        <f t="shared" si="500"/>
        <v>-7.2456536199999997</v>
      </c>
      <c r="I3524" s="33">
        <f t="shared" si="501"/>
        <v>-3.64382859</v>
      </c>
      <c r="J3524" s="32">
        <f t="shared" si="502"/>
        <v>-7.2456536199999997</v>
      </c>
      <c r="K3524" s="33">
        <f t="shared" si="503"/>
        <v>-1.1061364199999999</v>
      </c>
    </row>
    <row r="3525" spans="1:11" x14ac:dyDescent="0.3">
      <c r="A3525" s="78" t="str">
        <f>latest_start_1_limit_5000_convert_BTC_CMC_PRO_API_KEY_49c55c19_a805_466a_95cf_3c[[#This Row],[Symbol]]</f>
        <v>MOONDAY</v>
      </c>
      <c r="B3525" s="22" t="str">
        <f t="shared" si="495"/>
        <v>Moonday Finance</v>
      </c>
      <c r="C3525" s="77">
        <f t="shared" si="496"/>
        <v>1.0528426765402746E-3</v>
      </c>
      <c r="D3525" s="73">
        <f t="shared" si="497"/>
        <v>39.419477305870352</v>
      </c>
      <c r="E3525" s="74">
        <f>D3525*conf!B$7</f>
        <v>2883.1405701513577</v>
      </c>
      <c r="F3525" s="32">
        <f t="shared" si="498"/>
        <v>-0.93691946000000004</v>
      </c>
      <c r="G3525" s="33">
        <f t="shared" si="499"/>
        <v>-0.76647348999999998</v>
      </c>
      <c r="H3525" s="32">
        <f t="shared" si="500"/>
        <v>-1.43075442</v>
      </c>
      <c r="I3525" s="33">
        <f t="shared" si="501"/>
        <v>2.3968740400000002</v>
      </c>
      <c r="J3525" s="32">
        <f t="shared" si="502"/>
        <v>-1.43075442</v>
      </c>
      <c r="K3525" s="33">
        <f t="shared" si="503"/>
        <v>-0.57786764000000002</v>
      </c>
    </row>
    <row r="3526" spans="1:11" x14ac:dyDescent="0.3">
      <c r="A3526" s="78" t="str">
        <f>latest_start_1_limit_5000_convert_BTC_CMC_PRO_API_KEY_49c55c19_a805_466a_95cf_3c[[#This Row],[Symbol]]</f>
        <v>SPRK</v>
      </c>
      <c r="B3526" s="22" t="str">
        <f t="shared" si="495"/>
        <v>Sparkster</v>
      </c>
      <c r="C3526" s="77">
        <f t="shared" si="496"/>
        <v>4.4039741994327672E-8</v>
      </c>
      <c r="D3526" s="73">
        <f t="shared" si="497"/>
        <v>1.64889175637E-3</v>
      </c>
      <c r="E3526" s="74">
        <f>D3526*conf!B$7</f>
        <v>0.1205999430609018</v>
      </c>
      <c r="F3526" s="32">
        <f t="shared" si="498"/>
        <v>-0.58363211000000004</v>
      </c>
      <c r="G3526" s="33">
        <f t="shared" si="499"/>
        <v>-0.41257828000000002</v>
      </c>
      <c r="H3526" s="32">
        <f t="shared" si="500"/>
        <v>1.24020715</v>
      </c>
      <c r="I3526" s="33">
        <f t="shared" si="501"/>
        <v>5.1715540500000001</v>
      </c>
      <c r="J3526" s="32">
        <f t="shared" si="502"/>
        <v>1.24020715</v>
      </c>
      <c r="K3526" s="33">
        <f t="shared" si="503"/>
        <v>-51.401407570000003</v>
      </c>
    </row>
    <row r="3527" spans="1:11" x14ac:dyDescent="0.3">
      <c r="A3527" s="78" t="str">
        <f>latest_start_1_limit_5000_convert_BTC_CMC_PRO_API_KEY_49c55c19_a805_466a_95cf_3c[[#This Row],[Symbol]]</f>
        <v>GLAD</v>
      </c>
      <c r="B3527" s="22" t="str">
        <f t="shared" si="495"/>
        <v>Gladius Finance</v>
      </c>
      <c r="C3527" s="77">
        <f t="shared" si="496"/>
        <v>1.5312376646542814E-4</v>
      </c>
      <c r="D3527" s="73">
        <f t="shared" si="497"/>
        <v>5.7331061626494</v>
      </c>
      <c r="E3527" s="74">
        <f>D3527*conf!B$7</f>
        <v>419.31938473617714</v>
      </c>
      <c r="F3527" s="32">
        <f t="shared" si="498"/>
        <v>-1.13815146</v>
      </c>
      <c r="G3527" s="33">
        <f t="shared" si="499"/>
        <v>-0.96805171999999995</v>
      </c>
      <c r="H3527" s="32">
        <f t="shared" si="500"/>
        <v>1.5205259900000001</v>
      </c>
      <c r="I3527" s="33">
        <f t="shared" si="501"/>
        <v>5.4627581899999997</v>
      </c>
      <c r="J3527" s="32">
        <f t="shared" si="502"/>
        <v>1.5205259900000001</v>
      </c>
      <c r="K3527" s="33">
        <f t="shared" si="503"/>
        <v>0</v>
      </c>
    </row>
    <row r="3528" spans="1:11" x14ac:dyDescent="0.3">
      <c r="A3528" s="78" t="str">
        <f>latest_start_1_limit_5000_convert_BTC_CMC_PRO_API_KEY_49c55c19_a805_466a_95cf_3c[[#This Row],[Symbol]]</f>
        <v>YFRM</v>
      </c>
      <c r="B3528" s="22" t="str">
        <f t="shared" si="495"/>
        <v>Yearn Finance Red Moon</v>
      </c>
      <c r="C3528" s="77">
        <f t="shared" si="496"/>
        <v>9.035059690378424E-5</v>
      </c>
      <c r="D3528" s="73">
        <f t="shared" si="497"/>
        <v>3.38281623986233</v>
      </c>
      <c r="E3528" s="74">
        <f>D3528*conf!B$7</f>
        <v>247.41917978353081</v>
      </c>
      <c r="F3528" s="32">
        <f t="shared" si="498"/>
        <v>-2.0500900000000001E-3</v>
      </c>
      <c r="G3528" s="33">
        <f t="shared" si="499"/>
        <v>0.1700044</v>
      </c>
      <c r="H3528" s="32">
        <f t="shared" si="500"/>
        <v>-0.13845134000000001</v>
      </c>
      <c r="I3528" s="33">
        <f t="shared" si="501"/>
        <v>3.7393596699999998</v>
      </c>
      <c r="J3528" s="32">
        <f t="shared" si="502"/>
        <v>-0.13845134000000001</v>
      </c>
      <c r="K3528" s="33">
        <f t="shared" si="503"/>
        <v>29.42450685</v>
      </c>
    </row>
    <row r="3529" spans="1:11" x14ac:dyDescent="0.3">
      <c r="A3529" s="78" t="str">
        <f>latest_start_1_limit_5000_convert_BTC_CMC_PRO_API_KEY_49c55c19_a805_466a_95cf_3c[[#This Row],[Symbol]]</f>
        <v>AVC</v>
      </c>
      <c r="B3529" s="22" t="str">
        <f t="shared" si="495"/>
        <v>AVCCOIN</v>
      </c>
      <c r="C3529" s="77">
        <f t="shared" si="496"/>
        <v>1.0000000000000529E-6</v>
      </c>
      <c r="D3529" s="73">
        <f t="shared" si="497"/>
        <v>3.7440994921870002E-2</v>
      </c>
      <c r="E3529" s="74">
        <f>D3529*conf!B$7</f>
        <v>2.7384343685855721</v>
      </c>
      <c r="F3529" s="32">
        <f t="shared" si="498"/>
        <v>6.2459000000000004E-3</v>
      </c>
      <c r="G3529" s="33">
        <f t="shared" si="499"/>
        <v>0.17831467000000001</v>
      </c>
      <c r="H3529" s="32">
        <f t="shared" si="500"/>
        <v>-75.185715680000001</v>
      </c>
      <c r="I3529" s="33">
        <f t="shared" si="501"/>
        <v>-74.222130539999995</v>
      </c>
      <c r="J3529" s="32">
        <f t="shared" si="502"/>
        <v>-75.185715680000001</v>
      </c>
      <c r="K3529" s="33">
        <f t="shared" si="503"/>
        <v>-82.080959910000004</v>
      </c>
    </row>
    <row r="3530" spans="1:11" x14ac:dyDescent="0.3">
      <c r="A3530" s="78" t="str">
        <f>latest_start_1_limit_5000_convert_BTC_CMC_PRO_API_KEY_49c55c19_a805_466a_95cf_3c[[#This Row],[Symbol]]</f>
        <v>TAXI</v>
      </c>
      <c r="B3530" s="22" t="str">
        <f t="shared" si="495"/>
        <v>Taxi</v>
      </c>
      <c r="C3530" s="77">
        <f t="shared" si="496"/>
        <v>7.5142076309331507E-6</v>
      </c>
      <c r="D3530" s="73">
        <f t="shared" si="497"/>
        <v>0.28133940975163002</v>
      </c>
      <c r="E3530" s="74">
        <f>D3530*conf!B$7</f>
        <v>20.57716442923422</v>
      </c>
      <c r="F3530" s="32">
        <f t="shared" si="498"/>
        <v>-0.1638087</v>
      </c>
      <c r="G3530" s="33">
        <f t="shared" si="499"/>
        <v>7.9674700000000008E-3</v>
      </c>
      <c r="H3530" s="32">
        <f t="shared" si="500"/>
        <v>-27.862388410000001</v>
      </c>
      <c r="I3530" s="33">
        <f t="shared" si="501"/>
        <v>-25.061149820000001</v>
      </c>
      <c r="J3530" s="32">
        <f t="shared" si="502"/>
        <v>-27.862388410000001</v>
      </c>
      <c r="K3530" s="33">
        <f t="shared" si="503"/>
        <v>-29.635650819999999</v>
      </c>
    </row>
    <row r="3531" spans="1:11" x14ac:dyDescent="0.3">
      <c r="A3531" s="78" t="str">
        <f>latest_start_1_limit_5000_convert_BTC_CMC_PRO_API_KEY_49c55c19_a805_466a_95cf_3c[[#This Row],[Symbol]]</f>
        <v>LYR</v>
      </c>
      <c r="B3531" s="22" t="str">
        <f t="shared" si="495"/>
        <v>Lyra</v>
      </c>
      <c r="C3531" s="77">
        <f t="shared" si="496"/>
        <v>1E-8</v>
      </c>
      <c r="D3531" s="73">
        <f t="shared" si="497"/>
        <v>2.1104917756000001E-4</v>
      </c>
      <c r="E3531" s="74">
        <f>D3531*conf!B$7</f>
        <v>1.5436136846738401E-2</v>
      </c>
      <c r="F3531" s="32">
        <f t="shared" si="498"/>
        <v>4.5443741099999997</v>
      </c>
      <c r="G3531" s="33">
        <f t="shared" si="499"/>
        <v>4.7242510900000001</v>
      </c>
      <c r="H3531" s="32">
        <f t="shared" si="500"/>
        <v>-18.413925200000001</v>
      </c>
      <c r="I3531" s="33">
        <f t="shared" si="501"/>
        <v>-15.245785079999999</v>
      </c>
      <c r="J3531" s="32">
        <f t="shared" si="502"/>
        <v>-18.413925200000001</v>
      </c>
      <c r="K3531" s="33">
        <f t="shared" si="503"/>
        <v>13.15466902</v>
      </c>
    </row>
    <row r="3532" spans="1:11" x14ac:dyDescent="0.3">
      <c r="A3532" s="78" t="str">
        <f>latest_start_1_limit_5000_convert_BTC_CMC_PRO_API_KEY_49c55c19_a805_466a_95cf_3c[[#This Row],[Symbol]]</f>
        <v>HYBN</v>
      </c>
      <c r="B3532" s="22" t="str">
        <f t="shared" si="495"/>
        <v>Hey Bitcoin</v>
      </c>
      <c r="C3532" s="77">
        <f t="shared" si="496"/>
        <v>4.2795828394350171E-8</v>
      </c>
      <c r="D3532" s="73">
        <f t="shared" si="497"/>
        <v>1.6023183935899999E-3</v>
      </c>
      <c r="E3532" s="74">
        <f>D3532*conf!B$7</f>
        <v>0.11719356730717259</v>
      </c>
      <c r="F3532" s="32">
        <f t="shared" si="498"/>
        <v>-0.45857154999999999</v>
      </c>
      <c r="G3532" s="33">
        <f t="shared" si="499"/>
        <v>-0.28730254</v>
      </c>
      <c r="H3532" s="32">
        <f t="shared" si="500"/>
        <v>-74.431158949999997</v>
      </c>
      <c r="I3532" s="33">
        <f t="shared" si="501"/>
        <v>-73.438272949999998</v>
      </c>
      <c r="J3532" s="32">
        <f t="shared" si="502"/>
        <v>-74.431158949999997</v>
      </c>
      <c r="K3532" s="33">
        <f t="shared" si="503"/>
        <v>-76.388653849999997</v>
      </c>
    </row>
    <row r="3533" spans="1:11" x14ac:dyDescent="0.3">
      <c r="A3533" s="78" t="str">
        <f>latest_start_1_limit_5000_convert_BTC_CMC_PRO_API_KEY_49c55c19_a805_466a_95cf_3c[[#This Row],[Symbol]]</f>
        <v>BLINK</v>
      </c>
      <c r="B3533" s="22" t="str">
        <f t="shared" si="495"/>
        <v>BLink</v>
      </c>
      <c r="C3533" s="77">
        <f t="shared" si="496"/>
        <v>2.7933193135905596E-7</v>
      </c>
      <c r="D3533" s="73">
        <f t="shared" si="497"/>
        <v>1.0458465423529999E-2</v>
      </c>
      <c r="E3533" s="74">
        <f>D3533*conf!B$7</f>
        <v>0.76493216107698414</v>
      </c>
      <c r="F3533" s="32">
        <f t="shared" si="498"/>
        <v>0.90541344999999995</v>
      </c>
      <c r="G3533" s="33">
        <f t="shared" si="499"/>
        <v>1.0790293099999999</v>
      </c>
      <c r="H3533" s="32">
        <f t="shared" si="500"/>
        <v>-3.1299333100000002</v>
      </c>
      <c r="I3533" s="33">
        <f t="shared" si="501"/>
        <v>0.63171284999999999</v>
      </c>
      <c r="J3533" s="32">
        <f t="shared" si="502"/>
        <v>-3.1299333100000002</v>
      </c>
      <c r="K3533" s="33">
        <f t="shared" si="503"/>
        <v>29.164214579999999</v>
      </c>
    </row>
    <row r="3534" spans="1:11" x14ac:dyDescent="0.3">
      <c r="A3534" s="78" t="str">
        <f>latest_start_1_limit_5000_convert_BTC_CMC_PRO_API_KEY_49c55c19_a805_466a_95cf_3c[[#This Row],[Symbol]]</f>
        <v>DRAGON</v>
      </c>
      <c r="B3534" s="22" t="str">
        <f t="shared" si="495"/>
        <v>Dragon Ball</v>
      </c>
      <c r="C3534" s="77">
        <f t="shared" si="496"/>
        <v>1.2932670408557657E-7</v>
      </c>
      <c r="D3534" s="73">
        <f t="shared" si="497"/>
        <v>4.84212047093E-3</v>
      </c>
      <c r="E3534" s="74">
        <f>D3534*conf!B$7</f>
        <v>0.35415269124382021</v>
      </c>
      <c r="F3534" s="32">
        <f t="shared" si="498"/>
        <v>55.307875719999998</v>
      </c>
      <c r="G3534" s="33">
        <f t="shared" si="499"/>
        <v>55.57509538</v>
      </c>
      <c r="H3534" s="32">
        <f t="shared" si="500"/>
        <v>-59.794433599999998</v>
      </c>
      <c r="I3534" s="33">
        <f t="shared" si="501"/>
        <v>-58.233176139999998</v>
      </c>
      <c r="J3534" s="32">
        <f t="shared" si="502"/>
        <v>-59.794433599999998</v>
      </c>
      <c r="K3534" s="33">
        <f t="shared" si="503"/>
        <v>-11.406854340000001</v>
      </c>
    </row>
    <row r="3535" spans="1:11" x14ac:dyDescent="0.3">
      <c r="A3535" s="78" t="str">
        <f>latest_start_1_limit_5000_convert_BTC_CMC_PRO_API_KEY_49c55c19_a805_466a_95cf_3c[[#This Row],[Symbol]]</f>
        <v>TWTR</v>
      </c>
      <c r="B3535" s="22" t="str">
        <f t="shared" si="495"/>
        <v>Twitter tokenized stock FTX</v>
      </c>
      <c r="C3535" s="77">
        <f t="shared" si="496"/>
        <v>1.4522851252609585E-3</v>
      </c>
      <c r="D3535" s="73">
        <f t="shared" si="497"/>
        <v>54.375</v>
      </c>
      <c r="E3535" s="74">
        <f>D3535*conf!B$7</f>
        <v>3976.9875000000002</v>
      </c>
      <c r="F3535" s="32">
        <f t="shared" si="498"/>
        <v>-0.24514537</v>
      </c>
      <c r="G3535" s="33">
        <f t="shared" si="499"/>
        <v>-7.3509140000000001E-2</v>
      </c>
      <c r="H3535" s="32">
        <f t="shared" si="500"/>
        <v>-3.4984424500000002</v>
      </c>
      <c r="I3535" s="33">
        <f t="shared" si="501"/>
        <v>0.24889380999999999</v>
      </c>
      <c r="J3535" s="32">
        <f t="shared" si="502"/>
        <v>-3.4984424500000002</v>
      </c>
      <c r="K3535" s="33">
        <f t="shared" si="503"/>
        <v>11.756242930000001</v>
      </c>
    </row>
    <row r="3536" spans="1:11" x14ac:dyDescent="0.3">
      <c r="A3536" s="78" t="str">
        <f>latest_start_1_limit_5000_convert_BTC_CMC_PRO_API_KEY_49c55c19_a805_466a_95cf_3c[[#This Row],[Symbol]]</f>
        <v>ALA</v>
      </c>
      <c r="B3536" s="22" t="str">
        <f t="shared" si="495"/>
        <v>AladiEx</v>
      </c>
      <c r="C3536" s="77">
        <f t="shared" si="496"/>
        <v>6.6855330078133318E-6</v>
      </c>
      <c r="D3536" s="73">
        <f t="shared" si="497"/>
        <v>0.25031300739551998</v>
      </c>
      <c r="E3536" s="74">
        <f>D3536*conf!B$7</f>
        <v>18.307893360908331</v>
      </c>
      <c r="F3536" s="32">
        <f t="shared" si="498"/>
        <v>-0.1638087</v>
      </c>
      <c r="G3536" s="33">
        <f t="shared" si="499"/>
        <v>7.9674700000000008E-3</v>
      </c>
      <c r="H3536" s="32">
        <f t="shared" si="500"/>
        <v>-3.8100673600000001</v>
      </c>
      <c r="I3536" s="33">
        <f t="shared" si="501"/>
        <v>-7.4832079999999995E-2</v>
      </c>
      <c r="J3536" s="32">
        <f t="shared" si="502"/>
        <v>-3.8100673600000001</v>
      </c>
      <c r="K3536" s="33">
        <f t="shared" si="503"/>
        <v>-48.970947819999999</v>
      </c>
    </row>
    <row r="3537" spans="1:11" x14ac:dyDescent="0.3">
      <c r="A3537" s="78" t="str">
        <f>latest_start_1_limit_5000_convert_BTC_CMC_PRO_API_KEY_49c55c19_a805_466a_95cf_3c[[#This Row],[Symbol]]</f>
        <v>HATCH</v>
      </c>
      <c r="B3537" s="22" t="str">
        <f t="shared" si="495"/>
        <v>Hatch DAO</v>
      </c>
      <c r="C3537" s="77">
        <f t="shared" si="496"/>
        <v>2.405893189005185E-7</v>
      </c>
      <c r="D3537" s="73">
        <f t="shared" si="497"/>
        <v>9.0079034672099993E-3</v>
      </c>
      <c r="E3537" s="74">
        <f>D3537*conf!B$7</f>
        <v>0.65883805959173936</v>
      </c>
      <c r="F3537" s="32">
        <f t="shared" si="498"/>
        <v>-0.16003405000000001</v>
      </c>
      <c r="G3537" s="33">
        <f t="shared" si="499"/>
        <v>1.174862E-2</v>
      </c>
      <c r="H3537" s="32">
        <f t="shared" si="500"/>
        <v>-9.3420523899999992</v>
      </c>
      <c r="I3537" s="33">
        <f t="shared" si="501"/>
        <v>-5.8216344500000003</v>
      </c>
      <c r="J3537" s="32">
        <f t="shared" si="502"/>
        <v>-9.3420523899999992</v>
      </c>
      <c r="K3537" s="33">
        <f t="shared" si="503"/>
        <v>79.731731460000006</v>
      </c>
    </row>
    <row r="3538" spans="1:11" x14ac:dyDescent="0.3">
      <c r="A3538" s="78" t="str">
        <f>latest_start_1_limit_5000_convert_BTC_CMC_PRO_API_KEY_49c55c19_a805_466a_95cf_3c[[#This Row],[Symbol]]</f>
        <v>7E</v>
      </c>
      <c r="B3538" s="22" t="str">
        <f t="shared" si="495"/>
        <v>7Eleven</v>
      </c>
      <c r="C3538" s="77">
        <f t="shared" si="496"/>
        <v>1E-8</v>
      </c>
      <c r="D3538" s="73">
        <f t="shared" si="497"/>
        <v>1.3254678E-7</v>
      </c>
      <c r="E3538" s="74">
        <f>D3538*conf!B$7</f>
        <v>9.6944714892000001E-6</v>
      </c>
      <c r="F3538" s="32">
        <f t="shared" si="498"/>
        <v>-0.28569348999999999</v>
      </c>
      <c r="G3538" s="33">
        <f t="shared" si="499"/>
        <v>-0.11412703</v>
      </c>
      <c r="H3538" s="32">
        <f t="shared" si="500"/>
        <v>37.317908180000003</v>
      </c>
      <c r="I3538" s="33">
        <f t="shared" si="501"/>
        <v>42.650219790000001</v>
      </c>
      <c r="J3538" s="32">
        <f t="shared" si="502"/>
        <v>37.317908180000003</v>
      </c>
      <c r="K3538" s="33">
        <f t="shared" si="503"/>
        <v>90.489595989999998</v>
      </c>
    </row>
    <row r="3539" spans="1:11" x14ac:dyDescent="0.3">
      <c r="A3539" s="78" t="str">
        <f>latest_start_1_limit_5000_convert_BTC_CMC_PRO_API_KEY_49c55c19_a805_466a_95cf_3c[[#This Row],[Symbol]]</f>
        <v>PWRB</v>
      </c>
      <c r="B3539" s="22" t="str">
        <f t="shared" si="495"/>
        <v>PowerBalt</v>
      </c>
      <c r="C3539" s="77">
        <f t="shared" si="496"/>
        <v>1.8359224497079807E-6</v>
      </c>
      <c r="D3539" s="73">
        <f t="shared" si="497"/>
        <v>6.8738763116460003E-2</v>
      </c>
      <c r="E3539" s="74">
        <f>D3539*conf!B$7</f>
        <v>5.027553134337885</v>
      </c>
      <c r="F3539" s="32">
        <f t="shared" si="498"/>
        <v>6.7234456500000004</v>
      </c>
      <c r="G3539" s="33">
        <f t="shared" si="499"/>
        <v>6.9070719</v>
      </c>
      <c r="H3539" s="32">
        <f t="shared" si="500"/>
        <v>32.559653160000003</v>
      </c>
      <c r="I3539" s="33">
        <f t="shared" si="501"/>
        <v>37.707192820000003</v>
      </c>
      <c r="J3539" s="32">
        <f t="shared" si="502"/>
        <v>32.559653160000003</v>
      </c>
      <c r="K3539" s="33">
        <f t="shared" si="503"/>
        <v>56.770100149999998</v>
      </c>
    </row>
    <row r="3540" spans="1:11" x14ac:dyDescent="0.3">
      <c r="A3540" s="78" t="str">
        <f>latest_start_1_limit_5000_convert_BTC_CMC_PRO_API_KEY_49c55c19_a805_466a_95cf_3c[[#This Row],[Symbol]]</f>
        <v>VSN</v>
      </c>
      <c r="B3540" s="22" t="str">
        <f t="shared" si="495"/>
        <v>Vision Network</v>
      </c>
      <c r="C3540" s="77">
        <f t="shared" si="496"/>
        <v>1.8717353906658304E-8</v>
      </c>
      <c r="D3540" s="73">
        <f t="shared" si="497"/>
        <v>7.0079635257000005E-4</v>
      </c>
      <c r="E3540" s="74">
        <f>D3540*conf!B$7</f>
        <v>5.1256245226969803E-2</v>
      </c>
      <c r="F3540" s="32">
        <f t="shared" si="498"/>
        <v>-0.15984825999999999</v>
      </c>
      <c r="G3540" s="33">
        <f t="shared" si="499"/>
        <v>1.1934729999999999E-2</v>
      </c>
      <c r="H3540" s="32">
        <f t="shared" si="500"/>
        <v>-49.686857869999997</v>
      </c>
      <c r="I3540" s="33">
        <f t="shared" si="501"/>
        <v>-47.733104310000002</v>
      </c>
      <c r="J3540" s="32">
        <f t="shared" si="502"/>
        <v>-49.686857869999997</v>
      </c>
      <c r="K3540" s="33">
        <f t="shared" si="503"/>
        <v>-29.996138569999999</v>
      </c>
    </row>
    <row r="3541" spans="1:11" x14ac:dyDescent="0.3">
      <c r="A3541" s="78" t="str">
        <f>latest_start_1_limit_5000_convert_BTC_CMC_PRO_API_KEY_49c55c19_a805_466a_95cf_3c[[#This Row],[Symbol]]</f>
        <v>PFE</v>
      </c>
      <c r="B3541" s="22" t="str">
        <f t="shared" si="495"/>
        <v>Pfizer tokenized stock FTX</v>
      </c>
      <c r="C3541" s="77">
        <f t="shared" si="496"/>
        <v>9.334687839608368E-4</v>
      </c>
      <c r="D3541" s="73">
        <f t="shared" si="497"/>
        <v>34.950000000000003</v>
      </c>
      <c r="E3541" s="74">
        <f>D3541*conf!B$7</f>
        <v>2556.2430000000004</v>
      </c>
      <c r="F3541" s="32">
        <f t="shared" si="498"/>
        <v>-0.37130494000000003</v>
      </c>
      <c r="G3541" s="33">
        <f t="shared" si="499"/>
        <v>-0.19988578000000001</v>
      </c>
      <c r="H3541" s="32">
        <f t="shared" si="500"/>
        <v>-4.6654643499999997</v>
      </c>
      <c r="I3541" s="33">
        <f t="shared" si="501"/>
        <v>-0.96344574000000005</v>
      </c>
      <c r="J3541" s="32">
        <f t="shared" si="502"/>
        <v>-4.6654643499999997</v>
      </c>
      <c r="K3541" s="33">
        <f t="shared" si="503"/>
        <v>-3.3462389400000001</v>
      </c>
    </row>
    <row r="3542" spans="1:11" x14ac:dyDescent="0.3">
      <c r="A3542" s="78" t="str">
        <f>latest_start_1_limit_5000_convert_BTC_CMC_PRO_API_KEY_49c55c19_a805_466a_95cf_3c[[#This Row],[Symbol]]</f>
        <v>UNOS</v>
      </c>
      <c r="B3542" s="22" t="str">
        <f t="shared" si="495"/>
        <v>UnoSwap</v>
      </c>
      <c r="C3542" s="77">
        <f t="shared" si="496"/>
        <v>3.4477192002397673E-5</v>
      </c>
      <c r="D3542" s="73">
        <f t="shared" si="497"/>
        <v>1.2908603706820401</v>
      </c>
      <c r="E3542" s="74">
        <f>D3542*conf!B$7</f>
        <v>94.413527511684407</v>
      </c>
      <c r="F3542" s="32">
        <f t="shared" si="498"/>
        <v>-1.1399994</v>
      </c>
      <c r="G3542" s="33">
        <f t="shared" si="499"/>
        <v>-0.96990284000000004</v>
      </c>
      <c r="H3542" s="32">
        <f t="shared" si="500"/>
        <v>1.2074661900000001</v>
      </c>
      <c r="I3542" s="33">
        <f t="shared" si="501"/>
        <v>5.1375416899999999</v>
      </c>
      <c r="J3542" s="32">
        <f t="shared" si="502"/>
        <v>1.2074661900000001</v>
      </c>
      <c r="K3542" s="33">
        <f t="shared" si="503"/>
        <v>38.116532730000003</v>
      </c>
    </row>
    <row r="3543" spans="1:11" x14ac:dyDescent="0.3">
      <c r="A3543" s="78" t="str">
        <f>latest_start_1_limit_5000_convert_BTC_CMC_PRO_API_KEY_49c55c19_a805_466a_95cf_3c[[#This Row],[Symbol]]</f>
        <v>GLOB</v>
      </c>
      <c r="B3543" s="22" t="str">
        <f t="shared" si="495"/>
        <v>Global Reserve System</v>
      </c>
      <c r="C3543" s="77">
        <f t="shared" si="496"/>
        <v>4.3172965018676993E-4</v>
      </c>
      <c r="D3543" s="73">
        <f t="shared" si="497"/>
        <v>16.16438764026271</v>
      </c>
      <c r="E3543" s="74">
        <f>D3543*conf!B$7</f>
        <v>1182.2633120088146</v>
      </c>
      <c r="F3543" s="32">
        <f t="shared" si="498"/>
        <v>-0.70202412000000003</v>
      </c>
      <c r="G3543" s="33">
        <f t="shared" si="499"/>
        <v>-0.53117398999999998</v>
      </c>
      <c r="H3543" s="32">
        <f t="shared" si="500"/>
        <v>902.18036199000005</v>
      </c>
      <c r="I3543" s="33">
        <f t="shared" si="501"/>
        <v>941.09690282999998</v>
      </c>
      <c r="J3543" s="32">
        <f t="shared" si="502"/>
        <v>902.18036199000005</v>
      </c>
      <c r="K3543" s="33">
        <f t="shared" si="503"/>
        <v>-25.665035159999999</v>
      </c>
    </row>
    <row r="3544" spans="1:11" x14ac:dyDescent="0.3">
      <c r="A3544" s="78" t="str">
        <f>latest_start_1_limit_5000_convert_BTC_CMC_PRO_API_KEY_49c55c19_a805_466a_95cf_3c[[#This Row],[Symbol]]</f>
        <v>DDRT</v>
      </c>
      <c r="B3544" s="22" t="str">
        <f t="shared" si="495"/>
        <v>DigiDinar Token</v>
      </c>
      <c r="C3544" s="77">
        <f t="shared" si="496"/>
        <v>4.0306788669895365E-5</v>
      </c>
      <c r="D3544" s="73">
        <f t="shared" si="497"/>
        <v>1.5091262699063599</v>
      </c>
      <c r="E3544" s="74">
        <f>D3544*conf!B$7</f>
        <v>110.37749538095116</v>
      </c>
      <c r="F3544" s="32">
        <f t="shared" si="498"/>
        <v>-0.11789561</v>
      </c>
      <c r="G3544" s="33">
        <f t="shared" si="499"/>
        <v>5.3959559999999997E-2</v>
      </c>
      <c r="H3544" s="32">
        <f t="shared" si="500"/>
        <v>-1.9995141000000001</v>
      </c>
      <c r="I3544" s="33">
        <f t="shared" si="501"/>
        <v>1.8060283500000001</v>
      </c>
      <c r="J3544" s="32">
        <f t="shared" si="502"/>
        <v>-1.9995141000000001</v>
      </c>
      <c r="K3544" s="33">
        <f t="shared" si="503"/>
        <v>-24.13054356</v>
      </c>
    </row>
    <row r="3545" spans="1:11" x14ac:dyDescent="0.3">
      <c r="A3545" s="78" t="str">
        <f>latest_start_1_limit_5000_convert_BTC_CMC_PRO_API_KEY_49c55c19_a805_466a_95cf_3c[[#This Row],[Symbol]]</f>
        <v>HP</v>
      </c>
      <c r="B3545" s="22" t="str">
        <f t="shared" si="495"/>
        <v>Healing Plus</v>
      </c>
      <c r="C3545" s="77">
        <f t="shared" si="496"/>
        <v>2.4844758991983794E-6</v>
      </c>
      <c r="D3545" s="73">
        <f t="shared" si="497"/>
        <v>9.3021249525389996E-2</v>
      </c>
      <c r="E3545" s="74">
        <f>D3545*conf!B$7</f>
        <v>6.8035741902870246</v>
      </c>
      <c r="F3545" s="32">
        <f t="shared" si="498"/>
        <v>-0.22217228999999999</v>
      </c>
      <c r="G3545" s="33">
        <f t="shared" si="499"/>
        <v>-5.0496539999999999E-2</v>
      </c>
      <c r="H3545" s="32">
        <f t="shared" si="500"/>
        <v>-9.9061465000000002</v>
      </c>
      <c r="I3545" s="33">
        <f t="shared" si="501"/>
        <v>-6.4076333999999999</v>
      </c>
      <c r="J3545" s="32">
        <f t="shared" si="502"/>
        <v>-9.9061465000000002</v>
      </c>
      <c r="K3545" s="33">
        <f t="shared" si="503"/>
        <v>-7.35477866</v>
      </c>
    </row>
    <row r="3546" spans="1:11" x14ac:dyDescent="0.3">
      <c r="A3546" s="78" t="str">
        <f>latest_start_1_limit_5000_convert_BTC_CMC_PRO_API_KEY_49c55c19_a805_466a_95cf_3c[[#This Row],[Symbol]]</f>
        <v>THE</v>
      </c>
      <c r="B3546" s="22" t="str">
        <f t="shared" si="495"/>
        <v>THENODE</v>
      </c>
      <c r="C3546" s="77">
        <f t="shared" si="496"/>
        <v>2.3852086739003884E-7</v>
      </c>
      <c r="D3546" s="73">
        <f t="shared" si="497"/>
        <v>8.9304585847099997E-3</v>
      </c>
      <c r="E3546" s="74">
        <f>D3546*conf!B$7</f>
        <v>0.65317374088568936</v>
      </c>
      <c r="F3546" s="32">
        <f t="shared" si="498"/>
        <v>-0.18472831000000001</v>
      </c>
      <c r="G3546" s="33">
        <f t="shared" si="499"/>
        <v>-1.2988130000000001E-2</v>
      </c>
      <c r="H3546" s="32">
        <f t="shared" si="500"/>
        <v>-3.8933483400000002</v>
      </c>
      <c r="I3546" s="33">
        <f t="shared" si="501"/>
        <v>-0.16134702000000001</v>
      </c>
      <c r="J3546" s="32">
        <f t="shared" si="502"/>
        <v>-3.8933483400000002</v>
      </c>
      <c r="K3546" s="33">
        <f t="shared" si="503"/>
        <v>6.2526463699999999</v>
      </c>
    </row>
    <row r="3547" spans="1:11" x14ac:dyDescent="0.3">
      <c r="A3547" s="78" t="str">
        <f>latest_start_1_limit_5000_convert_BTC_CMC_PRO_API_KEY_49c55c19_a805_466a_95cf_3c[[#This Row],[Symbol]]</f>
        <v>ECT</v>
      </c>
      <c r="B3547" s="22" t="str">
        <f t="shared" si="495"/>
        <v>SuperEdge</v>
      </c>
      <c r="C3547" s="77">
        <f t="shared" si="496"/>
        <v>1E-8</v>
      </c>
      <c r="D3547" s="73">
        <f t="shared" si="497"/>
        <v>1.6414354129999998E-5</v>
      </c>
      <c r="E3547" s="74">
        <f>D3547*conf!B$7</f>
        <v>1.2005458610681999E-3</v>
      </c>
      <c r="F3547" s="32">
        <f t="shared" si="498"/>
        <v>0.45104813999999999</v>
      </c>
      <c r="G3547" s="33">
        <f t="shared" si="499"/>
        <v>0.62388222000000004</v>
      </c>
      <c r="H3547" s="32">
        <f t="shared" si="500"/>
        <v>-0.78289091</v>
      </c>
      <c r="I3547" s="33">
        <f t="shared" si="501"/>
        <v>3.0698953000000002</v>
      </c>
      <c r="J3547" s="32">
        <f t="shared" si="502"/>
        <v>-0.78289091</v>
      </c>
      <c r="K3547" s="33">
        <f t="shared" si="503"/>
        <v>10.78787878</v>
      </c>
    </row>
    <row r="3548" spans="1:11" x14ac:dyDescent="0.3">
      <c r="A3548" s="78" t="str">
        <f>latest_start_1_limit_5000_convert_BTC_CMC_PRO_API_KEY_49c55c19_a805_466a_95cf_3c[[#This Row],[Symbol]]</f>
        <v>AWX</v>
      </c>
      <c r="B3548" s="22" t="str">
        <f t="shared" si="495"/>
        <v>AurusCOIN</v>
      </c>
      <c r="C3548" s="77">
        <f t="shared" si="496"/>
        <v>6.6830171988944837E-5</v>
      </c>
      <c r="D3548" s="73">
        <f t="shared" si="497"/>
        <v>2.5021881300656501</v>
      </c>
      <c r="E3548" s="74">
        <f>D3548*conf!B$7</f>
        <v>183.01003983300166</v>
      </c>
      <c r="F3548" s="32">
        <f t="shared" si="498"/>
        <v>-0.16037633000000001</v>
      </c>
      <c r="G3548" s="33">
        <f t="shared" si="499"/>
        <v>1.1405749999999999E-2</v>
      </c>
      <c r="H3548" s="32">
        <f t="shared" si="500"/>
        <v>-3.80780275</v>
      </c>
      <c r="I3548" s="33">
        <f t="shared" si="501"/>
        <v>-7.247953E-2</v>
      </c>
      <c r="J3548" s="32">
        <f t="shared" si="502"/>
        <v>-3.80780275</v>
      </c>
      <c r="K3548" s="33">
        <f t="shared" si="503"/>
        <v>-1.3153140000000001E-2</v>
      </c>
    </row>
    <row r="3549" spans="1:11" x14ac:dyDescent="0.3">
      <c r="A3549" s="78" t="str">
        <f>latest_start_1_limit_5000_convert_BTC_CMC_PRO_API_KEY_49c55c19_a805_466a_95cf_3c[[#This Row],[Symbol]]</f>
        <v>ABET</v>
      </c>
      <c r="B3549" s="22" t="str">
        <f t="shared" si="495"/>
        <v>Altbet</v>
      </c>
      <c r="C3549" s="77">
        <f t="shared" si="496"/>
        <v>3.6055585483240881E-7</v>
      </c>
      <c r="D3549" s="73">
        <f t="shared" si="497"/>
        <v>1.3499569929830001E-2</v>
      </c>
      <c r="E3549" s="74">
        <f>D3549*conf!B$7</f>
        <v>0.98735854466776629</v>
      </c>
      <c r="F3549" s="32">
        <f t="shared" si="498"/>
        <v>0.15440412000000001</v>
      </c>
      <c r="G3549" s="33">
        <f t="shared" si="499"/>
        <v>0.32672780000000001</v>
      </c>
      <c r="H3549" s="32">
        <f t="shared" si="500"/>
        <v>-18.79372639</v>
      </c>
      <c r="I3549" s="33">
        <f t="shared" si="501"/>
        <v>-15.640334660000001</v>
      </c>
      <c r="J3549" s="32">
        <f t="shared" si="502"/>
        <v>-18.79372639</v>
      </c>
      <c r="K3549" s="33">
        <f t="shared" si="503"/>
        <v>-21.027717840000001</v>
      </c>
    </row>
    <row r="3550" spans="1:11" x14ac:dyDescent="0.3">
      <c r="A3550" s="78" t="str">
        <f>latest_start_1_limit_5000_convert_BTC_CMC_PRO_API_KEY_49c55c19_a805_466a_95cf_3c[[#This Row],[Symbol]]</f>
        <v>OPM</v>
      </c>
      <c r="B3550" s="22" t="str">
        <f t="shared" si="495"/>
        <v>Omega Protocol Money</v>
      </c>
      <c r="C3550" s="77">
        <f t="shared" si="496"/>
        <v>1E-8</v>
      </c>
      <c r="D3550" s="73">
        <f t="shared" si="497"/>
        <v>3.4058584171999998E-4</v>
      </c>
      <c r="E3550" s="74">
        <f>D3550*conf!B$7</f>
        <v>2.4910448463400799E-2</v>
      </c>
      <c r="F3550" s="32">
        <f t="shared" si="498"/>
        <v>-5.8477999199999999</v>
      </c>
      <c r="G3550" s="33">
        <f t="shared" si="499"/>
        <v>-5.6858035100000004</v>
      </c>
      <c r="H3550" s="32">
        <f t="shared" si="500"/>
        <v>-29.42334589</v>
      </c>
      <c r="I3550" s="33">
        <f t="shared" si="501"/>
        <v>-26.682722200000001</v>
      </c>
      <c r="J3550" s="32">
        <f t="shared" si="502"/>
        <v>-29.42334589</v>
      </c>
      <c r="K3550" s="33">
        <f t="shared" si="503"/>
        <v>-10.588397430000001</v>
      </c>
    </row>
    <row r="3551" spans="1:11" x14ac:dyDescent="0.3">
      <c r="A3551" s="78" t="str">
        <f>latest_start_1_limit_5000_convert_BTC_CMC_PRO_API_KEY_49c55c19_a805_466a_95cf_3c[[#This Row],[Symbol]]</f>
        <v>BOLTT</v>
      </c>
      <c r="B3551" s="22" t="str">
        <f t="shared" si="495"/>
        <v xml:space="preserve">Boltt Coin </v>
      </c>
      <c r="C3551" s="77">
        <f t="shared" si="496"/>
        <v>3.3743803932867442E-7</v>
      </c>
      <c r="D3551" s="73">
        <f t="shared" si="497"/>
        <v>1.263401591695E-2</v>
      </c>
      <c r="E3551" s="74">
        <f>D3551*conf!B$7</f>
        <v>0.92405192416572302</v>
      </c>
      <c r="F3551" s="32">
        <f t="shared" si="498"/>
        <v>-0.21939753000000001</v>
      </c>
      <c r="G3551" s="33">
        <f t="shared" si="499"/>
        <v>-4.7717000000000002E-2</v>
      </c>
      <c r="H3551" s="32">
        <f t="shared" si="500"/>
        <v>4.7626477400000002</v>
      </c>
      <c r="I3551" s="33">
        <f t="shared" si="501"/>
        <v>8.8307775999999993</v>
      </c>
      <c r="J3551" s="32">
        <f t="shared" si="502"/>
        <v>4.7626477400000002</v>
      </c>
      <c r="K3551" s="33">
        <f t="shared" si="503"/>
        <v>-2.4349545300000002</v>
      </c>
    </row>
    <row r="3552" spans="1:11" x14ac:dyDescent="0.3">
      <c r="A3552" s="78" t="str">
        <f>latest_start_1_limit_5000_convert_BTC_CMC_PRO_API_KEY_49c55c19_a805_466a_95cf_3c[[#This Row],[Symbol]]</f>
        <v>SZC</v>
      </c>
      <c r="B3552" s="22" t="str">
        <f t="shared" si="495"/>
        <v>Zugacoin</v>
      </c>
      <c r="C3552" s="77">
        <f t="shared" si="496"/>
        <v>1.5022915275735372E-3</v>
      </c>
      <c r="D3552" s="73">
        <f t="shared" si="497"/>
        <v>56.247289455046158</v>
      </c>
      <c r="E3552" s="74">
        <f>D3552*conf!B$7</f>
        <v>4113.9267507420764</v>
      </c>
      <c r="F3552" s="32">
        <f t="shared" si="498"/>
        <v>-0.71420751999999998</v>
      </c>
      <c r="G3552" s="33">
        <f t="shared" si="499"/>
        <v>-0.54337835000000001</v>
      </c>
      <c r="H3552" s="32">
        <f t="shared" si="500"/>
        <v>1.24020715</v>
      </c>
      <c r="I3552" s="33">
        <f t="shared" si="501"/>
        <v>5.1715540500000001</v>
      </c>
      <c r="J3552" s="32">
        <f t="shared" si="502"/>
        <v>1.24020715</v>
      </c>
      <c r="K3552" s="33">
        <f t="shared" si="503"/>
        <v>16.942379410000001</v>
      </c>
    </row>
    <row r="3553" spans="1:11" x14ac:dyDescent="0.3">
      <c r="A3553" s="78" t="str">
        <f>latest_start_1_limit_5000_convert_BTC_CMC_PRO_API_KEY_49c55c19_a805_466a_95cf_3c[[#This Row],[Symbol]]</f>
        <v>WSC</v>
      </c>
      <c r="B3553" s="22" t="str">
        <f t="shared" si="495"/>
        <v>WeSing Coin</v>
      </c>
      <c r="C3553" s="77">
        <f t="shared" si="496"/>
        <v>2.3866096181864437E-8</v>
      </c>
      <c r="D3553" s="73">
        <f t="shared" si="497"/>
        <v>8.9357038595000004E-4</v>
      </c>
      <c r="E3553" s="74">
        <f>D3553*conf!B$7</f>
        <v>6.5355738028383001E-2</v>
      </c>
      <c r="F3553" s="32">
        <f t="shared" si="498"/>
        <v>-0.22191050000000001</v>
      </c>
      <c r="G3553" s="33">
        <f t="shared" si="499"/>
        <v>-5.0234290000000001E-2</v>
      </c>
      <c r="H3553" s="32">
        <f t="shared" si="500"/>
        <v>-4.0181847399999997</v>
      </c>
      <c r="I3553" s="33">
        <f t="shared" si="501"/>
        <v>-0.29103105000000001</v>
      </c>
      <c r="J3553" s="32">
        <f t="shared" si="502"/>
        <v>-4.0181847399999997</v>
      </c>
      <c r="K3553" s="33">
        <f t="shared" si="503"/>
        <v>-46.340109099999999</v>
      </c>
    </row>
    <row r="3554" spans="1:11" x14ac:dyDescent="0.3">
      <c r="A3554" s="78" t="str">
        <f>latest_start_1_limit_5000_convert_BTC_CMC_PRO_API_KEY_49c55c19_a805_466a_95cf_3c[[#This Row],[Symbol]]</f>
        <v>GOLDR</v>
      </c>
      <c r="B3554" s="22" t="str">
        <f t="shared" si="495"/>
        <v>Golden Ratio Coin</v>
      </c>
      <c r="C3554" s="77">
        <f t="shared" si="496"/>
        <v>3.9005548130827291E-4</v>
      </c>
      <c r="D3554" s="73">
        <f t="shared" si="497"/>
        <v>14.60406529490983</v>
      </c>
      <c r="E3554" s="74">
        <f>D3554*conf!B$7</f>
        <v>1068.1413356697051</v>
      </c>
      <c r="F3554" s="32">
        <f t="shared" si="498"/>
        <v>-0.13942471000000001</v>
      </c>
      <c r="G3554" s="33">
        <f t="shared" si="499"/>
        <v>3.2393419999999999E-2</v>
      </c>
      <c r="H3554" s="32">
        <f t="shared" si="500"/>
        <v>125.27680475</v>
      </c>
      <c r="I3554" s="33">
        <f t="shared" si="501"/>
        <v>134.02472509</v>
      </c>
      <c r="J3554" s="32">
        <f t="shared" si="502"/>
        <v>125.27680475</v>
      </c>
      <c r="K3554" s="33">
        <f t="shared" si="503"/>
        <v>97.189351529999996</v>
      </c>
    </row>
    <row r="3555" spans="1:11" x14ac:dyDescent="0.3">
      <c r="A3555" s="78" t="str">
        <f>latest_start_1_limit_5000_convert_BTC_CMC_PRO_API_KEY_49c55c19_a805_466a_95cf_3c[[#This Row],[Symbol]]</f>
        <v>TUP</v>
      </c>
      <c r="B3555" s="22" t="str">
        <f t="shared" si="495"/>
        <v>TenUp</v>
      </c>
      <c r="C3555" s="77">
        <f t="shared" si="496"/>
        <v>8.8999999999993219E-7</v>
      </c>
      <c r="D3555" s="73">
        <f t="shared" si="497"/>
        <v>3.3322485480459997E-2</v>
      </c>
      <c r="E3555" s="74">
        <f>D3555*conf!B$7</f>
        <v>2.4372065880408442</v>
      </c>
      <c r="F3555" s="32">
        <f t="shared" si="498"/>
        <v>11.25</v>
      </c>
      <c r="G3555" s="33">
        <f t="shared" si="499"/>
        <v>11.441414549999999</v>
      </c>
      <c r="H3555" s="32">
        <f t="shared" si="500"/>
        <v>12.65822784</v>
      </c>
      <c r="I3555" s="33">
        <f t="shared" si="501"/>
        <v>17.032957870000001</v>
      </c>
      <c r="J3555" s="32">
        <f t="shared" si="502"/>
        <v>12.65822784</v>
      </c>
      <c r="K3555" s="33">
        <f t="shared" si="503"/>
        <v>17.663760960000001</v>
      </c>
    </row>
    <row r="3556" spans="1:11" x14ac:dyDescent="0.3">
      <c r="A3556" s="78" t="str">
        <f>latest_start_1_limit_5000_convert_BTC_CMC_PRO_API_KEY_49c55c19_a805_466a_95cf_3c[[#This Row],[Symbol]]</f>
        <v>TMN</v>
      </c>
      <c r="B3556" s="22" t="str">
        <f t="shared" si="495"/>
        <v>TranslateMe Network Token</v>
      </c>
      <c r="C3556" s="77">
        <f t="shared" si="496"/>
        <v>5.9641898951401792E-8</v>
      </c>
      <c r="D3556" s="73">
        <f t="shared" si="497"/>
        <v>2.2330520357699999E-3</v>
      </c>
      <c r="E3556" s="74">
        <f>D3556*conf!B$7</f>
        <v>0.16332542589621779</v>
      </c>
      <c r="F3556" s="32">
        <f t="shared" si="498"/>
        <v>0.14425756000000001</v>
      </c>
      <c r="G3556" s="33">
        <f t="shared" si="499"/>
        <v>0.31656379000000001</v>
      </c>
      <c r="H3556" s="32">
        <f t="shared" si="500"/>
        <v>-35.886687279999997</v>
      </c>
      <c r="I3556" s="33">
        <f t="shared" si="501"/>
        <v>-33.397047239999999</v>
      </c>
      <c r="J3556" s="32">
        <f t="shared" si="502"/>
        <v>-35.886687279999997</v>
      </c>
      <c r="K3556" s="33">
        <f t="shared" si="503"/>
        <v>-33.467379029999996</v>
      </c>
    </row>
    <row r="3557" spans="1:11" x14ac:dyDescent="0.3">
      <c r="A3557" s="78" t="str">
        <f>latest_start_1_limit_5000_convert_BTC_CMC_PRO_API_KEY_49c55c19_a805_466a_95cf_3c[[#This Row],[Symbol]]</f>
        <v>YFA</v>
      </c>
      <c r="B3557" s="22" t="str">
        <f t="shared" si="495"/>
        <v>YFA Finance</v>
      </c>
      <c r="C3557" s="77">
        <f t="shared" si="496"/>
        <v>1.6038863673282887E-4</v>
      </c>
      <c r="D3557" s="73">
        <f t="shared" si="497"/>
        <v>6.0051101334391799</v>
      </c>
      <c r="E3557" s="74">
        <f>D3557*conf!B$7</f>
        <v>439.21375515974159</v>
      </c>
      <c r="F3557" s="32">
        <f t="shared" si="498"/>
        <v>-0.1638087</v>
      </c>
      <c r="G3557" s="33">
        <f t="shared" si="499"/>
        <v>7.9674700000000008E-3</v>
      </c>
      <c r="H3557" s="32">
        <f t="shared" si="500"/>
        <v>-3.95093703</v>
      </c>
      <c r="I3557" s="33">
        <f t="shared" si="501"/>
        <v>-0.22117199000000001</v>
      </c>
      <c r="J3557" s="32">
        <f t="shared" si="502"/>
        <v>-3.95093703</v>
      </c>
      <c r="K3557" s="33">
        <f t="shared" si="503"/>
        <v>-80.004609700000003</v>
      </c>
    </row>
    <row r="3558" spans="1:11" x14ac:dyDescent="0.3">
      <c r="A3558" s="78" t="str">
        <f>latest_start_1_limit_5000_convert_BTC_CMC_PRO_API_KEY_49c55c19_a805_466a_95cf_3c[[#This Row],[Symbol]]</f>
        <v>NOVO</v>
      </c>
      <c r="B3558" s="22" t="str">
        <f t="shared" si="495"/>
        <v>Novo</v>
      </c>
      <c r="C3558" s="77">
        <f t="shared" si="496"/>
        <v>5.2180444546572857E-5</v>
      </c>
      <c r="D3558" s="73">
        <f t="shared" si="497"/>
        <v>1.95368775928905</v>
      </c>
      <c r="E3558" s="74">
        <f>D3558*conf!B$7</f>
        <v>142.89272271440112</v>
      </c>
      <c r="F3558" s="32">
        <f t="shared" si="498"/>
        <v>0.15440412000000001</v>
      </c>
      <c r="G3558" s="33">
        <f t="shared" si="499"/>
        <v>0.32672780000000001</v>
      </c>
      <c r="H3558" s="32">
        <f t="shared" si="500"/>
        <v>27.021530049999999</v>
      </c>
      <c r="I3558" s="33">
        <f t="shared" si="501"/>
        <v>31.954014010000002</v>
      </c>
      <c r="J3558" s="32">
        <f t="shared" si="502"/>
        <v>27.021530049999999</v>
      </c>
      <c r="K3558" s="33">
        <f t="shared" si="503"/>
        <v>53.984128009999999</v>
      </c>
    </row>
    <row r="3559" spans="1:11" x14ac:dyDescent="0.3">
      <c r="A3559" s="78" t="str">
        <f>latest_start_1_limit_5000_convert_BTC_CMC_PRO_API_KEY_49c55c19_a805_466a_95cf_3c[[#This Row],[Symbol]]</f>
        <v>VJC</v>
      </c>
      <c r="B3559" s="22" t="str">
        <f t="shared" si="495"/>
        <v>VENJOCOIN</v>
      </c>
      <c r="C3559" s="77">
        <f t="shared" si="496"/>
        <v>2.0030880824020629E-6</v>
      </c>
      <c r="D3559" s="73">
        <f t="shared" si="497"/>
        <v>7.4997610721269994E-2</v>
      </c>
      <c r="E3559" s="74">
        <f>D3559*conf!B$7</f>
        <v>5.4853252481536874</v>
      </c>
      <c r="F3559" s="32">
        <f t="shared" si="498"/>
        <v>0.37081764</v>
      </c>
      <c r="G3559" s="33">
        <f t="shared" si="499"/>
        <v>0.54351368</v>
      </c>
      <c r="H3559" s="32">
        <f t="shared" si="500"/>
        <v>0.15597232</v>
      </c>
      <c r="I3559" s="33">
        <f t="shared" si="501"/>
        <v>4.0452163499999996</v>
      </c>
      <c r="J3559" s="32">
        <f t="shared" si="502"/>
        <v>0.15597232</v>
      </c>
      <c r="K3559" s="33">
        <f t="shared" si="503"/>
        <v>-59.753409329999997</v>
      </c>
    </row>
    <row r="3560" spans="1:11" x14ac:dyDescent="0.3">
      <c r="A3560" s="78" t="str">
        <f>latest_start_1_limit_5000_convert_BTC_CMC_PRO_API_KEY_49c55c19_a805_466a_95cf_3c[[#This Row],[Symbol]]</f>
        <v>AET</v>
      </c>
      <c r="B3560" s="22" t="str">
        <f t="shared" si="495"/>
        <v>Aerotoken</v>
      </c>
      <c r="C3560" s="77">
        <f t="shared" si="496"/>
        <v>6.910640959545601E-7</v>
      </c>
      <c r="D3560" s="73">
        <f t="shared" si="497"/>
        <v>2.587412730732E-2</v>
      </c>
      <c r="E3560" s="74">
        <f>D3560*conf!B$7</f>
        <v>1.8924336712573848</v>
      </c>
      <c r="F3560" s="32">
        <f t="shared" si="498"/>
        <v>-15.541492140000001</v>
      </c>
      <c r="G3560" s="33">
        <f t="shared" si="499"/>
        <v>-15.396174500000001</v>
      </c>
      <c r="H3560" s="32">
        <f t="shared" si="500"/>
        <v>267.46032537999997</v>
      </c>
      <c r="I3560" s="33">
        <f t="shared" si="501"/>
        <v>281.72949818000001</v>
      </c>
      <c r="J3560" s="32">
        <f t="shared" si="502"/>
        <v>267.46032537999997</v>
      </c>
      <c r="K3560" s="33">
        <f t="shared" si="503"/>
        <v>28.5465275</v>
      </c>
    </row>
    <row r="3561" spans="1:11" x14ac:dyDescent="0.3">
      <c r="A3561" s="78" t="str">
        <f>latest_start_1_limit_5000_convert_BTC_CMC_PRO_API_KEY_49c55c19_a805_466a_95cf_3c[[#This Row],[Symbol]]</f>
        <v>LSV</v>
      </c>
      <c r="B3561" s="22" t="str">
        <f t="shared" si="495"/>
        <v>Litecoin SV</v>
      </c>
      <c r="C3561" s="77">
        <f t="shared" si="496"/>
        <v>4.9977047655931838E-6</v>
      </c>
      <c r="D3561" s="73">
        <f t="shared" si="497"/>
        <v>0.18711903874957</v>
      </c>
      <c r="E3561" s="74">
        <f>D3561*conf!B$7</f>
        <v>13.685886494143551</v>
      </c>
      <c r="F3561" s="32">
        <f t="shared" si="498"/>
        <v>0.37081764</v>
      </c>
      <c r="G3561" s="33">
        <f t="shared" si="499"/>
        <v>0.54351368</v>
      </c>
      <c r="H3561" s="32">
        <f t="shared" si="500"/>
        <v>0.15440412000000001</v>
      </c>
      <c r="I3561" s="33">
        <f t="shared" si="501"/>
        <v>4.0435872499999999</v>
      </c>
      <c r="J3561" s="32">
        <f t="shared" si="502"/>
        <v>0.15440412000000001</v>
      </c>
      <c r="K3561" s="33">
        <f t="shared" si="503"/>
        <v>17.99085874</v>
      </c>
    </row>
    <row r="3562" spans="1:11" x14ac:dyDescent="0.3">
      <c r="A3562" s="78" t="str">
        <f>latest_start_1_limit_5000_convert_BTC_CMC_PRO_API_KEY_49c55c19_a805_466a_95cf_3c[[#This Row],[Symbol]]</f>
        <v>USE</v>
      </c>
      <c r="B3562" s="22" t="str">
        <f t="shared" si="495"/>
        <v>Usechain Token</v>
      </c>
      <c r="C3562" s="77">
        <f t="shared" si="496"/>
        <v>1E-8</v>
      </c>
      <c r="D3562" s="73">
        <f t="shared" si="497"/>
        <v>3.2931665325000001E-4</v>
      </c>
      <c r="E3562" s="74">
        <f>D3562*conf!B$7</f>
        <v>2.4086220018705001E-2</v>
      </c>
      <c r="F3562" s="32">
        <f t="shared" si="498"/>
        <v>-2.5358356299999998</v>
      </c>
      <c r="G3562" s="33">
        <f t="shared" si="499"/>
        <v>-2.36814072</v>
      </c>
      <c r="H3562" s="32">
        <f t="shared" si="500"/>
        <v>13.501154959999999</v>
      </c>
      <c r="I3562" s="33">
        <f t="shared" si="501"/>
        <v>17.90861743</v>
      </c>
      <c r="J3562" s="32">
        <f t="shared" si="502"/>
        <v>13.501154959999999</v>
      </c>
      <c r="K3562" s="33">
        <f t="shared" si="503"/>
        <v>53.437853619999999</v>
      </c>
    </row>
    <row r="3563" spans="1:11" x14ac:dyDescent="0.3">
      <c r="A3563" s="78" t="str">
        <f>latest_start_1_limit_5000_convert_BTC_CMC_PRO_API_KEY_49c55c19_a805_466a_95cf_3c[[#This Row],[Symbol]]</f>
        <v>UPT</v>
      </c>
      <c r="B3563" s="22" t="str">
        <f t="shared" si="495"/>
        <v>Universal Protocol Token</v>
      </c>
      <c r="C3563" s="77">
        <f t="shared" si="496"/>
        <v>8.0123523296061163E-8</v>
      </c>
      <c r="D3563" s="73">
        <f t="shared" si="497"/>
        <v>2.9999044288500001E-3</v>
      </c>
      <c r="E3563" s="74">
        <f>D3563*conf!B$7</f>
        <v>0.219413009926089</v>
      </c>
      <c r="F3563" s="32">
        <f t="shared" si="498"/>
        <v>0.15440412000000001</v>
      </c>
      <c r="G3563" s="33">
        <f t="shared" si="499"/>
        <v>0.32672780000000001</v>
      </c>
      <c r="H3563" s="32">
        <f t="shared" si="500"/>
        <v>0.15440412000000001</v>
      </c>
      <c r="I3563" s="33">
        <f t="shared" si="501"/>
        <v>4.0435872499999999</v>
      </c>
      <c r="J3563" s="32">
        <f t="shared" si="502"/>
        <v>0.15440412000000001</v>
      </c>
      <c r="K3563" s="33">
        <f t="shared" si="503"/>
        <v>0</v>
      </c>
    </row>
    <row r="3564" spans="1:11" x14ac:dyDescent="0.3">
      <c r="A3564" s="78" t="str">
        <f>latest_start_1_limit_5000_convert_BTC_CMC_PRO_API_KEY_49c55c19_a805_466a_95cf_3c[[#This Row],[Symbol]]</f>
        <v>DFIP</v>
      </c>
      <c r="B3564" s="22" t="str">
        <f t="shared" si="495"/>
        <v>DeFi Insurance Protocol</v>
      </c>
      <c r="C3564" s="77">
        <f t="shared" si="496"/>
        <v>1E-8</v>
      </c>
      <c r="D3564" s="73">
        <f t="shared" si="497"/>
        <v>1.124964161E-5</v>
      </c>
      <c r="E3564" s="74">
        <f>D3564*conf!B$7</f>
        <v>8.2279878735539997E-4</v>
      </c>
      <c r="F3564" s="32">
        <f t="shared" si="498"/>
        <v>0.15440413</v>
      </c>
      <c r="G3564" s="33">
        <f t="shared" si="499"/>
        <v>0.32672781000000001</v>
      </c>
      <c r="H3564" s="32">
        <f t="shared" si="500"/>
        <v>0.15440408999999999</v>
      </c>
      <c r="I3564" s="33">
        <f t="shared" si="501"/>
        <v>4.04358722</v>
      </c>
      <c r="J3564" s="32">
        <f t="shared" si="502"/>
        <v>0.15440408999999999</v>
      </c>
      <c r="K3564" s="33">
        <f t="shared" si="503"/>
        <v>77.687634880000005</v>
      </c>
    </row>
    <row r="3565" spans="1:11" x14ac:dyDescent="0.3">
      <c r="A3565" s="78" t="str">
        <f>latest_start_1_limit_5000_convert_BTC_CMC_PRO_API_KEY_49c55c19_a805_466a_95cf_3c[[#This Row],[Symbol]]</f>
        <v>CICX</v>
      </c>
      <c r="B3565" s="22" t="str">
        <f t="shared" si="495"/>
        <v>Cicoin</v>
      </c>
      <c r="C3565" s="77">
        <f t="shared" si="496"/>
        <v>8.0123523296087868E-7</v>
      </c>
      <c r="D3565" s="73">
        <f t="shared" si="497"/>
        <v>2.999904428851E-2</v>
      </c>
      <c r="E3565" s="74">
        <f>D3565*conf!B$7</f>
        <v>2.1941300992616215</v>
      </c>
      <c r="F3565" s="32">
        <f t="shared" si="498"/>
        <v>0.37081764</v>
      </c>
      <c r="G3565" s="33">
        <f t="shared" si="499"/>
        <v>0.54351368</v>
      </c>
      <c r="H3565" s="32">
        <f t="shared" si="500"/>
        <v>-19.875222140000002</v>
      </c>
      <c r="I3565" s="33">
        <f t="shared" si="501"/>
        <v>-16.76382692</v>
      </c>
      <c r="J3565" s="32">
        <f t="shared" si="502"/>
        <v>-19.875222140000002</v>
      </c>
      <c r="K3565" s="33">
        <f t="shared" si="503"/>
        <v>-21.027717840000001</v>
      </c>
    </row>
    <row r="3566" spans="1:11" x14ac:dyDescent="0.3">
      <c r="A3566" s="78" t="str">
        <f>latest_start_1_limit_5000_convert_BTC_CMC_PRO_API_KEY_49c55c19_a805_466a_95cf_3c[[#This Row],[Symbol]]</f>
        <v>GCX</v>
      </c>
      <c r="B3566" s="22" t="str">
        <f t="shared" si="495"/>
        <v>GermanCoin</v>
      </c>
      <c r="C3566" s="77">
        <f t="shared" si="496"/>
        <v>1E-8</v>
      </c>
      <c r="D3566" s="73">
        <f t="shared" si="497"/>
        <v>3.2578080419999997E-5</v>
      </c>
      <c r="E3566" s="74">
        <f>D3566*conf!B$7</f>
        <v>2.3827608019187999E-3</v>
      </c>
      <c r="F3566" s="32">
        <f t="shared" si="498"/>
        <v>-33.957946309999997</v>
      </c>
      <c r="G3566" s="33">
        <f t="shared" si="499"/>
        <v>-33.844315659999999</v>
      </c>
      <c r="H3566" s="32">
        <f t="shared" si="500"/>
        <v>-33.882649430000001</v>
      </c>
      <c r="I3566" s="33">
        <f t="shared" si="501"/>
        <v>-31.315188849999998</v>
      </c>
      <c r="J3566" s="32">
        <f t="shared" si="502"/>
        <v>-33.882649430000001</v>
      </c>
      <c r="K3566" s="33">
        <f t="shared" si="503"/>
        <v>-49.878098559999998</v>
      </c>
    </row>
    <row r="3567" spans="1:11" x14ac:dyDescent="0.3">
      <c r="A3567" s="78" t="str">
        <f>latest_start_1_limit_5000_convert_BTC_CMC_PRO_API_KEY_49c55c19_a805_466a_95cf_3c[[#This Row],[Symbol]]</f>
        <v>BXT</v>
      </c>
      <c r="B3567" s="22" t="str">
        <f t="shared" si="495"/>
        <v>BITFXT COIN</v>
      </c>
      <c r="C3567" s="77">
        <f t="shared" si="496"/>
        <v>4.0987482648162346E-8</v>
      </c>
      <c r="D3567" s="73">
        <f t="shared" si="497"/>
        <v>1.5346121296899999E-3</v>
      </c>
      <c r="E3567" s="74">
        <f>D3567*conf!B$7</f>
        <v>0.1122415311655266</v>
      </c>
      <c r="F3567" s="32">
        <f t="shared" si="498"/>
        <v>-0.71420751999999998</v>
      </c>
      <c r="G3567" s="33">
        <f t="shared" si="499"/>
        <v>-0.54337835000000001</v>
      </c>
      <c r="H3567" s="32">
        <f t="shared" si="500"/>
        <v>-9.3659097899999999</v>
      </c>
      <c r="I3567" s="33">
        <f t="shared" si="501"/>
        <v>-5.84641828</v>
      </c>
      <c r="J3567" s="32">
        <f t="shared" si="502"/>
        <v>-9.3659097899999999</v>
      </c>
      <c r="K3567" s="33">
        <f t="shared" si="503"/>
        <v>15.7127151</v>
      </c>
    </row>
    <row r="3568" spans="1:11" x14ac:dyDescent="0.3">
      <c r="A3568" s="78" t="str">
        <f>latest_start_1_limit_5000_convert_BTC_CMC_PRO_API_KEY_49c55c19_a805_466a_95cf_3c[[#This Row],[Symbol]]</f>
        <v>JUICE</v>
      </c>
      <c r="B3568" s="22" t="str">
        <f t="shared" si="495"/>
        <v>Moon Juice</v>
      </c>
      <c r="C3568" s="77">
        <f t="shared" si="496"/>
        <v>1.6699291923928538E-6</v>
      </c>
      <c r="D3568" s="73">
        <f t="shared" si="497"/>
        <v>6.2523810412260003E-2</v>
      </c>
      <c r="E3568" s="74">
        <f>D3568*conf!B$7</f>
        <v>4.5729914935526965</v>
      </c>
      <c r="F3568" s="32">
        <f t="shared" si="498"/>
        <v>-0.59056942000000001</v>
      </c>
      <c r="G3568" s="33">
        <f t="shared" si="499"/>
        <v>-0.41952751999999999</v>
      </c>
      <c r="H3568" s="32">
        <f t="shared" si="500"/>
        <v>1.4024287</v>
      </c>
      <c r="I3568" s="33">
        <f t="shared" si="501"/>
        <v>5.3400749599999999</v>
      </c>
      <c r="J3568" s="32">
        <f t="shared" si="502"/>
        <v>1.4024287</v>
      </c>
      <c r="K3568" s="33">
        <f t="shared" si="503"/>
        <v>25.998214269999998</v>
      </c>
    </row>
    <row r="3569" spans="1:11" x14ac:dyDescent="0.3">
      <c r="A3569" s="78" t="str">
        <f>latest_start_1_limit_5000_convert_BTC_CMC_PRO_API_KEY_49c55c19_a805_466a_95cf_3c[[#This Row],[Symbol]]</f>
        <v>MZG</v>
      </c>
      <c r="B3569" s="22" t="str">
        <f t="shared" si="495"/>
        <v>Moozicore</v>
      </c>
      <c r="C3569" s="77">
        <f t="shared" si="496"/>
        <v>1E-8</v>
      </c>
      <c r="D3569" s="73">
        <f t="shared" si="497"/>
        <v>3.4288094993999998E-4</v>
      </c>
      <c r="E3569" s="74">
        <f>D3569*conf!B$7</f>
        <v>2.5078312678611599E-2</v>
      </c>
      <c r="F3569" s="32">
        <f t="shared" si="498"/>
        <v>-0.57143268000000003</v>
      </c>
      <c r="G3569" s="33">
        <f t="shared" si="499"/>
        <v>-0.40035786000000001</v>
      </c>
      <c r="H3569" s="32">
        <f t="shared" si="500"/>
        <v>6.3152619000000003</v>
      </c>
      <c r="I3569" s="33">
        <f t="shared" si="501"/>
        <v>10.44368268</v>
      </c>
      <c r="J3569" s="32">
        <f t="shared" si="502"/>
        <v>6.3152619000000003</v>
      </c>
      <c r="K3569" s="33">
        <f t="shared" si="503"/>
        <v>19.892696369999999</v>
      </c>
    </row>
    <row r="3570" spans="1:11" x14ac:dyDescent="0.3">
      <c r="A3570" s="78" t="str">
        <f>latest_start_1_limit_5000_convert_BTC_CMC_PRO_API_KEY_49c55c19_a805_466a_95cf_3c[[#This Row],[Symbol]]</f>
        <v>GIV</v>
      </c>
      <c r="B3570" s="22" t="str">
        <f t="shared" si="495"/>
        <v>GIVLY Coin</v>
      </c>
      <c r="C3570" s="77">
        <f t="shared" si="496"/>
        <v>5.6713930219033216E-8</v>
      </c>
      <c r="D3570" s="73">
        <f t="shared" si="497"/>
        <v>2.1234259733299999E-3</v>
      </c>
      <c r="E3570" s="74">
        <f>D3570*conf!B$7</f>
        <v>0.15530737568935618</v>
      </c>
      <c r="F3570" s="32">
        <f t="shared" si="498"/>
        <v>1.37033103</v>
      </c>
      <c r="G3570" s="33">
        <f t="shared" si="499"/>
        <v>1.5447468099999999</v>
      </c>
      <c r="H3570" s="32">
        <f t="shared" si="500"/>
        <v>12.38621566</v>
      </c>
      <c r="I3570" s="33">
        <f t="shared" si="501"/>
        <v>16.750382949999999</v>
      </c>
      <c r="J3570" s="32">
        <f t="shared" si="502"/>
        <v>12.38621566</v>
      </c>
      <c r="K3570" s="33">
        <f t="shared" si="503"/>
        <v>30.13458855</v>
      </c>
    </row>
    <row r="3571" spans="1:11" x14ac:dyDescent="0.3">
      <c r="A3571" s="78" t="str">
        <f>latest_start_1_limit_5000_convert_BTC_CMC_PRO_API_KEY_49c55c19_a805_466a_95cf_3c[[#This Row],[Symbol]]</f>
        <v>YUKI</v>
      </c>
      <c r="B3571" s="22" t="str">
        <f t="shared" si="495"/>
        <v>YUKI</v>
      </c>
      <c r="C3571" s="77">
        <f t="shared" si="496"/>
        <v>1.0000000000035251E-8</v>
      </c>
      <c r="D3571" s="73">
        <f t="shared" si="497"/>
        <v>3.7440994921999999E-4</v>
      </c>
      <c r="E3571" s="74">
        <f>D3571*conf!B$7</f>
        <v>2.7384343685950798E-2</v>
      </c>
      <c r="F3571" s="32">
        <f t="shared" si="498"/>
        <v>6.2459000000000004E-3</v>
      </c>
      <c r="G3571" s="33">
        <f t="shared" si="499"/>
        <v>0.17831467000000001</v>
      </c>
      <c r="H3571" s="32">
        <f t="shared" si="500"/>
        <v>2220.8280003499999</v>
      </c>
      <c r="I3571" s="33">
        <f t="shared" si="501"/>
        <v>2310.9500992100002</v>
      </c>
      <c r="J3571" s="32">
        <f t="shared" si="502"/>
        <v>2220.8280003499999</v>
      </c>
      <c r="K3571" s="33">
        <f t="shared" si="503"/>
        <v>127.22068403999999</v>
      </c>
    </row>
    <row r="3572" spans="1:11" x14ac:dyDescent="0.3">
      <c r="A3572" s="78" t="str">
        <f>latest_start_1_limit_5000_convert_BTC_CMC_PRO_API_KEY_49c55c19_a805_466a_95cf_3c[[#This Row],[Symbol]]</f>
        <v>TCH</v>
      </c>
      <c r="B3572" s="22" t="str">
        <f t="shared" si="495"/>
        <v>TigerCash</v>
      </c>
      <c r="C3572" s="77">
        <f t="shared" si="496"/>
        <v>1.6646275416681806E-7</v>
      </c>
      <c r="D3572" s="73">
        <f t="shared" si="497"/>
        <v>6.2325311334399999E-3</v>
      </c>
      <c r="E3572" s="74">
        <f>D3572*conf!B$7</f>
        <v>0.45584732709980158</v>
      </c>
      <c r="F3572" s="32">
        <f t="shared" si="498"/>
        <v>-0.10766417</v>
      </c>
      <c r="G3572" s="33">
        <f t="shared" si="499"/>
        <v>6.4208609999999999E-2</v>
      </c>
      <c r="H3572" s="32">
        <f t="shared" si="500"/>
        <v>-3.0821793500000001</v>
      </c>
      <c r="I3572" s="33">
        <f t="shared" si="501"/>
        <v>0.68132117999999997</v>
      </c>
      <c r="J3572" s="32">
        <f t="shared" si="502"/>
        <v>-3.0821793500000001</v>
      </c>
      <c r="K3572" s="33">
        <f t="shared" si="503"/>
        <v>0.19822087999999999</v>
      </c>
    </row>
    <row r="3573" spans="1:11" x14ac:dyDescent="0.3">
      <c r="A3573" s="78" t="str">
        <f>latest_start_1_limit_5000_convert_BTC_CMC_PRO_API_KEY_49c55c19_a805_466a_95cf_3c[[#This Row],[Symbol]]</f>
        <v>FB</v>
      </c>
      <c r="B3573" s="22" t="str">
        <f t="shared" si="495"/>
        <v>Facebook tokenized stock Bittrex</v>
      </c>
      <c r="C3573" s="77">
        <f t="shared" si="496"/>
        <v>7.1547902558535652E-3</v>
      </c>
      <c r="D3573" s="73">
        <f t="shared" si="497"/>
        <v>267.88246563644412</v>
      </c>
      <c r="E3573" s="74">
        <f>D3573*conf!B$7</f>
        <v>19592.923536649523</v>
      </c>
      <c r="F3573" s="32">
        <f t="shared" si="498"/>
        <v>-0.64255980000000001</v>
      </c>
      <c r="G3573" s="33">
        <f t="shared" si="499"/>
        <v>-0.47160735999999998</v>
      </c>
      <c r="H3573" s="32">
        <f t="shared" si="500"/>
        <v>-4.8957417899999998</v>
      </c>
      <c r="I3573" s="33">
        <f t="shared" si="501"/>
        <v>-1.2026652799999999</v>
      </c>
      <c r="J3573" s="32">
        <f t="shared" si="502"/>
        <v>-4.8957417899999998</v>
      </c>
      <c r="K3573" s="33">
        <f t="shared" si="503"/>
        <v>-4.4444342099999998</v>
      </c>
    </row>
    <row r="3574" spans="1:11" x14ac:dyDescent="0.3">
      <c r="A3574" s="78" t="str">
        <f>latest_start_1_limit_5000_convert_BTC_CMC_PRO_API_KEY_49c55c19_a805_466a_95cf_3c[[#This Row],[Symbol]]</f>
        <v>TRP</v>
      </c>
      <c r="B3574" s="22" t="str">
        <f t="shared" si="495"/>
        <v>Tronipay</v>
      </c>
      <c r="C3574" s="77">
        <f t="shared" si="496"/>
        <v>2.5545752927932081E-8</v>
      </c>
      <c r="D3574" s="73">
        <f t="shared" si="497"/>
        <v>9.5645840565000001E-4</v>
      </c>
      <c r="E3574" s="74">
        <f>D3574*conf!B$7</f>
        <v>6.9955367789240996E-2</v>
      </c>
      <c r="F3574" s="32">
        <f t="shared" si="498"/>
        <v>-0.12112997</v>
      </c>
      <c r="G3574" s="33">
        <f t="shared" si="499"/>
        <v>5.0719640000000003E-2</v>
      </c>
      <c r="H3574" s="32">
        <f t="shared" si="500"/>
        <v>-0.54751406000000002</v>
      </c>
      <c r="I3574" s="33">
        <f t="shared" si="501"/>
        <v>3.31441227</v>
      </c>
      <c r="J3574" s="32">
        <f t="shared" si="502"/>
        <v>-0.54751406000000002</v>
      </c>
      <c r="K3574" s="33">
        <f t="shared" si="503"/>
        <v>11.053050839999999</v>
      </c>
    </row>
    <row r="3575" spans="1:11" x14ac:dyDescent="0.3">
      <c r="A3575" s="78" t="str">
        <f>latest_start_1_limit_5000_convert_BTC_CMC_PRO_API_KEY_49c55c19_a805_466a_95cf_3c[[#This Row],[Symbol]]</f>
        <v>CHG</v>
      </c>
      <c r="B3575" s="22" t="str">
        <f t="shared" si="495"/>
        <v>Charg Coin</v>
      </c>
      <c r="C3575" s="77">
        <f t="shared" si="496"/>
        <v>1.4400000000000016E-5</v>
      </c>
      <c r="D3575" s="73">
        <f t="shared" si="497"/>
        <v>0.53915032687490005</v>
      </c>
      <c r="E3575" s="74">
        <f>D3575*conf!B$7</f>
        <v>39.433454907630193</v>
      </c>
      <c r="F3575" s="32">
        <f t="shared" si="498"/>
        <v>6.2459000000000004E-3</v>
      </c>
      <c r="G3575" s="33">
        <f t="shared" si="499"/>
        <v>0.17831467000000001</v>
      </c>
      <c r="H3575" s="32">
        <f t="shared" si="500"/>
        <v>0.11911336</v>
      </c>
      <c r="I3575" s="33">
        <f t="shared" si="501"/>
        <v>4.0069260800000004</v>
      </c>
      <c r="J3575" s="32">
        <f t="shared" si="502"/>
        <v>0.11911336</v>
      </c>
      <c r="K3575" s="33">
        <f t="shared" si="503"/>
        <v>18.275800530000001</v>
      </c>
    </row>
    <row r="3576" spans="1:11" x14ac:dyDescent="0.3">
      <c r="A3576" s="78" t="str">
        <f>latest_start_1_limit_5000_convert_BTC_CMC_PRO_API_KEY_49c55c19_a805_466a_95cf_3c[[#This Row],[Symbol]]</f>
        <v>JNTR</v>
      </c>
      <c r="B3576" s="22" t="str">
        <f t="shared" si="495"/>
        <v>Jointer</v>
      </c>
      <c r="C3576" s="77">
        <f t="shared" si="496"/>
        <v>5.8940048350961364E-7</v>
      </c>
      <c r="D3576" s="73">
        <f t="shared" si="497"/>
        <v>2.206774051003E-2</v>
      </c>
      <c r="E3576" s="74">
        <f>D3576*conf!B$7</f>
        <v>1.6140345409035941</v>
      </c>
      <c r="F3576" s="32">
        <f t="shared" si="498"/>
        <v>1.3395137399999999</v>
      </c>
      <c r="G3576" s="33">
        <f t="shared" si="499"/>
        <v>1.5138765000000001</v>
      </c>
      <c r="H3576" s="32">
        <f t="shared" si="500"/>
        <v>9.1349363399999994</v>
      </c>
      <c r="I3576" s="33">
        <f t="shared" si="501"/>
        <v>13.372850359999999</v>
      </c>
      <c r="J3576" s="32">
        <f t="shared" si="502"/>
        <v>9.1349363399999994</v>
      </c>
      <c r="K3576" s="33">
        <f t="shared" si="503"/>
        <v>-34.062905190000002</v>
      </c>
    </row>
    <row r="3577" spans="1:11" x14ac:dyDescent="0.3">
      <c r="A3577" s="78" t="str">
        <f>latest_start_1_limit_5000_convert_BTC_CMC_PRO_API_KEY_49c55c19_a805_466a_95cf_3c[[#This Row],[Symbol]]</f>
        <v>CMIT</v>
      </c>
      <c r="B3577" s="22" t="str">
        <f t="shared" si="495"/>
        <v>CMITCOIN</v>
      </c>
      <c r="C3577" s="77">
        <f t="shared" si="496"/>
        <v>1E-8</v>
      </c>
      <c r="D3577" s="73">
        <f t="shared" si="497"/>
        <v>3.7440994899999999E-6</v>
      </c>
      <c r="E3577" s="74">
        <f>D3577*conf!B$7</f>
        <v>2.7384343669859998E-4</v>
      </c>
      <c r="F3577" s="32">
        <f t="shared" si="498"/>
        <v>6.24582E-3</v>
      </c>
      <c r="G3577" s="33">
        <f t="shared" si="499"/>
        <v>0.17831459</v>
      </c>
      <c r="H3577" s="32">
        <f t="shared" si="500"/>
        <v>-50.00997048</v>
      </c>
      <c r="I3577" s="33">
        <f t="shared" si="501"/>
        <v>-48.068763990000001</v>
      </c>
      <c r="J3577" s="32">
        <f t="shared" si="502"/>
        <v>-50.00997048</v>
      </c>
      <c r="K3577" s="33">
        <f t="shared" si="503"/>
        <v>-40.862099729999997</v>
      </c>
    </row>
    <row r="3578" spans="1:11" x14ac:dyDescent="0.3">
      <c r="A3578" s="78" t="str">
        <f>latest_start_1_limit_5000_convert_BTC_CMC_PRO_API_KEY_49c55c19_a805_466a_95cf_3c[[#This Row],[Symbol]]</f>
        <v>SHENG</v>
      </c>
      <c r="B3578" s="22" t="str">
        <f t="shared" si="495"/>
        <v>SHENG</v>
      </c>
      <c r="C3578" s="77">
        <f t="shared" si="496"/>
        <v>1.3550663969820784E-7</v>
      </c>
      <c r="D3578" s="73">
        <f t="shared" si="497"/>
        <v>5.0735034088199996E-3</v>
      </c>
      <c r="E3578" s="74">
        <f>D3578*conf!B$7</f>
        <v>0.37107603932109479</v>
      </c>
      <c r="F3578" s="32">
        <f t="shared" si="498"/>
        <v>-0.16305854</v>
      </c>
      <c r="G3578" s="33">
        <f t="shared" si="499"/>
        <v>8.7189199999999998E-3</v>
      </c>
      <c r="H3578" s="32">
        <f t="shared" si="500"/>
        <v>4.8760904399999996</v>
      </c>
      <c r="I3578" s="33">
        <f t="shared" si="501"/>
        <v>8.9486255000000003</v>
      </c>
      <c r="J3578" s="32">
        <f t="shared" si="502"/>
        <v>4.8760904399999996</v>
      </c>
      <c r="K3578" s="33">
        <f t="shared" si="503"/>
        <v>249.33580147000001</v>
      </c>
    </row>
    <row r="3579" spans="1:11" x14ac:dyDescent="0.3">
      <c r="A3579" s="78" t="str">
        <f>latest_start_1_limit_5000_convert_BTC_CMC_PRO_API_KEY_49c55c19_a805_466a_95cf_3c[[#This Row],[Symbol]]</f>
        <v>CODEO</v>
      </c>
      <c r="B3579" s="22" t="str">
        <f t="shared" si="495"/>
        <v>Codeo Token</v>
      </c>
      <c r="C3579" s="77">
        <f t="shared" si="496"/>
        <v>8.0000000000014931E-8</v>
      </c>
      <c r="D3579" s="73">
        <f t="shared" si="497"/>
        <v>2.9952795937500001E-3</v>
      </c>
      <c r="E3579" s="74">
        <f>D3579*conf!B$7</f>
        <v>0.219074749486875</v>
      </c>
      <c r="F3579" s="32">
        <f t="shared" si="498"/>
        <v>6.2459000000000004E-3</v>
      </c>
      <c r="G3579" s="33">
        <f t="shared" si="499"/>
        <v>0.17831467000000001</v>
      </c>
      <c r="H3579" s="32">
        <f t="shared" si="500"/>
        <v>-12.636720650000001</v>
      </c>
      <c r="I3579" s="33">
        <f t="shared" si="501"/>
        <v>-9.2442408599999997</v>
      </c>
      <c r="J3579" s="32">
        <f t="shared" si="502"/>
        <v>-12.636720650000001</v>
      </c>
      <c r="K3579" s="33">
        <f t="shared" si="503"/>
        <v>-5.37935958</v>
      </c>
    </row>
    <row r="3580" spans="1:11" x14ac:dyDescent="0.3">
      <c r="A3580" s="78" t="str">
        <f>latest_start_1_limit_5000_convert_BTC_CMC_PRO_API_KEY_49c55c19_a805_466a_95cf_3c[[#This Row],[Symbol]]</f>
        <v>YFI3</v>
      </c>
      <c r="B3580" s="22" t="str">
        <f t="shared" si="495"/>
        <v>YFI3.money</v>
      </c>
      <c r="C3580" s="77">
        <f t="shared" si="496"/>
        <v>8.2878731355752951E-5</v>
      </c>
      <c r="D3580" s="73">
        <f t="shared" si="497"/>
        <v>3.1030621598216102</v>
      </c>
      <c r="E3580" s="74">
        <f>D3580*conf!B$7</f>
        <v>226.95796636935256</v>
      </c>
      <c r="F3580" s="32">
        <f t="shared" si="498"/>
        <v>-0.93691946000000004</v>
      </c>
      <c r="G3580" s="33">
        <f t="shared" si="499"/>
        <v>-0.76647348999999998</v>
      </c>
      <c r="H3580" s="32">
        <f t="shared" si="500"/>
        <v>1.0131111800000001</v>
      </c>
      <c r="I3580" s="33">
        <f t="shared" si="501"/>
        <v>4.9356395099999997</v>
      </c>
      <c r="J3580" s="32">
        <f t="shared" si="502"/>
        <v>1.0131111800000001</v>
      </c>
      <c r="K3580" s="33">
        <f t="shared" si="503"/>
        <v>-11.91388362</v>
      </c>
    </row>
    <row r="3581" spans="1:11" x14ac:dyDescent="0.3">
      <c r="A3581" s="78" t="str">
        <f>latest_start_1_limit_5000_convert_BTC_CMC_PRO_API_KEY_49c55c19_a805_466a_95cf_3c[[#This Row],[Symbol]]</f>
        <v>BYND</v>
      </c>
      <c r="B3581" s="22" t="str">
        <f t="shared" si="495"/>
        <v>Beyond Meat tokenized stock FTX</v>
      </c>
      <c r="C3581" s="77">
        <f t="shared" si="496"/>
        <v>4.51457020179972E-3</v>
      </c>
      <c r="D3581" s="73">
        <f t="shared" si="497"/>
        <v>169.03</v>
      </c>
      <c r="E3581" s="74">
        <f>D3581*conf!B$7</f>
        <v>12362.8542</v>
      </c>
      <c r="F3581" s="32">
        <f t="shared" si="498"/>
        <v>0.23741824</v>
      </c>
      <c r="G3581" s="33">
        <f t="shared" si="499"/>
        <v>0.40988476000000001</v>
      </c>
      <c r="H3581" s="32">
        <f t="shared" si="500"/>
        <v>-2.7832923300000001</v>
      </c>
      <c r="I3581" s="33">
        <f t="shared" si="501"/>
        <v>0.99181454000000002</v>
      </c>
      <c r="J3581" s="32">
        <f t="shared" si="502"/>
        <v>-2.7832923300000001</v>
      </c>
      <c r="K3581" s="33">
        <f t="shared" si="503"/>
        <v>-12.00937012</v>
      </c>
    </row>
    <row r="3582" spans="1:11" x14ac:dyDescent="0.3">
      <c r="A3582" s="78" t="str">
        <f>latest_start_1_limit_5000_convert_BTC_CMC_PRO_API_KEY_49c55c19_a805_466a_95cf_3c[[#This Row],[Symbol]]</f>
        <v>SORA</v>
      </c>
      <c r="B3582" s="22" t="str">
        <f t="shared" si="495"/>
        <v>SorachanCoin</v>
      </c>
      <c r="C3582" s="77">
        <f t="shared" si="496"/>
        <v>8.9149332933764544E-7</v>
      </c>
      <c r="D3582" s="73">
        <f t="shared" si="497"/>
        <v>3.3378397216609998E-2</v>
      </c>
      <c r="E3582" s="74">
        <f>D3582*conf!B$7</f>
        <v>2.4412959724228553</v>
      </c>
      <c r="F3582" s="32">
        <f t="shared" si="498"/>
        <v>-6.9352709299999997</v>
      </c>
      <c r="G3582" s="33">
        <f t="shared" si="499"/>
        <v>-6.7751456000000001</v>
      </c>
      <c r="H3582" s="32">
        <f t="shared" si="500"/>
        <v>-0.94518563</v>
      </c>
      <c r="I3582" s="33">
        <f t="shared" si="501"/>
        <v>2.9012983700000001</v>
      </c>
      <c r="J3582" s="32">
        <f t="shared" si="502"/>
        <v>-0.94518563</v>
      </c>
      <c r="K3582" s="33">
        <f t="shared" si="503"/>
        <v>9.8260948999999993</v>
      </c>
    </row>
    <row r="3583" spans="1:11" x14ac:dyDescent="0.3">
      <c r="A3583" s="78" t="str">
        <f>latest_start_1_limit_5000_convert_BTC_CMC_PRO_API_KEY_49c55c19_a805_466a_95cf_3c[[#This Row],[Symbol]]</f>
        <v>XLMG</v>
      </c>
      <c r="B3583" s="22" t="str">
        <f t="shared" si="495"/>
        <v>Stellar Gold</v>
      </c>
      <c r="C3583" s="77">
        <f t="shared" si="496"/>
        <v>1E-8</v>
      </c>
      <c r="D3583" s="73">
        <f t="shared" si="497"/>
        <v>3.2528678420000001E-4</v>
      </c>
      <c r="E3583" s="74">
        <f>D3583*conf!B$7</f>
        <v>2.3791475396388002E-2</v>
      </c>
      <c r="F3583" s="32">
        <f t="shared" si="498"/>
        <v>-0.58599698</v>
      </c>
      <c r="G3583" s="33">
        <f t="shared" si="499"/>
        <v>-0.41494721000000001</v>
      </c>
      <c r="H3583" s="32">
        <f t="shared" si="500"/>
        <v>-34.513839840000003</v>
      </c>
      <c r="I3583" s="33">
        <f t="shared" si="501"/>
        <v>-31.970889570000001</v>
      </c>
      <c r="J3583" s="32">
        <f t="shared" si="502"/>
        <v>-34.513839840000003</v>
      </c>
      <c r="K3583" s="33">
        <f t="shared" si="503"/>
        <v>248.96663784</v>
      </c>
    </row>
    <row r="3584" spans="1:11" x14ac:dyDescent="0.3">
      <c r="A3584" s="78" t="str">
        <f>latest_start_1_limit_5000_convert_BTC_CMC_PRO_API_KEY_49c55c19_a805_466a_95cf_3c[[#This Row],[Symbol]]</f>
        <v>FCH</v>
      </c>
      <c r="B3584" s="22" t="str">
        <f t="shared" si="495"/>
        <v>Freecash</v>
      </c>
      <c r="C3584" s="77">
        <f t="shared" si="496"/>
        <v>1.9090432755977061E-6</v>
      </c>
      <c r="D3584" s="73">
        <f t="shared" si="497"/>
        <v>7.1476479587279998E-2</v>
      </c>
      <c r="E3584" s="74">
        <f>D3584*conf!B$7</f>
        <v>5.2277897170136587</v>
      </c>
      <c r="F3584" s="32">
        <f t="shared" si="498"/>
        <v>-0.69706464000000001</v>
      </c>
      <c r="G3584" s="33">
        <f t="shared" si="499"/>
        <v>-0.52620597999999996</v>
      </c>
      <c r="H3584" s="32">
        <f t="shared" si="500"/>
        <v>-1.7352817</v>
      </c>
      <c r="I3584" s="33">
        <f t="shared" si="501"/>
        <v>2.0805213899999999</v>
      </c>
      <c r="J3584" s="32">
        <f t="shared" si="502"/>
        <v>-1.7352817</v>
      </c>
      <c r="K3584" s="33">
        <f t="shared" si="503"/>
        <v>31.52531699</v>
      </c>
    </row>
    <row r="3585" spans="1:11" x14ac:dyDescent="0.3">
      <c r="A3585" s="78" t="str">
        <f>latest_start_1_limit_5000_convert_BTC_CMC_PRO_API_KEY_49c55c19_a805_466a_95cf_3c[[#This Row],[Symbol]]</f>
        <v>NZO</v>
      </c>
      <c r="B3585" s="22" t="str">
        <f t="shared" si="495"/>
        <v>Enzo</v>
      </c>
      <c r="C3585" s="77">
        <f t="shared" si="496"/>
        <v>3.3113603759366746E-6</v>
      </c>
      <c r="D3585" s="73">
        <f t="shared" si="497"/>
        <v>0.12398062701992001</v>
      </c>
      <c r="E3585" s="74">
        <f>D3585*conf!B$7</f>
        <v>9.0679430602369493</v>
      </c>
      <c r="F3585" s="32">
        <f t="shared" si="498"/>
        <v>-0.54078440999999999</v>
      </c>
      <c r="G3585" s="33">
        <f t="shared" si="499"/>
        <v>-0.36965684999999998</v>
      </c>
      <c r="H3585" s="32">
        <f t="shared" si="500"/>
        <v>0.74537421000000004</v>
      </c>
      <c r="I3585" s="33">
        <f t="shared" si="501"/>
        <v>4.6575058199999999</v>
      </c>
      <c r="J3585" s="32">
        <f t="shared" si="502"/>
        <v>0.74537421000000004</v>
      </c>
      <c r="K3585" s="33">
        <f t="shared" si="503"/>
        <v>22.788255830000001</v>
      </c>
    </row>
    <row r="3586" spans="1:11" x14ac:dyDescent="0.3">
      <c r="A3586" s="78" t="str">
        <f>latest_start_1_limit_5000_convert_BTC_CMC_PRO_API_KEY_49c55c19_a805_466a_95cf_3c[[#This Row],[Symbol]]</f>
        <v>FFYI</v>
      </c>
      <c r="B3586" s="22" t="str">
        <f t="shared" ref="B3586:B3649" si="504">VLOOKUP(A3586,BTCTABLE,2,FALSE)</f>
        <v>Fiscus.fyi</v>
      </c>
      <c r="C3586" s="77">
        <f t="shared" ref="C3586:C3649" si="505">VLOOKUP(A3586,BTCTABLE,3,FALSE)</f>
        <v>1.0016778981320629E-5</v>
      </c>
      <c r="D3586" s="73">
        <f t="shared" ref="D3586:D3649" si="506">VLOOKUP(A3586,USDTABLE,3,FALSE)</f>
        <v>0.37503817097309999</v>
      </c>
      <c r="E3586" s="74">
        <f>D3586*conf!B$7</f>
        <v>27.430291824972535</v>
      </c>
      <c r="F3586" s="32">
        <f t="shared" ref="F3586:F3649" si="507">VLOOKUP(A3586,BTCTABLE,5,FALSE)</f>
        <v>0.38442685999999998</v>
      </c>
      <c r="G3586" s="33">
        <f t="shared" ref="G3586:G3649" si="508">VLOOKUP(A3586,USDTABLE,5,FALSE)</f>
        <v>0.55714631999999997</v>
      </c>
      <c r="H3586" s="32">
        <f t="shared" ref="H3586:H3649" si="509">VLOOKUP(A3586,BTCTABLE,6,FALSE)</f>
        <v>0.18795695000000001</v>
      </c>
      <c r="I3586" s="33">
        <f t="shared" ref="I3586:I3649" si="510">VLOOKUP(A3586,USDTABLE,6,FALSE)</f>
        <v>4.078443</v>
      </c>
      <c r="J3586" s="32">
        <f t="shared" ref="J3586:J3649" si="511">VLOOKUP(A3586,BTCTABLE,6,FALSE)</f>
        <v>0.18795695000000001</v>
      </c>
      <c r="K3586" s="33">
        <f t="shared" ref="K3586:K3649" si="512">VLOOKUP(A3586,USDTABLE,7,FALSE)</f>
        <v>-43.548716310000003</v>
      </c>
    </row>
    <row r="3587" spans="1:11" x14ac:dyDescent="0.3">
      <c r="A3587" s="78" t="str">
        <f>latest_start_1_limit_5000_convert_BTC_CMC_PRO_API_KEY_49c55c19_a805_466a_95cf_3c[[#This Row],[Symbol]]</f>
        <v>TKNT</v>
      </c>
      <c r="B3587" s="22" t="str">
        <f t="shared" si="504"/>
        <v>TKN Token</v>
      </c>
      <c r="C3587" s="77">
        <f t="shared" si="505"/>
        <v>1.1494789582090722E-7</v>
      </c>
      <c r="D3587" s="73">
        <f t="shared" si="506"/>
        <v>4.30376358371E-3</v>
      </c>
      <c r="E3587" s="74">
        <f>D3587*conf!B$7</f>
        <v>0.31477726851254939</v>
      </c>
      <c r="F3587" s="32">
        <f t="shared" si="507"/>
        <v>-0.16145825</v>
      </c>
      <c r="G3587" s="33">
        <f t="shared" si="508"/>
        <v>1.032197E-2</v>
      </c>
      <c r="H3587" s="32">
        <f t="shared" si="509"/>
        <v>-1.51751233</v>
      </c>
      <c r="I3587" s="33">
        <f t="shared" si="510"/>
        <v>2.3067471500000001</v>
      </c>
      <c r="J3587" s="32">
        <f t="shared" si="511"/>
        <v>-1.51751233</v>
      </c>
      <c r="K3587" s="33">
        <f t="shared" si="512"/>
        <v>2.3597649000000001</v>
      </c>
    </row>
    <row r="3588" spans="1:11" x14ac:dyDescent="0.3">
      <c r="A3588" s="78" t="str">
        <f>latest_start_1_limit_5000_convert_BTC_CMC_PRO_API_KEY_49c55c19_a805_466a_95cf_3c[[#This Row],[Symbol]]</f>
        <v>GC</v>
      </c>
      <c r="B3588" s="22" t="str">
        <f t="shared" si="504"/>
        <v>Galaxy Wallet</v>
      </c>
      <c r="C3588" s="77">
        <f t="shared" si="505"/>
        <v>9.9013251743072053E-8</v>
      </c>
      <c r="D3588" s="73">
        <f t="shared" si="506"/>
        <v>3.70715465571E-3</v>
      </c>
      <c r="E3588" s="74">
        <f>D3588*conf!B$7</f>
        <v>0.27114129151862942</v>
      </c>
      <c r="F3588" s="32">
        <f t="shared" si="507"/>
        <v>0.98523267999999997</v>
      </c>
      <c r="G3588" s="33">
        <f t="shared" si="508"/>
        <v>1.15898587</v>
      </c>
      <c r="H3588" s="32">
        <f t="shared" si="509"/>
        <v>-4.0757275599999998</v>
      </c>
      <c r="I3588" s="33">
        <f t="shared" si="510"/>
        <v>-0.35080836999999998</v>
      </c>
      <c r="J3588" s="32">
        <f t="shared" si="511"/>
        <v>-4.0757275599999998</v>
      </c>
      <c r="K3588" s="33">
        <f t="shared" si="512"/>
        <v>6.2661867400000002</v>
      </c>
    </row>
    <row r="3589" spans="1:11" x14ac:dyDescent="0.3">
      <c r="A3589" s="78" t="str">
        <f>latest_start_1_limit_5000_convert_BTC_CMC_PRO_API_KEY_49c55c19_a805_466a_95cf_3c[[#This Row],[Symbol]]</f>
        <v>DICE</v>
      </c>
      <c r="B3589" s="22" t="str">
        <f t="shared" si="504"/>
        <v>Dice</v>
      </c>
      <c r="C3589" s="77">
        <f t="shared" si="505"/>
        <v>1E-8</v>
      </c>
      <c r="D3589" s="73">
        <f t="shared" si="506"/>
        <v>1.2716949174000001E-4</v>
      </c>
      <c r="E3589" s="74">
        <f>D3589*conf!B$7</f>
        <v>9.3011766258636018E-3</v>
      </c>
      <c r="F3589" s="32">
        <f t="shared" si="507"/>
        <v>-1.4593894000000001</v>
      </c>
      <c r="G3589" s="33">
        <f t="shared" si="508"/>
        <v>-1.2898423800000001</v>
      </c>
      <c r="H3589" s="32">
        <f t="shared" si="509"/>
        <v>-2.6070115399999998</v>
      </c>
      <c r="I3589" s="33">
        <f t="shared" si="510"/>
        <v>1.1749406499999999</v>
      </c>
      <c r="J3589" s="32">
        <f t="shared" si="511"/>
        <v>-2.6070115399999998</v>
      </c>
      <c r="K3589" s="33">
        <f t="shared" si="512"/>
        <v>-0.73634873000000001</v>
      </c>
    </row>
    <row r="3590" spans="1:11" x14ac:dyDescent="0.3">
      <c r="A3590" s="78" t="str">
        <f>latest_start_1_limit_5000_convert_BTC_CMC_PRO_API_KEY_49c55c19_a805_466a_95cf_3c[[#This Row],[Symbol]]</f>
        <v>BTCT</v>
      </c>
      <c r="B3590" s="22" t="str">
        <f t="shared" si="504"/>
        <v>Bitcoin Token</v>
      </c>
      <c r="C3590" s="77">
        <f t="shared" si="505"/>
        <v>2.6792645126801852E-7</v>
      </c>
      <c r="D3590" s="73">
        <f t="shared" si="506"/>
        <v>1.003143290136E-2</v>
      </c>
      <c r="E3590" s="74">
        <f>D3590*conf!B$7</f>
        <v>0.73369900240547048</v>
      </c>
      <c r="F3590" s="32">
        <f t="shared" si="507"/>
        <v>-0.33468945</v>
      </c>
      <c r="G3590" s="33">
        <f t="shared" si="508"/>
        <v>-0.16320729</v>
      </c>
      <c r="H3590" s="32">
        <f t="shared" si="509"/>
        <v>-4.0762943900000002</v>
      </c>
      <c r="I3590" s="33">
        <f t="shared" si="510"/>
        <v>-0.35139721000000002</v>
      </c>
      <c r="J3590" s="32">
        <f t="shared" si="511"/>
        <v>-4.0762943900000002</v>
      </c>
      <c r="K3590" s="33">
        <f t="shared" si="512"/>
        <v>4.6365024100000003</v>
      </c>
    </row>
    <row r="3591" spans="1:11" x14ac:dyDescent="0.3">
      <c r="A3591" s="78" t="str">
        <f>latest_start_1_limit_5000_convert_BTC_CMC_PRO_API_KEY_49c55c19_a805_466a_95cf_3c[[#This Row],[Symbol]]</f>
        <v>ORBI</v>
      </c>
      <c r="B3591" s="22" t="str">
        <f t="shared" si="504"/>
        <v>Orbicular</v>
      </c>
      <c r="C3591" s="77">
        <f t="shared" si="505"/>
        <v>1.5900344072915942E-8</v>
      </c>
      <c r="D3591" s="73">
        <f t="shared" si="506"/>
        <v>5.9532470168999999E-4</v>
      </c>
      <c r="E3591" s="74">
        <f>D3591*conf!B$7</f>
        <v>4.3542048681606597E-2</v>
      </c>
      <c r="F3591" s="32">
        <f t="shared" si="507"/>
        <v>-1.1399994</v>
      </c>
      <c r="G3591" s="33">
        <f t="shared" si="508"/>
        <v>-0.96990284000000004</v>
      </c>
      <c r="H3591" s="32">
        <f t="shared" si="509"/>
        <v>0.50423476</v>
      </c>
      <c r="I3591" s="33">
        <f t="shared" si="510"/>
        <v>4.4070024700000001</v>
      </c>
      <c r="J3591" s="32">
        <f t="shared" si="511"/>
        <v>0.50423476</v>
      </c>
      <c r="K3591" s="33">
        <f t="shared" si="512"/>
        <v>38.646557180000002</v>
      </c>
    </row>
    <row r="3592" spans="1:11" x14ac:dyDescent="0.3">
      <c r="A3592" s="78" t="str">
        <f>latest_start_1_limit_5000_convert_BTC_CMC_PRO_API_KEY_49c55c19_a805_466a_95cf_3c[[#This Row],[Symbol]]</f>
        <v>EZY</v>
      </c>
      <c r="B3592" s="22" t="str">
        <f t="shared" si="504"/>
        <v>EzyStayz</v>
      </c>
      <c r="C3592" s="77">
        <f t="shared" si="505"/>
        <v>1E-8</v>
      </c>
      <c r="D3592" s="73">
        <f t="shared" si="506"/>
        <v>3.5011350741000002E-4</v>
      </c>
      <c r="E3592" s="74">
        <f>D3592*conf!B$7</f>
        <v>2.5607301931967402E-2</v>
      </c>
      <c r="F3592" s="32">
        <f t="shared" si="507"/>
        <v>-5.7530900000000003E-2</v>
      </c>
      <c r="G3592" s="33">
        <f t="shared" si="508"/>
        <v>0.11442813</v>
      </c>
      <c r="H3592" s="32">
        <f t="shared" si="509"/>
        <v>-2.5446449699999998</v>
      </c>
      <c r="I3592" s="33">
        <f t="shared" si="510"/>
        <v>1.2397290299999999</v>
      </c>
      <c r="J3592" s="32">
        <f t="shared" si="511"/>
        <v>-2.5446449699999998</v>
      </c>
      <c r="K3592" s="33">
        <f t="shared" si="512"/>
        <v>34.03084192</v>
      </c>
    </row>
    <row r="3593" spans="1:11" x14ac:dyDescent="0.3">
      <c r="A3593" s="78" t="str">
        <f>latest_start_1_limit_5000_convert_BTC_CMC_PRO_API_KEY_49c55c19_a805_466a_95cf_3c[[#This Row],[Symbol]]</f>
        <v>DGN</v>
      </c>
      <c r="B3593" s="22" t="str">
        <f t="shared" si="504"/>
        <v>Diagon</v>
      </c>
      <c r="C3593" s="77">
        <f t="shared" si="505"/>
        <v>3.7424015237682983E-8</v>
      </c>
      <c r="D3593" s="73">
        <f t="shared" si="506"/>
        <v>1.4011923644700001E-3</v>
      </c>
      <c r="E3593" s="74">
        <f>D3593*conf!B$7</f>
        <v>0.10248320953733581</v>
      </c>
      <c r="F3593" s="32">
        <f t="shared" si="507"/>
        <v>-0.15984825999999999</v>
      </c>
      <c r="G3593" s="33">
        <f t="shared" si="508"/>
        <v>1.1934729999999999E-2</v>
      </c>
      <c r="H3593" s="32">
        <f t="shared" si="509"/>
        <v>-3.7908552700000002</v>
      </c>
      <c r="I3593" s="33">
        <f t="shared" si="510"/>
        <v>-5.4873949999999998E-2</v>
      </c>
      <c r="J3593" s="32">
        <f t="shared" si="511"/>
        <v>-3.7908552700000002</v>
      </c>
      <c r="K3593" s="33">
        <f t="shared" si="512"/>
        <v>-30.011781169999999</v>
      </c>
    </row>
    <row r="3594" spans="1:11" x14ac:dyDescent="0.3">
      <c r="A3594" s="78" t="str">
        <f>latest_start_1_limit_5000_convert_BTC_CMC_PRO_API_KEY_49c55c19_a805_466a_95cf_3c[[#This Row],[Symbol]]</f>
        <v>OC</v>
      </c>
      <c r="B3594" s="22" t="str">
        <f t="shared" si="504"/>
        <v>OceanChain</v>
      </c>
      <c r="C3594" s="77">
        <f t="shared" si="505"/>
        <v>1E-8</v>
      </c>
      <c r="D3594" s="73">
        <f t="shared" si="506"/>
        <v>2.6628397501000001E-4</v>
      </c>
      <c r="E3594" s="74">
        <f>D3594*conf!B$7</f>
        <v>1.9476009932231402E-2</v>
      </c>
      <c r="F3594" s="32">
        <f t="shared" si="507"/>
        <v>-0.22191050000000001</v>
      </c>
      <c r="G3594" s="33">
        <f t="shared" si="508"/>
        <v>-5.0234290000000001E-2</v>
      </c>
      <c r="H3594" s="32">
        <f t="shared" si="509"/>
        <v>-4.0181847399999997</v>
      </c>
      <c r="I3594" s="33">
        <f t="shared" si="510"/>
        <v>-0.29103105000000001</v>
      </c>
      <c r="J3594" s="32">
        <f t="shared" si="511"/>
        <v>-4.0181847399999997</v>
      </c>
      <c r="K3594" s="33">
        <f t="shared" si="512"/>
        <v>-0.19260293000000001</v>
      </c>
    </row>
    <row r="3595" spans="1:11" x14ac:dyDescent="0.3">
      <c r="A3595" s="78" t="str">
        <f>latest_start_1_limit_5000_convert_BTC_CMC_PRO_API_KEY_49c55c19_a805_466a_95cf_3c[[#This Row],[Symbol]]</f>
        <v>BTCR</v>
      </c>
      <c r="B3595" s="22" t="str">
        <f t="shared" si="504"/>
        <v>Bitcurate</v>
      </c>
      <c r="C3595" s="77">
        <f t="shared" si="505"/>
        <v>3.3234880055637065E-7</v>
      </c>
      <c r="D3595" s="73">
        <f t="shared" si="506"/>
        <v>1.244346975392E-2</v>
      </c>
      <c r="E3595" s="74">
        <f>D3595*conf!B$7</f>
        <v>0.91011537780170881</v>
      </c>
      <c r="F3595" s="32">
        <f t="shared" si="507"/>
        <v>-0.88315169999999998</v>
      </c>
      <c r="G3595" s="33">
        <f t="shared" si="508"/>
        <v>-0.71261321</v>
      </c>
      <c r="H3595" s="32">
        <f t="shared" si="509"/>
        <v>10.962576289999999</v>
      </c>
      <c r="I3595" s="33">
        <f t="shared" si="510"/>
        <v>15.27146099</v>
      </c>
      <c r="J3595" s="32">
        <f t="shared" si="511"/>
        <v>10.962576289999999</v>
      </c>
      <c r="K3595" s="33">
        <f t="shared" si="512"/>
        <v>104.5725154</v>
      </c>
    </row>
    <row r="3596" spans="1:11" x14ac:dyDescent="0.3">
      <c r="A3596" s="78" t="str">
        <f>latest_start_1_limit_5000_convert_BTC_CMC_PRO_API_KEY_49c55c19_a805_466a_95cf_3c[[#This Row],[Symbol]]</f>
        <v>LIBREF</v>
      </c>
      <c r="B3596" s="22" t="str">
        <f t="shared" si="504"/>
        <v>LibreFreelencer</v>
      </c>
      <c r="C3596" s="77">
        <f t="shared" si="505"/>
        <v>1E-8</v>
      </c>
      <c r="D3596" s="73">
        <f t="shared" si="506"/>
        <v>3.3569581960000003E-5</v>
      </c>
      <c r="E3596" s="74">
        <f>D3596*conf!B$7</f>
        <v>2.4552792245544001E-3</v>
      </c>
      <c r="F3596" s="32">
        <f t="shared" si="507"/>
        <v>-1.3303061599999999</v>
      </c>
      <c r="G3596" s="33">
        <f t="shared" si="508"/>
        <v>-1.1605370399999999</v>
      </c>
      <c r="H3596" s="32">
        <f t="shared" si="509"/>
        <v>-55.021667129999997</v>
      </c>
      <c r="I3596" s="33">
        <f t="shared" si="510"/>
        <v>-53.27507421</v>
      </c>
      <c r="J3596" s="32">
        <f t="shared" si="511"/>
        <v>-55.021667129999997</v>
      </c>
      <c r="K3596" s="33">
        <f t="shared" si="512"/>
        <v>-6.0420531200000003</v>
      </c>
    </row>
    <row r="3597" spans="1:11" x14ac:dyDescent="0.3">
      <c r="A3597" s="78" t="str">
        <f>latest_start_1_limit_5000_convert_BTC_CMC_PRO_API_KEY_49c55c19_a805_466a_95cf_3c[[#This Row],[Symbol]]</f>
        <v>DOGDEFI</v>
      </c>
      <c r="B3597" s="22" t="str">
        <f t="shared" si="504"/>
        <v>DogDeFiCoin</v>
      </c>
      <c r="C3597" s="77">
        <f t="shared" si="505"/>
        <v>2.1142393210422612E-5</v>
      </c>
      <c r="D3597" s="73">
        <f t="shared" si="506"/>
        <v>0.79159223682756996</v>
      </c>
      <c r="E3597" s="74">
        <f>D3597*conf!B$7</f>
        <v>57.897056201568468</v>
      </c>
      <c r="F3597" s="32">
        <f t="shared" si="507"/>
        <v>-0.12249132</v>
      </c>
      <c r="G3597" s="33">
        <f t="shared" si="508"/>
        <v>4.9355940000000001E-2</v>
      </c>
      <c r="H3597" s="32">
        <f t="shared" si="509"/>
        <v>-3.7579008599999999</v>
      </c>
      <c r="I3597" s="33">
        <f t="shared" si="510"/>
        <v>-2.0639859999999999E-2</v>
      </c>
      <c r="J3597" s="32">
        <f t="shared" si="511"/>
        <v>-3.7579008599999999</v>
      </c>
      <c r="K3597" s="33">
        <f t="shared" si="512"/>
        <v>-1.2936805300000001</v>
      </c>
    </row>
    <row r="3598" spans="1:11" x14ac:dyDescent="0.3">
      <c r="A3598" s="78" t="str">
        <f>latest_start_1_limit_5000_convert_BTC_CMC_PRO_API_KEY_49c55c19_a805_466a_95cf_3c[[#This Row],[Symbol]]</f>
        <v>XOR</v>
      </c>
      <c r="B3598" s="22" t="str">
        <f t="shared" si="504"/>
        <v>Sora</v>
      </c>
      <c r="C3598" s="77">
        <f t="shared" si="505"/>
        <v>4.497079688543482E-3</v>
      </c>
      <c r="D3598" s="73">
        <f t="shared" si="506"/>
        <v>168.37513778199232</v>
      </c>
      <c r="E3598" s="74">
        <f>D3598*conf!B$7</f>
        <v>12314.957577374918</v>
      </c>
      <c r="F3598" s="32">
        <f t="shared" si="507"/>
        <v>-1.6993670999999999</v>
      </c>
      <c r="G3598" s="33">
        <f t="shared" si="508"/>
        <v>-1.5302329800000001</v>
      </c>
      <c r="H3598" s="32">
        <f t="shared" si="509"/>
        <v>4.5950095600000003</v>
      </c>
      <c r="I3598" s="33">
        <f t="shared" si="510"/>
        <v>8.6566297199999998</v>
      </c>
      <c r="J3598" s="32">
        <f t="shared" si="511"/>
        <v>4.5950095600000003</v>
      </c>
      <c r="K3598" s="33">
        <f t="shared" si="512"/>
        <v>1.8094985699999999</v>
      </c>
    </row>
    <row r="3599" spans="1:11" x14ac:dyDescent="0.3">
      <c r="A3599" s="78" t="str">
        <f>latest_start_1_limit_5000_convert_BTC_CMC_PRO_API_KEY_49c55c19_a805_466a_95cf_3c[[#This Row],[Symbol]]</f>
        <v>KAM</v>
      </c>
      <c r="B3599" s="22" t="str">
        <f t="shared" si="504"/>
        <v>BitKAM</v>
      </c>
      <c r="C3599" s="77">
        <f t="shared" si="505"/>
        <v>1E-8</v>
      </c>
      <c r="D3599" s="73">
        <f t="shared" si="506"/>
        <v>3.0003053678000002E-4</v>
      </c>
      <c r="E3599" s="74">
        <f>D3599*conf!B$7</f>
        <v>2.19442334600892E-2</v>
      </c>
      <c r="F3599" s="32">
        <f t="shared" si="507"/>
        <v>0.38442684999999999</v>
      </c>
      <c r="G3599" s="33">
        <f t="shared" si="508"/>
        <v>0.55714631000000003</v>
      </c>
      <c r="H3599" s="32">
        <f t="shared" si="509"/>
        <v>0.16935822</v>
      </c>
      <c r="I3599" s="33">
        <f t="shared" si="510"/>
        <v>4.05912205</v>
      </c>
      <c r="J3599" s="32">
        <f t="shared" si="511"/>
        <v>0.16935822</v>
      </c>
      <c r="K3599" s="33">
        <f t="shared" si="512"/>
        <v>18.47425527</v>
      </c>
    </row>
    <row r="3600" spans="1:11" x14ac:dyDescent="0.3">
      <c r="A3600" s="78" t="str">
        <f>latest_start_1_limit_5000_convert_BTC_CMC_PRO_API_KEY_49c55c19_a805_466a_95cf_3c[[#This Row],[Symbol]]</f>
        <v>CIPX</v>
      </c>
      <c r="B3600" s="22" t="str">
        <f t="shared" si="504"/>
        <v>Colletrix</v>
      </c>
      <c r="C3600" s="77">
        <f t="shared" si="505"/>
        <v>1E-8</v>
      </c>
      <c r="D3600" s="73">
        <f t="shared" si="506"/>
        <v>1.5113216299999999E-6</v>
      </c>
      <c r="E3600" s="74">
        <f>D3600*conf!B$7</f>
        <v>1.1053806401819999E-4</v>
      </c>
      <c r="F3600" s="32">
        <f t="shared" si="507"/>
        <v>-0.16145835</v>
      </c>
      <c r="G3600" s="33">
        <f t="shared" si="508"/>
        <v>1.032187E-2</v>
      </c>
      <c r="H3600" s="32">
        <f t="shared" si="509"/>
        <v>-3.8078025000000002</v>
      </c>
      <c r="I3600" s="33">
        <f t="shared" si="510"/>
        <v>-7.2479269999999998E-2</v>
      </c>
      <c r="J3600" s="32">
        <f t="shared" si="511"/>
        <v>-3.8078025000000002</v>
      </c>
      <c r="K3600" s="33">
        <f t="shared" si="512"/>
        <v>-1.315294E-2</v>
      </c>
    </row>
    <row r="3601" spans="1:11" x14ac:dyDescent="0.3">
      <c r="A3601" s="78" t="str">
        <f>latest_start_1_limit_5000_convert_BTC_CMC_PRO_API_KEY_49c55c19_a805_466a_95cf_3c[[#This Row],[Symbol]]</f>
        <v>LAD</v>
      </c>
      <c r="B3601" s="22" t="str">
        <f t="shared" si="504"/>
        <v>Ladder Network Token</v>
      </c>
      <c r="C3601" s="77">
        <f t="shared" si="505"/>
        <v>8.0222938455507852E-8</v>
      </c>
      <c r="D3601" s="73">
        <f t="shared" si="506"/>
        <v>3.0036266313300001E-3</v>
      </c>
      <c r="E3601" s="74">
        <f>D3601*conf!B$7</f>
        <v>0.21968525181547621</v>
      </c>
      <c r="F3601" s="32">
        <f t="shared" si="507"/>
        <v>-0.16145825</v>
      </c>
      <c r="G3601" s="33">
        <f t="shared" si="508"/>
        <v>1.032197E-2</v>
      </c>
      <c r="H3601" s="32">
        <f t="shared" si="509"/>
        <v>-3.80780275</v>
      </c>
      <c r="I3601" s="33">
        <f t="shared" si="510"/>
        <v>-7.247953E-2</v>
      </c>
      <c r="J3601" s="32">
        <f t="shared" si="511"/>
        <v>-3.80780275</v>
      </c>
      <c r="K3601" s="33">
        <f t="shared" si="512"/>
        <v>-1.3153140000000001E-2</v>
      </c>
    </row>
    <row r="3602" spans="1:11" x14ac:dyDescent="0.3">
      <c r="A3602" s="78" t="str">
        <f>latest_start_1_limit_5000_convert_BTC_CMC_PRO_API_KEY_49c55c19_a805_466a_95cf_3c[[#This Row],[Symbol]]</f>
        <v>HBT</v>
      </c>
      <c r="B3602" s="22" t="str">
        <f t="shared" si="504"/>
        <v>Hubii Network</v>
      </c>
      <c r="C3602" s="77">
        <f t="shared" si="505"/>
        <v>1.3431153026365956E-5</v>
      </c>
      <c r="D3602" s="73">
        <f t="shared" si="506"/>
        <v>0.50287573225500004</v>
      </c>
      <c r="E3602" s="74">
        <f>D3602*conf!B$7</f>
        <v>36.780331057130702</v>
      </c>
      <c r="F3602" s="32">
        <f t="shared" si="507"/>
        <v>-0.57143268000000003</v>
      </c>
      <c r="G3602" s="33">
        <f t="shared" si="508"/>
        <v>-0.40035786000000001</v>
      </c>
      <c r="H3602" s="32">
        <f t="shared" si="509"/>
        <v>0.27266119999999999</v>
      </c>
      <c r="I3602" s="33">
        <f t="shared" si="510"/>
        <v>4.1664364699999998</v>
      </c>
      <c r="J3602" s="32">
        <f t="shared" si="511"/>
        <v>0.27266119999999999</v>
      </c>
      <c r="K3602" s="33">
        <f t="shared" si="512"/>
        <v>61.177120449999997</v>
      </c>
    </row>
    <row r="3603" spans="1:11" x14ac:dyDescent="0.3">
      <c r="A3603" s="78" t="str">
        <f>latest_start_1_limit_5000_convert_BTC_CMC_PRO_API_KEY_49c55c19_a805_466a_95cf_3c[[#This Row],[Symbol]]</f>
        <v>ZCH</v>
      </c>
      <c r="B3603" s="22" t="str">
        <f t="shared" si="504"/>
        <v>0cash</v>
      </c>
      <c r="C3603" s="77">
        <f t="shared" si="505"/>
        <v>3.0000000000105751E-8</v>
      </c>
      <c r="D3603" s="73">
        <f t="shared" si="506"/>
        <v>1.12322984766E-3</v>
      </c>
      <c r="E3603" s="74">
        <f>D3603*conf!B$7</f>
        <v>8.2153031057852405E-2</v>
      </c>
      <c r="F3603" s="32">
        <f t="shared" si="507"/>
        <v>0</v>
      </c>
      <c r="G3603" s="33">
        <f t="shared" si="508"/>
        <v>0.17205802000000001</v>
      </c>
      <c r="H3603" s="32">
        <f t="shared" si="509"/>
        <v>0</v>
      </c>
      <c r="I3603" s="33">
        <f t="shared" si="510"/>
        <v>3.8831873300000002</v>
      </c>
      <c r="J3603" s="32">
        <f t="shared" si="511"/>
        <v>0</v>
      </c>
      <c r="K3603" s="33">
        <f t="shared" si="512"/>
        <v>77.398496929999993</v>
      </c>
    </row>
    <row r="3604" spans="1:11" x14ac:dyDescent="0.3">
      <c r="A3604" s="78" t="str">
        <f>latest_start_1_limit_5000_convert_BTC_CMC_PRO_API_KEY_49c55c19_a805_466a_95cf_3c[[#This Row],[Symbol]]</f>
        <v>SCSX</v>
      </c>
      <c r="B3604" s="22" t="str">
        <f t="shared" si="504"/>
        <v>Secure Cash</v>
      </c>
      <c r="C3604" s="77">
        <f t="shared" si="505"/>
        <v>1.5799999999999607E-6</v>
      </c>
      <c r="D3604" s="73">
        <f t="shared" si="506"/>
        <v>5.9156771976549997E-2</v>
      </c>
      <c r="E3604" s="74">
        <f>D3604*conf!B$7</f>
        <v>4.3267263023648672</v>
      </c>
      <c r="F3604" s="32">
        <f t="shared" si="507"/>
        <v>1.2883772600000001</v>
      </c>
      <c r="G3604" s="33">
        <f t="shared" si="508"/>
        <v>1.46265204</v>
      </c>
      <c r="H3604" s="32">
        <f t="shared" si="509"/>
        <v>-0.64874637000000002</v>
      </c>
      <c r="I3604" s="33">
        <f t="shared" si="510"/>
        <v>3.2092489199999998</v>
      </c>
      <c r="J3604" s="32">
        <f t="shared" si="511"/>
        <v>-0.64874637000000002</v>
      </c>
      <c r="K3604" s="33">
        <f t="shared" si="512"/>
        <v>-32.53582497</v>
      </c>
    </row>
    <row r="3605" spans="1:11" x14ac:dyDescent="0.3">
      <c r="A3605" s="78" t="str">
        <f>latest_start_1_limit_5000_convert_BTC_CMC_PRO_API_KEY_49c55c19_a805_466a_95cf_3c[[#This Row],[Symbol]]</f>
        <v>R2R</v>
      </c>
      <c r="B3605" s="22" t="str">
        <f t="shared" si="504"/>
        <v>CitiOs</v>
      </c>
      <c r="C3605" s="77">
        <f t="shared" si="505"/>
        <v>1E-8</v>
      </c>
      <c r="D3605" s="73">
        <f t="shared" si="506"/>
        <v>2.2006455544E-4</v>
      </c>
      <c r="E3605" s="74">
        <f>D3605*conf!B$7</f>
        <v>1.60955215848816E-2</v>
      </c>
      <c r="F3605" s="32">
        <f t="shared" si="507"/>
        <v>-4.8873930000000003E-2</v>
      </c>
      <c r="G3605" s="33">
        <f t="shared" si="508"/>
        <v>0.1231</v>
      </c>
      <c r="H3605" s="32">
        <f t="shared" si="509"/>
        <v>33.521925609999997</v>
      </c>
      <c r="I3605" s="33">
        <f t="shared" si="510"/>
        <v>38.706832110000001</v>
      </c>
      <c r="J3605" s="32">
        <f t="shared" si="511"/>
        <v>33.521925609999997</v>
      </c>
      <c r="K3605" s="33">
        <f t="shared" si="512"/>
        <v>49.28286627</v>
      </c>
    </row>
    <row r="3606" spans="1:11" x14ac:dyDescent="0.3">
      <c r="A3606" s="78" t="str">
        <f>latest_start_1_limit_5000_convert_BTC_CMC_PRO_API_KEY_49c55c19_a805_466a_95cf_3c[[#This Row],[Symbol]]</f>
        <v>XFYI</v>
      </c>
      <c r="B3606" s="22" t="str">
        <f t="shared" si="504"/>
        <v>XCredit</v>
      </c>
      <c r="C3606" s="77">
        <f t="shared" si="505"/>
        <v>1.3634747720153801E-4</v>
      </c>
      <c r="D3606" s="73">
        <f t="shared" si="506"/>
        <v>5.1049852015123003</v>
      </c>
      <c r="E3606" s="74">
        <f>D3606*conf!B$7</f>
        <v>373.37861763860963</v>
      </c>
      <c r="F3606" s="32">
        <f t="shared" si="507"/>
        <v>-0.93691946000000004</v>
      </c>
      <c r="G3606" s="33">
        <f t="shared" si="508"/>
        <v>-0.76647348999999998</v>
      </c>
      <c r="H3606" s="32">
        <f t="shared" si="509"/>
        <v>1.0131111800000001</v>
      </c>
      <c r="I3606" s="33">
        <f t="shared" si="510"/>
        <v>4.9356395099999997</v>
      </c>
      <c r="J3606" s="32">
        <f t="shared" si="511"/>
        <v>1.0131111800000001</v>
      </c>
      <c r="K3606" s="33">
        <f t="shared" si="512"/>
        <v>486.10876044000003</v>
      </c>
    </row>
    <row r="3607" spans="1:11" x14ac:dyDescent="0.3">
      <c r="A3607" s="78" t="str">
        <f>latest_start_1_limit_5000_convert_BTC_CMC_PRO_API_KEY_49c55c19_a805_466a_95cf_3c[[#This Row],[Symbol]]</f>
        <v>ETCBEAR</v>
      </c>
      <c r="B3607" s="22" t="str">
        <f t="shared" si="504"/>
        <v>3X Short Ethereum Classic Token</v>
      </c>
      <c r="C3607" s="77">
        <f t="shared" si="505"/>
        <v>1.2777438233100551E-5</v>
      </c>
      <c r="D3607" s="73">
        <f t="shared" si="506"/>
        <v>0.47839999999999999</v>
      </c>
      <c r="E3607" s="74">
        <f>D3607*conf!B$7</f>
        <v>34.990175999999998</v>
      </c>
      <c r="F3607" s="32">
        <f t="shared" si="507"/>
        <v>-0.17176248999999999</v>
      </c>
      <c r="G3607" s="33">
        <f t="shared" si="508"/>
        <v>0</v>
      </c>
      <c r="H3607" s="32">
        <f t="shared" si="509"/>
        <v>-6.3989324400000003</v>
      </c>
      <c r="I3607" s="33">
        <f t="shared" si="510"/>
        <v>-2.7642276400000001</v>
      </c>
      <c r="J3607" s="32">
        <f t="shared" si="511"/>
        <v>-6.3989324400000003</v>
      </c>
      <c r="K3607" s="33">
        <f t="shared" si="512"/>
        <v>-29.387453870000002</v>
      </c>
    </row>
    <row r="3608" spans="1:11" x14ac:dyDescent="0.3">
      <c r="A3608" s="78" t="str">
        <f>latest_start_1_limit_5000_convert_BTC_CMC_PRO_API_KEY_49c55c19_a805_466a_95cf_3c[[#This Row],[Symbol]]</f>
        <v>EXOR</v>
      </c>
      <c r="B3608" s="22" t="str">
        <f t="shared" si="504"/>
        <v>EXOR</v>
      </c>
      <c r="C3608" s="77">
        <f t="shared" si="505"/>
        <v>9.0000000000050172E-8</v>
      </c>
      <c r="D3608" s="73">
        <f t="shared" si="506"/>
        <v>3.3696895429700001E-3</v>
      </c>
      <c r="E3608" s="74">
        <f>D3608*conf!B$7</f>
        <v>0.2464590931728258</v>
      </c>
      <c r="F3608" s="32">
        <f t="shared" si="507"/>
        <v>6.2459000000000004E-3</v>
      </c>
      <c r="G3608" s="33">
        <f t="shared" si="508"/>
        <v>0.17831467000000001</v>
      </c>
      <c r="H3608" s="32">
        <f t="shared" si="509"/>
        <v>-1.9940960000000001E-2</v>
      </c>
      <c r="I3608" s="33">
        <f t="shared" si="510"/>
        <v>3.8624720199999998</v>
      </c>
      <c r="J3608" s="32">
        <f t="shared" si="511"/>
        <v>-1.9940960000000001E-2</v>
      </c>
      <c r="K3608" s="33">
        <f t="shared" si="512"/>
        <v>18.275800530000001</v>
      </c>
    </row>
    <row r="3609" spans="1:11" x14ac:dyDescent="0.3">
      <c r="A3609" s="78" t="str">
        <f>latest_start_1_limit_5000_convert_BTC_CMC_PRO_API_KEY_49c55c19_a805_466a_95cf_3c[[#This Row],[Symbol]]</f>
        <v>SAVE</v>
      </c>
      <c r="B3609" s="22" t="str">
        <f t="shared" si="504"/>
        <v>SaveToken</v>
      </c>
      <c r="C3609" s="77">
        <f t="shared" si="505"/>
        <v>9.0889033904984097E-8</v>
      </c>
      <c r="D3609" s="73">
        <f t="shared" si="506"/>
        <v>3.4029758568899999E-3</v>
      </c>
      <c r="E3609" s="74">
        <f>D3609*conf!B$7</f>
        <v>0.2488936541729346</v>
      </c>
      <c r="F3609" s="32">
        <f t="shared" si="507"/>
        <v>-0.16145825</v>
      </c>
      <c r="G3609" s="33">
        <f t="shared" si="508"/>
        <v>1.032197E-2</v>
      </c>
      <c r="H3609" s="32">
        <f t="shared" si="509"/>
        <v>-3.80780275</v>
      </c>
      <c r="I3609" s="33">
        <f t="shared" si="510"/>
        <v>-7.247953E-2</v>
      </c>
      <c r="J3609" s="32">
        <f t="shared" si="511"/>
        <v>-3.80780275</v>
      </c>
      <c r="K3609" s="33">
        <f t="shared" si="512"/>
        <v>47.795494720000001</v>
      </c>
    </row>
    <row r="3610" spans="1:11" x14ac:dyDescent="0.3">
      <c r="A3610" s="78" t="str">
        <f>latest_start_1_limit_5000_convert_BTC_CMC_PRO_API_KEY_49c55c19_a805_466a_95cf_3c[[#This Row],[Symbol]]</f>
        <v>B1P</v>
      </c>
      <c r="B3610" s="22" t="str">
        <f t="shared" si="504"/>
        <v>B ONE PAYMENT</v>
      </c>
      <c r="C3610" s="77">
        <f t="shared" si="505"/>
        <v>2.0000000000070499E-8</v>
      </c>
      <c r="D3610" s="73">
        <f t="shared" si="506"/>
        <v>7.4881989843999998E-4</v>
      </c>
      <c r="E3610" s="74">
        <f>D3610*conf!B$7</f>
        <v>5.4768687371901596E-2</v>
      </c>
      <c r="F3610" s="32">
        <f t="shared" si="507"/>
        <v>-0.82582515999999995</v>
      </c>
      <c r="G3610" s="33">
        <f t="shared" si="508"/>
        <v>-0.65518803999999997</v>
      </c>
      <c r="H3610" s="32">
        <f t="shared" si="509"/>
        <v>-7.3971927800000001</v>
      </c>
      <c r="I3610" s="33">
        <f t="shared" si="510"/>
        <v>-3.8012522999999998</v>
      </c>
      <c r="J3610" s="32">
        <f t="shared" si="511"/>
        <v>-7.3971927800000001</v>
      </c>
      <c r="K3610" s="33">
        <f t="shared" si="512"/>
        <v>-21.149466310000001</v>
      </c>
    </row>
    <row r="3611" spans="1:11" x14ac:dyDescent="0.3">
      <c r="A3611" s="78" t="str">
        <f>latest_start_1_limit_5000_convert_BTC_CMC_PRO_API_KEY_49c55c19_a805_466a_95cf_3c[[#This Row],[Symbol]]</f>
        <v>CELC</v>
      </c>
      <c r="B3611" s="22" t="str">
        <f t="shared" si="504"/>
        <v>CelCoin</v>
      </c>
      <c r="C3611" s="77">
        <f t="shared" si="505"/>
        <v>1E-8</v>
      </c>
      <c r="D3611" s="73">
        <f t="shared" si="506"/>
        <v>3.2574267760000001E-5</v>
      </c>
      <c r="E3611" s="74">
        <f>D3611*conf!B$7</f>
        <v>2.3824819439663999E-3</v>
      </c>
      <c r="F3611" s="32">
        <f t="shared" si="507"/>
        <v>-0.53163066000000003</v>
      </c>
      <c r="G3611" s="33">
        <f t="shared" si="508"/>
        <v>-0.36048734999999998</v>
      </c>
      <c r="H3611" s="32">
        <f t="shared" si="509"/>
        <v>-6.3461887499999996</v>
      </c>
      <c r="I3611" s="33">
        <f t="shared" si="510"/>
        <v>-2.7094358199999999</v>
      </c>
      <c r="J3611" s="32">
        <f t="shared" si="511"/>
        <v>-6.3461887499999996</v>
      </c>
      <c r="K3611" s="33">
        <f t="shared" si="512"/>
        <v>56.864187770000001</v>
      </c>
    </row>
    <row r="3612" spans="1:11" x14ac:dyDescent="0.3">
      <c r="A3612" s="78" t="str">
        <f>latest_start_1_limit_5000_convert_BTC_CMC_PRO_API_KEY_49c55c19_a805_466a_95cf_3c[[#This Row],[Symbol]]</f>
        <v>CDEX</v>
      </c>
      <c r="B3612" s="22" t="str">
        <f t="shared" si="504"/>
        <v>Codex</v>
      </c>
      <c r="C3612" s="77">
        <f t="shared" si="505"/>
        <v>1E-8</v>
      </c>
      <c r="D3612" s="73">
        <f t="shared" si="506"/>
        <v>4.4933339399999999E-5</v>
      </c>
      <c r="E3612" s="74">
        <f>D3612*conf!B$7</f>
        <v>3.2864244437159997E-3</v>
      </c>
      <c r="F3612" s="32">
        <f t="shared" si="507"/>
        <v>4.2864299999999999E-3</v>
      </c>
      <c r="G3612" s="33">
        <f t="shared" si="508"/>
        <v>0.17635182999999999</v>
      </c>
      <c r="H3612" s="32">
        <f t="shared" si="509"/>
        <v>-1.0716079999999999E-2</v>
      </c>
      <c r="I3612" s="33">
        <f t="shared" si="510"/>
        <v>3.8720551200000002</v>
      </c>
      <c r="J3612" s="32">
        <f t="shared" si="511"/>
        <v>-1.0716079999999999E-2</v>
      </c>
      <c r="K3612" s="33">
        <f t="shared" si="512"/>
        <v>18.286713500000001</v>
      </c>
    </row>
    <row r="3613" spans="1:11" x14ac:dyDescent="0.3">
      <c r="A3613" s="78" t="str">
        <f>latest_start_1_limit_5000_convert_BTC_CMC_PRO_API_KEY_49c55c19_a805_466a_95cf_3c[[#This Row],[Symbol]]</f>
        <v>VN</v>
      </c>
      <c r="B3613" s="22" t="str">
        <f t="shared" si="504"/>
        <v>VN Token</v>
      </c>
      <c r="C3613" s="77">
        <f t="shared" si="505"/>
        <v>8.525798454529254E-7</v>
      </c>
      <c r="D3613" s="73">
        <f t="shared" si="506"/>
        <v>3.1921437664090002E-2</v>
      </c>
      <c r="E3613" s="74">
        <f>D3613*conf!B$7</f>
        <v>2.3347339507515428</v>
      </c>
      <c r="F3613" s="32">
        <f t="shared" si="507"/>
        <v>6.3618930000000004E-2</v>
      </c>
      <c r="G3613" s="33">
        <f t="shared" si="508"/>
        <v>0.23578641</v>
      </c>
      <c r="H3613" s="32">
        <f t="shared" si="509"/>
        <v>-3.6722530199999999</v>
      </c>
      <c r="I3613" s="33">
        <f t="shared" si="510"/>
        <v>6.8333850000000002E-2</v>
      </c>
      <c r="J3613" s="32">
        <f t="shared" si="511"/>
        <v>-3.6722530199999999</v>
      </c>
      <c r="K3613" s="33">
        <f t="shared" si="512"/>
        <v>15.63549795</v>
      </c>
    </row>
    <row r="3614" spans="1:11" x14ac:dyDescent="0.3">
      <c r="A3614" s="78" t="str">
        <f>latest_start_1_limit_5000_convert_BTC_CMC_PRO_API_KEY_49c55c19_a805_466a_95cf_3c[[#This Row],[Symbol]]</f>
        <v>PVG</v>
      </c>
      <c r="B3614" s="22" t="str">
        <f t="shared" si="504"/>
        <v>Pilnette</v>
      </c>
      <c r="C3614" s="77">
        <f t="shared" si="505"/>
        <v>1E-8</v>
      </c>
      <c r="D3614" s="73">
        <f t="shared" si="506"/>
        <v>2.6807047410000001E-5</v>
      </c>
      <c r="E3614" s="74">
        <f>D3614*conf!B$7</f>
        <v>1.9606674475673999E-3</v>
      </c>
      <c r="F3614" s="32">
        <f t="shared" si="507"/>
        <v>-0.22214935</v>
      </c>
      <c r="G3614" s="33">
        <f t="shared" si="508"/>
        <v>-5.0473560000000001E-2</v>
      </c>
      <c r="H3614" s="32">
        <f t="shared" si="509"/>
        <v>-4.0191118599999998</v>
      </c>
      <c r="I3614" s="33">
        <f t="shared" si="510"/>
        <v>-0.29199417</v>
      </c>
      <c r="J3614" s="32">
        <f t="shared" si="511"/>
        <v>-4.0191118599999998</v>
      </c>
      <c r="K3614" s="33">
        <f t="shared" si="512"/>
        <v>-0.19284187</v>
      </c>
    </row>
    <row r="3615" spans="1:11" x14ac:dyDescent="0.3">
      <c r="A3615" s="78" t="str">
        <f>latest_start_1_limit_5000_convert_BTC_CMC_PRO_API_KEY_49c55c19_a805_466a_95cf_3c[[#This Row],[Symbol]]</f>
        <v>TRISM</v>
      </c>
      <c r="B3615" s="22" t="str">
        <f t="shared" si="504"/>
        <v>Trism</v>
      </c>
      <c r="C3615" s="77">
        <f t="shared" si="505"/>
        <v>1.9883306277921358E-6</v>
      </c>
      <c r="D3615" s="73">
        <f t="shared" si="506"/>
        <v>7.4445076938160007E-2</v>
      </c>
      <c r="E3615" s="74">
        <f>D3615*conf!B$7</f>
        <v>5.4449129272570227</v>
      </c>
      <c r="F3615" s="32">
        <f t="shared" si="507"/>
        <v>8.2949462199999999</v>
      </c>
      <c r="G3615" s="33">
        <f t="shared" si="508"/>
        <v>8.4812763600000007</v>
      </c>
      <c r="H3615" s="32">
        <f t="shared" si="509"/>
        <v>11.14621638</v>
      </c>
      <c r="I3615" s="33">
        <f t="shared" si="510"/>
        <v>15.46223217</v>
      </c>
      <c r="J3615" s="32">
        <f t="shared" si="511"/>
        <v>11.14621638</v>
      </c>
      <c r="K3615" s="33">
        <f t="shared" si="512"/>
        <v>-9.9215874999999993</v>
      </c>
    </row>
    <row r="3616" spans="1:11" x14ac:dyDescent="0.3">
      <c r="A3616" s="78" t="str">
        <f>latest_start_1_limit_5000_convert_BTC_CMC_PRO_API_KEY_49c55c19_a805_466a_95cf_3c[[#This Row],[Symbol]]</f>
        <v>BID</v>
      </c>
      <c r="B3616" s="22" t="str">
        <f t="shared" si="504"/>
        <v>DeFi Bids</v>
      </c>
      <c r="C3616" s="77">
        <f t="shared" si="505"/>
        <v>8.2847661016328535E-7</v>
      </c>
      <c r="D3616" s="73">
        <f t="shared" si="506"/>
        <v>3.1018988554009998E-2</v>
      </c>
      <c r="E3616" s="74">
        <f>D3616*conf!B$7</f>
        <v>2.2687288228402913</v>
      </c>
      <c r="F3616" s="32">
        <f t="shared" si="507"/>
        <v>-1.1289744399999999</v>
      </c>
      <c r="G3616" s="33">
        <f t="shared" si="508"/>
        <v>-0.95885891000000001</v>
      </c>
      <c r="H3616" s="32">
        <f t="shared" si="509"/>
        <v>0.52071117</v>
      </c>
      <c r="I3616" s="33">
        <f t="shared" si="510"/>
        <v>4.4241186900000002</v>
      </c>
      <c r="J3616" s="32">
        <f t="shared" si="511"/>
        <v>0.52071117</v>
      </c>
      <c r="K3616" s="33">
        <f t="shared" si="512"/>
        <v>-5.1523864899999996</v>
      </c>
    </row>
    <row r="3617" spans="1:11" x14ac:dyDescent="0.3">
      <c r="A3617" s="78" t="str">
        <f>latest_start_1_limit_5000_convert_BTC_CMC_PRO_API_KEY_49c55c19_a805_466a_95cf_3c[[#This Row],[Symbol]]</f>
        <v>HOMT</v>
      </c>
      <c r="B3617" s="22" t="str">
        <f t="shared" si="504"/>
        <v>HOMT</v>
      </c>
      <c r="C3617" s="77">
        <f t="shared" si="505"/>
        <v>6.1313256503213291E-8</v>
      </c>
      <c r="D3617" s="73">
        <f t="shared" si="506"/>
        <v>2.2956293253799998E-3</v>
      </c>
      <c r="E3617" s="74">
        <f>D3617*conf!B$7</f>
        <v>0.16790232885829318</v>
      </c>
      <c r="F3617" s="32">
        <f t="shared" si="507"/>
        <v>-5.8869270000000001E-2</v>
      </c>
      <c r="G3617" s="33">
        <f t="shared" si="508"/>
        <v>0.11308746</v>
      </c>
      <c r="H3617" s="32">
        <f t="shared" si="509"/>
        <v>-2.5231399200000002</v>
      </c>
      <c r="I3617" s="33">
        <f t="shared" si="510"/>
        <v>1.26206916</v>
      </c>
      <c r="J3617" s="32">
        <f t="shared" si="511"/>
        <v>-2.5231399200000002</v>
      </c>
      <c r="K3617" s="33">
        <f t="shared" si="512"/>
        <v>-38.348708619999996</v>
      </c>
    </row>
    <row r="3618" spans="1:11" x14ac:dyDescent="0.3">
      <c r="A3618" s="78" t="str">
        <f>latest_start_1_limit_5000_convert_BTC_CMC_PRO_API_KEY_49c55c19_a805_466a_95cf_3c[[#This Row],[Symbol]]</f>
        <v>HANA</v>
      </c>
      <c r="B3618" s="22" t="str">
        <f t="shared" si="504"/>
        <v>Hanacoin</v>
      </c>
      <c r="C3618" s="77">
        <f t="shared" si="505"/>
        <v>1.1559000496998748E-8</v>
      </c>
      <c r="D3618" s="73">
        <f t="shared" si="506"/>
        <v>4.3278047891E-4</v>
      </c>
      <c r="E3618" s="74">
        <f>D3618*conf!B$7</f>
        <v>3.16535642274774E-2</v>
      </c>
      <c r="F3618" s="32">
        <f t="shared" si="507"/>
        <v>-1.2877130000000001E-2</v>
      </c>
      <c r="G3618" s="33">
        <f t="shared" si="508"/>
        <v>0.15915873</v>
      </c>
      <c r="H3618" s="32">
        <f t="shared" si="509"/>
        <v>-1.74359044</v>
      </c>
      <c r="I3618" s="33">
        <f t="shared" si="510"/>
        <v>2.0718900100000002</v>
      </c>
      <c r="J3618" s="32">
        <f t="shared" si="511"/>
        <v>-1.74359044</v>
      </c>
      <c r="K3618" s="33">
        <f t="shared" si="512"/>
        <v>9.3778919999999992</v>
      </c>
    </row>
    <row r="3619" spans="1:11" x14ac:dyDescent="0.3">
      <c r="A3619" s="78" t="str">
        <f>latest_start_1_limit_5000_convert_BTC_CMC_PRO_API_KEY_49c55c19_a805_466a_95cf_3c[[#This Row],[Symbol]]</f>
        <v>DVX</v>
      </c>
      <c r="B3619" s="22" t="str">
        <f t="shared" si="504"/>
        <v>Derivex</v>
      </c>
      <c r="C3619" s="77">
        <f t="shared" si="505"/>
        <v>4.9044710246935496E-8</v>
      </c>
      <c r="D3619" s="73">
        <f t="shared" si="506"/>
        <v>1.8362827472999999E-3</v>
      </c>
      <c r="E3619" s="74">
        <f>D3619*conf!B$7</f>
        <v>0.13430572013752198</v>
      </c>
      <c r="F3619" s="32">
        <f t="shared" si="507"/>
        <v>-0.22214935</v>
      </c>
      <c r="G3619" s="33">
        <f t="shared" si="508"/>
        <v>-5.0473560000000001E-2</v>
      </c>
      <c r="H3619" s="32">
        <f t="shared" si="509"/>
        <v>-4.1117364099999998</v>
      </c>
      <c r="I3619" s="33">
        <f t="shared" si="510"/>
        <v>-0.38821550999999999</v>
      </c>
      <c r="J3619" s="32">
        <f t="shared" si="511"/>
        <v>-4.1117364099999998</v>
      </c>
      <c r="K3619" s="33">
        <f t="shared" si="512"/>
        <v>-0.38673628999999998</v>
      </c>
    </row>
    <row r="3620" spans="1:11" x14ac:dyDescent="0.3">
      <c r="A3620" s="78" t="str">
        <f>latest_start_1_limit_5000_convert_BTC_CMC_PRO_API_KEY_49c55c19_a805_466a_95cf_3c[[#This Row],[Symbol]]</f>
        <v>MTI</v>
      </c>
      <c r="B3620" s="22" t="str">
        <f t="shared" si="504"/>
        <v>MTI Finance</v>
      </c>
      <c r="C3620" s="77">
        <f t="shared" si="505"/>
        <v>6.4156965109306282E-8</v>
      </c>
      <c r="D3620" s="73">
        <f t="shared" si="506"/>
        <v>2.4021006048600001E-3</v>
      </c>
      <c r="E3620" s="74">
        <f>D3620*conf!B$7</f>
        <v>0.17568963823946041</v>
      </c>
      <c r="F3620" s="32">
        <f t="shared" si="507"/>
        <v>-0.16037633000000001</v>
      </c>
      <c r="G3620" s="33">
        <f t="shared" si="508"/>
        <v>1.1405749999999999E-2</v>
      </c>
      <c r="H3620" s="32">
        <f t="shared" si="509"/>
        <v>-3.8065755800000001</v>
      </c>
      <c r="I3620" s="33">
        <f t="shared" si="510"/>
        <v>-7.1204710000000004E-2</v>
      </c>
      <c r="J3620" s="32">
        <f t="shared" si="511"/>
        <v>-3.8065755800000001</v>
      </c>
      <c r="K3620" s="33">
        <f t="shared" si="512"/>
        <v>118.15312043</v>
      </c>
    </row>
    <row r="3621" spans="1:11" x14ac:dyDescent="0.3">
      <c r="A3621" s="78" t="str">
        <f>latest_start_1_limit_5000_convert_BTC_CMC_PRO_API_KEY_49c55c19_a805_466a_95cf_3c[[#This Row],[Symbol]]</f>
        <v>EXP</v>
      </c>
      <c r="B3621" s="22" t="str">
        <f t="shared" si="504"/>
        <v>Expanse</v>
      </c>
      <c r="C3621" s="77">
        <f t="shared" si="505"/>
        <v>2.0823493981430802E-6</v>
      </c>
      <c r="D3621" s="73">
        <f t="shared" si="506"/>
        <v>7.7965233241429996E-2</v>
      </c>
      <c r="E3621" s="74">
        <f>D3621*conf!B$7</f>
        <v>5.70237715927819</v>
      </c>
      <c r="F3621" s="32">
        <f t="shared" si="507"/>
        <v>-4.1223799999999998E-2</v>
      </c>
      <c r="G3621" s="33">
        <f t="shared" si="508"/>
        <v>0.13076329</v>
      </c>
      <c r="H3621" s="32">
        <f t="shared" si="509"/>
        <v>0.1312962</v>
      </c>
      <c r="I3621" s="33">
        <f t="shared" si="510"/>
        <v>4.0195820099999997</v>
      </c>
      <c r="J3621" s="32">
        <f t="shared" si="511"/>
        <v>0.1312962</v>
      </c>
      <c r="K3621" s="33">
        <f t="shared" si="512"/>
        <v>141.59696234</v>
      </c>
    </row>
    <row r="3622" spans="1:11" x14ac:dyDescent="0.3">
      <c r="A3622" s="78" t="str">
        <f>latest_start_1_limit_5000_convert_BTC_CMC_PRO_API_KEY_49c55c19_a805_466a_95cf_3c[[#This Row],[Symbol]]</f>
        <v>KTC</v>
      </c>
      <c r="B3622" s="22" t="str">
        <f t="shared" si="504"/>
        <v>Kratscoin</v>
      </c>
      <c r="C3622" s="77">
        <f t="shared" si="505"/>
        <v>5.3464137591168696E-7</v>
      </c>
      <c r="D3622" s="73">
        <f t="shared" si="506"/>
        <v>2.0017505040530001E-2</v>
      </c>
      <c r="E3622" s="74">
        <f>D3622*conf!B$7</f>
        <v>1.4640803186643643</v>
      </c>
      <c r="F3622" s="32">
        <f t="shared" si="507"/>
        <v>-92.759044189999997</v>
      </c>
      <c r="G3622" s="33">
        <f t="shared" si="508"/>
        <v>-92.746585539999998</v>
      </c>
      <c r="H3622" s="32">
        <f t="shared" si="509"/>
        <v>-92.848934409999998</v>
      </c>
      <c r="I3622" s="33">
        <f t="shared" si="510"/>
        <v>-92.571245140000002</v>
      </c>
      <c r="J3622" s="32">
        <f t="shared" si="511"/>
        <v>-92.848934409999998</v>
      </c>
      <c r="K3622" s="33">
        <f t="shared" si="512"/>
        <v>-91.920698079999994</v>
      </c>
    </row>
    <row r="3623" spans="1:11" x14ac:dyDescent="0.3">
      <c r="A3623" s="78" t="str">
        <f>latest_start_1_limit_5000_convert_BTC_CMC_PRO_API_KEY_49c55c19_a805_466a_95cf_3c[[#This Row],[Symbol]]</f>
        <v>NODE</v>
      </c>
      <c r="B3623" s="22" t="str">
        <f t="shared" si="504"/>
        <v>Whole Network</v>
      </c>
      <c r="C3623" s="77">
        <f t="shared" si="505"/>
        <v>1E-8</v>
      </c>
      <c r="D3623" s="73">
        <f t="shared" si="506"/>
        <v>3.0830926521999998E-4</v>
      </c>
      <c r="E3623" s="74">
        <f>D3623*conf!B$7</f>
        <v>2.25497396581908E-2</v>
      </c>
      <c r="F3623" s="32">
        <f t="shared" si="507"/>
        <v>1.83569659</v>
      </c>
      <c r="G3623" s="33">
        <f t="shared" si="508"/>
        <v>2.01091307</v>
      </c>
      <c r="H3623" s="32">
        <f t="shared" si="509"/>
        <v>-6.42505463</v>
      </c>
      <c r="I3623" s="33">
        <f t="shared" si="510"/>
        <v>-2.7913642099999998</v>
      </c>
      <c r="J3623" s="32">
        <f t="shared" si="511"/>
        <v>-6.42505463</v>
      </c>
      <c r="K3623" s="33">
        <f t="shared" si="512"/>
        <v>29.959681249999999</v>
      </c>
    </row>
    <row r="3624" spans="1:11" x14ac:dyDescent="0.3">
      <c r="A3624" s="78" t="str">
        <f>latest_start_1_limit_5000_convert_BTC_CMC_PRO_API_KEY_49c55c19_a805_466a_95cf_3c[[#This Row],[Symbol]]</f>
        <v>SGC</v>
      </c>
      <c r="B3624" s="22" t="str">
        <f t="shared" si="504"/>
        <v>Sudan Gold Coin</v>
      </c>
      <c r="C3624" s="77">
        <f t="shared" si="505"/>
        <v>7.15982885455933E-8</v>
      </c>
      <c r="D3624" s="73">
        <f t="shared" si="506"/>
        <v>2.6807111578500001E-3</v>
      </c>
      <c r="E3624" s="74">
        <f>D3624*conf!B$7</f>
        <v>0.19606721408514902</v>
      </c>
      <c r="F3624" s="32">
        <f t="shared" si="507"/>
        <v>-0.22191050000000001</v>
      </c>
      <c r="G3624" s="33">
        <f t="shared" si="508"/>
        <v>-5.0234290000000001E-2</v>
      </c>
      <c r="H3624" s="32">
        <f t="shared" si="509"/>
        <v>-4.0181847399999997</v>
      </c>
      <c r="I3624" s="33">
        <f t="shared" si="510"/>
        <v>-0.29103105000000001</v>
      </c>
      <c r="J3624" s="32">
        <f t="shared" si="511"/>
        <v>-4.0181847399999997</v>
      </c>
      <c r="K3624" s="33">
        <f t="shared" si="512"/>
        <v>-0.21272426</v>
      </c>
    </row>
    <row r="3625" spans="1:11" x14ac:dyDescent="0.3">
      <c r="A3625" s="78" t="str">
        <f>latest_start_1_limit_5000_convert_BTC_CMC_PRO_API_KEY_49c55c19_a805_466a_95cf_3c[[#This Row],[Symbol]]</f>
        <v>BITN</v>
      </c>
      <c r="B3625" s="22" t="str">
        <f t="shared" si="504"/>
        <v>Bitcoin &amp; Company Network</v>
      </c>
      <c r="C3625" s="77">
        <f t="shared" si="505"/>
        <v>1E-8</v>
      </c>
      <c r="D3625" s="73">
        <f t="shared" si="506"/>
        <v>7.4997610720000003E-5</v>
      </c>
      <c r="E3625" s="74">
        <f>D3625*conf!B$7</f>
        <v>5.4853252480608003E-3</v>
      </c>
      <c r="F3625" s="32">
        <f t="shared" si="507"/>
        <v>0.15440413</v>
      </c>
      <c r="G3625" s="33">
        <f t="shared" si="508"/>
        <v>0.32672781000000001</v>
      </c>
      <c r="H3625" s="32">
        <f t="shared" si="509"/>
        <v>0.15440412000000001</v>
      </c>
      <c r="I3625" s="33">
        <f t="shared" si="510"/>
        <v>4.0435872499999999</v>
      </c>
      <c r="J3625" s="32">
        <f t="shared" si="511"/>
        <v>0.15440412000000001</v>
      </c>
      <c r="K3625" s="33">
        <f t="shared" si="512"/>
        <v>36.787543300000003</v>
      </c>
    </row>
    <row r="3626" spans="1:11" x14ac:dyDescent="0.3">
      <c r="A3626" s="78" t="str">
        <f>latest_start_1_limit_5000_convert_BTC_CMC_PRO_API_KEY_49c55c19_a805_466a_95cf_3c[[#This Row],[Symbol]]</f>
        <v>ZCRT</v>
      </c>
      <c r="B3626" s="22" t="str">
        <f t="shared" si="504"/>
        <v>ZCore Token</v>
      </c>
      <c r="C3626" s="77">
        <f t="shared" si="505"/>
        <v>3.0967741753934982E-6</v>
      </c>
      <c r="D3626" s="73">
        <f t="shared" si="506"/>
        <v>0.11594630617508001</v>
      </c>
      <c r="E3626" s="74">
        <f>D3626*conf!B$7</f>
        <v>8.4803128336453515</v>
      </c>
      <c r="F3626" s="32">
        <f t="shared" si="507"/>
        <v>0.37081764</v>
      </c>
      <c r="G3626" s="33">
        <f t="shared" si="508"/>
        <v>0.54351368</v>
      </c>
      <c r="H3626" s="32">
        <f t="shared" si="509"/>
        <v>-11.01084298</v>
      </c>
      <c r="I3626" s="33">
        <f t="shared" si="510"/>
        <v>-7.5552273100000003</v>
      </c>
      <c r="J3626" s="32">
        <f t="shared" si="511"/>
        <v>-11.01084298</v>
      </c>
      <c r="K3626" s="33">
        <f t="shared" si="512"/>
        <v>-17.505980940000001</v>
      </c>
    </row>
    <row r="3627" spans="1:11" x14ac:dyDescent="0.3">
      <c r="A3627" s="78" t="str">
        <f>latest_start_1_limit_5000_convert_BTC_CMC_PRO_API_KEY_49c55c19_a805_466a_95cf_3c[[#This Row],[Symbol]]</f>
        <v>AXI</v>
      </c>
      <c r="B3627" s="22" t="str">
        <f t="shared" si="504"/>
        <v>Axioms</v>
      </c>
      <c r="C3627" s="77">
        <f t="shared" si="505"/>
        <v>4.8163366241204299E-7</v>
      </c>
      <c r="D3627" s="73">
        <f t="shared" si="506"/>
        <v>1.8032843508569998E-2</v>
      </c>
      <c r="E3627" s="74">
        <f>D3627*conf!B$7</f>
        <v>1.3189221742168098</v>
      </c>
      <c r="F3627" s="32">
        <f t="shared" si="507"/>
        <v>-1.1289744399999999</v>
      </c>
      <c r="G3627" s="33">
        <f t="shared" si="508"/>
        <v>-0.95885891000000001</v>
      </c>
      <c r="H3627" s="32">
        <f t="shared" si="509"/>
        <v>0.86906295</v>
      </c>
      <c r="I3627" s="33">
        <f t="shared" si="510"/>
        <v>4.7859976199999998</v>
      </c>
      <c r="J3627" s="32">
        <f t="shared" si="511"/>
        <v>0.86906295</v>
      </c>
      <c r="K3627" s="33">
        <f t="shared" si="512"/>
        <v>8.1791982300000008</v>
      </c>
    </row>
    <row r="3628" spans="1:11" x14ac:dyDescent="0.3">
      <c r="A3628" s="78" t="str">
        <f>latest_start_1_limit_5000_convert_BTC_CMC_PRO_API_KEY_49c55c19_a805_466a_95cf_3c[[#This Row],[Symbol]]</f>
        <v>BDCASH</v>
      </c>
      <c r="B3628" s="22" t="str">
        <f t="shared" si="504"/>
        <v>BigdataCash</v>
      </c>
      <c r="C3628" s="77">
        <f t="shared" si="505"/>
        <v>4.5069481854057778E-7</v>
      </c>
      <c r="D3628" s="73">
        <f t="shared" si="506"/>
        <v>1.6874462412290001E-2</v>
      </c>
      <c r="E3628" s="74">
        <f>D3628*conf!B$7</f>
        <v>1.2341981808348907</v>
      </c>
      <c r="F3628" s="32">
        <f t="shared" si="507"/>
        <v>7.5401617600000002</v>
      </c>
      <c r="G3628" s="33">
        <f t="shared" si="508"/>
        <v>7.7251932300000004</v>
      </c>
      <c r="H3628" s="32">
        <f t="shared" si="509"/>
        <v>4.8143896399999999</v>
      </c>
      <c r="I3628" s="33">
        <f t="shared" si="510"/>
        <v>8.8845287400000004</v>
      </c>
      <c r="J3628" s="32">
        <f t="shared" si="511"/>
        <v>4.8143896399999999</v>
      </c>
      <c r="K3628" s="33">
        <f t="shared" si="512"/>
        <v>-19.239814760000002</v>
      </c>
    </row>
    <row r="3629" spans="1:11" x14ac:dyDescent="0.3">
      <c r="A3629" s="78" t="str">
        <f>latest_start_1_limit_5000_convert_BTC_CMC_PRO_API_KEY_49c55c19_a805_466a_95cf_3c[[#This Row],[Symbol]]</f>
        <v>TUSC</v>
      </c>
      <c r="B3629" s="22" t="str">
        <f t="shared" si="504"/>
        <v>The Universal Settlement Coin</v>
      </c>
      <c r="C3629" s="77">
        <f t="shared" si="505"/>
        <v>1E-8</v>
      </c>
      <c r="D3629" s="73">
        <f t="shared" si="506"/>
        <v>1.8949727860000002E-5</v>
      </c>
      <c r="E3629" s="74">
        <f>D3629*conf!B$7</f>
        <v>1.3859830956804002E-3</v>
      </c>
      <c r="F3629" s="32">
        <f t="shared" si="507"/>
        <v>0.13360484</v>
      </c>
      <c r="G3629" s="33">
        <f t="shared" si="508"/>
        <v>0.30589274</v>
      </c>
      <c r="H3629" s="32">
        <f t="shared" si="509"/>
        <v>25.892790659999999</v>
      </c>
      <c r="I3629" s="33">
        <f t="shared" si="510"/>
        <v>30.78144356</v>
      </c>
      <c r="J3629" s="32">
        <f t="shared" si="511"/>
        <v>25.892790659999999</v>
      </c>
      <c r="K3629" s="33">
        <f t="shared" si="512"/>
        <v>-1.6397592000000001</v>
      </c>
    </row>
    <row r="3630" spans="1:11" x14ac:dyDescent="0.3">
      <c r="A3630" s="78" t="str">
        <f>latest_start_1_limit_5000_convert_BTC_CMC_PRO_API_KEY_49c55c19_a805_466a_95cf_3c[[#This Row],[Symbol]]</f>
        <v>Lburst</v>
      </c>
      <c r="B3630" s="22" t="str">
        <f t="shared" si="504"/>
        <v>Loanburst</v>
      </c>
      <c r="C3630" s="77">
        <f t="shared" si="505"/>
        <v>6.4317357522155661E-7</v>
      </c>
      <c r="D3630" s="73">
        <f t="shared" si="506"/>
        <v>2.408105856375E-2</v>
      </c>
      <c r="E3630" s="74">
        <f>D3630*conf!B$7</f>
        <v>1.761288623352675</v>
      </c>
      <c r="F3630" s="32">
        <f t="shared" si="507"/>
        <v>1.5704585799999999</v>
      </c>
      <c r="G3630" s="33">
        <f t="shared" si="508"/>
        <v>1.7452186999999999</v>
      </c>
      <c r="H3630" s="32">
        <f t="shared" si="509"/>
        <v>0.62540287000000006</v>
      </c>
      <c r="I3630" s="33">
        <f t="shared" si="510"/>
        <v>4.5328757599999996</v>
      </c>
      <c r="J3630" s="32">
        <f t="shared" si="511"/>
        <v>0.62540287000000006</v>
      </c>
      <c r="K3630" s="33">
        <f t="shared" si="512"/>
        <v>-24.134861699999998</v>
      </c>
    </row>
    <row r="3631" spans="1:11" x14ac:dyDescent="0.3">
      <c r="A3631" s="78" t="str">
        <f>latest_start_1_limit_5000_convert_BTC_CMC_PRO_API_KEY_49c55c19_a805_466a_95cf_3c[[#This Row],[Symbol]]</f>
        <v>DOS</v>
      </c>
      <c r="B3631" s="22" t="str">
        <f t="shared" si="504"/>
        <v>DOS Network</v>
      </c>
      <c r="C3631" s="77">
        <f t="shared" si="505"/>
        <v>1.867086976297484E-6</v>
      </c>
      <c r="D3631" s="73">
        <f t="shared" si="506"/>
        <v>6.9905593998240007E-2</v>
      </c>
      <c r="E3631" s="74">
        <f>D3631*conf!B$7</f>
        <v>5.1128951450312741</v>
      </c>
      <c r="F3631" s="32">
        <f t="shared" si="507"/>
        <v>2.2706747300000001</v>
      </c>
      <c r="G3631" s="33">
        <f t="shared" si="508"/>
        <v>2.44663963</v>
      </c>
      <c r="H3631" s="32">
        <f t="shared" si="509"/>
        <v>-2.9471065099999998</v>
      </c>
      <c r="I3631" s="33">
        <f t="shared" si="510"/>
        <v>0.82163914999999998</v>
      </c>
      <c r="J3631" s="32">
        <f t="shared" si="511"/>
        <v>-2.9471065099999998</v>
      </c>
      <c r="K3631" s="33">
        <f t="shared" si="512"/>
        <v>14.573867659999999</v>
      </c>
    </row>
    <row r="3632" spans="1:11" x14ac:dyDescent="0.3">
      <c r="A3632" s="78" t="str">
        <f>latest_start_1_limit_5000_convert_BTC_CMC_PRO_API_KEY_49c55c19_a805_466a_95cf_3c[[#This Row],[Symbol]]</f>
        <v>AXIA</v>
      </c>
      <c r="B3632" s="22" t="str">
        <f t="shared" si="504"/>
        <v>Axia Protocol</v>
      </c>
      <c r="C3632" s="77">
        <f t="shared" si="505"/>
        <v>4.2771310072924276E-6</v>
      </c>
      <c r="D3632" s="73">
        <f t="shared" si="506"/>
        <v>0.16014004032420001</v>
      </c>
      <c r="E3632" s="74">
        <f>D3632*conf!B$7</f>
        <v>11.712642549311989</v>
      </c>
      <c r="F3632" s="32">
        <f t="shared" si="507"/>
        <v>-0.16037633000000001</v>
      </c>
      <c r="G3632" s="33">
        <f t="shared" si="508"/>
        <v>1.1405749999999999E-2</v>
      </c>
      <c r="H3632" s="32">
        <f t="shared" si="509"/>
        <v>-3.8065755800000001</v>
      </c>
      <c r="I3632" s="33">
        <f t="shared" si="510"/>
        <v>-7.1204710000000004E-2</v>
      </c>
      <c r="J3632" s="32">
        <f t="shared" si="511"/>
        <v>-3.8065755800000001</v>
      </c>
      <c r="K3632" s="33">
        <f t="shared" si="512"/>
        <v>-1.3153140000000001E-2</v>
      </c>
    </row>
    <row r="3633" spans="1:11" x14ac:dyDescent="0.3">
      <c r="A3633" s="78" t="str">
        <f>latest_start_1_limit_5000_convert_BTC_CMC_PRO_API_KEY_49c55c19_a805_466a_95cf_3c[[#This Row],[Symbol]]</f>
        <v>CLOUT</v>
      </c>
      <c r="B3633" s="22" t="str">
        <f t="shared" si="504"/>
        <v>BLOCKCLOUT</v>
      </c>
      <c r="C3633" s="77">
        <f t="shared" si="505"/>
        <v>1.3082716672251326E-8</v>
      </c>
      <c r="D3633" s="73">
        <f t="shared" si="506"/>
        <v>4.8982992848999995E-4</v>
      </c>
      <c r="E3633" s="74">
        <f>D3633*conf!B$7</f>
        <v>3.5826160969758596E-2</v>
      </c>
      <c r="F3633" s="32">
        <f t="shared" si="507"/>
        <v>-0.58595189999999997</v>
      </c>
      <c r="G3633" s="33">
        <f t="shared" si="508"/>
        <v>-0.41490206000000002</v>
      </c>
      <c r="H3633" s="32">
        <f t="shared" si="509"/>
        <v>263.55007555999998</v>
      </c>
      <c r="I3633" s="33">
        <f t="shared" si="510"/>
        <v>277.66740603</v>
      </c>
      <c r="J3633" s="32">
        <f t="shared" si="511"/>
        <v>263.55007555999998</v>
      </c>
      <c r="K3633" s="33">
        <f t="shared" si="512"/>
        <v>25.576013339999999</v>
      </c>
    </row>
    <row r="3634" spans="1:11" x14ac:dyDescent="0.3">
      <c r="A3634" s="78" t="str">
        <f>latest_start_1_limit_5000_convert_BTC_CMC_PRO_API_KEY_49c55c19_a805_466a_95cf_3c[[#This Row],[Symbol]]</f>
        <v>P2P</v>
      </c>
      <c r="B3634" s="22" t="str">
        <f t="shared" si="504"/>
        <v>P2P</v>
      </c>
      <c r="C3634" s="77">
        <f t="shared" si="505"/>
        <v>2.0036447084952933E-8</v>
      </c>
      <c r="D3634" s="73">
        <f t="shared" si="506"/>
        <v>7.5018451355999996E-4</v>
      </c>
      <c r="E3634" s="74">
        <f>D3634*conf!B$7</f>
        <v>5.4868495321778399E-2</v>
      </c>
      <c r="F3634" s="32">
        <f t="shared" si="507"/>
        <v>0.38423225999999999</v>
      </c>
      <c r="G3634" s="33">
        <f t="shared" si="508"/>
        <v>0.55695138</v>
      </c>
      <c r="H3634" s="32">
        <f t="shared" si="509"/>
        <v>-59.927105830000002</v>
      </c>
      <c r="I3634" s="33">
        <f t="shared" si="510"/>
        <v>-58.371000279999997</v>
      </c>
      <c r="J3634" s="32">
        <f t="shared" si="511"/>
        <v>-59.927105830000002</v>
      </c>
      <c r="K3634" s="33">
        <f t="shared" si="512"/>
        <v>-32.310991399999999</v>
      </c>
    </row>
    <row r="3635" spans="1:11" x14ac:dyDescent="0.3">
      <c r="A3635" s="78" t="str">
        <f>latest_start_1_limit_5000_convert_BTC_CMC_PRO_API_KEY_49c55c19_a805_466a_95cf_3c[[#This Row],[Symbol]]</f>
        <v>PROUD</v>
      </c>
      <c r="B3635" s="22" t="str">
        <f t="shared" si="504"/>
        <v>PROUD Money</v>
      </c>
      <c r="C3635" s="77">
        <f t="shared" si="505"/>
        <v>5.9999999999944421E-8</v>
      </c>
      <c r="D3635" s="73">
        <f t="shared" si="506"/>
        <v>2.2464596953099998E-3</v>
      </c>
      <c r="E3635" s="74">
        <f>D3635*conf!B$7</f>
        <v>0.16430606211497339</v>
      </c>
      <c r="F3635" s="32">
        <f t="shared" si="507"/>
        <v>6.2459000000000004E-3</v>
      </c>
      <c r="G3635" s="33">
        <f t="shared" si="508"/>
        <v>0.17831467000000001</v>
      </c>
      <c r="H3635" s="32">
        <f t="shared" si="509"/>
        <v>-1.9940960000000001E-2</v>
      </c>
      <c r="I3635" s="33">
        <f t="shared" si="510"/>
        <v>3.8624720199999998</v>
      </c>
      <c r="J3635" s="32">
        <f t="shared" si="511"/>
        <v>-1.9940960000000001E-2</v>
      </c>
      <c r="K3635" s="33">
        <f t="shared" si="512"/>
        <v>1.3792575899999999</v>
      </c>
    </row>
    <row r="3636" spans="1:11" x14ac:dyDescent="0.3">
      <c r="A3636" s="78" t="str">
        <f>latest_start_1_limit_5000_convert_BTC_CMC_PRO_API_KEY_49c55c19_a805_466a_95cf_3c[[#This Row],[Symbol]]</f>
        <v>CGT</v>
      </c>
      <c r="B3636" s="22" t="str">
        <f t="shared" si="504"/>
        <v>CACHE Gold</v>
      </c>
      <c r="C3636" s="77">
        <f t="shared" si="505"/>
        <v>1.5624342611525372E-3</v>
      </c>
      <c r="D3636" s="73">
        <f t="shared" si="506"/>
        <v>58.499093237564757</v>
      </c>
      <c r="E3636" s="74">
        <f>D3636*conf!B$7</f>
        <v>4278.6236793954868</v>
      </c>
      <c r="F3636" s="32">
        <f t="shared" si="507"/>
        <v>0.31402723999999999</v>
      </c>
      <c r="G3636" s="33">
        <f t="shared" si="508"/>
        <v>0.48662557000000001</v>
      </c>
      <c r="H3636" s="32">
        <f t="shared" si="509"/>
        <v>-4.34086324</v>
      </c>
      <c r="I3636" s="33">
        <f t="shared" si="510"/>
        <v>-0.62623976000000003</v>
      </c>
      <c r="J3636" s="32">
        <f t="shared" si="511"/>
        <v>-4.34086324</v>
      </c>
      <c r="K3636" s="33">
        <f t="shared" si="512"/>
        <v>-1.57464465</v>
      </c>
    </row>
    <row r="3637" spans="1:11" x14ac:dyDescent="0.3">
      <c r="A3637" s="78" t="str">
        <f>latest_start_1_limit_5000_convert_BTC_CMC_PRO_API_KEY_49c55c19_a805_466a_95cf_3c[[#This Row],[Symbol]]</f>
        <v>WLB</v>
      </c>
      <c r="B3637" s="22" t="str">
        <f t="shared" si="504"/>
        <v>Wallabee</v>
      </c>
      <c r="C3637" s="77">
        <f t="shared" si="505"/>
        <v>1.5441364229666288E-5</v>
      </c>
      <c r="D3637" s="73">
        <f t="shared" si="506"/>
        <v>0.57814003970965</v>
      </c>
      <c r="E3637" s="74">
        <f>D3637*conf!B$7</f>
        <v>42.285162504363804</v>
      </c>
      <c r="F3637" s="32">
        <f t="shared" si="507"/>
        <v>-0.22191050000000001</v>
      </c>
      <c r="G3637" s="33">
        <f t="shared" si="508"/>
        <v>-5.0234290000000001E-2</v>
      </c>
      <c r="H3637" s="32">
        <f t="shared" si="509"/>
        <v>-4.0181847399999997</v>
      </c>
      <c r="I3637" s="33">
        <f t="shared" si="510"/>
        <v>-0.29103105000000001</v>
      </c>
      <c r="J3637" s="32">
        <f t="shared" si="511"/>
        <v>-4.0181847399999997</v>
      </c>
      <c r="K3637" s="33">
        <f t="shared" si="512"/>
        <v>-0.19260293000000001</v>
      </c>
    </row>
    <row r="3638" spans="1:11" x14ac:dyDescent="0.3">
      <c r="A3638" s="78" t="str">
        <f>latest_start_1_limit_5000_convert_BTC_CMC_PRO_API_KEY_49c55c19_a805_466a_95cf_3c[[#This Row],[Symbol]]</f>
        <v>HNDC</v>
      </c>
      <c r="B3638" s="22" t="str">
        <f t="shared" si="504"/>
        <v>HondaisCoin</v>
      </c>
      <c r="C3638" s="77">
        <f t="shared" si="505"/>
        <v>1E-8</v>
      </c>
      <c r="D3638" s="73">
        <f t="shared" si="506"/>
        <v>3.74988054E-6</v>
      </c>
      <c r="E3638" s="74">
        <f>D3638*conf!B$7</f>
        <v>2.7426626269559998E-4</v>
      </c>
      <c r="F3638" s="32">
        <f t="shared" si="507"/>
        <v>0.37081757999999998</v>
      </c>
      <c r="G3638" s="33">
        <f t="shared" si="508"/>
        <v>0.54351362000000003</v>
      </c>
      <c r="H3638" s="32">
        <f t="shared" si="509"/>
        <v>0.15597241000000001</v>
      </c>
      <c r="I3638" s="33">
        <f t="shared" si="510"/>
        <v>4.0452164399999999</v>
      </c>
      <c r="J3638" s="32">
        <f t="shared" si="511"/>
        <v>0.15597241000000001</v>
      </c>
      <c r="K3638" s="33">
        <f t="shared" si="512"/>
        <v>18.458423069999998</v>
      </c>
    </row>
    <row r="3639" spans="1:11" x14ac:dyDescent="0.3">
      <c r="A3639" s="78" t="str">
        <f>latest_start_1_limit_5000_convert_BTC_CMC_PRO_API_KEY_49c55c19_a805_466a_95cf_3c[[#This Row],[Symbol]]</f>
        <v>ATIS</v>
      </c>
      <c r="B3639" s="22" t="str">
        <f t="shared" si="504"/>
        <v>Atlantis Token</v>
      </c>
      <c r="C3639" s="77">
        <f t="shared" si="505"/>
        <v>1.0993753225379393E-6</v>
      </c>
      <c r="D3639" s="73">
        <f t="shared" si="506"/>
        <v>4.1161705868370001E-2</v>
      </c>
      <c r="E3639" s="74">
        <f>D3639*conf!B$7</f>
        <v>3.010567167212582</v>
      </c>
      <c r="F3639" s="32">
        <f t="shared" si="507"/>
        <v>-1.1289744399999999</v>
      </c>
      <c r="G3639" s="33">
        <f t="shared" si="508"/>
        <v>-0.95885891000000001</v>
      </c>
      <c r="H3639" s="32">
        <f t="shared" si="509"/>
        <v>0.80634044999999999</v>
      </c>
      <c r="I3639" s="33">
        <f t="shared" si="510"/>
        <v>4.7208394900000004</v>
      </c>
      <c r="J3639" s="32">
        <f t="shared" si="511"/>
        <v>0.80634044999999999</v>
      </c>
      <c r="K3639" s="33">
        <f t="shared" si="512"/>
        <v>-21.756878019999998</v>
      </c>
    </row>
    <row r="3640" spans="1:11" x14ac:dyDescent="0.3">
      <c r="A3640" s="78" t="str">
        <f>latest_start_1_limit_5000_convert_BTC_CMC_PRO_API_KEY_49c55c19_a805_466a_95cf_3c[[#This Row],[Symbol]]</f>
        <v>GTF</v>
      </c>
      <c r="B3640" s="22" t="str">
        <f t="shared" si="504"/>
        <v>GLOBALTRUSTFUND TOKEN</v>
      </c>
      <c r="C3640" s="77">
        <f t="shared" si="505"/>
        <v>1E-8</v>
      </c>
      <c r="D3640" s="73">
        <f t="shared" si="506"/>
        <v>2.2522695796000001E-4</v>
      </c>
      <c r="E3640" s="74">
        <f>D3640*conf!B$7</f>
        <v>1.6473099705194401E-2</v>
      </c>
      <c r="F3640" s="32">
        <f t="shared" si="507"/>
        <v>-38.915941779999997</v>
      </c>
      <c r="G3640" s="33">
        <f t="shared" si="508"/>
        <v>-38.810841760000002</v>
      </c>
      <c r="H3640" s="32">
        <f t="shared" si="509"/>
        <v>-39.844825589999999</v>
      </c>
      <c r="I3640" s="33">
        <f t="shared" si="510"/>
        <v>-37.508887479999999</v>
      </c>
      <c r="J3640" s="32">
        <f t="shared" si="511"/>
        <v>-39.844825589999999</v>
      </c>
      <c r="K3640" s="33">
        <f t="shared" si="512"/>
        <v>-51.377173200000001</v>
      </c>
    </row>
    <row r="3641" spans="1:11" x14ac:dyDescent="0.3">
      <c r="A3641" s="78" t="str">
        <f>latest_start_1_limit_5000_convert_BTC_CMC_PRO_API_KEY_49c55c19_a805_466a_95cf_3c[[#This Row],[Symbol]]</f>
        <v>BFF</v>
      </c>
      <c r="B3641" s="22" t="str">
        <f t="shared" si="504"/>
        <v>Bitcoffeen</v>
      </c>
      <c r="C3641" s="77">
        <f t="shared" si="505"/>
        <v>1.3721153364454147E-6</v>
      </c>
      <c r="D3641" s="73">
        <f t="shared" si="506"/>
        <v>5.137336334407E-2</v>
      </c>
      <c r="E3641" s="74">
        <f>D3641*conf!B$7</f>
        <v>3.7574477949852798</v>
      </c>
      <c r="F3641" s="32">
        <f t="shared" si="507"/>
        <v>0.15440412000000001</v>
      </c>
      <c r="G3641" s="33">
        <f t="shared" si="508"/>
        <v>0.32672780000000001</v>
      </c>
      <c r="H3641" s="32">
        <f t="shared" si="509"/>
        <v>0.89083354999999997</v>
      </c>
      <c r="I3641" s="33">
        <f t="shared" si="510"/>
        <v>4.80861362</v>
      </c>
      <c r="J3641" s="32">
        <f t="shared" si="511"/>
        <v>0.89083354999999997</v>
      </c>
      <c r="K3641" s="33">
        <f t="shared" si="512"/>
        <v>15.0920592</v>
      </c>
    </row>
    <row r="3642" spans="1:11" x14ac:dyDescent="0.3">
      <c r="A3642" s="78" t="str">
        <f>latest_start_1_limit_5000_convert_BTC_CMC_PRO_API_KEY_49c55c19_a805_466a_95cf_3c[[#This Row],[Symbol]]</f>
        <v>SPY</v>
      </c>
      <c r="B3642" s="22" t="str">
        <f t="shared" si="504"/>
        <v>SPDR S&amp;P 500 ETF tokenized stock FTX</v>
      </c>
      <c r="C3642" s="77">
        <f t="shared" si="505"/>
        <v>1.0225155629515498E-2</v>
      </c>
      <c r="D3642" s="73">
        <f t="shared" si="506"/>
        <v>382.84</v>
      </c>
      <c r="E3642" s="74">
        <f>D3642*conf!B$7</f>
        <v>28000.917599999997</v>
      </c>
      <c r="F3642" s="32">
        <f t="shared" si="507"/>
        <v>-0.21086073</v>
      </c>
      <c r="G3642" s="33">
        <f t="shared" si="508"/>
        <v>-3.9165510000000001E-2</v>
      </c>
      <c r="H3642" s="32">
        <f t="shared" si="509"/>
        <v>-3.8761271000000002</v>
      </c>
      <c r="I3642" s="33">
        <f t="shared" si="510"/>
        <v>-0.14345705</v>
      </c>
      <c r="J3642" s="32">
        <f t="shared" si="511"/>
        <v>-3.8761271000000002</v>
      </c>
      <c r="K3642" s="33">
        <f t="shared" si="512"/>
        <v>2.9222786799999998</v>
      </c>
    </row>
    <row r="3643" spans="1:11" x14ac:dyDescent="0.3">
      <c r="A3643" s="78" t="str">
        <f>latest_start_1_limit_5000_convert_BTC_CMC_PRO_API_KEY_49c55c19_a805_466a_95cf_3c[[#This Row],[Symbol]]</f>
        <v>CASH</v>
      </c>
      <c r="B3643" s="22" t="str">
        <f t="shared" si="504"/>
        <v>Litecash</v>
      </c>
      <c r="C3643" s="77">
        <f t="shared" si="505"/>
        <v>1E-8</v>
      </c>
      <c r="D3643" s="73">
        <f t="shared" si="506"/>
        <v>3.7503817100000003E-5</v>
      </c>
      <c r="E3643" s="74">
        <f>D3643*conf!B$7</f>
        <v>2.7430291826940002E-3</v>
      </c>
      <c r="F3643" s="32">
        <f t="shared" si="507"/>
        <v>0.38442683999999999</v>
      </c>
      <c r="G3643" s="33">
        <f t="shared" si="508"/>
        <v>0.55714629999999998</v>
      </c>
      <c r="H3643" s="32">
        <f t="shared" si="509"/>
        <v>0.18795692999999999</v>
      </c>
      <c r="I3643" s="33">
        <f t="shared" si="510"/>
        <v>4.0784429800000002</v>
      </c>
      <c r="J3643" s="32">
        <f t="shared" si="511"/>
        <v>0.18795692999999999</v>
      </c>
      <c r="K3643" s="33">
        <f t="shared" si="512"/>
        <v>18.474255289999999</v>
      </c>
    </row>
    <row r="3644" spans="1:11" x14ac:dyDescent="0.3">
      <c r="A3644" s="78" t="str">
        <f>latest_start_1_limit_5000_convert_BTC_CMC_PRO_API_KEY_49c55c19_a805_466a_95cf_3c[[#This Row],[Symbol]]</f>
        <v>INRT</v>
      </c>
      <c r="B3644" s="22" t="str">
        <f t="shared" si="504"/>
        <v>INRToken</v>
      </c>
      <c r="C3644" s="77">
        <f t="shared" si="505"/>
        <v>1.0015440412107804E-8</v>
      </c>
      <c r="D3644" s="73">
        <f t="shared" si="506"/>
        <v>3.7498805360999999E-4</v>
      </c>
      <c r="E3644" s="74">
        <f>D3644*conf!B$7</f>
        <v>2.7426626241035399E-2</v>
      </c>
      <c r="F3644" s="32">
        <f t="shared" si="507"/>
        <v>0.15440413</v>
      </c>
      <c r="G3644" s="33">
        <f t="shared" si="508"/>
        <v>0.32672781000000001</v>
      </c>
      <c r="H3644" s="32">
        <f t="shared" si="509"/>
        <v>0.15440412000000001</v>
      </c>
      <c r="I3644" s="33">
        <f t="shared" si="510"/>
        <v>4.0435872499999999</v>
      </c>
      <c r="J3644" s="32">
        <f t="shared" si="511"/>
        <v>0.15440412000000001</v>
      </c>
      <c r="K3644" s="33">
        <f t="shared" si="512"/>
        <v>18.452411290000001</v>
      </c>
    </row>
    <row r="3645" spans="1:11" x14ac:dyDescent="0.3">
      <c r="A3645" s="78" t="str">
        <f>latest_start_1_limit_5000_convert_BTC_CMC_PRO_API_KEY_49c55c19_a805_466a_95cf_3c[[#This Row],[Symbol]]</f>
        <v>JCC</v>
      </c>
      <c r="B3645" s="22" t="str">
        <f t="shared" si="504"/>
        <v>junca Cash</v>
      </c>
      <c r="C3645" s="77">
        <f t="shared" si="505"/>
        <v>5.8809166802027478E-7</v>
      </c>
      <c r="D3645" s="73">
        <f t="shared" si="506"/>
        <v>2.2018737155940001E-2</v>
      </c>
      <c r="E3645" s="74">
        <f>D3645*conf!B$7</f>
        <v>1.6104504355854516</v>
      </c>
      <c r="F3645" s="32">
        <f t="shared" si="507"/>
        <v>-8.4798609000000003</v>
      </c>
      <c r="G3645" s="33">
        <f t="shared" si="508"/>
        <v>-8.3223931600000007</v>
      </c>
      <c r="H3645" s="32">
        <f t="shared" si="509"/>
        <v>-23.32686528</v>
      </c>
      <c r="I3645" s="33">
        <f t="shared" si="510"/>
        <v>-20.34950383</v>
      </c>
      <c r="J3645" s="32">
        <f t="shared" si="511"/>
        <v>-23.32686528</v>
      </c>
      <c r="K3645" s="33">
        <f t="shared" si="512"/>
        <v>-10.2191945</v>
      </c>
    </row>
    <row r="3646" spans="1:11" x14ac:dyDescent="0.3">
      <c r="A3646" s="78" t="str">
        <f>latest_start_1_limit_5000_convert_BTC_CMC_PRO_API_KEY_49c55c19_a805_466a_95cf_3c[[#This Row],[Symbol]]</f>
        <v>TRXC</v>
      </c>
      <c r="B3646" s="22" t="str">
        <f t="shared" si="504"/>
        <v>TRONCLASSIC</v>
      </c>
      <c r="C3646" s="77">
        <f t="shared" si="505"/>
        <v>1E-8</v>
      </c>
      <c r="D3646" s="73">
        <f t="shared" si="506"/>
        <v>1.6289040209999999E-5</v>
      </c>
      <c r="E3646" s="74">
        <f>D3646*conf!B$7</f>
        <v>1.1913804009593999E-3</v>
      </c>
      <c r="F3646" s="32">
        <f t="shared" si="507"/>
        <v>-0.93851709999999999</v>
      </c>
      <c r="G3646" s="33">
        <f t="shared" si="508"/>
        <v>-0.76807387000000005</v>
      </c>
      <c r="H3646" s="32">
        <f t="shared" si="509"/>
        <v>0.96970097</v>
      </c>
      <c r="I3646" s="33">
        <f t="shared" si="510"/>
        <v>4.8905436099999999</v>
      </c>
      <c r="J3646" s="32">
        <f t="shared" si="511"/>
        <v>0.96970097</v>
      </c>
      <c r="K3646" s="33">
        <f t="shared" si="512"/>
        <v>25.308858449999999</v>
      </c>
    </row>
    <row r="3647" spans="1:11" x14ac:dyDescent="0.3">
      <c r="A3647" s="78" t="str">
        <f>latest_start_1_limit_5000_convert_BTC_CMC_PRO_API_KEY_49c55c19_a805_466a_95cf_3c[[#This Row],[Symbol]]</f>
        <v>DSC</v>
      </c>
      <c r="B3647" s="22" t="str">
        <f t="shared" si="504"/>
        <v>Dash Cash</v>
      </c>
      <c r="C3647" s="77">
        <f t="shared" si="505"/>
        <v>3.3093522045874113E-6</v>
      </c>
      <c r="D3647" s="73">
        <f t="shared" si="506"/>
        <v>0.12390543908663</v>
      </c>
      <c r="E3647" s="74">
        <f>D3647*conf!B$7</f>
        <v>9.0624438147961186</v>
      </c>
      <c r="F3647" s="32">
        <f t="shared" si="507"/>
        <v>-0.1638087</v>
      </c>
      <c r="G3647" s="33">
        <f t="shared" si="508"/>
        <v>7.9674700000000008E-3</v>
      </c>
      <c r="H3647" s="32">
        <f t="shared" si="509"/>
        <v>-3.8100673600000001</v>
      </c>
      <c r="I3647" s="33">
        <f t="shared" si="510"/>
        <v>-7.4832079999999995E-2</v>
      </c>
      <c r="J3647" s="32">
        <f t="shared" si="511"/>
        <v>-3.8100673600000001</v>
      </c>
      <c r="K3647" s="33">
        <f t="shared" si="512"/>
        <v>-0.82414588</v>
      </c>
    </row>
    <row r="3648" spans="1:11" x14ac:dyDescent="0.3">
      <c r="A3648" s="78" t="str">
        <f>latest_start_1_limit_5000_convert_BTC_CMC_PRO_API_KEY_49c55c19_a805_466a_95cf_3c[[#This Row],[Symbol]]</f>
        <v>SPKL</v>
      </c>
      <c r="B3648" s="22" t="str">
        <f t="shared" si="504"/>
        <v>SpokLottery</v>
      </c>
      <c r="C3648" s="77">
        <f t="shared" si="505"/>
        <v>1E-8</v>
      </c>
      <c r="D3648" s="73">
        <f t="shared" si="506"/>
        <v>3.3418153089999998E-5</v>
      </c>
      <c r="E3648" s="74">
        <f>D3648*conf!B$7</f>
        <v>2.4442037170025999E-3</v>
      </c>
      <c r="F3648" s="32">
        <f t="shared" si="507"/>
        <v>-0.33287858999999997</v>
      </c>
      <c r="G3648" s="33">
        <f t="shared" si="508"/>
        <v>-0.16139331000000001</v>
      </c>
      <c r="H3648" s="32">
        <f t="shared" si="509"/>
        <v>-4.8509532899999996</v>
      </c>
      <c r="I3648" s="33">
        <f t="shared" si="510"/>
        <v>-1.1561375599999999</v>
      </c>
      <c r="J3648" s="32">
        <f t="shared" si="511"/>
        <v>-4.8509532899999996</v>
      </c>
      <c r="K3648" s="33">
        <f t="shared" si="512"/>
        <v>6.6041717799999997</v>
      </c>
    </row>
    <row r="3649" spans="1:11" x14ac:dyDescent="0.3">
      <c r="A3649" s="78" t="str">
        <f>latest_start_1_limit_5000_convert_BTC_CMC_PRO_API_KEY_49c55c19_a805_466a_95cf_3c[[#This Row],[Symbol]]</f>
        <v>EVC</v>
      </c>
      <c r="B3649" s="22" t="str">
        <f t="shared" si="504"/>
        <v>EventChain</v>
      </c>
      <c r="C3649" s="77">
        <f t="shared" si="505"/>
        <v>4.5791508188518523E-7</v>
      </c>
      <c r="D3649" s="73">
        <f t="shared" si="506"/>
        <v>1.7144796255509999E-2</v>
      </c>
      <c r="E3649" s="74">
        <f>D3649*conf!B$7</f>
        <v>1.2539703981280013</v>
      </c>
      <c r="F3649" s="32">
        <f t="shared" si="507"/>
        <v>-0.79413712000000003</v>
      </c>
      <c r="G3649" s="33">
        <f t="shared" si="508"/>
        <v>-0.62344548</v>
      </c>
      <c r="H3649" s="32">
        <f t="shared" si="509"/>
        <v>26.04190466</v>
      </c>
      <c r="I3649" s="33">
        <f t="shared" si="510"/>
        <v>30.93634793</v>
      </c>
      <c r="J3649" s="32">
        <f t="shared" si="511"/>
        <v>26.04190466</v>
      </c>
      <c r="K3649" s="33">
        <f t="shared" si="512"/>
        <v>204.65687316</v>
      </c>
    </row>
    <row r="3650" spans="1:11" x14ac:dyDescent="0.3">
      <c r="A3650" s="78" t="str">
        <f>latest_start_1_limit_5000_convert_BTC_CMC_PRO_API_KEY_49c55c19_a805_466a_95cf_3c[[#This Row],[Symbol]]</f>
        <v>NOIZ</v>
      </c>
      <c r="B3650" s="22" t="str">
        <f t="shared" ref="B3650:B3713" si="513">VLOOKUP(A3650,BTCTABLE,2,FALSE)</f>
        <v>NOIZ</v>
      </c>
      <c r="C3650" s="77">
        <f t="shared" ref="C3650:C3713" si="514">VLOOKUP(A3650,BTCTABLE,3,FALSE)</f>
        <v>1.2799284091289064E-6</v>
      </c>
      <c r="D3650" s="73">
        <f t="shared" ref="D3650:D3713" si="515">VLOOKUP(A3650,USDTABLE,3,FALSE)</f>
        <v>4.7921793066549999E-2</v>
      </c>
      <c r="E3650" s="74">
        <f>D3650*conf!B$7</f>
        <v>3.5049999448874671</v>
      </c>
      <c r="F3650" s="32">
        <f t="shared" ref="F3650:F3713" si="516">VLOOKUP(A3650,BTCTABLE,5,FALSE)</f>
        <v>1.4505173200000001</v>
      </c>
      <c r="G3650" s="33">
        <f t="shared" ref="G3650:G3713" si="517">VLOOKUP(A3650,USDTABLE,5,FALSE)</f>
        <v>1.62507107</v>
      </c>
      <c r="H3650" s="32">
        <f t="shared" ref="H3650:H3713" si="518">VLOOKUP(A3650,BTCTABLE,6,FALSE)</f>
        <v>8.8718909999999998E-2</v>
      </c>
      <c r="I3650" s="33">
        <f t="shared" ref="I3650:I3713" si="519">VLOOKUP(A3650,USDTABLE,6,FALSE)</f>
        <v>3.9753513599999999</v>
      </c>
      <c r="J3650" s="32">
        <f t="shared" ref="J3650:J3713" si="520">VLOOKUP(A3650,BTCTABLE,6,FALSE)</f>
        <v>8.8718909999999998E-2</v>
      </c>
      <c r="K3650" s="33">
        <f t="shared" ref="K3650:K3713" si="521">VLOOKUP(A3650,USDTABLE,7,FALSE)</f>
        <v>-12.58372091</v>
      </c>
    </row>
    <row r="3651" spans="1:11" x14ac:dyDescent="0.3">
      <c r="A3651" s="78" t="str">
        <f>latest_start_1_limit_5000_convert_BTC_CMC_PRO_API_KEY_49c55c19_a805_466a_95cf_3c[[#This Row],[Symbol]]</f>
        <v>XTX</v>
      </c>
      <c r="B3651" s="22" t="str">
        <f t="shared" si="513"/>
        <v>Xtock</v>
      </c>
      <c r="C3651" s="77">
        <f t="shared" si="514"/>
        <v>1E-8</v>
      </c>
      <c r="D3651" s="73">
        <f t="shared" si="515"/>
        <v>1.8764933184E-4</v>
      </c>
      <c r="E3651" s="74">
        <f>D3651*conf!B$7</f>
        <v>1.3724672130777599E-2</v>
      </c>
      <c r="F3651" s="32">
        <f t="shared" si="516"/>
        <v>-0.22214935</v>
      </c>
      <c r="G3651" s="33">
        <f t="shared" si="517"/>
        <v>-5.0473560000000001E-2</v>
      </c>
      <c r="H3651" s="32">
        <f t="shared" si="518"/>
        <v>83.236241030000002</v>
      </c>
      <c r="I3651" s="33">
        <f t="shared" si="519"/>
        <v>90.351647529999994</v>
      </c>
      <c r="J3651" s="32">
        <f t="shared" si="520"/>
        <v>83.236241030000002</v>
      </c>
      <c r="K3651" s="33">
        <f t="shared" si="521"/>
        <v>31.001435480000001</v>
      </c>
    </row>
    <row r="3652" spans="1:11" x14ac:dyDescent="0.3">
      <c r="A3652" s="78" t="str">
        <f>latest_start_1_limit_5000_convert_BTC_CMC_PRO_API_KEY_49c55c19_a805_466a_95cf_3c[[#This Row],[Symbol]]</f>
        <v>ANK</v>
      </c>
      <c r="B3652" s="22" t="str">
        <f t="shared" si="513"/>
        <v>AlphaLink</v>
      </c>
      <c r="C3652" s="77">
        <f t="shared" si="514"/>
        <v>2.9150765479539391E-7</v>
      </c>
      <c r="D3652" s="73">
        <f t="shared" si="515"/>
        <v>1.0914336622879999E-2</v>
      </c>
      <c r="E3652" s="74">
        <f>D3652*conf!B$7</f>
        <v>0.79827458059744316</v>
      </c>
      <c r="F3652" s="32">
        <f t="shared" si="516"/>
        <v>-0.31705519999999998</v>
      </c>
      <c r="G3652" s="33">
        <f t="shared" si="517"/>
        <v>-0.1455427</v>
      </c>
      <c r="H3652" s="32">
        <f t="shared" si="518"/>
        <v>-6.9030903700000001</v>
      </c>
      <c r="I3652" s="33">
        <f t="shared" si="519"/>
        <v>-3.2879629700000002</v>
      </c>
      <c r="J3652" s="32">
        <f t="shared" si="520"/>
        <v>-6.9030903700000001</v>
      </c>
      <c r="K3652" s="33">
        <f t="shared" si="521"/>
        <v>-1.78671249</v>
      </c>
    </row>
    <row r="3653" spans="1:11" x14ac:dyDescent="0.3">
      <c r="A3653" s="78" t="str">
        <f>latest_start_1_limit_5000_convert_BTC_CMC_PRO_API_KEY_49c55c19_a805_466a_95cf_3c[[#This Row],[Symbol]]</f>
        <v>CLBR</v>
      </c>
      <c r="B3653" s="22" t="str">
        <f t="shared" si="513"/>
        <v>Colibri Protocol</v>
      </c>
      <c r="C3653" s="77">
        <f t="shared" si="514"/>
        <v>1E-8</v>
      </c>
      <c r="D3653" s="73">
        <f t="shared" si="515"/>
        <v>1.3031232167000001E-4</v>
      </c>
      <c r="E3653" s="74">
        <f>D3653*conf!B$7</f>
        <v>9.5310432069438001E-3</v>
      </c>
      <c r="F3653" s="32">
        <f t="shared" si="516"/>
        <v>-0.93851708</v>
      </c>
      <c r="G3653" s="33">
        <f t="shared" si="517"/>
        <v>-0.76807384999999995</v>
      </c>
      <c r="H3653" s="32">
        <f t="shared" si="518"/>
        <v>1.0131111800000001</v>
      </c>
      <c r="I3653" s="33">
        <f t="shared" si="519"/>
        <v>4.9356395099999997</v>
      </c>
      <c r="J3653" s="32">
        <f t="shared" si="520"/>
        <v>1.0131111800000001</v>
      </c>
      <c r="K3653" s="33">
        <f t="shared" si="521"/>
        <v>25.304753590000001</v>
      </c>
    </row>
    <row r="3654" spans="1:11" x14ac:dyDescent="0.3">
      <c r="A3654" s="78" t="str">
        <f>latest_start_1_limit_5000_convert_BTC_CMC_PRO_API_KEY_49c55c19_a805_466a_95cf_3c[[#This Row],[Symbol]]</f>
        <v>LOV</v>
      </c>
      <c r="B3654" s="22" t="str">
        <f t="shared" si="513"/>
        <v>The LoveChain</v>
      </c>
      <c r="C3654" s="77">
        <f t="shared" si="514"/>
        <v>9.4364202848398176E-7</v>
      </c>
      <c r="D3654" s="73">
        <f t="shared" si="515"/>
        <v>3.5330896396529997E-2</v>
      </c>
      <c r="E3654" s="74">
        <f>D3654*conf!B$7</f>
        <v>2.584101762442204</v>
      </c>
      <c r="F3654" s="32">
        <f t="shared" si="516"/>
        <v>-0.16145825</v>
      </c>
      <c r="G3654" s="33">
        <f t="shared" si="517"/>
        <v>1.032197E-2</v>
      </c>
      <c r="H3654" s="32">
        <f t="shared" si="518"/>
        <v>-8.2988275399999996</v>
      </c>
      <c r="I3654" s="33">
        <f t="shared" si="519"/>
        <v>-4.73789923</v>
      </c>
      <c r="J3654" s="32">
        <f t="shared" si="520"/>
        <v>-8.2988275399999996</v>
      </c>
      <c r="K3654" s="33">
        <f t="shared" si="521"/>
        <v>-2.7779899100000001</v>
      </c>
    </row>
    <row r="3655" spans="1:11" x14ac:dyDescent="0.3">
      <c r="A3655" s="78" t="str">
        <f>latest_start_1_limit_5000_convert_BTC_CMC_PRO_API_KEY_49c55c19_a805_466a_95cf_3c[[#This Row],[Symbol]]</f>
        <v>POWER</v>
      </c>
      <c r="B3655" s="22" t="str">
        <f t="shared" si="513"/>
        <v>UniPower</v>
      </c>
      <c r="C3655" s="77">
        <f t="shared" si="514"/>
        <v>6.0473195057478848E-6</v>
      </c>
      <c r="D3655" s="73">
        <f t="shared" si="515"/>
        <v>0.22641765890561999</v>
      </c>
      <c r="E3655" s="74">
        <f>D3655*conf!B$7</f>
        <v>16.560187572357044</v>
      </c>
      <c r="F3655" s="32">
        <f t="shared" si="516"/>
        <v>-0.93851708</v>
      </c>
      <c r="G3655" s="33">
        <f t="shared" si="517"/>
        <v>-0.76807384999999995</v>
      </c>
      <c r="H3655" s="32">
        <f t="shared" si="518"/>
        <v>-92.689852029999997</v>
      </c>
      <c r="I3655" s="33">
        <f t="shared" si="519"/>
        <v>-92.405985290000004</v>
      </c>
      <c r="J3655" s="32">
        <f t="shared" si="520"/>
        <v>-92.689852029999997</v>
      </c>
      <c r="K3655" s="33">
        <f t="shared" si="521"/>
        <v>-90.92263681</v>
      </c>
    </row>
    <row r="3656" spans="1:11" x14ac:dyDescent="0.3">
      <c r="A3656" s="78" t="str">
        <f>latest_start_1_limit_5000_convert_BTC_CMC_PRO_API_KEY_49c55c19_a805_466a_95cf_3c[[#This Row],[Symbol]]</f>
        <v>AZZR</v>
      </c>
      <c r="B3656" s="22" t="str">
        <f t="shared" si="513"/>
        <v>Azzure</v>
      </c>
      <c r="C3656" s="77">
        <f t="shared" si="514"/>
        <v>1.0015440412107804E-8</v>
      </c>
      <c r="D3656" s="73">
        <f t="shared" si="515"/>
        <v>3.7498805360999999E-4</v>
      </c>
      <c r="E3656" s="74">
        <f>D3656*conf!B$7</f>
        <v>2.7426626241035399E-2</v>
      </c>
      <c r="F3656" s="32">
        <f t="shared" si="516"/>
        <v>0.37081765</v>
      </c>
      <c r="G3656" s="33">
        <f t="shared" si="517"/>
        <v>0.54351369000000005</v>
      </c>
      <c r="H3656" s="32">
        <f t="shared" si="518"/>
        <v>0.15440412000000001</v>
      </c>
      <c r="I3656" s="33">
        <f t="shared" si="519"/>
        <v>4.0435872499999999</v>
      </c>
      <c r="J3656" s="32">
        <f t="shared" si="520"/>
        <v>0.15440412000000001</v>
      </c>
      <c r="K3656" s="33">
        <f t="shared" si="521"/>
        <v>18.448271680000001</v>
      </c>
    </row>
    <row r="3657" spans="1:11" x14ac:dyDescent="0.3">
      <c r="A3657" s="78" t="str">
        <f>latest_start_1_limit_5000_convert_BTC_CMC_PRO_API_KEY_49c55c19_a805_466a_95cf_3c[[#This Row],[Symbol]]</f>
        <v>TORM</v>
      </c>
      <c r="B3657" s="22" t="str">
        <f t="shared" si="513"/>
        <v>Thorium</v>
      </c>
      <c r="C3657" s="77">
        <f t="shared" si="514"/>
        <v>7.1836949507425301E-8</v>
      </c>
      <c r="D3657" s="73">
        <f t="shared" si="515"/>
        <v>2.6896468617100002E-3</v>
      </c>
      <c r="E3657" s="74">
        <f>D3657*conf!B$7</f>
        <v>0.19672077146546943</v>
      </c>
      <c r="F3657" s="32">
        <f t="shared" si="516"/>
        <v>-0.22134602</v>
      </c>
      <c r="G3657" s="33">
        <f t="shared" si="517"/>
        <v>-4.9668839999999999E-2</v>
      </c>
      <c r="H3657" s="32">
        <f t="shared" si="518"/>
        <v>-4.0173279199999996</v>
      </c>
      <c r="I3657" s="33">
        <f t="shared" si="519"/>
        <v>-0.29014096</v>
      </c>
      <c r="J3657" s="32">
        <f t="shared" si="520"/>
        <v>-4.0173279199999996</v>
      </c>
      <c r="K3657" s="33">
        <f t="shared" si="521"/>
        <v>-55.958988269999999</v>
      </c>
    </row>
    <row r="3658" spans="1:11" x14ac:dyDescent="0.3">
      <c r="A3658" s="78" t="str">
        <f>latest_start_1_limit_5000_convert_BTC_CMC_PRO_API_KEY_49c55c19_a805_466a_95cf_3c[[#This Row],[Symbol]]</f>
        <v>IOOX</v>
      </c>
      <c r="B3658" s="22" t="str">
        <f t="shared" si="513"/>
        <v>IOOX System</v>
      </c>
      <c r="C3658" s="77">
        <f t="shared" si="514"/>
        <v>8.788190936422465E-8</v>
      </c>
      <c r="D3658" s="73">
        <f t="shared" si="515"/>
        <v>3.2903861222300002E-3</v>
      </c>
      <c r="E3658" s="74">
        <f>D3658*conf!B$7</f>
        <v>0.24065884097990223</v>
      </c>
      <c r="F3658" s="32">
        <f t="shared" si="516"/>
        <v>-0.93691946000000004</v>
      </c>
      <c r="G3658" s="33">
        <f t="shared" si="517"/>
        <v>-0.76647348999999998</v>
      </c>
      <c r="H3658" s="32">
        <f t="shared" si="518"/>
        <v>-2.3915963100000002</v>
      </c>
      <c r="I3658" s="33">
        <f t="shared" si="519"/>
        <v>1.3987208499999999</v>
      </c>
      <c r="J3658" s="32">
        <f t="shared" si="520"/>
        <v>-2.3915963100000002</v>
      </c>
      <c r="K3658" s="33">
        <f t="shared" si="521"/>
        <v>141.07037535000001</v>
      </c>
    </row>
    <row r="3659" spans="1:11" x14ac:dyDescent="0.3">
      <c r="A3659" s="78" t="str">
        <f>latest_start_1_limit_5000_convert_BTC_CMC_PRO_API_KEY_49c55c19_a805_466a_95cf_3c[[#This Row],[Symbol]]</f>
        <v>LPS</v>
      </c>
      <c r="B3659" s="22" t="str">
        <f t="shared" si="513"/>
        <v>Lapis Chain</v>
      </c>
      <c r="C3659" s="77">
        <f t="shared" si="514"/>
        <v>4.5106813803807425E-8</v>
      </c>
      <c r="D3659" s="73">
        <f t="shared" si="515"/>
        <v>1.6888439865699999E-3</v>
      </c>
      <c r="E3659" s="74">
        <f>D3659*conf!B$7</f>
        <v>0.1235220491777298</v>
      </c>
      <c r="F3659" s="32">
        <f t="shared" si="516"/>
        <v>-0.22214935</v>
      </c>
      <c r="G3659" s="33">
        <f t="shared" si="517"/>
        <v>-5.0473560000000001E-2</v>
      </c>
      <c r="H3659" s="32">
        <f t="shared" si="518"/>
        <v>-4.0191118499999998</v>
      </c>
      <c r="I3659" s="33">
        <f t="shared" si="519"/>
        <v>-0.29199416</v>
      </c>
      <c r="J3659" s="32">
        <f t="shared" si="520"/>
        <v>-4.0191118499999998</v>
      </c>
      <c r="K3659" s="33">
        <f t="shared" si="521"/>
        <v>-0.19284186</v>
      </c>
    </row>
    <row r="3660" spans="1:11" x14ac:dyDescent="0.3">
      <c r="A3660" s="78" t="str">
        <f>latest_start_1_limit_5000_convert_BTC_CMC_PRO_API_KEY_49c55c19_a805_466a_95cf_3c[[#This Row],[Symbol]]</f>
        <v>RES</v>
      </c>
      <c r="B3660" s="22" t="str">
        <f t="shared" si="513"/>
        <v>Resistance</v>
      </c>
      <c r="C3660" s="77">
        <f t="shared" si="514"/>
        <v>1.6039241277460114E-8</v>
      </c>
      <c r="D3660" s="73">
        <f t="shared" si="515"/>
        <v>6.0052515122000004E-4</v>
      </c>
      <c r="E3660" s="74">
        <f>D3660*conf!B$7</f>
        <v>4.3922409560230802E-2</v>
      </c>
      <c r="F3660" s="32">
        <f t="shared" si="516"/>
        <v>-7.4764266099999999</v>
      </c>
      <c r="G3660" s="33">
        <f t="shared" si="517"/>
        <v>-7.3172323800000001</v>
      </c>
      <c r="H3660" s="32">
        <f t="shared" si="518"/>
        <v>-3.8065755800000001</v>
      </c>
      <c r="I3660" s="33">
        <f t="shared" si="519"/>
        <v>-7.1204710000000004E-2</v>
      </c>
      <c r="J3660" s="32">
        <f t="shared" si="520"/>
        <v>-3.8065755800000001</v>
      </c>
      <c r="K3660" s="33">
        <f t="shared" si="521"/>
        <v>-1.3153140000000001E-2</v>
      </c>
    </row>
    <row r="3661" spans="1:11" x14ac:dyDescent="0.3">
      <c r="A3661" s="78" t="str">
        <f>latest_start_1_limit_5000_convert_BTC_CMC_PRO_API_KEY_49c55c19_a805_466a_95cf_3c[[#This Row],[Symbol]]</f>
        <v>BEAR</v>
      </c>
      <c r="B3661" s="22" t="str">
        <f t="shared" si="513"/>
        <v>3X Short Bitcoin Token</v>
      </c>
      <c r="C3661" s="77">
        <f t="shared" si="514"/>
        <v>1.3557382645981101E-7</v>
      </c>
      <c r="D3661" s="73">
        <f t="shared" si="515"/>
        <v>5.07601894802E-3</v>
      </c>
      <c r="E3661" s="74">
        <f>D3661*conf!B$7</f>
        <v>0.3712600258581828</v>
      </c>
      <c r="F3661" s="32">
        <f t="shared" si="516"/>
        <v>-0.86407623</v>
      </c>
      <c r="G3661" s="33">
        <f t="shared" si="517"/>
        <v>-0.69350491999999997</v>
      </c>
      <c r="H3661" s="32">
        <f t="shared" si="518"/>
        <v>-16.345992500000001</v>
      </c>
      <c r="I3661" s="33">
        <f t="shared" si="519"/>
        <v>-13.097550679999999</v>
      </c>
      <c r="J3661" s="32">
        <f t="shared" si="520"/>
        <v>-16.345992500000001</v>
      </c>
      <c r="K3661" s="33">
        <f t="shared" si="521"/>
        <v>-53.033557790000003</v>
      </c>
    </row>
    <row r="3662" spans="1:11" x14ac:dyDescent="0.3">
      <c r="A3662" s="78" t="str">
        <f>latest_start_1_limit_5000_convert_BTC_CMC_PRO_API_KEY_49c55c19_a805_466a_95cf_3c[[#This Row],[Symbol]]</f>
        <v>SHIFT</v>
      </c>
      <c r="B3662" s="22" t="str">
        <f t="shared" si="513"/>
        <v>Shift</v>
      </c>
      <c r="C3662" s="77">
        <f t="shared" si="514"/>
        <v>9.9039641680736936E-6</v>
      </c>
      <c r="D3662" s="73">
        <f t="shared" si="515"/>
        <v>0.37081427212321</v>
      </c>
      <c r="E3662" s="74">
        <f>D3662*conf!B$7</f>
        <v>27.12135586309158</v>
      </c>
      <c r="F3662" s="32">
        <f t="shared" si="516"/>
        <v>-0.16037633000000001</v>
      </c>
      <c r="G3662" s="33">
        <f t="shared" si="517"/>
        <v>1.1405749999999999E-2</v>
      </c>
      <c r="H3662" s="32">
        <f t="shared" si="518"/>
        <v>-3.8065755800000001</v>
      </c>
      <c r="I3662" s="33">
        <f t="shared" si="519"/>
        <v>-7.1204710000000004E-2</v>
      </c>
      <c r="J3662" s="32">
        <f t="shared" si="520"/>
        <v>-3.8065755800000001</v>
      </c>
      <c r="K3662" s="33">
        <f t="shared" si="521"/>
        <v>-1.3153140000000001E-2</v>
      </c>
    </row>
    <row r="3663" spans="1:11" x14ac:dyDescent="0.3">
      <c r="A3663" s="78" t="str">
        <f>latest_start_1_limit_5000_convert_BTC_CMC_PRO_API_KEY_49c55c19_a805_466a_95cf_3c[[#This Row],[Symbol]]</f>
        <v>RICK</v>
      </c>
      <c r="B3663" s="22" t="str">
        <f t="shared" si="513"/>
        <v>Infinite Ricks</v>
      </c>
      <c r="C3663" s="77">
        <f t="shared" si="514"/>
        <v>1.0015440412107804E-8</v>
      </c>
      <c r="D3663" s="73">
        <f t="shared" si="515"/>
        <v>3.7498805360999999E-4</v>
      </c>
      <c r="E3663" s="74">
        <f>D3663*conf!B$7</f>
        <v>2.7426626241035399E-2</v>
      </c>
      <c r="F3663" s="32">
        <f t="shared" si="516"/>
        <v>0.15440413</v>
      </c>
      <c r="G3663" s="33">
        <f t="shared" si="517"/>
        <v>0.32672781000000001</v>
      </c>
      <c r="H3663" s="32">
        <f t="shared" si="518"/>
        <v>0.15440412000000001</v>
      </c>
      <c r="I3663" s="33">
        <f t="shared" si="519"/>
        <v>4.0435872499999999</v>
      </c>
      <c r="J3663" s="32">
        <f t="shared" si="520"/>
        <v>0.15440412000000001</v>
      </c>
      <c r="K3663" s="33">
        <f t="shared" si="521"/>
        <v>18.458423239999998</v>
      </c>
    </row>
    <row r="3664" spans="1:11" x14ac:dyDescent="0.3">
      <c r="A3664" s="78" t="str">
        <f>latest_start_1_limit_5000_convert_BTC_CMC_PRO_API_KEY_49c55c19_a805_466a_95cf_3c[[#This Row],[Symbol]]</f>
        <v>SCC</v>
      </c>
      <c r="B3664" s="22" t="str">
        <f t="shared" si="513"/>
        <v>STEM CELL COIN</v>
      </c>
      <c r="C3664" s="77">
        <f t="shared" si="514"/>
        <v>3.0050336943961891E-6</v>
      </c>
      <c r="D3664" s="73">
        <f t="shared" si="515"/>
        <v>0.11251145129193001</v>
      </c>
      <c r="E3664" s="74">
        <f>D3664*conf!B$7</f>
        <v>8.2290875474917602</v>
      </c>
      <c r="F3664" s="32">
        <f t="shared" si="516"/>
        <v>0.38423225999999999</v>
      </c>
      <c r="G3664" s="33">
        <f t="shared" si="517"/>
        <v>0.55695138</v>
      </c>
      <c r="H3664" s="32">
        <f t="shared" si="518"/>
        <v>0.16935822</v>
      </c>
      <c r="I3664" s="33">
        <f t="shared" si="519"/>
        <v>4.05912205</v>
      </c>
      <c r="J3664" s="32">
        <f t="shared" si="520"/>
        <v>0.16935822</v>
      </c>
      <c r="K3664" s="33">
        <f t="shared" si="521"/>
        <v>26.925823959999999</v>
      </c>
    </row>
    <row r="3665" spans="1:11" x14ac:dyDescent="0.3">
      <c r="A3665" s="78" t="str">
        <f>latest_start_1_limit_5000_convert_BTC_CMC_PRO_API_KEY_49c55c19_a805_466a_95cf_3c[[#This Row],[Symbol]]</f>
        <v>MACPO</v>
      </c>
      <c r="B3665" s="22" t="str">
        <f t="shared" si="513"/>
        <v>Master Coin Point</v>
      </c>
      <c r="C3665" s="77">
        <f t="shared" si="514"/>
        <v>7.1622154641883335E-8</v>
      </c>
      <c r="D3665" s="73">
        <f t="shared" si="515"/>
        <v>2.6816047282400002E-3</v>
      </c>
      <c r="E3665" s="74">
        <f>D3665*conf!B$7</f>
        <v>0.1961325698234736</v>
      </c>
      <c r="F3665" s="32">
        <f t="shared" si="516"/>
        <v>-0.22191050000000001</v>
      </c>
      <c r="G3665" s="33">
        <f t="shared" si="517"/>
        <v>-5.0234290000000001E-2</v>
      </c>
      <c r="H3665" s="32">
        <f t="shared" si="518"/>
        <v>-4.0181847399999997</v>
      </c>
      <c r="I3665" s="33">
        <f t="shared" si="519"/>
        <v>-0.29103105000000001</v>
      </c>
      <c r="J3665" s="32">
        <f t="shared" si="520"/>
        <v>-4.0181847399999997</v>
      </c>
      <c r="K3665" s="33">
        <f t="shared" si="521"/>
        <v>-0.19260293000000001</v>
      </c>
    </row>
    <row r="3666" spans="1:11" x14ac:dyDescent="0.3">
      <c r="A3666" s="78" t="str">
        <f>latest_start_1_limit_5000_convert_BTC_CMC_PRO_API_KEY_49c55c19_a805_466a_95cf_3c[[#This Row],[Symbol]]</f>
        <v>HGH</v>
      </c>
      <c r="B3666" s="22" t="str">
        <f t="shared" si="513"/>
        <v>HGH Token</v>
      </c>
      <c r="C3666" s="77">
        <f t="shared" si="514"/>
        <v>1E-8</v>
      </c>
      <c r="D3666" s="73">
        <f t="shared" si="515"/>
        <v>3.74988054E-6</v>
      </c>
      <c r="E3666" s="74">
        <f>D3666*conf!B$7</f>
        <v>2.7426626269559998E-4</v>
      </c>
      <c r="F3666" s="32">
        <f t="shared" si="516"/>
        <v>0.15440422000000001</v>
      </c>
      <c r="G3666" s="33">
        <f t="shared" si="517"/>
        <v>0.32672790000000002</v>
      </c>
      <c r="H3666" s="32">
        <f t="shared" si="518"/>
        <v>0.15440398999999999</v>
      </c>
      <c r="I3666" s="33">
        <f t="shared" si="519"/>
        <v>4.0435871199999998</v>
      </c>
      <c r="J3666" s="32">
        <f t="shared" si="520"/>
        <v>0.15440398999999999</v>
      </c>
      <c r="K3666" s="33">
        <f t="shared" si="521"/>
        <v>18.448271640000002</v>
      </c>
    </row>
    <row r="3667" spans="1:11" x14ac:dyDescent="0.3">
      <c r="A3667" s="78" t="str">
        <f>latest_start_1_limit_5000_convert_BTC_CMC_PRO_API_KEY_49c55c19_a805_466a_95cf_3c[[#This Row],[Symbol]]</f>
        <v>XSPC</v>
      </c>
      <c r="B3667" s="22" t="str">
        <f t="shared" si="513"/>
        <v>SpectreSecurityCoin</v>
      </c>
      <c r="C3667" s="77">
        <f t="shared" si="514"/>
        <v>1.4021616576844093E-8</v>
      </c>
      <c r="D3667" s="73">
        <f t="shared" si="515"/>
        <v>5.2498327505000005E-4</v>
      </c>
      <c r="E3667" s="74">
        <f>D3667*conf!B$7</f>
        <v>3.8397276737157003E-2</v>
      </c>
      <c r="F3667" s="32">
        <f t="shared" si="516"/>
        <v>0.15440412000000001</v>
      </c>
      <c r="G3667" s="33">
        <f t="shared" si="517"/>
        <v>0.32672780000000001</v>
      </c>
      <c r="H3667" s="32">
        <f t="shared" si="518"/>
        <v>86.954887679999999</v>
      </c>
      <c r="I3667" s="33">
        <f t="shared" si="519"/>
        <v>94.214696189999998</v>
      </c>
      <c r="J3667" s="32">
        <f t="shared" si="520"/>
        <v>86.954887679999999</v>
      </c>
      <c r="K3667" s="33">
        <f t="shared" si="521"/>
        <v>-12.722326130000001</v>
      </c>
    </row>
    <row r="3668" spans="1:11" x14ac:dyDescent="0.3">
      <c r="A3668" s="78" t="str">
        <f>latest_start_1_limit_5000_convert_BTC_CMC_PRO_API_KEY_49c55c19_a805_466a_95cf_3c[[#This Row],[Symbol]]</f>
        <v>ROS</v>
      </c>
      <c r="B3668" s="22" t="str">
        <f t="shared" si="513"/>
        <v>ROS Coin</v>
      </c>
      <c r="C3668" s="77">
        <f t="shared" si="514"/>
        <v>1.3890067977847773E-7</v>
      </c>
      <c r="D3668" s="73">
        <f t="shared" si="515"/>
        <v>5.2005796462300004E-3</v>
      </c>
      <c r="E3668" s="74">
        <f>D3668*conf!B$7</f>
        <v>0.38037039532526223</v>
      </c>
      <c r="F3668" s="32">
        <f t="shared" si="516"/>
        <v>-0.22191050000000001</v>
      </c>
      <c r="G3668" s="33">
        <f t="shared" si="517"/>
        <v>-5.0234290000000001E-2</v>
      </c>
      <c r="H3668" s="32">
        <f t="shared" si="518"/>
        <v>-4.0181847399999997</v>
      </c>
      <c r="I3668" s="33">
        <f t="shared" si="519"/>
        <v>-0.29103105000000001</v>
      </c>
      <c r="J3668" s="32">
        <f t="shared" si="520"/>
        <v>-4.0181847399999997</v>
      </c>
      <c r="K3668" s="33">
        <f t="shared" si="521"/>
        <v>-0.21272426</v>
      </c>
    </row>
    <row r="3669" spans="1:11" x14ac:dyDescent="0.3">
      <c r="A3669" s="78" t="str">
        <f>latest_start_1_limit_5000_convert_BTC_CMC_PRO_API_KEY_49c55c19_a805_466a_95cf_3c[[#This Row],[Symbol]]</f>
        <v>WTF</v>
      </c>
      <c r="B3669" s="22" t="str">
        <f t="shared" si="513"/>
        <v>Walnut.finance</v>
      </c>
      <c r="C3669" s="77">
        <f t="shared" si="514"/>
        <v>1.5779342039841656E-5</v>
      </c>
      <c r="D3669" s="73">
        <f t="shared" si="515"/>
        <v>0.59079426518413003</v>
      </c>
      <c r="E3669" s="74">
        <f>D3669*conf!B$7</f>
        <v>43.21069255556727</v>
      </c>
      <c r="F3669" s="32">
        <f t="shared" si="516"/>
        <v>-1.1399994</v>
      </c>
      <c r="G3669" s="33">
        <f t="shared" si="517"/>
        <v>-0.96990284000000004</v>
      </c>
      <c r="H3669" s="32">
        <f t="shared" si="518"/>
        <v>0.84670073000000001</v>
      </c>
      <c r="I3669" s="33">
        <f t="shared" si="519"/>
        <v>4.76276704</v>
      </c>
      <c r="J3669" s="32">
        <f t="shared" si="520"/>
        <v>0.84670073000000001</v>
      </c>
      <c r="K3669" s="33">
        <f t="shared" si="521"/>
        <v>25.208722869999999</v>
      </c>
    </row>
    <row r="3670" spans="1:11" x14ac:dyDescent="0.3">
      <c r="A3670" s="78" t="str">
        <f>latest_start_1_limit_5000_convert_BTC_CMC_PRO_API_KEY_49c55c19_a805_466a_95cf_3c[[#This Row],[Symbol]]</f>
        <v>FXP</v>
      </c>
      <c r="B3670" s="22" t="str">
        <f t="shared" si="513"/>
        <v>FXPay</v>
      </c>
      <c r="C3670" s="77">
        <f t="shared" si="514"/>
        <v>1.4792004546506538E-8</v>
      </c>
      <c r="D3670" s="73">
        <f t="shared" si="515"/>
        <v>5.5382736710999996E-4</v>
      </c>
      <c r="E3670" s="74">
        <f>D3670*conf!B$7</f>
        <v>4.0506933630425394E-2</v>
      </c>
      <c r="F3670" s="32">
        <f t="shared" si="516"/>
        <v>-0.93691946000000004</v>
      </c>
      <c r="G3670" s="33">
        <f t="shared" si="517"/>
        <v>-0.76647348999999998</v>
      </c>
      <c r="H3670" s="32">
        <f t="shared" si="518"/>
        <v>-75.302375299999994</v>
      </c>
      <c r="I3670" s="33">
        <f t="shared" si="519"/>
        <v>-74.343320270000007</v>
      </c>
      <c r="J3670" s="32">
        <f t="shared" si="520"/>
        <v>-75.302375299999994</v>
      </c>
      <c r="K3670" s="33">
        <f t="shared" si="521"/>
        <v>-46.745479719999999</v>
      </c>
    </row>
    <row r="3671" spans="1:11" x14ac:dyDescent="0.3">
      <c r="A3671" s="78" t="str">
        <f>latest_start_1_limit_5000_convert_BTC_CMC_PRO_API_KEY_49c55c19_a805_466a_95cf_3c[[#This Row],[Symbol]]</f>
        <v>GTX</v>
      </c>
      <c r="B3671" s="22" t="str">
        <f t="shared" si="513"/>
        <v>GoalTime N</v>
      </c>
      <c r="C3671" s="77">
        <f t="shared" si="514"/>
        <v>1E-8</v>
      </c>
      <c r="D3671" s="73">
        <f t="shared" si="515"/>
        <v>1.8720497461E-4</v>
      </c>
      <c r="E3671" s="74">
        <f>D3671*conf!B$7</f>
        <v>1.3692171842975399E-2</v>
      </c>
      <c r="F3671" s="32">
        <f t="shared" si="516"/>
        <v>0</v>
      </c>
      <c r="G3671" s="33">
        <f t="shared" si="517"/>
        <v>0.17205802000000001</v>
      </c>
      <c r="H3671" s="32">
        <f t="shared" si="518"/>
        <v>0</v>
      </c>
      <c r="I3671" s="33">
        <f t="shared" si="519"/>
        <v>3.8831873300000002</v>
      </c>
      <c r="J3671" s="32">
        <f t="shared" si="520"/>
        <v>0</v>
      </c>
      <c r="K3671" s="33">
        <f t="shared" si="521"/>
        <v>18.275800530000001</v>
      </c>
    </row>
    <row r="3672" spans="1:11" x14ac:dyDescent="0.3">
      <c r="A3672" s="78" t="str">
        <f>latest_start_1_limit_5000_convert_BTC_CMC_PRO_API_KEY_49c55c19_a805_466a_95cf_3c[[#This Row],[Symbol]]</f>
        <v>ROM</v>
      </c>
      <c r="B3672" s="22" t="str">
        <f t="shared" si="513"/>
        <v>ROMToken</v>
      </c>
      <c r="C3672" s="77">
        <f t="shared" si="514"/>
        <v>1E-8</v>
      </c>
      <c r="D3672" s="73">
        <f t="shared" si="515"/>
        <v>8.9357038599999999E-6</v>
      </c>
      <c r="E3672" s="74">
        <f>D3672*conf!B$7</f>
        <v>6.5355738032039999E-4</v>
      </c>
      <c r="F3672" s="32">
        <f t="shared" si="516"/>
        <v>-0.22134607000000001</v>
      </c>
      <c r="G3672" s="33">
        <f t="shared" si="517"/>
        <v>-4.966889E-2</v>
      </c>
      <c r="H3672" s="32">
        <f t="shared" si="518"/>
        <v>-4.01888209</v>
      </c>
      <c r="I3672" s="33">
        <f t="shared" si="519"/>
        <v>-0.29175548000000001</v>
      </c>
      <c r="J3672" s="32">
        <f t="shared" si="520"/>
        <v>-4.01888209</v>
      </c>
      <c r="K3672" s="33">
        <f t="shared" si="521"/>
        <v>-0.21272425</v>
      </c>
    </row>
    <row r="3673" spans="1:11" x14ac:dyDescent="0.3">
      <c r="A3673" s="78" t="str">
        <f>latest_start_1_limit_5000_convert_BTC_CMC_PRO_API_KEY_49c55c19_a805_466a_95cf_3c[[#This Row],[Symbol]]</f>
        <v>ECOS</v>
      </c>
      <c r="B3673" s="22" t="str">
        <f t="shared" si="513"/>
        <v>EcoDollar</v>
      </c>
      <c r="C3673" s="77">
        <f t="shared" si="514"/>
        <v>3.906543802714806E-7</v>
      </c>
      <c r="D3673" s="73">
        <f t="shared" si="515"/>
        <v>1.4626488667950001E-2</v>
      </c>
      <c r="E3673" s="74">
        <f>D3673*conf!B$7</f>
        <v>1.069781381173863</v>
      </c>
      <c r="F3673" s="32">
        <f t="shared" si="516"/>
        <v>0.38423225999999999</v>
      </c>
      <c r="G3673" s="33">
        <f t="shared" si="517"/>
        <v>0.55695138</v>
      </c>
      <c r="H3673" s="32">
        <f t="shared" si="518"/>
        <v>0.16778981000000001</v>
      </c>
      <c r="I3673" s="33">
        <f t="shared" si="519"/>
        <v>4.0574927299999999</v>
      </c>
      <c r="J3673" s="32">
        <f t="shared" si="520"/>
        <v>0.16778981000000001</v>
      </c>
      <c r="K3673" s="33">
        <f t="shared" si="521"/>
        <v>18.464102359999998</v>
      </c>
    </row>
    <row r="3674" spans="1:11" x14ac:dyDescent="0.3">
      <c r="A3674" s="78" t="str">
        <f>latest_start_1_limit_5000_convert_BTC_CMC_PRO_API_KEY_49c55c19_a805_466a_95cf_3c[[#This Row],[Symbol]]</f>
        <v>YCE</v>
      </c>
      <c r="B3674" s="22" t="str">
        <f t="shared" si="513"/>
        <v>MYCE</v>
      </c>
      <c r="C3674" s="77">
        <f t="shared" si="514"/>
        <v>3.0046321236056319E-8</v>
      </c>
      <c r="D3674" s="73">
        <f t="shared" si="515"/>
        <v>1.1249641608199999E-3</v>
      </c>
      <c r="E3674" s="74">
        <f>D3674*conf!B$7</f>
        <v>8.22798787223748E-2</v>
      </c>
      <c r="F3674" s="32">
        <f t="shared" si="516"/>
        <v>200.46321237000001</v>
      </c>
      <c r="G3674" s="33">
        <f t="shared" si="517"/>
        <v>200.98018342</v>
      </c>
      <c r="H3674" s="32">
        <f t="shared" si="518"/>
        <v>50.231606169999999</v>
      </c>
      <c r="I3674" s="33">
        <f t="shared" si="519"/>
        <v>56.065380869999998</v>
      </c>
      <c r="J3674" s="32">
        <f t="shared" si="520"/>
        <v>50.231606169999999</v>
      </c>
      <c r="K3674" s="33">
        <f t="shared" si="521"/>
        <v>77.687634849999995</v>
      </c>
    </row>
    <row r="3675" spans="1:11" x14ac:dyDescent="0.3">
      <c r="A3675" s="78" t="str">
        <f>latest_start_1_limit_5000_convert_BTC_CMC_PRO_API_KEY_49c55c19_a805_466a_95cf_3c[[#This Row],[Symbol]]</f>
        <v>FTO</v>
      </c>
      <c r="B3675" s="22" t="str">
        <f t="shared" si="513"/>
        <v>FuturoCoin</v>
      </c>
      <c r="C3675" s="77">
        <f t="shared" si="514"/>
        <v>3.104786527724039E-8</v>
      </c>
      <c r="D3675" s="73">
        <f t="shared" si="515"/>
        <v>1.1624629661799999E-3</v>
      </c>
      <c r="E3675" s="74">
        <f>D3675*conf!B$7</f>
        <v>8.5022541346405189E-2</v>
      </c>
      <c r="F3675" s="32">
        <f t="shared" si="516"/>
        <v>3.7165115599999998</v>
      </c>
      <c r="G3675" s="33">
        <f t="shared" si="517"/>
        <v>3.8949641399999999</v>
      </c>
      <c r="H3675" s="32">
        <f t="shared" si="518"/>
        <v>3.4945047300000001</v>
      </c>
      <c r="I3675" s="33">
        <f t="shared" si="519"/>
        <v>7.5133902299999997</v>
      </c>
      <c r="J3675" s="32">
        <f t="shared" si="520"/>
        <v>3.4945047300000001</v>
      </c>
      <c r="K3675" s="33">
        <f t="shared" si="521"/>
        <v>-38.761458410000003</v>
      </c>
    </row>
    <row r="3676" spans="1:11" x14ac:dyDescent="0.3">
      <c r="A3676" s="78" t="str">
        <f>latest_start_1_limit_5000_convert_BTC_CMC_PRO_API_KEY_49c55c19_a805_466a_95cf_3c[[#This Row],[Symbol]]</f>
        <v>JMC</v>
      </c>
      <c r="B3676" s="22" t="str">
        <f t="shared" si="513"/>
        <v>Junsonmingchncoin</v>
      </c>
      <c r="C3676" s="77">
        <f t="shared" si="514"/>
        <v>1E-8</v>
      </c>
      <c r="D3676" s="73">
        <f t="shared" si="515"/>
        <v>3.7440995000000001E-7</v>
      </c>
      <c r="E3676" s="74">
        <f>D3676*conf!B$7</f>
        <v>2.7384343743000001E-5</v>
      </c>
      <c r="F3676" s="32">
        <f t="shared" si="516"/>
        <v>6.24582E-3</v>
      </c>
      <c r="G3676" s="33">
        <f t="shared" si="517"/>
        <v>0.17831459</v>
      </c>
      <c r="H3676" s="32">
        <f t="shared" si="518"/>
        <v>-1.9941520000000001E-2</v>
      </c>
      <c r="I3676" s="33">
        <f t="shared" si="519"/>
        <v>3.8624714400000002</v>
      </c>
      <c r="J3676" s="32">
        <f t="shared" si="520"/>
        <v>-1.9941520000000001E-2</v>
      </c>
      <c r="K3676" s="33">
        <f t="shared" si="521"/>
        <v>18.265665330000001</v>
      </c>
    </row>
    <row r="3677" spans="1:11" x14ac:dyDescent="0.3">
      <c r="A3677" s="78" t="str">
        <f>latest_start_1_limit_5000_convert_BTC_CMC_PRO_API_KEY_49c55c19_a805_466a_95cf_3c[[#This Row],[Symbol]]</f>
        <v>ODEX</v>
      </c>
      <c r="B3677" s="22" t="str">
        <f t="shared" si="513"/>
        <v>One DEX</v>
      </c>
      <c r="C3677" s="77">
        <f t="shared" si="514"/>
        <v>1E-8</v>
      </c>
      <c r="D3677" s="73">
        <f t="shared" si="515"/>
        <v>3.7498805000000002E-7</v>
      </c>
      <c r="E3677" s="74">
        <f>D3677*conf!B$7</f>
        <v>2.7426625977000003E-5</v>
      </c>
      <c r="F3677" s="32">
        <f t="shared" si="516"/>
        <v>0.15440502</v>
      </c>
      <c r="G3677" s="33">
        <f t="shared" si="517"/>
        <v>0.32672870999999998</v>
      </c>
      <c r="H3677" s="32">
        <f t="shared" si="518"/>
        <v>-49.922798139999998</v>
      </c>
      <c r="I3677" s="33">
        <f t="shared" si="519"/>
        <v>-47.978206579999998</v>
      </c>
      <c r="J3677" s="32">
        <f t="shared" si="520"/>
        <v>-49.922798139999998</v>
      </c>
      <c r="K3677" s="33">
        <f t="shared" si="521"/>
        <v>-40.770788090000003</v>
      </c>
    </row>
    <row r="3678" spans="1:11" x14ac:dyDescent="0.3">
      <c r="A3678" s="78" t="str">
        <f>latest_start_1_limit_5000_convert_BTC_CMC_PRO_API_KEY_49c55c19_a805_466a_95cf_3c[[#This Row],[Symbol]]</f>
        <v>XLA</v>
      </c>
      <c r="B3678" s="22" t="str">
        <f t="shared" si="513"/>
        <v>Scala</v>
      </c>
      <c r="C3678" s="77">
        <f t="shared" si="514"/>
        <v>1E-8</v>
      </c>
      <c r="D3678" s="73">
        <f t="shared" si="515"/>
        <v>1.3327062581999999E-4</v>
      </c>
      <c r="E3678" s="74">
        <f>D3678*conf!B$7</f>
        <v>9.7474135724748001E-3</v>
      </c>
      <c r="F3678" s="32">
        <f t="shared" si="516"/>
        <v>1.1580934700000001</v>
      </c>
      <c r="G3678" s="33">
        <f t="shared" si="517"/>
        <v>1.33214408</v>
      </c>
      <c r="H3678" s="32">
        <f t="shared" si="518"/>
        <v>-11.050755430000001</v>
      </c>
      <c r="I3678" s="33">
        <f t="shared" si="519"/>
        <v>-7.5966896300000002</v>
      </c>
      <c r="J3678" s="32">
        <f t="shared" si="520"/>
        <v>-11.050755430000001</v>
      </c>
      <c r="K3678" s="33">
        <f t="shared" si="521"/>
        <v>16.686574530000001</v>
      </c>
    </row>
    <row r="3679" spans="1:11" x14ac:dyDescent="0.3">
      <c r="A3679" s="78" t="str">
        <f>latest_start_1_limit_5000_convert_BTC_CMC_PRO_API_KEY_49c55c19_a805_466a_95cf_3c[[#This Row],[Symbol]]</f>
        <v>GXT</v>
      </c>
      <c r="B3679" s="22" t="str">
        <f t="shared" si="513"/>
        <v>Gem Exchange And Trading</v>
      </c>
      <c r="C3679" s="77">
        <f t="shared" si="514"/>
        <v>7.2336501988750408E-6</v>
      </c>
      <c r="D3679" s="73">
        <f t="shared" si="515"/>
        <v>0.27083506036264998</v>
      </c>
      <c r="E3679" s="74">
        <f>D3679*conf!B$7</f>
        <v>19.80887631492422</v>
      </c>
      <c r="F3679" s="32">
        <f t="shared" si="516"/>
        <v>1.41850425</v>
      </c>
      <c r="G3679" s="33">
        <f t="shared" si="517"/>
        <v>1.59300292</v>
      </c>
      <c r="H3679" s="32">
        <f t="shared" si="518"/>
        <v>-6.5115770000000003E-2</v>
      </c>
      <c r="I3679" s="33">
        <f t="shared" si="519"/>
        <v>3.81554299</v>
      </c>
      <c r="J3679" s="32">
        <f t="shared" si="520"/>
        <v>-6.5115770000000003E-2</v>
      </c>
      <c r="K3679" s="33">
        <f t="shared" si="521"/>
        <v>15.340961030000001</v>
      </c>
    </row>
    <row r="3680" spans="1:11" x14ac:dyDescent="0.3">
      <c r="A3680" s="78" t="str">
        <f>latest_start_1_limit_5000_convert_BTC_CMC_PRO_API_KEY_49c55c19_a805_466a_95cf_3c[[#This Row],[Symbol]]</f>
        <v>NST</v>
      </c>
      <c r="B3680" s="22" t="str">
        <f t="shared" si="513"/>
        <v>Newsolution</v>
      </c>
      <c r="C3680" s="77">
        <f t="shared" si="514"/>
        <v>9.8450035191695526E-8</v>
      </c>
      <c r="D3680" s="73">
        <f t="shared" si="515"/>
        <v>3.6860672676700002E-3</v>
      </c>
      <c r="E3680" s="74">
        <f>D3680*conf!B$7</f>
        <v>0.26959895995738381</v>
      </c>
      <c r="F3680" s="32">
        <f t="shared" si="516"/>
        <v>-1.32201821</v>
      </c>
      <c r="G3680" s="33">
        <f t="shared" si="517"/>
        <v>-1.15223483</v>
      </c>
      <c r="H3680" s="32">
        <f t="shared" si="518"/>
        <v>-24.251458299999999</v>
      </c>
      <c r="I3680" s="33">
        <f t="shared" si="519"/>
        <v>-21.31000053</v>
      </c>
      <c r="J3680" s="32">
        <f t="shared" si="520"/>
        <v>-24.251458299999999</v>
      </c>
      <c r="K3680" s="33">
        <f t="shared" si="521"/>
        <v>-10.42879443</v>
      </c>
    </row>
    <row r="3681" spans="1:11" x14ac:dyDescent="0.3">
      <c r="A3681" s="78" t="str">
        <f>latest_start_1_limit_5000_convert_BTC_CMC_PRO_API_KEY_49c55c19_a805_466a_95cf_3c[[#This Row],[Symbol]]</f>
        <v>RBY</v>
      </c>
      <c r="B3681" s="22" t="str">
        <f t="shared" si="513"/>
        <v>Rubycoin</v>
      </c>
      <c r="C3681" s="77">
        <f t="shared" si="514"/>
        <v>6.7103450760467922E-6</v>
      </c>
      <c r="D3681" s="73">
        <f t="shared" si="515"/>
        <v>0.25124199591625002</v>
      </c>
      <c r="E3681" s="74">
        <f>D3681*conf!B$7</f>
        <v>18.375839581314526</v>
      </c>
      <c r="F3681" s="32">
        <f t="shared" si="516"/>
        <v>0.37081764</v>
      </c>
      <c r="G3681" s="33">
        <f t="shared" si="517"/>
        <v>0.54351368</v>
      </c>
      <c r="H3681" s="32">
        <f t="shared" si="518"/>
        <v>28.30688614</v>
      </c>
      <c r="I3681" s="33">
        <f t="shared" si="519"/>
        <v>33.289282890000003</v>
      </c>
      <c r="J3681" s="32">
        <f t="shared" si="520"/>
        <v>28.30688614</v>
      </c>
      <c r="K3681" s="33">
        <f t="shared" si="521"/>
        <v>5.9641436199999998</v>
      </c>
    </row>
    <row r="3682" spans="1:11" x14ac:dyDescent="0.3">
      <c r="A3682" s="78" t="str">
        <f>latest_start_1_limit_5000_convert_BTC_CMC_PRO_API_KEY_49c55c19_a805_466a_95cf_3c[[#This Row],[Symbol]]</f>
        <v>TST</v>
      </c>
      <c r="B3682" s="22" t="str">
        <f t="shared" si="513"/>
        <v>Touch Social</v>
      </c>
      <c r="C3682" s="77">
        <f t="shared" si="514"/>
        <v>1.0000000000035251E-8</v>
      </c>
      <c r="D3682" s="73">
        <f t="shared" si="515"/>
        <v>3.7440994921999999E-4</v>
      </c>
      <c r="E3682" s="74">
        <f>D3682*conf!B$7</f>
        <v>2.7384343685950798E-2</v>
      </c>
      <c r="F3682" s="32">
        <f t="shared" si="516"/>
        <v>0</v>
      </c>
      <c r="G3682" s="33">
        <f t="shared" si="517"/>
        <v>0.17205802000000001</v>
      </c>
      <c r="H3682" s="32">
        <f t="shared" si="518"/>
        <v>-1E-8</v>
      </c>
      <c r="I3682" s="33">
        <f t="shared" si="519"/>
        <v>3.8831873200000002</v>
      </c>
      <c r="J3682" s="32">
        <f t="shared" si="520"/>
        <v>-1E-8</v>
      </c>
      <c r="K3682" s="33">
        <f t="shared" si="521"/>
        <v>18.265664619999999</v>
      </c>
    </row>
    <row r="3683" spans="1:11" x14ac:dyDescent="0.3">
      <c r="A3683" s="78" t="str">
        <f>latest_start_1_limit_5000_convert_BTC_CMC_PRO_API_KEY_49c55c19_a805_466a_95cf_3c[[#This Row],[Symbol]]</f>
        <v>HBN</v>
      </c>
      <c r="B3683" s="22" t="str">
        <f t="shared" si="513"/>
        <v>HoboNickels</v>
      </c>
      <c r="C3683" s="77">
        <f t="shared" si="514"/>
        <v>1.101698445321175E-7</v>
      </c>
      <c r="D3683" s="73">
        <f t="shared" si="515"/>
        <v>4.1248685896699997E-3</v>
      </c>
      <c r="E3683" s="74">
        <f>D3683*conf!B$7</f>
        <v>0.30169288864846378</v>
      </c>
      <c r="F3683" s="32">
        <f t="shared" si="516"/>
        <v>0.37081764</v>
      </c>
      <c r="G3683" s="33">
        <f t="shared" si="517"/>
        <v>0.54351368</v>
      </c>
      <c r="H3683" s="32">
        <f t="shared" si="518"/>
        <v>0.15597232</v>
      </c>
      <c r="I3683" s="33">
        <f t="shared" si="519"/>
        <v>4.0452163499999996</v>
      </c>
      <c r="J3683" s="32">
        <f t="shared" si="520"/>
        <v>0.15597232</v>
      </c>
      <c r="K3683" s="33">
        <f t="shared" si="521"/>
        <v>8.5868879699999994</v>
      </c>
    </row>
    <row r="3684" spans="1:11" x14ac:dyDescent="0.3">
      <c r="A3684" s="78" t="str">
        <f>latest_start_1_limit_5000_convert_BTC_CMC_PRO_API_KEY_49c55c19_a805_466a_95cf_3c[[#This Row],[Symbol]]</f>
        <v>TCH</v>
      </c>
      <c r="B3684" s="22" t="str">
        <f t="shared" si="513"/>
        <v>TigerCash</v>
      </c>
      <c r="C3684" s="77">
        <f t="shared" si="514"/>
        <v>1.6646275416681806E-7</v>
      </c>
      <c r="D3684" s="73">
        <f t="shared" si="515"/>
        <v>6.2325311334399999E-3</v>
      </c>
      <c r="E3684" s="74">
        <f>D3684*conf!B$7</f>
        <v>0.45584732709980158</v>
      </c>
      <c r="F3684" s="32">
        <f t="shared" si="516"/>
        <v>-0.10766417</v>
      </c>
      <c r="G3684" s="33">
        <f t="shared" si="517"/>
        <v>6.4208609999999999E-2</v>
      </c>
      <c r="H3684" s="32">
        <f t="shared" si="518"/>
        <v>-3.0821793500000001</v>
      </c>
      <c r="I3684" s="33">
        <f t="shared" si="519"/>
        <v>0.68132117999999997</v>
      </c>
      <c r="J3684" s="32">
        <f t="shared" si="520"/>
        <v>-3.0821793500000001</v>
      </c>
      <c r="K3684" s="33">
        <f t="shared" si="521"/>
        <v>0.19822087999999999</v>
      </c>
    </row>
    <row r="3685" spans="1:11" x14ac:dyDescent="0.3">
      <c r="A3685" s="78" t="str">
        <f>latest_start_1_limit_5000_convert_BTC_CMC_PRO_API_KEY_49c55c19_a805_466a_95cf_3c[[#This Row],[Symbol]]</f>
        <v>SUM</v>
      </c>
      <c r="B3685" s="22" t="str">
        <f t="shared" si="513"/>
        <v>Sumcoin</v>
      </c>
      <c r="C3685" s="77">
        <f t="shared" si="514"/>
        <v>1.3845903099289078E-2</v>
      </c>
      <c r="D3685" s="73">
        <f t="shared" si="515"/>
        <v>518.40438762915903</v>
      </c>
      <c r="E3685" s="74">
        <f>D3685*conf!B$7</f>
        <v>37916.096911196692</v>
      </c>
      <c r="F3685" s="32">
        <f t="shared" si="516"/>
        <v>0.38423225999999999</v>
      </c>
      <c r="G3685" s="33">
        <f t="shared" si="517"/>
        <v>0.55695138</v>
      </c>
      <c r="H3685" s="32">
        <f t="shared" si="518"/>
        <v>0.96572268000000006</v>
      </c>
      <c r="I3685" s="33">
        <f t="shared" si="519"/>
        <v>4.88641083</v>
      </c>
      <c r="J3685" s="32">
        <f t="shared" si="520"/>
        <v>0.96572268000000006</v>
      </c>
      <c r="K3685" s="33">
        <f t="shared" si="521"/>
        <v>20.2066704</v>
      </c>
    </row>
    <row r="3686" spans="1:11" x14ac:dyDescent="0.3">
      <c r="A3686" s="78" t="str">
        <f>latest_start_1_limit_5000_convert_BTC_CMC_PRO_API_KEY_49c55c19_a805_466a_95cf_3c[[#This Row],[Symbol]]</f>
        <v>IFLT</v>
      </c>
      <c r="B3686" s="22" t="str">
        <f t="shared" si="513"/>
        <v>InflationCoin</v>
      </c>
      <c r="C3686" s="77">
        <f t="shared" si="514"/>
        <v>1E-8</v>
      </c>
      <c r="D3686" s="73">
        <f t="shared" si="515"/>
        <v>2.8723458500000001E-6</v>
      </c>
      <c r="E3686" s="74">
        <f>D3686*conf!B$7</f>
        <v>2.1008337546900001E-4</v>
      </c>
      <c r="F3686" s="32">
        <f t="shared" si="516"/>
        <v>-0.15344511999999999</v>
      </c>
      <c r="G3686" s="33">
        <f t="shared" si="517"/>
        <v>1.834889E-2</v>
      </c>
      <c r="H3686" s="32">
        <f t="shared" si="518"/>
        <v>33.152351760000002</v>
      </c>
      <c r="I3686" s="33">
        <f t="shared" si="519"/>
        <v>38.322907010000002</v>
      </c>
      <c r="J3686" s="32">
        <f t="shared" si="520"/>
        <v>33.152351760000002</v>
      </c>
      <c r="K3686" s="33">
        <f t="shared" si="521"/>
        <v>59.500845949999999</v>
      </c>
    </row>
    <row r="3687" spans="1:11" x14ac:dyDescent="0.3">
      <c r="A3687" s="78" t="str">
        <f>latest_start_1_limit_5000_convert_BTC_CMC_PRO_API_KEY_49c55c19_a805_466a_95cf_3c[[#This Row],[Symbol]]</f>
        <v>CBC</v>
      </c>
      <c r="B3687" s="22" t="str">
        <f t="shared" si="513"/>
        <v>Casino Betting Coin</v>
      </c>
      <c r="C3687" s="77">
        <f t="shared" si="514"/>
        <v>7.7484104396717736E-7</v>
      </c>
      <c r="D3687" s="73">
        <f t="shared" si="515"/>
        <v>2.9010819592430001E-2</v>
      </c>
      <c r="E3687" s="74">
        <f>D3687*conf!B$7</f>
        <v>2.1218513449903305</v>
      </c>
      <c r="F3687" s="32">
        <f t="shared" si="516"/>
        <v>-2.3751892799999998</v>
      </c>
      <c r="G3687" s="33">
        <f t="shared" si="517"/>
        <v>-2.2072179599999999</v>
      </c>
      <c r="H3687" s="32">
        <f t="shared" si="518"/>
        <v>2.9895000399999998</v>
      </c>
      <c r="I3687" s="33">
        <f t="shared" si="519"/>
        <v>6.9887752599999997</v>
      </c>
      <c r="J3687" s="32">
        <f t="shared" si="520"/>
        <v>2.9895000399999998</v>
      </c>
      <c r="K3687" s="33">
        <f t="shared" si="521"/>
        <v>9.6160801300000003</v>
      </c>
    </row>
    <row r="3688" spans="1:11" x14ac:dyDescent="0.3">
      <c r="A3688" s="78" t="str">
        <f>latest_start_1_limit_5000_convert_BTC_CMC_PRO_API_KEY_49c55c19_a805_466a_95cf_3c[[#This Row],[Symbol]]</f>
        <v>RBBT</v>
      </c>
      <c r="B3688" s="22" t="str">
        <f t="shared" si="513"/>
        <v>RabbitCoin</v>
      </c>
      <c r="C3688" s="77">
        <f t="shared" si="514"/>
        <v>1E-8</v>
      </c>
      <c r="D3688" s="73">
        <f t="shared" si="515"/>
        <v>2.5299999999999999E-6</v>
      </c>
      <c r="E3688" s="74">
        <f>D3688*conf!B$7</f>
        <v>1.850442E-4</v>
      </c>
      <c r="F3688" s="32">
        <f t="shared" si="516"/>
        <v>-0.17176248999999999</v>
      </c>
      <c r="G3688" s="33">
        <f t="shared" si="517"/>
        <v>0</v>
      </c>
      <c r="H3688" s="32">
        <f t="shared" si="518"/>
        <v>-8.0970650200000005</v>
      </c>
      <c r="I3688" s="33">
        <f t="shared" si="519"/>
        <v>-4.5283018899999998</v>
      </c>
      <c r="J3688" s="32">
        <f t="shared" si="520"/>
        <v>-8.0970650200000005</v>
      </c>
      <c r="K3688" s="33">
        <f t="shared" si="521"/>
        <v>31.0880829</v>
      </c>
    </row>
    <row r="3689" spans="1:11" x14ac:dyDescent="0.3">
      <c r="A3689" s="78" t="str">
        <f>latest_start_1_limit_5000_convert_BTC_CMC_PRO_API_KEY_49c55c19_a805_466a_95cf_3c[[#This Row],[Symbol]]</f>
        <v>KBC</v>
      </c>
      <c r="B3689" s="22" t="str">
        <f t="shared" si="513"/>
        <v>Karatgold Coin</v>
      </c>
      <c r="C3689" s="77">
        <f t="shared" si="514"/>
        <v>4.3515341469689565E-8</v>
      </c>
      <c r="D3689" s="73">
        <f t="shared" si="515"/>
        <v>1.6292576789899999E-3</v>
      </c>
      <c r="E3689" s="74">
        <f>D3689*conf!B$7</f>
        <v>0.1191639066413286</v>
      </c>
      <c r="F3689" s="32">
        <f t="shared" si="516"/>
        <v>-0.53566519000000001</v>
      </c>
      <c r="G3689" s="33">
        <f t="shared" si="517"/>
        <v>-0.36452881999999998</v>
      </c>
      <c r="H3689" s="32">
        <f t="shared" si="518"/>
        <v>-54.305341179999999</v>
      </c>
      <c r="I3689" s="33">
        <f t="shared" si="519"/>
        <v>-52.530931979999998</v>
      </c>
      <c r="J3689" s="32">
        <f t="shared" si="520"/>
        <v>-54.305341179999999</v>
      </c>
      <c r="K3689" s="33">
        <f t="shared" si="521"/>
        <v>-14.21980254</v>
      </c>
    </row>
    <row r="3690" spans="1:11" x14ac:dyDescent="0.3">
      <c r="A3690" s="78" t="str">
        <f>latest_start_1_limit_5000_convert_BTC_CMC_PRO_API_KEY_49c55c19_a805_466a_95cf_3c[[#This Row],[Symbol]]</f>
        <v>AV</v>
      </c>
      <c r="B3690" s="22" t="str">
        <f t="shared" si="513"/>
        <v>AvatarCoin</v>
      </c>
      <c r="C3690" s="77">
        <f t="shared" si="514"/>
        <v>1.1400000000000124E-6</v>
      </c>
      <c r="D3690" s="73">
        <f t="shared" si="515"/>
        <v>4.2682734210930003E-2</v>
      </c>
      <c r="E3690" s="74">
        <f>D3690*conf!B$7</f>
        <v>3.1218151801874203</v>
      </c>
      <c r="F3690" s="32">
        <f t="shared" si="516"/>
        <v>6.2459000000000004E-3</v>
      </c>
      <c r="G3690" s="33">
        <f t="shared" si="517"/>
        <v>0.17831467000000001</v>
      </c>
      <c r="H3690" s="32">
        <f t="shared" si="518"/>
        <v>0.86483832000000005</v>
      </c>
      <c r="I3690" s="33">
        <f t="shared" si="519"/>
        <v>4.7816089399999999</v>
      </c>
      <c r="J3690" s="32">
        <f t="shared" si="520"/>
        <v>0.86483832000000005</v>
      </c>
      <c r="K3690" s="33">
        <f t="shared" si="521"/>
        <v>32.190600590000003</v>
      </c>
    </row>
    <row r="3691" spans="1:11" x14ac:dyDescent="0.3">
      <c r="A3691" s="78" t="str">
        <f>latest_start_1_limit_5000_convert_BTC_CMC_PRO_API_KEY_49c55c19_a805_466a_95cf_3c[[#This Row],[Symbol]]</f>
        <v>FRN</v>
      </c>
      <c r="B3691" s="22" t="str">
        <f t="shared" si="513"/>
        <v>Francs</v>
      </c>
      <c r="C3691" s="77">
        <f t="shared" si="514"/>
        <v>1.6024704659212233E-7</v>
      </c>
      <c r="D3691" s="73">
        <f t="shared" si="515"/>
        <v>5.9998088577000001E-3</v>
      </c>
      <c r="E3691" s="74">
        <f>D3691*conf!B$7</f>
        <v>0.43882601985217801</v>
      </c>
      <c r="F3691" s="32">
        <f t="shared" si="516"/>
        <v>0.15440412000000001</v>
      </c>
      <c r="G3691" s="33">
        <f t="shared" si="517"/>
        <v>0.32672780000000001</v>
      </c>
      <c r="H3691" s="32">
        <f t="shared" si="518"/>
        <v>-15.659449159999999</v>
      </c>
      <c r="I3691" s="33">
        <f t="shared" si="519"/>
        <v>-12.38434758</v>
      </c>
      <c r="J3691" s="32">
        <f t="shared" si="520"/>
        <v>-15.659449159999999</v>
      </c>
      <c r="K3691" s="33">
        <f t="shared" si="521"/>
        <v>72.294416420000005</v>
      </c>
    </row>
    <row r="3692" spans="1:11" x14ac:dyDescent="0.3">
      <c r="A3692" s="78" t="str">
        <f>latest_start_1_limit_5000_convert_BTC_CMC_PRO_API_KEY_49c55c19_a805_466a_95cf_3c[[#This Row],[Symbol]]</f>
        <v>XQN</v>
      </c>
      <c r="B3692" s="22" t="str">
        <f t="shared" si="513"/>
        <v>Quotient</v>
      </c>
      <c r="C3692" s="77">
        <f t="shared" si="514"/>
        <v>1.0015440412107804E-8</v>
      </c>
      <c r="D3692" s="73">
        <f t="shared" si="515"/>
        <v>3.7498805360999999E-4</v>
      </c>
      <c r="E3692" s="74">
        <f>D3692*conf!B$7</f>
        <v>2.7426626241035399E-2</v>
      </c>
      <c r="F3692" s="32">
        <f t="shared" si="516"/>
        <v>0.37081765</v>
      </c>
      <c r="G3692" s="33">
        <f t="shared" si="517"/>
        <v>0.54351369000000005</v>
      </c>
      <c r="H3692" s="32">
        <f t="shared" si="518"/>
        <v>0.15440412000000001</v>
      </c>
      <c r="I3692" s="33">
        <f t="shared" si="519"/>
        <v>4.0435872499999999</v>
      </c>
      <c r="J3692" s="32">
        <f t="shared" si="520"/>
        <v>0.15440412000000001</v>
      </c>
      <c r="K3692" s="33">
        <f t="shared" si="521"/>
        <v>18.526209519999998</v>
      </c>
    </row>
    <row r="3693" spans="1:11" x14ac:dyDescent="0.3">
      <c r="A3693" s="78" t="str">
        <f>latest_start_1_limit_5000_convert_BTC_CMC_PRO_API_KEY_49c55c19_a805_466a_95cf_3c[[#This Row],[Symbol]]</f>
        <v>BUB</v>
      </c>
      <c r="B3693" s="22" t="str">
        <f t="shared" si="513"/>
        <v>Bubble</v>
      </c>
      <c r="C3693" s="77">
        <f t="shared" si="514"/>
        <v>2.1032424865212717E-7</v>
      </c>
      <c r="D3693" s="73">
        <f t="shared" si="515"/>
        <v>7.8747491257299997E-3</v>
      </c>
      <c r="E3693" s="74">
        <f>D3693*conf!B$7</f>
        <v>0.57595915105589213</v>
      </c>
      <c r="F3693" s="32">
        <f t="shared" si="516"/>
        <v>0.37081764</v>
      </c>
      <c r="G3693" s="33">
        <f t="shared" si="517"/>
        <v>0.54351368</v>
      </c>
      <c r="H3693" s="32">
        <f t="shared" si="518"/>
        <v>0.15440412000000001</v>
      </c>
      <c r="I3693" s="33">
        <f t="shared" si="519"/>
        <v>4.0435872499999999</v>
      </c>
      <c r="J3693" s="32">
        <f t="shared" si="520"/>
        <v>0.15440412000000001</v>
      </c>
      <c r="K3693" s="33">
        <f t="shared" si="521"/>
        <v>-4.3220427700000004</v>
      </c>
    </row>
    <row r="3694" spans="1:11" x14ac:dyDescent="0.3">
      <c r="A3694" s="78" t="str">
        <f>latest_start_1_limit_5000_convert_BTC_CMC_PRO_API_KEY_49c55c19_a805_466a_95cf_3c[[#This Row],[Symbol]]</f>
        <v>AXIOM</v>
      </c>
      <c r="B3694" s="22" t="str">
        <f t="shared" si="513"/>
        <v>Axiom</v>
      </c>
      <c r="C3694" s="77">
        <f t="shared" si="514"/>
        <v>7.0117452869198996E-8</v>
      </c>
      <c r="D3694" s="73">
        <f t="shared" si="515"/>
        <v>2.6252671968099999E-3</v>
      </c>
      <c r="E3694" s="74">
        <f>D3694*conf!B$7</f>
        <v>0.19201204277468339</v>
      </c>
      <c r="F3694" s="32">
        <f t="shared" si="516"/>
        <v>0.38423225999999999</v>
      </c>
      <c r="G3694" s="33">
        <f t="shared" si="517"/>
        <v>0.55695138</v>
      </c>
      <c r="H3694" s="32">
        <f t="shared" si="518"/>
        <v>0.16935822</v>
      </c>
      <c r="I3694" s="33">
        <f t="shared" si="519"/>
        <v>4.05912205</v>
      </c>
      <c r="J3694" s="32">
        <f t="shared" si="520"/>
        <v>0.16935822</v>
      </c>
      <c r="K3694" s="33">
        <f t="shared" si="521"/>
        <v>38.219964480000002</v>
      </c>
    </row>
    <row r="3695" spans="1:11" x14ac:dyDescent="0.3">
      <c r="A3695" s="78" t="str">
        <f>latest_start_1_limit_5000_convert_BTC_CMC_PRO_API_KEY_49c55c19_a805_466a_95cf_3c[[#This Row],[Symbol]]</f>
        <v>AGRS</v>
      </c>
      <c r="B3695" s="22" t="str">
        <f t="shared" si="513"/>
        <v>Agoras Tokens</v>
      </c>
      <c r="C3695" s="77">
        <f t="shared" si="514"/>
        <v>1.6409999999999889E-5</v>
      </c>
      <c r="D3695" s="73">
        <f t="shared" si="515"/>
        <v>0.61440672666785001</v>
      </c>
      <c r="E3695" s="74">
        <f>D3695*conf!B$7</f>
        <v>44.937707988486551</v>
      </c>
      <c r="F3695" s="32">
        <f t="shared" si="516"/>
        <v>6.2459000000000004E-3</v>
      </c>
      <c r="G3695" s="33">
        <f t="shared" si="517"/>
        <v>0.17831467000000001</v>
      </c>
      <c r="H3695" s="32">
        <f t="shared" si="518"/>
        <v>-1.9940960000000001E-2</v>
      </c>
      <c r="I3695" s="33">
        <f t="shared" si="519"/>
        <v>3.8624720199999998</v>
      </c>
      <c r="J3695" s="32">
        <f t="shared" si="520"/>
        <v>-1.9940960000000001E-2</v>
      </c>
      <c r="K3695" s="33">
        <f t="shared" si="521"/>
        <v>29.049593529999999</v>
      </c>
    </row>
    <row r="3696" spans="1:11" x14ac:dyDescent="0.3">
      <c r="A3696" s="78" t="str">
        <f>latest_start_1_limit_5000_convert_BTC_CMC_PRO_API_KEY_49c55c19_a805_466a_95cf_3c[[#This Row],[Symbol]]</f>
        <v>CLUB</v>
      </c>
      <c r="B3696" s="22" t="str">
        <f t="shared" si="513"/>
        <v>ClubCoin</v>
      </c>
      <c r="C3696" s="77">
        <f t="shared" si="514"/>
        <v>6.9106538842876125E-7</v>
      </c>
      <c r="D3696" s="73">
        <f t="shared" si="515"/>
        <v>2.5874175698839999E-2</v>
      </c>
      <c r="E3696" s="74">
        <f>D3696*conf!B$7</f>
        <v>1.8924372106131575</v>
      </c>
      <c r="F3696" s="32">
        <f t="shared" si="516"/>
        <v>0.37081764</v>
      </c>
      <c r="G3696" s="33">
        <f t="shared" si="517"/>
        <v>0.54351368</v>
      </c>
      <c r="H3696" s="32">
        <f t="shared" si="518"/>
        <v>0.15597232</v>
      </c>
      <c r="I3696" s="33">
        <f t="shared" si="519"/>
        <v>4.0452163499999996</v>
      </c>
      <c r="J3696" s="32">
        <f t="shared" si="520"/>
        <v>0.15597232</v>
      </c>
      <c r="K3696" s="33">
        <f t="shared" si="521"/>
        <v>18.458423239999998</v>
      </c>
    </row>
    <row r="3697" spans="1:11" x14ac:dyDescent="0.3">
      <c r="A3697" s="78" t="str">
        <f>latest_start_1_limit_5000_convert_BTC_CMC_PRO_API_KEY_49c55c19_a805_466a_95cf_3c[[#This Row],[Symbol]]</f>
        <v>ACES</v>
      </c>
      <c r="B3697" s="22" t="str">
        <f t="shared" si="513"/>
        <v>Aces</v>
      </c>
      <c r="C3697" s="77">
        <f t="shared" si="514"/>
        <v>1.0000000000035251E-8</v>
      </c>
      <c r="D3697" s="73">
        <f t="shared" si="515"/>
        <v>3.7440994921999999E-4</v>
      </c>
      <c r="E3697" s="74">
        <f>D3697*conf!B$7</f>
        <v>2.7384343685950798E-2</v>
      </c>
      <c r="F3697" s="32">
        <f t="shared" si="516"/>
        <v>0</v>
      </c>
      <c r="G3697" s="33">
        <f t="shared" si="517"/>
        <v>0.17205802000000001</v>
      </c>
      <c r="H3697" s="32">
        <f t="shared" si="518"/>
        <v>0</v>
      </c>
      <c r="I3697" s="33">
        <f t="shared" si="519"/>
        <v>3.8831873300000002</v>
      </c>
      <c r="J3697" s="32">
        <f t="shared" si="520"/>
        <v>0</v>
      </c>
      <c r="K3697" s="33">
        <f t="shared" si="521"/>
        <v>18.265664619999999</v>
      </c>
    </row>
    <row r="3698" spans="1:11" x14ac:dyDescent="0.3">
      <c r="A3698" s="78" t="str">
        <f>latest_start_1_limit_5000_convert_BTC_CMC_PRO_API_KEY_49c55c19_a805_466a_95cf_3c[[#This Row],[Symbol]]</f>
        <v>MAVRO</v>
      </c>
      <c r="B3698" s="22" t="str">
        <f t="shared" si="513"/>
        <v>Mavro</v>
      </c>
      <c r="C3698" s="77">
        <f t="shared" si="514"/>
        <v>4.7523264754988134E-5</v>
      </c>
      <c r="D3698" s="73">
        <f t="shared" si="515"/>
        <v>1.7793183143621001</v>
      </c>
      <c r="E3698" s="74">
        <f>D3698*conf!B$7</f>
        <v>130.13934151244399</v>
      </c>
      <c r="F3698" s="32">
        <f t="shared" si="516"/>
        <v>0.15440412000000001</v>
      </c>
      <c r="G3698" s="33">
        <f t="shared" si="517"/>
        <v>0.32672780000000001</v>
      </c>
      <c r="H3698" s="32">
        <f t="shared" si="518"/>
        <v>0.15440412000000001</v>
      </c>
      <c r="I3698" s="33">
        <f t="shared" si="519"/>
        <v>4.0435872499999999</v>
      </c>
      <c r="J3698" s="32">
        <f t="shared" si="520"/>
        <v>0.15440412000000001</v>
      </c>
      <c r="K3698" s="33">
        <f t="shared" si="521"/>
        <v>18.448271680000001</v>
      </c>
    </row>
    <row r="3699" spans="1:11" x14ac:dyDescent="0.3">
      <c r="A3699" s="78" t="str">
        <f>latest_start_1_limit_5000_convert_BTC_CMC_PRO_API_KEY_49c55c19_a805_466a_95cf_3c[[#This Row],[Symbol]]</f>
        <v>BLAZR</v>
      </c>
      <c r="B3699" s="22" t="str">
        <f t="shared" si="513"/>
        <v>BlazerCoin</v>
      </c>
      <c r="C3699" s="77">
        <f t="shared" si="514"/>
        <v>1.0000000000035251E-8</v>
      </c>
      <c r="D3699" s="73">
        <f t="shared" si="515"/>
        <v>3.7440994921999999E-4</v>
      </c>
      <c r="E3699" s="74">
        <f>D3699*conf!B$7</f>
        <v>2.7384343685950798E-2</v>
      </c>
      <c r="F3699" s="32">
        <f t="shared" si="516"/>
        <v>6.2459000000000004E-3</v>
      </c>
      <c r="G3699" s="33">
        <f t="shared" si="517"/>
        <v>0.17831467000000001</v>
      </c>
      <c r="H3699" s="32">
        <f t="shared" si="518"/>
        <v>-1.9940960000000001E-2</v>
      </c>
      <c r="I3699" s="33">
        <f t="shared" si="519"/>
        <v>3.8624720199999998</v>
      </c>
      <c r="J3699" s="32">
        <f t="shared" si="520"/>
        <v>-1.9940960000000001E-2</v>
      </c>
      <c r="K3699" s="33">
        <f t="shared" si="521"/>
        <v>18.275800530000001</v>
      </c>
    </row>
    <row r="3700" spans="1:11" x14ac:dyDescent="0.3">
      <c r="A3700" s="78" t="str">
        <f>latest_start_1_limit_5000_convert_BTC_CMC_PRO_API_KEY_49c55c19_a805_466a_95cf_3c[[#This Row],[Symbol]]</f>
        <v>MCC</v>
      </c>
      <c r="B3700" s="22" t="str">
        <f t="shared" si="513"/>
        <v>Mining Core Coin</v>
      </c>
      <c r="C3700" s="77">
        <f t="shared" si="514"/>
        <v>8.9498966327490263E-8</v>
      </c>
      <c r="D3700" s="73">
        <f t="shared" si="515"/>
        <v>3.3509303437799999E-3</v>
      </c>
      <c r="E3700" s="74">
        <f>D3700*conf!B$7</f>
        <v>0.24508704534406919</v>
      </c>
      <c r="F3700" s="32">
        <f t="shared" si="516"/>
        <v>0.10873317</v>
      </c>
      <c r="G3700" s="33">
        <f t="shared" si="517"/>
        <v>0.28097826999999997</v>
      </c>
      <c r="H3700" s="32">
        <f t="shared" si="518"/>
        <v>-10.540115289999999</v>
      </c>
      <c r="I3700" s="33">
        <f t="shared" si="519"/>
        <v>-7.0662203799999999</v>
      </c>
      <c r="J3700" s="32">
        <f t="shared" si="520"/>
        <v>-10.540115289999999</v>
      </c>
      <c r="K3700" s="33">
        <f t="shared" si="521"/>
        <v>-19.25808893</v>
      </c>
    </row>
    <row r="3701" spans="1:11" x14ac:dyDescent="0.3">
      <c r="A3701" s="78" t="str">
        <f>latest_start_1_limit_5000_convert_BTC_CMC_PRO_API_KEY_49c55c19_a805_466a_95cf_3c[[#This Row],[Symbol]]</f>
        <v>XPA</v>
      </c>
      <c r="B3701" s="22" t="str">
        <f t="shared" si="513"/>
        <v>XPA</v>
      </c>
      <c r="C3701" s="77">
        <f t="shared" si="514"/>
        <v>1E-8</v>
      </c>
      <c r="D3701" s="73">
        <f t="shared" si="515"/>
        <v>0</v>
      </c>
      <c r="E3701" s="74">
        <f>D3701*conf!B$7</f>
        <v>0</v>
      </c>
      <c r="F3701" s="32">
        <f t="shared" si="516"/>
        <v>-0.17176248999999999</v>
      </c>
      <c r="G3701" s="33">
        <f t="shared" si="517"/>
        <v>0</v>
      </c>
      <c r="H3701" s="32">
        <f t="shared" si="518"/>
        <v>-3.73803252</v>
      </c>
      <c r="I3701" s="33">
        <f t="shared" si="519"/>
        <v>0</v>
      </c>
      <c r="J3701" s="32">
        <f t="shared" si="520"/>
        <v>-3.73803252</v>
      </c>
      <c r="K3701" s="33">
        <f t="shared" si="521"/>
        <v>0</v>
      </c>
    </row>
    <row r="3702" spans="1:11" x14ac:dyDescent="0.3">
      <c r="A3702" s="78" t="str">
        <f>latest_start_1_limit_5000_convert_BTC_CMC_PRO_API_KEY_49c55c19_a805_466a_95cf_3c[[#This Row],[Symbol]]</f>
        <v>MSD</v>
      </c>
      <c r="B3702" s="22" t="str">
        <f t="shared" si="513"/>
        <v>MSD</v>
      </c>
      <c r="C3702" s="77">
        <f t="shared" si="514"/>
        <v>3.9786170187212499E-7</v>
      </c>
      <c r="D3702" s="73">
        <f t="shared" si="515"/>
        <v>1.4896337959399999E-2</v>
      </c>
      <c r="E3702" s="74">
        <f>D3702*conf!B$7</f>
        <v>1.089518158350516</v>
      </c>
      <c r="F3702" s="32">
        <f t="shared" si="516"/>
        <v>0.20021937000000001</v>
      </c>
      <c r="G3702" s="33">
        <f t="shared" si="517"/>
        <v>0.37262188000000002</v>
      </c>
      <c r="H3702" s="32">
        <f t="shared" si="518"/>
        <v>-1.15062329</v>
      </c>
      <c r="I3702" s="33">
        <f t="shared" si="519"/>
        <v>2.68788318</v>
      </c>
      <c r="J3702" s="32">
        <f t="shared" si="520"/>
        <v>-1.15062329</v>
      </c>
      <c r="K3702" s="33">
        <f t="shared" si="521"/>
        <v>11.82997409</v>
      </c>
    </row>
    <row r="3703" spans="1:11" x14ac:dyDescent="0.3">
      <c r="A3703" s="78" t="str">
        <f>latest_start_1_limit_5000_convert_BTC_CMC_PRO_API_KEY_49c55c19_a805_466a_95cf_3c[[#This Row],[Symbol]]</f>
        <v>DNA</v>
      </c>
      <c r="B3703" s="22" t="str">
        <f t="shared" si="513"/>
        <v>Metaverse Dualchain Network Architecture</v>
      </c>
      <c r="C3703" s="77">
        <f t="shared" si="514"/>
        <v>2.6958921185891397E-8</v>
      </c>
      <c r="D3703" s="73">
        <f t="shared" si="515"/>
        <v>1.00936883122E-3</v>
      </c>
      <c r="E3703" s="74">
        <f>D3703*conf!B$7</f>
        <v>7.3825236315430809E-2</v>
      </c>
      <c r="F3703" s="32">
        <f t="shared" si="516"/>
        <v>-2.0911104599999999</v>
      </c>
      <c r="G3703" s="33">
        <f t="shared" si="517"/>
        <v>-1.92265036</v>
      </c>
      <c r="H3703" s="32">
        <f t="shared" si="518"/>
        <v>-1.48465055</v>
      </c>
      <c r="I3703" s="33">
        <f t="shared" si="519"/>
        <v>2.34088502</v>
      </c>
      <c r="J3703" s="32">
        <f t="shared" si="520"/>
        <v>-1.48465055</v>
      </c>
      <c r="K3703" s="33">
        <f t="shared" si="521"/>
        <v>4.1103086500000003</v>
      </c>
    </row>
    <row r="3704" spans="1:11" x14ac:dyDescent="0.3">
      <c r="A3704" s="78" t="str">
        <f>latest_start_1_limit_5000_convert_BTC_CMC_PRO_API_KEY_49c55c19_a805_466a_95cf_3c[[#This Row],[Symbol]]</f>
        <v>MOAC</v>
      </c>
      <c r="B3704" s="22" t="str">
        <f t="shared" si="513"/>
        <v>MOAC</v>
      </c>
      <c r="C3704" s="77">
        <f t="shared" si="514"/>
        <v>1.1454139902694483E-5</v>
      </c>
      <c r="D3704" s="73">
        <f t="shared" si="515"/>
        <v>0.42885439393114999</v>
      </c>
      <c r="E3704" s="74">
        <f>D3704*conf!B$7</f>
        <v>31.36641037212431</v>
      </c>
      <c r="F3704" s="32">
        <f t="shared" si="516"/>
        <v>-22.112041749999999</v>
      </c>
      <c r="G3704" s="33">
        <f t="shared" si="517"/>
        <v>-21.97802927</v>
      </c>
      <c r="H3704" s="32">
        <f t="shared" si="518"/>
        <v>-4.6643604999999999</v>
      </c>
      <c r="I3704" s="33">
        <f t="shared" si="519"/>
        <v>-0.96229903000000006</v>
      </c>
      <c r="J3704" s="32">
        <f t="shared" si="520"/>
        <v>-4.6643604999999999</v>
      </c>
      <c r="K3704" s="33">
        <f t="shared" si="521"/>
        <v>152.60790567000001</v>
      </c>
    </row>
    <row r="3705" spans="1:11" x14ac:dyDescent="0.3">
      <c r="A3705" s="78" t="str">
        <f>latest_start_1_limit_5000_convert_BTC_CMC_PRO_API_KEY_49c55c19_a805_466a_95cf_3c[[#This Row],[Symbol]]</f>
        <v>QUBE</v>
      </c>
      <c r="B3705" s="22" t="str">
        <f t="shared" si="513"/>
        <v>Qube</v>
      </c>
      <c r="C3705" s="77">
        <f t="shared" si="514"/>
        <v>1E-8</v>
      </c>
      <c r="D3705" s="73">
        <f t="shared" si="515"/>
        <v>1.1232421439999999E-5</v>
      </c>
      <c r="E3705" s="74">
        <f>D3705*conf!B$7</f>
        <v>8.215393041215999E-4</v>
      </c>
      <c r="F3705" s="32">
        <f t="shared" si="516"/>
        <v>6.2346499999999996E-3</v>
      </c>
      <c r="G3705" s="33">
        <f t="shared" si="517"/>
        <v>0.1783034</v>
      </c>
      <c r="H3705" s="32">
        <f t="shared" si="518"/>
        <v>-1.9929470000000001E-2</v>
      </c>
      <c r="I3705" s="33">
        <f t="shared" si="519"/>
        <v>3.86248396</v>
      </c>
      <c r="J3705" s="32">
        <f t="shared" si="520"/>
        <v>-1.9929470000000001E-2</v>
      </c>
      <c r="K3705" s="33">
        <f t="shared" si="521"/>
        <v>-81.013804030000003</v>
      </c>
    </row>
    <row r="3706" spans="1:11" x14ac:dyDescent="0.3">
      <c r="A3706" s="78" t="str">
        <f>latest_start_1_limit_5000_convert_BTC_CMC_PRO_API_KEY_49c55c19_a805_466a_95cf_3c[[#This Row],[Symbol]]</f>
        <v>IDXM</v>
      </c>
      <c r="B3706" s="22" t="str">
        <f t="shared" si="513"/>
        <v>IDEX Membership</v>
      </c>
      <c r="C3706" s="77">
        <f t="shared" si="514"/>
        <v>1E-8</v>
      </c>
      <c r="D3706" s="73">
        <f t="shared" si="515"/>
        <v>0</v>
      </c>
      <c r="E3706" s="74">
        <f>D3706*conf!B$7</f>
        <v>0</v>
      </c>
      <c r="F3706" s="32">
        <f t="shared" si="516"/>
        <v>-0.17176248999999999</v>
      </c>
      <c r="G3706" s="33">
        <f t="shared" si="517"/>
        <v>0</v>
      </c>
      <c r="H3706" s="32">
        <f t="shared" si="518"/>
        <v>-3.73803252</v>
      </c>
      <c r="I3706" s="33">
        <f t="shared" si="519"/>
        <v>0</v>
      </c>
      <c r="J3706" s="32">
        <f t="shared" si="520"/>
        <v>-3.73803252</v>
      </c>
      <c r="K3706" s="33">
        <f t="shared" si="521"/>
        <v>0</v>
      </c>
    </row>
    <row r="3707" spans="1:11" x14ac:dyDescent="0.3">
      <c r="A3707" s="78" t="str">
        <f>latest_start_1_limit_5000_convert_BTC_CMC_PRO_API_KEY_49c55c19_a805_466a_95cf_3c[[#This Row],[Symbol]]</f>
        <v>J8T</v>
      </c>
      <c r="B3707" s="22" t="str">
        <f t="shared" si="513"/>
        <v>JET8</v>
      </c>
      <c r="C3707" s="77">
        <f t="shared" si="514"/>
        <v>1E-8</v>
      </c>
      <c r="D3707" s="73">
        <f t="shared" si="515"/>
        <v>0</v>
      </c>
      <c r="E3707" s="74">
        <f>D3707*conf!B$7</f>
        <v>0</v>
      </c>
      <c r="F3707" s="32">
        <f t="shared" si="516"/>
        <v>-0.17176248999999999</v>
      </c>
      <c r="G3707" s="33">
        <f t="shared" si="517"/>
        <v>0</v>
      </c>
      <c r="H3707" s="32">
        <f t="shared" si="518"/>
        <v>-3.73803252</v>
      </c>
      <c r="I3707" s="33">
        <f t="shared" si="519"/>
        <v>0</v>
      </c>
      <c r="J3707" s="32">
        <f t="shared" si="520"/>
        <v>-3.73803252</v>
      </c>
      <c r="K3707" s="33">
        <f t="shared" si="521"/>
        <v>0</v>
      </c>
    </row>
    <row r="3708" spans="1:11" x14ac:dyDescent="0.3">
      <c r="A3708" s="78" t="str">
        <f>latest_start_1_limit_5000_convert_BTC_CMC_PRO_API_KEY_49c55c19_a805_466a_95cf_3c[[#This Row],[Symbol]]</f>
        <v>NPX</v>
      </c>
      <c r="B3708" s="22" t="str">
        <f t="shared" si="513"/>
        <v>NaPoleonX</v>
      </c>
      <c r="C3708" s="77">
        <f t="shared" si="514"/>
        <v>2.4058861916019233E-6</v>
      </c>
      <c r="D3708" s="73">
        <f t="shared" si="515"/>
        <v>9.0078772682360003E-2</v>
      </c>
      <c r="E3708" s="74">
        <f>D3708*conf!B$7</f>
        <v>6.5883614339878109</v>
      </c>
      <c r="F3708" s="32">
        <f t="shared" si="516"/>
        <v>-0.16037633000000001</v>
      </c>
      <c r="G3708" s="33">
        <f t="shared" si="517"/>
        <v>1.1405749999999999E-2</v>
      </c>
      <c r="H3708" s="32">
        <f t="shared" si="518"/>
        <v>-3.8065755800000001</v>
      </c>
      <c r="I3708" s="33">
        <f t="shared" si="519"/>
        <v>-7.1204710000000004E-2</v>
      </c>
      <c r="J3708" s="32">
        <f t="shared" si="520"/>
        <v>-3.8065755800000001</v>
      </c>
      <c r="K3708" s="33">
        <f t="shared" si="521"/>
        <v>-55.009312639999997</v>
      </c>
    </row>
    <row r="3709" spans="1:11" x14ac:dyDescent="0.3">
      <c r="A3709" s="78" t="str">
        <f>latest_start_1_limit_5000_convert_BTC_CMC_PRO_API_KEY_49c55c19_a805_466a_95cf_3c[[#This Row],[Symbol]]</f>
        <v>REPO</v>
      </c>
      <c r="B3709" s="22" t="str">
        <f t="shared" si="513"/>
        <v>REPO</v>
      </c>
      <c r="C3709" s="77">
        <f t="shared" si="514"/>
        <v>7.3232923817524973E-6</v>
      </c>
      <c r="D3709" s="73">
        <f t="shared" si="515"/>
        <v>0.27419135287655</v>
      </c>
      <c r="E3709" s="74">
        <f>D3709*conf!B$7</f>
        <v>20.054355549390866</v>
      </c>
      <c r="F3709" s="32">
        <f t="shared" si="516"/>
        <v>-0.85274855999999999</v>
      </c>
      <c r="G3709" s="33">
        <f t="shared" si="517"/>
        <v>-0.68215775999999995</v>
      </c>
      <c r="H3709" s="32">
        <f t="shared" si="518"/>
        <v>12.6835398</v>
      </c>
      <c r="I3709" s="33">
        <f t="shared" si="519"/>
        <v>17.059252740000002</v>
      </c>
      <c r="J3709" s="32">
        <f t="shared" si="520"/>
        <v>12.6835398</v>
      </c>
      <c r="K3709" s="33">
        <f t="shared" si="521"/>
        <v>8.2375484599999993</v>
      </c>
    </row>
    <row r="3710" spans="1:11" x14ac:dyDescent="0.3">
      <c r="A3710" s="78" t="str">
        <f>latest_start_1_limit_5000_convert_BTC_CMC_PRO_API_KEY_49c55c19_a805_466a_95cf_3c[[#This Row],[Symbol]]</f>
        <v>CONI</v>
      </c>
      <c r="B3710" s="22" t="str">
        <f t="shared" si="513"/>
        <v>Coni</v>
      </c>
      <c r="C3710" s="77">
        <f t="shared" si="514"/>
        <v>5.843492664966934E-7</v>
      </c>
      <c r="D3710" s="73">
        <f t="shared" si="515"/>
        <v>2.18786179195E-2</v>
      </c>
      <c r="E3710" s="74">
        <f>D3710*conf!B$7</f>
        <v>1.6002021146322301</v>
      </c>
      <c r="F3710" s="32">
        <f t="shared" si="516"/>
        <v>0.47970266</v>
      </c>
      <c r="G3710" s="33">
        <f t="shared" si="517"/>
        <v>0.65258605000000003</v>
      </c>
      <c r="H3710" s="32">
        <f t="shared" si="518"/>
        <v>0.36811111000000002</v>
      </c>
      <c r="I3710" s="33">
        <f t="shared" si="519"/>
        <v>4.2655928799999998</v>
      </c>
      <c r="J3710" s="32">
        <f t="shared" si="520"/>
        <v>0.36811111000000002</v>
      </c>
      <c r="K3710" s="33">
        <f t="shared" si="521"/>
        <v>236.74825263</v>
      </c>
    </row>
    <row r="3711" spans="1:11" x14ac:dyDescent="0.3">
      <c r="A3711" s="78" t="str">
        <f>latest_start_1_limit_5000_convert_BTC_CMC_PRO_API_KEY_49c55c19_a805_466a_95cf_3c[[#This Row],[Symbol]]</f>
        <v>IOV</v>
      </c>
      <c r="B3711" s="22" t="str">
        <f t="shared" si="513"/>
        <v>Starname</v>
      </c>
      <c r="C3711" s="77">
        <f t="shared" si="514"/>
        <v>5.0714932412064848E-7</v>
      </c>
      <c r="D3711" s="73">
        <f t="shared" si="515"/>
        <v>1.8988175269029999E-2</v>
      </c>
      <c r="E3711" s="74">
        <f>D3711*conf!B$7</f>
        <v>1.388795139176854</v>
      </c>
      <c r="F3711" s="32">
        <f t="shared" si="516"/>
        <v>-0.15172621999999999</v>
      </c>
      <c r="G3711" s="33">
        <f t="shared" si="517"/>
        <v>2.007074E-2</v>
      </c>
      <c r="H3711" s="32">
        <f t="shared" si="518"/>
        <v>5.3453931499999996</v>
      </c>
      <c r="I3711" s="33">
        <f t="shared" si="519"/>
        <v>9.4361521100000001</v>
      </c>
      <c r="J3711" s="32">
        <f t="shared" si="520"/>
        <v>5.3453931499999996</v>
      </c>
      <c r="K3711" s="33">
        <f t="shared" si="521"/>
        <v>20.96711891</v>
      </c>
    </row>
    <row r="3712" spans="1:11" x14ac:dyDescent="0.3">
      <c r="A3712" s="78" t="str">
        <f>latest_start_1_limit_5000_convert_BTC_CMC_PRO_API_KEY_49c55c19_a805_466a_95cf_3c[[#This Row],[Symbol]]</f>
        <v>WIKI</v>
      </c>
      <c r="B3712" s="22" t="str">
        <f t="shared" si="513"/>
        <v>Wiki Token</v>
      </c>
      <c r="C3712" s="77">
        <f t="shared" si="514"/>
        <v>3.0872610123694045E-5</v>
      </c>
      <c r="D3712" s="73">
        <f t="shared" si="515"/>
        <v>1.1559012388660399</v>
      </c>
      <c r="E3712" s="74">
        <f>D3712*conf!B$7</f>
        <v>84.542616610662165</v>
      </c>
      <c r="F3712" s="32">
        <f t="shared" si="516"/>
        <v>-0.38766403999999999</v>
      </c>
      <c r="G3712" s="33">
        <f t="shared" si="517"/>
        <v>-0.21627303</v>
      </c>
      <c r="H3712" s="32">
        <f t="shared" si="518"/>
        <v>-0.63938099000000004</v>
      </c>
      <c r="I3712" s="33">
        <f t="shared" si="519"/>
        <v>3.21897798</v>
      </c>
      <c r="J3712" s="32">
        <f t="shared" si="520"/>
        <v>-0.63938099000000004</v>
      </c>
      <c r="K3712" s="33">
        <f t="shared" si="521"/>
        <v>-8.6621142300000002</v>
      </c>
    </row>
    <row r="3713" spans="1:11" x14ac:dyDescent="0.3">
      <c r="A3713" s="78" t="str">
        <f>latest_start_1_limit_5000_convert_BTC_CMC_PRO_API_KEY_49c55c19_a805_466a_95cf_3c[[#This Row],[Symbol]]</f>
        <v>SLT</v>
      </c>
      <c r="B3713" s="22" t="str">
        <f t="shared" si="513"/>
        <v>Smartlands Network</v>
      </c>
      <c r="C3713" s="77">
        <f t="shared" si="514"/>
        <v>2.1116134527351246E-5</v>
      </c>
      <c r="D3713" s="73">
        <f t="shared" si="515"/>
        <v>0.79060908560804</v>
      </c>
      <c r="E3713" s="74">
        <f>D3713*conf!B$7</f>
        <v>57.825148521372043</v>
      </c>
      <c r="F3713" s="32">
        <f t="shared" si="516"/>
        <v>-1.3756363300000001</v>
      </c>
      <c r="G3713" s="33">
        <f t="shared" si="517"/>
        <v>-1.2059451999999999</v>
      </c>
      <c r="H3713" s="32">
        <f t="shared" si="518"/>
        <v>-9.0917511599999994</v>
      </c>
      <c r="I3713" s="33">
        <f t="shared" si="519"/>
        <v>-5.5616135599999996</v>
      </c>
      <c r="J3713" s="32">
        <f t="shared" si="520"/>
        <v>-9.0917511599999994</v>
      </c>
      <c r="K3713" s="33">
        <f t="shared" si="521"/>
        <v>37.497419399999998</v>
      </c>
    </row>
    <row r="3714" spans="1:11" x14ac:dyDescent="0.3">
      <c r="A3714" s="78" t="str">
        <f>latest_start_1_limit_5000_convert_BTC_CMC_PRO_API_KEY_49c55c19_a805_466a_95cf_3c[[#This Row],[Symbol]]</f>
        <v>OBTC</v>
      </c>
      <c r="B3714" s="22" t="str">
        <f t="shared" ref="B3714:B3777" si="522">VLOOKUP(A3714,BTCTABLE,2,FALSE)</f>
        <v>Obitan Chain</v>
      </c>
      <c r="C3714" s="77">
        <f t="shared" ref="C3714:C3777" si="523">VLOOKUP(A3714,BTCTABLE,3,FALSE)</f>
        <v>1E-8</v>
      </c>
      <c r="D3714" s="73">
        <f t="shared" ref="D3714:D3777" si="524">VLOOKUP(A3714,USDTABLE,3,FALSE)</f>
        <v>1.6289040209999999E-5</v>
      </c>
      <c r="E3714" s="74">
        <f>D3714*conf!B$7</f>
        <v>1.1913804009593999E-3</v>
      </c>
      <c r="F3714" s="32">
        <f t="shared" ref="F3714:F3777" si="525">VLOOKUP(A3714,BTCTABLE,5,FALSE)</f>
        <v>-0.93691946999999998</v>
      </c>
      <c r="G3714" s="33">
        <f t="shared" ref="G3714:G3777" si="526">VLOOKUP(A3714,USDTABLE,5,FALSE)</f>
        <v>-0.76647350000000003</v>
      </c>
      <c r="H3714" s="32">
        <f t="shared" ref="H3714:H3777" si="527">VLOOKUP(A3714,BTCTABLE,6,FALSE)</f>
        <v>1.0131111800000001</v>
      </c>
      <c r="I3714" s="33">
        <f t="shared" ref="I3714:I3777" si="528">VLOOKUP(A3714,USDTABLE,6,FALSE)</f>
        <v>4.9356395199999996</v>
      </c>
      <c r="J3714" s="32">
        <f t="shared" ref="J3714:J3777" si="529">VLOOKUP(A3714,BTCTABLE,6,FALSE)</f>
        <v>1.0131111800000001</v>
      </c>
      <c r="K3714" s="33">
        <f t="shared" ref="K3714:K3777" si="530">VLOOKUP(A3714,USDTABLE,7,FALSE)</f>
        <v>25.30475358</v>
      </c>
    </row>
    <row r="3715" spans="1:11" x14ac:dyDescent="0.3">
      <c r="A3715" s="78" t="str">
        <f>latest_start_1_limit_5000_convert_BTC_CMC_PRO_API_KEY_49c55c19_a805_466a_95cf_3c[[#This Row],[Symbol]]</f>
        <v>TKT</v>
      </c>
      <c r="B3715" s="22" t="str">
        <f t="shared" si="522"/>
        <v>Twinkle</v>
      </c>
      <c r="C3715" s="77">
        <f t="shared" si="523"/>
        <v>2.0030880823948517E-8</v>
      </c>
      <c r="D3715" s="73">
        <f t="shared" si="524"/>
        <v>7.4997610720999996E-4</v>
      </c>
      <c r="E3715" s="74">
        <f>D3715*conf!B$7</f>
        <v>5.4853252481339397E-2</v>
      </c>
      <c r="F3715" s="32">
        <f t="shared" si="525"/>
        <v>0.37081764</v>
      </c>
      <c r="G3715" s="33">
        <f t="shared" si="526"/>
        <v>0.54351368</v>
      </c>
      <c r="H3715" s="32">
        <f t="shared" si="527"/>
        <v>0.15597232</v>
      </c>
      <c r="I3715" s="33">
        <f t="shared" si="528"/>
        <v>4.0452163499999996</v>
      </c>
      <c r="J3715" s="32">
        <f t="shared" si="529"/>
        <v>0.15597232</v>
      </c>
      <c r="K3715" s="33">
        <f t="shared" si="530"/>
        <v>18.448271680000001</v>
      </c>
    </row>
    <row r="3716" spans="1:11" x14ac:dyDescent="0.3">
      <c r="A3716" s="78" t="str">
        <f>latest_start_1_limit_5000_convert_BTC_CMC_PRO_API_KEY_49c55c19_a805_466a_95cf_3c[[#This Row],[Symbol]]</f>
        <v>KNOW</v>
      </c>
      <c r="B3716" s="22" t="str">
        <f t="shared" si="522"/>
        <v>KNOW</v>
      </c>
      <c r="C3716" s="77">
        <f t="shared" si="523"/>
        <v>1.3119737707506734E-7</v>
      </c>
      <c r="D3716" s="73">
        <f t="shared" si="524"/>
        <v>4.9121603288300002E-3</v>
      </c>
      <c r="E3716" s="74">
        <f>D3716*conf!B$7</f>
        <v>0.35927540645062622</v>
      </c>
      <c r="F3716" s="32">
        <f t="shared" si="525"/>
        <v>-0.42633854999999998</v>
      </c>
      <c r="G3716" s="33">
        <f t="shared" si="526"/>
        <v>-0.25501407999999998</v>
      </c>
      <c r="H3716" s="32">
        <f t="shared" si="527"/>
        <v>0.19029583</v>
      </c>
      <c r="I3716" s="33">
        <f t="shared" si="528"/>
        <v>4.0808726999999996</v>
      </c>
      <c r="J3716" s="32">
        <f t="shared" si="529"/>
        <v>0.19029583</v>
      </c>
      <c r="K3716" s="33">
        <f t="shared" si="530"/>
        <v>19.759810940000001</v>
      </c>
    </row>
    <row r="3717" spans="1:11" x14ac:dyDescent="0.3">
      <c r="A3717" s="78" t="str">
        <f>latest_start_1_limit_5000_convert_BTC_CMC_PRO_API_KEY_49c55c19_a805_466a_95cf_3c[[#This Row],[Symbol]]</f>
        <v>KXC</v>
      </c>
      <c r="B3717" s="22" t="str">
        <f t="shared" si="522"/>
        <v>KingXChain</v>
      </c>
      <c r="C3717" s="77">
        <f t="shared" si="523"/>
        <v>1E-8</v>
      </c>
      <c r="D3717" s="73">
        <f t="shared" si="524"/>
        <v>1.3194600836E-4</v>
      </c>
      <c r="E3717" s="74">
        <f>D3717*conf!B$7</f>
        <v>9.6505310514503999E-3</v>
      </c>
      <c r="F3717" s="32">
        <f t="shared" si="525"/>
        <v>9.6235379999999995E-2</v>
      </c>
      <c r="G3717" s="33">
        <f t="shared" si="526"/>
        <v>0.26845898000000001</v>
      </c>
      <c r="H3717" s="32">
        <f t="shared" si="527"/>
        <v>0.19701959999999999</v>
      </c>
      <c r="I3717" s="33">
        <f t="shared" si="528"/>
        <v>4.0878575699999997</v>
      </c>
      <c r="J3717" s="32">
        <f t="shared" si="529"/>
        <v>0.19701959999999999</v>
      </c>
      <c r="K3717" s="33">
        <f t="shared" si="530"/>
        <v>18.800515050000001</v>
      </c>
    </row>
    <row r="3718" spans="1:11" x14ac:dyDescent="0.3">
      <c r="A3718" s="78" t="str">
        <f>latest_start_1_limit_5000_convert_BTC_CMC_PRO_API_KEY_49c55c19_a805_466a_95cf_3c[[#This Row],[Symbol]]</f>
        <v>DOW</v>
      </c>
      <c r="B3718" s="22" t="str">
        <f t="shared" si="522"/>
        <v>DOWCOIN</v>
      </c>
      <c r="C3718" s="77">
        <f t="shared" si="523"/>
        <v>1E-8</v>
      </c>
      <c r="D3718" s="73">
        <f t="shared" si="524"/>
        <v>0</v>
      </c>
      <c r="E3718" s="74">
        <f>D3718*conf!B$7</f>
        <v>0</v>
      </c>
      <c r="F3718" s="32">
        <f t="shared" si="525"/>
        <v>-0.17176248999999999</v>
      </c>
      <c r="G3718" s="33">
        <f t="shared" si="526"/>
        <v>0</v>
      </c>
      <c r="H3718" s="32">
        <f t="shared" si="527"/>
        <v>-3.73803252</v>
      </c>
      <c r="I3718" s="33">
        <f t="shared" si="528"/>
        <v>0</v>
      </c>
      <c r="J3718" s="32">
        <f t="shared" si="529"/>
        <v>-3.73803252</v>
      </c>
      <c r="K3718" s="33">
        <f t="shared" si="530"/>
        <v>0</v>
      </c>
    </row>
    <row r="3719" spans="1:11" x14ac:dyDescent="0.3">
      <c r="A3719" s="78" t="str">
        <f>latest_start_1_limit_5000_convert_BTC_CMC_PRO_API_KEY_49c55c19_a805_466a_95cf_3c[[#This Row],[Symbol]]</f>
        <v>CEN</v>
      </c>
      <c r="B3719" s="22" t="str">
        <f t="shared" si="522"/>
        <v>Coinsuper Ecosystem Network</v>
      </c>
      <c r="C3719" s="77">
        <f t="shared" si="523"/>
        <v>1.0786135820181654E-8</v>
      </c>
      <c r="D3719" s="73">
        <f t="shared" si="524"/>
        <v>4.0384365647000003E-4</v>
      </c>
      <c r="E3719" s="74">
        <f>D3719*conf!B$7</f>
        <v>2.9537125034215801E-2</v>
      </c>
      <c r="F3719" s="32">
        <f t="shared" si="525"/>
        <v>24.83886343</v>
      </c>
      <c r="G3719" s="33">
        <f t="shared" si="526"/>
        <v>25.053658710000001</v>
      </c>
      <c r="H3719" s="32">
        <f t="shared" si="527"/>
        <v>5.4328894600000002</v>
      </c>
      <c r="I3719" s="33">
        <f t="shared" si="528"/>
        <v>9.5270460700000008</v>
      </c>
      <c r="J3719" s="32">
        <f t="shared" si="529"/>
        <v>5.4328894600000002</v>
      </c>
      <c r="K3719" s="33">
        <f t="shared" si="530"/>
        <v>17.371835690000001</v>
      </c>
    </row>
    <row r="3720" spans="1:11" x14ac:dyDescent="0.3">
      <c r="A3720" s="78" t="str">
        <f>latest_start_1_limit_5000_convert_BTC_CMC_PRO_API_KEY_49c55c19_a805_466a_95cf_3c[[#This Row],[Symbol]]</f>
        <v>AT</v>
      </c>
      <c r="B3720" s="22" t="str">
        <f t="shared" si="522"/>
        <v>Artfinity</v>
      </c>
      <c r="C3720" s="77">
        <f t="shared" si="523"/>
        <v>1.0959890176751925E-7</v>
      </c>
      <c r="D3720" s="73">
        <f t="shared" si="524"/>
        <v>4.1034919245200004E-3</v>
      </c>
      <c r="E3720" s="74">
        <f>D3720*conf!B$7</f>
        <v>0.30012939935939281</v>
      </c>
      <c r="F3720" s="32">
        <f t="shared" si="525"/>
        <v>-29.42614064</v>
      </c>
      <c r="G3720" s="33">
        <f t="shared" si="526"/>
        <v>-29.304712649999999</v>
      </c>
      <c r="H3720" s="32">
        <f t="shared" si="527"/>
        <v>-52.512406730000002</v>
      </c>
      <c r="I3720" s="33">
        <f t="shared" si="528"/>
        <v>-50.66837452</v>
      </c>
      <c r="J3720" s="32">
        <f t="shared" si="529"/>
        <v>-52.512406730000002</v>
      </c>
      <c r="K3720" s="33">
        <f t="shared" si="530"/>
        <v>-48.113163450000002</v>
      </c>
    </row>
    <row r="3721" spans="1:11" x14ac:dyDescent="0.3">
      <c r="A3721" s="78" t="str">
        <f>latest_start_1_limit_5000_convert_BTC_CMC_PRO_API_KEY_49c55c19_a805_466a_95cf_3c[[#This Row],[Symbol]]</f>
        <v>GZE</v>
      </c>
      <c r="B3721" s="22" t="str">
        <f t="shared" si="522"/>
        <v>GazeCoin</v>
      </c>
      <c r="C3721" s="77">
        <f t="shared" si="523"/>
        <v>9.2142051790483678E-7</v>
      </c>
      <c r="D3721" s="73">
        <f t="shared" si="524"/>
        <v>3.4498900931779999E-2</v>
      </c>
      <c r="E3721" s="74">
        <f>D3721*conf!B$7</f>
        <v>2.5232496141503891</v>
      </c>
      <c r="F3721" s="32">
        <f t="shared" si="525"/>
        <v>0.37081764</v>
      </c>
      <c r="G3721" s="33">
        <f t="shared" si="526"/>
        <v>0.54351368</v>
      </c>
      <c r="H3721" s="32">
        <f t="shared" si="527"/>
        <v>0.15597232</v>
      </c>
      <c r="I3721" s="33">
        <f t="shared" si="528"/>
        <v>4.0452163499999996</v>
      </c>
      <c r="J3721" s="32">
        <f t="shared" si="529"/>
        <v>0.15597232</v>
      </c>
      <c r="K3721" s="33">
        <f t="shared" si="530"/>
        <v>-35.898582380000001</v>
      </c>
    </row>
    <row r="3722" spans="1:11" x14ac:dyDescent="0.3">
      <c r="A3722" s="78" t="str">
        <f>latest_start_1_limit_5000_convert_BTC_CMC_PRO_API_KEY_49c55c19_a805_466a_95cf_3c[[#This Row],[Symbol]]</f>
        <v>SNO</v>
      </c>
      <c r="B3722" s="22" t="str">
        <f t="shared" si="522"/>
        <v>SaveNode</v>
      </c>
      <c r="C3722" s="77">
        <f t="shared" si="523"/>
        <v>1.0000000000035251E-8</v>
      </c>
      <c r="D3722" s="73">
        <f t="shared" si="524"/>
        <v>3.7440994921999999E-4</v>
      </c>
      <c r="E3722" s="74">
        <f>D3722*conf!B$7</f>
        <v>2.7384343685950798E-2</v>
      </c>
      <c r="F3722" s="32">
        <f t="shared" si="525"/>
        <v>6.2459000000000004E-3</v>
      </c>
      <c r="G3722" s="33">
        <f t="shared" si="526"/>
        <v>0.17831467000000001</v>
      </c>
      <c r="H3722" s="32">
        <f t="shared" si="527"/>
        <v>-1.9940960000000001E-2</v>
      </c>
      <c r="I3722" s="33">
        <f t="shared" si="528"/>
        <v>3.8624720199999998</v>
      </c>
      <c r="J3722" s="32">
        <f t="shared" si="529"/>
        <v>-1.9940960000000001E-2</v>
      </c>
      <c r="K3722" s="33">
        <f t="shared" si="530"/>
        <v>18.265664619999999</v>
      </c>
    </row>
    <row r="3723" spans="1:11" x14ac:dyDescent="0.3">
      <c r="A3723" s="78" t="str">
        <f>latest_start_1_limit_5000_convert_BTC_CMC_PRO_API_KEY_49c55c19_a805_466a_95cf_3c[[#This Row],[Symbol]]</f>
        <v>MOLK</v>
      </c>
      <c r="B3723" s="22" t="str">
        <f t="shared" si="522"/>
        <v>MobilinkToken</v>
      </c>
      <c r="C3723" s="77">
        <f t="shared" si="523"/>
        <v>7.0513617556621262E-8</v>
      </c>
      <c r="D3723" s="73">
        <f t="shared" si="524"/>
        <v>2.6400999968599998E-3</v>
      </c>
      <c r="E3723" s="74">
        <f>D3723*conf!B$7</f>
        <v>0.19309691377034038</v>
      </c>
      <c r="F3723" s="32">
        <f t="shared" si="525"/>
        <v>-0.24464627</v>
      </c>
      <c r="G3723" s="33">
        <f t="shared" si="526"/>
        <v>-7.3009180000000007E-2</v>
      </c>
      <c r="H3723" s="32">
        <f t="shared" si="527"/>
        <v>0.55475271000000004</v>
      </c>
      <c r="I3723" s="33">
        <f t="shared" si="528"/>
        <v>4.4594821299999996</v>
      </c>
      <c r="J3723" s="32">
        <f t="shared" si="529"/>
        <v>0.55475271000000004</v>
      </c>
      <c r="K3723" s="33">
        <f t="shared" si="530"/>
        <v>21.562611709999999</v>
      </c>
    </row>
    <row r="3724" spans="1:11" x14ac:dyDescent="0.3">
      <c r="A3724" s="78" t="str">
        <f>latest_start_1_limit_5000_convert_BTC_CMC_PRO_API_KEY_49c55c19_a805_466a_95cf_3c[[#This Row],[Symbol]]</f>
        <v>ANON</v>
      </c>
      <c r="B3724" s="22" t="str">
        <f t="shared" si="522"/>
        <v>ANON</v>
      </c>
      <c r="C3724" s="77">
        <f t="shared" si="523"/>
        <v>1E-8</v>
      </c>
      <c r="D3724" s="73">
        <f t="shared" si="524"/>
        <v>0</v>
      </c>
      <c r="E3724" s="74">
        <f>D3724*conf!B$7</f>
        <v>0</v>
      </c>
      <c r="F3724" s="32">
        <f t="shared" si="525"/>
        <v>-0.17176248999999999</v>
      </c>
      <c r="G3724" s="33">
        <f t="shared" si="526"/>
        <v>0</v>
      </c>
      <c r="H3724" s="32">
        <f t="shared" si="527"/>
        <v>-3.73803252</v>
      </c>
      <c r="I3724" s="33">
        <f t="shared" si="528"/>
        <v>0</v>
      </c>
      <c r="J3724" s="32">
        <f t="shared" si="529"/>
        <v>-3.73803252</v>
      </c>
      <c r="K3724" s="33">
        <f t="shared" si="530"/>
        <v>0</v>
      </c>
    </row>
    <row r="3725" spans="1:11" x14ac:dyDescent="0.3">
      <c r="A3725" s="78" t="str">
        <f>latest_start_1_limit_5000_convert_BTC_CMC_PRO_API_KEY_49c55c19_a805_466a_95cf_3c[[#This Row],[Symbol]]</f>
        <v>DAGT</v>
      </c>
      <c r="B3725" s="22" t="str">
        <f t="shared" si="522"/>
        <v>Digital Asset Guarantee Token</v>
      </c>
      <c r="C3725" s="77">
        <f t="shared" si="523"/>
        <v>3.8554924791322253E-6</v>
      </c>
      <c r="D3725" s="73">
        <f t="shared" si="524"/>
        <v>0.14435347433248999</v>
      </c>
      <c r="E3725" s="74">
        <f>D3725*conf!B$7</f>
        <v>10.558013112678317</v>
      </c>
      <c r="F3725" s="32">
        <f t="shared" si="525"/>
        <v>1.2335124099999999</v>
      </c>
      <c r="G3725" s="33">
        <f t="shared" si="526"/>
        <v>1.40769279</v>
      </c>
      <c r="H3725" s="32">
        <f t="shared" si="527"/>
        <v>1.7016804400000001</v>
      </c>
      <c r="I3725" s="33">
        <f t="shared" si="528"/>
        <v>5.65094721</v>
      </c>
      <c r="J3725" s="32">
        <f t="shared" si="529"/>
        <v>1.7016804400000001</v>
      </c>
      <c r="K3725" s="33">
        <f t="shared" si="530"/>
        <v>25.09301863</v>
      </c>
    </row>
    <row r="3726" spans="1:11" x14ac:dyDescent="0.3">
      <c r="A3726" s="78" t="str">
        <f>latest_start_1_limit_5000_convert_BTC_CMC_PRO_API_KEY_49c55c19_a805_466a_95cf_3c[[#This Row],[Symbol]]</f>
        <v>RSTR</v>
      </c>
      <c r="B3726" s="22" t="str">
        <f t="shared" si="522"/>
        <v>Ondori</v>
      </c>
      <c r="C3726" s="77">
        <f t="shared" si="523"/>
        <v>1E-8</v>
      </c>
      <c r="D3726" s="73">
        <f t="shared" si="524"/>
        <v>0</v>
      </c>
      <c r="E3726" s="74">
        <f>D3726*conf!B$7</f>
        <v>0</v>
      </c>
      <c r="F3726" s="32">
        <f t="shared" si="525"/>
        <v>-0.17176248999999999</v>
      </c>
      <c r="G3726" s="33">
        <f t="shared" si="526"/>
        <v>0</v>
      </c>
      <c r="H3726" s="32">
        <f t="shared" si="527"/>
        <v>-3.73803252</v>
      </c>
      <c r="I3726" s="33">
        <f t="shared" si="528"/>
        <v>0</v>
      </c>
      <c r="J3726" s="32">
        <f t="shared" si="529"/>
        <v>-3.73803252</v>
      </c>
      <c r="K3726" s="33">
        <f t="shared" si="530"/>
        <v>0</v>
      </c>
    </row>
    <row r="3727" spans="1:11" x14ac:dyDescent="0.3">
      <c r="A3727" s="78" t="str">
        <f>latest_start_1_limit_5000_convert_BTC_CMC_PRO_API_KEY_49c55c19_a805_466a_95cf_3c[[#This Row],[Symbol]]</f>
        <v>CDC</v>
      </c>
      <c r="B3727" s="22" t="str">
        <f t="shared" si="522"/>
        <v>Commerce Data Connection</v>
      </c>
      <c r="C3727" s="77">
        <f t="shared" si="523"/>
        <v>1E-8</v>
      </c>
      <c r="D3727" s="73">
        <f t="shared" si="524"/>
        <v>7.7729882709999998E-5</v>
      </c>
      <c r="E3727" s="74">
        <f>D3727*conf!B$7</f>
        <v>5.6851636214093997E-3</v>
      </c>
      <c r="F3727" s="32">
        <f t="shared" si="525"/>
        <v>0.25677843</v>
      </c>
      <c r="G3727" s="33">
        <f t="shared" si="526"/>
        <v>0.42927826000000002</v>
      </c>
      <c r="H3727" s="32">
        <f t="shared" si="527"/>
        <v>-3.6257398300000001</v>
      </c>
      <c r="I3727" s="33">
        <f t="shared" si="528"/>
        <v>0.11665323</v>
      </c>
      <c r="J3727" s="32">
        <f t="shared" si="529"/>
        <v>-3.6257398300000001</v>
      </c>
      <c r="K3727" s="33">
        <f t="shared" si="530"/>
        <v>1.3690410900000001</v>
      </c>
    </row>
    <row r="3728" spans="1:11" x14ac:dyDescent="0.3">
      <c r="A3728" s="78" t="str">
        <f>latest_start_1_limit_5000_convert_BTC_CMC_PRO_API_KEY_49c55c19_a805_466a_95cf_3c[[#This Row],[Symbol]]</f>
        <v>VLU</v>
      </c>
      <c r="B3728" s="22" t="str">
        <f t="shared" si="522"/>
        <v>Valuto</v>
      </c>
      <c r="C3728" s="77">
        <f t="shared" si="523"/>
        <v>1.0000000000035251E-8</v>
      </c>
      <c r="D3728" s="73">
        <f t="shared" si="524"/>
        <v>3.7440994921999999E-4</v>
      </c>
      <c r="E3728" s="74">
        <f>D3728*conf!B$7</f>
        <v>2.7384343685950798E-2</v>
      </c>
      <c r="F3728" s="32">
        <f t="shared" si="525"/>
        <v>0</v>
      </c>
      <c r="G3728" s="33">
        <f t="shared" si="526"/>
        <v>0.17205802000000001</v>
      </c>
      <c r="H3728" s="32">
        <f t="shared" si="527"/>
        <v>-50</v>
      </c>
      <c r="I3728" s="33">
        <f t="shared" si="528"/>
        <v>-48.058406339999998</v>
      </c>
      <c r="J3728" s="32">
        <f t="shared" si="529"/>
        <v>-50</v>
      </c>
      <c r="K3728" s="33">
        <f t="shared" si="530"/>
        <v>-40.862099739999998</v>
      </c>
    </row>
    <row r="3729" spans="1:11" x14ac:dyDescent="0.3">
      <c r="A3729" s="78" t="str">
        <f>latest_start_1_limit_5000_convert_BTC_CMC_PRO_API_KEY_49c55c19_a805_466a_95cf_3c[[#This Row],[Symbol]]</f>
        <v>MEDIBIT</v>
      </c>
      <c r="B3729" s="22" t="str">
        <f t="shared" si="522"/>
        <v>MediBit</v>
      </c>
      <c r="C3729" s="77">
        <f t="shared" si="523"/>
        <v>1E-8</v>
      </c>
      <c r="D3729" s="73">
        <f t="shared" si="524"/>
        <v>7.7423960300000008E-6</v>
      </c>
      <c r="E3729" s="74">
        <f>D3729*conf!B$7</f>
        <v>5.6627884563420006E-4</v>
      </c>
      <c r="F3729" s="32">
        <f t="shared" si="525"/>
        <v>-0.14690275999999999</v>
      </c>
      <c r="G3729" s="33">
        <f t="shared" si="526"/>
        <v>2.4902500000000001E-2</v>
      </c>
      <c r="H3729" s="32">
        <f t="shared" si="527"/>
        <v>0.37607996999999999</v>
      </c>
      <c r="I3729" s="33">
        <f t="shared" si="528"/>
        <v>4.2738711900000004</v>
      </c>
      <c r="J3729" s="32">
        <f t="shared" si="529"/>
        <v>0.37607996999999999</v>
      </c>
      <c r="K3729" s="33">
        <f t="shared" si="530"/>
        <v>20.255466800000001</v>
      </c>
    </row>
    <row r="3730" spans="1:11" x14ac:dyDescent="0.3">
      <c r="A3730" s="78" t="str">
        <f>latest_start_1_limit_5000_convert_BTC_CMC_PRO_API_KEY_49c55c19_a805_466a_95cf_3c[[#This Row],[Symbol]]</f>
        <v>BGG</v>
      </c>
      <c r="B3730" s="22" t="str">
        <f t="shared" si="522"/>
        <v>Bgogo Token</v>
      </c>
      <c r="C3730" s="77">
        <f t="shared" si="523"/>
        <v>1.4403243573664482E-8</v>
      </c>
      <c r="D3730" s="73">
        <f t="shared" si="524"/>
        <v>5.3927176949999998E-4</v>
      </c>
      <c r="E3730" s="74">
        <f>D3730*conf!B$7</f>
        <v>3.9442337221230001E-2</v>
      </c>
      <c r="F3730" s="32">
        <f t="shared" si="525"/>
        <v>0.16607409000000001</v>
      </c>
      <c r="G3730" s="33">
        <f t="shared" si="526"/>
        <v>0.33841785000000002</v>
      </c>
      <c r="H3730" s="32">
        <f t="shared" si="527"/>
        <v>-3.4658102</v>
      </c>
      <c r="I3730" s="33">
        <f t="shared" si="528"/>
        <v>0.28279323000000001</v>
      </c>
      <c r="J3730" s="32">
        <f t="shared" si="529"/>
        <v>-3.4658102</v>
      </c>
      <c r="K3730" s="33">
        <f t="shared" si="530"/>
        <v>9.3894179700000002</v>
      </c>
    </row>
    <row r="3731" spans="1:11" x14ac:dyDescent="0.3">
      <c r="A3731" s="78" t="str">
        <f>latest_start_1_limit_5000_convert_BTC_CMC_PRO_API_KEY_49c55c19_a805_466a_95cf_3c[[#This Row],[Symbol]]</f>
        <v>BRC</v>
      </c>
      <c r="B3731" s="22" t="str">
        <f t="shared" si="522"/>
        <v>Baer Chain</v>
      </c>
      <c r="C3731" s="77">
        <f t="shared" si="523"/>
        <v>1.0304000852233548E-5</v>
      </c>
      <c r="D3731" s="73">
        <f t="shared" si="524"/>
        <v>0.38579204358340002</v>
      </c>
      <c r="E3731" s="74">
        <f>D3731*conf!B$7</f>
        <v>28.216830067689877</v>
      </c>
      <c r="F3731" s="32">
        <f t="shared" si="525"/>
        <v>0.22196241999999999</v>
      </c>
      <c r="G3731" s="33">
        <f t="shared" si="526"/>
        <v>0.39440234000000002</v>
      </c>
      <c r="H3731" s="32">
        <f t="shared" si="527"/>
        <v>-3.6530874600000001</v>
      </c>
      <c r="I3731" s="33">
        <f t="shared" si="528"/>
        <v>8.8243639999999998E-2</v>
      </c>
      <c r="J3731" s="32">
        <f t="shared" si="529"/>
        <v>-3.6530874600000001</v>
      </c>
      <c r="K3731" s="33">
        <f t="shared" si="530"/>
        <v>1.3458933900000001</v>
      </c>
    </row>
    <row r="3732" spans="1:11" x14ac:dyDescent="0.3">
      <c r="A3732" s="78" t="str">
        <f>latest_start_1_limit_5000_convert_BTC_CMC_PRO_API_KEY_49c55c19_a805_466a_95cf_3c[[#This Row],[Symbol]]</f>
        <v>1SG</v>
      </c>
      <c r="B3732" s="22" t="str">
        <f t="shared" si="522"/>
        <v>1SG</v>
      </c>
      <c r="C3732" s="77">
        <f t="shared" si="523"/>
        <v>2.2999978080734041E-4</v>
      </c>
      <c r="D3732" s="73">
        <f t="shared" si="524"/>
        <v>8.6114206252383898</v>
      </c>
      <c r="E3732" s="74">
        <f>D3732*conf!B$7</f>
        <v>629.83930452993582</v>
      </c>
      <c r="F3732" s="32">
        <f t="shared" si="525"/>
        <v>-0.23823080999999999</v>
      </c>
      <c r="G3732" s="33">
        <f t="shared" si="526"/>
        <v>-6.658269E-2</v>
      </c>
      <c r="H3732" s="32">
        <f t="shared" si="527"/>
        <v>0.12067194000000001</v>
      </c>
      <c r="I3732" s="33">
        <f t="shared" si="528"/>
        <v>4.0085451900000004</v>
      </c>
      <c r="J3732" s="32">
        <f t="shared" si="529"/>
        <v>0.12067194000000001</v>
      </c>
      <c r="K3732" s="33">
        <f t="shared" si="530"/>
        <v>19.372483150000001</v>
      </c>
    </row>
    <row r="3733" spans="1:11" x14ac:dyDescent="0.3">
      <c r="A3733" s="78" t="str">
        <f>latest_start_1_limit_5000_convert_BTC_CMC_PRO_API_KEY_49c55c19_a805_466a_95cf_3c[[#This Row],[Symbol]]</f>
        <v>BBGC</v>
      </c>
      <c r="B3733" s="22" t="str">
        <f t="shared" si="522"/>
        <v>Big Bang Game Coin</v>
      </c>
      <c r="C3733" s="77">
        <f t="shared" si="523"/>
        <v>1E-8</v>
      </c>
      <c r="D3733" s="73">
        <f t="shared" si="524"/>
        <v>4.9041732760000003E-5</v>
      </c>
      <c r="E3733" s="74">
        <f>D3733*conf!B$7</f>
        <v>3.5869123340664002E-3</v>
      </c>
      <c r="F3733" s="32">
        <f t="shared" si="525"/>
        <v>-0.15984825999999999</v>
      </c>
      <c r="G3733" s="33">
        <f t="shared" si="526"/>
        <v>1.1934729999999999E-2</v>
      </c>
      <c r="H3733" s="32">
        <f t="shared" si="527"/>
        <v>-3.7908552700000002</v>
      </c>
      <c r="I3733" s="33">
        <f t="shared" si="528"/>
        <v>-5.4873949999999998E-2</v>
      </c>
      <c r="J3733" s="32">
        <f t="shared" si="529"/>
        <v>-3.7908552700000002</v>
      </c>
      <c r="K3733" s="33">
        <f t="shared" si="530"/>
        <v>-2.0164936299999998</v>
      </c>
    </row>
    <row r="3734" spans="1:11" x14ac:dyDescent="0.3">
      <c r="A3734" s="78" t="str">
        <f>latest_start_1_limit_5000_convert_BTC_CMC_PRO_API_KEY_49c55c19_a805_466a_95cf_3c[[#This Row],[Symbol]]</f>
        <v>HLT</v>
      </c>
      <c r="B3734" s="22" t="str">
        <f t="shared" si="522"/>
        <v>Esportbits</v>
      </c>
      <c r="C3734" s="77">
        <f t="shared" si="523"/>
        <v>5.6937966040154003E-6</v>
      </c>
      <c r="D3734" s="73">
        <f t="shared" si="524"/>
        <v>0.21318140973708999</v>
      </c>
      <c r="E3734" s="74">
        <f>D3734*conf!B$7</f>
        <v>15.592088308170762</v>
      </c>
      <c r="F3734" s="32">
        <f t="shared" si="525"/>
        <v>-0.1638087</v>
      </c>
      <c r="G3734" s="33">
        <f t="shared" si="526"/>
        <v>7.9674700000000008E-3</v>
      </c>
      <c r="H3734" s="32">
        <f t="shared" si="527"/>
        <v>-3.8100673600000001</v>
      </c>
      <c r="I3734" s="33">
        <f t="shared" si="528"/>
        <v>-7.4832079999999995E-2</v>
      </c>
      <c r="J3734" s="32">
        <f t="shared" si="529"/>
        <v>-3.8100673600000001</v>
      </c>
      <c r="K3734" s="33">
        <f t="shared" si="530"/>
        <v>-1.683024E-2</v>
      </c>
    </row>
    <row r="3735" spans="1:11" x14ac:dyDescent="0.3">
      <c r="A3735" s="78" t="str">
        <f>latest_start_1_limit_5000_convert_BTC_CMC_PRO_API_KEY_49c55c19_a805_466a_95cf_3c[[#This Row],[Symbol]]</f>
        <v>OBX</v>
      </c>
      <c r="B3735" s="22" t="str">
        <f t="shared" si="522"/>
        <v>OOOBTC TOKEN</v>
      </c>
      <c r="C3735" s="77">
        <f t="shared" si="523"/>
        <v>1.8155578419391133E-7</v>
      </c>
      <c r="D3735" s="73">
        <f t="shared" si="524"/>
        <v>6.7976291940399997E-3</v>
      </c>
      <c r="E3735" s="74">
        <f>D3735*conf!B$7</f>
        <v>0.49717859925208557</v>
      </c>
      <c r="F3735" s="32">
        <f t="shared" si="525"/>
        <v>-0.37458908000000002</v>
      </c>
      <c r="G3735" s="33">
        <f t="shared" si="526"/>
        <v>-0.20317557</v>
      </c>
      <c r="H3735" s="32">
        <f t="shared" si="527"/>
        <v>0.99859637999999995</v>
      </c>
      <c r="I3735" s="33">
        <f t="shared" si="528"/>
        <v>4.9205610799999997</v>
      </c>
      <c r="J3735" s="32">
        <f t="shared" si="529"/>
        <v>0.99859637999999995</v>
      </c>
      <c r="K3735" s="33">
        <f t="shared" si="530"/>
        <v>23.937543160000001</v>
      </c>
    </row>
    <row r="3736" spans="1:11" x14ac:dyDescent="0.3">
      <c r="A3736" s="78" t="str">
        <f>latest_start_1_limit_5000_convert_BTC_CMC_PRO_API_KEY_49c55c19_a805_466a_95cf_3c[[#This Row],[Symbol]]</f>
        <v>BZKY</v>
      </c>
      <c r="B3736" s="22" t="str">
        <f t="shared" si="522"/>
        <v>BIZKEY</v>
      </c>
      <c r="C3736" s="77">
        <f t="shared" si="523"/>
        <v>1E-8</v>
      </c>
      <c r="D3736" s="73">
        <f t="shared" si="524"/>
        <v>1.4694897855E-4</v>
      </c>
      <c r="E3736" s="74">
        <f>D3736*conf!B$7</f>
        <v>1.0747848291147E-2</v>
      </c>
      <c r="F3736" s="32">
        <f t="shared" si="525"/>
        <v>-0.58595189999999997</v>
      </c>
      <c r="G3736" s="33">
        <f t="shared" si="526"/>
        <v>-0.41490206000000002</v>
      </c>
      <c r="H3736" s="32">
        <f t="shared" si="527"/>
        <v>1.2662340299999999</v>
      </c>
      <c r="I3736" s="33">
        <f t="shared" si="528"/>
        <v>5.1985916000000003</v>
      </c>
      <c r="J3736" s="32">
        <f t="shared" si="529"/>
        <v>1.2662340299999999</v>
      </c>
      <c r="K3736" s="33">
        <f t="shared" si="530"/>
        <v>25.60187239</v>
      </c>
    </row>
    <row r="3737" spans="1:11" x14ac:dyDescent="0.3">
      <c r="A3737" s="78" t="str">
        <f>latest_start_1_limit_5000_convert_BTC_CMC_PRO_API_KEY_49c55c19_a805_466a_95cf_3c[[#This Row],[Symbol]]</f>
        <v>ATLS</v>
      </c>
      <c r="B3737" s="22" t="str">
        <f t="shared" si="522"/>
        <v>Atlas Token</v>
      </c>
      <c r="C3737" s="77">
        <f t="shared" si="523"/>
        <v>1E-8</v>
      </c>
      <c r="D3737" s="73">
        <f t="shared" si="524"/>
        <v>2.7753623621999999E-4</v>
      </c>
      <c r="E3737" s="74">
        <f>D3737*conf!B$7</f>
        <v>2.0299000317130798E-2</v>
      </c>
      <c r="F3737" s="32">
        <f t="shared" si="525"/>
        <v>-0.58363211000000004</v>
      </c>
      <c r="G3737" s="33">
        <f t="shared" si="526"/>
        <v>-0.41257828000000002</v>
      </c>
      <c r="H3737" s="32">
        <f t="shared" si="527"/>
        <v>1.24020715</v>
      </c>
      <c r="I3737" s="33">
        <f t="shared" si="528"/>
        <v>5.1715540500000001</v>
      </c>
      <c r="J3737" s="32">
        <f t="shared" si="529"/>
        <v>1.24020715</v>
      </c>
      <c r="K3737" s="33">
        <f t="shared" si="530"/>
        <v>25.56060574</v>
      </c>
    </row>
    <row r="3738" spans="1:11" x14ac:dyDescent="0.3">
      <c r="A3738" s="78" t="str">
        <f>latest_start_1_limit_5000_convert_BTC_CMC_PRO_API_KEY_49c55c19_a805_466a_95cf_3c[[#This Row],[Symbol]]</f>
        <v>TRAT</v>
      </c>
      <c r="B3738" s="22" t="str">
        <f t="shared" si="522"/>
        <v>Tratok</v>
      </c>
      <c r="C3738" s="77">
        <f t="shared" si="523"/>
        <v>6.9713287468424305E-7</v>
      </c>
      <c r="D3738" s="73">
        <f t="shared" si="524"/>
        <v>2.610134842092E-2</v>
      </c>
      <c r="E3738" s="74">
        <f>D3738*conf!B$7</f>
        <v>1.9090526235060887</v>
      </c>
      <c r="F3738" s="32">
        <f t="shared" si="525"/>
        <v>-11.830676199999999</v>
      </c>
      <c r="G3738" s="33">
        <f t="shared" si="526"/>
        <v>-11.67897381</v>
      </c>
      <c r="H3738" s="32">
        <f t="shared" si="527"/>
        <v>-10.77462246</v>
      </c>
      <c r="I3738" s="33">
        <f t="shared" si="528"/>
        <v>-7.3098339000000001</v>
      </c>
      <c r="J3738" s="32">
        <f t="shared" si="529"/>
        <v>-10.77462246</v>
      </c>
      <c r="K3738" s="33">
        <f t="shared" si="530"/>
        <v>6.1217658500000001</v>
      </c>
    </row>
    <row r="3739" spans="1:11" x14ac:dyDescent="0.3">
      <c r="A3739" s="78" t="str">
        <f>latest_start_1_limit_5000_convert_BTC_CMC_PRO_API_KEY_49c55c19_a805_466a_95cf_3c[[#This Row],[Symbol]]</f>
        <v>B91</v>
      </c>
      <c r="B3739" s="22" t="str">
        <f t="shared" si="522"/>
        <v>B91</v>
      </c>
      <c r="C3739" s="77">
        <f t="shared" si="523"/>
        <v>1.2593782660129016E-7</v>
      </c>
      <c r="D3739" s="73">
        <f t="shared" si="524"/>
        <v>4.7152375262499999E-3</v>
      </c>
      <c r="E3739" s="74">
        <f>D3739*conf!B$7</f>
        <v>0.34487247266992499</v>
      </c>
      <c r="F3739" s="32">
        <f t="shared" si="525"/>
        <v>-0.16999848000000001</v>
      </c>
      <c r="G3739" s="33">
        <f t="shared" si="526"/>
        <v>1.7670400000000001E-3</v>
      </c>
      <c r="H3739" s="32">
        <f t="shared" si="527"/>
        <v>-3.8380967500000001</v>
      </c>
      <c r="I3739" s="33">
        <f t="shared" si="528"/>
        <v>-0.10394991000000001</v>
      </c>
      <c r="J3739" s="32">
        <f t="shared" si="529"/>
        <v>-3.8380967500000001</v>
      </c>
      <c r="K3739" s="33">
        <f t="shared" si="530"/>
        <v>1.1441913399999999</v>
      </c>
    </row>
    <row r="3740" spans="1:11" x14ac:dyDescent="0.3">
      <c r="A3740" s="78" t="str">
        <f>latest_start_1_limit_5000_convert_BTC_CMC_PRO_API_KEY_49c55c19_a805_466a_95cf_3c[[#This Row],[Symbol]]</f>
        <v>USDQ</v>
      </c>
      <c r="B3740" s="22" t="str">
        <f t="shared" si="522"/>
        <v>USDQ</v>
      </c>
      <c r="C3740" s="77">
        <f t="shared" si="523"/>
        <v>2.4589334476985545E-5</v>
      </c>
      <c r="D3740" s="73">
        <f t="shared" si="524"/>
        <v>0.92064914728492997</v>
      </c>
      <c r="E3740" s="74">
        <f>D3740*conf!B$7</f>
        <v>67.336278632419777</v>
      </c>
      <c r="F3740" s="32">
        <f t="shared" si="525"/>
        <v>-0.10160019000000001</v>
      </c>
      <c r="G3740" s="33">
        <f t="shared" si="526"/>
        <v>7.0283020000000002E-2</v>
      </c>
      <c r="H3740" s="32">
        <f t="shared" si="527"/>
        <v>-0.12930552000000001</v>
      </c>
      <c r="I3740" s="33">
        <f t="shared" si="528"/>
        <v>3.7488606299999998</v>
      </c>
      <c r="J3740" s="32">
        <f t="shared" si="529"/>
        <v>-0.12930552000000001</v>
      </c>
      <c r="K3740" s="33">
        <f t="shared" si="530"/>
        <v>-10.54652877</v>
      </c>
    </row>
    <row r="3741" spans="1:11" x14ac:dyDescent="0.3">
      <c r="A3741" s="78" t="str">
        <f>latest_start_1_limit_5000_convert_BTC_CMC_PRO_API_KEY_49c55c19_a805_466a_95cf_3c[[#This Row],[Symbol]]</f>
        <v>SPIN</v>
      </c>
      <c r="B3741" s="22" t="str">
        <f t="shared" si="522"/>
        <v>SPIN Protocol</v>
      </c>
      <c r="C3741" s="77">
        <f t="shared" si="523"/>
        <v>1.0016778981237832E-8</v>
      </c>
      <c r="D3741" s="73">
        <f t="shared" si="524"/>
        <v>3.7503817096999999E-4</v>
      </c>
      <c r="E3741" s="74">
        <f>D3741*conf!B$7</f>
        <v>2.7430291824745798E-2</v>
      </c>
      <c r="F3741" s="32">
        <f t="shared" si="525"/>
        <v>0.38442684999999999</v>
      </c>
      <c r="G3741" s="33">
        <f t="shared" si="526"/>
        <v>0.55714631000000003</v>
      </c>
      <c r="H3741" s="32">
        <f t="shared" si="527"/>
        <v>0.16935822</v>
      </c>
      <c r="I3741" s="33">
        <f t="shared" si="528"/>
        <v>4.05912205</v>
      </c>
      <c r="J3741" s="32">
        <f t="shared" si="529"/>
        <v>0.16935822</v>
      </c>
      <c r="K3741" s="33">
        <f t="shared" si="530"/>
        <v>18.464102359999998</v>
      </c>
    </row>
    <row r="3742" spans="1:11" x14ac:dyDescent="0.3">
      <c r="A3742" s="78" t="str">
        <f>latest_start_1_limit_5000_convert_BTC_CMC_PRO_API_KEY_49c55c19_a805_466a_95cf_3c[[#This Row],[Symbol]]</f>
        <v>MAPR</v>
      </c>
      <c r="B3742" s="22" t="str">
        <f t="shared" si="522"/>
        <v>Maya Preferred 223</v>
      </c>
      <c r="C3742" s="77">
        <f t="shared" si="523"/>
        <v>1.4782073651680624E-2</v>
      </c>
      <c r="D3742" s="73">
        <f t="shared" si="524"/>
        <v>553.45554452725332</v>
      </c>
      <c r="E3742" s="74">
        <f>D3742*conf!B$7</f>
        <v>40479.738526723311</v>
      </c>
      <c r="F3742" s="32">
        <f t="shared" si="525"/>
        <v>-0.48667798000000001</v>
      </c>
      <c r="G3742" s="33">
        <f t="shared" si="526"/>
        <v>-0.31545732999999998</v>
      </c>
      <c r="H3742" s="32">
        <f t="shared" si="527"/>
        <v>-6.8735809999999994E-2</v>
      </c>
      <c r="I3742" s="33">
        <f t="shared" si="528"/>
        <v>3.8117823799999999</v>
      </c>
      <c r="J3742" s="32">
        <f t="shared" si="529"/>
        <v>-6.8735809999999994E-2</v>
      </c>
      <c r="K3742" s="33">
        <f t="shared" si="530"/>
        <v>-15.27292978</v>
      </c>
    </row>
    <row r="3743" spans="1:11" x14ac:dyDescent="0.3">
      <c r="A3743" s="78" t="str">
        <f>latest_start_1_limit_5000_convert_BTC_CMC_PRO_API_KEY_49c55c19_a805_466a_95cf_3c[[#This Row],[Symbol]]</f>
        <v>GEX</v>
      </c>
      <c r="B3743" s="22" t="str">
        <f t="shared" si="522"/>
        <v>GLOBEX</v>
      </c>
      <c r="C3743" s="77">
        <f t="shared" si="523"/>
        <v>1E-8</v>
      </c>
      <c r="D3743" s="73">
        <f t="shared" si="524"/>
        <v>8.1628304799999996E-6</v>
      </c>
      <c r="E3743" s="74">
        <f>D3743*conf!B$7</f>
        <v>5.9702942130719996E-4</v>
      </c>
      <c r="F3743" s="32">
        <f t="shared" si="525"/>
        <v>-0.71420744999999997</v>
      </c>
      <c r="G3743" s="33">
        <f t="shared" si="526"/>
        <v>-0.54337827999999999</v>
      </c>
      <c r="H3743" s="32">
        <f t="shared" si="527"/>
        <v>-49.379896410000001</v>
      </c>
      <c r="I3743" s="33">
        <f t="shared" si="528"/>
        <v>-47.414222959999996</v>
      </c>
      <c r="J3743" s="32">
        <f t="shared" si="529"/>
        <v>-49.379896410000001</v>
      </c>
      <c r="K3743" s="33">
        <f t="shared" si="530"/>
        <v>-37.204712120000003</v>
      </c>
    </row>
    <row r="3744" spans="1:11" x14ac:dyDescent="0.3">
      <c r="A3744" s="78" t="str">
        <f>latest_start_1_limit_5000_convert_BTC_CMC_PRO_API_KEY_49c55c19_a805_466a_95cf_3c[[#This Row],[Symbol]]</f>
        <v>VOL</v>
      </c>
      <c r="B3744" s="22" t="str">
        <f t="shared" si="522"/>
        <v>Volume Network</v>
      </c>
      <c r="C3744" s="77">
        <f t="shared" si="523"/>
        <v>1E-8</v>
      </c>
      <c r="D3744" s="73">
        <f t="shared" si="524"/>
        <v>2.0017505041000001E-4</v>
      </c>
      <c r="E3744" s="74">
        <f>D3744*conf!B$7</f>
        <v>1.46408031869874E-2</v>
      </c>
      <c r="F3744" s="32">
        <f t="shared" si="525"/>
        <v>-0.16145825</v>
      </c>
      <c r="G3744" s="33">
        <f t="shared" si="526"/>
        <v>1.032197E-2</v>
      </c>
      <c r="H3744" s="32">
        <f t="shared" si="527"/>
        <v>-3.80780275</v>
      </c>
      <c r="I3744" s="33">
        <f t="shared" si="528"/>
        <v>-7.247953E-2</v>
      </c>
      <c r="J3744" s="32">
        <f t="shared" si="529"/>
        <v>-3.80780275</v>
      </c>
      <c r="K3744" s="33">
        <f t="shared" si="530"/>
        <v>-2.069474E-2</v>
      </c>
    </row>
    <row r="3745" spans="1:11" x14ac:dyDescent="0.3">
      <c r="A3745" s="78" t="str">
        <f>latest_start_1_limit_5000_convert_BTC_CMC_PRO_API_KEY_49c55c19_a805_466a_95cf_3c[[#This Row],[Symbol]]</f>
        <v>XENO</v>
      </c>
      <c r="B3745" s="22" t="str">
        <f t="shared" si="522"/>
        <v>Xenoverse</v>
      </c>
      <c r="C3745" s="77">
        <f t="shared" si="523"/>
        <v>1E-8</v>
      </c>
      <c r="D3745" s="73">
        <f t="shared" si="524"/>
        <v>9.3747013400000004E-5</v>
      </c>
      <c r="E3745" s="74">
        <f>D3745*conf!B$7</f>
        <v>6.8566565600760004E-3</v>
      </c>
      <c r="F3745" s="32">
        <f t="shared" si="525"/>
        <v>0.37081764</v>
      </c>
      <c r="G3745" s="33">
        <f t="shared" si="526"/>
        <v>0.54351368</v>
      </c>
      <c r="H3745" s="32">
        <f t="shared" si="527"/>
        <v>0.15597232</v>
      </c>
      <c r="I3745" s="33">
        <f t="shared" si="528"/>
        <v>4.0452163499999996</v>
      </c>
      <c r="J3745" s="32">
        <f t="shared" si="529"/>
        <v>0.15597232</v>
      </c>
      <c r="K3745" s="33">
        <f t="shared" si="530"/>
        <v>18.448271680000001</v>
      </c>
    </row>
    <row r="3746" spans="1:11" x14ac:dyDescent="0.3">
      <c r="A3746" s="78" t="str">
        <f>latest_start_1_limit_5000_convert_BTC_CMC_PRO_API_KEY_49c55c19_a805_466a_95cf_3c[[#This Row],[Symbol]]</f>
        <v>CUST</v>
      </c>
      <c r="B3746" s="22" t="str">
        <f t="shared" si="522"/>
        <v>Custody Token</v>
      </c>
      <c r="C3746" s="77">
        <f t="shared" si="523"/>
        <v>9.3613500973043292E-8</v>
      </c>
      <c r="D3746" s="73">
        <f t="shared" si="524"/>
        <v>3.5049826145500001E-3</v>
      </c>
      <c r="E3746" s="74">
        <f>D3746*conf!B$7</f>
        <v>0.25635442842818701</v>
      </c>
      <c r="F3746" s="32">
        <f t="shared" si="525"/>
        <v>-0.15984825999999999</v>
      </c>
      <c r="G3746" s="33">
        <f t="shared" si="526"/>
        <v>1.1934729999999999E-2</v>
      </c>
      <c r="H3746" s="32">
        <f t="shared" si="527"/>
        <v>-3.7908552700000002</v>
      </c>
      <c r="I3746" s="33">
        <f t="shared" si="528"/>
        <v>-5.4873949999999998E-2</v>
      </c>
      <c r="J3746" s="32">
        <f t="shared" si="529"/>
        <v>-3.7908552700000002</v>
      </c>
      <c r="K3746" s="33">
        <f t="shared" si="530"/>
        <v>-61.097857320000003</v>
      </c>
    </row>
    <row r="3747" spans="1:11" x14ac:dyDescent="0.3">
      <c r="A3747" s="78" t="str">
        <f>latest_start_1_limit_5000_convert_BTC_CMC_PRO_API_KEY_49c55c19_a805_466a_95cf_3c[[#This Row],[Symbol]]</f>
        <v>ACU</v>
      </c>
      <c r="B3747" s="22" t="str">
        <f t="shared" si="522"/>
        <v>Aitheon</v>
      </c>
      <c r="C3747" s="77">
        <f t="shared" si="523"/>
        <v>1E-8</v>
      </c>
      <c r="D3747" s="73">
        <f t="shared" si="524"/>
        <v>0</v>
      </c>
      <c r="E3747" s="74">
        <f>D3747*conf!B$7</f>
        <v>0</v>
      </c>
      <c r="F3747" s="32">
        <f t="shared" si="525"/>
        <v>-0.17176248999999999</v>
      </c>
      <c r="G3747" s="33">
        <f t="shared" si="526"/>
        <v>0</v>
      </c>
      <c r="H3747" s="32">
        <f t="shared" si="527"/>
        <v>-3.73803252</v>
      </c>
      <c r="I3747" s="33">
        <f t="shared" si="528"/>
        <v>0</v>
      </c>
      <c r="J3747" s="32">
        <f t="shared" si="529"/>
        <v>-3.73803252</v>
      </c>
      <c r="K3747" s="33">
        <f t="shared" si="530"/>
        <v>0</v>
      </c>
    </row>
    <row r="3748" spans="1:11" x14ac:dyDescent="0.3">
      <c r="A3748" s="78" t="str">
        <f>latest_start_1_limit_5000_convert_BTC_CMC_PRO_API_KEY_49c55c19_a805_466a_95cf_3c[[#This Row],[Symbol]]</f>
        <v>RITO</v>
      </c>
      <c r="B3748" s="22" t="str">
        <f t="shared" si="522"/>
        <v>Ritocoin</v>
      </c>
      <c r="C3748" s="77">
        <f t="shared" si="523"/>
        <v>1E-8</v>
      </c>
      <c r="D3748" s="73">
        <f t="shared" si="524"/>
        <v>0</v>
      </c>
      <c r="E3748" s="74">
        <f>D3748*conf!B$7</f>
        <v>0</v>
      </c>
      <c r="F3748" s="32">
        <f t="shared" si="525"/>
        <v>-0.17176248999999999</v>
      </c>
      <c r="G3748" s="33">
        <f t="shared" si="526"/>
        <v>0</v>
      </c>
      <c r="H3748" s="32">
        <f t="shared" si="527"/>
        <v>-3.73803252</v>
      </c>
      <c r="I3748" s="33">
        <f t="shared" si="528"/>
        <v>0</v>
      </c>
      <c r="J3748" s="32">
        <f t="shared" si="529"/>
        <v>-3.73803252</v>
      </c>
      <c r="K3748" s="33">
        <f t="shared" si="530"/>
        <v>0</v>
      </c>
    </row>
    <row r="3749" spans="1:11" x14ac:dyDescent="0.3">
      <c r="A3749" s="78" t="str">
        <f>latest_start_1_limit_5000_convert_BTC_CMC_PRO_API_KEY_49c55c19_a805_466a_95cf_3c[[#This Row],[Symbol]]</f>
        <v>BSOV</v>
      </c>
      <c r="B3749" s="22" t="str">
        <f t="shared" si="522"/>
        <v>BitcoinSoV</v>
      </c>
      <c r="C3749" s="77">
        <f t="shared" si="523"/>
        <v>1.8707535161665892E-6</v>
      </c>
      <c r="D3749" s="73">
        <f t="shared" si="524"/>
        <v>7.0042872898860006E-2</v>
      </c>
      <c r="E3749" s="74">
        <f>D3749*conf!B$7</f>
        <v>5.1229357238226205</v>
      </c>
      <c r="F3749" s="32">
        <f t="shared" si="525"/>
        <v>-0.93691946000000004</v>
      </c>
      <c r="G3749" s="33">
        <f t="shared" si="526"/>
        <v>-0.76647348999999998</v>
      </c>
      <c r="H3749" s="32">
        <f t="shared" si="527"/>
        <v>1.0131111800000001</v>
      </c>
      <c r="I3749" s="33">
        <f t="shared" si="528"/>
        <v>4.9356395099999997</v>
      </c>
      <c r="J3749" s="32">
        <f t="shared" si="529"/>
        <v>1.0131111800000001</v>
      </c>
      <c r="K3749" s="33">
        <f t="shared" si="530"/>
        <v>25.304753590000001</v>
      </c>
    </row>
    <row r="3750" spans="1:11" x14ac:dyDescent="0.3">
      <c r="A3750" s="78" t="str">
        <f>latest_start_1_limit_5000_convert_BTC_CMC_PRO_API_KEY_49c55c19_a805_466a_95cf_3c[[#This Row],[Symbol]]</f>
        <v>BTCX</v>
      </c>
      <c r="B3750" s="22" t="str">
        <f t="shared" si="522"/>
        <v>Bitscoin</v>
      </c>
      <c r="C3750" s="77">
        <f t="shared" si="523"/>
        <v>1.0015440412107804E-8</v>
      </c>
      <c r="D3750" s="73">
        <f t="shared" si="524"/>
        <v>3.7498805360999999E-4</v>
      </c>
      <c r="E3750" s="74">
        <f>D3750*conf!B$7</f>
        <v>2.7426626241035399E-2</v>
      </c>
      <c r="F3750" s="32">
        <f t="shared" si="525"/>
        <v>0.15440413</v>
      </c>
      <c r="G3750" s="33">
        <f t="shared" si="526"/>
        <v>0.32672781000000001</v>
      </c>
      <c r="H3750" s="32">
        <f t="shared" si="527"/>
        <v>0.15597232</v>
      </c>
      <c r="I3750" s="33">
        <f t="shared" si="528"/>
        <v>4.0452163499999996</v>
      </c>
      <c r="J3750" s="32">
        <f t="shared" si="529"/>
        <v>0.15597232</v>
      </c>
      <c r="K3750" s="33">
        <f t="shared" si="530"/>
        <v>18.448271680000001</v>
      </c>
    </row>
    <row r="3751" spans="1:11" x14ac:dyDescent="0.3">
      <c r="A3751" s="78" t="str">
        <f>latest_start_1_limit_5000_convert_BTC_CMC_PRO_API_KEY_49c55c19_a805_466a_95cf_3c[[#This Row],[Symbol]]</f>
        <v>KBOT</v>
      </c>
      <c r="B3751" s="22" t="str">
        <f t="shared" si="522"/>
        <v>Korbot</v>
      </c>
      <c r="C3751" s="77">
        <f t="shared" si="523"/>
        <v>2.3067283028960438E-6</v>
      </c>
      <c r="D3751" s="73">
        <f t="shared" si="524"/>
        <v>8.6366202674860004E-2</v>
      </c>
      <c r="E3751" s="74">
        <f>D3751*conf!B$7</f>
        <v>6.3168240636392605</v>
      </c>
      <c r="F3751" s="32">
        <f t="shared" si="525"/>
        <v>-1.4434999999999999E-3</v>
      </c>
      <c r="G3751" s="33">
        <f t="shared" si="526"/>
        <v>0.17061203999999999</v>
      </c>
      <c r="H3751" s="32">
        <f t="shared" si="527"/>
        <v>-1.61595741</v>
      </c>
      <c r="I3751" s="33">
        <f t="shared" si="528"/>
        <v>2.2044792700000002</v>
      </c>
      <c r="J3751" s="32">
        <f t="shared" si="529"/>
        <v>-1.61595741</v>
      </c>
      <c r="K3751" s="33">
        <f t="shared" si="530"/>
        <v>9.9447810099999998</v>
      </c>
    </row>
    <row r="3752" spans="1:11" x14ac:dyDescent="0.3">
      <c r="A3752" s="78" t="str">
        <f>latest_start_1_limit_5000_convert_BTC_CMC_PRO_API_KEY_49c55c19_a805_466a_95cf_3c[[#This Row],[Symbol]]</f>
        <v>ETNX</v>
      </c>
      <c r="B3752" s="22" t="str">
        <f t="shared" si="522"/>
        <v>Electronero</v>
      </c>
      <c r="C3752" s="77">
        <f t="shared" si="523"/>
        <v>1E-8</v>
      </c>
      <c r="D3752" s="73">
        <f t="shared" si="524"/>
        <v>1.8936896706999999E-4</v>
      </c>
      <c r="E3752" s="74">
        <f>D3752*conf!B$7</f>
        <v>1.3850446251499799E-2</v>
      </c>
      <c r="F3752" s="32">
        <f t="shared" si="525"/>
        <v>0.15440413</v>
      </c>
      <c r="G3752" s="33">
        <f t="shared" si="526"/>
        <v>0.32672781000000001</v>
      </c>
      <c r="H3752" s="32">
        <f t="shared" si="527"/>
        <v>0.15440411000000001</v>
      </c>
      <c r="I3752" s="33">
        <f t="shared" si="528"/>
        <v>4.0435872399999999</v>
      </c>
      <c r="J3752" s="32">
        <f t="shared" si="529"/>
        <v>0.15440411000000001</v>
      </c>
      <c r="K3752" s="33">
        <f t="shared" si="530"/>
        <v>-40.178496269999997</v>
      </c>
    </row>
    <row r="3753" spans="1:11" x14ac:dyDescent="0.3">
      <c r="A3753" s="78" t="str">
        <f>latest_start_1_limit_5000_convert_BTC_CMC_PRO_API_KEY_49c55c19_a805_466a_95cf_3c[[#This Row],[Symbol]]</f>
        <v>VENA</v>
      </c>
      <c r="B3753" s="22" t="str">
        <f t="shared" si="522"/>
        <v>VENA</v>
      </c>
      <c r="C3753" s="77">
        <f t="shared" si="523"/>
        <v>1.5931629602385563E-8</v>
      </c>
      <c r="D3753" s="73">
        <f t="shared" si="524"/>
        <v>5.9649606304000005E-4</v>
      </c>
      <c r="E3753" s="74">
        <f>D3753*conf!B$7</f>
        <v>4.3627722050745603E-2</v>
      </c>
      <c r="F3753" s="32">
        <f t="shared" si="525"/>
        <v>-0.31705519999999998</v>
      </c>
      <c r="G3753" s="33">
        <f t="shared" si="526"/>
        <v>-0.1455427</v>
      </c>
      <c r="H3753" s="32">
        <f t="shared" si="527"/>
        <v>-7.0008285499999996</v>
      </c>
      <c r="I3753" s="33">
        <f t="shared" si="528"/>
        <v>-3.3894965099999999</v>
      </c>
      <c r="J3753" s="32">
        <f t="shared" si="529"/>
        <v>-7.0008285499999996</v>
      </c>
      <c r="K3753" s="33">
        <f t="shared" si="530"/>
        <v>8.2842489199999996</v>
      </c>
    </row>
    <row r="3754" spans="1:11" x14ac:dyDescent="0.3">
      <c r="A3754" s="78" t="str">
        <f>latest_start_1_limit_5000_convert_BTC_CMC_PRO_API_KEY_49c55c19_a805_466a_95cf_3c[[#This Row],[Symbol]]</f>
        <v>VOLTZ</v>
      </c>
      <c r="B3754" s="22" t="str">
        <f t="shared" si="522"/>
        <v>Voltz</v>
      </c>
      <c r="C3754" s="77">
        <f t="shared" si="523"/>
        <v>1E-8</v>
      </c>
      <c r="D3754" s="73">
        <f t="shared" si="524"/>
        <v>0</v>
      </c>
      <c r="E3754" s="74">
        <f>D3754*conf!B$7</f>
        <v>0</v>
      </c>
      <c r="F3754" s="32">
        <f t="shared" si="525"/>
        <v>-0.17176248999999999</v>
      </c>
      <c r="G3754" s="33">
        <f t="shared" si="526"/>
        <v>0</v>
      </c>
      <c r="H3754" s="32">
        <f t="shared" si="527"/>
        <v>-3.73803252</v>
      </c>
      <c r="I3754" s="33">
        <f t="shared" si="528"/>
        <v>0</v>
      </c>
      <c r="J3754" s="32">
        <f t="shared" si="529"/>
        <v>-3.73803252</v>
      </c>
      <c r="K3754" s="33">
        <f t="shared" si="530"/>
        <v>0</v>
      </c>
    </row>
    <row r="3755" spans="1:11" x14ac:dyDescent="0.3">
      <c r="A3755" s="78" t="str">
        <f>latest_start_1_limit_5000_convert_BTC_CMC_PRO_API_KEY_49c55c19_a805_466a_95cf_3c[[#This Row],[Symbol]]</f>
        <v>LN</v>
      </c>
      <c r="B3755" s="22" t="str">
        <f t="shared" si="522"/>
        <v>LINK</v>
      </c>
      <c r="C3755" s="77">
        <f t="shared" si="523"/>
        <v>5.7801741447793245E-4</v>
      </c>
      <c r="D3755" s="73">
        <f t="shared" si="524"/>
        <v>21.641547080219549</v>
      </c>
      <c r="E3755" s="74">
        <f>D3755*conf!B$7</f>
        <v>1582.8627534472578</v>
      </c>
      <c r="F3755" s="32">
        <f t="shared" si="525"/>
        <v>-1.47551834</v>
      </c>
      <c r="G3755" s="33">
        <f t="shared" si="526"/>
        <v>-1.3059990699999999</v>
      </c>
      <c r="H3755" s="32">
        <f t="shared" si="527"/>
        <v>-5.7998014500000004</v>
      </c>
      <c r="I3755" s="33">
        <f t="shared" si="528"/>
        <v>-2.1418312799999999</v>
      </c>
      <c r="J3755" s="32">
        <f t="shared" si="529"/>
        <v>-5.7998014500000004</v>
      </c>
      <c r="K3755" s="33">
        <f t="shared" si="530"/>
        <v>-1.95841449</v>
      </c>
    </row>
    <row r="3756" spans="1:11" x14ac:dyDescent="0.3">
      <c r="A3756" s="78" t="str">
        <f>latest_start_1_limit_5000_convert_BTC_CMC_PRO_API_KEY_49c55c19_a805_466a_95cf_3c[[#This Row],[Symbol]]</f>
        <v>BOS</v>
      </c>
      <c r="B3756" s="22" t="str">
        <f t="shared" si="522"/>
        <v>BOScoin</v>
      </c>
      <c r="C3756" s="77">
        <f t="shared" si="523"/>
        <v>2.0333913946964522E-8</v>
      </c>
      <c r="D3756" s="73">
        <f t="shared" si="524"/>
        <v>7.6132196882999997E-4</v>
      </c>
      <c r="E3756" s="74">
        <f>D3756*conf!B$7</f>
        <v>5.5683088800226196E-2</v>
      </c>
      <c r="F3756" s="32">
        <f t="shared" si="525"/>
        <v>-0.22134602</v>
      </c>
      <c r="G3756" s="33">
        <f t="shared" si="526"/>
        <v>-4.9668839999999999E-2</v>
      </c>
      <c r="H3756" s="32">
        <f t="shared" si="527"/>
        <v>25.23110638</v>
      </c>
      <c r="I3756" s="33">
        <f t="shared" si="528"/>
        <v>30.094064840000001</v>
      </c>
      <c r="J3756" s="32">
        <f t="shared" si="529"/>
        <v>25.23110638</v>
      </c>
      <c r="K3756" s="33">
        <f t="shared" si="530"/>
        <v>-4.3658504699999998</v>
      </c>
    </row>
    <row r="3757" spans="1:11" x14ac:dyDescent="0.3">
      <c r="A3757" s="78" t="str">
        <f>latest_start_1_limit_5000_convert_BTC_CMC_PRO_API_KEY_49c55c19_a805_466a_95cf_3c[[#This Row],[Symbol]]</f>
        <v>SIERRA</v>
      </c>
      <c r="B3757" s="22" t="str">
        <f t="shared" si="522"/>
        <v>Sierracoin</v>
      </c>
      <c r="C3757" s="77">
        <f t="shared" si="523"/>
        <v>1E-8</v>
      </c>
      <c r="D3757" s="73">
        <f t="shared" si="524"/>
        <v>2.9999044288999999E-4</v>
      </c>
      <c r="E3757" s="74">
        <f>D3757*conf!B$7</f>
        <v>2.1941300992974599E-2</v>
      </c>
      <c r="F3757" s="32">
        <f t="shared" si="525"/>
        <v>0.15440413</v>
      </c>
      <c r="G3757" s="33">
        <f t="shared" si="526"/>
        <v>0.32672781000000001</v>
      </c>
      <c r="H3757" s="32">
        <f t="shared" si="527"/>
        <v>0.15440412000000001</v>
      </c>
      <c r="I3757" s="33">
        <f t="shared" si="528"/>
        <v>4.0435872499999999</v>
      </c>
      <c r="J3757" s="32">
        <f t="shared" si="529"/>
        <v>0.15440412000000001</v>
      </c>
      <c r="K3757" s="33">
        <f t="shared" si="530"/>
        <v>18.458423239999998</v>
      </c>
    </row>
    <row r="3758" spans="1:11" x14ac:dyDescent="0.3">
      <c r="A3758" s="78" t="str">
        <f>latest_start_1_limit_5000_convert_BTC_CMC_PRO_API_KEY_49c55c19_a805_466a_95cf_3c[[#This Row],[Symbol]]</f>
        <v>TKX</v>
      </c>
      <c r="B3758" s="22" t="str">
        <f t="shared" si="522"/>
        <v>Tokenize Xchange</v>
      </c>
      <c r="C3758" s="77">
        <f t="shared" si="523"/>
        <v>7.7420882882973789E-5</v>
      </c>
      <c r="D3758" s="73">
        <f t="shared" si="524"/>
        <v>2.8987148828679601</v>
      </c>
      <c r="E3758" s="74">
        <f>D3758*conf!B$7</f>
        <v>212.0120065329626</v>
      </c>
      <c r="F3758" s="32">
        <f t="shared" si="525"/>
        <v>-0.15977363999999999</v>
      </c>
      <c r="G3758" s="33">
        <f t="shared" si="526"/>
        <v>1.2009479999999999E-2</v>
      </c>
      <c r="H3758" s="32">
        <f t="shared" si="527"/>
        <v>-5.0656751699999996</v>
      </c>
      <c r="I3758" s="33">
        <f t="shared" si="528"/>
        <v>-1.3791975000000001</v>
      </c>
      <c r="J3758" s="32">
        <f t="shared" si="529"/>
        <v>-5.0656751699999996</v>
      </c>
      <c r="K3758" s="33">
        <f t="shared" si="530"/>
        <v>37.11405208</v>
      </c>
    </row>
    <row r="3759" spans="1:11" x14ac:dyDescent="0.3">
      <c r="A3759" s="78" t="str">
        <f>latest_start_1_limit_5000_convert_BTC_CMC_PRO_API_KEY_49c55c19_a805_466a_95cf_3c[[#This Row],[Symbol]]</f>
        <v>VERS</v>
      </c>
      <c r="B3759" s="22" t="str">
        <f t="shared" si="522"/>
        <v>Versess Coin</v>
      </c>
      <c r="C3759" s="77">
        <f t="shared" si="523"/>
        <v>7.9395400778128195E-4</v>
      </c>
      <c r="D3759" s="73">
        <f t="shared" si="524"/>
        <v>29.726427973535738</v>
      </c>
      <c r="E3759" s="74">
        <f>D3759*conf!B$7</f>
        <v>2174.1909419844037</v>
      </c>
      <c r="F3759" s="32">
        <f t="shared" si="525"/>
        <v>0.15440412000000001</v>
      </c>
      <c r="G3759" s="33">
        <f t="shared" si="526"/>
        <v>0.32672780000000001</v>
      </c>
      <c r="H3759" s="32">
        <f t="shared" si="527"/>
        <v>0.15440412000000001</v>
      </c>
      <c r="I3759" s="33">
        <f t="shared" si="528"/>
        <v>4.0435872499999999</v>
      </c>
      <c r="J3759" s="32">
        <f t="shared" si="529"/>
        <v>0.15440412000000001</v>
      </c>
      <c r="K3759" s="33">
        <f t="shared" si="530"/>
        <v>40.652147210000003</v>
      </c>
    </row>
    <row r="3760" spans="1:11" x14ac:dyDescent="0.3">
      <c r="A3760" s="78" t="str">
        <f>latest_start_1_limit_5000_convert_BTC_CMC_PRO_API_KEY_49c55c19_a805_466a_95cf_3c[[#This Row],[Symbol]]</f>
        <v>QPY</v>
      </c>
      <c r="B3760" s="22" t="str">
        <f t="shared" si="522"/>
        <v>QPay</v>
      </c>
      <c r="C3760" s="77">
        <f t="shared" si="523"/>
        <v>1E-8</v>
      </c>
      <c r="D3760" s="73">
        <f t="shared" si="524"/>
        <v>1.6289040209999999E-5</v>
      </c>
      <c r="E3760" s="74">
        <f>D3760*conf!B$7</f>
        <v>1.1913804009593999E-3</v>
      </c>
      <c r="F3760" s="32">
        <f t="shared" si="525"/>
        <v>-0.93851709000000005</v>
      </c>
      <c r="G3760" s="33">
        <f t="shared" si="526"/>
        <v>-0.76807386</v>
      </c>
      <c r="H3760" s="32">
        <f t="shared" si="527"/>
        <v>0.96970098000000005</v>
      </c>
      <c r="I3760" s="33">
        <f t="shared" si="528"/>
        <v>4.8905436199999999</v>
      </c>
      <c r="J3760" s="32">
        <f t="shared" si="529"/>
        <v>0.96970098000000005</v>
      </c>
      <c r="K3760" s="33">
        <f t="shared" si="530"/>
        <v>25.30885846</v>
      </c>
    </row>
    <row r="3761" spans="1:11" x14ac:dyDescent="0.3">
      <c r="A3761" s="78" t="str">
        <f>latest_start_1_limit_5000_convert_BTC_CMC_PRO_API_KEY_49c55c19_a805_466a_95cf_3c[[#This Row],[Symbol]]</f>
        <v>VERA</v>
      </c>
      <c r="B3761" s="22" t="str">
        <f t="shared" si="522"/>
        <v>VERA</v>
      </c>
      <c r="C3761" s="77">
        <f t="shared" si="523"/>
        <v>1.0016778981237832E-8</v>
      </c>
      <c r="D3761" s="73">
        <f t="shared" si="524"/>
        <v>3.7503817096999999E-4</v>
      </c>
      <c r="E3761" s="74">
        <f>D3761*conf!B$7</f>
        <v>2.7430291824745798E-2</v>
      </c>
      <c r="F3761" s="32">
        <f t="shared" si="525"/>
        <v>0.38442684999999999</v>
      </c>
      <c r="G3761" s="33">
        <f t="shared" si="526"/>
        <v>0.55714631000000003</v>
      </c>
      <c r="H3761" s="32">
        <f t="shared" si="527"/>
        <v>0.16935822</v>
      </c>
      <c r="I3761" s="33">
        <f t="shared" si="528"/>
        <v>4.05912205</v>
      </c>
      <c r="J3761" s="32">
        <f t="shared" si="529"/>
        <v>0.16935822</v>
      </c>
      <c r="K3761" s="33">
        <f t="shared" si="530"/>
        <v>18.47425527</v>
      </c>
    </row>
    <row r="3762" spans="1:11" x14ac:dyDescent="0.3">
      <c r="A3762" s="78" t="str">
        <f>latest_start_1_limit_5000_convert_BTC_CMC_PRO_API_KEY_49c55c19_a805_466a_95cf_3c[[#This Row],[Symbol]]</f>
        <v>NOVA</v>
      </c>
      <c r="B3762" s="22" t="str">
        <f t="shared" si="522"/>
        <v>NOVA</v>
      </c>
      <c r="C3762" s="77">
        <f t="shared" si="523"/>
        <v>1E-8</v>
      </c>
      <c r="D3762" s="73">
        <f t="shared" si="524"/>
        <v>6.0775425930000003E-5</v>
      </c>
      <c r="E3762" s="74">
        <f>D3762*conf!B$7</f>
        <v>4.4451146525202002E-3</v>
      </c>
      <c r="F3762" s="32">
        <f t="shared" si="525"/>
        <v>-0.31413395</v>
      </c>
      <c r="G3762" s="33">
        <f t="shared" si="526"/>
        <v>-0.14261641999999999</v>
      </c>
      <c r="H3762" s="32">
        <f t="shared" si="527"/>
        <v>0.73483491999999995</v>
      </c>
      <c r="I3762" s="33">
        <f t="shared" si="528"/>
        <v>4.6465572699999997</v>
      </c>
      <c r="J3762" s="32">
        <f t="shared" si="529"/>
        <v>0.73483491999999995</v>
      </c>
      <c r="K3762" s="33">
        <f t="shared" si="530"/>
        <v>22.17918586</v>
      </c>
    </row>
    <row r="3763" spans="1:11" x14ac:dyDescent="0.3">
      <c r="A3763" s="78" t="str">
        <f>latest_start_1_limit_5000_convert_BTC_CMC_PRO_API_KEY_49c55c19_a805_466a_95cf_3c[[#This Row],[Symbol]]</f>
        <v>MLGC</v>
      </c>
      <c r="B3763" s="22" t="str">
        <f t="shared" si="522"/>
        <v>Marshal Lion Group Coin</v>
      </c>
      <c r="C3763" s="77">
        <f t="shared" si="523"/>
        <v>1.001544041201005E-5</v>
      </c>
      <c r="D3763" s="73">
        <f t="shared" si="524"/>
        <v>0.37498805360634002</v>
      </c>
      <c r="E3763" s="74">
        <f>D3763*conf!B$7</f>
        <v>27.42662624076771</v>
      </c>
      <c r="F3763" s="32">
        <f t="shared" si="525"/>
        <v>0.15440412000000001</v>
      </c>
      <c r="G3763" s="33">
        <f t="shared" si="526"/>
        <v>0.32672780000000001</v>
      </c>
      <c r="H3763" s="32">
        <f t="shared" si="527"/>
        <v>0.15440412000000001</v>
      </c>
      <c r="I3763" s="33">
        <f t="shared" si="528"/>
        <v>4.0435872499999999</v>
      </c>
      <c r="J3763" s="32">
        <f t="shared" si="529"/>
        <v>0.15440412000000001</v>
      </c>
      <c r="K3763" s="33">
        <f t="shared" si="530"/>
        <v>76.788465200000005</v>
      </c>
    </row>
    <row r="3764" spans="1:11" x14ac:dyDescent="0.3">
      <c r="A3764" s="78" t="str">
        <f>latest_start_1_limit_5000_convert_BTC_CMC_PRO_API_KEY_49c55c19_a805_466a_95cf_3c[[#This Row],[Symbol]]</f>
        <v>SBT</v>
      </c>
      <c r="B3764" s="22" t="str">
        <f t="shared" si="522"/>
        <v>SOLBIT</v>
      </c>
      <c r="C3764" s="77">
        <f t="shared" si="523"/>
        <v>2.2187094747976695E-8</v>
      </c>
      <c r="D3764" s="73">
        <f t="shared" si="524"/>
        <v>8.3070690179000005E-4</v>
      </c>
      <c r="E3764" s="74">
        <f>D3764*conf!B$7</f>
        <v>6.0757902796920601E-2</v>
      </c>
      <c r="F3764" s="32">
        <f t="shared" si="525"/>
        <v>15.09350826</v>
      </c>
      <c r="G3764" s="33">
        <f t="shared" si="526"/>
        <v>15.291535870000001</v>
      </c>
      <c r="H3764" s="32">
        <f t="shared" si="527"/>
        <v>-13.20261943</v>
      </c>
      <c r="I3764" s="33">
        <f t="shared" si="528"/>
        <v>-9.8321145399999992</v>
      </c>
      <c r="J3764" s="32">
        <f t="shared" si="529"/>
        <v>-13.20261943</v>
      </c>
      <c r="K3764" s="33">
        <f t="shared" si="530"/>
        <v>3.7325386300000001</v>
      </c>
    </row>
    <row r="3765" spans="1:11" x14ac:dyDescent="0.3">
      <c r="A3765" s="78" t="str">
        <f>latest_start_1_limit_5000_convert_BTC_CMC_PRO_API_KEY_49c55c19_a805_466a_95cf_3c[[#This Row],[Symbol]]</f>
        <v>BNKR</v>
      </c>
      <c r="B3765" s="22" t="str">
        <f t="shared" si="522"/>
        <v>Bankroll Network</v>
      </c>
      <c r="C3765" s="77">
        <f t="shared" si="523"/>
        <v>6.2512024442496472E-6</v>
      </c>
      <c r="D3765" s="73">
        <f t="shared" si="524"/>
        <v>0.23405123897072</v>
      </c>
      <c r="E3765" s="74">
        <f>D3765*conf!B$7</f>
        <v>17.118507618318461</v>
      </c>
      <c r="F3765" s="32">
        <f t="shared" si="525"/>
        <v>-6.2168395900000002</v>
      </c>
      <c r="G3765" s="33">
        <f t="shared" si="526"/>
        <v>-6.05547814</v>
      </c>
      <c r="H3765" s="32">
        <f t="shared" si="527"/>
        <v>-8.9950995099999993</v>
      </c>
      <c r="I3765" s="33">
        <f t="shared" si="528"/>
        <v>-5.46120874</v>
      </c>
      <c r="J3765" s="32">
        <f t="shared" si="529"/>
        <v>-8.9950995099999993</v>
      </c>
      <c r="K3765" s="33">
        <f t="shared" si="530"/>
        <v>-11.5907423</v>
      </c>
    </row>
    <row r="3766" spans="1:11" x14ac:dyDescent="0.3">
      <c r="A3766" s="78" t="str">
        <f>latest_start_1_limit_5000_convert_BTC_CMC_PRO_API_KEY_49c55c19_a805_466a_95cf_3c[[#This Row],[Symbol]]</f>
        <v>NIRX</v>
      </c>
      <c r="B3766" s="22" t="str">
        <f t="shared" si="522"/>
        <v>NairaX</v>
      </c>
      <c r="C3766" s="77">
        <f t="shared" si="523"/>
        <v>1.4390988339556586E-7</v>
      </c>
      <c r="D3766" s="73">
        <f t="shared" si="524"/>
        <v>5.3881292134199997E-3</v>
      </c>
      <c r="E3766" s="74">
        <f>D3766*conf!B$7</f>
        <v>0.39408777066953876</v>
      </c>
      <c r="F3766" s="32">
        <f t="shared" si="525"/>
        <v>-0.70202412000000003</v>
      </c>
      <c r="G3766" s="33">
        <f t="shared" si="526"/>
        <v>-0.53117398999999998</v>
      </c>
      <c r="H3766" s="32">
        <f t="shared" si="527"/>
        <v>1.25263038</v>
      </c>
      <c r="I3766" s="33">
        <f t="shared" si="528"/>
        <v>5.1844596899999997</v>
      </c>
      <c r="J3766" s="32">
        <f t="shared" si="529"/>
        <v>1.25263038</v>
      </c>
      <c r="K3766" s="33">
        <f t="shared" si="530"/>
        <v>25.60187239</v>
      </c>
    </row>
    <row r="3767" spans="1:11" x14ac:dyDescent="0.3">
      <c r="A3767" s="78" t="str">
        <f>latest_start_1_limit_5000_convert_BTC_CMC_PRO_API_KEY_49c55c19_a805_466a_95cf_3c[[#This Row],[Symbol]]</f>
        <v>SEED</v>
      </c>
      <c r="B3767" s="22" t="str">
        <f t="shared" si="522"/>
        <v>Sesameseed</v>
      </c>
      <c r="C3767" s="77">
        <f t="shared" si="523"/>
        <v>1.0974565441908382E-6</v>
      </c>
      <c r="D3767" s="73">
        <f t="shared" si="524"/>
        <v>4.1089864898020002E-2</v>
      </c>
      <c r="E3767" s="74">
        <f>D3767*conf!B$7</f>
        <v>3.005312718641183</v>
      </c>
      <c r="F3767" s="32">
        <f t="shared" si="525"/>
        <v>-0.28569084</v>
      </c>
      <c r="G3767" s="33">
        <f t="shared" si="526"/>
        <v>-0.11412437</v>
      </c>
      <c r="H3767" s="32">
        <f t="shared" si="527"/>
        <v>-14.55142</v>
      </c>
      <c r="I3767" s="33">
        <f t="shared" si="528"/>
        <v>-11.23329157</v>
      </c>
      <c r="J3767" s="32">
        <f t="shared" si="529"/>
        <v>-14.55142</v>
      </c>
      <c r="K3767" s="33">
        <f t="shared" si="530"/>
        <v>5.7653086599999996</v>
      </c>
    </row>
    <row r="3768" spans="1:11" x14ac:dyDescent="0.3">
      <c r="A3768" s="78" t="str">
        <f>latest_start_1_limit_5000_convert_BTC_CMC_PRO_API_KEY_49c55c19_a805_466a_95cf_3c[[#This Row],[Symbol]]</f>
        <v>TDPS</v>
      </c>
      <c r="B3768" s="22" t="str">
        <f t="shared" si="522"/>
        <v>Tradeplus</v>
      </c>
      <c r="C3768" s="77">
        <f t="shared" si="523"/>
        <v>1.8929182378699455E-6</v>
      </c>
      <c r="D3768" s="73">
        <f t="shared" si="524"/>
        <v>7.0872742131599997E-2</v>
      </c>
      <c r="E3768" s="74">
        <f>D3768*conf!B$7</f>
        <v>5.1836323595052241</v>
      </c>
      <c r="F3768" s="32">
        <f t="shared" si="525"/>
        <v>0.15440412000000001</v>
      </c>
      <c r="G3768" s="33">
        <f t="shared" si="526"/>
        <v>0.32672780000000001</v>
      </c>
      <c r="H3768" s="32">
        <f t="shared" si="527"/>
        <v>0.15440412000000001</v>
      </c>
      <c r="I3768" s="33">
        <f t="shared" si="528"/>
        <v>4.0435872499999999</v>
      </c>
      <c r="J3768" s="32">
        <f t="shared" si="529"/>
        <v>0.15440412000000001</v>
      </c>
      <c r="K3768" s="33">
        <f t="shared" si="530"/>
        <v>18.458423239999998</v>
      </c>
    </row>
    <row r="3769" spans="1:11" x14ac:dyDescent="0.3">
      <c r="A3769" s="78" t="str">
        <f>latest_start_1_limit_5000_convert_BTC_CMC_PRO_API_KEY_49c55c19_a805_466a_95cf_3c[[#This Row],[Symbol]]</f>
        <v>HCA</v>
      </c>
      <c r="B3769" s="22" t="str">
        <f t="shared" si="522"/>
        <v>Harcomia</v>
      </c>
      <c r="C3769" s="77">
        <f t="shared" si="523"/>
        <v>1.5826510790486648E-6</v>
      </c>
      <c r="D3769" s="73">
        <f t="shared" si="524"/>
        <v>5.9256031013750002E-2</v>
      </c>
      <c r="E3769" s="74">
        <f>D3769*conf!B$7</f>
        <v>4.333986108345675</v>
      </c>
      <c r="F3769" s="32">
        <f t="shared" si="525"/>
        <v>0.38442685999999998</v>
      </c>
      <c r="G3769" s="33">
        <f t="shared" si="526"/>
        <v>0.55714631999999997</v>
      </c>
      <c r="H3769" s="32">
        <f t="shared" si="527"/>
        <v>0.18795695000000001</v>
      </c>
      <c r="I3769" s="33">
        <f t="shared" si="528"/>
        <v>4.078443</v>
      </c>
      <c r="J3769" s="32">
        <f t="shared" si="529"/>
        <v>0.18795695000000001</v>
      </c>
      <c r="K3769" s="33">
        <f t="shared" si="530"/>
        <v>-10.38447848</v>
      </c>
    </row>
    <row r="3770" spans="1:11" x14ac:dyDescent="0.3">
      <c r="A3770" s="78" t="str">
        <f>latest_start_1_limit_5000_convert_BTC_CMC_PRO_API_KEY_49c55c19_a805_466a_95cf_3c[[#This Row],[Symbol]]</f>
        <v>ANK</v>
      </c>
      <c r="B3770" s="22" t="str">
        <f t="shared" si="522"/>
        <v>AlphaLink</v>
      </c>
      <c r="C3770" s="77">
        <f t="shared" si="523"/>
        <v>2.9150765479539391E-7</v>
      </c>
      <c r="D3770" s="73">
        <f t="shared" si="524"/>
        <v>1.0914336622879999E-2</v>
      </c>
      <c r="E3770" s="74">
        <f>D3770*conf!B$7</f>
        <v>0.79827458059744316</v>
      </c>
      <c r="F3770" s="32">
        <f t="shared" si="525"/>
        <v>-0.31705519999999998</v>
      </c>
      <c r="G3770" s="33">
        <f t="shared" si="526"/>
        <v>-0.1455427</v>
      </c>
      <c r="H3770" s="32">
        <f t="shared" si="527"/>
        <v>-6.9030903700000001</v>
      </c>
      <c r="I3770" s="33">
        <f t="shared" si="528"/>
        <v>-3.2879629700000002</v>
      </c>
      <c r="J3770" s="32">
        <f t="shared" si="529"/>
        <v>-6.9030903700000001</v>
      </c>
      <c r="K3770" s="33">
        <f t="shared" si="530"/>
        <v>-1.78671249</v>
      </c>
    </row>
    <row r="3771" spans="1:11" x14ac:dyDescent="0.3">
      <c r="A3771" s="78" t="str">
        <f>latest_start_1_limit_5000_convert_BTC_CMC_PRO_API_KEY_49c55c19_a805_466a_95cf_3c[[#This Row],[Symbol]]</f>
        <v>USDA</v>
      </c>
      <c r="B3771" s="22" t="str">
        <f t="shared" si="522"/>
        <v>USDA</v>
      </c>
      <c r="C3771" s="77">
        <f t="shared" si="523"/>
        <v>7.3203803704753523E-6</v>
      </c>
      <c r="D3771" s="73">
        <f t="shared" si="524"/>
        <v>0.27408232427710999</v>
      </c>
      <c r="E3771" s="74">
        <f>D3771*conf!B$7</f>
        <v>20.046381197627824</v>
      </c>
      <c r="F3771" s="32">
        <f t="shared" si="525"/>
        <v>-0.21918594999999999</v>
      </c>
      <c r="G3771" s="33">
        <f t="shared" si="526"/>
        <v>-4.7505060000000002E-2</v>
      </c>
      <c r="H3771" s="32">
        <f t="shared" si="527"/>
        <v>1186.96691773</v>
      </c>
      <c r="I3771" s="33">
        <f t="shared" si="528"/>
        <v>1236.9422540200001</v>
      </c>
      <c r="J3771" s="32">
        <f t="shared" si="529"/>
        <v>1186.96691773</v>
      </c>
      <c r="K3771" s="33">
        <f t="shared" si="530"/>
        <v>1242.3031698899999</v>
      </c>
    </row>
    <row r="3772" spans="1:11" x14ac:dyDescent="0.3">
      <c r="A3772" s="78" t="str">
        <f>latest_start_1_limit_5000_convert_BTC_CMC_PRO_API_KEY_49c55c19_a805_466a_95cf_3c[[#This Row],[Symbol]]</f>
        <v>CBUCKS</v>
      </c>
      <c r="B3772" s="22" t="str">
        <f t="shared" si="522"/>
        <v>CRYPTOBUCKS</v>
      </c>
      <c r="C3772" s="77">
        <f t="shared" si="523"/>
        <v>7.1704150749342727E-7</v>
      </c>
      <c r="D3772" s="73">
        <f t="shared" si="524"/>
        <v>2.6846747440830002E-2</v>
      </c>
      <c r="E3772" s="74">
        <f>D3772*conf!B$7</f>
        <v>1.9635711078223064</v>
      </c>
      <c r="F3772" s="32">
        <f t="shared" si="525"/>
        <v>-5.3239719999999997E-2</v>
      </c>
      <c r="G3772" s="33">
        <f t="shared" si="526"/>
        <v>0.1187267</v>
      </c>
      <c r="H3772" s="32">
        <f t="shared" si="527"/>
        <v>-13.01291178</v>
      </c>
      <c r="I3772" s="33">
        <f t="shared" si="528"/>
        <v>-9.6350401899999998</v>
      </c>
      <c r="J3772" s="32">
        <f t="shared" si="529"/>
        <v>-13.01291178</v>
      </c>
      <c r="K3772" s="33">
        <f t="shared" si="530"/>
        <v>176.00357069</v>
      </c>
    </row>
    <row r="3773" spans="1:11" x14ac:dyDescent="0.3">
      <c r="A3773" s="78" t="str">
        <f>latest_start_1_limit_5000_convert_BTC_CMC_PRO_API_KEY_49c55c19_a805_466a_95cf_3c[[#This Row],[Symbol]]</f>
        <v>1AI</v>
      </c>
      <c r="B3773" s="22" t="str">
        <f t="shared" si="522"/>
        <v>1AI Token</v>
      </c>
      <c r="C3773" s="77">
        <f t="shared" si="523"/>
        <v>1.0016778981237832E-8</v>
      </c>
      <c r="D3773" s="73">
        <f t="shared" si="524"/>
        <v>3.7503817096999999E-4</v>
      </c>
      <c r="E3773" s="74">
        <f>D3773*conf!B$7</f>
        <v>2.7430291824745798E-2</v>
      </c>
      <c r="F3773" s="32">
        <f t="shared" si="525"/>
        <v>0.38442684999999999</v>
      </c>
      <c r="G3773" s="33">
        <f t="shared" si="526"/>
        <v>0.55714631000000003</v>
      </c>
      <c r="H3773" s="32">
        <f t="shared" si="527"/>
        <v>0.18795693999999999</v>
      </c>
      <c r="I3773" s="33">
        <f t="shared" si="528"/>
        <v>4.0784429900000001</v>
      </c>
      <c r="J3773" s="32">
        <f t="shared" si="529"/>
        <v>0.18795693999999999</v>
      </c>
      <c r="K3773" s="33">
        <f t="shared" si="530"/>
        <v>18.464102359999998</v>
      </c>
    </row>
    <row r="3774" spans="1:11" x14ac:dyDescent="0.3">
      <c r="A3774" s="78" t="str">
        <f>latest_start_1_limit_5000_convert_BTC_CMC_PRO_API_KEY_49c55c19_a805_466a_95cf_3c[[#This Row],[Symbol]]</f>
        <v>FRED</v>
      </c>
      <c r="B3774" s="22" t="str">
        <f t="shared" si="522"/>
        <v>FRED Energy</v>
      </c>
      <c r="C3774" s="77">
        <f t="shared" si="523"/>
        <v>1E-8</v>
      </c>
      <c r="D3774" s="73">
        <f t="shared" si="524"/>
        <v>1.8749402680000001E-4</v>
      </c>
      <c r="E3774" s="74">
        <f>D3774*conf!B$7</f>
        <v>1.3713313120152001E-2</v>
      </c>
      <c r="F3774" s="32">
        <f t="shared" si="525"/>
        <v>0.37081764</v>
      </c>
      <c r="G3774" s="33">
        <f t="shared" si="526"/>
        <v>0.54351368</v>
      </c>
      <c r="H3774" s="32">
        <f t="shared" si="527"/>
        <v>0.15597232</v>
      </c>
      <c r="I3774" s="33">
        <f t="shared" si="528"/>
        <v>4.0452163499999996</v>
      </c>
      <c r="J3774" s="32">
        <f t="shared" si="529"/>
        <v>0.15597232</v>
      </c>
      <c r="K3774" s="33">
        <f t="shared" si="530"/>
        <v>-25.921119050000001</v>
      </c>
    </row>
    <row r="3775" spans="1:11" x14ac:dyDescent="0.3">
      <c r="A3775" s="78" t="str">
        <f>latest_start_1_limit_5000_convert_BTC_CMC_PRO_API_KEY_49c55c19_a805_466a_95cf_3c[[#This Row],[Symbol]]</f>
        <v>AfroX</v>
      </c>
      <c r="B3775" s="22" t="str">
        <f t="shared" si="522"/>
        <v>AfroDex</v>
      </c>
      <c r="C3775" s="77">
        <f t="shared" si="523"/>
        <v>1E-8</v>
      </c>
      <c r="D3775" s="73">
        <f t="shared" si="524"/>
        <v>1.1009368999999999E-7</v>
      </c>
      <c r="E3775" s="74">
        <f>D3775*conf!B$7</f>
        <v>8.0522524865999989E-6</v>
      </c>
      <c r="F3775" s="32">
        <f t="shared" si="525"/>
        <v>-0.16380053</v>
      </c>
      <c r="G3775" s="33">
        <f t="shared" si="526"/>
        <v>7.9756600000000007E-3</v>
      </c>
      <c r="H3775" s="32">
        <f t="shared" si="527"/>
        <v>-3.81006117</v>
      </c>
      <c r="I3775" s="33">
        <f t="shared" si="528"/>
        <v>-7.4825649999999994E-2</v>
      </c>
      <c r="J3775" s="32">
        <f t="shared" si="529"/>
        <v>-3.81006117</v>
      </c>
      <c r="K3775" s="33">
        <f t="shared" si="530"/>
        <v>-1.550257E-2</v>
      </c>
    </row>
    <row r="3776" spans="1:11" x14ac:dyDescent="0.3">
      <c r="A3776" s="78" t="str">
        <f>latest_start_1_limit_5000_convert_BTC_CMC_PRO_API_KEY_49c55c19_a805_466a_95cf_3c[[#This Row],[Symbol]]</f>
        <v>XT</v>
      </c>
      <c r="B3776" s="22" t="str">
        <f t="shared" si="522"/>
        <v>XT.com Token</v>
      </c>
      <c r="C3776" s="77">
        <f t="shared" si="523"/>
        <v>2.0650922837470197E-4</v>
      </c>
      <c r="D3776" s="73">
        <f t="shared" si="524"/>
        <v>7.7319109708960996</v>
      </c>
      <c r="E3776" s="74">
        <f>D3776*conf!B$7</f>
        <v>565.51196841134072</v>
      </c>
      <c r="F3776" s="32">
        <f t="shared" si="525"/>
        <v>-0.17719235999999999</v>
      </c>
      <c r="G3776" s="33">
        <f t="shared" si="526"/>
        <v>-5.4392099999999999E-3</v>
      </c>
      <c r="H3776" s="32">
        <f t="shared" si="527"/>
        <v>-2.3458942999999999</v>
      </c>
      <c r="I3776" s="33">
        <f t="shared" si="528"/>
        <v>1.4461975600000001</v>
      </c>
      <c r="J3776" s="32">
        <f t="shared" si="529"/>
        <v>-2.3458942999999999</v>
      </c>
      <c r="K3776" s="33">
        <f t="shared" si="530"/>
        <v>4.0351616999999997</v>
      </c>
    </row>
    <row r="3777" spans="1:11" x14ac:dyDescent="0.3">
      <c r="A3777" s="78" t="str">
        <f>latest_start_1_limit_5000_convert_BTC_CMC_PRO_API_KEY_49c55c19_a805_466a_95cf_3c[[#This Row],[Symbol]]</f>
        <v>CSAI</v>
      </c>
      <c r="B3777" s="22" t="str">
        <f t="shared" si="522"/>
        <v>Compound SAI</v>
      </c>
      <c r="C3777" s="77">
        <f t="shared" si="523"/>
        <v>7.3654163929343913E-7</v>
      </c>
      <c r="D3777" s="73">
        <f t="shared" si="524"/>
        <v>2.7576851776529999E-2</v>
      </c>
      <c r="E3777" s="74">
        <f>D3777*conf!B$7</f>
        <v>2.0169709389354042</v>
      </c>
      <c r="F3777" s="32">
        <f t="shared" si="525"/>
        <v>-0.17176248999999999</v>
      </c>
      <c r="G3777" s="33">
        <f t="shared" si="526"/>
        <v>0</v>
      </c>
      <c r="H3777" s="32">
        <f t="shared" si="527"/>
        <v>-3.73803252</v>
      </c>
      <c r="I3777" s="33">
        <f t="shared" si="528"/>
        <v>0</v>
      </c>
      <c r="J3777" s="32">
        <f t="shared" si="529"/>
        <v>-3.73803252</v>
      </c>
      <c r="K3777" s="33">
        <f t="shared" si="530"/>
        <v>0</v>
      </c>
    </row>
    <row r="3778" spans="1:11" x14ac:dyDescent="0.3">
      <c r="A3778" s="78" t="str">
        <f>latest_start_1_limit_5000_convert_BTC_CMC_PRO_API_KEY_49c55c19_a805_466a_95cf_3c[[#This Row],[Symbol]]</f>
        <v>SSN</v>
      </c>
      <c r="B3778" s="22" t="str">
        <f t="shared" ref="B3778:B3841" si="531">VLOOKUP(A3778,BTCTABLE,2,FALSE)</f>
        <v>SuperSkynet</v>
      </c>
      <c r="C3778" s="77">
        <f t="shared" ref="C3778:C3841" si="532">VLOOKUP(A3778,BTCTABLE,3,FALSE)</f>
        <v>1E-8</v>
      </c>
      <c r="D3778" s="73">
        <f t="shared" ref="D3778:D3841" si="533">VLOOKUP(A3778,USDTABLE,3,FALSE)</f>
        <v>3.2578080419999997E-5</v>
      </c>
      <c r="E3778" s="74">
        <f>D3778*conf!B$7</f>
        <v>2.3827608019187999E-3</v>
      </c>
      <c r="F3778" s="32">
        <f t="shared" ref="F3778:F3841" si="534">VLOOKUP(A3778,BTCTABLE,5,FALSE)</f>
        <v>-0.93691944000000005</v>
      </c>
      <c r="G3778" s="33">
        <f t="shared" ref="G3778:G3841" si="535">VLOOKUP(A3778,USDTABLE,5,FALSE)</f>
        <v>-0.76647346999999999</v>
      </c>
      <c r="H3778" s="32">
        <f t="shared" ref="H3778:H3841" si="536">VLOOKUP(A3778,BTCTABLE,6,FALSE)</f>
        <v>1.0131111800000001</v>
      </c>
      <c r="I3778" s="33">
        <f t="shared" ref="I3778:I3841" si="537">VLOOKUP(A3778,USDTABLE,6,FALSE)</f>
        <v>4.9356395199999996</v>
      </c>
      <c r="J3778" s="32">
        <f t="shared" ref="J3778:J3841" si="538">VLOOKUP(A3778,BTCTABLE,6,FALSE)</f>
        <v>1.0131111800000001</v>
      </c>
      <c r="K3778" s="33">
        <f t="shared" ref="K3778:K3841" si="539">VLOOKUP(A3778,USDTABLE,7,FALSE)</f>
        <v>25.30475358</v>
      </c>
    </row>
    <row r="3779" spans="1:11" x14ac:dyDescent="0.3">
      <c r="A3779" s="78" t="str">
        <f>latest_start_1_limit_5000_convert_BTC_CMC_PRO_API_KEY_49c55c19_a805_466a_95cf_3c[[#This Row],[Symbol]]</f>
        <v>EER</v>
      </c>
      <c r="B3779" s="22" t="str">
        <f t="shared" si="531"/>
        <v>Ethereum eRush</v>
      </c>
      <c r="C3779" s="77">
        <f t="shared" si="532"/>
        <v>1.9999999999990377E-7</v>
      </c>
      <c r="D3779" s="73">
        <f t="shared" si="533"/>
        <v>7.4881989843700002E-3</v>
      </c>
      <c r="E3779" s="74">
        <f>D3779*conf!B$7</f>
        <v>0.54768687371682179</v>
      </c>
      <c r="F3779" s="32">
        <f t="shared" si="534"/>
        <v>6.2459000000000004E-3</v>
      </c>
      <c r="G3779" s="33">
        <f t="shared" si="535"/>
        <v>0.17831467000000001</v>
      </c>
      <c r="H3779" s="32">
        <f t="shared" si="536"/>
        <v>-1.9940960000000001E-2</v>
      </c>
      <c r="I3779" s="33">
        <f t="shared" si="537"/>
        <v>3.8624720199999998</v>
      </c>
      <c r="J3779" s="32">
        <f t="shared" si="538"/>
        <v>-1.9940960000000001E-2</v>
      </c>
      <c r="K3779" s="33">
        <f t="shared" si="539"/>
        <v>81.962770039999995</v>
      </c>
    </row>
    <row r="3780" spans="1:11" x14ac:dyDescent="0.3">
      <c r="A3780" s="78" t="str">
        <f>latest_start_1_limit_5000_convert_BTC_CMC_PRO_API_KEY_49c55c19_a805_466a_95cf_3c[[#This Row],[Symbol]]</f>
        <v>CNX</v>
      </c>
      <c r="B3780" s="22" t="str">
        <f t="shared" si="531"/>
        <v>Cofinex Coin</v>
      </c>
      <c r="C3780" s="77">
        <f t="shared" si="532"/>
        <v>1.2619454919132973E-6</v>
      </c>
      <c r="D3780" s="73">
        <f t="shared" si="533"/>
        <v>4.7248494754400003E-2</v>
      </c>
      <c r="E3780" s="74">
        <f>D3780*conf!B$7</f>
        <v>3.455754906336816</v>
      </c>
      <c r="F3780" s="32">
        <f t="shared" si="534"/>
        <v>0.37081764</v>
      </c>
      <c r="G3780" s="33">
        <f t="shared" si="535"/>
        <v>0.54351368</v>
      </c>
      <c r="H3780" s="32">
        <f t="shared" si="536"/>
        <v>0.15597232</v>
      </c>
      <c r="I3780" s="33">
        <f t="shared" si="537"/>
        <v>4.0452163499999996</v>
      </c>
      <c r="J3780" s="32">
        <f t="shared" si="538"/>
        <v>0.15597232</v>
      </c>
      <c r="K3780" s="33">
        <f t="shared" si="539"/>
        <v>-13.723922959999999</v>
      </c>
    </row>
    <row r="3781" spans="1:11" x14ac:dyDescent="0.3">
      <c r="A3781" s="78" t="str">
        <f>latest_start_1_limit_5000_convert_BTC_CMC_PRO_API_KEY_49c55c19_a805_466a_95cf_3c[[#This Row],[Symbol]]</f>
        <v>ODE</v>
      </c>
      <c r="B3781" s="22" t="str">
        <f t="shared" si="531"/>
        <v>ODEM</v>
      </c>
      <c r="C3781" s="77">
        <f t="shared" si="532"/>
        <v>2.850840738352222E-7</v>
      </c>
      <c r="D3781" s="73">
        <f t="shared" si="533"/>
        <v>1.0673831360770001E-2</v>
      </c>
      <c r="E3781" s="74">
        <f>D3781*conf!B$7</f>
        <v>0.7806840257267178</v>
      </c>
      <c r="F3781" s="32">
        <f t="shared" si="534"/>
        <v>-7.5528300000000007E-2</v>
      </c>
      <c r="G3781" s="33">
        <f t="shared" si="535"/>
        <v>9.6399769999999996E-2</v>
      </c>
      <c r="H3781" s="32">
        <f t="shared" si="536"/>
        <v>-3.98239243</v>
      </c>
      <c r="I3781" s="33">
        <f t="shared" si="537"/>
        <v>-0.25384886000000001</v>
      </c>
      <c r="J3781" s="32">
        <f t="shared" si="538"/>
        <v>-3.98239243</v>
      </c>
      <c r="K3781" s="33">
        <f t="shared" si="539"/>
        <v>-44.998272839999998</v>
      </c>
    </row>
    <row r="3782" spans="1:11" x14ac:dyDescent="0.3">
      <c r="A3782" s="78" t="str">
        <f>latest_start_1_limit_5000_convert_BTC_CMC_PRO_API_KEY_49c55c19_a805_466a_95cf_3c[[#This Row],[Symbol]]</f>
        <v>SAPP</v>
      </c>
      <c r="B3782" s="22" t="str">
        <f t="shared" si="531"/>
        <v>Sapphire</v>
      </c>
      <c r="C3782" s="77">
        <f t="shared" si="532"/>
        <v>3.895615093462984E-6</v>
      </c>
      <c r="D3782" s="73">
        <f t="shared" si="533"/>
        <v>0.1458557049319</v>
      </c>
      <c r="E3782" s="74">
        <f>D3782*conf!B$7</f>
        <v>10.667886258719166</v>
      </c>
      <c r="F3782" s="32">
        <f t="shared" si="534"/>
        <v>-0.35360655000000002</v>
      </c>
      <c r="G3782" s="33">
        <f t="shared" si="535"/>
        <v>-0.18215693999999999</v>
      </c>
      <c r="H3782" s="32">
        <f t="shared" si="536"/>
        <v>1.17299318</v>
      </c>
      <c r="I3782" s="33">
        <f t="shared" si="537"/>
        <v>5.1017300299999997</v>
      </c>
      <c r="J3782" s="32">
        <f t="shared" si="538"/>
        <v>1.17299318</v>
      </c>
      <c r="K3782" s="33">
        <f t="shared" si="539"/>
        <v>87.002805640000005</v>
      </c>
    </row>
    <row r="3783" spans="1:11" x14ac:dyDescent="0.3">
      <c r="A3783" s="78" t="str">
        <f>latest_start_1_limit_5000_convert_BTC_CMC_PRO_API_KEY_49c55c19_a805_466a_95cf_3c[[#This Row],[Symbol]]</f>
        <v>MYTV</v>
      </c>
      <c r="B3783" s="22" t="str">
        <f t="shared" si="531"/>
        <v>MyTVchain</v>
      </c>
      <c r="C3783" s="77">
        <f t="shared" si="532"/>
        <v>3.1047865277240394E-7</v>
      </c>
      <c r="D3783" s="73">
        <f t="shared" si="533"/>
        <v>1.1624629661799999E-2</v>
      </c>
      <c r="E3783" s="74">
        <f>D3783*conf!B$7</f>
        <v>0.850225413464052</v>
      </c>
      <c r="F3783" s="32">
        <f t="shared" si="534"/>
        <v>0.15440412000000001</v>
      </c>
      <c r="G3783" s="33">
        <f t="shared" si="535"/>
        <v>0.32672780000000001</v>
      </c>
      <c r="H3783" s="32">
        <f t="shared" si="536"/>
        <v>0.15440412000000001</v>
      </c>
      <c r="I3783" s="33">
        <f t="shared" si="537"/>
        <v>4.0435872499999999</v>
      </c>
      <c r="J3783" s="32">
        <f t="shared" si="538"/>
        <v>0.15440412000000001</v>
      </c>
      <c r="K3783" s="33">
        <f t="shared" si="539"/>
        <v>18.458423239999998</v>
      </c>
    </row>
    <row r="3784" spans="1:11" x14ac:dyDescent="0.3">
      <c r="A3784" s="78" t="str">
        <f>latest_start_1_limit_5000_convert_BTC_CMC_PRO_API_KEY_49c55c19_a805_466a_95cf_3c[[#This Row],[Symbol]]</f>
        <v>SWZL</v>
      </c>
      <c r="B3784" s="22" t="str">
        <f t="shared" si="531"/>
        <v>Swapzilla</v>
      </c>
      <c r="C3784" s="77">
        <f t="shared" si="532"/>
        <v>1E-8</v>
      </c>
      <c r="D3784" s="73">
        <f t="shared" si="533"/>
        <v>0</v>
      </c>
      <c r="E3784" s="74">
        <f>D3784*conf!B$7</f>
        <v>0</v>
      </c>
      <c r="F3784" s="32">
        <f t="shared" si="534"/>
        <v>-0.17176248999999999</v>
      </c>
      <c r="G3784" s="33">
        <f t="shared" si="535"/>
        <v>0</v>
      </c>
      <c r="H3784" s="32">
        <f t="shared" si="536"/>
        <v>-3.73803252</v>
      </c>
      <c r="I3784" s="33">
        <f t="shared" si="537"/>
        <v>0</v>
      </c>
      <c r="J3784" s="32">
        <f t="shared" si="538"/>
        <v>-3.73803252</v>
      </c>
      <c r="K3784" s="33">
        <f t="shared" si="539"/>
        <v>0</v>
      </c>
    </row>
    <row r="3785" spans="1:11" x14ac:dyDescent="0.3">
      <c r="A3785" s="78" t="str">
        <f>latest_start_1_limit_5000_convert_BTC_CMC_PRO_API_KEY_49c55c19_a805_466a_95cf_3c[[#This Row],[Symbol]]</f>
        <v>METP</v>
      </c>
      <c r="B3785" s="22" t="str">
        <f t="shared" si="531"/>
        <v>Metaprediction</v>
      </c>
      <c r="C3785" s="77">
        <f t="shared" si="532"/>
        <v>1E-8</v>
      </c>
      <c r="D3785" s="73">
        <f t="shared" si="533"/>
        <v>0</v>
      </c>
      <c r="E3785" s="74">
        <f>D3785*conf!B$7</f>
        <v>0</v>
      </c>
      <c r="F3785" s="32">
        <f t="shared" si="534"/>
        <v>-0.17176248999999999</v>
      </c>
      <c r="G3785" s="33">
        <f t="shared" si="535"/>
        <v>0</v>
      </c>
      <c r="H3785" s="32">
        <f t="shared" si="536"/>
        <v>-3.73803252</v>
      </c>
      <c r="I3785" s="33">
        <f t="shared" si="537"/>
        <v>0</v>
      </c>
      <c r="J3785" s="32">
        <f t="shared" si="538"/>
        <v>-3.73803252</v>
      </c>
      <c r="K3785" s="33">
        <f t="shared" si="539"/>
        <v>0</v>
      </c>
    </row>
    <row r="3786" spans="1:11" x14ac:dyDescent="0.3">
      <c r="A3786" s="78" t="str">
        <f>latest_start_1_limit_5000_convert_BTC_CMC_PRO_API_KEY_49c55c19_a805_466a_95cf_3c[[#This Row],[Symbol]]</f>
        <v>FF1</v>
      </c>
      <c r="B3786" s="22" t="str">
        <f t="shared" si="531"/>
        <v>Two Prime FF1 Token</v>
      </c>
      <c r="C3786" s="77">
        <f t="shared" si="532"/>
        <v>2.665187258919117E-5</v>
      </c>
      <c r="D3786" s="73">
        <f t="shared" si="533"/>
        <v>0.99787262627018003</v>
      </c>
      <c r="E3786" s="74">
        <f>D3786*conf!B$7</f>
        <v>72.984403885400965</v>
      </c>
      <c r="F3786" s="32">
        <f t="shared" si="534"/>
        <v>-0.16145825</v>
      </c>
      <c r="G3786" s="33">
        <f t="shared" si="535"/>
        <v>1.032197E-2</v>
      </c>
      <c r="H3786" s="32">
        <f t="shared" si="536"/>
        <v>-3.80780275</v>
      </c>
      <c r="I3786" s="33">
        <f t="shared" si="537"/>
        <v>-7.247953E-2</v>
      </c>
      <c r="J3786" s="32">
        <f t="shared" si="538"/>
        <v>-3.80780275</v>
      </c>
      <c r="K3786" s="33">
        <f t="shared" si="539"/>
        <v>-2.0694750000000001E-2</v>
      </c>
    </row>
    <row r="3787" spans="1:11" x14ac:dyDescent="0.3">
      <c r="A3787" s="78" t="str">
        <f>latest_start_1_limit_5000_convert_BTC_CMC_PRO_API_KEY_49c55c19_a805_466a_95cf_3c[[#This Row],[Symbol]]</f>
        <v>GBPX</v>
      </c>
      <c r="B3787" s="22" t="str">
        <f t="shared" si="531"/>
        <v>eToro Pound Sterling</v>
      </c>
      <c r="C3787" s="77">
        <f t="shared" si="532"/>
        <v>1E-8</v>
      </c>
      <c r="D3787" s="73">
        <f t="shared" si="533"/>
        <v>0</v>
      </c>
      <c r="E3787" s="74">
        <f>D3787*conf!B$7</f>
        <v>0</v>
      </c>
      <c r="F3787" s="32">
        <f t="shared" si="534"/>
        <v>-0.17176248999999999</v>
      </c>
      <c r="G3787" s="33">
        <f t="shared" si="535"/>
        <v>0</v>
      </c>
      <c r="H3787" s="32">
        <f t="shared" si="536"/>
        <v>-3.73803252</v>
      </c>
      <c r="I3787" s="33">
        <f t="shared" si="537"/>
        <v>0</v>
      </c>
      <c r="J3787" s="32">
        <f t="shared" si="538"/>
        <v>-3.73803252</v>
      </c>
      <c r="K3787" s="33">
        <f t="shared" si="539"/>
        <v>0</v>
      </c>
    </row>
    <row r="3788" spans="1:11" x14ac:dyDescent="0.3">
      <c r="A3788" s="78" t="str">
        <f>latest_start_1_limit_5000_convert_BTC_CMC_PRO_API_KEY_49c55c19_a805_466a_95cf_3c[[#This Row],[Symbol]]</f>
        <v>NZDX</v>
      </c>
      <c r="B3788" s="22" t="str">
        <f t="shared" si="531"/>
        <v>eToro New Zealand Dollar</v>
      </c>
      <c r="C3788" s="77">
        <f t="shared" si="532"/>
        <v>1E-8</v>
      </c>
      <c r="D3788" s="73">
        <f t="shared" si="533"/>
        <v>0</v>
      </c>
      <c r="E3788" s="74">
        <f>D3788*conf!B$7</f>
        <v>0</v>
      </c>
      <c r="F3788" s="32">
        <f t="shared" si="534"/>
        <v>-0.17176248999999999</v>
      </c>
      <c r="G3788" s="33">
        <f t="shared" si="535"/>
        <v>0</v>
      </c>
      <c r="H3788" s="32">
        <f t="shared" si="536"/>
        <v>-3.73803252</v>
      </c>
      <c r="I3788" s="33">
        <f t="shared" si="537"/>
        <v>0</v>
      </c>
      <c r="J3788" s="32">
        <f t="shared" si="538"/>
        <v>-3.73803252</v>
      </c>
      <c r="K3788" s="33">
        <f t="shared" si="539"/>
        <v>0</v>
      </c>
    </row>
    <row r="3789" spans="1:11" x14ac:dyDescent="0.3">
      <c r="A3789" s="78" t="str">
        <f>latest_start_1_limit_5000_convert_BTC_CMC_PRO_API_KEY_49c55c19_a805_466a_95cf_3c[[#This Row],[Symbol]]</f>
        <v>EURX</v>
      </c>
      <c r="B3789" s="22" t="str">
        <f t="shared" si="531"/>
        <v>eToro Euro</v>
      </c>
      <c r="C3789" s="77">
        <f t="shared" si="532"/>
        <v>1E-8</v>
      </c>
      <c r="D3789" s="73">
        <f t="shared" si="533"/>
        <v>0</v>
      </c>
      <c r="E3789" s="74">
        <f>D3789*conf!B$7</f>
        <v>0</v>
      </c>
      <c r="F3789" s="32">
        <f t="shared" si="534"/>
        <v>-0.17176248999999999</v>
      </c>
      <c r="G3789" s="33">
        <f t="shared" si="535"/>
        <v>0</v>
      </c>
      <c r="H3789" s="32">
        <f t="shared" si="536"/>
        <v>-3.73803252</v>
      </c>
      <c r="I3789" s="33">
        <f t="shared" si="537"/>
        <v>0</v>
      </c>
      <c r="J3789" s="32">
        <f t="shared" si="538"/>
        <v>-3.73803252</v>
      </c>
      <c r="K3789" s="33">
        <f t="shared" si="539"/>
        <v>0</v>
      </c>
    </row>
    <row r="3790" spans="1:11" x14ac:dyDescent="0.3">
      <c r="A3790" s="78" t="str">
        <f>latest_start_1_limit_5000_convert_BTC_CMC_PRO_API_KEY_49c55c19_a805_466a_95cf_3c[[#This Row],[Symbol]]</f>
        <v>BCZ</v>
      </c>
      <c r="B3790" s="22" t="str">
        <f t="shared" si="531"/>
        <v>Bitcoin CZ</v>
      </c>
      <c r="C3790" s="77">
        <f t="shared" si="532"/>
        <v>4.0069618741214508E-7</v>
      </c>
      <c r="D3790" s="73">
        <f t="shared" si="533"/>
        <v>1.500246391811E-2</v>
      </c>
      <c r="E3790" s="74">
        <f>D3790*conf!B$7</f>
        <v>1.0972802109705655</v>
      </c>
      <c r="F3790" s="32">
        <f t="shared" si="534"/>
        <v>-2.0965705699999999</v>
      </c>
      <c r="G3790" s="33">
        <f t="shared" si="535"/>
        <v>-1.92811987</v>
      </c>
      <c r="H3790" s="32">
        <f t="shared" si="536"/>
        <v>-27.6143371</v>
      </c>
      <c r="I3790" s="33">
        <f t="shared" si="537"/>
        <v>-24.80346621</v>
      </c>
      <c r="J3790" s="32">
        <f t="shared" si="538"/>
        <v>-27.6143371</v>
      </c>
      <c r="K3790" s="33">
        <f t="shared" si="539"/>
        <v>-23.478575559999999</v>
      </c>
    </row>
    <row r="3791" spans="1:11" x14ac:dyDescent="0.3">
      <c r="A3791" s="78" t="str">
        <f>latest_start_1_limit_5000_convert_BTC_CMC_PRO_API_KEY_49c55c19_a805_466a_95cf_3c[[#This Row],[Symbol]]</f>
        <v>TARM</v>
      </c>
      <c r="B3791" s="22" t="str">
        <f t="shared" si="531"/>
        <v>ARMTOKEN</v>
      </c>
      <c r="C3791" s="77">
        <f t="shared" si="532"/>
        <v>6.5038111919957162E-7</v>
      </c>
      <c r="D3791" s="73">
        <f t="shared" si="533"/>
        <v>2.435091618123E-2</v>
      </c>
      <c r="E3791" s="74">
        <f>D3791*conf!B$7</f>
        <v>1.7810260094951622</v>
      </c>
      <c r="F3791" s="32">
        <f t="shared" si="534"/>
        <v>-0.33270749999999999</v>
      </c>
      <c r="G3791" s="33">
        <f t="shared" si="535"/>
        <v>-0.16122193000000001</v>
      </c>
      <c r="H3791" s="32">
        <f t="shared" si="536"/>
        <v>-1.0456041599999999</v>
      </c>
      <c r="I3791" s="33">
        <f t="shared" si="537"/>
        <v>2.7969803999999998</v>
      </c>
      <c r="J3791" s="32">
        <f t="shared" si="538"/>
        <v>-1.0456041599999999</v>
      </c>
      <c r="K3791" s="33">
        <f t="shared" si="539"/>
        <v>13.08045235</v>
      </c>
    </row>
    <row r="3792" spans="1:11" x14ac:dyDescent="0.3">
      <c r="A3792" s="78" t="str">
        <f>latest_start_1_limit_5000_convert_BTC_CMC_PRO_API_KEY_49c55c19_a805_466a_95cf_3c[[#This Row],[Symbol]]</f>
        <v>VAIP</v>
      </c>
      <c r="B3792" s="22" t="str">
        <f t="shared" si="531"/>
        <v>VEHICLE DATA ARTIFICIAL INTELLIGENCE PLATFORM</v>
      </c>
      <c r="C3792" s="77">
        <f t="shared" si="532"/>
        <v>5.0077202060050248E-6</v>
      </c>
      <c r="D3792" s="73">
        <f t="shared" si="533"/>
        <v>0.18749402680317001</v>
      </c>
      <c r="E3792" s="74">
        <f>D3792*conf!B$7</f>
        <v>13.713313120383855</v>
      </c>
      <c r="F3792" s="32">
        <f t="shared" si="534"/>
        <v>0.15440412000000001</v>
      </c>
      <c r="G3792" s="33">
        <f t="shared" si="535"/>
        <v>0.32672780000000001</v>
      </c>
      <c r="H3792" s="32">
        <f t="shared" si="536"/>
        <v>0.15597232</v>
      </c>
      <c r="I3792" s="33">
        <f t="shared" si="537"/>
        <v>4.0452163499999996</v>
      </c>
      <c r="J3792" s="32">
        <f t="shared" si="538"/>
        <v>0.15597232</v>
      </c>
      <c r="K3792" s="33">
        <f t="shared" si="539"/>
        <v>-65.138780679999996</v>
      </c>
    </row>
    <row r="3793" spans="1:11" x14ac:dyDescent="0.3">
      <c r="A3793" s="78" t="str">
        <f>latest_start_1_limit_5000_convert_BTC_CMC_PRO_API_KEY_49c55c19_a805_466a_95cf_3c[[#This Row],[Symbol]]</f>
        <v>CBET</v>
      </c>
      <c r="B3793" s="22" t="str">
        <f t="shared" si="531"/>
        <v>CryptoBet</v>
      </c>
      <c r="C3793" s="77">
        <f t="shared" si="532"/>
        <v>1.3020072535606599E-7</v>
      </c>
      <c r="D3793" s="73">
        <f t="shared" si="533"/>
        <v>4.8748446968799996E-3</v>
      </c>
      <c r="E3793" s="74">
        <f>D3793*conf!B$7</f>
        <v>0.35654614112980315</v>
      </c>
      <c r="F3793" s="32">
        <f t="shared" si="534"/>
        <v>0.15440412000000001</v>
      </c>
      <c r="G3793" s="33">
        <f t="shared" si="535"/>
        <v>0.32672780000000001</v>
      </c>
      <c r="H3793" s="32">
        <f t="shared" si="536"/>
        <v>0.13443236</v>
      </c>
      <c r="I3793" s="33">
        <f t="shared" si="537"/>
        <v>4.0228399499999998</v>
      </c>
      <c r="J3793" s="32">
        <f t="shared" si="538"/>
        <v>0.13443236</v>
      </c>
      <c r="K3793" s="33">
        <f t="shared" si="539"/>
        <v>18.458423239999998</v>
      </c>
    </row>
    <row r="3794" spans="1:11" x14ac:dyDescent="0.3">
      <c r="A3794" s="78" t="str">
        <f>latest_start_1_limit_5000_convert_BTC_CMC_PRO_API_KEY_49c55c19_a805_466a_95cf_3c[[#This Row],[Symbol]]</f>
        <v>UNIUSD</v>
      </c>
      <c r="B3794" s="22" t="str">
        <f t="shared" si="531"/>
        <v>UniDollar</v>
      </c>
      <c r="C3794" s="77">
        <f t="shared" si="532"/>
        <v>1.4677211129852708E-8</v>
      </c>
      <c r="D3794" s="73">
        <f t="shared" si="533"/>
        <v>5.4952938738000003E-4</v>
      </c>
      <c r="E3794" s="74">
        <f>D3794*conf!B$7</f>
        <v>4.0192579392973202E-2</v>
      </c>
      <c r="F3794" s="32">
        <f t="shared" si="534"/>
        <v>-1.1399994</v>
      </c>
      <c r="G3794" s="33">
        <f t="shared" si="535"/>
        <v>-0.96990284000000004</v>
      </c>
      <c r="H3794" s="32">
        <f t="shared" si="536"/>
        <v>0.83655524999999997</v>
      </c>
      <c r="I3794" s="33">
        <f t="shared" si="537"/>
        <v>4.7522275900000004</v>
      </c>
      <c r="J3794" s="32">
        <f t="shared" si="538"/>
        <v>0.83655524999999997</v>
      </c>
      <c r="K3794" s="33">
        <f t="shared" si="539"/>
        <v>17.522699859999999</v>
      </c>
    </row>
    <row r="3795" spans="1:11" x14ac:dyDescent="0.3">
      <c r="A3795" s="78" t="str">
        <f>latest_start_1_limit_5000_convert_BTC_CMC_PRO_API_KEY_49c55c19_a805_466a_95cf_3c[[#This Row],[Symbol]]</f>
        <v>QTV</v>
      </c>
      <c r="B3795" s="22" t="str">
        <f t="shared" si="531"/>
        <v>Quish Coin</v>
      </c>
      <c r="C3795" s="77">
        <f t="shared" si="532"/>
        <v>4.0061761648164122E-8</v>
      </c>
      <c r="D3795" s="73">
        <f t="shared" si="533"/>
        <v>1.4999522144299999E-3</v>
      </c>
      <c r="E3795" s="74">
        <f>D3795*conf!B$7</f>
        <v>0.1097065049634102</v>
      </c>
      <c r="F3795" s="32">
        <f t="shared" si="534"/>
        <v>0.15440412000000001</v>
      </c>
      <c r="G3795" s="33">
        <f t="shared" si="535"/>
        <v>0.32672780000000001</v>
      </c>
      <c r="H3795" s="32">
        <f t="shared" si="536"/>
        <v>100.30880823</v>
      </c>
      <c r="I3795" s="33">
        <f t="shared" si="537"/>
        <v>108.08717449</v>
      </c>
      <c r="J3795" s="32">
        <f t="shared" si="538"/>
        <v>100.30880823</v>
      </c>
      <c r="K3795" s="33">
        <f t="shared" si="539"/>
        <v>136.91684647</v>
      </c>
    </row>
    <row r="3796" spans="1:11" x14ac:dyDescent="0.3">
      <c r="A3796" s="78" t="str">
        <f>latest_start_1_limit_5000_convert_BTC_CMC_PRO_API_KEY_49c55c19_a805_466a_95cf_3c[[#This Row],[Symbol]]</f>
        <v>GRT</v>
      </c>
      <c r="B3796" s="22" t="str">
        <f t="shared" si="531"/>
        <v>The Graph</v>
      </c>
      <c r="C3796" s="77">
        <f t="shared" si="532"/>
        <v>2.1474633121534713E-5</v>
      </c>
      <c r="D3796" s="73">
        <f t="shared" si="533"/>
        <v>0.80403162965235997</v>
      </c>
      <c r="E3796" s="74">
        <f>D3796*conf!B$7</f>
        <v>58.80687339277361</v>
      </c>
      <c r="F3796" s="32">
        <f t="shared" si="534"/>
        <v>-1.89410525</v>
      </c>
      <c r="G3796" s="33">
        <f t="shared" si="535"/>
        <v>-1.72530619</v>
      </c>
      <c r="H3796" s="32">
        <f t="shared" si="536"/>
        <v>-0.62134184999999997</v>
      </c>
      <c r="I3796" s="33">
        <f t="shared" si="537"/>
        <v>3.2377176099999998</v>
      </c>
      <c r="J3796" s="32">
        <f t="shared" si="538"/>
        <v>-0.62134184999999997</v>
      </c>
      <c r="K3796" s="33">
        <f t="shared" si="539"/>
        <v>51.058840320000002</v>
      </c>
    </row>
    <row r="3797" spans="1:11" x14ac:dyDescent="0.3">
      <c r="A3797" s="78" t="str">
        <f>latest_start_1_limit_5000_convert_BTC_CMC_PRO_API_KEY_49c55c19_a805_466a_95cf_3c[[#This Row],[Symbol]]</f>
        <v>BTC++</v>
      </c>
      <c r="B3797" s="22" t="str">
        <f t="shared" si="531"/>
        <v>PieDAO BTC++</v>
      </c>
      <c r="C3797" s="77">
        <f t="shared" si="532"/>
        <v>1.0383661083660456</v>
      </c>
      <c r="D3797" s="73">
        <f t="shared" si="533"/>
        <v>38877.460190372971</v>
      </c>
      <c r="E3797" s="74">
        <f>D3797*conf!B$7</f>
        <v>2843497.4383238791</v>
      </c>
      <c r="F3797" s="32">
        <f t="shared" si="534"/>
        <v>-1.1399994</v>
      </c>
      <c r="G3797" s="33">
        <f t="shared" si="535"/>
        <v>-0.96990284000000004</v>
      </c>
      <c r="H3797" s="32">
        <f t="shared" si="536"/>
        <v>0.83655524999999997</v>
      </c>
      <c r="I3797" s="33">
        <f t="shared" si="537"/>
        <v>4.7522275900000004</v>
      </c>
      <c r="J3797" s="32">
        <f t="shared" si="538"/>
        <v>0.83655524999999997</v>
      </c>
      <c r="K3797" s="33">
        <f t="shared" si="539"/>
        <v>25.300877060000001</v>
      </c>
    </row>
    <row r="3798" spans="1:11" x14ac:dyDescent="0.3">
      <c r="A3798" s="78" t="str">
        <f>latest_start_1_limit_5000_convert_BTC_CMC_PRO_API_KEY_49c55c19_a805_466a_95cf_3c[[#This Row],[Symbol]]</f>
        <v>SOUL</v>
      </c>
      <c r="B3798" s="22" t="str">
        <f t="shared" si="531"/>
        <v>Phantasma</v>
      </c>
      <c r="C3798" s="77">
        <f t="shared" si="532"/>
        <v>3.2632868269728695E-6</v>
      </c>
      <c r="D3798" s="73">
        <f t="shared" si="533"/>
        <v>0.12218070551729</v>
      </c>
      <c r="E3798" s="74">
        <f>D3798*conf!B$7</f>
        <v>8.9362968015345903</v>
      </c>
      <c r="F3798" s="32">
        <f t="shared" si="534"/>
        <v>0.10203810000000001</v>
      </c>
      <c r="G3798" s="33">
        <f t="shared" si="535"/>
        <v>0.27427168000000002</v>
      </c>
      <c r="H3798" s="32">
        <f t="shared" si="536"/>
        <v>-1.3362582700000001</v>
      </c>
      <c r="I3798" s="33">
        <f t="shared" si="537"/>
        <v>2.4950396499999998</v>
      </c>
      <c r="J3798" s="32">
        <f t="shared" si="538"/>
        <v>-1.3362582700000001</v>
      </c>
      <c r="K3798" s="33">
        <f t="shared" si="539"/>
        <v>12.622631520000001</v>
      </c>
    </row>
    <row r="3799" spans="1:11" x14ac:dyDescent="0.3">
      <c r="A3799" s="78" t="str">
        <f>latest_start_1_limit_5000_convert_BTC_CMC_PRO_API_KEY_49c55c19_a805_466a_95cf_3c[[#This Row],[Symbol]]</f>
        <v>SADA</v>
      </c>
      <c r="B3799" s="22" t="str">
        <f t="shared" si="531"/>
        <v>sADA</v>
      </c>
      <c r="C3799" s="77">
        <f t="shared" si="532"/>
        <v>1.2144721390022651E-5</v>
      </c>
      <c r="D3799" s="73">
        <f t="shared" si="533"/>
        <v>0.45471045189134002</v>
      </c>
      <c r="E3799" s="74">
        <f>D3799*conf!B$7</f>
        <v>33.257522451332612</v>
      </c>
      <c r="F3799" s="32">
        <f t="shared" si="534"/>
        <v>-0.22536675</v>
      </c>
      <c r="G3799" s="33">
        <f t="shared" si="535"/>
        <v>-5.3696489999999999E-2</v>
      </c>
      <c r="H3799" s="32">
        <f t="shared" si="536"/>
        <v>31.06835564</v>
      </c>
      <c r="I3799" s="33">
        <f t="shared" si="537"/>
        <v>36.157985420000003</v>
      </c>
      <c r="J3799" s="32">
        <f t="shared" si="538"/>
        <v>31.06835564</v>
      </c>
      <c r="K3799" s="33">
        <f t="shared" si="539"/>
        <v>42.84291211</v>
      </c>
    </row>
    <row r="3800" spans="1:11" x14ac:dyDescent="0.3">
      <c r="A3800" s="78" t="str">
        <f>latest_start_1_limit_5000_convert_BTC_CMC_PRO_API_KEY_49c55c19_a805_466a_95cf_3c[[#This Row],[Symbol]]</f>
        <v>MHLX</v>
      </c>
      <c r="B3800" s="22" t="str">
        <f t="shared" si="531"/>
        <v>HelixNetwork</v>
      </c>
      <c r="C3800" s="77">
        <f t="shared" si="532"/>
        <v>1.0016778981237832E-8</v>
      </c>
      <c r="D3800" s="73">
        <f t="shared" si="533"/>
        <v>3.7503817096999999E-4</v>
      </c>
      <c r="E3800" s="74">
        <f>D3800*conf!B$7</f>
        <v>2.7430291824745798E-2</v>
      </c>
      <c r="F3800" s="32">
        <f t="shared" si="534"/>
        <v>0.38442684999999999</v>
      </c>
      <c r="G3800" s="33">
        <f t="shared" si="535"/>
        <v>0.55714631000000003</v>
      </c>
      <c r="H3800" s="32">
        <f t="shared" si="536"/>
        <v>0.16935822</v>
      </c>
      <c r="I3800" s="33">
        <f t="shared" si="537"/>
        <v>4.05912205</v>
      </c>
      <c r="J3800" s="32">
        <f t="shared" si="538"/>
        <v>0.16935822</v>
      </c>
      <c r="K3800" s="33">
        <f t="shared" si="539"/>
        <v>18.54205061</v>
      </c>
    </row>
    <row r="3801" spans="1:11" x14ac:dyDescent="0.3">
      <c r="A3801" s="78" t="str">
        <f>latest_start_1_limit_5000_convert_BTC_CMC_PRO_API_KEY_49c55c19_a805_466a_95cf_3c[[#This Row],[Symbol]]</f>
        <v>KUB</v>
      </c>
      <c r="B3801" s="22" t="str">
        <f t="shared" si="531"/>
        <v>Kublaicoin</v>
      </c>
      <c r="C3801" s="77">
        <f t="shared" si="532"/>
        <v>6.049999999999959E-7</v>
      </c>
      <c r="D3801" s="73">
        <f t="shared" si="533"/>
        <v>2.265180192773E-2</v>
      </c>
      <c r="E3801" s="74">
        <f>D3801*conf!B$7</f>
        <v>1.6567527929941721</v>
      </c>
      <c r="F3801" s="32">
        <f t="shared" si="534"/>
        <v>0</v>
      </c>
      <c r="G3801" s="33">
        <f t="shared" si="535"/>
        <v>0.17205802000000001</v>
      </c>
      <c r="H3801" s="32">
        <f t="shared" si="536"/>
        <v>202.49999998999999</v>
      </c>
      <c r="I3801" s="33">
        <f t="shared" si="537"/>
        <v>214.24664165999999</v>
      </c>
      <c r="J3801" s="32">
        <f t="shared" si="538"/>
        <v>202.49999998999999</v>
      </c>
      <c r="K3801" s="33">
        <f t="shared" si="539"/>
        <v>257.75363548000001</v>
      </c>
    </row>
    <row r="3802" spans="1:11" x14ac:dyDescent="0.3">
      <c r="A3802" s="78" t="str">
        <f>latest_start_1_limit_5000_convert_BTC_CMC_PRO_API_KEY_49c55c19_a805_466a_95cf_3c[[#This Row],[Symbol]]</f>
        <v>NOKN</v>
      </c>
      <c r="B3802" s="22" t="str">
        <f t="shared" si="531"/>
        <v>Nokencoin</v>
      </c>
      <c r="C3802" s="77">
        <f t="shared" si="532"/>
        <v>4.5053794119711352E-7</v>
      </c>
      <c r="D3802" s="73">
        <f t="shared" si="533"/>
        <v>1.686858876847E-2</v>
      </c>
      <c r="E3802" s="74">
        <f>D3802*conf!B$7</f>
        <v>1.2337685825258957</v>
      </c>
      <c r="F3802" s="32">
        <f t="shared" si="534"/>
        <v>-0.71353778000000001</v>
      </c>
      <c r="G3802" s="33">
        <f t="shared" si="535"/>
        <v>-0.54270746000000003</v>
      </c>
      <c r="H3802" s="32">
        <f t="shared" si="536"/>
        <v>-28.790291620000001</v>
      </c>
      <c r="I3802" s="33">
        <f t="shared" si="537"/>
        <v>-26.02508525</v>
      </c>
      <c r="J3802" s="32">
        <f t="shared" si="538"/>
        <v>-28.790291620000001</v>
      </c>
      <c r="K3802" s="33">
        <f t="shared" si="539"/>
        <v>-12.969163269999999</v>
      </c>
    </row>
    <row r="3803" spans="1:11" x14ac:dyDescent="0.3">
      <c r="A3803" s="78" t="str">
        <f>latest_start_1_limit_5000_convert_BTC_CMC_PRO_API_KEY_49c55c19_a805_466a_95cf_3c[[#This Row],[Symbol]]</f>
        <v>AST</v>
      </c>
      <c r="B3803" s="22" t="str">
        <f t="shared" si="531"/>
        <v>AirSwap</v>
      </c>
      <c r="C3803" s="77">
        <f t="shared" si="532"/>
        <v>3.4993264022018992E-6</v>
      </c>
      <c r="D3803" s="73">
        <f t="shared" si="533"/>
        <v>0.13101826205479999</v>
      </c>
      <c r="E3803" s="74">
        <f>D3803*conf!B$7</f>
        <v>9.5826756866880718</v>
      </c>
      <c r="F3803" s="32">
        <f t="shared" si="534"/>
        <v>-0.97667068000000001</v>
      </c>
      <c r="G3803" s="33">
        <f t="shared" si="535"/>
        <v>-0.80629309999999998</v>
      </c>
      <c r="H3803" s="32">
        <f t="shared" si="536"/>
        <v>-7.4052883600000001</v>
      </c>
      <c r="I3803" s="33">
        <f t="shared" si="537"/>
        <v>-3.8096622500000001</v>
      </c>
      <c r="J3803" s="32">
        <f t="shared" si="538"/>
        <v>-7.4052883600000001</v>
      </c>
      <c r="K3803" s="33">
        <f t="shared" si="539"/>
        <v>-5.9009295899999996</v>
      </c>
    </row>
    <row r="3804" spans="1:11" x14ac:dyDescent="0.3">
      <c r="A3804" s="78" t="str">
        <f>latest_start_1_limit_5000_convert_BTC_CMC_PRO_API_KEY_49c55c19_a805_466a_95cf_3c[[#This Row],[Symbol]]</f>
        <v>SDEFI</v>
      </c>
      <c r="B3804" s="22" t="str">
        <f t="shared" si="531"/>
        <v>sDEFI</v>
      </c>
      <c r="C3804" s="77">
        <f t="shared" si="532"/>
        <v>0.33832990839407862</v>
      </c>
      <c r="D3804" s="73">
        <f t="shared" si="533"/>
        <v>12667.408382098767</v>
      </c>
      <c r="E3804" s="74">
        <f>D3804*conf!B$7</f>
        <v>926494.24906670384</v>
      </c>
      <c r="F3804" s="32">
        <f t="shared" si="534"/>
        <v>1.3206393300000001</v>
      </c>
      <c r="G3804" s="33">
        <f t="shared" si="535"/>
        <v>1.49496962</v>
      </c>
      <c r="H3804" s="32">
        <f t="shared" si="536"/>
        <v>17.148324580000001</v>
      </c>
      <c r="I3804" s="33">
        <f t="shared" si="537"/>
        <v>21.697413480000002</v>
      </c>
      <c r="J3804" s="32">
        <f t="shared" si="538"/>
        <v>17.148324580000001</v>
      </c>
      <c r="K3804" s="33">
        <f t="shared" si="539"/>
        <v>44.25324337</v>
      </c>
    </row>
    <row r="3805" spans="1:11" x14ac:dyDescent="0.3">
      <c r="A3805" s="78" t="str">
        <f>latest_start_1_limit_5000_convert_BTC_CMC_PRO_API_KEY_49c55c19_a805_466a_95cf_3c[[#This Row],[Symbol]]</f>
        <v>SXAG</v>
      </c>
      <c r="B3805" s="22" t="str">
        <f t="shared" si="531"/>
        <v>sXAG</v>
      </c>
      <c r="C3805" s="77">
        <f t="shared" si="532"/>
        <v>7.1915072505583416E-4</v>
      </c>
      <c r="D3805" s="73">
        <f t="shared" si="533"/>
        <v>26.925718644873189</v>
      </c>
      <c r="E3805" s="74">
        <f>D3805*conf!B$7</f>
        <v>1969.347061686025</v>
      </c>
      <c r="F3805" s="32">
        <f t="shared" si="534"/>
        <v>-1.316866E-2</v>
      </c>
      <c r="G3805" s="33">
        <f t="shared" si="535"/>
        <v>0.1588667</v>
      </c>
      <c r="H3805" s="32">
        <f t="shared" si="536"/>
        <v>-3.5934518199999999</v>
      </c>
      <c r="I3805" s="33">
        <f t="shared" si="537"/>
        <v>0.15019504</v>
      </c>
      <c r="J3805" s="32">
        <f t="shared" si="538"/>
        <v>-3.5934518199999999</v>
      </c>
      <c r="K3805" s="33">
        <f t="shared" si="539"/>
        <v>6.5646079000000004</v>
      </c>
    </row>
    <row r="3806" spans="1:11" x14ac:dyDescent="0.3">
      <c r="A3806" s="78" t="str">
        <f>latest_start_1_limit_5000_convert_BTC_CMC_PRO_API_KEY_49c55c19_a805_466a_95cf_3c[[#This Row],[Symbol]]</f>
        <v>STAMP</v>
      </c>
      <c r="B3806" s="22" t="str">
        <f t="shared" si="531"/>
        <v>SafePost</v>
      </c>
      <c r="C3806" s="77">
        <f t="shared" si="532"/>
        <v>1E-8</v>
      </c>
      <c r="D3806" s="73">
        <f t="shared" si="533"/>
        <v>1.25341156E-5</v>
      </c>
      <c r="E3806" s="74">
        <f>D3806*conf!B$7</f>
        <v>9.1674521498399995E-4</v>
      </c>
      <c r="F3806" s="32">
        <f t="shared" si="534"/>
        <v>-0.26239055</v>
      </c>
      <c r="G3806" s="33">
        <f t="shared" si="535"/>
        <v>-9.0783989999999995E-2</v>
      </c>
      <c r="H3806" s="32">
        <f t="shared" si="536"/>
        <v>1.3840748700000001</v>
      </c>
      <c r="I3806" s="33">
        <f t="shared" si="537"/>
        <v>5.3210084200000001</v>
      </c>
      <c r="J3806" s="32">
        <f t="shared" si="538"/>
        <v>1.3840748700000001</v>
      </c>
      <c r="K3806" s="33">
        <f t="shared" si="539"/>
        <v>-51.790153179999997</v>
      </c>
    </row>
    <row r="3807" spans="1:11" x14ac:dyDescent="0.3">
      <c r="A3807" s="78" t="str">
        <f>latest_start_1_limit_5000_convert_BTC_CMC_PRO_API_KEY_49c55c19_a805_466a_95cf_3c[[#This Row],[Symbol]]</f>
        <v>ORC</v>
      </c>
      <c r="B3807" s="22" t="str">
        <f t="shared" si="531"/>
        <v>Orbit Chain</v>
      </c>
      <c r="C3807" s="77">
        <f t="shared" si="532"/>
        <v>2.0900683945651336E-6</v>
      </c>
      <c r="D3807" s="73">
        <f t="shared" si="533"/>
        <v>7.8254240147270004E-2</v>
      </c>
      <c r="E3807" s="74">
        <f>D3807*conf!B$7</f>
        <v>5.7235151243713283</v>
      </c>
      <c r="F3807" s="32">
        <f t="shared" si="534"/>
        <v>0.17079018000000001</v>
      </c>
      <c r="G3807" s="33">
        <f t="shared" si="535"/>
        <v>0.34314206000000003</v>
      </c>
      <c r="H3807" s="32">
        <f t="shared" si="536"/>
        <v>-5.4496035999999997</v>
      </c>
      <c r="I3807" s="33">
        <f t="shared" si="537"/>
        <v>-1.7780345900000001</v>
      </c>
      <c r="J3807" s="32">
        <f t="shared" si="538"/>
        <v>-5.4496035999999997</v>
      </c>
      <c r="K3807" s="33">
        <f t="shared" si="539"/>
        <v>-6.7643474599999998</v>
      </c>
    </row>
    <row r="3808" spans="1:11" x14ac:dyDescent="0.3">
      <c r="A3808" s="78" t="str">
        <f>latest_start_1_limit_5000_convert_BTC_CMC_PRO_API_KEY_49c55c19_a805_466a_95cf_3c[[#This Row],[Symbol]]</f>
        <v>COL</v>
      </c>
      <c r="B3808" s="22" t="str">
        <f t="shared" si="531"/>
        <v>Unit Protocol</v>
      </c>
      <c r="C3808" s="77">
        <f t="shared" si="532"/>
        <v>7.7541922655327529E-8</v>
      </c>
      <c r="D3808" s="73">
        <f t="shared" si="533"/>
        <v>2.9032467323700001E-3</v>
      </c>
      <c r="E3808" s="74">
        <f>D3808*conf!B$7</f>
        <v>0.2123434660055418</v>
      </c>
      <c r="F3808" s="32">
        <f t="shared" si="534"/>
        <v>-1.13233023</v>
      </c>
      <c r="G3808" s="33">
        <f t="shared" si="535"/>
        <v>-0.96222046999999999</v>
      </c>
      <c r="H3808" s="32">
        <f t="shared" si="536"/>
        <v>0.85322951999999996</v>
      </c>
      <c r="I3808" s="33">
        <f t="shared" si="537"/>
        <v>4.7695493500000001</v>
      </c>
      <c r="J3808" s="32">
        <f t="shared" si="538"/>
        <v>0.85322951999999996</v>
      </c>
      <c r="K3808" s="33">
        <f t="shared" si="539"/>
        <v>25.310267629999998</v>
      </c>
    </row>
    <row r="3809" spans="1:11" x14ac:dyDescent="0.3">
      <c r="A3809" s="78" t="str">
        <f>latest_start_1_limit_5000_convert_BTC_CMC_PRO_API_KEY_49c55c19_a805_466a_95cf_3c[[#This Row],[Symbol]]</f>
        <v>CBR</v>
      </c>
      <c r="B3809" s="22" t="str">
        <f t="shared" si="531"/>
        <v>Cybercoin</v>
      </c>
      <c r="C3809" s="77">
        <f t="shared" si="532"/>
        <v>1E-8</v>
      </c>
      <c r="D3809" s="73">
        <f t="shared" si="533"/>
        <v>4.94040114E-5</v>
      </c>
      <c r="E3809" s="74">
        <f>D3809*conf!B$7</f>
        <v>3.6134093937959999E-3</v>
      </c>
      <c r="F3809" s="32">
        <f t="shared" si="534"/>
        <v>-1.1289744500000001</v>
      </c>
      <c r="G3809" s="33">
        <f t="shared" si="535"/>
        <v>-0.95885891999999995</v>
      </c>
      <c r="H3809" s="32">
        <f t="shared" si="536"/>
        <v>0.85322953000000001</v>
      </c>
      <c r="I3809" s="33">
        <f t="shared" si="537"/>
        <v>4.7695493600000001</v>
      </c>
      <c r="J3809" s="32">
        <f t="shared" si="538"/>
        <v>0.85322953000000001</v>
      </c>
      <c r="K3809" s="33">
        <f t="shared" si="539"/>
        <v>19.588417020000001</v>
      </c>
    </row>
    <row r="3810" spans="1:11" x14ac:dyDescent="0.3">
      <c r="A3810" s="78" t="str">
        <f>latest_start_1_limit_5000_convert_BTC_CMC_PRO_API_KEY_49c55c19_a805_466a_95cf_3c[[#This Row],[Symbol]]</f>
        <v>CUB</v>
      </c>
      <c r="B3810" s="22" t="str">
        <f t="shared" si="531"/>
        <v>Crypto User Base</v>
      </c>
      <c r="C3810" s="77">
        <f t="shared" si="532"/>
        <v>4.3603704944765591E-6</v>
      </c>
      <c r="D3810" s="73">
        <f t="shared" si="533"/>
        <v>0.16325660954116</v>
      </c>
      <c r="E3810" s="74">
        <f>D3810*conf!B$7</f>
        <v>11.940588421840443</v>
      </c>
      <c r="F3810" s="32">
        <f t="shared" si="534"/>
        <v>-0.58363211000000004</v>
      </c>
      <c r="G3810" s="33">
        <f t="shared" si="535"/>
        <v>-0.41257828000000002</v>
      </c>
      <c r="H3810" s="32">
        <f t="shared" si="536"/>
        <v>1.2179191</v>
      </c>
      <c r="I3810" s="33">
        <f t="shared" si="537"/>
        <v>5.1484005100000001</v>
      </c>
      <c r="J3810" s="32">
        <f t="shared" si="538"/>
        <v>1.2179191</v>
      </c>
      <c r="K3810" s="33">
        <f t="shared" si="539"/>
        <v>25.56060574</v>
      </c>
    </row>
    <row r="3811" spans="1:11" x14ac:dyDescent="0.3">
      <c r="A3811" s="78" t="str">
        <f>latest_start_1_limit_5000_convert_BTC_CMC_PRO_API_KEY_49c55c19_a805_466a_95cf_3c[[#This Row],[Symbol]]</f>
        <v>ZOOM</v>
      </c>
      <c r="B3811" s="22" t="str">
        <f t="shared" si="531"/>
        <v>CoinZoom</v>
      </c>
      <c r="C3811" s="77">
        <f t="shared" si="532"/>
        <v>2.1394388071382341E-6</v>
      </c>
      <c r="D3811" s="73">
        <f t="shared" si="533"/>
        <v>8.0102717513709995E-2</v>
      </c>
      <c r="E3811" s="74">
        <f>D3811*conf!B$7</f>
        <v>5.8587127589527492</v>
      </c>
      <c r="F3811" s="32">
        <f t="shared" si="534"/>
        <v>6.7443885200000002</v>
      </c>
      <c r="G3811" s="33">
        <f t="shared" si="535"/>
        <v>6.9280508000000003</v>
      </c>
      <c r="H3811" s="32">
        <f t="shared" si="536"/>
        <v>9.0210122599999991</v>
      </c>
      <c r="I3811" s="33">
        <f t="shared" si="537"/>
        <v>13.2545024</v>
      </c>
      <c r="J3811" s="32">
        <f t="shared" si="538"/>
        <v>9.0210122599999991</v>
      </c>
      <c r="K3811" s="33">
        <f t="shared" si="539"/>
        <v>46.82693063</v>
      </c>
    </row>
    <row r="3812" spans="1:11" x14ac:dyDescent="0.3">
      <c r="A3812" s="78" t="str">
        <f>latest_start_1_limit_5000_convert_BTC_CMC_PRO_API_KEY_49c55c19_a805_466a_95cf_3c[[#This Row],[Symbol]]</f>
        <v>DSD</v>
      </c>
      <c r="B3812" s="22" t="str">
        <f t="shared" si="531"/>
        <v>Dynamic Set Dollar</v>
      </c>
      <c r="C3812" s="77">
        <f t="shared" si="532"/>
        <v>7.4809492301446943E-6</v>
      </c>
      <c r="D3812" s="73">
        <f t="shared" si="533"/>
        <v>0.28009418213659998</v>
      </c>
      <c r="E3812" s="74">
        <f>D3812*conf!B$7</f>
        <v>20.486088481470922</v>
      </c>
      <c r="F3812" s="32">
        <f t="shared" si="534"/>
        <v>3.4731809600000001</v>
      </c>
      <c r="G3812" s="33">
        <f t="shared" si="535"/>
        <v>3.65121487</v>
      </c>
      <c r="H3812" s="32">
        <f t="shared" si="536"/>
        <v>-0.11332435</v>
      </c>
      <c r="I3812" s="33">
        <f t="shared" si="537"/>
        <v>3.7654623800000002</v>
      </c>
      <c r="J3812" s="32">
        <f t="shared" si="538"/>
        <v>-0.11332435</v>
      </c>
      <c r="K3812" s="33">
        <f t="shared" si="539"/>
        <v>6.8243218499999996</v>
      </c>
    </row>
    <row r="3813" spans="1:11" x14ac:dyDescent="0.3">
      <c r="A3813" s="78" t="str">
        <f>latest_start_1_limit_5000_convert_BTC_CMC_PRO_API_KEY_49c55c19_a805_466a_95cf_3c[[#This Row],[Symbol]]</f>
        <v>PUSD</v>
      </c>
      <c r="B3813" s="22" t="str">
        <f t="shared" si="531"/>
        <v>PayFrequent USD</v>
      </c>
      <c r="C3813" s="77">
        <f t="shared" si="532"/>
        <v>3.0203267348192831E-5</v>
      </c>
      <c r="D3813" s="73">
        <f t="shared" si="533"/>
        <v>1.1308403794075099</v>
      </c>
      <c r="E3813" s="74">
        <f>D3813*conf!B$7</f>
        <v>82.709665349865276</v>
      </c>
      <c r="F3813" s="32">
        <f t="shared" si="534"/>
        <v>-0.39770314000000001</v>
      </c>
      <c r="G3813" s="33">
        <f t="shared" si="535"/>
        <v>-0.22632939999999999</v>
      </c>
      <c r="H3813" s="32">
        <f t="shared" si="536"/>
        <v>-1.0446712300000001</v>
      </c>
      <c r="I3813" s="33">
        <f t="shared" si="537"/>
        <v>2.7979495600000002</v>
      </c>
      <c r="J3813" s="32">
        <f t="shared" si="538"/>
        <v>-1.0446712300000001</v>
      </c>
      <c r="K3813" s="33">
        <f t="shared" si="539"/>
        <v>15.03676383</v>
      </c>
    </row>
    <row r="3814" spans="1:11" x14ac:dyDescent="0.3">
      <c r="A3814" s="78" t="str">
        <f>latest_start_1_limit_5000_convert_BTC_CMC_PRO_API_KEY_49c55c19_a805_466a_95cf_3c[[#This Row],[Symbol]]</f>
        <v>KASH</v>
      </c>
      <c r="B3814" s="22" t="str">
        <f t="shared" si="531"/>
        <v>Kids Cash</v>
      </c>
      <c r="C3814" s="77">
        <f t="shared" si="532"/>
        <v>2.1462444616891279E-6</v>
      </c>
      <c r="D3814" s="73">
        <f t="shared" si="533"/>
        <v>8.0357527991190003E-2</v>
      </c>
      <c r="E3814" s="74">
        <f>D3814*conf!B$7</f>
        <v>5.8773495972756367</v>
      </c>
      <c r="F3814" s="32">
        <f t="shared" si="534"/>
        <v>-1.13233023</v>
      </c>
      <c r="G3814" s="33">
        <f t="shared" si="535"/>
        <v>-0.96222046999999999</v>
      </c>
      <c r="H3814" s="32">
        <f t="shared" si="536"/>
        <v>0.85322951999999996</v>
      </c>
      <c r="I3814" s="33">
        <f t="shared" si="537"/>
        <v>4.7695493500000001</v>
      </c>
      <c r="J3814" s="32">
        <f t="shared" si="538"/>
        <v>0.85322951999999996</v>
      </c>
      <c r="K3814" s="33">
        <f t="shared" si="539"/>
        <v>25.315803429999999</v>
      </c>
    </row>
    <row r="3815" spans="1:11" x14ac:dyDescent="0.3">
      <c r="A3815" s="78" t="str">
        <f>latest_start_1_limit_5000_convert_BTC_CMC_PRO_API_KEY_49c55c19_a805_466a_95cf_3c[[#This Row],[Symbol]]</f>
        <v>FEX</v>
      </c>
      <c r="B3815" s="22" t="str">
        <f t="shared" si="531"/>
        <v>FidexToken</v>
      </c>
      <c r="C3815" s="77">
        <f t="shared" si="532"/>
        <v>1E-8</v>
      </c>
      <c r="D3815" s="73">
        <f t="shared" si="533"/>
        <v>8.8593022399999997E-6</v>
      </c>
      <c r="E3815" s="74">
        <f>D3815*conf!B$7</f>
        <v>6.4796936583359993E-4</v>
      </c>
      <c r="F3815" s="32">
        <f t="shared" si="534"/>
        <v>476.28487576999999</v>
      </c>
      <c r="G3815" s="33">
        <f t="shared" si="535"/>
        <v>477.27642012000001</v>
      </c>
      <c r="H3815" s="32">
        <f t="shared" si="536"/>
        <v>815.65214997999999</v>
      </c>
      <c r="I3815" s="33">
        <f t="shared" si="537"/>
        <v>851.20863826000004</v>
      </c>
      <c r="J3815" s="32">
        <f t="shared" si="538"/>
        <v>815.65214997999999</v>
      </c>
      <c r="K3815" s="33">
        <f t="shared" si="539"/>
        <v>751.71080864999999</v>
      </c>
    </row>
    <row r="3816" spans="1:11" x14ac:dyDescent="0.3">
      <c r="A3816" s="78" t="str">
        <f>latest_start_1_limit_5000_convert_BTC_CMC_PRO_API_KEY_49c55c19_a805_466a_95cf_3c[[#This Row],[Symbol]]</f>
        <v>DGMT</v>
      </c>
      <c r="B3816" s="22" t="str">
        <f t="shared" si="531"/>
        <v>DigiMax DGMT</v>
      </c>
      <c r="C3816" s="77">
        <f t="shared" si="532"/>
        <v>1E-8</v>
      </c>
      <c r="D3816" s="73">
        <f t="shared" si="533"/>
        <v>3.3185124360000001E-5</v>
      </c>
      <c r="E3816" s="74">
        <f>D3816*conf!B$7</f>
        <v>2.4271599956904003E-3</v>
      </c>
      <c r="F3816" s="32">
        <f t="shared" si="534"/>
        <v>-0.29675483000000002</v>
      </c>
      <c r="G3816" s="33">
        <f t="shared" si="535"/>
        <v>-0.1252074</v>
      </c>
      <c r="H3816" s="32">
        <f t="shared" si="536"/>
        <v>-2.6121382099999999</v>
      </c>
      <c r="I3816" s="33">
        <f t="shared" si="537"/>
        <v>1.1696149</v>
      </c>
      <c r="J3816" s="32">
        <f t="shared" si="538"/>
        <v>-2.6121382099999999</v>
      </c>
      <c r="K3816" s="33">
        <f t="shared" si="539"/>
        <v>5.2554776800000003</v>
      </c>
    </row>
    <row r="3817" spans="1:11" x14ac:dyDescent="0.3">
      <c r="A3817" s="78" t="str">
        <f>latest_start_1_limit_5000_convert_BTC_CMC_PRO_API_KEY_49c55c19_a805_466a_95cf_3c[[#This Row],[Symbol]]</f>
        <v>TOPB</v>
      </c>
      <c r="B3817" s="22" t="str">
        <f t="shared" si="531"/>
        <v>TOPBTC Token</v>
      </c>
      <c r="C3817" s="77">
        <f t="shared" si="532"/>
        <v>6.2015718049437809E-7</v>
      </c>
      <c r="D3817" s="73">
        <f t="shared" si="533"/>
        <v>2.3219301845649999E-2</v>
      </c>
      <c r="E3817" s="74">
        <f>D3817*conf!B$7</f>
        <v>1.698259736990841</v>
      </c>
      <c r="F3817" s="32">
        <f t="shared" si="534"/>
        <v>-0.89341959999999998</v>
      </c>
      <c r="G3817" s="33">
        <f t="shared" si="535"/>
        <v>-0.72289877999999996</v>
      </c>
      <c r="H3817" s="32">
        <f t="shared" si="536"/>
        <v>-14.34842538</v>
      </c>
      <c r="I3817" s="33">
        <f t="shared" si="537"/>
        <v>-11.02241429</v>
      </c>
      <c r="J3817" s="32">
        <f t="shared" si="538"/>
        <v>-14.34842538</v>
      </c>
      <c r="K3817" s="33">
        <f t="shared" si="539"/>
        <v>-8.0651212700000006</v>
      </c>
    </row>
    <row r="3818" spans="1:11" x14ac:dyDescent="0.3">
      <c r="A3818" s="78" t="str">
        <f>latest_start_1_limit_5000_convert_BTC_CMC_PRO_API_KEY_49c55c19_a805_466a_95cf_3c[[#This Row],[Symbol]]</f>
        <v>YDAI+YUSDC+YUSDT+YTUSD</v>
      </c>
      <c r="B3818" s="22" t="str">
        <f t="shared" si="531"/>
        <v>LP-yCurve</v>
      </c>
      <c r="C3818" s="77">
        <f t="shared" si="532"/>
        <v>3.1671609056449103E-5</v>
      </c>
      <c r="D3818" s="73">
        <f t="shared" si="533"/>
        <v>1.1858165538498999</v>
      </c>
      <c r="E3818" s="74">
        <f>D3818*conf!B$7</f>
        <v>86.730622748581681</v>
      </c>
      <c r="F3818" s="32">
        <f t="shared" si="534"/>
        <v>-0.58363211000000004</v>
      </c>
      <c r="G3818" s="33">
        <f t="shared" si="535"/>
        <v>-0.41257828000000002</v>
      </c>
      <c r="H3818" s="32">
        <f t="shared" si="536"/>
        <v>-3.54784802</v>
      </c>
      <c r="I3818" s="33">
        <f t="shared" si="537"/>
        <v>0.19756973</v>
      </c>
      <c r="J3818" s="32">
        <f t="shared" si="538"/>
        <v>-3.54784802</v>
      </c>
      <c r="K3818" s="33">
        <f t="shared" si="539"/>
        <v>15.58755508</v>
      </c>
    </row>
    <row r="3819" spans="1:11" x14ac:dyDescent="0.3">
      <c r="A3819" s="78" t="str">
        <f>latest_start_1_limit_5000_convert_BTC_CMC_PRO_API_KEY_49c55c19_a805_466a_95cf_3c[[#This Row],[Symbol]]</f>
        <v>888</v>
      </c>
      <c r="B3819" s="22" t="str">
        <f t="shared" si="531"/>
        <v>888tron</v>
      </c>
      <c r="C3819" s="77">
        <f t="shared" si="532"/>
        <v>5.42270729968279E-6</v>
      </c>
      <c r="D3819" s="73">
        <f t="shared" si="533"/>
        <v>0.20303155647019999</v>
      </c>
      <c r="E3819" s="74">
        <f>D3819*conf!B$7</f>
        <v>14.849728040230428</v>
      </c>
      <c r="F3819" s="32">
        <f t="shared" si="534"/>
        <v>13.559361320000001</v>
      </c>
      <c r="G3819" s="33">
        <f t="shared" si="535"/>
        <v>13.754749309999999</v>
      </c>
      <c r="H3819" s="32">
        <f t="shared" si="536"/>
        <v>-2.5103517100000001</v>
      </c>
      <c r="I3819" s="33">
        <f t="shared" si="537"/>
        <v>1.2753539599999999</v>
      </c>
      <c r="J3819" s="32">
        <f t="shared" si="538"/>
        <v>-2.5103517100000001</v>
      </c>
      <c r="K3819" s="33">
        <f t="shared" si="539"/>
        <v>-5.1464388799999998</v>
      </c>
    </row>
    <row r="3820" spans="1:11" x14ac:dyDescent="0.3">
      <c r="A3820" s="78" t="str">
        <f>latest_start_1_limit_5000_convert_BTC_CMC_PRO_API_KEY_49c55c19_a805_466a_95cf_3c[[#This Row],[Symbol]]</f>
        <v>CHESS</v>
      </c>
      <c r="B3820" s="22" t="str">
        <f t="shared" si="531"/>
        <v>ChessCoin</v>
      </c>
      <c r="C3820" s="77">
        <f t="shared" si="532"/>
        <v>1.7026248700423012E-7</v>
      </c>
      <c r="D3820" s="73">
        <f t="shared" si="533"/>
        <v>6.37479691131E-3</v>
      </c>
      <c r="E3820" s="74">
        <f>D3820*conf!B$7</f>
        <v>0.46625264609321337</v>
      </c>
      <c r="F3820" s="32">
        <f t="shared" si="534"/>
        <v>0.15440412000000001</v>
      </c>
      <c r="G3820" s="33">
        <f t="shared" si="535"/>
        <v>0.32672780000000001</v>
      </c>
      <c r="H3820" s="32">
        <f t="shared" si="536"/>
        <v>-5.4097294399999996</v>
      </c>
      <c r="I3820" s="33">
        <f t="shared" si="537"/>
        <v>-1.73661204</v>
      </c>
      <c r="J3820" s="32">
        <f t="shared" si="538"/>
        <v>-5.4097294399999996</v>
      </c>
      <c r="K3820" s="33">
        <f t="shared" si="539"/>
        <v>5.9891155300000003</v>
      </c>
    </row>
    <row r="3821" spans="1:11" x14ac:dyDescent="0.3">
      <c r="A3821" s="78" t="str">
        <f>latest_start_1_limit_5000_convert_BTC_CMC_PRO_API_KEY_49c55c19_a805_466a_95cf_3c[[#This Row],[Symbol]]</f>
        <v>BYTE</v>
      </c>
      <c r="B3821" s="22" t="str">
        <f t="shared" si="531"/>
        <v>BTC Network Demand Set II</v>
      </c>
      <c r="C3821" s="77">
        <f t="shared" si="532"/>
        <v>1.3675651543675742E-2</v>
      </c>
      <c r="D3821" s="73">
        <f t="shared" si="533"/>
        <v>512.03</v>
      </c>
      <c r="E3821" s="74">
        <f>D3821*conf!B$7</f>
        <v>37449.874199999998</v>
      </c>
      <c r="F3821" s="32">
        <f t="shared" si="534"/>
        <v>-0.16786303</v>
      </c>
      <c r="G3821" s="33">
        <f t="shared" si="535"/>
        <v>3.90617E-3</v>
      </c>
      <c r="H3821" s="32">
        <f t="shared" si="536"/>
        <v>-3.7079430200000001</v>
      </c>
      <c r="I3821" s="33">
        <f t="shared" si="537"/>
        <v>3.1257939999999998E-2</v>
      </c>
      <c r="J3821" s="32">
        <f t="shared" si="538"/>
        <v>-3.7079430200000001</v>
      </c>
      <c r="K3821" s="33">
        <f t="shared" si="539"/>
        <v>0.16628193999999999</v>
      </c>
    </row>
    <row r="3822" spans="1:11" x14ac:dyDescent="0.3">
      <c r="A3822" s="78" t="str">
        <f>latest_start_1_limit_5000_convert_BTC_CMC_PRO_API_KEY_49c55c19_a805_466a_95cf_3c[[#This Row],[Symbol]]</f>
        <v>CHADLINK</v>
      </c>
      <c r="B3822" s="22" t="str">
        <f t="shared" si="531"/>
        <v>Chad Link Set</v>
      </c>
      <c r="C3822" s="77">
        <f t="shared" si="532"/>
        <v>1.2280656562666458E-2</v>
      </c>
      <c r="D3822" s="73">
        <f t="shared" si="533"/>
        <v>459.8</v>
      </c>
      <c r="E3822" s="74">
        <f>D3822*conf!B$7</f>
        <v>33629.772000000004</v>
      </c>
      <c r="F3822" s="32">
        <f t="shared" si="534"/>
        <v>-4.3055799999999998E-3</v>
      </c>
      <c r="G3822" s="33">
        <f t="shared" si="535"/>
        <v>0.16774502999999999</v>
      </c>
      <c r="H3822" s="32">
        <f t="shared" si="536"/>
        <v>-6.4995296700000003</v>
      </c>
      <c r="I3822" s="33">
        <f t="shared" si="537"/>
        <v>-2.8687312500000002</v>
      </c>
      <c r="J3822" s="32">
        <f t="shared" si="538"/>
        <v>-6.4995296700000003</v>
      </c>
      <c r="K3822" s="33">
        <f t="shared" si="539"/>
        <v>-0.45464386000000001</v>
      </c>
    </row>
    <row r="3823" spans="1:11" x14ac:dyDescent="0.3">
      <c r="A3823" s="78" t="str">
        <f>latest_start_1_limit_5000_convert_BTC_CMC_PRO_API_KEY_49c55c19_a805_466a_95cf_3c[[#This Row],[Symbol]]</f>
        <v>ETH20SMACO</v>
      </c>
      <c r="B3823" s="22" t="str">
        <f t="shared" si="531"/>
        <v>ETH 20 Day MA Crossover Set</v>
      </c>
      <c r="C3823" s="77">
        <f t="shared" si="532"/>
        <v>4.0838391265797941E-2</v>
      </c>
      <c r="D3823" s="73">
        <f t="shared" si="533"/>
        <v>1529.03</v>
      </c>
      <c r="E3823" s="74">
        <f>D3823*conf!B$7</f>
        <v>111833.2542</v>
      </c>
      <c r="F3823" s="32">
        <f t="shared" si="534"/>
        <v>-0.85197334000000002</v>
      </c>
      <c r="G3823" s="33">
        <f t="shared" si="535"/>
        <v>-0.68138120999999996</v>
      </c>
      <c r="H3823" s="32">
        <f t="shared" si="536"/>
        <v>1.3220044</v>
      </c>
      <c r="I3823" s="33">
        <f t="shared" si="537"/>
        <v>5.2565276399999998</v>
      </c>
      <c r="J3823" s="32">
        <f t="shared" si="538"/>
        <v>1.3220044</v>
      </c>
      <c r="K3823" s="33">
        <f t="shared" si="539"/>
        <v>25.721920740000002</v>
      </c>
    </row>
    <row r="3824" spans="1:11" x14ac:dyDescent="0.3">
      <c r="A3824" s="78" t="str">
        <f>latest_start_1_limit_5000_convert_BTC_CMC_PRO_API_KEY_49c55c19_a805_466a_95cf_3c[[#This Row],[Symbol]]</f>
        <v>ETHMACOAPY</v>
      </c>
      <c r="B3824" s="22" t="str">
        <f t="shared" si="531"/>
        <v>ETH 20 Day MA Crossover Yield Set</v>
      </c>
      <c r="C3824" s="77">
        <f t="shared" si="532"/>
        <v>3.7604769930343333E-2</v>
      </c>
      <c r="D3824" s="73">
        <f t="shared" si="533"/>
        <v>1407.96</v>
      </c>
      <c r="E3824" s="74">
        <f>D3824*conf!B$7</f>
        <v>102978.19440000001</v>
      </c>
      <c r="F3824" s="32">
        <f t="shared" si="534"/>
        <v>-0.85201585000000002</v>
      </c>
      <c r="G3824" s="33">
        <f t="shared" si="535"/>
        <v>-0.68142378999999997</v>
      </c>
      <c r="H3824" s="32">
        <f t="shared" si="536"/>
        <v>1.23619992</v>
      </c>
      <c r="I3824" s="33">
        <f t="shared" si="537"/>
        <v>5.1673912099999999</v>
      </c>
      <c r="J3824" s="32">
        <f t="shared" si="538"/>
        <v>1.23619992</v>
      </c>
      <c r="K3824" s="33">
        <f t="shared" si="539"/>
        <v>25.721939460000002</v>
      </c>
    </row>
    <row r="3825" spans="1:11" x14ac:dyDescent="0.3">
      <c r="A3825" s="78" t="str">
        <f>latest_start_1_limit_5000_convert_BTC_CMC_PRO_API_KEY_49c55c19_a805_466a_95cf_3c[[#This Row],[Symbol]]</f>
        <v>ETHEMAAPY</v>
      </c>
      <c r="B3825" s="22" t="str">
        <f t="shared" si="531"/>
        <v>ETH 26 EMA Crossover Yield II</v>
      </c>
      <c r="C3825" s="77">
        <f t="shared" si="532"/>
        <v>3.4061060681246799E-2</v>
      </c>
      <c r="D3825" s="73">
        <f t="shared" si="533"/>
        <v>1275.28</v>
      </c>
      <c r="E3825" s="74">
        <f>D3825*conf!B$7</f>
        <v>93273.979200000002</v>
      </c>
      <c r="F3825" s="32">
        <f t="shared" si="534"/>
        <v>-0.85204027000000004</v>
      </c>
      <c r="G3825" s="33">
        <f t="shared" si="535"/>
        <v>-0.68144824999999998</v>
      </c>
      <c r="H3825" s="32">
        <f t="shared" si="536"/>
        <v>1.322198</v>
      </c>
      <c r="I3825" s="33">
        <f t="shared" si="537"/>
        <v>5.2567287599999997</v>
      </c>
      <c r="J3825" s="32">
        <f t="shared" si="538"/>
        <v>1.322198</v>
      </c>
      <c r="K3825" s="33">
        <f t="shared" si="539"/>
        <v>25.722623129999999</v>
      </c>
    </row>
    <row r="3826" spans="1:11" x14ac:dyDescent="0.3">
      <c r="A3826" s="78" t="str">
        <f>latest_start_1_limit_5000_convert_BTC_CMC_PRO_API_KEY_49c55c19_a805_466a_95cf_3c[[#This Row],[Symbol]]</f>
        <v>ETHBTCRSI</v>
      </c>
      <c r="B3826" s="22" t="str">
        <f t="shared" si="531"/>
        <v>ETH/BTC RSI Ratio Trading Set</v>
      </c>
      <c r="C3826" s="77">
        <f t="shared" si="532"/>
        <v>1.9650920108703448E-2</v>
      </c>
      <c r="D3826" s="73">
        <f t="shared" si="533"/>
        <v>735.75</v>
      </c>
      <c r="E3826" s="74">
        <f>D3826*conf!B$7</f>
        <v>53812.754999999997</v>
      </c>
      <c r="F3826" s="32">
        <f t="shared" si="534"/>
        <v>-0.85228705000000005</v>
      </c>
      <c r="G3826" s="33">
        <f t="shared" si="535"/>
        <v>-0.68169546000000003</v>
      </c>
      <c r="H3826" s="32">
        <f t="shared" si="536"/>
        <v>1.32150122</v>
      </c>
      <c r="I3826" s="33">
        <f t="shared" si="537"/>
        <v>5.2560049199999996</v>
      </c>
      <c r="J3826" s="32">
        <f t="shared" si="538"/>
        <v>1.32150122</v>
      </c>
      <c r="K3826" s="33">
        <f t="shared" si="539"/>
        <v>25.721950719999999</v>
      </c>
    </row>
    <row r="3827" spans="1:11" x14ac:dyDescent="0.3">
      <c r="A3827" s="78" t="str">
        <f>latest_start_1_limit_5000_convert_BTC_CMC_PRO_API_KEY_49c55c19_a805_466a_95cf_3c[[#This Row],[Symbol]]</f>
        <v>LINKETHPA</v>
      </c>
      <c r="B3827" s="22" t="str">
        <f t="shared" si="531"/>
        <v>ETH/LINK Price Action Candlestick Set</v>
      </c>
      <c r="C3827" s="77">
        <f t="shared" si="532"/>
        <v>4.3235496369102233E-2</v>
      </c>
      <c r="D3827" s="73">
        <f t="shared" si="533"/>
        <v>1618.78</v>
      </c>
      <c r="E3827" s="74">
        <f>D3827*conf!B$7</f>
        <v>118397.5692</v>
      </c>
      <c r="F3827" s="32">
        <f t="shared" si="534"/>
        <v>-0.85223278000000002</v>
      </c>
      <c r="G3827" s="33">
        <f t="shared" si="535"/>
        <v>-0.68164108999999995</v>
      </c>
      <c r="H3827" s="32">
        <f t="shared" si="536"/>
        <v>1.3218641200000001</v>
      </c>
      <c r="I3827" s="33">
        <f t="shared" si="537"/>
        <v>5.25638191</v>
      </c>
      <c r="J3827" s="32">
        <f t="shared" si="538"/>
        <v>1.3218641200000001</v>
      </c>
      <c r="K3827" s="33">
        <f t="shared" si="539"/>
        <v>25.721697120000002</v>
      </c>
    </row>
    <row r="3828" spans="1:11" x14ac:dyDescent="0.3">
      <c r="A3828" s="78" t="str">
        <f>latest_start_1_limit_5000_convert_BTC_CMC_PRO_API_KEY_49c55c19_a805_466a_95cf_3c[[#This Row],[Symbol]]</f>
        <v>ETHPA</v>
      </c>
      <c r="B3828" s="22" t="str">
        <f t="shared" si="531"/>
        <v>ETH Price Action Candlestick Set</v>
      </c>
      <c r="C3828" s="77">
        <f t="shared" si="532"/>
        <v>3.2181302941184896E-2</v>
      </c>
      <c r="D3828" s="73">
        <f t="shared" si="533"/>
        <v>1204.9000000000001</v>
      </c>
      <c r="E3828" s="74">
        <f>D3828*conf!B$7</f>
        <v>88126.386000000013</v>
      </c>
      <c r="F3828" s="32">
        <f t="shared" si="534"/>
        <v>-0.85227677999999996</v>
      </c>
      <c r="G3828" s="33">
        <f t="shared" si="535"/>
        <v>-0.68168516999999995</v>
      </c>
      <c r="H3828" s="32">
        <f t="shared" si="536"/>
        <v>1.2368482000000001</v>
      </c>
      <c r="I3828" s="33">
        <f t="shared" si="537"/>
        <v>5.1680646599999998</v>
      </c>
      <c r="J3828" s="32">
        <f t="shared" si="538"/>
        <v>1.2368482000000001</v>
      </c>
      <c r="K3828" s="33">
        <f t="shared" si="539"/>
        <v>25.72257351</v>
      </c>
    </row>
    <row r="3829" spans="1:11" x14ac:dyDescent="0.3">
      <c r="A3829" s="78" t="str">
        <f>latest_start_1_limit_5000_convert_BTC_CMC_PRO_API_KEY_49c55c19_a805_466a_95cf_3c[[#This Row],[Symbol]]</f>
        <v>ETHRSI6040</v>
      </c>
      <c r="B3829" s="22" t="str">
        <f t="shared" si="531"/>
        <v>ETH RSI 60/40 Crossover Set</v>
      </c>
      <c r="C3829" s="77">
        <f t="shared" si="532"/>
        <v>2.8246578441811204E-2</v>
      </c>
      <c r="D3829" s="73">
        <f t="shared" si="533"/>
        <v>1057.58</v>
      </c>
      <c r="E3829" s="74">
        <f>D3829*conf!B$7</f>
        <v>77351.401199999993</v>
      </c>
      <c r="F3829" s="32">
        <f t="shared" si="534"/>
        <v>-0.85145289000000002</v>
      </c>
      <c r="G3829" s="33">
        <f t="shared" si="535"/>
        <v>-0.68085985999999998</v>
      </c>
      <c r="H3829" s="32">
        <f t="shared" si="536"/>
        <v>1.32243676</v>
      </c>
      <c r="I3829" s="33">
        <f t="shared" si="537"/>
        <v>5.2569767900000004</v>
      </c>
      <c r="J3829" s="32">
        <f t="shared" si="538"/>
        <v>1.32243676</v>
      </c>
      <c r="K3829" s="33">
        <f t="shared" si="539"/>
        <v>25.72277699</v>
      </c>
    </row>
    <row r="3830" spans="1:11" x14ac:dyDescent="0.3">
      <c r="A3830" s="78" t="str">
        <f>latest_start_1_limit_5000_convert_BTC_CMC_PRO_API_KEY_49c55c19_a805_466a_95cf_3c[[#This Row],[Symbol]]</f>
        <v>ETHRSIAPY</v>
      </c>
      <c r="B3830" s="22" t="str">
        <f t="shared" si="531"/>
        <v>ETH RSI 60/40 Yield Set</v>
      </c>
      <c r="C3830" s="77">
        <f t="shared" si="532"/>
        <v>2.810902867822327E-2</v>
      </c>
      <c r="D3830" s="73">
        <f t="shared" si="533"/>
        <v>1052.43</v>
      </c>
      <c r="E3830" s="74">
        <f>D3830*conf!B$7</f>
        <v>76974.730200000005</v>
      </c>
      <c r="F3830" s="32">
        <f t="shared" si="534"/>
        <v>-0.85194921999999995</v>
      </c>
      <c r="G3830" s="33">
        <f t="shared" si="535"/>
        <v>-0.68135705000000002</v>
      </c>
      <c r="H3830" s="32">
        <f t="shared" si="536"/>
        <v>1.3221543099999999</v>
      </c>
      <c r="I3830" s="33">
        <f t="shared" si="537"/>
        <v>5.2566833700000002</v>
      </c>
      <c r="J3830" s="32">
        <f t="shared" si="538"/>
        <v>1.3221543099999999</v>
      </c>
      <c r="K3830" s="33">
        <f t="shared" si="539"/>
        <v>25.76840344</v>
      </c>
    </row>
    <row r="3831" spans="1:11" x14ac:dyDescent="0.3">
      <c r="A3831" s="78" t="str">
        <f>latest_start_1_limit_5000_convert_BTC_CMC_PRO_API_KEY_49c55c19_a805_466a_95cf_3c[[#This Row],[Symbol]]</f>
        <v>FLEXETHBTC</v>
      </c>
      <c r="B3831" s="22" t="str">
        <f t="shared" si="531"/>
        <v>FlexETH/BTC Set</v>
      </c>
      <c r="C3831" s="77">
        <f t="shared" si="532"/>
        <v>2.269170468821536E-2</v>
      </c>
      <c r="D3831" s="73">
        <f t="shared" si="533"/>
        <v>849.6</v>
      </c>
      <c r="E3831" s="74">
        <f>D3831*conf!B$7</f>
        <v>62139.743999999999</v>
      </c>
      <c r="F3831" s="32">
        <f t="shared" si="534"/>
        <v>-0.85212047000000002</v>
      </c>
      <c r="G3831" s="33">
        <f t="shared" si="535"/>
        <v>-0.68152858999999999</v>
      </c>
      <c r="H3831" s="32">
        <f t="shared" si="536"/>
        <v>1.23556998</v>
      </c>
      <c r="I3831" s="33">
        <f t="shared" si="537"/>
        <v>5.1667368099999997</v>
      </c>
      <c r="J3831" s="32">
        <f t="shared" si="538"/>
        <v>1.23556998</v>
      </c>
      <c r="K3831" s="33">
        <f t="shared" si="539"/>
        <v>25.767915559999999</v>
      </c>
    </row>
    <row r="3832" spans="1:11" x14ac:dyDescent="0.3">
      <c r="A3832" s="78" t="str">
        <f>latest_start_1_limit_5000_convert_BTC_CMC_PRO_API_KEY_49c55c19_a805_466a_95cf_3c[[#This Row],[Symbol]]</f>
        <v>INTRATIO</v>
      </c>
      <c r="B3832" s="22" t="str">
        <f t="shared" si="531"/>
        <v>Intelligent Ratio Set</v>
      </c>
      <c r="C3832" s="77">
        <f t="shared" si="532"/>
        <v>4.0223557176905851E-2</v>
      </c>
      <c r="D3832" s="73">
        <f t="shared" si="533"/>
        <v>1506.01</v>
      </c>
      <c r="E3832" s="74">
        <f>D3832*conf!B$7</f>
        <v>110149.5714</v>
      </c>
      <c r="F3832" s="32">
        <f t="shared" si="534"/>
        <v>-0.85183799000000004</v>
      </c>
      <c r="G3832" s="33">
        <f t="shared" si="535"/>
        <v>-0.68124563000000005</v>
      </c>
      <c r="H3832" s="32">
        <f t="shared" si="536"/>
        <v>1.3219776599999999</v>
      </c>
      <c r="I3832" s="33">
        <f t="shared" si="537"/>
        <v>5.2564998599999999</v>
      </c>
      <c r="J3832" s="32">
        <f t="shared" si="538"/>
        <v>1.3219776599999999</v>
      </c>
      <c r="K3832" s="33">
        <f t="shared" si="539"/>
        <v>25.768090529999998</v>
      </c>
    </row>
    <row r="3833" spans="1:11" x14ac:dyDescent="0.3">
      <c r="A3833" s="78" t="str">
        <f>latest_start_1_limit_5000_convert_BTC_CMC_PRO_API_KEY_49c55c19_a805_466a_95cf_3c[[#This Row],[Symbol]]</f>
        <v>LINKETHRSI</v>
      </c>
      <c r="B3833" s="22" t="str">
        <f t="shared" si="531"/>
        <v>LINK/ETH RSI Ratio Trading Set</v>
      </c>
      <c r="C3833" s="77">
        <f t="shared" si="532"/>
        <v>1.544430112518895E-2</v>
      </c>
      <c r="D3833" s="73">
        <f t="shared" si="533"/>
        <v>578.25</v>
      </c>
      <c r="E3833" s="74">
        <f>D3833*conf!B$7</f>
        <v>42293.205000000002</v>
      </c>
      <c r="F3833" s="32">
        <f t="shared" si="534"/>
        <v>-0.85246412000000005</v>
      </c>
      <c r="G3833" s="33">
        <f t="shared" si="535"/>
        <v>-0.68187282999999999</v>
      </c>
      <c r="H3833" s="32">
        <f t="shared" si="536"/>
        <v>1.3205480599999999</v>
      </c>
      <c r="I3833" s="33">
        <f t="shared" si="537"/>
        <v>5.25501474</v>
      </c>
      <c r="J3833" s="32">
        <f t="shared" si="538"/>
        <v>1.3205480599999999</v>
      </c>
      <c r="K3833" s="33">
        <f t="shared" si="539"/>
        <v>15.47909095</v>
      </c>
    </row>
    <row r="3834" spans="1:11" x14ac:dyDescent="0.3">
      <c r="A3834" s="78" t="str">
        <f>latest_start_1_limit_5000_convert_BTC_CMC_PRO_API_KEY_49c55c19_a805_466a_95cf_3c[[#This Row],[Symbol]]</f>
        <v>LINKPT</v>
      </c>
      <c r="B3834" s="22" t="str">
        <f t="shared" si="531"/>
        <v>LINK Profit Taker Set</v>
      </c>
      <c r="C3834" s="77">
        <f t="shared" si="532"/>
        <v>1.6593309053257482E-2</v>
      </c>
      <c r="D3834" s="73">
        <f t="shared" si="533"/>
        <v>621.27</v>
      </c>
      <c r="E3834" s="74">
        <f>D3834*conf!B$7</f>
        <v>45439.6878</v>
      </c>
      <c r="F3834" s="32">
        <f t="shared" si="534"/>
        <v>-9.2072400000000002E-3</v>
      </c>
      <c r="G3834" s="33">
        <f t="shared" si="535"/>
        <v>0.16283494000000001</v>
      </c>
      <c r="H3834" s="32">
        <f t="shared" si="536"/>
        <v>-6.3840575199999998</v>
      </c>
      <c r="I3834" s="33">
        <f t="shared" si="537"/>
        <v>-2.7487751</v>
      </c>
      <c r="J3834" s="32">
        <f t="shared" si="538"/>
        <v>-6.3840575199999998</v>
      </c>
      <c r="K3834" s="33">
        <f t="shared" si="539"/>
        <v>-0.50446815</v>
      </c>
    </row>
    <row r="3835" spans="1:11" x14ac:dyDescent="0.3">
      <c r="A3835" s="78" t="str">
        <f>latest_start_1_limit_5000_convert_BTC_CMC_PRO_API_KEY_49c55c19_a805_466a_95cf_3c[[#This Row],[Symbol]]</f>
        <v>WRC</v>
      </c>
      <c r="B3835" s="22" t="str">
        <f t="shared" si="531"/>
        <v>Worldcore</v>
      </c>
      <c r="C3835" s="77">
        <f t="shared" si="532"/>
        <v>2.0000000000070499E-8</v>
      </c>
      <c r="D3835" s="73">
        <f t="shared" si="533"/>
        <v>7.4881989843999998E-4</v>
      </c>
      <c r="E3835" s="74">
        <f>D3835*conf!B$7</f>
        <v>5.4768687371901596E-2</v>
      </c>
      <c r="F3835" s="32">
        <f t="shared" si="534"/>
        <v>0</v>
      </c>
      <c r="G3835" s="33">
        <f t="shared" si="535"/>
        <v>0.17205802000000001</v>
      </c>
      <c r="H3835" s="32">
        <f t="shared" si="536"/>
        <v>-1E-8</v>
      </c>
      <c r="I3835" s="33">
        <f t="shared" si="537"/>
        <v>3.8831873200000002</v>
      </c>
      <c r="J3835" s="32">
        <f t="shared" si="538"/>
        <v>-1E-8</v>
      </c>
      <c r="K3835" s="33">
        <f t="shared" si="539"/>
        <v>18.265664619999999</v>
      </c>
    </row>
    <row r="3836" spans="1:11" x14ac:dyDescent="0.3">
      <c r="A3836" s="78" t="str">
        <f>latest_start_1_limit_5000_convert_BTC_CMC_PRO_API_KEY_49c55c19_a805_466a_95cf_3c[[#This Row],[Symbol]]</f>
        <v>IETH</v>
      </c>
      <c r="B3836" s="22" t="str">
        <f t="shared" si="531"/>
        <v>iEthereum</v>
      </c>
      <c r="C3836" s="77">
        <f t="shared" si="532"/>
        <v>2.0619111319087862E-6</v>
      </c>
      <c r="D3836" s="73">
        <f t="shared" si="533"/>
        <v>7.720000421914E-2</v>
      </c>
      <c r="E3836" s="74">
        <f>D3836*conf!B$7</f>
        <v>5.6464083085878993</v>
      </c>
      <c r="F3836" s="32">
        <f t="shared" si="534"/>
        <v>7.03775789</v>
      </c>
      <c r="G3836" s="33">
        <f t="shared" si="535"/>
        <v>7.2219249400000001</v>
      </c>
      <c r="H3836" s="32">
        <f t="shared" si="536"/>
        <v>-0.92590638999999997</v>
      </c>
      <c r="I3836" s="33">
        <f t="shared" si="537"/>
        <v>2.9213262599999998</v>
      </c>
      <c r="J3836" s="32">
        <f t="shared" si="538"/>
        <v>-0.92590638999999997</v>
      </c>
      <c r="K3836" s="33">
        <f t="shared" si="539"/>
        <v>-17.925581749999999</v>
      </c>
    </row>
    <row r="3837" spans="1:11" x14ac:dyDescent="0.3">
      <c r="A3837" s="78" t="str">
        <f>latest_start_1_limit_5000_convert_BTC_CMC_PRO_API_KEY_49c55c19_a805_466a_95cf_3c[[#This Row],[Symbol]]</f>
        <v>sLINK</v>
      </c>
      <c r="B3837" s="22" t="str">
        <f t="shared" si="531"/>
        <v>sLINK</v>
      </c>
      <c r="C3837" s="77">
        <f t="shared" si="532"/>
        <v>6.7762058916069721E-4</v>
      </c>
      <c r="D3837" s="73">
        <f t="shared" si="533"/>
        <v>25.370789037718879</v>
      </c>
      <c r="E3837" s="74">
        <f>D3837*conf!B$7</f>
        <v>1855.6195102187589</v>
      </c>
      <c r="F3837" s="32">
        <f t="shared" si="534"/>
        <v>-0.21728858000000001</v>
      </c>
      <c r="G3837" s="33">
        <f t="shared" si="535"/>
        <v>-4.560442E-2</v>
      </c>
      <c r="H3837" s="32">
        <f t="shared" si="536"/>
        <v>2.1250797600000002</v>
      </c>
      <c r="I3837" s="33">
        <f t="shared" si="537"/>
        <v>6.0907879200000004</v>
      </c>
      <c r="J3837" s="32">
        <f t="shared" si="538"/>
        <v>2.1250797600000002</v>
      </c>
      <c r="K3837" s="33">
        <f t="shared" si="539"/>
        <v>11.74674605</v>
      </c>
    </row>
    <row r="3838" spans="1:11" x14ac:dyDescent="0.3">
      <c r="A3838" s="78" t="str">
        <f>latest_start_1_limit_5000_convert_BTC_CMC_PRO_API_KEY_49c55c19_a805_466a_95cf_3c[[#This Row],[Symbol]]</f>
        <v>SXAU</v>
      </c>
      <c r="B3838" s="22" t="str">
        <f t="shared" si="531"/>
        <v>sXAU</v>
      </c>
      <c r="C3838" s="77">
        <f t="shared" si="532"/>
        <v>5.6178352419393507E-2</v>
      </c>
      <c r="D3838" s="73">
        <f t="shared" si="533"/>
        <v>2103.3734076534238</v>
      </c>
      <c r="E3838" s="74">
        <f>D3838*conf!B$7</f>
        <v>153840.73103577143</v>
      </c>
      <c r="F3838" s="32">
        <f t="shared" si="534"/>
        <v>0.80091445999999999</v>
      </c>
      <c r="G3838" s="33">
        <f t="shared" si="535"/>
        <v>0.97435052</v>
      </c>
      <c r="H3838" s="32">
        <f t="shared" si="536"/>
        <v>10.063803869999999</v>
      </c>
      <c r="I3838" s="33">
        <f t="shared" si="537"/>
        <v>14.337787560000001</v>
      </c>
      <c r="J3838" s="32">
        <f t="shared" si="538"/>
        <v>10.063803869999999</v>
      </c>
      <c r="K3838" s="33">
        <f t="shared" si="539"/>
        <v>13.78486696</v>
      </c>
    </row>
    <row r="3839" spans="1:11" x14ac:dyDescent="0.3">
      <c r="A3839" s="78" t="str">
        <f>latest_start_1_limit_5000_convert_BTC_CMC_PRO_API_KEY_49c55c19_a805_466a_95cf_3c[[#This Row],[Symbol]]</f>
        <v>SXTZ</v>
      </c>
      <c r="B3839" s="22" t="str">
        <f t="shared" si="531"/>
        <v>sXTZ</v>
      </c>
      <c r="C3839" s="77">
        <f t="shared" si="532"/>
        <v>1.0043591604942997E-4</v>
      </c>
      <c r="D3839" s="73">
        <f t="shared" si="533"/>
        <v>3.7604206227798702</v>
      </c>
      <c r="E3839" s="74">
        <f>D3839*conf!B$7</f>
        <v>275.03716435011972</v>
      </c>
      <c r="F3839" s="32">
        <f t="shared" si="534"/>
        <v>-0.17296172000000001</v>
      </c>
      <c r="G3839" s="33">
        <f t="shared" si="535"/>
        <v>-1.20129E-3</v>
      </c>
      <c r="H3839" s="32">
        <f t="shared" si="536"/>
        <v>-0.43619504999999997</v>
      </c>
      <c r="I3839" s="33">
        <f t="shared" si="537"/>
        <v>3.4300540100000001</v>
      </c>
      <c r="J3839" s="32">
        <f t="shared" si="538"/>
        <v>-0.43619504999999997</v>
      </c>
      <c r="K3839" s="33">
        <f t="shared" si="539"/>
        <v>3.4142857599999998</v>
      </c>
    </row>
    <row r="3840" spans="1:11" x14ac:dyDescent="0.3">
      <c r="A3840" s="78" t="str">
        <f>latest_start_1_limit_5000_convert_BTC_CMC_PRO_API_KEY_49c55c19_a805_466a_95cf_3c[[#This Row],[Symbol]]</f>
        <v>IBTC</v>
      </c>
      <c r="B3840" s="22" t="str">
        <f t="shared" si="531"/>
        <v>iBTC</v>
      </c>
      <c r="C3840" s="77">
        <f t="shared" si="532"/>
        <v>1.0445957171708799E-8</v>
      </c>
      <c r="D3840" s="73">
        <f t="shared" si="533"/>
        <v>3.9110702941999999E-4</v>
      </c>
      <c r="E3840" s="74">
        <f>D3840*conf!B$7</f>
        <v>2.8605568131778798E-2</v>
      </c>
      <c r="F3840" s="32">
        <f t="shared" si="534"/>
        <v>-0.31427841000000001</v>
      </c>
      <c r="G3840" s="33">
        <f t="shared" si="535"/>
        <v>-0.14276113000000001</v>
      </c>
      <c r="H3840" s="32">
        <f t="shared" si="536"/>
        <v>-2.9852284999999998</v>
      </c>
      <c r="I3840" s="33">
        <f t="shared" si="537"/>
        <v>0.78203681999999997</v>
      </c>
      <c r="J3840" s="32">
        <f t="shared" si="538"/>
        <v>-2.9852284999999998</v>
      </c>
      <c r="K3840" s="33">
        <f t="shared" si="539"/>
        <v>70.212451099999996</v>
      </c>
    </row>
    <row r="3841" spans="1:11" x14ac:dyDescent="0.3">
      <c r="A3841" s="78" t="str">
        <f>latest_start_1_limit_5000_convert_BTC_CMC_PRO_API_KEY_49c55c19_a805_466a_95cf_3c[[#This Row],[Symbol]]</f>
        <v>SBNB</v>
      </c>
      <c r="B3841" s="22" t="str">
        <f t="shared" si="531"/>
        <v>sBNB</v>
      </c>
      <c r="C3841" s="77">
        <f t="shared" si="532"/>
        <v>1.1167507265674077E-3</v>
      </c>
      <c r="D3841" s="73">
        <f t="shared" si="533"/>
        <v>41.812258282402723</v>
      </c>
      <c r="E3841" s="74">
        <f>D3841*conf!B$7</f>
        <v>3058.1485707749353</v>
      </c>
      <c r="F3841" s="32">
        <f t="shared" si="534"/>
        <v>-0.21728858000000001</v>
      </c>
      <c r="G3841" s="33">
        <f t="shared" si="535"/>
        <v>-4.560442E-2</v>
      </c>
      <c r="H3841" s="32">
        <f t="shared" si="536"/>
        <v>-1.9888528000000001</v>
      </c>
      <c r="I3841" s="33">
        <f t="shared" si="537"/>
        <v>1.81710365</v>
      </c>
      <c r="J3841" s="32">
        <f t="shared" si="538"/>
        <v>-1.9888528000000001</v>
      </c>
      <c r="K3841" s="33">
        <f t="shared" si="539"/>
        <v>1.54963337</v>
      </c>
    </row>
    <row r="3842" spans="1:11" x14ac:dyDescent="0.3">
      <c r="A3842" s="78" t="str">
        <f>latest_start_1_limit_5000_convert_BTC_CMC_PRO_API_KEY_49c55c19_a805_466a_95cf_3c[[#This Row],[Symbol]]</f>
        <v>BTY</v>
      </c>
      <c r="B3842" s="22" t="str">
        <f t="shared" ref="B3842:B3905" si="540">VLOOKUP(A3842,BTCTABLE,2,FALSE)</f>
        <v>Bityuan</v>
      </c>
      <c r="C3842" s="77">
        <f t="shared" ref="C3842:C3905" si="541">VLOOKUP(A3842,BTCTABLE,3,FALSE)</f>
        <v>5.3277013109585861E-6</v>
      </c>
      <c r="D3842" s="73">
        <f t="shared" ref="D3842:D3905" si="542">VLOOKUP(A3842,USDTABLE,3,FALSE)</f>
        <v>0.19947443772883</v>
      </c>
      <c r="E3842" s="74">
        <f>D3842*conf!B$7</f>
        <v>14.589560375486627</v>
      </c>
      <c r="F3842" s="32">
        <f t="shared" ref="F3842:F3905" si="543">VLOOKUP(A3842,BTCTABLE,5,FALSE)</f>
        <v>-1.25150684</v>
      </c>
      <c r="G3842" s="33">
        <f t="shared" ref="G3842:G3905" si="544">VLOOKUP(A3842,USDTABLE,5,FALSE)</f>
        <v>-1.08160214</v>
      </c>
      <c r="H3842" s="32">
        <f t="shared" ref="H3842:H3905" si="545">VLOOKUP(A3842,BTCTABLE,6,FALSE)</f>
        <v>-7.5199955899999997</v>
      </c>
      <c r="I3842" s="33">
        <f t="shared" ref="I3842:I3905" si="546">VLOOKUP(A3842,USDTABLE,6,FALSE)</f>
        <v>-3.9288237800000001</v>
      </c>
      <c r="J3842" s="32">
        <f t="shared" ref="J3842:J3905" si="547">VLOOKUP(A3842,BTCTABLE,6,FALSE)</f>
        <v>-7.5199955899999997</v>
      </c>
      <c r="K3842" s="33">
        <f t="shared" ref="K3842:K3905" si="548">VLOOKUP(A3842,USDTABLE,7,FALSE)</f>
        <v>8.2339790199999996</v>
      </c>
    </row>
    <row r="3843" spans="1:11" x14ac:dyDescent="0.3">
      <c r="A3843" s="78" t="str">
        <f>latest_start_1_limit_5000_convert_BTC_CMC_PRO_API_KEY_49c55c19_a805_466a_95cf_3c[[#This Row],[Symbol]]</f>
        <v>DVS</v>
      </c>
      <c r="B3843" s="22" t="str">
        <f t="shared" si="540"/>
        <v>Davies</v>
      </c>
      <c r="C3843" s="77">
        <f t="shared" si="541"/>
        <v>3.3050953359635245E-7</v>
      </c>
      <c r="D3843" s="73">
        <f t="shared" si="542"/>
        <v>1.237460576901E-2</v>
      </c>
      <c r="E3843" s="74">
        <f>D3843*conf!B$7</f>
        <v>0.90507866594539144</v>
      </c>
      <c r="F3843" s="32">
        <f t="shared" si="543"/>
        <v>-15.07084661</v>
      </c>
      <c r="G3843" s="33">
        <f t="shared" si="544"/>
        <v>-14.924719189999999</v>
      </c>
      <c r="H3843" s="32">
        <f t="shared" si="545"/>
        <v>-21.306021749999999</v>
      </c>
      <c r="I3843" s="33">
        <f t="shared" si="546"/>
        <v>-18.250187159999999</v>
      </c>
      <c r="J3843" s="32">
        <f t="shared" si="547"/>
        <v>-21.306021749999999</v>
      </c>
      <c r="K3843" s="33">
        <f t="shared" si="548"/>
        <v>-30.200125620000001</v>
      </c>
    </row>
    <row r="3844" spans="1:11" x14ac:dyDescent="0.3">
      <c r="A3844" s="78" t="str">
        <f>latest_start_1_limit_5000_convert_BTC_CMC_PRO_API_KEY_49c55c19_a805_466a_95cf_3c[[#This Row],[Symbol]]</f>
        <v>XAUTBEAR</v>
      </c>
      <c r="B3844" s="22" t="str">
        <f t="shared" si="540"/>
        <v>3X Short Tether Gold Token</v>
      </c>
      <c r="C3844" s="77">
        <f t="shared" si="541"/>
        <v>5.5006551089194368E-2</v>
      </c>
      <c r="D3844" s="73">
        <f t="shared" si="542"/>
        <v>2059.5</v>
      </c>
      <c r="E3844" s="74">
        <f>D3844*conf!B$7</f>
        <v>150631.82999999999</v>
      </c>
      <c r="F3844" s="32">
        <f t="shared" si="543"/>
        <v>0.21752627999999999</v>
      </c>
      <c r="G3844" s="33">
        <f t="shared" si="544"/>
        <v>0.38995857</v>
      </c>
      <c r="H3844" s="32">
        <f t="shared" si="545"/>
        <v>-0.62580349999999996</v>
      </c>
      <c r="I3844" s="33">
        <f t="shared" si="546"/>
        <v>3.2330827100000001</v>
      </c>
      <c r="J3844" s="32">
        <f t="shared" si="547"/>
        <v>-0.62580349999999996</v>
      </c>
      <c r="K3844" s="33">
        <f t="shared" si="548"/>
        <v>3.6748049300000001</v>
      </c>
    </row>
    <row r="3845" spans="1:11" x14ac:dyDescent="0.3">
      <c r="A3845" s="78" t="str">
        <f>latest_start_1_limit_5000_convert_BTC_CMC_PRO_API_KEY_49c55c19_a805_466a_95cf_3c[[#This Row],[Symbol]]</f>
        <v>YFT</v>
      </c>
      <c r="B3845" s="22" t="str">
        <f t="shared" si="540"/>
        <v>Toshify.finance</v>
      </c>
      <c r="C3845" s="77">
        <f t="shared" si="541"/>
        <v>1.7934197839186738E-4</v>
      </c>
      <c r="D3845" s="73">
        <f t="shared" si="542"/>
        <v>6.7147421022476701</v>
      </c>
      <c r="E3845" s="74">
        <f>D3845*conf!B$7</f>
        <v>491.11623735839459</v>
      </c>
      <c r="F3845" s="32">
        <f t="shared" si="543"/>
        <v>-6.2725296500000001</v>
      </c>
      <c r="G3845" s="33">
        <f t="shared" si="544"/>
        <v>-6.1112640200000001</v>
      </c>
      <c r="H3845" s="32">
        <f t="shared" si="545"/>
        <v>-21.15654262</v>
      </c>
      <c r="I3845" s="33">
        <f t="shared" si="546"/>
        <v>-18.094903469999998</v>
      </c>
      <c r="J3845" s="32">
        <f t="shared" si="547"/>
        <v>-21.15654262</v>
      </c>
      <c r="K3845" s="33">
        <f t="shared" si="548"/>
        <v>124.51889785</v>
      </c>
    </row>
    <row r="3846" spans="1:11" x14ac:dyDescent="0.3">
      <c r="A3846" s="78" t="str">
        <f>latest_start_1_limit_5000_convert_BTC_CMC_PRO_API_KEY_49c55c19_a805_466a_95cf_3c[[#This Row],[Symbol]]</f>
        <v>HL</v>
      </c>
      <c r="B3846" s="22" t="str">
        <f t="shared" si="540"/>
        <v>HL Chain</v>
      </c>
      <c r="C3846" s="77">
        <f t="shared" si="541"/>
        <v>1E-8</v>
      </c>
      <c r="D3846" s="73">
        <f t="shared" si="542"/>
        <v>2.6823456753999997E-4</v>
      </c>
      <c r="E3846" s="74">
        <f>D3846*conf!B$7</f>
        <v>1.9618676269875599E-2</v>
      </c>
      <c r="F3846" s="32">
        <f t="shared" si="543"/>
        <v>0.21355484</v>
      </c>
      <c r="G3846" s="33">
        <f t="shared" si="544"/>
        <v>0.3859803</v>
      </c>
      <c r="H3846" s="32">
        <f t="shared" si="545"/>
        <v>-3.0833167499999998</v>
      </c>
      <c r="I3846" s="33">
        <f t="shared" si="546"/>
        <v>0.68013961000000001</v>
      </c>
      <c r="J3846" s="32">
        <f t="shared" si="547"/>
        <v>-3.0833167499999998</v>
      </c>
      <c r="K3846" s="33">
        <f t="shared" si="548"/>
        <v>-4.6388791500000002</v>
      </c>
    </row>
    <row r="3847" spans="1:11" x14ac:dyDescent="0.3">
      <c r="A3847" s="78" t="str">
        <f>latest_start_1_limit_5000_convert_BTC_CMC_PRO_API_KEY_49c55c19_a805_466a_95cf_3c[[#This Row],[Symbol]]</f>
        <v>EVO</v>
      </c>
      <c r="B3847" s="22" t="str">
        <f t="shared" si="540"/>
        <v>DApp Evolution</v>
      </c>
      <c r="C3847" s="77">
        <f t="shared" si="541"/>
        <v>2.3480051481303925E-6</v>
      </c>
      <c r="D3847" s="73">
        <f t="shared" si="542"/>
        <v>8.7911648827669997E-2</v>
      </c>
      <c r="E3847" s="74">
        <f>D3847*conf!B$7</f>
        <v>6.4298579952557837</v>
      </c>
      <c r="F3847" s="32">
        <f t="shared" si="543"/>
        <v>-0.28569084</v>
      </c>
      <c r="G3847" s="33">
        <f t="shared" si="544"/>
        <v>-0.11412437</v>
      </c>
      <c r="H3847" s="32">
        <f t="shared" si="545"/>
        <v>-5.7300089600000002</v>
      </c>
      <c r="I3847" s="33">
        <f t="shared" si="546"/>
        <v>-2.0693286099999999</v>
      </c>
      <c r="J3847" s="32">
        <f t="shared" si="547"/>
        <v>-5.7300089600000002</v>
      </c>
      <c r="K3847" s="33">
        <f t="shared" si="548"/>
        <v>14.298421250000001</v>
      </c>
    </row>
    <row r="3848" spans="1:11" x14ac:dyDescent="0.3">
      <c r="A3848" s="78" t="str">
        <f>latest_start_1_limit_5000_convert_BTC_CMC_PRO_API_KEY_49c55c19_a805_466a_95cf_3c[[#This Row],[Symbol]]</f>
        <v>DEC</v>
      </c>
      <c r="B3848" s="22" t="str">
        <f t="shared" si="540"/>
        <v>Decentr</v>
      </c>
      <c r="C3848" s="77">
        <f t="shared" si="541"/>
        <v>3.1969498561222538E-6</v>
      </c>
      <c r="D3848" s="73">
        <f t="shared" si="542"/>
        <v>0.11969698332853999</v>
      </c>
      <c r="E3848" s="74">
        <f>D3848*conf!B$7</f>
        <v>8.754637360649415</v>
      </c>
      <c r="F3848" s="32">
        <f t="shared" si="543"/>
        <v>8.3410282999999996</v>
      </c>
      <c r="G3848" s="33">
        <f t="shared" si="544"/>
        <v>8.5274377300000008</v>
      </c>
      <c r="H3848" s="32">
        <f t="shared" si="545"/>
        <v>-16.407456060000001</v>
      </c>
      <c r="I3848" s="33">
        <f t="shared" si="546"/>
        <v>-13.16140098</v>
      </c>
      <c r="J3848" s="32">
        <f t="shared" si="547"/>
        <v>-16.407456060000001</v>
      </c>
      <c r="K3848" s="33">
        <f t="shared" si="548"/>
        <v>54.416453259999997</v>
      </c>
    </row>
    <row r="3849" spans="1:11" x14ac:dyDescent="0.3">
      <c r="A3849" s="78" t="str">
        <f>latest_start_1_limit_5000_convert_BTC_CMC_PRO_API_KEY_49c55c19_a805_466a_95cf_3c[[#This Row],[Symbol]]</f>
        <v>PLAY</v>
      </c>
      <c r="B3849" s="22" t="str">
        <f t="shared" si="540"/>
        <v>HEROcoin</v>
      </c>
      <c r="C3849" s="77">
        <f t="shared" si="541"/>
        <v>1.1018847004704989E-7</v>
      </c>
      <c r="D3849" s="73">
        <f t="shared" si="542"/>
        <v>4.1255659474800001E-3</v>
      </c>
      <c r="E3849" s="74">
        <f>D3849*conf!B$7</f>
        <v>0.30174389339868724</v>
      </c>
      <c r="F3849" s="32">
        <f t="shared" si="543"/>
        <v>0.11165759</v>
      </c>
      <c r="G3849" s="33">
        <f t="shared" si="544"/>
        <v>0.28390773000000002</v>
      </c>
      <c r="H3849" s="32">
        <f t="shared" si="545"/>
        <v>11.265899449999999</v>
      </c>
      <c r="I3849" s="33">
        <f t="shared" si="546"/>
        <v>15.58656276</v>
      </c>
      <c r="J3849" s="32">
        <f t="shared" si="547"/>
        <v>11.265899449999999</v>
      </c>
      <c r="K3849" s="33">
        <f t="shared" si="548"/>
        <v>30.364682550000001</v>
      </c>
    </row>
    <row r="3850" spans="1:11" x14ac:dyDescent="0.3">
      <c r="A3850" s="78" t="str">
        <f>latest_start_1_limit_5000_convert_BTC_CMC_PRO_API_KEY_49c55c19_a805_466a_95cf_3c[[#This Row],[Symbol]]</f>
        <v>SCC</v>
      </c>
      <c r="B3850" s="22" t="str">
        <f t="shared" si="540"/>
        <v>STEM CELL COIN</v>
      </c>
      <c r="C3850" s="77">
        <f t="shared" si="541"/>
        <v>3.0050336943961891E-6</v>
      </c>
      <c r="D3850" s="73">
        <f t="shared" si="542"/>
        <v>0.11251145129193001</v>
      </c>
      <c r="E3850" s="74">
        <f>D3850*conf!B$7</f>
        <v>8.2290875474917602</v>
      </c>
      <c r="F3850" s="32">
        <f t="shared" si="543"/>
        <v>0.38423225999999999</v>
      </c>
      <c r="G3850" s="33">
        <f t="shared" si="544"/>
        <v>0.55695138</v>
      </c>
      <c r="H3850" s="32">
        <f t="shared" si="545"/>
        <v>0.16935822</v>
      </c>
      <c r="I3850" s="33">
        <f t="shared" si="546"/>
        <v>4.05912205</v>
      </c>
      <c r="J3850" s="32">
        <f t="shared" si="547"/>
        <v>0.16935822</v>
      </c>
      <c r="K3850" s="33">
        <f t="shared" si="548"/>
        <v>26.925823959999999</v>
      </c>
    </row>
    <row r="3851" spans="1:11" x14ac:dyDescent="0.3">
      <c r="A3851" s="78" t="str">
        <f>latest_start_1_limit_5000_convert_BTC_CMC_PRO_API_KEY_49c55c19_a805_466a_95cf_3c[[#This Row],[Symbol]]</f>
        <v>DDAM</v>
      </c>
      <c r="B3851" s="22" t="str">
        <f t="shared" si="540"/>
        <v>Decentralized Data Assets Management</v>
      </c>
      <c r="C3851" s="77">
        <f t="shared" si="541"/>
        <v>3.8761499753639375E-8</v>
      </c>
      <c r="D3851" s="73">
        <f t="shared" si="542"/>
        <v>1.45126911544E-3</v>
      </c>
      <c r="E3851" s="74">
        <f>D3851*conf!B$7</f>
        <v>0.10614582310328161</v>
      </c>
      <c r="F3851" s="32">
        <f t="shared" si="543"/>
        <v>3.4053245200000002</v>
      </c>
      <c r="G3851" s="33">
        <f t="shared" si="544"/>
        <v>3.58324167</v>
      </c>
      <c r="H3851" s="32">
        <f t="shared" si="545"/>
        <v>-13.68783082</v>
      </c>
      <c r="I3851" s="33">
        <f t="shared" si="546"/>
        <v>-10.3361676</v>
      </c>
      <c r="J3851" s="32">
        <f t="shared" si="547"/>
        <v>-13.68783082</v>
      </c>
      <c r="K3851" s="33">
        <f t="shared" si="548"/>
        <v>10.228115580000001</v>
      </c>
    </row>
    <row r="3852" spans="1:11" x14ac:dyDescent="0.3">
      <c r="A3852" s="78" t="str">
        <f>latest_start_1_limit_5000_convert_BTC_CMC_PRO_API_KEY_49c55c19_a805_466a_95cf_3c[[#This Row],[Symbol]]</f>
        <v>BTSC</v>
      </c>
      <c r="B3852" s="22" t="str">
        <f t="shared" si="540"/>
        <v>BTS Coin</v>
      </c>
      <c r="C3852" s="77">
        <f t="shared" si="541"/>
        <v>1E-8</v>
      </c>
      <c r="D3852" s="73">
        <f t="shared" si="542"/>
        <v>2.9952795937000001E-4</v>
      </c>
      <c r="E3852" s="74">
        <f>D3852*conf!B$7</f>
        <v>2.1907474948321799E-2</v>
      </c>
      <c r="F3852" s="32">
        <f t="shared" si="543"/>
        <v>6.2459000000000004E-3</v>
      </c>
      <c r="G3852" s="33">
        <f t="shared" si="544"/>
        <v>0.17831467000000001</v>
      </c>
      <c r="H3852" s="32">
        <f t="shared" si="545"/>
        <v>-1.9940969999999999E-2</v>
      </c>
      <c r="I3852" s="33">
        <f t="shared" si="546"/>
        <v>3.8624720099999998</v>
      </c>
      <c r="J3852" s="32">
        <f t="shared" si="547"/>
        <v>-1.9940969999999999E-2</v>
      </c>
      <c r="K3852" s="33">
        <f t="shared" si="548"/>
        <v>35.17234346</v>
      </c>
    </row>
    <row r="3853" spans="1:11" x14ac:dyDescent="0.3">
      <c r="A3853" s="78" t="str">
        <f>latest_start_1_limit_5000_convert_BTC_CMC_PRO_API_KEY_49c55c19_a805_466a_95cf_3c[[#This Row],[Symbol]]</f>
        <v>YT</v>
      </c>
      <c r="B3853" s="22" t="str">
        <f t="shared" si="540"/>
        <v>Cherry Token</v>
      </c>
      <c r="C3853" s="77">
        <f t="shared" si="541"/>
        <v>1.4702637837567784E-5</v>
      </c>
      <c r="D3853" s="73">
        <f t="shared" si="542"/>
        <v>0.55048138861443996</v>
      </c>
      <c r="E3853" s="74">
        <f>D3853*conf!B$7</f>
        <v>40.262208763260141</v>
      </c>
      <c r="F3853" s="32">
        <f t="shared" si="543"/>
        <v>-0.16037633000000001</v>
      </c>
      <c r="G3853" s="33">
        <f t="shared" si="544"/>
        <v>1.1405749999999999E-2</v>
      </c>
      <c r="H3853" s="32">
        <f t="shared" si="545"/>
        <v>-3.8065755800000001</v>
      </c>
      <c r="I3853" s="33">
        <f t="shared" si="546"/>
        <v>-7.1204710000000004E-2</v>
      </c>
      <c r="J3853" s="32">
        <f t="shared" si="547"/>
        <v>-3.8065755800000001</v>
      </c>
      <c r="K3853" s="33">
        <f t="shared" si="548"/>
        <v>-1.3153140000000001E-2</v>
      </c>
    </row>
    <row r="3854" spans="1:11" x14ac:dyDescent="0.3">
      <c r="A3854" s="78" t="str">
        <f>latest_start_1_limit_5000_convert_BTC_CMC_PRO_API_KEY_49c55c19_a805_466a_95cf_3c[[#This Row],[Symbol]]</f>
        <v>sBTC</v>
      </c>
      <c r="B3854" s="22" t="str">
        <f t="shared" si="540"/>
        <v>sBTC</v>
      </c>
      <c r="C3854" s="77">
        <f t="shared" si="541"/>
        <v>1.0157086049399582</v>
      </c>
      <c r="D3854" s="73">
        <f t="shared" si="542"/>
        <v>38029.140719654628</v>
      </c>
      <c r="E3854" s="74">
        <f>D3854*conf!B$7</f>
        <v>2781451.3522355394</v>
      </c>
      <c r="F3854" s="32">
        <f t="shared" si="543"/>
        <v>-6.7888219999999999E-2</v>
      </c>
      <c r="G3854" s="33">
        <f t="shared" si="544"/>
        <v>0.10405299</v>
      </c>
      <c r="H3854" s="32">
        <f t="shared" si="545"/>
        <v>0.65180673</v>
      </c>
      <c r="I3854" s="33">
        <f t="shared" si="546"/>
        <v>4.56030494</v>
      </c>
      <c r="J3854" s="32">
        <f t="shared" si="547"/>
        <v>0.65180673</v>
      </c>
      <c r="K3854" s="33">
        <f t="shared" si="548"/>
        <v>19.407729710000002</v>
      </c>
    </row>
    <row r="3855" spans="1:11" x14ac:dyDescent="0.3">
      <c r="A3855" s="78" t="str">
        <f>latest_start_1_limit_5000_convert_BTC_CMC_PRO_API_KEY_49c55c19_a805_466a_95cf_3c[[#This Row],[Symbol]]</f>
        <v>DZAR</v>
      </c>
      <c r="B3855" s="22" t="str">
        <f t="shared" si="540"/>
        <v>Digital Rand</v>
      </c>
      <c r="C3855" s="77">
        <f t="shared" si="541"/>
        <v>1.6680948781631352E-6</v>
      </c>
      <c r="D3855" s="73">
        <f t="shared" si="542"/>
        <v>6.2455131862499999E-2</v>
      </c>
      <c r="E3855" s="74">
        <f>D3855*conf!B$7</f>
        <v>4.5679683444232504</v>
      </c>
      <c r="F3855" s="32">
        <f t="shared" si="543"/>
        <v>-0.17497758999999999</v>
      </c>
      <c r="G3855" s="33">
        <f t="shared" si="544"/>
        <v>-3.2206299999999999E-3</v>
      </c>
      <c r="H3855" s="32">
        <f t="shared" si="545"/>
        <v>-3.7639058699999999</v>
      </c>
      <c r="I3855" s="33">
        <f t="shared" si="546"/>
        <v>-2.6878059999999999E-2</v>
      </c>
      <c r="J3855" s="32">
        <f t="shared" si="547"/>
        <v>-3.7639058699999999</v>
      </c>
      <c r="K3855" s="33">
        <f t="shared" si="548"/>
        <v>-2.5882828199999999</v>
      </c>
    </row>
    <row r="3856" spans="1:11" x14ac:dyDescent="0.3">
      <c r="A3856" s="78" t="str">
        <f>latest_start_1_limit_5000_convert_BTC_CMC_PRO_API_KEY_49c55c19_a805_466a_95cf_3c[[#This Row],[Symbol]]</f>
        <v>DEC</v>
      </c>
      <c r="B3856" s="22" t="str">
        <f t="shared" si="540"/>
        <v>Decentr</v>
      </c>
      <c r="C3856" s="77">
        <f t="shared" si="541"/>
        <v>3.1969498561222538E-6</v>
      </c>
      <c r="D3856" s="73">
        <f t="shared" si="542"/>
        <v>0.11969698332853999</v>
      </c>
      <c r="E3856" s="74">
        <f>D3856*conf!B$7</f>
        <v>8.754637360649415</v>
      </c>
      <c r="F3856" s="32">
        <f t="shared" si="543"/>
        <v>8.3410282999999996</v>
      </c>
      <c r="G3856" s="33">
        <f t="shared" si="544"/>
        <v>8.5274377300000008</v>
      </c>
      <c r="H3856" s="32">
        <f t="shared" si="545"/>
        <v>-16.407456060000001</v>
      </c>
      <c r="I3856" s="33">
        <f t="shared" si="546"/>
        <v>-13.16140098</v>
      </c>
      <c r="J3856" s="32">
        <f t="shared" si="547"/>
        <v>-16.407456060000001</v>
      </c>
      <c r="K3856" s="33">
        <f t="shared" si="548"/>
        <v>54.416453259999997</v>
      </c>
    </row>
    <row r="3857" spans="1:11" x14ac:dyDescent="0.3">
      <c r="A3857" s="78" t="str">
        <f>latest_start_1_limit_5000_convert_BTC_CMC_PRO_API_KEY_49c55c19_a805_466a_95cf_3c[[#This Row],[Symbol]]</f>
        <v>ESWA</v>
      </c>
      <c r="B3857" s="22" t="str">
        <f t="shared" si="540"/>
        <v>EasySwap</v>
      </c>
      <c r="C3857" s="77">
        <f t="shared" si="541"/>
        <v>1.8323737398398996E-6</v>
      </c>
      <c r="D3857" s="73">
        <f t="shared" si="542"/>
        <v>6.8605895888309995E-2</v>
      </c>
      <c r="E3857" s="74">
        <f>D3857*conf!B$7</f>
        <v>5.0178352252709928</v>
      </c>
      <c r="F3857" s="32">
        <f t="shared" si="543"/>
        <v>-1.1399994</v>
      </c>
      <c r="G3857" s="33">
        <f t="shared" si="544"/>
        <v>-0.96990284000000004</v>
      </c>
      <c r="H3857" s="32">
        <f t="shared" si="545"/>
        <v>0.83655524999999997</v>
      </c>
      <c r="I3857" s="33">
        <f t="shared" si="546"/>
        <v>4.7522275900000004</v>
      </c>
      <c r="J3857" s="32">
        <f t="shared" si="547"/>
        <v>0.83655524999999997</v>
      </c>
      <c r="K3857" s="33">
        <f t="shared" si="548"/>
        <v>8.2170542700000002</v>
      </c>
    </row>
    <row r="3858" spans="1:11" x14ac:dyDescent="0.3">
      <c r="A3858" s="78" t="str">
        <f>latest_start_1_limit_5000_convert_BTC_CMC_PRO_API_KEY_49c55c19_a805_466a_95cf_3c[[#This Row],[Symbol]]</f>
        <v>SRC</v>
      </c>
      <c r="B3858" s="22" t="str">
        <f t="shared" si="540"/>
        <v>Super Running Coin</v>
      </c>
      <c r="C3858" s="77">
        <f t="shared" si="541"/>
        <v>1E-8</v>
      </c>
      <c r="D3858" s="73">
        <f t="shared" si="542"/>
        <v>2.8257717575E-4</v>
      </c>
      <c r="E3858" s="74">
        <f>D3858*conf!B$7</f>
        <v>2.0667694634354999E-2</v>
      </c>
      <c r="F3858" s="32">
        <f t="shared" si="543"/>
        <v>4.8263689999999998E-2</v>
      </c>
      <c r="G3858" s="33">
        <f t="shared" si="544"/>
        <v>0.22040475000000001</v>
      </c>
      <c r="H3858" s="32">
        <f t="shared" si="545"/>
        <v>-1.21432553</v>
      </c>
      <c r="I3858" s="33">
        <f t="shared" si="546"/>
        <v>2.62170726</v>
      </c>
      <c r="J3858" s="32">
        <f t="shared" si="547"/>
        <v>-1.21432553</v>
      </c>
      <c r="K3858" s="33">
        <f t="shared" si="548"/>
        <v>11.522184340000001</v>
      </c>
    </row>
    <row r="3859" spans="1:11" x14ac:dyDescent="0.3">
      <c r="A3859" s="78" t="str">
        <f>latest_start_1_limit_5000_convert_BTC_CMC_PRO_API_KEY_49c55c19_a805_466a_95cf_3c[[#This Row],[Symbol]]</f>
        <v>HEM</v>
      </c>
      <c r="B3859" s="22" t="str">
        <f t="shared" si="540"/>
        <v>Hemelios</v>
      </c>
      <c r="C3859" s="77">
        <f t="shared" si="541"/>
        <v>1E-8</v>
      </c>
      <c r="D3859" s="73">
        <f t="shared" si="542"/>
        <v>0</v>
      </c>
      <c r="E3859" s="74">
        <f>D3859*conf!B$7</f>
        <v>0</v>
      </c>
      <c r="F3859" s="32">
        <f t="shared" si="543"/>
        <v>-0.17176248999999999</v>
      </c>
      <c r="G3859" s="33">
        <f t="shared" si="544"/>
        <v>0</v>
      </c>
      <c r="H3859" s="32">
        <f t="shared" si="545"/>
        <v>-3.73803252</v>
      </c>
      <c r="I3859" s="33">
        <f t="shared" si="546"/>
        <v>0</v>
      </c>
      <c r="J3859" s="32">
        <f t="shared" si="547"/>
        <v>-3.73803252</v>
      </c>
      <c r="K3859" s="33">
        <f t="shared" si="548"/>
        <v>0</v>
      </c>
    </row>
    <row r="3860" spans="1:11" x14ac:dyDescent="0.3">
      <c r="A3860" s="78" t="str">
        <f>latest_start_1_limit_5000_convert_BTC_CMC_PRO_API_KEY_49c55c19_a805_466a_95cf_3c[[#This Row],[Symbol]]</f>
        <v>LVH</v>
      </c>
      <c r="B3860" s="22" t="str">
        <f t="shared" si="540"/>
        <v>LoveHearts</v>
      </c>
      <c r="C3860" s="77">
        <f t="shared" si="541"/>
        <v>1E-8</v>
      </c>
      <c r="D3860" s="73">
        <f t="shared" si="542"/>
        <v>2.2733127739999999E-5</v>
      </c>
      <c r="E3860" s="74">
        <f>D3860*conf!B$7</f>
        <v>1.6627009629036E-3</v>
      </c>
      <c r="F3860" s="32">
        <f t="shared" si="543"/>
        <v>35.927724259999998</v>
      </c>
      <c r="G3860" s="33">
        <f t="shared" si="544"/>
        <v>36.161598810000001</v>
      </c>
      <c r="H3860" s="32">
        <f t="shared" si="545"/>
        <v>-6.1514740000000003</v>
      </c>
      <c r="I3860" s="33">
        <f t="shared" si="546"/>
        <v>-2.5071599299999998</v>
      </c>
      <c r="J3860" s="32">
        <f t="shared" si="547"/>
        <v>-6.1514740000000003</v>
      </c>
      <c r="K3860" s="33">
        <f t="shared" si="548"/>
        <v>36.840886240000003</v>
      </c>
    </row>
    <row r="3861" spans="1:11" x14ac:dyDescent="0.3">
      <c r="A3861" s="78" t="str">
        <f>latest_start_1_limit_5000_convert_BTC_CMC_PRO_API_KEY_49c55c19_a805_466a_95cf_3c[[#This Row],[Symbol]]</f>
        <v>DICE</v>
      </c>
      <c r="B3861" s="22" t="str">
        <f t="shared" si="540"/>
        <v>Dice</v>
      </c>
      <c r="C3861" s="77">
        <f t="shared" si="541"/>
        <v>1E-8</v>
      </c>
      <c r="D3861" s="73">
        <f t="shared" si="542"/>
        <v>1.2716949174000001E-4</v>
      </c>
      <c r="E3861" s="74">
        <f>D3861*conf!B$7</f>
        <v>9.3011766258636018E-3</v>
      </c>
      <c r="F3861" s="32">
        <f t="shared" si="543"/>
        <v>-1.4593894000000001</v>
      </c>
      <c r="G3861" s="33">
        <f t="shared" si="544"/>
        <v>-1.2898423800000001</v>
      </c>
      <c r="H3861" s="32">
        <f t="shared" si="545"/>
        <v>-2.6070115399999998</v>
      </c>
      <c r="I3861" s="33">
        <f t="shared" si="546"/>
        <v>1.1749406499999999</v>
      </c>
      <c r="J3861" s="32">
        <f t="shared" si="547"/>
        <v>-2.6070115399999998</v>
      </c>
      <c r="K3861" s="33">
        <f t="shared" si="548"/>
        <v>-0.73634873000000001</v>
      </c>
    </row>
    <row r="3862" spans="1:11" x14ac:dyDescent="0.3">
      <c r="A3862" s="78" t="str">
        <f>latest_start_1_limit_5000_convert_BTC_CMC_PRO_API_KEY_49c55c19_a805_466a_95cf_3c[[#This Row],[Symbol]]</f>
        <v>ALD</v>
      </c>
      <c r="B3862" s="22" t="str">
        <f t="shared" si="540"/>
        <v>Aludra Network</v>
      </c>
      <c r="C3862" s="77">
        <f t="shared" si="541"/>
        <v>5.3167018475445028E-8</v>
      </c>
      <c r="D3862" s="73">
        <f t="shared" si="542"/>
        <v>1.9906260687500002E-3</v>
      </c>
      <c r="E3862" s="74">
        <f>D3862*conf!B$7</f>
        <v>0.14559439066837501</v>
      </c>
      <c r="F3862" s="32">
        <f t="shared" si="543"/>
        <v>-0.52908500999999997</v>
      </c>
      <c r="G3862" s="33">
        <f t="shared" si="544"/>
        <v>-0.35793732</v>
      </c>
      <c r="H3862" s="32">
        <f t="shared" si="545"/>
        <v>-1.81724047</v>
      </c>
      <c r="I3862" s="33">
        <f t="shared" si="546"/>
        <v>1.9953800100000001</v>
      </c>
      <c r="J3862" s="32">
        <f t="shared" si="547"/>
        <v>-1.81724047</v>
      </c>
      <c r="K3862" s="33">
        <f t="shared" si="548"/>
        <v>9.4781446999999996</v>
      </c>
    </row>
    <row r="3863" spans="1:11" x14ac:dyDescent="0.3">
      <c r="A3863" s="78" t="str">
        <f>latest_start_1_limit_5000_convert_BTC_CMC_PRO_API_KEY_49c55c19_a805_466a_95cf_3c[[#This Row],[Symbol]]</f>
        <v>FRENS</v>
      </c>
      <c r="B3863" s="22" t="str">
        <f t="shared" si="540"/>
        <v>Frens Community</v>
      </c>
      <c r="C3863" s="77">
        <f t="shared" si="541"/>
        <v>2.6357186808022575E-5</v>
      </c>
      <c r="D3863" s="73">
        <f t="shared" si="542"/>
        <v>0.98683929743389998</v>
      </c>
      <c r="E3863" s="74">
        <f>D3863*conf!B$7</f>
        <v>72.177426214315446</v>
      </c>
      <c r="F3863" s="32">
        <f t="shared" si="543"/>
        <v>-1.13815146</v>
      </c>
      <c r="G3863" s="33">
        <f t="shared" si="544"/>
        <v>-0.96805171999999995</v>
      </c>
      <c r="H3863" s="32">
        <f t="shared" si="545"/>
        <v>0.84386850999999996</v>
      </c>
      <c r="I3863" s="33">
        <f t="shared" si="546"/>
        <v>4.7598248400000003</v>
      </c>
      <c r="J3863" s="32">
        <f t="shared" si="547"/>
        <v>0.84386850999999996</v>
      </c>
      <c r="K3863" s="33">
        <f t="shared" si="548"/>
        <v>25.30417186</v>
      </c>
    </row>
    <row r="3864" spans="1:11" x14ac:dyDescent="0.3">
      <c r="A3864" s="78" t="str">
        <f>latest_start_1_limit_5000_convert_BTC_CMC_PRO_API_KEY_49c55c19_a805_466a_95cf_3c[[#This Row],[Symbol]]</f>
        <v>PARTY</v>
      </c>
      <c r="B3864" s="22" t="str">
        <f t="shared" si="540"/>
        <v>MONEY PARTY</v>
      </c>
      <c r="C3864" s="77">
        <f t="shared" si="541"/>
        <v>1E-8</v>
      </c>
      <c r="D3864" s="73">
        <f t="shared" si="542"/>
        <v>2.4085177087000001E-4</v>
      </c>
      <c r="E3864" s="74">
        <f>D3864*conf!B$7</f>
        <v>1.7615898521431802E-2</v>
      </c>
      <c r="F3864" s="32">
        <f t="shared" si="543"/>
        <v>-1.1399993900000001</v>
      </c>
      <c r="G3864" s="33">
        <f t="shared" si="544"/>
        <v>-0.96990282999999999</v>
      </c>
      <c r="H3864" s="32">
        <f t="shared" si="545"/>
        <v>0.84386852000000001</v>
      </c>
      <c r="I3864" s="33">
        <f t="shared" si="546"/>
        <v>4.7598248500000002</v>
      </c>
      <c r="J3864" s="32">
        <f t="shared" si="547"/>
        <v>0.84386852000000001</v>
      </c>
      <c r="K3864" s="33">
        <f t="shared" si="548"/>
        <v>43.168712900000003</v>
      </c>
    </row>
    <row r="3865" spans="1:11" x14ac:dyDescent="0.3">
      <c r="A3865" s="78" t="str">
        <f>latest_start_1_limit_5000_convert_BTC_CMC_PRO_API_KEY_49c55c19_a805_466a_95cf_3c[[#This Row],[Symbol]]</f>
        <v>OWL</v>
      </c>
      <c r="B3865" s="22" t="str">
        <f t="shared" si="540"/>
        <v>OWL Token (StealthSwap)</v>
      </c>
      <c r="C3865" s="77">
        <f t="shared" si="541"/>
        <v>7.4856365555385924E-6</v>
      </c>
      <c r="D3865" s="73">
        <f t="shared" si="542"/>
        <v>0.28026968026287002</v>
      </c>
      <c r="E3865" s="74">
        <f>D3865*conf!B$7</f>
        <v>20.498924414426313</v>
      </c>
      <c r="F3865" s="32">
        <f t="shared" si="543"/>
        <v>-1.2165327399999999</v>
      </c>
      <c r="G3865" s="33">
        <f t="shared" si="544"/>
        <v>-1.0465678599999999</v>
      </c>
      <c r="H3865" s="32">
        <f t="shared" si="545"/>
        <v>-0.51119587</v>
      </c>
      <c r="I3865" s="33">
        <f t="shared" si="546"/>
        <v>3.3521407700000001</v>
      </c>
      <c r="J3865" s="32">
        <f t="shared" si="547"/>
        <v>-0.51119587</v>
      </c>
      <c r="K3865" s="33">
        <f t="shared" si="548"/>
        <v>7.7947912400000003</v>
      </c>
    </row>
    <row r="3866" spans="1:11" x14ac:dyDescent="0.3">
      <c r="A3866" s="78" t="str">
        <f>latest_start_1_limit_5000_convert_BTC_CMC_PRO_API_KEY_49c55c19_a805_466a_95cf_3c[[#This Row],[Symbol]]</f>
        <v>EQMT</v>
      </c>
      <c r="B3866" s="22" t="str">
        <f t="shared" si="540"/>
        <v>Equus Mining Token</v>
      </c>
      <c r="C3866" s="77">
        <f t="shared" si="541"/>
        <v>2.14815157548135E-8</v>
      </c>
      <c r="D3866" s="73">
        <f t="shared" si="542"/>
        <v>8.0428932229000005E-4</v>
      </c>
      <c r="E3866" s="74">
        <f>D3866*conf!B$7</f>
        <v>5.8825721032290605E-2</v>
      </c>
      <c r="F3866" s="32">
        <f t="shared" si="543"/>
        <v>-1.13815146</v>
      </c>
      <c r="G3866" s="33">
        <f t="shared" si="544"/>
        <v>-0.96805171999999995</v>
      </c>
      <c r="H3866" s="32">
        <f t="shared" si="545"/>
        <v>0.84386850999999996</v>
      </c>
      <c r="I3866" s="33">
        <f t="shared" si="546"/>
        <v>4.7598248400000003</v>
      </c>
      <c r="J3866" s="32">
        <f t="shared" si="547"/>
        <v>0.84386850999999996</v>
      </c>
      <c r="K3866" s="33">
        <f t="shared" si="548"/>
        <v>25.310453129999999</v>
      </c>
    </row>
    <row r="3867" spans="1:11" x14ac:dyDescent="0.3">
      <c r="A3867" s="78" t="str">
        <f>latest_start_1_limit_5000_convert_BTC_CMC_PRO_API_KEY_49c55c19_a805_466a_95cf_3c[[#This Row],[Symbol]]</f>
        <v>TRUMPWIN</v>
      </c>
      <c r="B3867" s="22" t="str">
        <f t="shared" si="540"/>
        <v>Trump Wins Token</v>
      </c>
      <c r="C3867" s="77">
        <f t="shared" si="541"/>
        <v>5.6137344470709765E-7</v>
      </c>
      <c r="D3867" s="73">
        <f t="shared" si="542"/>
        <v>2.1018380292550001E-2</v>
      </c>
      <c r="E3867" s="74">
        <f>D3867*conf!B$7</f>
        <v>1.537284334597107</v>
      </c>
      <c r="F3867" s="32">
        <f t="shared" si="543"/>
        <v>-0.16037633000000001</v>
      </c>
      <c r="G3867" s="33">
        <f t="shared" si="544"/>
        <v>1.1405749999999999E-2</v>
      </c>
      <c r="H3867" s="32">
        <f t="shared" si="545"/>
        <v>-3.8065755800000001</v>
      </c>
      <c r="I3867" s="33">
        <f t="shared" si="546"/>
        <v>-7.1204710000000004E-2</v>
      </c>
      <c r="J3867" s="32">
        <f t="shared" si="547"/>
        <v>-3.8065755800000001</v>
      </c>
      <c r="K3867" s="33">
        <f t="shared" si="548"/>
        <v>249.95396402</v>
      </c>
    </row>
    <row r="3868" spans="1:11" x14ac:dyDescent="0.3">
      <c r="A3868" s="78" t="str">
        <f>latest_start_1_limit_5000_convert_BTC_CMC_PRO_API_KEY_49c55c19_a805_466a_95cf_3c[[#This Row],[Symbol]]</f>
        <v>SVB</v>
      </c>
      <c r="B3868" s="22" t="str">
        <f t="shared" si="540"/>
        <v>Sendvibe</v>
      </c>
      <c r="C3868" s="77">
        <f t="shared" si="541"/>
        <v>1.0855885183558604E-8</v>
      </c>
      <c r="D3868" s="73">
        <f t="shared" si="542"/>
        <v>4.0645514203000002E-4</v>
      </c>
      <c r="E3868" s="74">
        <f>D3868*conf!B$7</f>
        <v>2.9728129088074203E-2</v>
      </c>
      <c r="F3868" s="32">
        <f t="shared" si="543"/>
        <v>-1.13815146</v>
      </c>
      <c r="G3868" s="33">
        <f t="shared" si="544"/>
        <v>-0.96805171999999995</v>
      </c>
      <c r="H3868" s="32">
        <f t="shared" si="545"/>
        <v>0.84386850999999996</v>
      </c>
      <c r="I3868" s="33">
        <f t="shared" si="546"/>
        <v>4.7598248400000003</v>
      </c>
      <c r="J3868" s="32">
        <f t="shared" si="547"/>
        <v>0.84386850999999996</v>
      </c>
      <c r="K3868" s="33">
        <f t="shared" si="548"/>
        <v>25.30417186</v>
      </c>
    </row>
    <row r="3869" spans="1:11" x14ac:dyDescent="0.3">
      <c r="A3869" s="78" t="str">
        <f>latest_start_1_limit_5000_convert_BTC_CMC_PRO_API_KEY_49c55c19_a805_466a_95cf_3c[[#This Row],[Symbol]]</f>
        <v>MYX</v>
      </c>
      <c r="B3869" s="22" t="str">
        <f t="shared" si="540"/>
        <v>MYX Network</v>
      </c>
      <c r="C3869" s="77">
        <f t="shared" si="541"/>
        <v>2.3307384487005545E-8</v>
      </c>
      <c r="D3869" s="73">
        <f t="shared" si="542"/>
        <v>8.7265166421999997E-4</v>
      </c>
      <c r="E3869" s="74">
        <f>D3869*conf!B$7</f>
        <v>6.3825742721050793E-2</v>
      </c>
      <c r="F3869" s="32">
        <f t="shared" si="543"/>
        <v>-1.13815146</v>
      </c>
      <c r="G3869" s="33">
        <f t="shared" si="544"/>
        <v>-0.96805171999999995</v>
      </c>
      <c r="H3869" s="32">
        <f t="shared" si="545"/>
        <v>0.83655524999999997</v>
      </c>
      <c r="I3869" s="33">
        <f t="shared" si="546"/>
        <v>4.7522275900000004</v>
      </c>
      <c r="J3869" s="32">
        <f t="shared" si="547"/>
        <v>0.83655524999999997</v>
      </c>
      <c r="K3869" s="33">
        <f t="shared" si="548"/>
        <v>22.62991143</v>
      </c>
    </row>
    <row r="3870" spans="1:11" x14ac:dyDescent="0.3">
      <c r="A3870" s="78" t="str">
        <f>latest_start_1_limit_5000_convert_BTC_CMC_PRO_API_KEY_49c55c19_a805_466a_95cf_3c[[#This Row],[Symbol]]</f>
        <v>SCHA</v>
      </c>
      <c r="B3870" s="22" t="str">
        <f t="shared" si="540"/>
        <v>Schain Wallet</v>
      </c>
      <c r="C3870" s="77">
        <f t="shared" si="541"/>
        <v>1.4057145981064676E-7</v>
      </c>
      <c r="D3870" s="73">
        <f t="shared" si="542"/>
        <v>5.26313531293E-3</v>
      </c>
      <c r="E3870" s="74">
        <f>D3870*conf!B$7</f>
        <v>0.38494571678770018</v>
      </c>
      <c r="F3870" s="32">
        <f t="shared" si="543"/>
        <v>-1.13815146</v>
      </c>
      <c r="G3870" s="33">
        <f t="shared" si="544"/>
        <v>-0.96805171999999995</v>
      </c>
      <c r="H3870" s="32">
        <f t="shared" si="545"/>
        <v>0.83655524999999997</v>
      </c>
      <c r="I3870" s="33">
        <f t="shared" si="546"/>
        <v>4.7522275900000004</v>
      </c>
      <c r="J3870" s="32">
        <f t="shared" si="547"/>
        <v>0.83655524999999997</v>
      </c>
      <c r="K3870" s="33">
        <f t="shared" si="548"/>
        <v>21.496322129999999</v>
      </c>
    </row>
    <row r="3871" spans="1:11" x14ac:dyDescent="0.3">
      <c r="A3871" s="78" t="str">
        <f>latest_start_1_limit_5000_convert_BTC_CMC_PRO_API_KEY_49c55c19_a805_466a_95cf_3c[[#This Row],[Symbol]]</f>
        <v>COM</v>
      </c>
      <c r="B3871" s="22" t="str">
        <f t="shared" si="540"/>
        <v>Community Token</v>
      </c>
      <c r="C3871" s="77">
        <f t="shared" si="541"/>
        <v>4.523808082912435E-6</v>
      </c>
      <c r="D3871" s="73">
        <f t="shared" si="542"/>
        <v>0.16937587545982999</v>
      </c>
      <c r="E3871" s="74">
        <f>D3871*conf!B$7</f>
        <v>12.388151531131966</v>
      </c>
      <c r="F3871" s="32">
        <f t="shared" si="543"/>
        <v>-1.13815146</v>
      </c>
      <c r="G3871" s="33">
        <f t="shared" si="544"/>
        <v>-0.96805171999999995</v>
      </c>
      <c r="H3871" s="32">
        <f t="shared" si="545"/>
        <v>0.83655524999999997</v>
      </c>
      <c r="I3871" s="33">
        <f t="shared" si="546"/>
        <v>4.7522275900000004</v>
      </c>
      <c r="J3871" s="32">
        <f t="shared" si="547"/>
        <v>0.83655524999999997</v>
      </c>
      <c r="K3871" s="33">
        <f t="shared" si="548"/>
        <v>25.300877060000001</v>
      </c>
    </row>
    <row r="3872" spans="1:11" x14ac:dyDescent="0.3">
      <c r="A3872" s="78" t="str">
        <f>latest_start_1_limit_5000_convert_BTC_CMC_PRO_API_KEY_49c55c19_a805_466a_95cf_3c[[#This Row],[Symbol]]</f>
        <v>CAMO</v>
      </c>
      <c r="B3872" s="22" t="str">
        <f t="shared" si="540"/>
        <v>Camouflage.eth</v>
      </c>
      <c r="C3872" s="77">
        <f t="shared" si="541"/>
        <v>1E-8</v>
      </c>
      <c r="D3872" s="73">
        <f t="shared" si="542"/>
        <v>3.3452287197000002E-4</v>
      </c>
      <c r="E3872" s="74">
        <f>D3872*conf!B$7</f>
        <v>2.4467002855885801E-2</v>
      </c>
      <c r="F3872" s="32">
        <f t="shared" si="543"/>
        <v>-1.13815146</v>
      </c>
      <c r="G3872" s="33">
        <f t="shared" si="544"/>
        <v>-0.96805171999999995</v>
      </c>
      <c r="H3872" s="32">
        <f t="shared" si="545"/>
        <v>0.84386852000000001</v>
      </c>
      <c r="I3872" s="33">
        <f t="shared" si="546"/>
        <v>4.7598248500000002</v>
      </c>
      <c r="J3872" s="32">
        <f t="shared" si="547"/>
        <v>0.84386852000000001</v>
      </c>
      <c r="K3872" s="33">
        <f t="shared" si="548"/>
        <v>13.576775169999999</v>
      </c>
    </row>
    <row r="3873" spans="1:11" x14ac:dyDescent="0.3">
      <c r="A3873" s="78" t="str">
        <f>latest_start_1_limit_5000_convert_BTC_CMC_PRO_API_KEY_49c55c19_a805_466a_95cf_3c[[#This Row],[Symbol]]</f>
        <v>KSS</v>
      </c>
      <c r="B3873" s="22" t="str">
        <f t="shared" si="540"/>
        <v>Krosscoin</v>
      </c>
      <c r="C3873" s="77">
        <f t="shared" si="541"/>
        <v>1.5771920589511348E-8</v>
      </c>
      <c r="D3873" s="73">
        <f t="shared" si="542"/>
        <v>5.9051639870000001E-4</v>
      </c>
      <c r="E3873" s="74">
        <f>D3873*conf!B$7</f>
        <v>4.3190369400917999E-2</v>
      </c>
      <c r="F3873" s="32">
        <f t="shared" si="543"/>
        <v>-0.16037633000000001</v>
      </c>
      <c r="G3873" s="33">
        <f t="shared" si="544"/>
        <v>1.1405749999999999E-2</v>
      </c>
      <c r="H3873" s="32">
        <f t="shared" si="545"/>
        <v>-3.80780275</v>
      </c>
      <c r="I3873" s="33">
        <f t="shared" si="546"/>
        <v>-7.247953E-2</v>
      </c>
      <c r="J3873" s="32">
        <f t="shared" si="547"/>
        <v>-3.80780275</v>
      </c>
      <c r="K3873" s="33">
        <f t="shared" si="548"/>
        <v>-1.3153140000000001E-2</v>
      </c>
    </row>
    <row r="3874" spans="1:11" x14ac:dyDescent="0.3">
      <c r="A3874" s="78" t="str">
        <f>latest_start_1_limit_5000_convert_BTC_CMC_PRO_API_KEY_49c55c19_a805_466a_95cf_3c[[#This Row],[Symbol]]</f>
        <v>DACC2</v>
      </c>
      <c r="B3874" s="22" t="str">
        <f t="shared" si="540"/>
        <v>DACC2</v>
      </c>
      <c r="C3874" s="77">
        <f t="shared" si="541"/>
        <v>1E-8</v>
      </c>
      <c r="D3874" s="73">
        <f t="shared" si="542"/>
        <v>2.7044340463000001E-4</v>
      </c>
      <c r="E3874" s="74">
        <f>D3874*conf!B$7</f>
        <v>1.9780230614638201E-2</v>
      </c>
      <c r="F3874" s="32">
        <f t="shared" si="543"/>
        <v>-0.33287857999999998</v>
      </c>
      <c r="G3874" s="33">
        <f t="shared" si="544"/>
        <v>-0.16139329999999999</v>
      </c>
      <c r="H3874" s="32">
        <f t="shared" si="545"/>
        <v>-5.7410577099999998</v>
      </c>
      <c r="I3874" s="33">
        <f t="shared" si="546"/>
        <v>-2.0808064100000001</v>
      </c>
      <c r="J3874" s="32">
        <f t="shared" si="547"/>
        <v>-5.7410577099999998</v>
      </c>
      <c r="K3874" s="33">
        <f t="shared" si="548"/>
        <v>14.54850536</v>
      </c>
    </row>
    <row r="3875" spans="1:11" x14ac:dyDescent="0.3">
      <c r="A3875" s="78" t="str">
        <f>latest_start_1_limit_5000_convert_BTC_CMC_PRO_API_KEY_49c55c19_a805_466a_95cf_3c[[#This Row],[Symbol]]</f>
        <v>LOOP</v>
      </c>
      <c r="B3875" s="22" t="str">
        <f t="shared" si="540"/>
        <v>LOOPREX</v>
      </c>
      <c r="C3875" s="77">
        <f t="shared" si="541"/>
        <v>1E-8</v>
      </c>
      <c r="D3875" s="73">
        <f t="shared" si="542"/>
        <v>3.4458017059000001E-4</v>
      </c>
      <c r="E3875" s="74">
        <f>D3875*conf!B$7</f>
        <v>2.52025936769526E-2</v>
      </c>
      <c r="F3875" s="32">
        <f t="shared" si="543"/>
        <v>-0.31705519999999998</v>
      </c>
      <c r="G3875" s="33">
        <f t="shared" si="544"/>
        <v>-0.1455427</v>
      </c>
      <c r="H3875" s="32">
        <f t="shared" si="545"/>
        <v>-5.7410577099999998</v>
      </c>
      <c r="I3875" s="33">
        <f t="shared" si="546"/>
        <v>-2.0808064100000001</v>
      </c>
      <c r="J3875" s="32">
        <f t="shared" si="547"/>
        <v>-5.7410577099999998</v>
      </c>
      <c r="K3875" s="33">
        <f t="shared" si="548"/>
        <v>38.713346819999998</v>
      </c>
    </row>
    <row r="3876" spans="1:11" x14ac:dyDescent="0.3">
      <c r="A3876" s="78" t="str">
        <f>latest_start_1_limit_5000_convert_BTC_CMC_PRO_API_KEY_49c55c19_a805_466a_95cf_3c[[#This Row],[Symbol]]</f>
        <v>NEWTON</v>
      </c>
      <c r="B3876" s="22" t="str">
        <f t="shared" si="540"/>
        <v>Newtonium</v>
      </c>
      <c r="C3876" s="77">
        <f t="shared" si="541"/>
        <v>1.0034560378022006E-6</v>
      </c>
      <c r="D3876" s="73">
        <f t="shared" si="542"/>
        <v>3.7570392415669999E-2</v>
      </c>
      <c r="E3876" s="74">
        <f>D3876*conf!B$7</f>
        <v>2.747898501282104</v>
      </c>
      <c r="F3876" s="32">
        <f t="shared" si="543"/>
        <v>-1.1399994</v>
      </c>
      <c r="G3876" s="33">
        <f t="shared" si="544"/>
        <v>-0.96990284000000004</v>
      </c>
      <c r="H3876" s="32">
        <f t="shared" si="545"/>
        <v>0.83655524999999997</v>
      </c>
      <c r="I3876" s="33">
        <f t="shared" si="546"/>
        <v>4.7522275900000004</v>
      </c>
      <c r="J3876" s="32">
        <f t="shared" si="547"/>
        <v>0.83655524999999997</v>
      </c>
      <c r="K3876" s="33">
        <f t="shared" si="548"/>
        <v>25.300877060000001</v>
      </c>
    </row>
    <row r="3877" spans="1:11" x14ac:dyDescent="0.3">
      <c r="A3877" s="78" t="str">
        <f>latest_start_1_limit_5000_convert_BTC_CMC_PRO_API_KEY_49c55c19_a805_466a_95cf_3c[[#This Row],[Symbol]]</f>
        <v>OCP</v>
      </c>
      <c r="B3877" s="22" t="str">
        <f t="shared" si="540"/>
        <v>OC Protocol</v>
      </c>
      <c r="C3877" s="77">
        <f t="shared" si="541"/>
        <v>1.2999999999992408E-7</v>
      </c>
      <c r="D3877" s="73">
        <f t="shared" si="542"/>
        <v>4.86732933984E-3</v>
      </c>
      <c r="E3877" s="74">
        <f>D3877*conf!B$7</f>
        <v>0.35599646791589762</v>
      </c>
      <c r="F3877" s="32">
        <f t="shared" si="543"/>
        <v>6.2459000000000004E-3</v>
      </c>
      <c r="G3877" s="33">
        <f t="shared" si="544"/>
        <v>0.17831467000000001</v>
      </c>
      <c r="H3877" s="32">
        <f t="shared" si="545"/>
        <v>1.5657900000000001E-3</v>
      </c>
      <c r="I3877" s="33">
        <f t="shared" si="546"/>
        <v>3.88481392</v>
      </c>
      <c r="J3877" s="32">
        <f t="shared" si="547"/>
        <v>1.5657900000000001E-3</v>
      </c>
      <c r="K3877" s="33">
        <f t="shared" si="548"/>
        <v>18.265664619999999</v>
      </c>
    </row>
    <row r="3878" spans="1:11" x14ac:dyDescent="0.3">
      <c r="A3878" s="78" t="str">
        <f>latest_start_1_limit_5000_convert_BTC_CMC_PRO_API_KEY_49c55c19_a805_466a_95cf_3c[[#This Row],[Symbol]]</f>
        <v>LIB</v>
      </c>
      <c r="B3878" s="22" t="str">
        <f t="shared" si="540"/>
        <v>Libera</v>
      </c>
      <c r="C3878" s="77">
        <f t="shared" si="541"/>
        <v>1.41478844572315E-5</v>
      </c>
      <c r="D3878" s="73">
        <f t="shared" si="542"/>
        <v>0.52971087011838003</v>
      </c>
      <c r="E3878" s="74">
        <f>D3878*conf!B$7</f>
        <v>38.743053040458314</v>
      </c>
      <c r="F3878" s="32">
        <f t="shared" si="543"/>
        <v>-1.13815146</v>
      </c>
      <c r="G3878" s="33">
        <f t="shared" si="544"/>
        <v>-0.96805171999999995</v>
      </c>
      <c r="H3878" s="32">
        <f t="shared" si="545"/>
        <v>0.83655524999999997</v>
      </c>
      <c r="I3878" s="33">
        <f t="shared" si="546"/>
        <v>4.7522275900000004</v>
      </c>
      <c r="J3878" s="32">
        <f t="shared" si="547"/>
        <v>0.83655524999999997</v>
      </c>
      <c r="K3878" s="33">
        <f t="shared" si="548"/>
        <v>25.229020120000001</v>
      </c>
    </row>
    <row r="3879" spans="1:11" x14ac:dyDescent="0.3">
      <c r="A3879" s="78" t="str">
        <f>latest_start_1_limit_5000_convert_BTC_CMC_PRO_API_KEY_49c55c19_a805_466a_95cf_3c[[#This Row],[Symbol]]</f>
        <v>BLZN</v>
      </c>
      <c r="B3879" s="22" t="str">
        <f t="shared" si="540"/>
        <v>Blaze Network</v>
      </c>
      <c r="C3879" s="77">
        <f t="shared" si="541"/>
        <v>9.1795795612701722E-6</v>
      </c>
      <c r="D3879" s="73">
        <f t="shared" si="542"/>
        <v>0.3436925917384</v>
      </c>
      <c r="E3879" s="74">
        <f>D3879*conf!B$7</f>
        <v>25.137676159746576</v>
      </c>
      <c r="F3879" s="32">
        <f t="shared" si="543"/>
        <v>-1.00688143</v>
      </c>
      <c r="G3879" s="33">
        <f t="shared" si="544"/>
        <v>-0.83655583</v>
      </c>
      <c r="H3879" s="32">
        <f t="shared" si="545"/>
        <v>0.95569957999999999</v>
      </c>
      <c r="I3879" s="33">
        <f t="shared" si="546"/>
        <v>4.8759985199999996</v>
      </c>
      <c r="J3879" s="32">
        <f t="shared" si="547"/>
        <v>0.95569957999999999</v>
      </c>
      <c r="K3879" s="33">
        <f t="shared" si="548"/>
        <v>25.304556470000001</v>
      </c>
    </row>
    <row r="3880" spans="1:11" x14ac:dyDescent="0.3">
      <c r="A3880" s="78" t="str">
        <f>latest_start_1_limit_5000_convert_BTC_CMC_PRO_API_KEY_49c55c19_a805_466a_95cf_3c[[#This Row],[Symbol]]</f>
        <v>WENB</v>
      </c>
      <c r="B3880" s="22" t="str">
        <f t="shared" si="540"/>
        <v>Wenburn</v>
      </c>
      <c r="C3880" s="77">
        <f t="shared" si="541"/>
        <v>7.6612356403185203E-7</v>
      </c>
      <c r="D3880" s="73">
        <f t="shared" si="542"/>
        <v>2.8684428470440001E-2</v>
      </c>
      <c r="E3880" s="74">
        <f>D3880*conf!B$7</f>
        <v>2.0979790983279818</v>
      </c>
      <c r="F3880" s="32">
        <f t="shared" si="543"/>
        <v>-1.13233023</v>
      </c>
      <c r="G3880" s="33">
        <f t="shared" si="544"/>
        <v>-0.96222046999999999</v>
      </c>
      <c r="H3880" s="32">
        <f t="shared" si="545"/>
        <v>0.85322951999999996</v>
      </c>
      <c r="I3880" s="33">
        <f t="shared" si="546"/>
        <v>4.7695493500000001</v>
      </c>
      <c r="J3880" s="32">
        <f t="shared" si="547"/>
        <v>0.85322951999999996</v>
      </c>
      <c r="K3880" s="33">
        <f t="shared" si="548"/>
        <v>22.717410090000001</v>
      </c>
    </row>
    <row r="3881" spans="1:11" x14ac:dyDescent="0.3">
      <c r="A3881" s="78" t="str">
        <f>latest_start_1_limit_5000_convert_BTC_CMC_PRO_API_KEY_49c55c19_a805_466a_95cf_3c[[#This Row],[Symbol]]</f>
        <v>VSN</v>
      </c>
      <c r="B3881" s="22" t="str">
        <f t="shared" si="540"/>
        <v>Vision Network</v>
      </c>
      <c r="C3881" s="77">
        <f t="shared" si="541"/>
        <v>1.8717353906658304E-8</v>
      </c>
      <c r="D3881" s="73">
        <f t="shared" si="542"/>
        <v>7.0079635257000005E-4</v>
      </c>
      <c r="E3881" s="74">
        <f>D3881*conf!B$7</f>
        <v>5.1256245226969803E-2</v>
      </c>
      <c r="F3881" s="32">
        <f t="shared" si="543"/>
        <v>-0.15984825999999999</v>
      </c>
      <c r="G3881" s="33">
        <f t="shared" si="544"/>
        <v>1.1934729999999999E-2</v>
      </c>
      <c r="H3881" s="32">
        <f t="shared" si="545"/>
        <v>-49.686857869999997</v>
      </c>
      <c r="I3881" s="33">
        <f t="shared" si="546"/>
        <v>-47.733104310000002</v>
      </c>
      <c r="J3881" s="32">
        <f t="shared" si="547"/>
        <v>-49.686857869999997</v>
      </c>
      <c r="K3881" s="33">
        <f t="shared" si="548"/>
        <v>-29.996138569999999</v>
      </c>
    </row>
    <row r="3882" spans="1:11" x14ac:dyDescent="0.3">
      <c r="A3882" s="78" t="str">
        <f>latest_start_1_limit_5000_convert_BTC_CMC_PRO_API_KEY_49c55c19_a805_466a_95cf_3c[[#This Row],[Symbol]]</f>
        <v>STEEL</v>
      </c>
      <c r="B3882" s="22" t="str">
        <f t="shared" si="540"/>
        <v>Hands of Steel</v>
      </c>
      <c r="C3882" s="77">
        <f t="shared" si="541"/>
        <v>1.3339748844235068E-7</v>
      </c>
      <c r="D3882" s="73">
        <f t="shared" si="542"/>
        <v>4.9945346873599998E-3</v>
      </c>
      <c r="E3882" s="74">
        <f>D3882*conf!B$7</f>
        <v>0.36530026703351037</v>
      </c>
      <c r="F3882" s="32">
        <f t="shared" si="543"/>
        <v>-1.13233023</v>
      </c>
      <c r="G3882" s="33">
        <f t="shared" si="544"/>
        <v>-0.96222046999999999</v>
      </c>
      <c r="H3882" s="32">
        <f t="shared" si="545"/>
        <v>0.85322951999999996</v>
      </c>
      <c r="I3882" s="33">
        <f t="shared" si="546"/>
        <v>4.7695493500000001</v>
      </c>
      <c r="J3882" s="32">
        <f t="shared" si="547"/>
        <v>0.85322951999999996</v>
      </c>
      <c r="K3882" s="33">
        <f t="shared" si="548"/>
        <v>25.315803429999999</v>
      </c>
    </row>
    <row r="3883" spans="1:11" x14ac:dyDescent="0.3">
      <c r="A3883" s="78" t="str">
        <f>latest_start_1_limit_5000_convert_BTC_CMC_PRO_API_KEY_49c55c19_a805_466a_95cf_3c[[#This Row],[Symbol]]</f>
        <v>YEP</v>
      </c>
      <c r="B3883" s="22" t="str">
        <f t="shared" si="540"/>
        <v>YEP COIN</v>
      </c>
      <c r="C3883" s="77">
        <f t="shared" si="541"/>
        <v>7.2950329339548689E-4</v>
      </c>
      <c r="D3883" s="73">
        <f t="shared" si="542"/>
        <v>27.313329103506419</v>
      </c>
      <c r="E3883" s="74">
        <f>D3883*conf!B$7</f>
        <v>1997.6968906304594</v>
      </c>
      <c r="F3883" s="32">
        <f t="shared" si="543"/>
        <v>-0.46373382000000002</v>
      </c>
      <c r="G3883" s="33">
        <f t="shared" si="544"/>
        <v>-0.29247369000000001</v>
      </c>
      <c r="H3883" s="32">
        <f t="shared" si="545"/>
        <v>41.577848400000001</v>
      </c>
      <c r="I3883" s="33">
        <f t="shared" si="546"/>
        <v>47.075581470000003</v>
      </c>
      <c r="J3883" s="32">
        <f t="shared" si="547"/>
        <v>41.577848400000001</v>
      </c>
      <c r="K3883" s="33">
        <f t="shared" si="548"/>
        <v>37.805367670000003</v>
      </c>
    </row>
    <row r="3884" spans="1:11" x14ac:dyDescent="0.3">
      <c r="A3884" s="78" t="str">
        <f>latest_start_1_limit_5000_convert_BTC_CMC_PRO_API_KEY_49c55c19_a805_466a_95cf_3c[[#This Row],[Symbol]]</f>
        <v>FACT</v>
      </c>
      <c r="B3884" s="22" t="str">
        <f t="shared" si="540"/>
        <v>Fee Active Collateral Token</v>
      </c>
      <c r="C3884" s="77">
        <f t="shared" si="541"/>
        <v>4.7898299283669916E-7</v>
      </c>
      <c r="D3884" s="73">
        <f t="shared" si="542"/>
        <v>1.7933599802459999E-2</v>
      </c>
      <c r="E3884" s="74">
        <f>D3884*conf!B$7</f>
        <v>1.3116634895519244</v>
      </c>
      <c r="F3884" s="32">
        <f t="shared" si="543"/>
        <v>-0.83584983999999996</v>
      </c>
      <c r="G3884" s="33">
        <f t="shared" si="544"/>
        <v>-0.66522996999999995</v>
      </c>
      <c r="H3884" s="32">
        <f t="shared" si="545"/>
        <v>-27.23977184</v>
      </c>
      <c r="I3884" s="33">
        <f t="shared" si="546"/>
        <v>-24.414355879999999</v>
      </c>
      <c r="J3884" s="32">
        <f t="shared" si="547"/>
        <v>-27.23977184</v>
      </c>
      <c r="K3884" s="33">
        <f t="shared" si="548"/>
        <v>-9.6476477599999999</v>
      </c>
    </row>
    <row r="3885" spans="1:11" x14ac:dyDescent="0.3">
      <c r="A3885" s="78" t="str">
        <f>latest_start_1_limit_5000_convert_BTC_CMC_PRO_API_KEY_49c55c19_a805_466a_95cf_3c[[#This Row],[Symbol]]</f>
        <v>CORN</v>
      </c>
      <c r="B3885" s="22" t="str">
        <f t="shared" si="540"/>
        <v>Cornichon</v>
      </c>
      <c r="C3885" s="77">
        <f t="shared" si="541"/>
        <v>1.9224346321910951E-6</v>
      </c>
      <c r="D3885" s="73">
        <f t="shared" si="542"/>
        <v>7.1977865301490002E-2</v>
      </c>
      <c r="E3885" s="74">
        <f>D3885*conf!B$7</f>
        <v>5.2644610681509789</v>
      </c>
      <c r="F3885" s="32">
        <f t="shared" si="543"/>
        <v>-1.13815146</v>
      </c>
      <c r="G3885" s="33">
        <f t="shared" si="544"/>
        <v>-0.96805171999999995</v>
      </c>
      <c r="H3885" s="32">
        <f t="shared" si="545"/>
        <v>-5.2791839300000003</v>
      </c>
      <c r="I3885" s="33">
        <f t="shared" si="546"/>
        <v>-1.6009971999999999</v>
      </c>
      <c r="J3885" s="32">
        <f t="shared" si="547"/>
        <v>-5.2791839300000003</v>
      </c>
      <c r="K3885" s="33">
        <f t="shared" si="548"/>
        <v>0.88019639999999999</v>
      </c>
    </row>
    <row r="3886" spans="1:11" x14ac:dyDescent="0.3">
      <c r="A3886" s="78" t="str">
        <f>latest_start_1_limit_5000_convert_BTC_CMC_PRO_API_KEY_49c55c19_a805_466a_95cf_3c[[#This Row],[Symbol]]</f>
        <v>BAST</v>
      </c>
      <c r="B3886" s="22" t="str">
        <f t="shared" si="540"/>
        <v>Bast</v>
      </c>
      <c r="C3886" s="77">
        <f t="shared" si="541"/>
        <v>3.5519642329052097E-4</v>
      </c>
      <c r="D3886" s="73">
        <f t="shared" si="542"/>
        <v>13.298907480686079</v>
      </c>
      <c r="E3886" s="74">
        <f>D3886*conf!B$7</f>
        <v>972.68209313737987</v>
      </c>
      <c r="F3886" s="32">
        <f t="shared" si="543"/>
        <v>-1.1399994</v>
      </c>
      <c r="G3886" s="33">
        <f t="shared" si="544"/>
        <v>-0.96990284000000004</v>
      </c>
      <c r="H3886" s="32">
        <f t="shared" si="545"/>
        <v>0.84386850999999996</v>
      </c>
      <c r="I3886" s="33">
        <f t="shared" si="546"/>
        <v>4.7598248400000003</v>
      </c>
      <c r="J3886" s="32">
        <f t="shared" si="547"/>
        <v>0.84386850999999996</v>
      </c>
      <c r="K3886" s="33">
        <f t="shared" si="548"/>
        <v>9.0342513400000009</v>
      </c>
    </row>
    <row r="3887" spans="1:11" x14ac:dyDescent="0.3">
      <c r="A3887" s="78" t="str">
        <f>latest_start_1_limit_5000_convert_BTC_CMC_PRO_API_KEY_49c55c19_a805_466a_95cf_3c[[#This Row],[Symbol]]</f>
        <v>OCB</v>
      </c>
      <c r="B3887" s="22" t="str">
        <f t="shared" si="540"/>
        <v>BLOCKMAX</v>
      </c>
      <c r="C3887" s="77">
        <f t="shared" si="541"/>
        <v>1.256377654407242E-6</v>
      </c>
      <c r="D3887" s="73">
        <f t="shared" si="542"/>
        <v>4.7040029378610002E-2</v>
      </c>
      <c r="E3887" s="74">
        <f>D3887*conf!B$7</f>
        <v>3.4405077487515356</v>
      </c>
      <c r="F3887" s="32">
        <f t="shared" si="543"/>
        <v>4.27335536</v>
      </c>
      <c r="G3887" s="33">
        <f t="shared" si="544"/>
        <v>4.4527660300000003</v>
      </c>
      <c r="H3887" s="32">
        <f t="shared" si="545"/>
        <v>-7.7177591400000001</v>
      </c>
      <c r="I3887" s="33">
        <f t="shared" si="546"/>
        <v>-4.1342668500000004</v>
      </c>
      <c r="J3887" s="32">
        <f t="shared" si="547"/>
        <v>-7.7177591400000001</v>
      </c>
      <c r="K3887" s="33">
        <f t="shared" si="548"/>
        <v>-26.579426250000001</v>
      </c>
    </row>
    <row r="3888" spans="1:11" x14ac:dyDescent="0.3">
      <c r="A3888" s="78" t="str">
        <f>latest_start_1_limit_5000_convert_BTC_CMC_PRO_API_KEY_49c55c19_a805_466a_95cf_3c[[#This Row],[Symbol]]</f>
        <v>YFIB</v>
      </c>
      <c r="B3888" s="22" t="str">
        <f t="shared" si="540"/>
        <v>YFIBusiness</v>
      </c>
      <c r="C3888" s="77">
        <f t="shared" si="541"/>
        <v>5.9633483817300848E-5</v>
      </c>
      <c r="D3888" s="73">
        <f t="shared" si="542"/>
        <v>2.2327369647768598</v>
      </c>
      <c r="E3888" s="74">
        <f>D3888*conf!B$7</f>
        <v>163.30238160377954</v>
      </c>
      <c r="F3888" s="32">
        <f t="shared" si="543"/>
        <v>-1.13233023</v>
      </c>
      <c r="G3888" s="33">
        <f t="shared" si="544"/>
        <v>-0.96222046999999999</v>
      </c>
      <c r="H3888" s="32">
        <f t="shared" si="545"/>
        <v>0.85322951999999996</v>
      </c>
      <c r="I3888" s="33">
        <f t="shared" si="546"/>
        <v>4.7695493500000001</v>
      </c>
      <c r="J3888" s="32">
        <f t="shared" si="547"/>
        <v>0.85322951999999996</v>
      </c>
      <c r="K3888" s="33">
        <f t="shared" si="548"/>
        <v>21.0110353</v>
      </c>
    </row>
    <row r="3889" spans="1:11" x14ac:dyDescent="0.3">
      <c r="A3889" s="78" t="str">
        <f>latest_start_1_limit_5000_convert_BTC_CMC_PRO_API_KEY_49c55c19_a805_466a_95cf_3c[[#This Row],[Symbol]]</f>
        <v>LIVE</v>
      </c>
      <c r="B3889" s="22" t="str">
        <f t="shared" si="540"/>
        <v>TRONbetLive</v>
      </c>
      <c r="C3889" s="77">
        <f t="shared" si="541"/>
        <v>7.3681162680795615E-7</v>
      </c>
      <c r="D3889" s="73">
        <f t="shared" si="542"/>
        <v>2.7586960377690001E-2</v>
      </c>
      <c r="E3889" s="74">
        <f>D3889*conf!B$7</f>
        <v>2.0177102820242467</v>
      </c>
      <c r="F3889" s="32">
        <f t="shared" si="543"/>
        <v>-0.28449309</v>
      </c>
      <c r="G3889" s="33">
        <f t="shared" si="544"/>
        <v>-0.11292455999999999</v>
      </c>
      <c r="H3889" s="32">
        <f t="shared" si="545"/>
        <v>-9.7163822599999996</v>
      </c>
      <c r="I3889" s="33">
        <f t="shared" si="546"/>
        <v>-6.2105002599999999</v>
      </c>
      <c r="J3889" s="32">
        <f t="shared" si="547"/>
        <v>-9.7163822599999996</v>
      </c>
      <c r="K3889" s="33">
        <f t="shared" si="548"/>
        <v>8.1676397099999996</v>
      </c>
    </row>
    <row r="3890" spans="1:11" x14ac:dyDescent="0.3">
      <c r="A3890" s="78" t="str">
        <f>latest_start_1_limit_5000_convert_BTC_CMC_PRO_API_KEY_49c55c19_a805_466a_95cf_3c[[#This Row],[Symbol]]</f>
        <v>SSS</v>
      </c>
      <c r="B3890" s="22" t="str">
        <f t="shared" si="540"/>
        <v>Simple Software Solutions</v>
      </c>
      <c r="C3890" s="77">
        <f t="shared" si="541"/>
        <v>8.9999999999996745E-7</v>
      </c>
      <c r="D3890" s="73">
        <f t="shared" si="542"/>
        <v>3.3696895429679997E-2</v>
      </c>
      <c r="E3890" s="74">
        <f>D3890*conf!B$7</f>
        <v>2.4645909317267951</v>
      </c>
      <c r="F3890" s="32">
        <f t="shared" si="543"/>
        <v>0</v>
      </c>
      <c r="G3890" s="33">
        <f t="shared" si="544"/>
        <v>0.17205802000000001</v>
      </c>
      <c r="H3890" s="32">
        <f t="shared" si="545"/>
        <v>0</v>
      </c>
      <c r="I3890" s="33">
        <f t="shared" si="546"/>
        <v>3.8831873300000002</v>
      </c>
      <c r="J3890" s="32">
        <f t="shared" si="547"/>
        <v>0</v>
      </c>
      <c r="K3890" s="33">
        <f t="shared" si="548"/>
        <v>18.265664619999999</v>
      </c>
    </row>
    <row r="3891" spans="1:11" x14ac:dyDescent="0.3">
      <c r="A3891" s="78" t="str">
        <f>latest_start_1_limit_5000_convert_BTC_CMC_PRO_API_KEY_49c55c19_a805_466a_95cf_3c[[#This Row],[Symbol]]</f>
        <v>YFUEL</v>
      </c>
      <c r="B3891" s="22" t="str">
        <f t="shared" si="540"/>
        <v>YFUEL</v>
      </c>
      <c r="C3891" s="77">
        <f t="shared" si="541"/>
        <v>7.5976167560595504E-5</v>
      </c>
      <c r="D3891" s="73">
        <f t="shared" si="542"/>
        <v>2.8446233038192501</v>
      </c>
      <c r="E3891" s="74">
        <f>D3891*conf!B$7</f>
        <v>208.05574844133994</v>
      </c>
      <c r="F3891" s="32">
        <f t="shared" si="543"/>
        <v>-1.13233023</v>
      </c>
      <c r="G3891" s="33">
        <f t="shared" si="544"/>
        <v>-0.96222046999999999</v>
      </c>
      <c r="H3891" s="32">
        <f t="shared" si="545"/>
        <v>0.85322951999999996</v>
      </c>
      <c r="I3891" s="33">
        <f t="shared" si="546"/>
        <v>4.7695493500000001</v>
      </c>
      <c r="J3891" s="32">
        <f t="shared" si="547"/>
        <v>0.85322951999999996</v>
      </c>
      <c r="K3891" s="33">
        <f t="shared" si="548"/>
        <v>25.328413229999999</v>
      </c>
    </row>
    <row r="3892" spans="1:11" x14ac:dyDescent="0.3">
      <c r="A3892" s="78" t="str">
        <f>latest_start_1_limit_5000_convert_BTC_CMC_PRO_API_KEY_49c55c19_a805_466a_95cf_3c[[#This Row],[Symbol]]</f>
        <v>YFP</v>
      </c>
      <c r="B3892" s="22" t="str">
        <f t="shared" si="540"/>
        <v>Yearn Finance Protocol</v>
      </c>
      <c r="C3892" s="77">
        <f t="shared" si="541"/>
        <v>7.1872879816336892E-6</v>
      </c>
      <c r="D3892" s="73">
        <f t="shared" si="542"/>
        <v>0.26909921282235</v>
      </c>
      <c r="E3892" s="74">
        <f>D3892*conf!B$7</f>
        <v>19.681916425826678</v>
      </c>
      <c r="F3892" s="32">
        <f t="shared" si="543"/>
        <v>-1.13233023</v>
      </c>
      <c r="G3892" s="33">
        <f t="shared" si="544"/>
        <v>-0.96222046999999999</v>
      </c>
      <c r="H3892" s="32">
        <f t="shared" si="545"/>
        <v>0.85322951999999996</v>
      </c>
      <c r="I3892" s="33">
        <f t="shared" si="546"/>
        <v>4.7695493500000001</v>
      </c>
      <c r="J3892" s="32">
        <f t="shared" si="547"/>
        <v>0.85322951999999996</v>
      </c>
      <c r="K3892" s="33">
        <f t="shared" si="548"/>
        <v>26.276962820000001</v>
      </c>
    </row>
    <row r="3893" spans="1:11" x14ac:dyDescent="0.3">
      <c r="A3893" s="78" t="str">
        <f>latest_start_1_limit_5000_convert_BTC_CMC_PRO_API_KEY_49c55c19_a805_466a_95cf_3c[[#This Row],[Symbol]]</f>
        <v>FRMS</v>
      </c>
      <c r="B3893" s="22" t="str">
        <f t="shared" si="540"/>
        <v>The Forms</v>
      </c>
      <c r="C3893" s="77">
        <f t="shared" si="541"/>
        <v>4.8347216963610709E-7</v>
      </c>
      <c r="D3893" s="73">
        <f t="shared" si="542"/>
        <v>1.8101679048210001E-2</v>
      </c>
      <c r="E3893" s="74">
        <f>D3893*conf!B$7</f>
        <v>1.3239568055860795</v>
      </c>
      <c r="F3893" s="32">
        <f t="shared" si="543"/>
        <v>-1.1289744399999999</v>
      </c>
      <c r="G3893" s="33">
        <f t="shared" si="544"/>
        <v>-0.95885891000000001</v>
      </c>
      <c r="H3893" s="32">
        <f t="shared" si="545"/>
        <v>0.85322951999999996</v>
      </c>
      <c r="I3893" s="33">
        <f t="shared" si="546"/>
        <v>4.7695493500000001</v>
      </c>
      <c r="J3893" s="32">
        <f t="shared" si="547"/>
        <v>0.85322951999999996</v>
      </c>
      <c r="K3893" s="33">
        <f t="shared" si="548"/>
        <v>25.315803429999999</v>
      </c>
    </row>
    <row r="3894" spans="1:11" x14ac:dyDescent="0.3">
      <c r="A3894" s="78" t="str">
        <f>latest_start_1_limit_5000_convert_BTC_CMC_PRO_API_KEY_49c55c19_a805_466a_95cf_3c[[#This Row],[Symbol]]</f>
        <v>TCP</v>
      </c>
      <c r="B3894" s="22" t="str">
        <f t="shared" si="540"/>
        <v>Token CashPay</v>
      </c>
      <c r="C3894" s="77">
        <f t="shared" si="541"/>
        <v>1.3612802635613591E-6</v>
      </c>
      <c r="D3894" s="73">
        <f t="shared" si="542"/>
        <v>5.0967687435240001E-2</v>
      </c>
      <c r="E3894" s="74">
        <f>D3894*conf!B$7</f>
        <v>3.7277766590134536</v>
      </c>
      <c r="F3894" s="32">
        <f t="shared" si="543"/>
        <v>0.38423225999999999</v>
      </c>
      <c r="G3894" s="33">
        <f t="shared" si="544"/>
        <v>0.55695138</v>
      </c>
      <c r="H3894" s="32">
        <f t="shared" si="545"/>
        <v>12.5973183</v>
      </c>
      <c r="I3894" s="33">
        <f t="shared" si="546"/>
        <v>16.969683100000001</v>
      </c>
      <c r="J3894" s="32">
        <f t="shared" si="547"/>
        <v>12.5973183</v>
      </c>
      <c r="K3894" s="33">
        <f t="shared" si="548"/>
        <v>17.512930740000002</v>
      </c>
    </row>
    <row r="3895" spans="1:11" x14ac:dyDescent="0.3">
      <c r="A3895" s="78" t="str">
        <f>latest_start_1_limit_5000_convert_BTC_CMC_PRO_API_KEY_49c55c19_a805_466a_95cf_3c[[#This Row],[Symbol]]</f>
        <v>gKIMCHI</v>
      </c>
      <c r="B3895" s="22" t="str">
        <f t="shared" si="540"/>
        <v>GOD KIMCHI</v>
      </c>
      <c r="C3895" s="77">
        <f t="shared" si="541"/>
        <v>1E-8</v>
      </c>
      <c r="D3895" s="73">
        <f t="shared" si="542"/>
        <v>3.6569051190000001E-5</v>
      </c>
      <c r="E3895" s="74">
        <f>D3895*conf!B$7</f>
        <v>2.6746604040366003E-3</v>
      </c>
      <c r="F3895" s="32">
        <f t="shared" si="543"/>
        <v>-1.1289744399999999</v>
      </c>
      <c r="G3895" s="33">
        <f t="shared" si="544"/>
        <v>-0.95885891000000001</v>
      </c>
      <c r="H3895" s="32">
        <f t="shared" si="545"/>
        <v>0.85322953000000001</v>
      </c>
      <c r="I3895" s="33">
        <f t="shared" si="546"/>
        <v>4.7695493600000001</v>
      </c>
      <c r="J3895" s="32">
        <f t="shared" si="547"/>
        <v>0.85322953000000001</v>
      </c>
      <c r="K3895" s="33">
        <f t="shared" si="548"/>
        <v>25.315803450000001</v>
      </c>
    </row>
    <row r="3896" spans="1:11" x14ac:dyDescent="0.3">
      <c r="A3896" s="78" t="str">
        <f>latest_start_1_limit_5000_convert_BTC_CMC_PRO_API_KEY_49c55c19_a805_466a_95cf_3c[[#This Row],[Symbol]]</f>
        <v>ENCX</v>
      </c>
      <c r="B3896" s="22" t="str">
        <f t="shared" si="540"/>
        <v>Enceladus Network</v>
      </c>
      <c r="C3896" s="77">
        <f t="shared" si="541"/>
        <v>1.3811334248438296E-8</v>
      </c>
      <c r="D3896" s="73">
        <f t="shared" si="542"/>
        <v>5.1711009546000003E-4</v>
      </c>
      <c r="E3896" s="74">
        <f>D3896*conf!B$7</f>
        <v>3.7821432381944402E-2</v>
      </c>
      <c r="F3896" s="32">
        <f t="shared" si="543"/>
        <v>-1.13233023</v>
      </c>
      <c r="G3896" s="33">
        <f t="shared" si="544"/>
        <v>-0.96222046999999999</v>
      </c>
      <c r="H3896" s="32">
        <f t="shared" si="545"/>
        <v>0.84464152999999997</v>
      </c>
      <c r="I3896" s="33">
        <f t="shared" si="546"/>
        <v>4.7606278700000004</v>
      </c>
      <c r="J3896" s="32">
        <f t="shared" si="547"/>
        <v>0.84464152999999997</v>
      </c>
      <c r="K3896" s="33">
        <f t="shared" si="548"/>
        <v>25.043933119999998</v>
      </c>
    </row>
    <row r="3897" spans="1:11" x14ac:dyDescent="0.3">
      <c r="A3897" s="78" t="str">
        <f>latest_start_1_limit_5000_convert_BTC_CMC_PRO_API_KEY_49c55c19_a805_466a_95cf_3c[[#This Row],[Symbol]]</f>
        <v>YFIKING</v>
      </c>
      <c r="B3897" s="22" t="str">
        <f t="shared" si="540"/>
        <v>YFIKING,FINANCE</v>
      </c>
      <c r="C3897" s="77">
        <f t="shared" si="541"/>
        <v>8.5522159011741432E-6</v>
      </c>
      <c r="D3897" s="73">
        <f t="shared" si="542"/>
        <v>0.32020347212658001</v>
      </c>
      <c r="E3897" s="74">
        <f>D3897*conf!B$7</f>
        <v>23.419681951338063</v>
      </c>
      <c r="F3897" s="32">
        <f t="shared" si="543"/>
        <v>-0.70911875999999996</v>
      </c>
      <c r="G3897" s="33">
        <f t="shared" si="544"/>
        <v>-0.53828083999999998</v>
      </c>
      <c r="H3897" s="32">
        <f t="shared" si="545"/>
        <v>-10.34527748</v>
      </c>
      <c r="I3897" s="33">
        <f t="shared" si="546"/>
        <v>-6.8638166500000004</v>
      </c>
      <c r="J3897" s="32">
        <f t="shared" si="547"/>
        <v>-10.34527748</v>
      </c>
      <c r="K3897" s="33">
        <f t="shared" si="548"/>
        <v>13.139728549999999</v>
      </c>
    </row>
    <row r="3898" spans="1:11" x14ac:dyDescent="0.3">
      <c r="A3898" s="78" t="str">
        <f>latest_start_1_limit_5000_convert_BTC_CMC_PRO_API_KEY_49c55c19_a805_466a_95cf_3c[[#This Row],[Symbol]]</f>
        <v>MAFI</v>
      </c>
      <c r="B3898" s="22" t="str">
        <f t="shared" si="540"/>
        <v>Mafia.Network</v>
      </c>
      <c r="C3898" s="77">
        <f t="shared" si="541"/>
        <v>1.13381818474342E-7</v>
      </c>
      <c r="D3898" s="73">
        <f t="shared" si="542"/>
        <v>4.2451280897300003E-3</v>
      </c>
      <c r="E3898" s="74">
        <f>D3898*conf!B$7</f>
        <v>0.31048866848285223</v>
      </c>
      <c r="F3898" s="32">
        <f t="shared" si="543"/>
        <v>-1.1289744399999999</v>
      </c>
      <c r="G3898" s="33">
        <f t="shared" si="544"/>
        <v>-0.95885891000000001</v>
      </c>
      <c r="H3898" s="32">
        <f t="shared" si="545"/>
        <v>0.85322951999999996</v>
      </c>
      <c r="I3898" s="33">
        <f t="shared" si="546"/>
        <v>4.7695493500000001</v>
      </c>
      <c r="J3898" s="32">
        <f t="shared" si="547"/>
        <v>0.85322951999999996</v>
      </c>
      <c r="K3898" s="33">
        <f t="shared" si="548"/>
        <v>25.315803429999999</v>
      </c>
    </row>
    <row r="3899" spans="1:11" x14ac:dyDescent="0.3">
      <c r="A3899" s="78" t="str">
        <f>latest_start_1_limit_5000_convert_BTC_CMC_PRO_API_KEY_49c55c19_a805_466a_95cf_3c[[#This Row],[Symbol]]</f>
        <v>MAKI</v>
      </c>
      <c r="B3899" s="22" t="str">
        <f t="shared" si="540"/>
        <v>Maki Finance</v>
      </c>
      <c r="C3899" s="77">
        <f t="shared" si="541"/>
        <v>1.8272405308896553E-5</v>
      </c>
      <c r="D3899" s="73">
        <f t="shared" si="542"/>
        <v>0.68413703438071005</v>
      </c>
      <c r="E3899" s="74">
        <f>D3899*conf!B$7</f>
        <v>50.037782694605134</v>
      </c>
      <c r="F3899" s="32">
        <f t="shared" si="543"/>
        <v>-1.1289744399999999</v>
      </c>
      <c r="G3899" s="33">
        <f t="shared" si="544"/>
        <v>-0.95885891000000001</v>
      </c>
      <c r="H3899" s="32">
        <f t="shared" si="545"/>
        <v>0.85322951999999996</v>
      </c>
      <c r="I3899" s="33">
        <f t="shared" si="546"/>
        <v>4.7695493500000001</v>
      </c>
      <c r="J3899" s="32">
        <f t="shared" si="547"/>
        <v>0.85322951999999996</v>
      </c>
      <c r="K3899" s="33">
        <f t="shared" si="548"/>
        <v>25.315803429999999</v>
      </c>
    </row>
    <row r="3900" spans="1:11" x14ac:dyDescent="0.3">
      <c r="A3900" s="78" t="str">
        <f>latest_start_1_limit_5000_convert_BTC_CMC_PRO_API_KEY_49c55c19_a805_466a_95cf_3c[[#This Row],[Symbol]]</f>
        <v>CLA</v>
      </c>
      <c r="B3900" s="22" t="str">
        <f t="shared" si="540"/>
        <v>Candela Coin</v>
      </c>
      <c r="C3900" s="77">
        <f t="shared" si="541"/>
        <v>1E-8</v>
      </c>
      <c r="D3900" s="73">
        <f t="shared" si="542"/>
        <v>2.0384674977000001E-4</v>
      </c>
      <c r="E3900" s="74">
        <f>D3900*conf!B$7</f>
        <v>1.49093512781778E-2</v>
      </c>
      <c r="F3900" s="32">
        <f t="shared" si="543"/>
        <v>0.30700938</v>
      </c>
      <c r="G3900" s="33">
        <f t="shared" si="544"/>
        <v>0.47959562999999999</v>
      </c>
      <c r="H3900" s="32">
        <f t="shared" si="545"/>
        <v>0.25382592999999998</v>
      </c>
      <c r="I3900" s="33">
        <f t="shared" si="546"/>
        <v>4.1468698000000002</v>
      </c>
      <c r="J3900" s="32">
        <f t="shared" si="547"/>
        <v>0.25382592999999998</v>
      </c>
      <c r="K3900" s="33">
        <f t="shared" si="548"/>
        <v>684.05376922999994</v>
      </c>
    </row>
    <row r="3901" spans="1:11" x14ac:dyDescent="0.3">
      <c r="A3901" s="78" t="str">
        <f>latest_start_1_limit_5000_convert_BTC_CMC_PRO_API_KEY_49c55c19_a805_466a_95cf_3c[[#This Row],[Symbol]]</f>
        <v>FHSE</v>
      </c>
      <c r="B3901" s="22" t="str">
        <f t="shared" si="540"/>
        <v>Farm House Finance</v>
      </c>
      <c r="C3901" s="77">
        <f t="shared" si="541"/>
        <v>2.1144075843480695E-4</v>
      </c>
      <c r="D3901" s="73">
        <f t="shared" si="542"/>
        <v>7.9165523628335297</v>
      </c>
      <c r="E3901" s="74">
        <f>D3901*conf!B$7</f>
        <v>579.01663981764432</v>
      </c>
      <c r="F3901" s="32">
        <f t="shared" si="543"/>
        <v>-1.1289744399999999</v>
      </c>
      <c r="G3901" s="33">
        <f t="shared" si="544"/>
        <v>-0.95885891000000001</v>
      </c>
      <c r="H3901" s="32">
        <f t="shared" si="545"/>
        <v>0.85322951999999996</v>
      </c>
      <c r="I3901" s="33">
        <f t="shared" si="546"/>
        <v>4.7695493500000001</v>
      </c>
      <c r="J3901" s="32">
        <f t="shared" si="547"/>
        <v>0.85322951999999996</v>
      </c>
      <c r="K3901" s="33">
        <f t="shared" si="548"/>
        <v>25.315803429999999</v>
      </c>
    </row>
    <row r="3902" spans="1:11" x14ac:dyDescent="0.3">
      <c r="A3902" s="78" t="str">
        <f>latest_start_1_limit_5000_convert_BTC_CMC_PRO_API_KEY_49c55c19_a805_466a_95cf_3c[[#This Row],[Symbol]]</f>
        <v>NYB</v>
      </c>
      <c r="B3902" s="22" t="str">
        <f t="shared" si="540"/>
        <v>New Year Bull</v>
      </c>
      <c r="C3902" s="77">
        <f t="shared" si="541"/>
        <v>4.2274193055074164E-6</v>
      </c>
      <c r="D3902" s="73">
        <f t="shared" si="542"/>
        <v>0.15827878475011001</v>
      </c>
      <c r="E3902" s="74">
        <f>D3902*conf!B$7</f>
        <v>11.576510316623047</v>
      </c>
      <c r="F3902" s="32">
        <f t="shared" si="543"/>
        <v>-0.4503318</v>
      </c>
      <c r="G3902" s="33">
        <f t="shared" si="544"/>
        <v>-0.27904860999999997</v>
      </c>
      <c r="H3902" s="32">
        <f t="shared" si="545"/>
        <v>-0.31113521999999999</v>
      </c>
      <c r="I3902" s="33">
        <f t="shared" si="546"/>
        <v>3.5599701499999998</v>
      </c>
      <c r="J3902" s="32">
        <f t="shared" si="547"/>
        <v>-0.31113521999999999</v>
      </c>
      <c r="K3902" s="33">
        <f t="shared" si="548"/>
        <v>14.933005870000001</v>
      </c>
    </row>
    <row r="3903" spans="1:11" x14ac:dyDescent="0.3">
      <c r="A3903" s="78" t="str">
        <f>latest_start_1_limit_5000_convert_BTC_CMC_PRO_API_KEY_49c55c19_a805_466a_95cf_3c[[#This Row],[Symbol]]</f>
        <v>OBIC</v>
      </c>
      <c r="B3903" s="22" t="str">
        <f t="shared" si="540"/>
        <v>OBIC</v>
      </c>
      <c r="C3903" s="77">
        <f t="shared" si="541"/>
        <v>3.9055421248168685E-6</v>
      </c>
      <c r="D3903" s="73">
        <f t="shared" si="542"/>
        <v>0.14622738286240999</v>
      </c>
      <c r="E3903" s="74">
        <f>D3903*conf!B$7</f>
        <v>10.695070782556668</v>
      </c>
      <c r="F3903" s="32">
        <f t="shared" si="543"/>
        <v>0.38423225999999999</v>
      </c>
      <c r="G3903" s="33">
        <f t="shared" si="544"/>
        <v>0.55695138</v>
      </c>
      <c r="H3903" s="32">
        <f t="shared" si="545"/>
        <v>0.16778981000000001</v>
      </c>
      <c r="I3903" s="33">
        <f t="shared" si="546"/>
        <v>4.0574927299999999</v>
      </c>
      <c r="J3903" s="32">
        <f t="shared" si="547"/>
        <v>0.16778981000000001</v>
      </c>
      <c r="K3903" s="33">
        <f t="shared" si="548"/>
        <v>134.24499051999999</v>
      </c>
    </row>
    <row r="3904" spans="1:11" x14ac:dyDescent="0.3">
      <c r="A3904" s="78" t="str">
        <f>latest_start_1_limit_5000_convert_BTC_CMC_PRO_API_KEY_49c55c19_a805_466a_95cf_3c[[#This Row],[Symbol]]</f>
        <v>ON</v>
      </c>
      <c r="B3904" s="22" t="str">
        <f t="shared" si="540"/>
        <v>OFIN Token</v>
      </c>
      <c r="C3904" s="77">
        <f t="shared" si="541"/>
        <v>1.2191520861038756E-7</v>
      </c>
      <c r="D3904" s="73">
        <f t="shared" si="542"/>
        <v>4.5646267064799999E-3</v>
      </c>
      <c r="E3904" s="74">
        <f>D3904*conf!B$7</f>
        <v>0.33385679731194717</v>
      </c>
      <c r="F3904" s="32">
        <f t="shared" si="543"/>
        <v>-1.13233023</v>
      </c>
      <c r="G3904" s="33">
        <f t="shared" si="544"/>
        <v>-0.96222046999999999</v>
      </c>
      <c r="H3904" s="32">
        <f t="shared" si="545"/>
        <v>0.85322951999999996</v>
      </c>
      <c r="I3904" s="33">
        <f t="shared" si="546"/>
        <v>4.7695493500000001</v>
      </c>
      <c r="J3904" s="32">
        <f t="shared" si="547"/>
        <v>0.85322951999999996</v>
      </c>
      <c r="K3904" s="33">
        <f t="shared" si="548"/>
        <v>25.310267620000001</v>
      </c>
    </row>
    <row r="3905" spans="1:11" x14ac:dyDescent="0.3">
      <c r="A3905" s="78" t="str">
        <f>latest_start_1_limit_5000_convert_BTC_CMC_PRO_API_KEY_49c55c19_a805_466a_95cf_3c[[#This Row],[Symbol]]</f>
        <v>VYBE</v>
      </c>
      <c r="B3905" s="22" t="str">
        <f t="shared" si="540"/>
        <v>Vybe</v>
      </c>
      <c r="C3905" s="77">
        <f t="shared" si="541"/>
        <v>2.4908083891673227E-6</v>
      </c>
      <c r="D3905" s="73">
        <f t="shared" si="542"/>
        <v>9.3258344250159997E-2</v>
      </c>
      <c r="E3905" s="74">
        <f>D3905*conf!B$7</f>
        <v>6.8209152984567023</v>
      </c>
      <c r="F3905" s="32">
        <f t="shared" si="543"/>
        <v>-1.1289744399999999</v>
      </c>
      <c r="G3905" s="33">
        <f t="shared" si="544"/>
        <v>-0.95885891000000001</v>
      </c>
      <c r="H3905" s="32">
        <f t="shared" si="545"/>
        <v>0.84464152000000003</v>
      </c>
      <c r="I3905" s="33">
        <f t="shared" si="546"/>
        <v>4.7606278599999996</v>
      </c>
      <c r="J3905" s="32">
        <f t="shared" si="547"/>
        <v>0.84464152000000003</v>
      </c>
      <c r="K3905" s="33">
        <f t="shared" si="548"/>
        <v>10.43140983</v>
      </c>
    </row>
    <row r="3906" spans="1:11" x14ac:dyDescent="0.3">
      <c r="A3906" s="78" t="str">
        <f>latest_start_1_limit_5000_convert_BTC_CMC_PRO_API_KEY_49c55c19_a805_466a_95cf_3c[[#This Row],[Symbol]]</f>
        <v>YMEN</v>
      </c>
      <c r="B3906" s="22" t="str">
        <f t="shared" ref="B3906:B3969" si="549">VLOOKUP(A3906,BTCTABLE,2,FALSE)</f>
        <v>Ymen.Finance</v>
      </c>
      <c r="C3906" s="77">
        <f t="shared" ref="C3906:C3969" si="550">VLOOKUP(A3906,BTCTABLE,3,FALSE)</f>
        <v>5.928897473305678E-5</v>
      </c>
      <c r="D3906" s="73">
        <f t="shared" ref="D3906:D3969" si="551">VLOOKUP(A3906,USDTABLE,3,FALSE)</f>
        <v>2.2198382019031402</v>
      </c>
      <c r="E3906" s="74">
        <f>D3906*conf!B$7</f>
        <v>162.35896608719568</v>
      </c>
      <c r="F3906" s="32">
        <f t="shared" ref="F3906:F3969" si="552">VLOOKUP(A3906,BTCTABLE,5,FALSE)</f>
        <v>-1.1289744399999999</v>
      </c>
      <c r="G3906" s="33">
        <f t="shared" ref="G3906:G3969" si="553">VLOOKUP(A3906,USDTABLE,5,FALSE)</f>
        <v>-0.95885891000000001</v>
      </c>
      <c r="H3906" s="32">
        <f t="shared" ref="H3906:H3969" si="554">VLOOKUP(A3906,BTCTABLE,6,FALSE)</f>
        <v>0.84464152000000003</v>
      </c>
      <c r="I3906" s="33">
        <f t="shared" ref="I3906:I3969" si="555">VLOOKUP(A3906,USDTABLE,6,FALSE)</f>
        <v>4.7606278599999996</v>
      </c>
      <c r="J3906" s="32">
        <f t="shared" ref="J3906:J3969" si="556">VLOOKUP(A3906,BTCTABLE,6,FALSE)</f>
        <v>0.84464152000000003</v>
      </c>
      <c r="K3906" s="33">
        <f t="shared" ref="K3906:K3969" si="557">VLOOKUP(A3906,USDTABLE,7,FALSE)</f>
        <v>21.051280469999998</v>
      </c>
    </row>
    <row r="3907" spans="1:11" x14ac:dyDescent="0.3">
      <c r="A3907" s="78" t="str">
        <f>latest_start_1_limit_5000_convert_BTC_CMC_PRO_API_KEY_49c55c19_a805_466a_95cf_3c[[#This Row],[Symbol]]</f>
        <v>YFKA</v>
      </c>
      <c r="B3907" s="22" t="str">
        <f t="shared" si="549"/>
        <v>Yield Farming Known as Ash</v>
      </c>
      <c r="C3907" s="77">
        <f t="shared" si="550"/>
        <v>3.7318179926519406E-4</v>
      </c>
      <c r="D3907" s="73">
        <f t="shared" si="551"/>
        <v>13.9722978512217</v>
      </c>
      <c r="E3907" s="74">
        <f>D3907*conf!B$7</f>
        <v>1021.9338648383551</v>
      </c>
      <c r="F3907" s="32">
        <f t="shared" si="552"/>
        <v>-1.1289744399999999</v>
      </c>
      <c r="G3907" s="33">
        <f t="shared" si="553"/>
        <v>-0.95885891000000001</v>
      </c>
      <c r="H3907" s="32">
        <f t="shared" si="554"/>
        <v>0.85322951999999996</v>
      </c>
      <c r="I3907" s="33">
        <f t="shared" si="555"/>
        <v>4.7695493500000001</v>
      </c>
      <c r="J3907" s="32">
        <f t="shared" si="556"/>
        <v>0.85322951999999996</v>
      </c>
      <c r="K3907" s="33">
        <f t="shared" si="557"/>
        <v>25.315803429999999</v>
      </c>
    </row>
    <row r="3908" spans="1:11" x14ac:dyDescent="0.3">
      <c r="A3908" s="78" t="str">
        <f>latest_start_1_limit_5000_convert_BTC_CMC_PRO_API_KEY_49c55c19_a805_466a_95cf_3c[[#This Row],[Symbol]]</f>
        <v>TRBT</v>
      </c>
      <c r="B3908" s="22" t="str">
        <f t="shared" si="549"/>
        <v>Tribute</v>
      </c>
      <c r="C3908" s="77">
        <f t="shared" si="550"/>
        <v>1.1898933457265418E-5</v>
      </c>
      <c r="D3908" s="73">
        <f t="shared" si="551"/>
        <v>0.44550790714911997</v>
      </c>
      <c r="E3908" s="74">
        <f>D3908*conf!B$7</f>
        <v>32.584448328886637</v>
      </c>
      <c r="F3908" s="32">
        <f t="shared" si="552"/>
        <v>-1.1289744399999999</v>
      </c>
      <c r="G3908" s="33">
        <f t="shared" si="553"/>
        <v>-0.95885891000000001</v>
      </c>
      <c r="H3908" s="32">
        <f t="shared" si="554"/>
        <v>0.84464152000000003</v>
      </c>
      <c r="I3908" s="33">
        <f t="shared" si="555"/>
        <v>4.7606278599999996</v>
      </c>
      <c r="J3908" s="32">
        <f t="shared" si="556"/>
        <v>0.84464152000000003</v>
      </c>
      <c r="K3908" s="33">
        <f t="shared" si="557"/>
        <v>-6.3437661500000004</v>
      </c>
    </row>
    <row r="3909" spans="1:11" x14ac:dyDescent="0.3">
      <c r="A3909" s="78" t="str">
        <f>latest_start_1_limit_5000_convert_BTC_CMC_PRO_API_KEY_49c55c19_a805_466a_95cf_3c[[#This Row],[Symbol]]</f>
        <v>BXIOT</v>
      </c>
      <c r="B3909" s="22" t="str">
        <f t="shared" si="549"/>
        <v>bXIOT</v>
      </c>
      <c r="C3909" s="77">
        <f t="shared" si="550"/>
        <v>1.7532119849177865E-5</v>
      </c>
      <c r="D3909" s="73">
        <f t="shared" si="551"/>
        <v>0.65642001024264995</v>
      </c>
      <c r="E3909" s="74">
        <f>D3909*conf!B$7</f>
        <v>48.010559549147416</v>
      </c>
      <c r="F3909" s="32">
        <f t="shared" si="552"/>
        <v>-1.13233023</v>
      </c>
      <c r="G3909" s="33">
        <f t="shared" si="553"/>
        <v>-0.96222046999999999</v>
      </c>
      <c r="H3909" s="32">
        <f t="shared" si="554"/>
        <v>0.85322951999999996</v>
      </c>
      <c r="I3909" s="33">
        <f t="shared" si="555"/>
        <v>4.7695493500000001</v>
      </c>
      <c r="J3909" s="32">
        <f t="shared" si="556"/>
        <v>0.85322951999999996</v>
      </c>
      <c r="K3909" s="33">
        <f t="shared" si="557"/>
        <v>44.507639849999997</v>
      </c>
    </row>
    <row r="3910" spans="1:11" x14ac:dyDescent="0.3">
      <c r="A3910" s="78" t="str">
        <f>latest_start_1_limit_5000_convert_BTC_CMC_PRO_API_KEY_49c55c19_a805_466a_95cf_3c[[#This Row],[Symbol]]</f>
        <v>YFARMER</v>
      </c>
      <c r="B3910" s="22" t="str">
        <f t="shared" si="549"/>
        <v>YFarmLand Token</v>
      </c>
      <c r="C3910" s="77">
        <f t="shared" si="550"/>
        <v>1.237805360341497E-5</v>
      </c>
      <c r="D3910" s="73">
        <f t="shared" si="551"/>
        <v>0.46344664210807002</v>
      </c>
      <c r="E3910" s="74">
        <f>D3910*conf!B$7</f>
        <v>33.896487403784242</v>
      </c>
      <c r="F3910" s="32">
        <f t="shared" si="552"/>
        <v>0.28920309999999999</v>
      </c>
      <c r="G3910" s="33">
        <f t="shared" si="553"/>
        <v>0.46175872000000001</v>
      </c>
      <c r="H3910" s="32">
        <f t="shared" si="554"/>
        <v>-1.61670954</v>
      </c>
      <c r="I3910" s="33">
        <f t="shared" si="555"/>
        <v>2.2036979300000001</v>
      </c>
      <c r="J3910" s="32">
        <f t="shared" si="556"/>
        <v>-1.61670954</v>
      </c>
      <c r="K3910" s="33">
        <f t="shared" si="557"/>
        <v>4.1986003900000002</v>
      </c>
    </row>
    <row r="3911" spans="1:11" x14ac:dyDescent="0.3">
      <c r="A3911" s="78" t="str">
        <f>latest_start_1_limit_5000_convert_BTC_CMC_PRO_API_KEY_49c55c19_a805_466a_95cf_3c[[#This Row],[Symbol]]</f>
        <v>ZOM</v>
      </c>
      <c r="B3911" s="22" t="str">
        <f t="shared" si="549"/>
        <v>ZOM</v>
      </c>
      <c r="C3911" s="77">
        <f t="shared" si="550"/>
        <v>2.2333175273096647E-6</v>
      </c>
      <c r="D3911" s="73">
        <f t="shared" si="551"/>
        <v>8.3617630198920004E-2</v>
      </c>
      <c r="E3911" s="74">
        <f>D3911*conf!B$7</f>
        <v>6.1157934727490089</v>
      </c>
      <c r="F3911" s="32">
        <f t="shared" si="552"/>
        <v>-1.13233023</v>
      </c>
      <c r="G3911" s="33">
        <f t="shared" si="553"/>
        <v>-0.96222046999999999</v>
      </c>
      <c r="H3911" s="32">
        <f t="shared" si="554"/>
        <v>1.7448257300000001</v>
      </c>
      <c r="I3911" s="33">
        <f t="shared" si="555"/>
        <v>5.6957679099999998</v>
      </c>
      <c r="J3911" s="32">
        <f t="shared" si="556"/>
        <v>1.7448257300000001</v>
      </c>
      <c r="K3911" s="33">
        <f t="shared" si="557"/>
        <v>14.383309280000001</v>
      </c>
    </row>
    <row r="3912" spans="1:11" x14ac:dyDescent="0.3">
      <c r="A3912" s="78" t="str">
        <f>latest_start_1_limit_5000_convert_BTC_CMC_PRO_API_KEY_49c55c19_a805_466a_95cf_3c[[#This Row],[Symbol]]</f>
        <v>FAME</v>
      </c>
      <c r="B3912" s="22" t="str">
        <f t="shared" si="549"/>
        <v>Fame</v>
      </c>
      <c r="C3912" s="77">
        <f t="shared" si="550"/>
        <v>8.2065519128216069E-8</v>
      </c>
      <c r="D3912" s="73">
        <f t="shared" si="551"/>
        <v>3.0726146849400001E-3</v>
      </c>
      <c r="E3912" s="74">
        <f>D3912*conf!B$7</f>
        <v>0.22473103805651162</v>
      </c>
      <c r="F3912" s="32">
        <f t="shared" si="552"/>
        <v>-0.15984825999999999</v>
      </c>
      <c r="G3912" s="33">
        <f t="shared" si="553"/>
        <v>1.1934729999999999E-2</v>
      </c>
      <c r="H3912" s="32">
        <f t="shared" si="554"/>
        <v>-3.7908552700000002</v>
      </c>
      <c r="I3912" s="33">
        <f t="shared" si="555"/>
        <v>-5.4873949999999998E-2</v>
      </c>
      <c r="J3912" s="32">
        <f t="shared" si="556"/>
        <v>-3.7908552700000002</v>
      </c>
      <c r="K3912" s="33">
        <f t="shared" si="557"/>
        <v>-1.683024E-2</v>
      </c>
    </row>
    <row r="3913" spans="1:11" x14ac:dyDescent="0.3">
      <c r="A3913" s="78" t="str">
        <f>latest_start_1_limit_5000_convert_BTC_CMC_PRO_API_KEY_49c55c19_a805_466a_95cf_3c[[#This Row],[Symbol]]</f>
        <v>MYFI</v>
      </c>
      <c r="B3913" s="22" t="str">
        <f t="shared" si="549"/>
        <v>Moon YFI</v>
      </c>
      <c r="C3913" s="77">
        <f t="shared" si="550"/>
        <v>1.8075908970055217E-4</v>
      </c>
      <c r="D3913" s="73">
        <f t="shared" si="551"/>
        <v>6.7678001595598598</v>
      </c>
      <c r="E3913" s="74">
        <f>D3913*conf!B$7</f>
        <v>494.99690367020816</v>
      </c>
      <c r="F3913" s="32">
        <f t="shared" si="552"/>
        <v>-1.13233023</v>
      </c>
      <c r="G3913" s="33">
        <f t="shared" si="553"/>
        <v>-0.96222046999999999</v>
      </c>
      <c r="H3913" s="32">
        <f t="shared" si="554"/>
        <v>0.84464152000000003</v>
      </c>
      <c r="I3913" s="33">
        <f t="shared" si="555"/>
        <v>4.7606278599999996</v>
      </c>
      <c r="J3913" s="32">
        <f t="shared" si="556"/>
        <v>0.84464152000000003</v>
      </c>
      <c r="K3913" s="33">
        <f t="shared" si="557"/>
        <v>25.310267629999998</v>
      </c>
    </row>
    <row r="3914" spans="1:11" x14ac:dyDescent="0.3">
      <c r="A3914" s="78" t="str">
        <f>latest_start_1_limit_5000_convert_BTC_CMC_PRO_API_KEY_49c55c19_a805_466a_95cf_3c[[#This Row],[Symbol]]</f>
        <v>YFMS</v>
      </c>
      <c r="B3914" s="22" t="str">
        <f t="shared" si="549"/>
        <v>YFMoonshot</v>
      </c>
      <c r="C3914" s="77">
        <f t="shared" si="550"/>
        <v>1.8501185154143937E-4</v>
      </c>
      <c r="D3914" s="73">
        <f t="shared" si="551"/>
        <v>6.9270277940484304</v>
      </c>
      <c r="E3914" s="74">
        <f>D3914*conf!B$7</f>
        <v>506.64281285670222</v>
      </c>
      <c r="F3914" s="32">
        <f t="shared" si="552"/>
        <v>-1.13233023</v>
      </c>
      <c r="G3914" s="33">
        <f t="shared" si="553"/>
        <v>-0.96222046999999999</v>
      </c>
      <c r="H3914" s="32">
        <f t="shared" si="554"/>
        <v>0.84464152000000003</v>
      </c>
      <c r="I3914" s="33">
        <f t="shared" si="555"/>
        <v>4.7606278599999996</v>
      </c>
      <c r="J3914" s="32">
        <f t="shared" si="556"/>
        <v>0.84464152000000003</v>
      </c>
      <c r="K3914" s="33">
        <f t="shared" si="557"/>
        <v>25.315803429999999</v>
      </c>
    </row>
    <row r="3915" spans="1:11" x14ac:dyDescent="0.3">
      <c r="A3915" s="78" t="str">
        <f>latest_start_1_limit_5000_convert_BTC_CMC_PRO_API_KEY_49c55c19_a805_466a_95cf_3c[[#This Row],[Symbol]]</f>
        <v>RSP</v>
      </c>
      <c r="B3915" s="22" t="str">
        <f t="shared" si="549"/>
        <v>Resoper</v>
      </c>
      <c r="C3915" s="77">
        <f t="shared" si="550"/>
        <v>5.0083894906723345E-8</v>
      </c>
      <c r="D3915" s="73">
        <f t="shared" si="551"/>
        <v>1.87519085487E-3</v>
      </c>
      <c r="E3915" s="74">
        <f>D3915*conf!B$7</f>
        <v>0.1371514591251918</v>
      </c>
      <c r="F3915" s="32">
        <f t="shared" si="552"/>
        <v>0.38442685999999998</v>
      </c>
      <c r="G3915" s="33">
        <f t="shared" si="553"/>
        <v>0.55714631999999997</v>
      </c>
      <c r="H3915" s="32">
        <f t="shared" si="554"/>
        <v>0.18795695000000001</v>
      </c>
      <c r="I3915" s="33">
        <f t="shared" si="555"/>
        <v>4.078443</v>
      </c>
      <c r="J3915" s="32">
        <f t="shared" si="556"/>
        <v>0.18795695000000001</v>
      </c>
      <c r="K3915" s="33">
        <f t="shared" si="557"/>
        <v>-67.071652610000001</v>
      </c>
    </row>
    <row r="3916" spans="1:11" x14ac:dyDescent="0.3">
      <c r="A3916" s="78" t="str">
        <f>latest_start_1_limit_5000_convert_BTC_CMC_PRO_API_KEY_49c55c19_a805_466a_95cf_3c[[#This Row],[Symbol]]</f>
        <v>PoSH</v>
      </c>
      <c r="B3916" s="22" t="str">
        <f t="shared" si="549"/>
        <v>Shill &amp; Win</v>
      </c>
      <c r="C3916" s="77">
        <f t="shared" si="550"/>
        <v>1E-8</v>
      </c>
      <c r="D3916" s="73">
        <f t="shared" si="551"/>
        <v>5.7966534159999998E-5</v>
      </c>
      <c r="E3916" s="74">
        <f>D3916*conf!B$7</f>
        <v>4.2396723084623996E-3</v>
      </c>
      <c r="F3916" s="32">
        <f t="shared" si="552"/>
        <v>-1.1289744399999999</v>
      </c>
      <c r="G3916" s="33">
        <f t="shared" si="553"/>
        <v>-0.95885891000000001</v>
      </c>
      <c r="H3916" s="32">
        <f t="shared" si="554"/>
        <v>0.85322951999999996</v>
      </c>
      <c r="I3916" s="33">
        <f t="shared" si="555"/>
        <v>4.7695493500000001</v>
      </c>
      <c r="J3916" s="32">
        <f t="shared" si="556"/>
        <v>0.85322951999999996</v>
      </c>
      <c r="K3916" s="33">
        <f t="shared" si="557"/>
        <v>25.315803429999999</v>
      </c>
    </row>
    <row r="3917" spans="1:11" x14ac:dyDescent="0.3">
      <c r="A3917" s="78" t="str">
        <f>latest_start_1_limit_5000_convert_BTC_CMC_PRO_API_KEY_49c55c19_a805_466a_95cf_3c[[#This Row],[Symbol]]</f>
        <v>LNOT</v>
      </c>
      <c r="B3917" s="22" t="str">
        <f t="shared" si="549"/>
        <v>Livenodes Token</v>
      </c>
      <c r="C3917" s="77">
        <f t="shared" si="550"/>
        <v>1.5025168471980977E-3</v>
      </c>
      <c r="D3917" s="73">
        <f t="shared" si="551"/>
        <v>56.255725645965121</v>
      </c>
      <c r="E3917" s="74">
        <f>D3917*conf!B$7</f>
        <v>4114.5437737458888</v>
      </c>
      <c r="F3917" s="32">
        <f t="shared" si="552"/>
        <v>0.38442685999999998</v>
      </c>
      <c r="G3917" s="33">
        <f t="shared" si="553"/>
        <v>0.55714631999999997</v>
      </c>
      <c r="H3917" s="32">
        <f t="shared" si="554"/>
        <v>0.16935822</v>
      </c>
      <c r="I3917" s="33">
        <f t="shared" si="555"/>
        <v>4.05912205</v>
      </c>
      <c r="J3917" s="32">
        <f t="shared" si="556"/>
        <v>0.16935822</v>
      </c>
      <c r="K3917" s="33">
        <f t="shared" si="557"/>
        <v>18.47425527</v>
      </c>
    </row>
    <row r="3918" spans="1:11" x14ac:dyDescent="0.3">
      <c r="A3918" s="78" t="str">
        <f>latest_start_1_limit_5000_convert_BTC_CMC_PRO_API_KEY_49c55c19_a805_466a_95cf_3c[[#This Row],[Symbol]]</f>
        <v>DCD</v>
      </c>
      <c r="B3918" s="22" t="str">
        <f t="shared" si="549"/>
        <v>Digital Currency Daily</v>
      </c>
      <c r="C3918" s="77">
        <f t="shared" si="550"/>
        <v>1E-8</v>
      </c>
      <c r="D3918" s="73">
        <f t="shared" si="551"/>
        <v>5.6332379569999999E-5</v>
      </c>
      <c r="E3918" s="74">
        <f>D3918*conf!B$7</f>
        <v>4.1201502417498002E-3</v>
      </c>
      <c r="F3918" s="32">
        <f t="shared" si="552"/>
        <v>9.3231612399999992</v>
      </c>
      <c r="G3918" s="33">
        <f t="shared" si="553"/>
        <v>9.5112605099999996</v>
      </c>
      <c r="H3918" s="32">
        <f t="shared" si="554"/>
        <v>-33.101165330000001</v>
      </c>
      <c r="I3918" s="33">
        <f t="shared" si="555"/>
        <v>-30.503358259999999</v>
      </c>
      <c r="J3918" s="32">
        <f t="shared" si="556"/>
        <v>-33.101165330000001</v>
      </c>
      <c r="K3918" s="33">
        <f t="shared" si="557"/>
        <v>-74.434291610000002</v>
      </c>
    </row>
    <row r="3919" spans="1:11" x14ac:dyDescent="0.3">
      <c r="A3919" s="78" t="str">
        <f>latest_start_1_limit_5000_convert_BTC_CMC_PRO_API_KEY_49c55c19_a805_466a_95cf_3c[[#This Row],[Symbol]]</f>
        <v>GET</v>
      </c>
      <c r="B3919" s="22" t="str">
        <f t="shared" si="549"/>
        <v>GET Protocol</v>
      </c>
      <c r="C3919" s="77">
        <f t="shared" si="550"/>
        <v>1.0627083375337249E-5</v>
      </c>
      <c r="D3919" s="73">
        <f t="shared" si="551"/>
        <v>0.39788857469027</v>
      </c>
      <c r="E3919" s="74">
        <f>D3919*conf!B$7</f>
        <v>29.101570352846348</v>
      </c>
      <c r="F3919" s="32">
        <f t="shared" si="552"/>
        <v>-1.7014518199999999</v>
      </c>
      <c r="G3919" s="33">
        <f t="shared" si="553"/>
        <v>-1.5323212799999999</v>
      </c>
      <c r="H3919" s="32">
        <f t="shared" si="554"/>
        <v>-6.8339336900000003</v>
      </c>
      <c r="I3919" s="33">
        <f t="shared" si="555"/>
        <v>-3.2161208100000001</v>
      </c>
      <c r="J3919" s="32">
        <f t="shared" si="556"/>
        <v>-6.8339336900000003</v>
      </c>
      <c r="K3919" s="33">
        <f t="shared" si="557"/>
        <v>17.344958429999998</v>
      </c>
    </row>
    <row r="3920" spans="1:11" x14ac:dyDescent="0.3">
      <c r="A3920" s="78" t="str">
        <f>latest_start_1_limit_5000_convert_BTC_CMC_PRO_API_KEY_49c55c19_a805_466a_95cf_3c[[#This Row],[Symbol]]</f>
        <v>ICH</v>
      </c>
      <c r="B3920" s="22" t="str">
        <f t="shared" si="549"/>
        <v>Idea Chain Coin</v>
      </c>
      <c r="C3920" s="77">
        <f t="shared" si="550"/>
        <v>6.0193875288194312E-5</v>
      </c>
      <c r="D3920" s="73">
        <f t="shared" si="551"/>
        <v>2.25371857899284</v>
      </c>
      <c r="E3920" s="74">
        <f>D3920*conf!B$7</f>
        <v>164.83697686753632</v>
      </c>
      <c r="F3920" s="32">
        <f t="shared" si="552"/>
        <v>0.40929850000000001</v>
      </c>
      <c r="G3920" s="33">
        <f t="shared" si="553"/>
        <v>0.58206075000000002</v>
      </c>
      <c r="H3920" s="32">
        <f t="shared" si="554"/>
        <v>-14.4739875</v>
      </c>
      <c r="I3920" s="33">
        <f t="shared" si="555"/>
        <v>-11.15285222</v>
      </c>
      <c r="J3920" s="32">
        <f t="shared" si="556"/>
        <v>-14.4739875</v>
      </c>
      <c r="K3920" s="33">
        <f t="shared" si="557"/>
        <v>24.148049199999999</v>
      </c>
    </row>
    <row r="3921" spans="1:11" x14ac:dyDescent="0.3">
      <c r="A3921" s="78" t="str">
        <f>latest_start_1_limit_5000_convert_BTC_CMC_PRO_API_KEY_49c55c19_a805_466a_95cf_3c[[#This Row],[Symbol]]</f>
        <v>ACU</v>
      </c>
      <c r="B3921" s="22" t="str">
        <f t="shared" si="549"/>
        <v>Aitheon</v>
      </c>
      <c r="C3921" s="77">
        <f t="shared" si="550"/>
        <v>1E-8</v>
      </c>
      <c r="D3921" s="73">
        <f t="shared" si="551"/>
        <v>0</v>
      </c>
      <c r="E3921" s="74">
        <f>D3921*conf!B$7</f>
        <v>0</v>
      </c>
      <c r="F3921" s="32">
        <f t="shared" si="552"/>
        <v>-0.17176248999999999</v>
      </c>
      <c r="G3921" s="33">
        <f t="shared" si="553"/>
        <v>0</v>
      </c>
      <c r="H3921" s="32">
        <f t="shared" si="554"/>
        <v>-3.73803252</v>
      </c>
      <c r="I3921" s="33">
        <f t="shared" si="555"/>
        <v>0</v>
      </c>
      <c r="J3921" s="32">
        <f t="shared" si="556"/>
        <v>-3.73803252</v>
      </c>
      <c r="K3921" s="33">
        <f t="shared" si="557"/>
        <v>0</v>
      </c>
    </row>
    <row r="3922" spans="1:11" x14ac:dyDescent="0.3">
      <c r="A3922" s="78" t="str">
        <f>latest_start_1_limit_5000_convert_BTC_CMC_PRO_API_KEY_49c55c19_a805_466a_95cf_3c[[#This Row],[Symbol]]</f>
        <v>DFF</v>
      </c>
      <c r="B3922" s="22" t="str">
        <f t="shared" si="549"/>
        <v>DeFi Firefly</v>
      </c>
      <c r="C3922" s="77">
        <f t="shared" si="550"/>
        <v>1.2512771594080971E-5</v>
      </c>
      <c r="D3922" s="73">
        <f t="shared" si="551"/>
        <v>0.46849061771248002</v>
      </c>
      <c r="E3922" s="74">
        <f>D3922*conf!B$7</f>
        <v>34.265403779490789</v>
      </c>
      <c r="F3922" s="32">
        <f t="shared" si="552"/>
        <v>-1.1399994</v>
      </c>
      <c r="G3922" s="33">
        <f t="shared" si="553"/>
        <v>-0.96990284000000004</v>
      </c>
      <c r="H3922" s="32">
        <f t="shared" si="554"/>
        <v>0.83655524999999997</v>
      </c>
      <c r="I3922" s="33">
        <f t="shared" si="555"/>
        <v>4.7522275900000004</v>
      </c>
      <c r="J3922" s="32">
        <f t="shared" si="556"/>
        <v>0.83655524999999997</v>
      </c>
      <c r="K3922" s="33">
        <f t="shared" si="557"/>
        <v>24.21428882</v>
      </c>
    </row>
    <row r="3923" spans="1:11" x14ac:dyDescent="0.3">
      <c r="A3923" s="78" t="str">
        <f>latest_start_1_limit_5000_convert_BTC_CMC_PRO_API_KEY_49c55c19_a805_466a_95cf_3c[[#This Row],[Symbol]]</f>
        <v>SFR</v>
      </c>
      <c r="B3923" s="22" t="str">
        <f t="shared" si="549"/>
        <v>Safari</v>
      </c>
      <c r="C3923" s="77">
        <f t="shared" si="550"/>
        <v>1E-8</v>
      </c>
      <c r="D3923" s="73">
        <f t="shared" si="551"/>
        <v>0</v>
      </c>
      <c r="E3923" s="74">
        <f>D3923*conf!B$7</f>
        <v>0</v>
      </c>
      <c r="F3923" s="32">
        <f t="shared" si="552"/>
        <v>-0.17176248999999999</v>
      </c>
      <c r="G3923" s="33">
        <f t="shared" si="553"/>
        <v>0</v>
      </c>
      <c r="H3923" s="32">
        <f t="shared" si="554"/>
        <v>-3.73803252</v>
      </c>
      <c r="I3923" s="33">
        <f t="shared" si="555"/>
        <v>0</v>
      </c>
      <c r="J3923" s="32">
        <f t="shared" si="556"/>
        <v>-3.73803252</v>
      </c>
      <c r="K3923" s="33">
        <f t="shared" si="557"/>
        <v>0</v>
      </c>
    </row>
    <row r="3924" spans="1:11" x14ac:dyDescent="0.3">
      <c r="A3924" s="78" t="str">
        <f>latest_start_1_limit_5000_convert_BTC_CMC_PRO_API_KEY_49c55c19_a805_466a_95cf_3c[[#This Row],[Symbol]]</f>
        <v>UNII</v>
      </c>
      <c r="B3924" s="22" t="str">
        <f t="shared" si="549"/>
        <v>UNII Finance</v>
      </c>
      <c r="C3924" s="77">
        <f t="shared" si="550"/>
        <v>1.2644268540350535E-8</v>
      </c>
      <c r="D3924" s="73">
        <f t="shared" si="551"/>
        <v>4.7341399420999997E-4</v>
      </c>
      <c r="E3924" s="74">
        <f>D3924*conf!B$7</f>
        <v>3.4625499536519395E-2</v>
      </c>
      <c r="F3924" s="32">
        <f t="shared" si="552"/>
        <v>-0.58075370000000004</v>
      </c>
      <c r="G3924" s="33">
        <f t="shared" si="553"/>
        <v>-0.40969491000000002</v>
      </c>
      <c r="H3924" s="32">
        <f t="shared" si="554"/>
        <v>-4.6132290300000003</v>
      </c>
      <c r="I3924" s="33">
        <f t="shared" si="555"/>
        <v>-0.90918202999999997</v>
      </c>
      <c r="J3924" s="32">
        <f t="shared" si="556"/>
        <v>-4.6132290300000003</v>
      </c>
      <c r="K3924" s="33">
        <f t="shared" si="557"/>
        <v>48.722574109999996</v>
      </c>
    </row>
    <row r="3925" spans="1:11" x14ac:dyDescent="0.3">
      <c r="A3925" s="78" t="str">
        <f>latest_start_1_limit_5000_convert_BTC_CMC_PRO_API_KEY_49c55c19_a805_466a_95cf_3c[[#This Row],[Symbol]]</f>
        <v>C2O</v>
      </c>
      <c r="B3925" s="22" t="str">
        <f t="shared" si="549"/>
        <v>CryptoWater</v>
      </c>
      <c r="C3925" s="77">
        <f t="shared" si="550"/>
        <v>3.1543841178782051E-5</v>
      </c>
      <c r="D3925" s="73">
        <f t="shared" si="551"/>
        <v>1.18103279739099</v>
      </c>
      <c r="E3925" s="74">
        <f>D3925*conf!B$7</f>
        <v>86.380738801177003</v>
      </c>
      <c r="F3925" s="32">
        <f t="shared" si="552"/>
        <v>-0.16037633000000001</v>
      </c>
      <c r="G3925" s="33">
        <f t="shared" si="553"/>
        <v>1.1405749999999999E-2</v>
      </c>
      <c r="H3925" s="32">
        <f t="shared" si="554"/>
        <v>-3.80780275</v>
      </c>
      <c r="I3925" s="33">
        <f t="shared" si="555"/>
        <v>-7.247953E-2</v>
      </c>
      <c r="J3925" s="32">
        <f t="shared" si="556"/>
        <v>-3.80780275</v>
      </c>
      <c r="K3925" s="33">
        <f t="shared" si="557"/>
        <v>2.4793531600000001</v>
      </c>
    </row>
    <row r="3926" spans="1:11" x14ac:dyDescent="0.3">
      <c r="A3926" s="78" t="str">
        <f>latest_start_1_limit_5000_convert_BTC_CMC_PRO_API_KEY_49c55c19_a805_466a_95cf_3c[[#This Row],[Symbol]]</f>
        <v>AHF</v>
      </c>
      <c r="B3926" s="22" t="str">
        <f t="shared" si="549"/>
        <v>AmericanHorror.Finance</v>
      </c>
      <c r="C3926" s="77">
        <f t="shared" si="550"/>
        <v>1.0363968271817152E-2</v>
      </c>
      <c r="D3926" s="73">
        <f t="shared" si="551"/>
        <v>388.03728343550733</v>
      </c>
      <c r="E3926" s="74">
        <f>D3926*conf!B$7</f>
        <v>28381.046910473007</v>
      </c>
      <c r="F3926" s="32">
        <f t="shared" si="552"/>
        <v>-1.13815146</v>
      </c>
      <c r="G3926" s="33">
        <f t="shared" si="553"/>
        <v>-0.96805171999999995</v>
      </c>
      <c r="H3926" s="32">
        <f t="shared" si="554"/>
        <v>0.84386850999999996</v>
      </c>
      <c r="I3926" s="33">
        <f t="shared" si="555"/>
        <v>4.7598248400000003</v>
      </c>
      <c r="J3926" s="32">
        <f t="shared" si="556"/>
        <v>0.84386850999999996</v>
      </c>
      <c r="K3926" s="33">
        <f t="shared" si="557"/>
        <v>18.536608210000001</v>
      </c>
    </row>
    <row r="3927" spans="1:11" x14ac:dyDescent="0.3">
      <c r="A3927" s="78" t="str">
        <f>latest_start_1_limit_5000_convert_BTC_CMC_PRO_API_KEY_49c55c19_a805_466a_95cf_3c[[#This Row],[Symbol]]</f>
        <v>PJM</v>
      </c>
      <c r="B3927" s="22" t="str">
        <f t="shared" si="549"/>
        <v>Pajama.Finance</v>
      </c>
      <c r="C3927" s="77">
        <f t="shared" si="550"/>
        <v>1.1862959301734169E-4</v>
      </c>
      <c r="D3927" s="73">
        <f t="shared" si="551"/>
        <v>4.4416099897455599</v>
      </c>
      <c r="E3927" s="74">
        <f>D3927*conf!B$7</f>
        <v>324.85935464999022</v>
      </c>
      <c r="F3927" s="32">
        <f t="shared" si="552"/>
        <v>-1.1399994</v>
      </c>
      <c r="G3927" s="33">
        <f t="shared" si="553"/>
        <v>-0.96990284000000004</v>
      </c>
      <c r="H3927" s="32">
        <f t="shared" si="554"/>
        <v>0.83655524999999997</v>
      </c>
      <c r="I3927" s="33">
        <f t="shared" si="555"/>
        <v>4.7522275900000004</v>
      </c>
      <c r="J3927" s="32">
        <f t="shared" si="556"/>
        <v>0.83655524999999997</v>
      </c>
      <c r="K3927" s="33">
        <f t="shared" si="557"/>
        <v>25.300877060000001</v>
      </c>
    </row>
    <row r="3928" spans="1:11" x14ac:dyDescent="0.3">
      <c r="A3928" s="78" t="str">
        <f>latest_start_1_limit_5000_convert_BTC_CMC_PRO_API_KEY_49c55c19_a805_466a_95cf_3c[[#This Row],[Symbol]]</f>
        <v>YFET</v>
      </c>
      <c r="B3928" s="22" t="str">
        <f t="shared" si="549"/>
        <v>YFET</v>
      </c>
      <c r="C3928" s="77">
        <f t="shared" si="550"/>
        <v>6.0307547202822686E-6</v>
      </c>
      <c r="D3928" s="73">
        <f t="shared" si="551"/>
        <v>0.22579745685711999</v>
      </c>
      <c r="E3928" s="74">
        <f>D3928*conf!B$7</f>
        <v>16.514825994529758</v>
      </c>
      <c r="F3928" s="32">
        <f t="shared" si="552"/>
        <v>-0.16145825</v>
      </c>
      <c r="G3928" s="33">
        <f t="shared" si="553"/>
        <v>1.032197E-2</v>
      </c>
      <c r="H3928" s="32">
        <f t="shared" si="554"/>
        <v>-97.829904029999994</v>
      </c>
      <c r="I3928" s="33">
        <f t="shared" si="555"/>
        <v>-97.745635140000005</v>
      </c>
      <c r="J3928" s="32">
        <f t="shared" si="556"/>
        <v>-97.829904029999994</v>
      </c>
      <c r="K3928" s="33">
        <f t="shared" si="557"/>
        <v>-98.008658190000006</v>
      </c>
    </row>
    <row r="3929" spans="1:11" x14ac:dyDescent="0.3">
      <c r="A3929" s="78" t="str">
        <f>latest_start_1_limit_5000_convert_BTC_CMC_PRO_API_KEY_49c55c19_a805_466a_95cf_3c[[#This Row],[Symbol]]</f>
        <v>RAUX</v>
      </c>
      <c r="B3929" s="22" t="str">
        <f t="shared" si="549"/>
        <v>ErcauX</v>
      </c>
      <c r="C3929" s="77">
        <f t="shared" si="550"/>
        <v>9.1266998276618219E-7</v>
      </c>
      <c r="D3929" s="73">
        <f t="shared" si="551"/>
        <v>3.4171272190090002E-2</v>
      </c>
      <c r="E3929" s="74">
        <f>D3929*conf!B$7</f>
        <v>2.4992868479831829</v>
      </c>
      <c r="F3929" s="32">
        <f t="shared" si="552"/>
        <v>-1.1399994</v>
      </c>
      <c r="G3929" s="33">
        <f t="shared" si="553"/>
        <v>-0.96990284000000004</v>
      </c>
      <c r="H3929" s="32">
        <f t="shared" si="554"/>
        <v>0.83655524999999997</v>
      </c>
      <c r="I3929" s="33">
        <f t="shared" si="555"/>
        <v>4.7522275900000004</v>
      </c>
      <c r="J3929" s="32">
        <f t="shared" si="556"/>
        <v>0.83655524999999997</v>
      </c>
      <c r="K3929" s="33">
        <f t="shared" si="557"/>
        <v>23.156766399999999</v>
      </c>
    </row>
    <row r="3930" spans="1:11" x14ac:dyDescent="0.3">
      <c r="A3930" s="78" t="str">
        <f>latest_start_1_limit_5000_convert_BTC_CMC_PRO_API_KEY_49c55c19_a805_466a_95cf_3c[[#This Row],[Symbol]]</f>
        <v>ZAC</v>
      </c>
      <c r="B3930" s="22" t="str">
        <f t="shared" si="549"/>
        <v>ZAC Finance</v>
      </c>
      <c r="C3930" s="77">
        <f t="shared" si="550"/>
        <v>7.4800526243458891E-6</v>
      </c>
      <c r="D3930" s="73">
        <f t="shared" si="551"/>
        <v>0.28006061232343998</v>
      </c>
      <c r="E3930" s="74">
        <f>D3930*conf!B$7</f>
        <v>20.483633185336402</v>
      </c>
      <c r="F3930" s="32">
        <f t="shared" si="552"/>
        <v>-1.1399994</v>
      </c>
      <c r="G3930" s="33">
        <f t="shared" si="553"/>
        <v>-0.96990284000000004</v>
      </c>
      <c r="H3930" s="32">
        <f t="shared" si="554"/>
        <v>0.83655524999999997</v>
      </c>
      <c r="I3930" s="33">
        <f t="shared" si="555"/>
        <v>4.7522275900000004</v>
      </c>
      <c r="J3930" s="32">
        <f t="shared" si="556"/>
        <v>0.83655524999999997</v>
      </c>
      <c r="K3930" s="33">
        <f t="shared" si="557"/>
        <v>25.300877060000001</v>
      </c>
    </row>
    <row r="3931" spans="1:11" x14ac:dyDescent="0.3">
      <c r="A3931" s="78" t="str">
        <f>latest_start_1_limit_5000_convert_BTC_CMC_PRO_API_KEY_49c55c19_a805_466a_95cf_3c[[#This Row],[Symbol]]</f>
        <v>BLV</v>
      </c>
      <c r="B3931" s="22" t="str">
        <f t="shared" si="549"/>
        <v>Bellevue Network</v>
      </c>
      <c r="C3931" s="77">
        <f t="shared" si="550"/>
        <v>2.5989183030861931E-7</v>
      </c>
      <c r="D3931" s="73">
        <f t="shared" si="551"/>
        <v>9.7306086988200001E-3</v>
      </c>
      <c r="E3931" s="74">
        <f>D3931*conf!B$7</f>
        <v>0.71169672023169483</v>
      </c>
      <c r="F3931" s="32">
        <f t="shared" si="552"/>
        <v>-1.13233023</v>
      </c>
      <c r="G3931" s="33">
        <f t="shared" si="553"/>
        <v>-0.96222046999999999</v>
      </c>
      <c r="H3931" s="32">
        <f t="shared" si="554"/>
        <v>0.85322951999999996</v>
      </c>
      <c r="I3931" s="33">
        <f t="shared" si="555"/>
        <v>4.7695493500000001</v>
      </c>
      <c r="J3931" s="32">
        <f t="shared" si="556"/>
        <v>0.85322951999999996</v>
      </c>
      <c r="K3931" s="33">
        <f t="shared" si="557"/>
        <v>25.315803429999999</v>
      </c>
    </row>
    <row r="3932" spans="1:11" x14ac:dyDescent="0.3">
      <c r="A3932" s="78" t="str">
        <f>latest_start_1_limit_5000_convert_BTC_CMC_PRO_API_KEY_49c55c19_a805_466a_95cf_3c[[#This Row],[Symbol]]</f>
        <v>YFOS</v>
      </c>
      <c r="B3932" s="22" t="str">
        <f t="shared" si="549"/>
        <v>YFOS.finance</v>
      </c>
      <c r="C3932" s="77">
        <f t="shared" si="550"/>
        <v>9.8741962891276121E-5</v>
      </c>
      <c r="D3932" s="73">
        <f t="shared" si="551"/>
        <v>3.6969973311875499</v>
      </c>
      <c r="E3932" s="74">
        <f>D3932*conf!B$7</f>
        <v>270.39838480305741</v>
      </c>
      <c r="F3932" s="32">
        <f t="shared" si="552"/>
        <v>-1.1289744399999999</v>
      </c>
      <c r="G3932" s="33">
        <f t="shared" si="553"/>
        <v>-0.95885891000000001</v>
      </c>
      <c r="H3932" s="32">
        <f t="shared" si="554"/>
        <v>0.84591556999999995</v>
      </c>
      <c r="I3932" s="33">
        <f t="shared" si="555"/>
        <v>4.7619513900000001</v>
      </c>
      <c r="J3932" s="32">
        <f t="shared" si="556"/>
        <v>0.84591556999999995</v>
      </c>
      <c r="K3932" s="33">
        <f t="shared" si="557"/>
        <v>24.775803570000001</v>
      </c>
    </row>
    <row r="3933" spans="1:11" x14ac:dyDescent="0.3">
      <c r="A3933" s="78" t="str">
        <f>latest_start_1_limit_5000_convert_BTC_CMC_PRO_API_KEY_49c55c19_a805_466a_95cf_3c[[#This Row],[Symbol]]</f>
        <v>HAUT</v>
      </c>
      <c r="B3933" s="22" t="str">
        <f t="shared" si="549"/>
        <v>Hauteclere Shards</v>
      </c>
      <c r="C3933" s="77">
        <f t="shared" si="550"/>
        <v>1.1588817267147874E-4</v>
      </c>
      <c r="D3933" s="73">
        <f t="shared" si="551"/>
        <v>4.3389684844973999</v>
      </c>
      <c r="E3933" s="74">
        <f>D3933*conf!B$7</f>
        <v>317.35215495613983</v>
      </c>
      <c r="F3933" s="32">
        <f t="shared" si="552"/>
        <v>-1.1399994</v>
      </c>
      <c r="G3933" s="33">
        <f t="shared" si="553"/>
        <v>-0.96990284000000004</v>
      </c>
      <c r="H3933" s="32">
        <f t="shared" si="554"/>
        <v>0.84386850999999996</v>
      </c>
      <c r="I3933" s="33">
        <f t="shared" si="555"/>
        <v>4.7598248400000003</v>
      </c>
      <c r="J3933" s="32">
        <f t="shared" si="556"/>
        <v>0.84386850999999996</v>
      </c>
      <c r="K3933" s="33">
        <f t="shared" si="557"/>
        <v>88.873457770000002</v>
      </c>
    </row>
    <row r="3934" spans="1:11" x14ac:dyDescent="0.3">
      <c r="A3934" s="78" t="str">
        <f>latest_start_1_limit_5000_convert_BTC_CMC_PRO_API_KEY_49c55c19_a805_466a_95cf_3c[[#This Row],[Symbol]]</f>
        <v>CPX</v>
      </c>
      <c r="B3934" s="22" t="str">
        <f t="shared" si="549"/>
        <v>Apex</v>
      </c>
      <c r="C3934" s="77">
        <f t="shared" si="550"/>
        <v>1.1800000000052281E-8</v>
      </c>
      <c r="D3934" s="73">
        <f t="shared" si="551"/>
        <v>4.4180374007999999E-4</v>
      </c>
      <c r="E3934" s="74">
        <f>D3934*conf!B$7</f>
        <v>3.2313525549451202E-2</v>
      </c>
      <c r="F3934" s="32">
        <f t="shared" si="552"/>
        <v>1.7304915199999999</v>
      </c>
      <c r="G3934" s="33">
        <f t="shared" si="553"/>
        <v>1.90552699</v>
      </c>
      <c r="H3934" s="32">
        <f t="shared" si="554"/>
        <v>0.83458944999999995</v>
      </c>
      <c r="I3934" s="33">
        <f t="shared" si="555"/>
        <v>4.75018545</v>
      </c>
      <c r="J3934" s="32">
        <f t="shared" si="556"/>
        <v>0.83458944999999995</v>
      </c>
      <c r="K3934" s="33">
        <f t="shared" si="557"/>
        <v>-0.31893981999999999</v>
      </c>
    </row>
    <row r="3935" spans="1:11" x14ac:dyDescent="0.3">
      <c r="A3935" s="78" t="str">
        <f>latest_start_1_limit_5000_convert_BTC_CMC_PRO_API_KEY_49c55c19_a805_466a_95cf_3c[[#This Row],[Symbol]]</f>
        <v>JVZ</v>
      </c>
      <c r="B3935" s="22" t="str">
        <f t="shared" si="549"/>
        <v>Jiviz</v>
      </c>
      <c r="C3935" s="77">
        <f t="shared" si="550"/>
        <v>2.836603439775825E-8</v>
      </c>
      <c r="D3935" s="73">
        <f t="shared" si="551"/>
        <v>1.0620525498400001E-3</v>
      </c>
      <c r="E3935" s="74">
        <f>D3935*conf!B$7</f>
        <v>7.7678523495297608E-2</v>
      </c>
      <c r="F3935" s="32">
        <f t="shared" si="552"/>
        <v>-7.6143909999999995E-2</v>
      </c>
      <c r="G3935" s="33">
        <f t="shared" si="553"/>
        <v>9.5783099999999996E-2</v>
      </c>
      <c r="H3935" s="32">
        <f t="shared" si="554"/>
        <v>-1.83049946</v>
      </c>
      <c r="I3935" s="33">
        <f t="shared" si="555"/>
        <v>1.98160615</v>
      </c>
      <c r="J3935" s="32">
        <f t="shared" si="556"/>
        <v>-1.83049946</v>
      </c>
      <c r="K3935" s="33">
        <f t="shared" si="557"/>
        <v>46.468667259999997</v>
      </c>
    </row>
    <row r="3936" spans="1:11" x14ac:dyDescent="0.3">
      <c r="A3936" s="78" t="str">
        <f>latest_start_1_limit_5000_convert_BTC_CMC_PRO_API_KEY_49c55c19_a805_466a_95cf_3c[[#This Row],[Symbol]]</f>
        <v>YFED</v>
      </c>
      <c r="B3936" s="22" t="str">
        <f t="shared" si="549"/>
        <v>YFED.Finance</v>
      </c>
      <c r="C3936" s="77">
        <f t="shared" si="550"/>
        <v>1.1650505252725444E-5</v>
      </c>
      <c r="D3936" s="73">
        <f t="shared" si="551"/>
        <v>0.43620650800449001</v>
      </c>
      <c r="E3936" s="74">
        <f>D3936*conf!B$7</f>
        <v>31.904143995448401</v>
      </c>
      <c r="F3936" s="32">
        <f t="shared" si="552"/>
        <v>-1.13815146</v>
      </c>
      <c r="G3936" s="33">
        <f t="shared" si="553"/>
        <v>-0.96805171999999995</v>
      </c>
      <c r="H3936" s="32">
        <f t="shared" si="554"/>
        <v>0.84386850999999996</v>
      </c>
      <c r="I3936" s="33">
        <f t="shared" si="555"/>
        <v>4.7598248400000003</v>
      </c>
      <c r="J3936" s="32">
        <f t="shared" si="556"/>
        <v>0.84386850999999996</v>
      </c>
      <c r="K3936" s="33">
        <f t="shared" si="557"/>
        <v>9.5096419700000006</v>
      </c>
    </row>
    <row r="3937" spans="1:11" x14ac:dyDescent="0.3">
      <c r="A3937" s="78" t="str">
        <f>latest_start_1_limit_5000_convert_BTC_CMC_PRO_API_KEY_49c55c19_a805_466a_95cf_3c[[#This Row],[Symbol]]</f>
        <v>CRAFT</v>
      </c>
      <c r="B3937" s="22" t="str">
        <f t="shared" si="549"/>
        <v>deCraft Finance</v>
      </c>
      <c r="C3937" s="77">
        <f t="shared" si="550"/>
        <v>5.1800210305197466E-4</v>
      </c>
      <c r="D3937" s="73">
        <f t="shared" si="551"/>
        <v>19.394514109885939</v>
      </c>
      <c r="E3937" s="74">
        <f>D3937*conf!B$7</f>
        <v>1418.5147619970576</v>
      </c>
      <c r="F3937" s="32">
        <f t="shared" si="552"/>
        <v>-1.13082255</v>
      </c>
      <c r="G3937" s="33">
        <f t="shared" si="553"/>
        <v>-0.96071019999999996</v>
      </c>
      <c r="H3937" s="32">
        <f t="shared" si="554"/>
        <v>0.85322951999999996</v>
      </c>
      <c r="I3937" s="33">
        <f t="shared" si="555"/>
        <v>4.7695493500000001</v>
      </c>
      <c r="J3937" s="32">
        <f t="shared" si="556"/>
        <v>0.85322951999999996</v>
      </c>
      <c r="K3937" s="33">
        <f t="shared" si="557"/>
        <v>25.315803429999999</v>
      </c>
    </row>
    <row r="3938" spans="1:11" x14ac:dyDescent="0.3">
      <c r="A3938" s="78" t="str">
        <f>latest_start_1_limit_5000_convert_BTC_CMC_PRO_API_KEY_49c55c19_a805_466a_95cf_3c[[#This Row],[Symbol]]</f>
        <v>TAVITT</v>
      </c>
      <c r="B3938" s="22" t="str">
        <f t="shared" si="549"/>
        <v>Tavittcoin</v>
      </c>
      <c r="C3938" s="77">
        <f t="shared" si="550"/>
        <v>6.6000000000000283E-6</v>
      </c>
      <c r="D3938" s="73">
        <f t="shared" si="551"/>
        <v>0.24711056648433</v>
      </c>
      <c r="E3938" s="74">
        <f>D3938*conf!B$7</f>
        <v>18.073666832663896</v>
      </c>
      <c r="F3938" s="32">
        <f t="shared" si="552"/>
        <v>6.2459000000000004E-3</v>
      </c>
      <c r="G3938" s="33">
        <f t="shared" si="553"/>
        <v>0.17831467000000001</v>
      </c>
      <c r="H3938" s="32">
        <f t="shared" si="554"/>
        <v>1.5657900000000001E-3</v>
      </c>
      <c r="I3938" s="33">
        <f t="shared" si="555"/>
        <v>3.88481392</v>
      </c>
      <c r="J3938" s="32">
        <f t="shared" si="556"/>
        <v>1.5657900000000001E-3</v>
      </c>
      <c r="K3938" s="33">
        <f t="shared" si="557"/>
        <v>1100.95428227</v>
      </c>
    </row>
    <row r="3939" spans="1:11" x14ac:dyDescent="0.3">
      <c r="A3939" s="78" t="str">
        <f>latest_start_1_limit_5000_convert_BTC_CMC_PRO_API_KEY_49c55c19_a805_466a_95cf_3c[[#This Row],[Symbol]]</f>
        <v>LOAD</v>
      </c>
      <c r="B3939" s="22" t="str">
        <f t="shared" si="549"/>
        <v>Load Network</v>
      </c>
      <c r="C3939" s="77">
        <f t="shared" si="550"/>
        <v>1.1747413283716115E-6</v>
      </c>
      <c r="D3939" s="73">
        <f t="shared" si="551"/>
        <v>4.3983484110069998E-2</v>
      </c>
      <c r="E3939" s="74">
        <f>D3939*conf!B$7</f>
        <v>3.2169520278105197</v>
      </c>
      <c r="F3939" s="32">
        <f t="shared" si="552"/>
        <v>-1.13815146</v>
      </c>
      <c r="G3939" s="33">
        <f t="shared" si="553"/>
        <v>-0.96805171999999995</v>
      </c>
      <c r="H3939" s="32">
        <f t="shared" si="554"/>
        <v>0.83655524999999997</v>
      </c>
      <c r="I3939" s="33">
        <f t="shared" si="555"/>
        <v>4.7522275900000004</v>
      </c>
      <c r="J3939" s="32">
        <f t="shared" si="556"/>
        <v>0.83655524999999997</v>
      </c>
      <c r="K3939" s="33">
        <f t="shared" si="557"/>
        <v>39.08202103</v>
      </c>
    </row>
    <row r="3940" spans="1:11" x14ac:dyDescent="0.3">
      <c r="A3940" s="78" t="str">
        <f>latest_start_1_limit_5000_convert_BTC_CMC_PRO_API_KEY_49c55c19_a805_466a_95cf_3c[[#This Row],[Symbol]]</f>
        <v>PSHP</v>
      </c>
      <c r="B3940" s="22" t="str">
        <f t="shared" si="549"/>
        <v>Payship</v>
      </c>
      <c r="C3940" s="77">
        <f t="shared" si="550"/>
        <v>1.1739652804302115E-3</v>
      </c>
      <c r="D3940" s="73">
        <f t="shared" si="551"/>
        <v>43.954428103036911</v>
      </c>
      <c r="E3940" s="74">
        <f>D3940*conf!B$7</f>
        <v>3214.8268714561195</v>
      </c>
      <c r="F3940" s="32">
        <f t="shared" si="552"/>
        <v>-1.1399994</v>
      </c>
      <c r="G3940" s="33">
        <f t="shared" si="553"/>
        <v>-0.96990284000000004</v>
      </c>
      <c r="H3940" s="32">
        <f t="shared" si="554"/>
        <v>0.83655524999999997</v>
      </c>
      <c r="I3940" s="33">
        <f t="shared" si="555"/>
        <v>4.7522275900000004</v>
      </c>
      <c r="J3940" s="32">
        <f t="shared" si="556"/>
        <v>0.83655524999999997</v>
      </c>
      <c r="K3940" s="33">
        <f t="shared" si="557"/>
        <v>25.300877060000001</v>
      </c>
    </row>
    <row r="3941" spans="1:11" x14ac:dyDescent="0.3">
      <c r="A3941" s="78" t="str">
        <f>latest_start_1_limit_5000_convert_BTC_CMC_PRO_API_KEY_49c55c19_a805_466a_95cf_3c[[#This Row],[Symbol]]</f>
        <v>BTCDOM</v>
      </c>
      <c r="B3941" s="22" t="str">
        <f t="shared" si="549"/>
        <v>Bitfinex Bitcoin Dominance Perps</v>
      </c>
      <c r="C3941" s="77">
        <f t="shared" si="550"/>
        <v>5.3504235694349237E-3</v>
      </c>
      <c r="D3941" s="73">
        <f t="shared" si="551"/>
        <v>200.32518169305595</v>
      </c>
      <c r="E3941" s="74">
        <f>D3941*conf!B$7</f>
        <v>14651.783789030113</v>
      </c>
      <c r="F3941" s="32">
        <f t="shared" si="552"/>
        <v>0.75980300000000001</v>
      </c>
      <c r="G3941" s="33">
        <f t="shared" si="553"/>
        <v>0.93316832000000005</v>
      </c>
      <c r="H3941" s="32">
        <f t="shared" si="554"/>
        <v>-0.52253653</v>
      </c>
      <c r="I3941" s="33">
        <f t="shared" si="555"/>
        <v>3.3403597299999999</v>
      </c>
      <c r="J3941" s="32">
        <f t="shared" si="556"/>
        <v>-0.52253653</v>
      </c>
      <c r="K3941" s="33">
        <f t="shared" si="557"/>
        <v>-0.68796884000000003</v>
      </c>
    </row>
    <row r="3942" spans="1:11" x14ac:dyDescent="0.3">
      <c r="A3942" s="78" t="str">
        <f>latest_start_1_limit_5000_convert_BTC_CMC_PRO_API_KEY_49c55c19_a805_466a_95cf_3c[[#This Row],[Symbol]]</f>
        <v>DXIOT</v>
      </c>
      <c r="B3942" s="22" t="str">
        <f t="shared" si="549"/>
        <v>dXIOT</v>
      </c>
      <c r="C3942" s="77">
        <f t="shared" si="550"/>
        <v>1.110797237006997E-5</v>
      </c>
      <c r="D3942" s="73">
        <f t="shared" si="551"/>
        <v>0.41589353710004001</v>
      </c>
      <c r="E3942" s="74">
        <f>D3942*conf!B$7</f>
        <v>30.418453303496928</v>
      </c>
      <c r="F3942" s="32">
        <f t="shared" si="552"/>
        <v>-1.1399994</v>
      </c>
      <c r="G3942" s="33">
        <f t="shared" si="553"/>
        <v>-0.96990284000000004</v>
      </c>
      <c r="H3942" s="32">
        <f t="shared" si="554"/>
        <v>0.83655524999999997</v>
      </c>
      <c r="I3942" s="33">
        <f t="shared" si="555"/>
        <v>4.7522275900000004</v>
      </c>
      <c r="J3942" s="32">
        <f t="shared" si="556"/>
        <v>0.83655524999999997</v>
      </c>
      <c r="K3942" s="33">
        <f t="shared" si="557"/>
        <v>14.71633493</v>
      </c>
    </row>
    <row r="3943" spans="1:11" x14ac:dyDescent="0.3">
      <c r="A3943" s="78" t="str">
        <f>latest_start_1_limit_5000_convert_BTC_CMC_PRO_API_KEY_49c55c19_a805_466a_95cf_3c[[#This Row],[Symbol]]</f>
        <v>PUSD</v>
      </c>
      <c r="B3943" s="22" t="str">
        <f t="shared" si="549"/>
        <v>PayFrequent USD</v>
      </c>
      <c r="C3943" s="77">
        <f t="shared" si="550"/>
        <v>3.0203267348192831E-5</v>
      </c>
      <c r="D3943" s="73">
        <f t="shared" si="551"/>
        <v>1.1308403794075099</v>
      </c>
      <c r="E3943" s="74">
        <f>D3943*conf!B$7</f>
        <v>82.709665349865276</v>
      </c>
      <c r="F3943" s="32">
        <f t="shared" si="552"/>
        <v>-0.39770314000000001</v>
      </c>
      <c r="G3943" s="33">
        <f t="shared" si="553"/>
        <v>-0.22632939999999999</v>
      </c>
      <c r="H3943" s="32">
        <f t="shared" si="554"/>
        <v>-1.0446712300000001</v>
      </c>
      <c r="I3943" s="33">
        <f t="shared" si="555"/>
        <v>2.7979495600000002</v>
      </c>
      <c r="J3943" s="32">
        <f t="shared" si="556"/>
        <v>-1.0446712300000001</v>
      </c>
      <c r="K3943" s="33">
        <f t="shared" si="557"/>
        <v>15.03676383</v>
      </c>
    </row>
    <row r="3944" spans="1:11" x14ac:dyDescent="0.3">
      <c r="A3944" s="78" t="str">
        <f>latest_start_1_limit_5000_convert_BTC_CMC_PRO_API_KEY_49c55c19_a805_466a_95cf_3c[[#This Row],[Symbol]]</f>
        <v>DDRST</v>
      </c>
      <c r="B3944" s="22" t="str">
        <f t="shared" si="549"/>
        <v>DigiDinar Stable Token</v>
      </c>
      <c r="C3944" s="77">
        <f t="shared" si="550"/>
        <v>1.183109390563418E-4</v>
      </c>
      <c r="D3944" s="73">
        <f t="shared" si="551"/>
        <v>4.42967926840993</v>
      </c>
      <c r="E3944" s="74">
        <f>D3944*conf!B$7</f>
        <v>323.98674169150229</v>
      </c>
      <c r="F3944" s="32">
        <f t="shared" si="552"/>
        <v>0.14573627</v>
      </c>
      <c r="G3944" s="33">
        <f t="shared" si="553"/>
        <v>0.31804504</v>
      </c>
      <c r="H3944" s="32">
        <f t="shared" si="554"/>
        <v>488.31894108</v>
      </c>
      <c r="I3944" s="33">
        <f t="shared" si="555"/>
        <v>511.16446766000001</v>
      </c>
      <c r="J3944" s="32">
        <f t="shared" si="556"/>
        <v>488.31894108</v>
      </c>
      <c r="K3944" s="33">
        <f t="shared" si="557"/>
        <v>5.22243529</v>
      </c>
    </row>
    <row r="3945" spans="1:11" x14ac:dyDescent="0.3">
      <c r="A3945" s="78" t="str">
        <f>latest_start_1_limit_5000_convert_BTC_CMC_PRO_API_KEY_49c55c19_a805_466a_95cf_3c[[#This Row],[Symbol]]</f>
        <v>PAYOU</v>
      </c>
      <c r="B3945" s="22" t="str">
        <f t="shared" si="549"/>
        <v>Payou Finance</v>
      </c>
      <c r="C3945" s="77">
        <f t="shared" si="550"/>
        <v>2.3460327878523579E-5</v>
      </c>
      <c r="D3945" s="73">
        <f t="shared" si="551"/>
        <v>0.87837801696516005</v>
      </c>
      <c r="E3945" s="74">
        <f>D3945*conf!B$7</f>
        <v>64.244568160831804</v>
      </c>
      <c r="F3945" s="32">
        <f t="shared" si="552"/>
        <v>-1.13815146</v>
      </c>
      <c r="G3945" s="33">
        <f t="shared" si="553"/>
        <v>-0.96805171999999995</v>
      </c>
      <c r="H3945" s="32">
        <f t="shared" si="554"/>
        <v>0.84386850999999996</v>
      </c>
      <c r="I3945" s="33">
        <f t="shared" si="555"/>
        <v>4.7598248400000003</v>
      </c>
      <c r="J3945" s="32">
        <f t="shared" si="556"/>
        <v>0.84386850999999996</v>
      </c>
      <c r="K3945" s="33">
        <f t="shared" si="557"/>
        <v>25.30417186</v>
      </c>
    </row>
    <row r="3946" spans="1:11" x14ac:dyDescent="0.3">
      <c r="A3946" s="78" t="str">
        <f>latest_start_1_limit_5000_convert_BTC_CMC_PRO_API_KEY_49c55c19_a805_466a_95cf_3c[[#This Row],[Symbol]]</f>
        <v>MCN</v>
      </c>
      <c r="B3946" s="22" t="str">
        <f t="shared" si="549"/>
        <v>McNetworkDefi</v>
      </c>
      <c r="C3946" s="77">
        <f t="shared" si="550"/>
        <v>1.877231355274394E-7</v>
      </c>
      <c r="D3946" s="73">
        <f t="shared" si="551"/>
        <v>7.0285409640000003E-3</v>
      </c>
      <c r="E3946" s="74">
        <f>D3946*conf!B$7</f>
        <v>0.51406748610696007</v>
      </c>
      <c r="F3946" s="32">
        <f t="shared" si="552"/>
        <v>-1.1399994</v>
      </c>
      <c r="G3946" s="33">
        <f t="shared" si="553"/>
        <v>-0.96990284000000004</v>
      </c>
      <c r="H3946" s="32">
        <f t="shared" si="554"/>
        <v>0.83655524999999997</v>
      </c>
      <c r="I3946" s="33">
        <f t="shared" si="555"/>
        <v>4.7522275900000004</v>
      </c>
      <c r="J3946" s="32">
        <f t="shared" si="556"/>
        <v>0.83655524999999997</v>
      </c>
      <c r="K3946" s="33">
        <f t="shared" si="557"/>
        <v>20.45595264</v>
      </c>
    </row>
    <row r="3947" spans="1:11" x14ac:dyDescent="0.3">
      <c r="A3947" s="78" t="str">
        <f>latest_start_1_limit_5000_convert_BTC_CMC_PRO_API_KEY_49c55c19_a805_466a_95cf_3c[[#This Row],[Symbol]]</f>
        <v>XAT</v>
      </c>
      <c r="B3947" s="22" t="str">
        <f t="shared" si="549"/>
        <v>ShareAt</v>
      </c>
      <c r="C3947" s="77">
        <f t="shared" si="550"/>
        <v>2.3242049794901481E-5</v>
      </c>
      <c r="D3947" s="73">
        <f t="shared" si="551"/>
        <v>0.87020546834471002</v>
      </c>
      <c r="E3947" s="74">
        <f>D3947*conf!B$7</f>
        <v>63.646827954732089</v>
      </c>
      <c r="F3947" s="32">
        <f t="shared" si="552"/>
        <v>-0.19250508999999999</v>
      </c>
      <c r="G3947" s="33">
        <f t="shared" si="553"/>
        <v>-2.0778290000000001E-2</v>
      </c>
      <c r="H3947" s="32">
        <f t="shared" si="554"/>
        <v>-1.15253235</v>
      </c>
      <c r="I3947" s="33">
        <f t="shared" si="555"/>
        <v>2.6858999899999998</v>
      </c>
      <c r="J3947" s="32">
        <f t="shared" si="556"/>
        <v>-1.15253235</v>
      </c>
      <c r="K3947" s="33">
        <f t="shared" si="557"/>
        <v>25.573613389999998</v>
      </c>
    </row>
    <row r="3948" spans="1:11" x14ac:dyDescent="0.3">
      <c r="A3948" s="78" t="str">
        <f>latest_start_1_limit_5000_convert_BTC_CMC_PRO_API_KEY_49c55c19_a805_466a_95cf_3c[[#This Row],[Symbol]]</f>
        <v>yBAN</v>
      </c>
      <c r="B3948" s="22" t="str">
        <f t="shared" si="549"/>
        <v>BananoDOS</v>
      </c>
      <c r="C3948" s="77">
        <f t="shared" si="550"/>
        <v>2.9167179376770923E-3</v>
      </c>
      <c r="D3948" s="73">
        <f t="shared" si="551"/>
        <v>109.20482149308936</v>
      </c>
      <c r="E3948" s="74">
        <f>D3948*conf!B$7</f>
        <v>7987.2406440045552</v>
      </c>
      <c r="F3948" s="32">
        <f t="shared" si="552"/>
        <v>-1.1399994</v>
      </c>
      <c r="G3948" s="33">
        <f t="shared" si="553"/>
        <v>-0.96990284000000004</v>
      </c>
      <c r="H3948" s="32">
        <f t="shared" si="554"/>
        <v>0.83655524999999997</v>
      </c>
      <c r="I3948" s="33">
        <f t="shared" si="555"/>
        <v>4.7522275900000004</v>
      </c>
      <c r="J3948" s="32">
        <f t="shared" si="556"/>
        <v>0.83655524999999997</v>
      </c>
      <c r="K3948" s="33">
        <f t="shared" si="557"/>
        <v>22.820334939999999</v>
      </c>
    </row>
    <row r="3949" spans="1:11" x14ac:dyDescent="0.3">
      <c r="A3949" s="78" t="str">
        <f>latest_start_1_limit_5000_convert_BTC_CMC_PRO_API_KEY_49c55c19_a805_466a_95cf_3c[[#This Row],[Symbol]]</f>
        <v>SPORE</v>
      </c>
      <c r="B3949" s="22" t="str">
        <f t="shared" si="549"/>
        <v>Spore Finance</v>
      </c>
      <c r="C3949" s="77">
        <f t="shared" si="550"/>
        <v>3.5403400911099872E-4</v>
      </c>
      <c r="D3949" s="73">
        <f t="shared" si="551"/>
        <v>13.255385537293479</v>
      </c>
      <c r="E3949" s="74">
        <f>D3949*conf!B$7</f>
        <v>969.49889819764508</v>
      </c>
      <c r="F3949" s="32">
        <f t="shared" si="552"/>
        <v>-1.1399994</v>
      </c>
      <c r="G3949" s="33">
        <f t="shared" si="553"/>
        <v>-0.96990284000000004</v>
      </c>
      <c r="H3949" s="32">
        <f t="shared" si="554"/>
        <v>0.84386850999999996</v>
      </c>
      <c r="I3949" s="33">
        <f t="shared" si="555"/>
        <v>4.7598248400000003</v>
      </c>
      <c r="J3949" s="32">
        <f t="shared" si="556"/>
        <v>0.84386850999999996</v>
      </c>
      <c r="K3949" s="33">
        <f t="shared" si="557"/>
        <v>25.160990559999998</v>
      </c>
    </row>
    <row r="3950" spans="1:11" x14ac:dyDescent="0.3">
      <c r="A3950" s="78" t="str">
        <f>latest_start_1_limit_5000_convert_BTC_CMC_PRO_API_KEY_49c55c19_a805_466a_95cf_3c[[#This Row],[Symbol]]</f>
        <v>NAZ</v>
      </c>
      <c r="B3950" s="22" t="str">
        <f t="shared" si="549"/>
        <v>Naz Coin</v>
      </c>
      <c r="C3950" s="77">
        <f t="shared" si="550"/>
        <v>1E-8</v>
      </c>
      <c r="D3950" s="73">
        <f t="shared" si="551"/>
        <v>1.4660136188000001E-4</v>
      </c>
      <c r="E3950" s="74">
        <f>D3950*conf!B$7</f>
        <v>1.07224236079032E-2</v>
      </c>
      <c r="F3950" s="32">
        <f t="shared" si="552"/>
        <v>-0.93851706999999995</v>
      </c>
      <c r="G3950" s="33">
        <f t="shared" si="553"/>
        <v>-0.76807384000000001</v>
      </c>
      <c r="H3950" s="32">
        <f t="shared" si="554"/>
        <v>1.0131111800000001</v>
      </c>
      <c r="I3950" s="33">
        <f t="shared" si="555"/>
        <v>4.9356395099999997</v>
      </c>
      <c r="J3950" s="32">
        <f t="shared" si="556"/>
        <v>1.0131111800000001</v>
      </c>
      <c r="K3950" s="33">
        <f t="shared" si="557"/>
        <v>25.308858470000001</v>
      </c>
    </row>
    <row r="3951" spans="1:11" x14ac:dyDescent="0.3">
      <c r="A3951" s="78" t="str">
        <f>latest_start_1_limit_5000_convert_BTC_CMC_PRO_API_KEY_49c55c19_a805_466a_95cf_3c[[#This Row],[Symbol]]</f>
        <v>LMS</v>
      </c>
      <c r="B3951" s="22" t="str">
        <f t="shared" si="549"/>
        <v>Lumos</v>
      </c>
      <c r="C3951" s="77">
        <f t="shared" si="550"/>
        <v>5.2040299408522971E-7</v>
      </c>
      <c r="D3951" s="73">
        <f t="shared" si="551"/>
        <v>1.9484405858869999E-2</v>
      </c>
      <c r="E3951" s="74">
        <f>D3951*conf!B$7</f>
        <v>1.4250894445177518</v>
      </c>
      <c r="F3951" s="32">
        <f t="shared" si="552"/>
        <v>-1.13815146</v>
      </c>
      <c r="G3951" s="33">
        <f t="shared" si="553"/>
        <v>-0.96805171999999995</v>
      </c>
      <c r="H3951" s="32">
        <f t="shared" si="554"/>
        <v>0.83655524999999997</v>
      </c>
      <c r="I3951" s="33">
        <f t="shared" si="555"/>
        <v>4.7522275900000004</v>
      </c>
      <c r="J3951" s="32">
        <f t="shared" si="556"/>
        <v>0.83655524999999997</v>
      </c>
      <c r="K3951" s="33">
        <f t="shared" si="557"/>
        <v>25.300877060000001</v>
      </c>
    </row>
    <row r="3952" spans="1:11" x14ac:dyDescent="0.3">
      <c r="A3952" s="78" t="str">
        <f>latest_start_1_limit_5000_convert_BTC_CMC_PRO_API_KEY_49c55c19_a805_466a_95cf_3c[[#This Row],[Symbol]]</f>
        <v>PXUSD_MAR2021</v>
      </c>
      <c r="B3952" s="22" t="str">
        <f t="shared" si="549"/>
        <v>pxUSD Synthetic USD Expiring 1 April 2021</v>
      </c>
      <c r="C3952" s="77">
        <f t="shared" si="550"/>
        <v>4.1753949933683619E-5</v>
      </c>
      <c r="D3952" s="73">
        <f t="shared" si="551"/>
        <v>1.5633094274349799</v>
      </c>
      <c r="E3952" s="74">
        <f>D3952*conf!B$7</f>
        <v>114.34045152259444</v>
      </c>
      <c r="F3952" s="32">
        <f t="shared" si="552"/>
        <v>11.50271818</v>
      </c>
      <c r="G3952" s="33">
        <f t="shared" si="553"/>
        <v>11.69456755</v>
      </c>
      <c r="H3952" s="32">
        <f t="shared" si="554"/>
        <v>29.55622353</v>
      </c>
      <c r="I3952" s="33">
        <f t="shared" si="555"/>
        <v>34.587134390000003</v>
      </c>
      <c r="J3952" s="32">
        <f t="shared" si="556"/>
        <v>29.55622353</v>
      </c>
      <c r="K3952" s="33">
        <f t="shared" si="557"/>
        <v>38.195296820000003</v>
      </c>
    </row>
    <row r="3953" spans="1:11" x14ac:dyDescent="0.3">
      <c r="A3953" s="78" t="str">
        <f>latest_start_1_limit_5000_convert_BTC_CMC_PRO_API_KEY_49c55c19_a805_466a_95cf_3c[[#This Row],[Symbol]]</f>
        <v>BLOODY</v>
      </c>
      <c r="B3953" s="22" t="str">
        <f t="shared" si="549"/>
        <v>Bloody Token</v>
      </c>
      <c r="C3953" s="77">
        <f t="shared" si="550"/>
        <v>3.8218836298450756E-8</v>
      </c>
      <c r="D3953" s="73">
        <f t="shared" si="551"/>
        <v>1.43095125577E-3</v>
      </c>
      <c r="E3953" s="74">
        <f>D3953*conf!B$7</f>
        <v>0.1046597748470178</v>
      </c>
      <c r="F3953" s="32">
        <f t="shared" si="552"/>
        <v>-1.13815146</v>
      </c>
      <c r="G3953" s="33">
        <f t="shared" si="553"/>
        <v>-0.96805171999999995</v>
      </c>
      <c r="H3953" s="32">
        <f t="shared" si="554"/>
        <v>0.83655524999999997</v>
      </c>
      <c r="I3953" s="33">
        <f t="shared" si="555"/>
        <v>4.7522275900000004</v>
      </c>
      <c r="J3953" s="32">
        <f t="shared" si="556"/>
        <v>0.83655524999999997</v>
      </c>
      <c r="K3953" s="33">
        <f t="shared" si="557"/>
        <v>197.37034700000001</v>
      </c>
    </row>
    <row r="3954" spans="1:11" x14ac:dyDescent="0.3">
      <c r="A3954" s="78" t="str">
        <f>latest_start_1_limit_5000_convert_BTC_CMC_PRO_API_KEY_49c55c19_a805_466a_95cf_3c[[#This Row],[Symbol]]</f>
        <v>HOO</v>
      </c>
      <c r="B3954" s="22" t="str">
        <f t="shared" si="549"/>
        <v>Hoo Token</v>
      </c>
      <c r="C3954" s="77">
        <f t="shared" si="550"/>
        <v>9.7037409727939256E-7</v>
      </c>
      <c r="D3954" s="73">
        <f t="shared" si="551"/>
        <v>3.6331771648549997E-2</v>
      </c>
      <c r="E3954" s="74">
        <f>D3954*conf!B$7</f>
        <v>2.6573057783749467</v>
      </c>
      <c r="F3954" s="32">
        <f t="shared" si="552"/>
        <v>0.11433883</v>
      </c>
      <c r="G3954" s="33">
        <f t="shared" si="553"/>
        <v>0.28659358000000001</v>
      </c>
      <c r="H3954" s="32">
        <f t="shared" si="554"/>
        <v>-2.7347825499999998</v>
      </c>
      <c r="I3954" s="33">
        <f t="shared" si="555"/>
        <v>1.0422080499999999</v>
      </c>
      <c r="J3954" s="32">
        <f t="shared" si="556"/>
        <v>-2.7347825499999998</v>
      </c>
      <c r="K3954" s="33">
        <f t="shared" si="557"/>
        <v>21.37955788</v>
      </c>
    </row>
    <row r="3955" spans="1:11" x14ac:dyDescent="0.3">
      <c r="A3955" s="78" t="str">
        <f>latest_start_1_limit_5000_convert_BTC_CMC_PRO_API_KEY_49c55c19_a805_466a_95cf_3c[[#This Row],[Symbol]]</f>
        <v>YYFI</v>
      </c>
      <c r="B3955" s="22" t="str">
        <f t="shared" si="549"/>
        <v>YYFI.Protocol</v>
      </c>
      <c r="C3955" s="77">
        <f t="shared" si="550"/>
        <v>3.7418889077643678E-6</v>
      </c>
      <c r="D3955" s="73">
        <f t="shared" si="551"/>
        <v>0.14010004359379999</v>
      </c>
      <c r="E3955" s="74">
        <f>D3955*conf!B$7</f>
        <v>10.246917188450531</v>
      </c>
      <c r="F3955" s="32">
        <f t="shared" si="552"/>
        <v>-0.72839436999999996</v>
      </c>
      <c r="G3955" s="33">
        <f t="shared" si="553"/>
        <v>-0.55758960999999996</v>
      </c>
      <c r="H3955" s="32">
        <f t="shared" si="554"/>
        <v>-0.15669105</v>
      </c>
      <c r="I3955" s="33">
        <f t="shared" si="555"/>
        <v>3.7204116699999998</v>
      </c>
      <c r="J3955" s="32">
        <f t="shared" si="556"/>
        <v>-0.15669105</v>
      </c>
      <c r="K3955" s="33">
        <f t="shared" si="557"/>
        <v>16.621751790000001</v>
      </c>
    </row>
    <row r="3956" spans="1:11" x14ac:dyDescent="0.3">
      <c r="A3956" s="78" t="str">
        <f>latest_start_1_limit_5000_convert_BTC_CMC_PRO_API_KEY_49c55c19_a805_466a_95cf_3c[[#This Row],[Symbol]]</f>
        <v>xDOT</v>
      </c>
      <c r="B3956" s="22" t="str">
        <f t="shared" si="549"/>
        <v>DotBased</v>
      </c>
      <c r="C3956" s="77">
        <f t="shared" si="550"/>
        <v>2.3839942457909704E-4</v>
      </c>
      <c r="D3956" s="73">
        <f t="shared" si="551"/>
        <v>8.9259116450422304</v>
      </c>
      <c r="E3956" s="74">
        <f>D3956*conf!B$7</f>
        <v>652.84117771838874</v>
      </c>
      <c r="F3956" s="32">
        <f t="shared" si="552"/>
        <v>-1.1399994</v>
      </c>
      <c r="G3956" s="33">
        <f t="shared" si="553"/>
        <v>-0.96990284000000004</v>
      </c>
      <c r="H3956" s="32">
        <f t="shared" si="554"/>
        <v>0.84386850999999996</v>
      </c>
      <c r="I3956" s="33">
        <f t="shared" si="555"/>
        <v>4.7598248400000003</v>
      </c>
      <c r="J3956" s="32">
        <f t="shared" si="556"/>
        <v>0.84386850999999996</v>
      </c>
      <c r="K3956" s="33">
        <f t="shared" si="557"/>
        <v>25.30417186</v>
      </c>
    </row>
    <row r="3957" spans="1:11" x14ac:dyDescent="0.3">
      <c r="A3957" s="78" t="str">
        <f>latest_start_1_limit_5000_convert_BTC_CMC_PRO_API_KEY_49c55c19_a805_466a_95cf_3c[[#This Row],[Symbol]]</f>
        <v>YEET</v>
      </c>
      <c r="B3957" s="22" t="str">
        <f t="shared" si="549"/>
        <v>$YEET</v>
      </c>
      <c r="C3957" s="77">
        <f t="shared" si="550"/>
        <v>1.3507212243185371E-4</v>
      </c>
      <c r="D3957" s="73">
        <f t="shared" si="551"/>
        <v>5.0572346500569703</v>
      </c>
      <c r="E3957" s="74">
        <f>D3957*conf!B$7</f>
        <v>369.8861423051668</v>
      </c>
      <c r="F3957" s="32">
        <f t="shared" si="552"/>
        <v>-1.13815146</v>
      </c>
      <c r="G3957" s="33">
        <f t="shared" si="553"/>
        <v>-0.96805171999999995</v>
      </c>
      <c r="H3957" s="32">
        <f t="shared" si="554"/>
        <v>0.83655524999999997</v>
      </c>
      <c r="I3957" s="33">
        <f t="shared" si="555"/>
        <v>4.7522275900000004</v>
      </c>
      <c r="J3957" s="32">
        <f t="shared" si="556"/>
        <v>0.83655524999999997</v>
      </c>
      <c r="K3957" s="33">
        <f t="shared" si="557"/>
        <v>29.43636751</v>
      </c>
    </row>
    <row r="3958" spans="1:11" x14ac:dyDescent="0.3">
      <c r="A3958" s="78" t="str">
        <f>latest_start_1_limit_5000_convert_BTC_CMC_PRO_API_KEY_49c55c19_a805_466a_95cf_3c[[#This Row],[Symbol]]</f>
        <v>SMPL</v>
      </c>
      <c r="B3958" s="22" t="str">
        <f t="shared" si="549"/>
        <v>Smpl foundation</v>
      </c>
      <c r="C3958" s="77">
        <f t="shared" si="550"/>
        <v>6.2881407470337955E-4</v>
      </c>
      <c r="D3958" s="73">
        <f t="shared" si="551"/>
        <v>23.54342457776837</v>
      </c>
      <c r="E3958" s="74">
        <f>D3958*conf!B$7</f>
        <v>1721.9660736179785</v>
      </c>
      <c r="F3958" s="32">
        <f t="shared" si="552"/>
        <v>-1.13815146</v>
      </c>
      <c r="G3958" s="33">
        <f t="shared" si="553"/>
        <v>-0.96805171999999995</v>
      </c>
      <c r="H3958" s="32">
        <f t="shared" si="554"/>
        <v>0.83655524999999997</v>
      </c>
      <c r="I3958" s="33">
        <f t="shared" si="555"/>
        <v>4.7522275900000004</v>
      </c>
      <c r="J3958" s="32">
        <f t="shared" si="556"/>
        <v>0.83655524999999997</v>
      </c>
      <c r="K3958" s="33">
        <f t="shared" si="557"/>
        <v>21.559580889999999</v>
      </c>
    </row>
    <row r="3959" spans="1:11" x14ac:dyDescent="0.3">
      <c r="A3959" s="78" t="str">
        <f>latest_start_1_limit_5000_convert_BTC_CMC_PRO_API_KEY_49c55c19_a805_466a_95cf_3c[[#This Row],[Symbol]]</f>
        <v>$KING</v>
      </c>
      <c r="B3959" s="22" t="str">
        <f t="shared" si="549"/>
        <v>King Swap</v>
      </c>
      <c r="C3959" s="77">
        <f t="shared" si="550"/>
        <v>6.7103450760467922E-6</v>
      </c>
      <c r="D3959" s="73">
        <f t="shared" si="551"/>
        <v>0.25124199591625002</v>
      </c>
      <c r="E3959" s="74">
        <f>D3959*conf!B$7</f>
        <v>18.375839581314526</v>
      </c>
      <c r="F3959" s="32">
        <f t="shared" si="552"/>
        <v>0.15440412000000001</v>
      </c>
      <c r="G3959" s="33">
        <f t="shared" si="553"/>
        <v>0.32672780000000001</v>
      </c>
      <c r="H3959" s="32">
        <f t="shared" si="554"/>
        <v>0.15440412000000001</v>
      </c>
      <c r="I3959" s="33">
        <f t="shared" si="555"/>
        <v>4.0435872499999999</v>
      </c>
      <c r="J3959" s="32">
        <f t="shared" si="556"/>
        <v>0.15440412000000001</v>
      </c>
      <c r="K3959" s="33">
        <f t="shared" si="557"/>
        <v>59.37177423</v>
      </c>
    </row>
    <row r="3960" spans="1:11" x14ac:dyDescent="0.3">
      <c r="A3960" s="78" t="str">
        <f>latest_start_1_limit_5000_convert_BTC_CMC_PRO_API_KEY_49c55c19_a805_466a_95cf_3c[[#This Row],[Symbol]]</f>
        <v>ZLOT</v>
      </c>
      <c r="B3960" s="22" t="str">
        <f t="shared" si="549"/>
        <v>zLOT Finance</v>
      </c>
      <c r="C3960" s="77">
        <f t="shared" si="550"/>
        <v>3.0974253314872548E-2</v>
      </c>
      <c r="D3960" s="73">
        <f t="shared" si="551"/>
        <v>1159.7068610707968</v>
      </c>
      <c r="E3960" s="74">
        <f>D3960*conf!B$7</f>
        <v>84820.959818718082</v>
      </c>
      <c r="F3960" s="32">
        <f t="shared" si="552"/>
        <v>-8.7137690000000004E-2</v>
      </c>
      <c r="G3960" s="33">
        <f t="shared" si="553"/>
        <v>8.4770399999999996E-2</v>
      </c>
      <c r="H3960" s="32">
        <f t="shared" si="554"/>
        <v>-3.7883825899999999</v>
      </c>
      <c r="I3960" s="33">
        <f t="shared" si="555"/>
        <v>-5.2305249999999998E-2</v>
      </c>
      <c r="J3960" s="32">
        <f t="shared" si="556"/>
        <v>-3.7883825899999999</v>
      </c>
      <c r="K3960" s="33">
        <f t="shared" si="557"/>
        <v>1.6624670000000001E-2</v>
      </c>
    </row>
    <row r="3961" spans="1:11" x14ac:dyDescent="0.3">
      <c r="A3961" s="78" t="str">
        <f>latest_start_1_limit_5000_convert_BTC_CMC_PRO_API_KEY_49c55c19_a805_466a_95cf_3c[[#This Row],[Symbol]]</f>
        <v>FLA</v>
      </c>
      <c r="B3961" s="22" t="str">
        <f t="shared" si="549"/>
        <v>Fiola</v>
      </c>
      <c r="C3961" s="77">
        <f t="shared" si="550"/>
        <v>1E-8</v>
      </c>
      <c r="D3961" s="73">
        <f t="shared" si="551"/>
        <v>8.1145756539999995E-5</v>
      </c>
      <c r="E3961" s="74">
        <f>D3961*conf!B$7</f>
        <v>5.9350006333355994E-3</v>
      </c>
      <c r="F3961" s="32">
        <f t="shared" si="552"/>
        <v>-0.31809522000000001</v>
      </c>
      <c r="G3961" s="33">
        <f t="shared" si="553"/>
        <v>-0.14658451</v>
      </c>
      <c r="H3961" s="32">
        <f t="shared" si="554"/>
        <v>151.60430638</v>
      </c>
      <c r="I3961" s="33">
        <f t="shared" si="555"/>
        <v>161.37457293</v>
      </c>
      <c r="J3961" s="32">
        <f t="shared" si="556"/>
        <v>151.60430638</v>
      </c>
      <c r="K3961" s="33">
        <f t="shared" si="557"/>
        <v>108.07342235</v>
      </c>
    </row>
    <row r="3962" spans="1:11" x14ac:dyDescent="0.3">
      <c r="A3962" s="78" t="str">
        <f>latest_start_1_limit_5000_convert_BTC_CMC_PRO_API_KEY_49c55c19_a805_466a_95cf_3c[[#This Row],[Symbol]]</f>
        <v>GIX</v>
      </c>
      <c r="B3962" s="22" t="str">
        <f t="shared" si="549"/>
        <v>GoldFinX</v>
      </c>
      <c r="C3962" s="77">
        <f t="shared" si="550"/>
        <v>1.2804740776514159E-4</v>
      </c>
      <c r="D3962" s="73">
        <f t="shared" si="551"/>
        <v>4.79422234389303</v>
      </c>
      <c r="E3962" s="74">
        <f>D3962*conf!B$7</f>
        <v>350.64942223233624</v>
      </c>
      <c r="F3962" s="32">
        <f t="shared" si="552"/>
        <v>-7.5937649999999995E-2</v>
      </c>
      <c r="G3962" s="33">
        <f t="shared" si="553"/>
        <v>9.5989710000000006E-2</v>
      </c>
      <c r="H3962" s="32">
        <f t="shared" si="554"/>
        <v>-1.7532462900000001</v>
      </c>
      <c r="I3962" s="33">
        <f t="shared" si="555"/>
        <v>2.0618591999999998</v>
      </c>
      <c r="J3962" s="32">
        <f t="shared" si="556"/>
        <v>-1.7532462900000001</v>
      </c>
      <c r="K3962" s="33">
        <f t="shared" si="557"/>
        <v>54.28875807</v>
      </c>
    </row>
    <row r="3963" spans="1:11" x14ac:dyDescent="0.3">
      <c r="A3963" s="78" t="str">
        <f>latest_start_1_limit_5000_convert_BTC_CMC_PRO_API_KEY_49c55c19_a805_466a_95cf_3c[[#This Row],[Symbol]]</f>
        <v>WHOLE</v>
      </c>
      <c r="B3963" s="22" t="str">
        <f t="shared" si="549"/>
        <v>wormhole.finance</v>
      </c>
      <c r="C3963" s="77">
        <f t="shared" si="550"/>
        <v>2.7770338180494977E-5</v>
      </c>
      <c r="D3963" s="73">
        <f t="shared" si="551"/>
        <v>1.03974909079447</v>
      </c>
      <c r="E3963" s="74">
        <f>D3963*conf!B$7</f>
        <v>76.047248500707539</v>
      </c>
      <c r="F3963" s="32">
        <f t="shared" si="552"/>
        <v>-1.13815146</v>
      </c>
      <c r="G3963" s="33">
        <f t="shared" si="553"/>
        <v>-0.96805171999999995</v>
      </c>
      <c r="H3963" s="32">
        <f t="shared" si="554"/>
        <v>0.84386850999999996</v>
      </c>
      <c r="I3963" s="33">
        <f t="shared" si="555"/>
        <v>4.7598248400000003</v>
      </c>
      <c r="J3963" s="32">
        <f t="shared" si="556"/>
        <v>0.84386850999999996</v>
      </c>
      <c r="K3963" s="33">
        <f t="shared" si="557"/>
        <v>25.30417186</v>
      </c>
    </row>
    <row r="3964" spans="1:11" x14ac:dyDescent="0.3">
      <c r="A3964" s="78" t="str">
        <f>latest_start_1_limit_5000_convert_BTC_CMC_PRO_API_KEY_49c55c19_a805_466a_95cf_3c[[#This Row],[Symbol]]</f>
        <v>FCD</v>
      </c>
      <c r="B3964" s="22" t="str">
        <f t="shared" si="549"/>
        <v>Future-Cash Digital</v>
      </c>
      <c r="C3964" s="77">
        <f t="shared" si="550"/>
        <v>5.3464137591155334E-6</v>
      </c>
      <c r="D3964" s="73">
        <f t="shared" si="551"/>
        <v>0.20017505040524999</v>
      </c>
      <c r="E3964" s="74">
        <f>D3964*conf!B$7</f>
        <v>14.640803186639985</v>
      </c>
      <c r="F3964" s="32">
        <f t="shared" si="552"/>
        <v>-0.16145825</v>
      </c>
      <c r="G3964" s="33">
        <f t="shared" si="553"/>
        <v>1.032197E-2</v>
      </c>
      <c r="H3964" s="32">
        <f t="shared" si="554"/>
        <v>-3.80780275</v>
      </c>
      <c r="I3964" s="33">
        <f t="shared" si="555"/>
        <v>-7.247953E-2</v>
      </c>
      <c r="J3964" s="32">
        <f t="shared" si="556"/>
        <v>-3.80780275</v>
      </c>
      <c r="K3964" s="33">
        <f t="shared" si="557"/>
        <v>-2.0694750000000001E-2</v>
      </c>
    </row>
    <row r="3965" spans="1:11" x14ac:dyDescent="0.3">
      <c r="A3965" s="78" t="str">
        <f>latest_start_1_limit_5000_convert_BTC_CMC_PRO_API_KEY_49c55c19_a805_466a_95cf_3c[[#This Row],[Symbol]]</f>
        <v>XFII</v>
      </c>
      <c r="B3965" s="22" t="str">
        <f t="shared" si="549"/>
        <v>XFII</v>
      </c>
      <c r="C3965" s="77">
        <f t="shared" si="550"/>
        <v>1.061149780852577E-4</v>
      </c>
      <c r="D3965" s="73">
        <f t="shared" si="551"/>
        <v>3.9730503556242698</v>
      </c>
      <c r="E3965" s="74">
        <f>D3965*conf!B$7</f>
        <v>290.5889030103591</v>
      </c>
      <c r="F3965" s="32">
        <f t="shared" si="552"/>
        <v>-1.1399994</v>
      </c>
      <c r="G3965" s="33">
        <f t="shared" si="553"/>
        <v>-0.96990284000000004</v>
      </c>
      <c r="H3965" s="32">
        <f t="shared" si="554"/>
        <v>0.84386850999999996</v>
      </c>
      <c r="I3965" s="33">
        <f t="shared" si="555"/>
        <v>4.7598248400000003</v>
      </c>
      <c r="J3965" s="32">
        <f t="shared" si="556"/>
        <v>0.84386850999999996</v>
      </c>
      <c r="K3965" s="33">
        <f t="shared" si="557"/>
        <v>25.300877060000001</v>
      </c>
    </row>
    <row r="3966" spans="1:11" x14ac:dyDescent="0.3">
      <c r="A3966" s="78" t="str">
        <f>latest_start_1_limit_5000_convert_BTC_CMC_PRO_API_KEY_49c55c19_a805_466a_95cf_3c[[#This Row],[Symbol]]</f>
        <v>BAEPAY</v>
      </c>
      <c r="B3966" s="22" t="str">
        <f t="shared" si="549"/>
        <v>BAEPAY</v>
      </c>
      <c r="C3966" s="77">
        <f t="shared" si="550"/>
        <v>2.8020741777167407E-6</v>
      </c>
      <c r="D3966" s="73">
        <f t="shared" si="551"/>
        <v>0.10491244505859</v>
      </c>
      <c r="E3966" s="74">
        <f>D3966*conf!B$7</f>
        <v>7.6732962315852724</v>
      </c>
      <c r="F3966" s="32">
        <f t="shared" si="552"/>
        <v>-1.1399994</v>
      </c>
      <c r="G3966" s="33">
        <f t="shared" si="553"/>
        <v>-0.96990284000000004</v>
      </c>
      <c r="H3966" s="32">
        <f t="shared" si="554"/>
        <v>0.83655524999999997</v>
      </c>
      <c r="I3966" s="33">
        <f t="shared" si="555"/>
        <v>4.7522275900000004</v>
      </c>
      <c r="J3966" s="32">
        <f t="shared" si="556"/>
        <v>0.83655524999999997</v>
      </c>
      <c r="K3966" s="33">
        <f t="shared" si="557"/>
        <v>6.8423275200000004</v>
      </c>
    </row>
    <row r="3967" spans="1:11" x14ac:dyDescent="0.3">
      <c r="A3967" s="78" t="str">
        <f>latest_start_1_limit_5000_convert_BTC_CMC_PRO_API_KEY_49c55c19_a805_466a_95cf_3c[[#This Row],[Symbol]]</f>
        <v>BST1</v>
      </c>
      <c r="B3967" s="22" t="str">
        <f t="shared" si="549"/>
        <v>Blueshare Token</v>
      </c>
      <c r="C3967" s="77">
        <f t="shared" si="550"/>
        <v>4.0611706740514596E-8</v>
      </c>
      <c r="D3967" s="73">
        <f t="shared" si="551"/>
        <v>1.5205427058400001E-3</v>
      </c>
      <c r="E3967" s="74">
        <f>D3967*conf!B$7</f>
        <v>0.11121249350513761</v>
      </c>
      <c r="F3967" s="32">
        <f t="shared" si="552"/>
        <v>0.31989106</v>
      </c>
      <c r="G3967" s="33">
        <f t="shared" si="553"/>
        <v>0.49249947999999999</v>
      </c>
      <c r="H3967" s="32">
        <f t="shared" si="554"/>
        <v>0.81419558999999997</v>
      </c>
      <c r="I3967" s="33">
        <f t="shared" si="555"/>
        <v>4.7289996600000004</v>
      </c>
      <c r="J3967" s="32">
        <f t="shared" si="556"/>
        <v>0.81419558999999997</v>
      </c>
      <c r="K3967" s="33">
        <f t="shared" si="557"/>
        <v>7.0826188099999996</v>
      </c>
    </row>
    <row r="3968" spans="1:11" x14ac:dyDescent="0.3">
      <c r="A3968" s="78" t="str">
        <f>latest_start_1_limit_5000_convert_BTC_CMC_PRO_API_KEY_49c55c19_a805_466a_95cf_3c[[#This Row],[Symbol]]</f>
        <v>KNV</v>
      </c>
      <c r="B3968" s="22" t="str">
        <f t="shared" si="549"/>
        <v>Kanva</v>
      </c>
      <c r="C3968" s="77">
        <f t="shared" si="550"/>
        <v>4.997771188772354E-5</v>
      </c>
      <c r="D3968" s="73">
        <f t="shared" si="551"/>
        <v>1.8712152569948399</v>
      </c>
      <c r="E3968" s="74">
        <f>D3968*conf!B$7</f>
        <v>136.86068389660258</v>
      </c>
      <c r="F3968" s="32">
        <f t="shared" si="552"/>
        <v>-1.13815146</v>
      </c>
      <c r="G3968" s="33">
        <f t="shared" si="553"/>
        <v>-0.96805171999999995</v>
      </c>
      <c r="H3968" s="32">
        <f t="shared" si="554"/>
        <v>0.84386850999999996</v>
      </c>
      <c r="I3968" s="33">
        <f t="shared" si="555"/>
        <v>4.7598248400000003</v>
      </c>
      <c r="J3968" s="32">
        <f t="shared" si="556"/>
        <v>0.84386850999999996</v>
      </c>
      <c r="K3968" s="33">
        <f t="shared" si="557"/>
        <v>24.685185300000001</v>
      </c>
    </row>
    <row r="3969" spans="1:11" x14ac:dyDescent="0.3">
      <c r="A3969" s="78" t="str">
        <f>latest_start_1_limit_5000_convert_BTC_CMC_PRO_API_KEY_49c55c19_a805_466a_95cf_3c[[#This Row],[Symbol]]</f>
        <v>PBS</v>
      </c>
      <c r="B3969" s="22" t="str">
        <f t="shared" si="549"/>
        <v>PBS Chain</v>
      </c>
      <c r="C3969" s="77">
        <f t="shared" si="550"/>
        <v>1.0000000000035251E-8</v>
      </c>
      <c r="D3969" s="73">
        <f t="shared" si="551"/>
        <v>3.7440994921999999E-4</v>
      </c>
      <c r="E3969" s="74">
        <f>D3969*conf!B$7</f>
        <v>2.7384343685950798E-2</v>
      </c>
      <c r="F3969" s="32">
        <f t="shared" si="552"/>
        <v>6.2459000000000004E-3</v>
      </c>
      <c r="G3969" s="33">
        <f t="shared" si="553"/>
        <v>0.17831467000000001</v>
      </c>
      <c r="H3969" s="32">
        <f t="shared" si="554"/>
        <v>1.5657900000000001E-3</v>
      </c>
      <c r="I3969" s="33">
        <f t="shared" si="555"/>
        <v>3.88481392</v>
      </c>
      <c r="J3969" s="32">
        <f t="shared" si="556"/>
        <v>1.5657900000000001E-3</v>
      </c>
      <c r="K3969" s="33">
        <f t="shared" si="557"/>
        <v>18.275800530000001</v>
      </c>
    </row>
    <row r="3970" spans="1:11" x14ac:dyDescent="0.3">
      <c r="A3970" s="78" t="str">
        <f>latest_start_1_limit_5000_convert_BTC_CMC_PRO_API_KEY_49c55c19_a805_466a_95cf_3c[[#This Row],[Symbol]]</f>
        <v>WIS</v>
      </c>
      <c r="B3970" s="22" t="str">
        <f t="shared" ref="B3970:B3988" si="558">VLOOKUP(A3970,BTCTABLE,2,FALSE)</f>
        <v>Experty Wisdom Token</v>
      </c>
      <c r="C3970" s="77">
        <f t="shared" ref="C3970:C3988" si="559">VLOOKUP(A3970,BTCTABLE,3,FALSE)</f>
        <v>1.1317447665572313E-6</v>
      </c>
      <c r="D3970" s="73">
        <f t="shared" ref="D3970:D3988" si="560">VLOOKUP(A3970,USDTABLE,3,FALSE)</f>
        <v>4.2373650057520001E-2</v>
      </c>
      <c r="E3970" s="74">
        <f>D3970*conf!B$7</f>
        <v>3.0992087652070128</v>
      </c>
      <c r="F3970" s="32">
        <f t="shared" ref="F3970:F3988" si="561">VLOOKUP(A3970,BTCTABLE,5,FALSE)</f>
        <v>0.15440412000000001</v>
      </c>
      <c r="G3970" s="33">
        <f t="shared" ref="G3970:G3988" si="562">VLOOKUP(A3970,USDTABLE,5,FALSE)</f>
        <v>0.32672780000000001</v>
      </c>
      <c r="H3970" s="32">
        <f t="shared" ref="H3970:H3988" si="563">VLOOKUP(A3970,BTCTABLE,6,FALSE)</f>
        <v>1.05022207</v>
      </c>
      <c r="I3970" s="33">
        <f t="shared" ref="I3970:I3988" si="564">VLOOKUP(A3970,USDTABLE,6,FALSE)</f>
        <v>4.9741914899999999</v>
      </c>
      <c r="J3970" s="32">
        <f t="shared" ref="J3970:J3988" si="565">VLOOKUP(A3970,BTCTABLE,6,FALSE)</f>
        <v>1.05022207</v>
      </c>
      <c r="K3970" s="33">
        <f t="shared" ref="K3970:K3988" si="566">VLOOKUP(A3970,USDTABLE,7,FALSE)</f>
        <v>33.858018260000001</v>
      </c>
    </row>
    <row r="3971" spans="1:11" x14ac:dyDescent="0.3">
      <c r="A3971" s="78" t="str">
        <f>latest_start_1_limit_5000_convert_BTC_CMC_PRO_API_KEY_49c55c19_a805_466a_95cf_3c[[#This Row],[Symbol]]</f>
        <v>KUN</v>
      </c>
      <c r="B3971" s="22" t="str">
        <f t="shared" si="558"/>
        <v>KUN</v>
      </c>
      <c r="C3971" s="77">
        <f t="shared" si="559"/>
        <v>2.4058861916020143E-4</v>
      </c>
      <c r="D3971" s="73">
        <f t="shared" si="560"/>
        <v>9.0078772682363404</v>
      </c>
      <c r="E3971" s="74">
        <f>D3971*conf!B$7</f>
        <v>658.83614339880592</v>
      </c>
      <c r="F3971" s="32">
        <f t="shared" si="561"/>
        <v>-0.16037633000000001</v>
      </c>
      <c r="G3971" s="33">
        <f t="shared" si="562"/>
        <v>1.1405749999999999E-2</v>
      </c>
      <c r="H3971" s="32">
        <f t="shared" si="563"/>
        <v>-1.62036139</v>
      </c>
      <c r="I3971" s="33">
        <f t="shared" si="564"/>
        <v>2.1999042700000002</v>
      </c>
      <c r="J3971" s="32">
        <f t="shared" si="565"/>
        <v>-1.62036139</v>
      </c>
      <c r="K3971" s="33">
        <f t="shared" si="566"/>
        <v>8.5502559399999996</v>
      </c>
    </row>
    <row r="3972" spans="1:11" x14ac:dyDescent="0.3">
      <c r="A3972" s="78" t="str">
        <f>latest_start_1_limit_5000_convert_BTC_CMC_PRO_API_KEY_49c55c19_a805_466a_95cf_3c[[#This Row],[Symbol]]</f>
        <v>LCT</v>
      </c>
      <c r="B3972" s="22" t="str">
        <f t="shared" si="558"/>
        <v>Light Coin Exchange Token</v>
      </c>
      <c r="C3972" s="77">
        <f t="shared" si="559"/>
        <v>1.3366034397785493E-7</v>
      </c>
      <c r="D3972" s="73">
        <f t="shared" si="560"/>
        <v>5.0043762601299996E-3</v>
      </c>
      <c r="E3972" s="74">
        <f>D3972*conf!B$7</f>
        <v>0.36602007966590816</v>
      </c>
      <c r="F3972" s="32">
        <f t="shared" si="561"/>
        <v>-0.16037633000000001</v>
      </c>
      <c r="G3972" s="33">
        <f t="shared" si="562"/>
        <v>1.1405749999999999E-2</v>
      </c>
      <c r="H3972" s="32">
        <f t="shared" si="563"/>
        <v>-3.80780275</v>
      </c>
      <c r="I3972" s="33">
        <f t="shared" si="564"/>
        <v>-7.247953E-2</v>
      </c>
      <c r="J3972" s="32">
        <f t="shared" si="565"/>
        <v>-3.80780275</v>
      </c>
      <c r="K3972" s="33">
        <f t="shared" si="566"/>
        <v>-2.0694750000000001E-2</v>
      </c>
    </row>
    <row r="3973" spans="1:11" x14ac:dyDescent="0.3">
      <c r="A3973" s="78" t="str">
        <f>latest_start_1_limit_5000_convert_BTC_CMC_PRO_API_KEY_49c55c19_a805_466a_95cf_3c[[#This Row],[Symbol]]</f>
        <v>FLX</v>
      </c>
      <c r="B3973" s="22" t="str">
        <f t="shared" si="558"/>
        <v>Felixo Coin</v>
      </c>
      <c r="C3973" s="77">
        <f t="shared" si="559"/>
        <v>9.0138963708168972E-8</v>
      </c>
      <c r="D3973" s="73">
        <f t="shared" si="560"/>
        <v>3.3748924824599999E-3</v>
      </c>
      <c r="E3973" s="74">
        <f>D3973*conf!B$7</f>
        <v>0.2468396361671244</v>
      </c>
      <c r="F3973" s="32">
        <f t="shared" si="561"/>
        <v>12.67370463</v>
      </c>
      <c r="G3973" s="33">
        <f t="shared" si="562"/>
        <v>12.867568779999999</v>
      </c>
      <c r="H3973" s="32">
        <f t="shared" si="563"/>
        <v>28.771964409999999</v>
      </c>
      <c r="I3973" s="33">
        <f t="shared" si="564"/>
        <v>33.772421020000003</v>
      </c>
      <c r="J3973" s="32">
        <f t="shared" si="565"/>
        <v>28.771964409999999</v>
      </c>
      <c r="K3973" s="33">
        <f t="shared" si="566"/>
        <v>166.53145228</v>
      </c>
    </row>
    <row r="3974" spans="1:11" x14ac:dyDescent="0.3">
      <c r="A3974" s="78" t="str">
        <f>latest_start_1_limit_5000_convert_BTC_CMC_PRO_API_KEY_49c55c19_a805_466a_95cf_3c[[#This Row],[Symbol]]</f>
        <v>LK3R</v>
      </c>
      <c r="B3974" s="22" t="str">
        <f t="shared" si="558"/>
        <v>Lock3r Network</v>
      </c>
      <c r="C3974" s="77">
        <f t="shared" si="559"/>
        <v>7.150437224059078E-5</v>
      </c>
      <c r="D3974" s="73">
        <f t="shared" si="560"/>
        <v>2.67719483795132</v>
      </c>
      <c r="E3974" s="74">
        <f>D3974*conf!B$7</f>
        <v>195.81003044775954</v>
      </c>
      <c r="F3974" s="32">
        <f t="shared" si="561"/>
        <v>-1.13815146</v>
      </c>
      <c r="G3974" s="33">
        <f t="shared" si="562"/>
        <v>-0.96805171999999995</v>
      </c>
      <c r="H3974" s="32">
        <f t="shared" si="563"/>
        <v>0.83655524999999997</v>
      </c>
      <c r="I3974" s="33">
        <f t="shared" si="564"/>
        <v>4.7522275900000004</v>
      </c>
      <c r="J3974" s="32">
        <f t="shared" si="565"/>
        <v>0.83655524999999997</v>
      </c>
      <c r="K3974" s="33">
        <f t="shared" si="566"/>
        <v>22.926814419999999</v>
      </c>
    </row>
    <row r="3975" spans="1:11" x14ac:dyDescent="0.3">
      <c r="A3975" s="78" t="str">
        <f>latest_start_1_limit_5000_convert_BTC_CMC_PRO_API_KEY_49c55c19_a805_466a_95cf_3c[[#This Row],[Symbol]]</f>
        <v>WZEC</v>
      </c>
      <c r="B3975" s="22" t="str">
        <f t="shared" si="558"/>
        <v>Wrapped ZEC</v>
      </c>
      <c r="C3975" s="77">
        <f t="shared" si="559"/>
        <v>2.3473394969896061E-3</v>
      </c>
      <c r="D3975" s="73">
        <f t="shared" si="560"/>
        <v>87.886726186688065</v>
      </c>
      <c r="E3975" s="74">
        <f>D3975*conf!B$7</f>
        <v>6428.035153294365</v>
      </c>
      <c r="F3975" s="32">
        <f t="shared" si="561"/>
        <v>-0.17497758999999999</v>
      </c>
      <c r="G3975" s="33">
        <f t="shared" si="562"/>
        <v>-3.2206299999999999E-3</v>
      </c>
      <c r="H3975" s="32">
        <f t="shared" si="563"/>
        <v>-3.7639058699999999</v>
      </c>
      <c r="I3975" s="33">
        <f t="shared" si="564"/>
        <v>-2.6878059999999999E-2</v>
      </c>
      <c r="J3975" s="32">
        <f t="shared" si="565"/>
        <v>-3.7639058699999999</v>
      </c>
      <c r="K3975" s="33">
        <f t="shared" si="566"/>
        <v>-1.3726860400000001</v>
      </c>
    </row>
    <row r="3976" spans="1:11" x14ac:dyDescent="0.3">
      <c r="A3976" s="78" t="str">
        <f>latest_start_1_limit_5000_convert_BTC_CMC_PRO_API_KEY_49c55c19_a805_466a_95cf_3c[[#This Row],[Symbol]]</f>
        <v>7ADD</v>
      </c>
      <c r="B3976" s="22" t="str">
        <f t="shared" si="558"/>
        <v>HoldToWin</v>
      </c>
      <c r="C3976" s="77">
        <f t="shared" si="559"/>
        <v>2.7820159254096856E-5</v>
      </c>
      <c r="D3976" s="73">
        <f t="shared" si="560"/>
        <v>1.0416144413582</v>
      </c>
      <c r="E3976" s="74">
        <f>D3976*conf!B$7</f>
        <v>76.183680240938756</v>
      </c>
      <c r="F3976" s="32">
        <f t="shared" si="561"/>
        <v>-1.13815146</v>
      </c>
      <c r="G3976" s="33">
        <f t="shared" si="562"/>
        <v>-0.96805171999999995</v>
      </c>
      <c r="H3976" s="32">
        <f t="shared" si="563"/>
        <v>0.83655524999999997</v>
      </c>
      <c r="I3976" s="33">
        <f t="shared" si="564"/>
        <v>4.7522275900000004</v>
      </c>
      <c r="J3976" s="32">
        <f t="shared" si="565"/>
        <v>0.83655524999999997</v>
      </c>
      <c r="K3976" s="33">
        <f t="shared" si="566"/>
        <v>-16.394371</v>
      </c>
    </row>
    <row r="3977" spans="1:11" x14ac:dyDescent="0.3">
      <c r="A3977" s="78" t="str">
        <f>latest_start_1_limit_5000_convert_BTC_CMC_PRO_API_KEY_49c55c19_a805_466a_95cf_3c[[#This Row],[Symbol]]</f>
        <v>STV</v>
      </c>
      <c r="B3977" s="22" t="str">
        <f t="shared" si="558"/>
        <v>STVKE</v>
      </c>
      <c r="C3977" s="77">
        <f t="shared" si="559"/>
        <v>2.2615073165175247E-7</v>
      </c>
      <c r="D3977" s="73">
        <f t="shared" si="560"/>
        <v>8.4673083953500008E-3</v>
      </c>
      <c r="E3977" s="74">
        <f>D3977*conf!B$7</f>
        <v>0.61929893603589903</v>
      </c>
      <c r="F3977" s="32">
        <f t="shared" si="561"/>
        <v>-1.13233023</v>
      </c>
      <c r="G3977" s="33">
        <f t="shared" si="562"/>
        <v>-0.96222046999999999</v>
      </c>
      <c r="H3977" s="32">
        <f t="shared" si="563"/>
        <v>0.85322951999999996</v>
      </c>
      <c r="I3977" s="33">
        <f t="shared" si="564"/>
        <v>4.7695493500000001</v>
      </c>
      <c r="J3977" s="32">
        <f t="shared" si="565"/>
        <v>0.85322951999999996</v>
      </c>
      <c r="K3977" s="33">
        <f t="shared" si="566"/>
        <v>24.406614350000002</v>
      </c>
    </row>
    <row r="3978" spans="1:11" x14ac:dyDescent="0.3">
      <c r="A3978" s="78" t="str">
        <f>latest_start_1_limit_5000_convert_BTC_CMC_PRO_API_KEY_49c55c19_a805_466a_95cf_3c[[#This Row],[Symbol]]</f>
        <v>PSK</v>
      </c>
      <c r="B3978" s="22" t="str">
        <f t="shared" si="558"/>
        <v>PoolStake</v>
      </c>
      <c r="C3978" s="77">
        <f t="shared" si="559"/>
        <v>4.8070897732201677E-6</v>
      </c>
      <c r="D3978" s="73">
        <f t="shared" si="560"/>
        <v>0.1799822237881</v>
      </c>
      <c r="E3978" s="74">
        <f>D3978*conf!B$7</f>
        <v>13.163899847861634</v>
      </c>
      <c r="F3978" s="32">
        <f t="shared" si="561"/>
        <v>-1.12168972</v>
      </c>
      <c r="G3978" s="33">
        <f t="shared" si="562"/>
        <v>-0.95156165999999998</v>
      </c>
      <c r="H3978" s="32">
        <f t="shared" si="563"/>
        <v>0.72244280000000005</v>
      </c>
      <c r="I3978" s="33">
        <f t="shared" si="564"/>
        <v>4.6336839400000001</v>
      </c>
      <c r="J3978" s="32">
        <f t="shared" si="565"/>
        <v>0.72244280000000005</v>
      </c>
      <c r="K3978" s="33">
        <f t="shared" si="566"/>
        <v>26.084849290000001</v>
      </c>
    </row>
    <row r="3979" spans="1:11" x14ac:dyDescent="0.3">
      <c r="A3979" s="78" t="str">
        <f>latest_start_1_limit_5000_convert_BTC_CMC_PRO_API_KEY_49c55c19_a805_466a_95cf_3c[[#This Row],[Symbol]]</f>
        <v>WELL</v>
      </c>
      <c r="B3979" s="22" t="str">
        <f t="shared" si="558"/>
        <v>WELL</v>
      </c>
      <c r="C3979" s="77">
        <f t="shared" si="559"/>
        <v>9.9416563850755381E-6</v>
      </c>
      <c r="D3979" s="73">
        <f t="shared" si="560"/>
        <v>0.37222550622856998</v>
      </c>
      <c r="E3979" s="74">
        <f>D3979*conf!B$7</f>
        <v>27.224573525557609</v>
      </c>
      <c r="F3979" s="32">
        <f t="shared" si="561"/>
        <v>-1.1438870000000001</v>
      </c>
      <c r="G3979" s="33">
        <f t="shared" si="562"/>
        <v>-0.97379713000000001</v>
      </c>
      <c r="H3979" s="32">
        <f t="shared" si="563"/>
        <v>-5.31001017</v>
      </c>
      <c r="I3979" s="33">
        <f t="shared" si="564"/>
        <v>-1.6330204800000001</v>
      </c>
      <c r="J3979" s="32">
        <f t="shared" si="565"/>
        <v>-5.31001017</v>
      </c>
      <c r="K3979" s="33">
        <f t="shared" si="566"/>
        <v>-5.0260443800000001</v>
      </c>
    </row>
    <row r="3980" spans="1:11" x14ac:dyDescent="0.3">
      <c r="A3980" s="78" t="str">
        <f>latest_start_1_limit_5000_convert_BTC_CMC_PRO_API_KEY_49c55c19_a805_466a_95cf_3c[[#This Row],[Symbol]]</f>
        <v>WAV3</v>
      </c>
      <c r="B3980" s="22" t="str">
        <f t="shared" si="558"/>
        <v>WAV3</v>
      </c>
      <c r="C3980" s="77">
        <f t="shared" si="559"/>
        <v>1.7193584906511269E-4</v>
      </c>
      <c r="D3980" s="73">
        <f t="shared" si="560"/>
        <v>6.4374492517339501</v>
      </c>
      <c r="E3980" s="74">
        <f>D3980*conf!B$7</f>
        <v>470.83503827182113</v>
      </c>
      <c r="F3980" s="32">
        <f t="shared" si="561"/>
        <v>-1.1289744399999999</v>
      </c>
      <c r="G3980" s="33">
        <f t="shared" si="562"/>
        <v>-0.95885891000000001</v>
      </c>
      <c r="H3980" s="32">
        <f t="shared" si="563"/>
        <v>0.84464152000000003</v>
      </c>
      <c r="I3980" s="33">
        <f t="shared" si="564"/>
        <v>4.7606278599999996</v>
      </c>
      <c r="J3980" s="32">
        <f t="shared" si="565"/>
        <v>0.84464152000000003</v>
      </c>
      <c r="K3980" s="33">
        <f t="shared" si="566"/>
        <v>25.045997700000001</v>
      </c>
    </row>
    <row r="3981" spans="1:11" x14ac:dyDescent="0.3">
      <c r="A3981" s="78" t="str">
        <f>latest_start_1_limit_5000_convert_BTC_CMC_PRO_API_KEY_49c55c19_a805_466a_95cf_3c[[#This Row],[Symbol]]</f>
        <v>BNTX</v>
      </c>
      <c r="B3981" s="22" t="str">
        <f t="shared" si="558"/>
        <v>Bintex Futures</v>
      </c>
      <c r="C3981" s="77">
        <f t="shared" si="559"/>
        <v>4.5953572863736224E-5</v>
      </c>
      <c r="D3981" s="73">
        <f t="shared" si="560"/>
        <v>1.72054748823284</v>
      </c>
      <c r="E3981" s="74">
        <f>D3981*conf!B$7</f>
        <v>125.84084328934992</v>
      </c>
      <c r="F3981" s="32">
        <f t="shared" si="561"/>
        <v>11.86472938</v>
      </c>
      <c r="G3981" s="33">
        <f t="shared" si="562"/>
        <v>12.057201620000001</v>
      </c>
      <c r="H3981" s="32">
        <f t="shared" si="563"/>
        <v>0.32786245000000003</v>
      </c>
      <c r="I3981" s="33">
        <f t="shared" si="564"/>
        <v>4.2237812899999998</v>
      </c>
      <c r="J3981" s="32">
        <f t="shared" si="565"/>
        <v>0.32786245000000003</v>
      </c>
      <c r="K3981" s="33">
        <f t="shared" si="566"/>
        <v>8217.6584530799992</v>
      </c>
    </row>
    <row r="3982" spans="1:11" x14ac:dyDescent="0.3">
      <c r="A3982" s="78" t="str">
        <f>latest_start_1_limit_5000_convert_BTC_CMC_PRO_API_KEY_49c55c19_a805_466a_95cf_3c[[#This Row],[Symbol]]</f>
        <v>NFLX</v>
      </c>
      <c r="B3982" s="22" t="str">
        <f t="shared" si="558"/>
        <v>Netflix tokenized stock FTX</v>
      </c>
      <c r="C3982" s="77">
        <f t="shared" si="559"/>
        <v>1.4425631613879473E-2</v>
      </c>
      <c r="D3982" s="73">
        <f t="shared" si="560"/>
        <v>540.11</v>
      </c>
      <c r="E3982" s="74">
        <f>D3982*conf!B$7</f>
        <v>39503.645400000001</v>
      </c>
      <c r="F3982" s="32">
        <f t="shared" si="561"/>
        <v>-0.15142711</v>
      </c>
      <c r="G3982" s="33">
        <f t="shared" si="562"/>
        <v>2.0370369999999999E-2</v>
      </c>
      <c r="H3982" s="32">
        <f t="shared" si="563"/>
        <v>-5.8677760499999998</v>
      </c>
      <c r="I3982" s="33">
        <f t="shared" si="564"/>
        <v>-2.2124454600000001</v>
      </c>
      <c r="J3982" s="32">
        <f t="shared" si="565"/>
        <v>-5.8677760499999998</v>
      </c>
      <c r="K3982" s="33">
        <f t="shared" si="566"/>
        <v>3.8673076900000001</v>
      </c>
    </row>
    <row r="3983" spans="1:11" x14ac:dyDescent="0.3">
      <c r="A3983" s="78" t="str">
        <f>latest_start_1_limit_5000_convert_BTC_CMC_PRO_API_KEY_49c55c19_a805_466a_95cf_3c[[#This Row],[Symbol]]</f>
        <v>ARVO</v>
      </c>
      <c r="B3983" s="22" t="str">
        <f t="shared" si="558"/>
        <v>ARVO</v>
      </c>
      <c r="C3983" s="77">
        <f t="shared" si="559"/>
        <v>8.0687835406636238E-5</v>
      </c>
      <c r="D3983" s="73">
        <f t="shared" si="560"/>
        <v>3.0210328357163898</v>
      </c>
      <c r="E3983" s="74">
        <f>D3983*conf!B$7</f>
        <v>220.95834160429675</v>
      </c>
      <c r="F3983" s="32">
        <f t="shared" si="561"/>
        <v>-1.13233023</v>
      </c>
      <c r="G3983" s="33">
        <f t="shared" si="562"/>
        <v>-0.96222046999999999</v>
      </c>
      <c r="H3983" s="32">
        <f t="shared" si="563"/>
        <v>0.84464152000000003</v>
      </c>
      <c r="I3983" s="33">
        <f t="shared" si="564"/>
        <v>4.7606278599999996</v>
      </c>
      <c r="J3983" s="32">
        <f t="shared" si="565"/>
        <v>0.84464152000000003</v>
      </c>
      <c r="K3983" s="33">
        <f t="shared" si="566"/>
        <v>25.310267629999998</v>
      </c>
    </row>
    <row r="3984" spans="1:11" x14ac:dyDescent="0.3">
      <c r="A3984" s="78" t="str">
        <f>latest_start_1_limit_5000_convert_BTC_CMC_PRO_API_KEY_49c55c19_a805_466a_95cf_3c[[#This Row],[Symbol]]</f>
        <v>Z502</v>
      </c>
      <c r="B3984" s="22" t="str">
        <f t="shared" si="558"/>
        <v>502 Bad Gateway Token</v>
      </c>
      <c r="C3984" s="77">
        <f t="shared" si="559"/>
        <v>1E-8</v>
      </c>
      <c r="D3984" s="73">
        <f t="shared" si="560"/>
        <v>8.9357038599999999E-6</v>
      </c>
      <c r="E3984" s="74">
        <f>D3984*conf!B$7</f>
        <v>6.5355738032039999E-4</v>
      </c>
      <c r="F3984" s="32">
        <f t="shared" si="561"/>
        <v>-0.22191047</v>
      </c>
      <c r="G3984" s="33">
        <f t="shared" si="562"/>
        <v>-5.0234260000000003E-2</v>
      </c>
      <c r="H3984" s="32">
        <f t="shared" si="563"/>
        <v>-4.01888209</v>
      </c>
      <c r="I3984" s="33">
        <f t="shared" si="564"/>
        <v>-0.29175548000000001</v>
      </c>
      <c r="J3984" s="32">
        <f t="shared" si="565"/>
        <v>-4.01888209</v>
      </c>
      <c r="K3984" s="33">
        <f t="shared" si="566"/>
        <v>-50.09630147</v>
      </c>
    </row>
    <row r="3985" spans="1:11" x14ac:dyDescent="0.3">
      <c r="A3985" s="78" t="str">
        <f>latest_start_1_limit_5000_convert_BTC_CMC_PRO_API_KEY_49c55c19_a805_466a_95cf_3c[[#This Row],[Symbol]]</f>
        <v>vUSDC</v>
      </c>
      <c r="B3985" s="22" t="str">
        <f t="shared" si="558"/>
        <v>Venus USDC</v>
      </c>
      <c r="C3985" s="77">
        <f t="shared" si="559"/>
        <v>5.3909658685835371E-7</v>
      </c>
      <c r="D3985" s="73">
        <f t="shared" si="560"/>
        <v>2.0184312570960001E-2</v>
      </c>
      <c r="E3985" s="74">
        <f>D3985*conf!B$7</f>
        <v>1.4762806214400144</v>
      </c>
      <c r="F3985" s="32">
        <f t="shared" si="561"/>
        <v>-0.16899626000000001</v>
      </c>
      <c r="G3985" s="33">
        <f t="shared" si="562"/>
        <v>2.7709900000000001E-3</v>
      </c>
      <c r="H3985" s="32">
        <f t="shared" si="563"/>
        <v>-3.7471719800000001</v>
      </c>
      <c r="I3985" s="33">
        <f t="shared" si="564"/>
        <v>-9.4943600000000003E-3</v>
      </c>
      <c r="J3985" s="32">
        <f t="shared" si="565"/>
        <v>-3.7471719800000001</v>
      </c>
      <c r="K3985" s="33">
        <f t="shared" si="566"/>
        <v>8.8466199999999995E-2</v>
      </c>
    </row>
    <row r="3986" spans="1:11" x14ac:dyDescent="0.3">
      <c r="A3986" s="78" t="str">
        <f>latest_start_1_limit_5000_convert_BTC_CMC_PRO_API_KEY_49c55c19_a805_466a_95cf_3c[[#This Row],[Symbol]]</f>
        <v>vXRP</v>
      </c>
      <c r="B3986" s="22" t="str">
        <f t="shared" si="558"/>
        <v>Venus XRP</v>
      </c>
      <c r="C3986" s="77">
        <f t="shared" si="559"/>
        <v>2.0739770482313285E-7</v>
      </c>
      <c r="D3986" s="73">
        <f t="shared" si="560"/>
        <v>7.7651764130900001E-3</v>
      </c>
      <c r="E3986" s="74">
        <f>D3986*conf!B$7</f>
        <v>0.56794500285340266</v>
      </c>
      <c r="F3986" s="32">
        <f t="shared" si="561"/>
        <v>0.31169873999999997</v>
      </c>
      <c r="G3986" s="33">
        <f t="shared" si="562"/>
        <v>0.48429306</v>
      </c>
      <c r="H3986" s="32">
        <f t="shared" si="563"/>
        <v>-0.71726599000000002</v>
      </c>
      <c r="I3986" s="33">
        <f t="shared" si="564"/>
        <v>3.1380685599999998</v>
      </c>
      <c r="J3986" s="32">
        <f t="shared" si="565"/>
        <v>-0.71726599000000002</v>
      </c>
      <c r="K3986" s="33">
        <f t="shared" si="566"/>
        <v>50.767371480000001</v>
      </c>
    </row>
    <row r="3987" spans="1:11" x14ac:dyDescent="0.3">
      <c r="A3987" s="78" t="str">
        <f>latest_start_1_limit_5000_convert_BTC_CMC_PRO_API_KEY_49c55c19_a805_466a_95cf_3c[[#This Row],[Symbol]]</f>
        <v>ACX</v>
      </c>
      <c r="B3987" s="22" t="str">
        <f t="shared" si="558"/>
        <v>AC Index</v>
      </c>
      <c r="C3987" s="77">
        <f t="shared" si="559"/>
        <v>1.5849183153036615E-5</v>
      </c>
      <c r="D3987" s="73">
        <f t="shared" si="560"/>
        <v>0.59340918594860004</v>
      </c>
      <c r="E3987" s="74">
        <f>D3987*conf!B$7</f>
        <v>43.401947860280607</v>
      </c>
      <c r="F3987" s="32">
        <f t="shared" si="561"/>
        <v>-1.1289744399999999</v>
      </c>
      <c r="G3987" s="33">
        <f t="shared" si="562"/>
        <v>-0.95885891000000001</v>
      </c>
      <c r="H3987" s="32">
        <f t="shared" si="563"/>
        <v>0.85322951999999996</v>
      </c>
      <c r="I3987" s="33">
        <f t="shared" si="564"/>
        <v>4.7695493500000001</v>
      </c>
      <c r="J3987" s="32">
        <f t="shared" si="565"/>
        <v>0.85322951999999996</v>
      </c>
      <c r="K3987" s="33">
        <f t="shared" si="566"/>
        <v>54.704713480000002</v>
      </c>
    </row>
    <row r="3988" spans="1:11" x14ac:dyDescent="0.3">
      <c r="A3988" s="78" t="str">
        <f>latest_start_1_limit_5000_convert_BTC_CMC_PRO_API_KEY_49c55c19_a805_466a_95cf_3c[[#This Row],[Symbol]]</f>
        <v>VLO</v>
      </c>
      <c r="B3988" s="22" t="str">
        <f t="shared" si="558"/>
        <v>VELO Token</v>
      </c>
      <c r="C3988" s="77">
        <f t="shared" si="559"/>
        <v>9.7754157912409283E-8</v>
      </c>
      <c r="D3988" s="73">
        <f t="shared" si="560"/>
        <v>3.6600129299900002E-3</v>
      </c>
      <c r="E3988" s="74">
        <f>D3988*conf!B$7</f>
        <v>0.26769334569946862</v>
      </c>
      <c r="F3988" s="32">
        <f t="shared" si="561"/>
        <v>-1.13233023</v>
      </c>
      <c r="G3988" s="33">
        <f t="shared" si="562"/>
        <v>-0.96222046999999999</v>
      </c>
      <c r="H3988" s="32">
        <f t="shared" si="563"/>
        <v>11.820827899999999</v>
      </c>
      <c r="I3988" s="33">
        <f t="shared" si="564"/>
        <v>16.163040120000002</v>
      </c>
      <c r="J3988" s="32">
        <f t="shared" si="565"/>
        <v>11.820827899999999</v>
      </c>
      <c r="K3988" s="33">
        <f t="shared" si="566"/>
        <v>40.39151158</v>
      </c>
    </row>
  </sheetData>
  <conditionalFormatting sqref="F1:K1048576">
    <cfRule type="cellIs" priority="4" operator="equal">
      <formula>0</formula>
    </cfRule>
    <cfRule type="cellIs" dxfId="10" priority="5" operator="lessThan">
      <formula>0</formula>
    </cfRule>
  </conditionalFormatting>
  <conditionalFormatting sqref="F1:K1">
    <cfRule type="cellIs" priority="2" operator="equal">
      <formula>"% Change 1H BTC"</formula>
    </cfRule>
  </conditionalFormatting>
  <conditionalFormatting sqref="F2:K3988">
    <cfRule type="cellIs" dxfId="9" priority="1" operator="greaterThan">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7D762-5593-445D-94FC-598E9EDBFC8F}">
  <dimension ref="A1:H4011"/>
  <sheetViews>
    <sheetView topLeftCell="A3204" workbookViewId="0">
      <selection activeCell="B3218" sqref="B3218"/>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9" width="13" bestFit="1" customWidth="1"/>
    <col min="10" max="10" width="12.88671875" bestFit="1" customWidth="1"/>
    <col min="11" max="11" width="22.44140625" customWidth="1"/>
    <col min="12" max="12" width="16.5546875" customWidth="1"/>
    <col min="13" max="13" width="18.109375" customWidth="1"/>
    <col min="14" max="14" width="15.21875" customWidth="1"/>
    <col min="15" max="15" width="25.109375" bestFit="1" customWidth="1"/>
    <col min="16" max="16" width="31.5546875" bestFit="1" customWidth="1"/>
    <col min="17" max="17" width="38" bestFit="1" customWidth="1"/>
    <col min="18" max="18" width="39" bestFit="1" customWidth="1"/>
    <col min="19" max="19" width="38" bestFit="1" customWidth="1"/>
    <col min="20" max="20" width="39" bestFit="1" customWidth="1"/>
    <col min="21" max="21" width="31.109375" bestFit="1" customWidth="1"/>
    <col min="22" max="22" width="32.21875" bestFit="1" customWidth="1"/>
    <col min="23" max="23" width="16.33203125" bestFit="1" customWidth="1"/>
    <col min="24" max="24" width="23.21875" bestFit="1" customWidth="1"/>
    <col min="25" max="25" width="80.88671875" bestFit="1" customWidth="1"/>
    <col min="26" max="26" width="16.33203125" bestFit="1" customWidth="1"/>
    <col min="27" max="27" width="23.21875" bestFit="1" customWidth="1"/>
    <col min="28" max="28" width="80.88671875" bestFit="1" customWidth="1"/>
    <col min="29" max="29" width="24.88671875" customWidth="1"/>
    <col min="30" max="30" width="18.21875" bestFit="1" customWidth="1"/>
    <col min="31" max="31" width="23.21875" bestFit="1" customWidth="1"/>
  </cols>
  <sheetData>
    <row r="1" spans="1:8" x14ac:dyDescent="0.3">
      <c r="A1" t="s">
        <v>7429</v>
      </c>
      <c r="B1" t="s">
        <v>7</v>
      </c>
      <c r="C1" t="s">
        <v>7423</v>
      </c>
      <c r="D1" t="s">
        <v>7424</v>
      </c>
      <c r="E1" t="s">
        <v>7425</v>
      </c>
      <c r="F1" t="s">
        <v>7426</v>
      </c>
      <c r="G1" t="s">
        <v>7427</v>
      </c>
      <c r="H1" t="s">
        <v>7428</v>
      </c>
    </row>
    <row r="2" spans="1:8" x14ac:dyDescent="0.3">
      <c r="A2" t="s">
        <v>2</v>
      </c>
      <c r="B2" t="s">
        <v>8</v>
      </c>
      <c r="C2">
        <v>1</v>
      </c>
      <c r="D2">
        <v>1921952.3885690584</v>
      </c>
      <c r="E2">
        <v>0</v>
      </c>
      <c r="F2">
        <v>0</v>
      </c>
      <c r="G2">
        <v>0</v>
      </c>
      <c r="H2">
        <v>18619087</v>
      </c>
    </row>
    <row r="3" spans="1:8" x14ac:dyDescent="0.3">
      <c r="A3" t="s">
        <v>10</v>
      </c>
      <c r="B3" t="s">
        <v>9</v>
      </c>
      <c r="C3">
        <v>4.3505895724804726E-2</v>
      </c>
      <c r="D3">
        <v>1284908.1301769833</v>
      </c>
      <c r="E3">
        <v>-0.93691946000000004</v>
      </c>
      <c r="F3">
        <v>1.0131111800000001</v>
      </c>
      <c r="G3">
        <v>5.9428497</v>
      </c>
      <c r="H3">
        <v>4982811.5824669106</v>
      </c>
    </row>
    <row r="4" spans="1:8" x14ac:dyDescent="0.3">
      <c r="A4" t="s">
        <v>12</v>
      </c>
      <c r="B4" t="s">
        <v>11</v>
      </c>
      <c r="C4">
        <v>2.6732068795577935E-5</v>
      </c>
      <c r="D4">
        <v>3404617.8621394075</v>
      </c>
      <c r="E4">
        <v>-0.16145825</v>
      </c>
      <c r="F4">
        <v>-3.80780275</v>
      </c>
      <c r="G4">
        <v>-15.46934808</v>
      </c>
      <c r="H4">
        <v>733143.45944069512</v>
      </c>
    </row>
    <row r="5" spans="1:8" x14ac:dyDescent="0.3">
      <c r="A5" t="s">
        <v>15</v>
      </c>
      <c r="B5" t="s">
        <v>14</v>
      </c>
      <c r="C5">
        <v>5.3873205675739663E-4</v>
      </c>
      <c r="D5">
        <v>164280.83973653035</v>
      </c>
      <c r="E5">
        <v>-0.60095843000000004</v>
      </c>
      <c r="F5">
        <v>7.5182775099999999</v>
      </c>
      <c r="G5">
        <v>0.46549674000000002</v>
      </c>
      <c r="H5">
        <v>488541.54335533682</v>
      </c>
    </row>
    <row r="6" spans="1:8" x14ac:dyDescent="0.3">
      <c r="A6" t="s">
        <v>13</v>
      </c>
      <c r="B6" t="s">
        <v>13</v>
      </c>
      <c r="C6">
        <v>1.0344298489980316E-5</v>
      </c>
      <c r="D6">
        <v>222181.02098368123</v>
      </c>
      <c r="E6">
        <v>0.2568069</v>
      </c>
      <c r="F6">
        <v>-0.79673119000000003</v>
      </c>
      <c r="G6">
        <v>27.413989149999999</v>
      </c>
      <c r="H6">
        <v>469672.82489977498</v>
      </c>
    </row>
    <row r="7" spans="1:8" x14ac:dyDescent="0.3">
      <c r="A7" t="s">
        <v>17</v>
      </c>
      <c r="B7" t="s">
        <v>16</v>
      </c>
      <c r="C7">
        <v>1.1469894024946867E-5</v>
      </c>
      <c r="D7">
        <v>97323.438394936864</v>
      </c>
      <c r="E7">
        <v>0.78410972999999995</v>
      </c>
      <c r="F7">
        <v>-2.0630440000000001</v>
      </c>
      <c r="G7">
        <v>9.4763479400000001</v>
      </c>
      <c r="H7">
        <v>356856.90174240654</v>
      </c>
    </row>
    <row r="8" spans="1:8" x14ac:dyDescent="0.3">
      <c r="A8" t="s">
        <v>21</v>
      </c>
      <c r="B8" t="s">
        <v>20</v>
      </c>
      <c r="C8">
        <v>3.950608811700786E-3</v>
      </c>
      <c r="D8">
        <v>224898.15609918177</v>
      </c>
      <c r="E8">
        <v>-0.51819252999999998</v>
      </c>
      <c r="F8">
        <v>-6.4233702700000004</v>
      </c>
      <c r="G8">
        <v>-3.6352948999999999</v>
      </c>
      <c r="H8">
        <v>262368.49174186471</v>
      </c>
    </row>
    <row r="9" spans="1:8" x14ac:dyDescent="0.3">
      <c r="A9" t="s">
        <v>19</v>
      </c>
      <c r="B9" t="s">
        <v>18</v>
      </c>
      <c r="C9">
        <v>6.3963151687926952E-4</v>
      </c>
      <c r="D9">
        <v>94393.186118931</v>
      </c>
      <c r="E9">
        <v>-0.16172074</v>
      </c>
      <c r="F9">
        <v>-6.7513581900000004</v>
      </c>
      <c r="G9">
        <v>-16.214461969999999</v>
      </c>
      <c r="H9">
        <v>258417.24541588456</v>
      </c>
    </row>
    <row r="10" spans="1:8" x14ac:dyDescent="0.3">
      <c r="A10" t="s">
        <v>23</v>
      </c>
      <c r="B10" t="s">
        <v>22</v>
      </c>
      <c r="C10">
        <v>1.4221268754000854E-3</v>
      </c>
      <c r="D10">
        <v>21277.654760379777</v>
      </c>
      <c r="E10">
        <v>1.2836894299999999</v>
      </c>
      <c r="F10">
        <v>-7.5869599999999995E-2</v>
      </c>
      <c r="G10">
        <v>6.2633154400000004</v>
      </c>
      <c r="H10">
        <v>219765.22667892321</v>
      </c>
    </row>
    <row r="11" spans="1:8" x14ac:dyDescent="0.3">
      <c r="A11" t="s">
        <v>25</v>
      </c>
      <c r="B11" t="s">
        <v>24</v>
      </c>
      <c r="C11">
        <v>1.1367879451894941E-2</v>
      </c>
      <c r="D11">
        <v>134225.44372951725</v>
      </c>
      <c r="E11">
        <v>-0.56872487000000005</v>
      </c>
      <c r="F11">
        <v>-6.361713</v>
      </c>
      <c r="G11">
        <v>-8.1888052899999995</v>
      </c>
      <c r="H11">
        <v>211958.94372934825</v>
      </c>
    </row>
    <row r="12" spans="1:8" x14ac:dyDescent="0.3">
      <c r="A12" t="s">
        <v>27</v>
      </c>
      <c r="B12" t="s">
        <v>26</v>
      </c>
      <c r="C12">
        <v>8.6072840855202742E-6</v>
      </c>
      <c r="D12">
        <v>42497.363512320735</v>
      </c>
      <c r="E12">
        <v>-1.0919652</v>
      </c>
      <c r="F12">
        <v>-7.47075931</v>
      </c>
      <c r="G12">
        <v>7.6938542999999999</v>
      </c>
      <c r="H12">
        <v>191850.95114023285</v>
      </c>
    </row>
    <row r="13" spans="1:8" x14ac:dyDescent="0.3">
      <c r="A13" t="s">
        <v>33</v>
      </c>
      <c r="B13" t="s">
        <v>32</v>
      </c>
      <c r="C13">
        <v>1.3195396697758231E-6</v>
      </c>
      <c r="D13">
        <v>269898.85243360541</v>
      </c>
      <c r="E13">
        <v>-0.15001817000000001</v>
      </c>
      <c r="F13">
        <v>45.911508689999998</v>
      </c>
      <c r="G13">
        <v>225.74519803000001</v>
      </c>
      <c r="H13">
        <v>169209.71517789815</v>
      </c>
    </row>
    <row r="14" spans="1:8" x14ac:dyDescent="0.3">
      <c r="A14" t="s">
        <v>29</v>
      </c>
      <c r="B14" t="s">
        <v>28</v>
      </c>
      <c r="C14">
        <v>2.6706129250210972E-5</v>
      </c>
      <c r="D14">
        <v>52956.46138403596</v>
      </c>
      <c r="E14">
        <v>-0.18366352</v>
      </c>
      <c r="F14">
        <v>-3.7639197499999999</v>
      </c>
      <c r="G14">
        <v>-15.467506589999999</v>
      </c>
      <c r="H14">
        <v>161982.84133433731</v>
      </c>
    </row>
    <row r="15" spans="1:8" x14ac:dyDescent="0.3">
      <c r="A15" t="s">
        <v>31</v>
      </c>
      <c r="B15" t="s">
        <v>30</v>
      </c>
      <c r="C15">
        <v>5.3740774308835869E-4</v>
      </c>
      <c r="D15">
        <v>34505.871151868399</v>
      </c>
      <c r="E15">
        <v>-2.41242248</v>
      </c>
      <c r="F15">
        <v>-3.0360790799999999</v>
      </c>
      <c r="G15">
        <v>23.321738809999999</v>
      </c>
      <c r="H15">
        <v>155752.54965192286</v>
      </c>
    </row>
    <row r="16" spans="1:8" x14ac:dyDescent="0.3">
      <c r="A16" t="s">
        <v>37</v>
      </c>
      <c r="B16" t="s">
        <v>36</v>
      </c>
      <c r="C16">
        <v>1.1417859604001032E-2</v>
      </c>
      <c r="D16">
        <v>50162.039646456491</v>
      </c>
      <c r="E16">
        <v>-1.0368698999999999</v>
      </c>
      <c r="F16">
        <v>31.204733409999999</v>
      </c>
      <c r="G16">
        <v>29.803450049999999</v>
      </c>
      <c r="H16">
        <v>140822.4156797099</v>
      </c>
    </row>
    <row r="17" spans="1:8" x14ac:dyDescent="0.3">
      <c r="A17" t="s">
        <v>35</v>
      </c>
      <c r="B17" t="s">
        <v>34</v>
      </c>
      <c r="C17">
        <v>1.0015380851831126</v>
      </c>
      <c r="D17">
        <v>5706.9358910526444</v>
      </c>
      <c r="E17">
        <v>4.1725760000000001E-2</v>
      </c>
      <c r="F17">
        <v>9.2541590000000007E-2</v>
      </c>
      <c r="G17">
        <v>0.75326775999999995</v>
      </c>
      <c r="H17">
        <v>118401.78067796024</v>
      </c>
    </row>
    <row r="18" spans="1:8" x14ac:dyDescent="0.3">
      <c r="A18" t="s">
        <v>39</v>
      </c>
      <c r="B18" t="s">
        <v>38</v>
      </c>
      <c r="C18">
        <v>4.8061418297659989E-3</v>
      </c>
      <c r="D18">
        <v>21281.718953361655</v>
      </c>
      <c r="E18">
        <v>-0.25616628000000002</v>
      </c>
      <c r="F18">
        <v>-4.9189239999999996</v>
      </c>
      <c r="G18">
        <v>-7.4233115999999999</v>
      </c>
      <c r="H18">
        <v>89603.883835030763</v>
      </c>
    </row>
    <row r="19" spans="1:8" x14ac:dyDescent="0.3">
      <c r="A19" t="s">
        <v>40</v>
      </c>
      <c r="B19" t="s">
        <v>40</v>
      </c>
      <c r="C19">
        <v>8.0545041090506373E-5</v>
      </c>
      <c r="D19">
        <v>79046.955409017886</v>
      </c>
      <c r="E19">
        <v>-0.21101021</v>
      </c>
      <c r="F19">
        <v>-3.6495108100000002</v>
      </c>
      <c r="G19">
        <v>-0.61939564999999996</v>
      </c>
      <c r="H19">
        <v>76538.293255360055</v>
      </c>
    </row>
    <row r="20" spans="1:8" x14ac:dyDescent="0.3">
      <c r="A20" t="s">
        <v>42</v>
      </c>
      <c r="B20" t="s">
        <v>41</v>
      </c>
      <c r="C20">
        <v>4.0384745723245248E-3</v>
      </c>
      <c r="D20">
        <v>39375.47762274617</v>
      </c>
      <c r="E20">
        <v>-0.41308004999999998</v>
      </c>
      <c r="F20">
        <v>-5.2829054600000003</v>
      </c>
      <c r="G20">
        <v>-1.06201151</v>
      </c>
      <c r="H20">
        <v>72009.557883115951</v>
      </c>
    </row>
    <row r="21" spans="1:8" x14ac:dyDescent="0.3">
      <c r="A21" t="s">
        <v>44</v>
      </c>
      <c r="B21" t="s">
        <v>43</v>
      </c>
      <c r="C21">
        <v>7.1582897963411853E-6</v>
      </c>
      <c r="D21">
        <v>3192.75576976512</v>
      </c>
      <c r="E21">
        <v>-1.56525004</v>
      </c>
      <c r="F21">
        <v>-6.56370348</v>
      </c>
      <c r="G21">
        <v>-1.638879</v>
      </c>
      <c r="H21">
        <v>64424.608159912379</v>
      </c>
    </row>
    <row r="22" spans="1:8" x14ac:dyDescent="0.3">
      <c r="A22" t="s">
        <v>46</v>
      </c>
      <c r="B22" t="s">
        <v>45</v>
      </c>
      <c r="C22">
        <v>8.8509053347310556E-7</v>
      </c>
      <c r="D22">
        <v>41669.010110512492</v>
      </c>
      <c r="E22">
        <v>-0.31705519999999998</v>
      </c>
      <c r="F22">
        <v>-5.7410577099999998</v>
      </c>
      <c r="G22">
        <v>-3.3614315000000001</v>
      </c>
      <c r="H22">
        <v>63425.284369661866</v>
      </c>
    </row>
    <row r="23" spans="1:8" x14ac:dyDescent="0.3">
      <c r="A23" t="s">
        <v>122</v>
      </c>
      <c r="B23" t="s">
        <v>122</v>
      </c>
      <c r="C23">
        <v>1.1015105552217223E-3</v>
      </c>
      <c r="D23">
        <v>42521.377902114138</v>
      </c>
      <c r="E23">
        <v>11.77907675</v>
      </c>
      <c r="F23">
        <v>154.96621268999999</v>
      </c>
      <c r="G23">
        <v>239.15446814000001</v>
      </c>
      <c r="H23">
        <v>61399.528908747001</v>
      </c>
    </row>
    <row r="24" spans="1:8" x14ac:dyDescent="0.3">
      <c r="A24" t="s">
        <v>48</v>
      </c>
      <c r="B24" t="s">
        <v>47</v>
      </c>
      <c r="C24">
        <v>7.9853195754040943E-5</v>
      </c>
      <c r="D24">
        <v>12071.131380005603</v>
      </c>
      <c r="E24">
        <v>-0.59160354000000004</v>
      </c>
      <c r="F24">
        <v>-4.6144710099999999</v>
      </c>
      <c r="G24">
        <v>-14.51254911</v>
      </c>
      <c r="H24">
        <v>60600.671347842428</v>
      </c>
    </row>
    <row r="25" spans="1:8" x14ac:dyDescent="0.3">
      <c r="A25" t="s">
        <v>51</v>
      </c>
      <c r="B25" t="s">
        <v>51</v>
      </c>
      <c r="C25">
        <v>5.6957435299192962E-5</v>
      </c>
      <c r="D25">
        <v>2352.5152129178564</v>
      </c>
      <c r="E25">
        <v>-0.52460896000000001</v>
      </c>
      <c r="F25">
        <v>-6.9412880799999996</v>
      </c>
      <c r="G25">
        <v>-11.03736103</v>
      </c>
      <c r="H25">
        <v>56957.435299192955</v>
      </c>
    </row>
    <row r="26" spans="1:8" x14ac:dyDescent="0.3">
      <c r="A26" t="s">
        <v>50</v>
      </c>
      <c r="B26" t="s">
        <v>49</v>
      </c>
      <c r="C26">
        <v>4.9275146661294147E-4</v>
      </c>
      <c r="D26">
        <v>8080.8292270245893</v>
      </c>
      <c r="E26">
        <v>-0.23243788000000001</v>
      </c>
      <c r="F26">
        <v>2.1099070900000001</v>
      </c>
      <c r="G26">
        <v>-2.4239454600000001</v>
      </c>
      <c r="H26">
        <v>56588.333819731328</v>
      </c>
    </row>
    <row r="27" spans="1:8" x14ac:dyDescent="0.3">
      <c r="A27" t="s">
        <v>63</v>
      </c>
      <c r="B27" t="s">
        <v>62</v>
      </c>
      <c r="C27">
        <v>4.142102227239037E-4</v>
      </c>
      <c r="D27">
        <v>28314.78088220107</v>
      </c>
      <c r="E27">
        <v>-5.6653741200000001</v>
      </c>
      <c r="F27">
        <v>6.6093885200000004</v>
      </c>
      <c r="G27">
        <v>77.290692579999998</v>
      </c>
      <c r="H27">
        <v>52705.949075409066</v>
      </c>
    </row>
    <row r="28" spans="1:8" x14ac:dyDescent="0.3">
      <c r="A28" t="s">
        <v>61</v>
      </c>
      <c r="B28" t="s">
        <v>60</v>
      </c>
      <c r="C28">
        <v>1.147688836083764E-2</v>
      </c>
      <c r="D28">
        <v>12685.447024286485</v>
      </c>
      <c r="E28">
        <v>4.1510055399999999</v>
      </c>
      <c r="F28">
        <v>16.707668909999999</v>
      </c>
      <c r="G28">
        <v>53.042396269999998</v>
      </c>
      <c r="H28">
        <v>52703.427953027429</v>
      </c>
    </row>
    <row r="29" spans="1:8" x14ac:dyDescent="0.3">
      <c r="A29" t="s">
        <v>53</v>
      </c>
      <c r="B29" t="s">
        <v>52</v>
      </c>
      <c r="C29">
        <v>2.4126636344800985E-4</v>
      </c>
      <c r="D29">
        <v>15940.426027769348</v>
      </c>
      <c r="E29">
        <v>-0.53443434000000001</v>
      </c>
      <c r="F29">
        <v>-3.7006290800000001</v>
      </c>
      <c r="G29">
        <v>-1.7360642799999999</v>
      </c>
      <c r="H29">
        <v>50631.143863454403</v>
      </c>
    </row>
    <row r="30" spans="1:8" x14ac:dyDescent="0.3">
      <c r="A30" t="s">
        <v>55</v>
      </c>
      <c r="B30" t="s">
        <v>54</v>
      </c>
      <c r="C30">
        <v>7.4578413508293762E-7</v>
      </c>
      <c r="D30">
        <v>8566.7196458586968</v>
      </c>
      <c r="E30">
        <v>-0.82027877000000005</v>
      </c>
      <c r="F30">
        <v>-7.2169308000000001</v>
      </c>
      <c r="G30">
        <v>-16.492505449999999</v>
      </c>
      <c r="H30">
        <v>47965.536957101453</v>
      </c>
    </row>
    <row r="31" spans="1:8" x14ac:dyDescent="0.3">
      <c r="A31" t="s">
        <v>57</v>
      </c>
      <c r="B31" t="s">
        <v>56</v>
      </c>
      <c r="C31">
        <v>2.6727351408715793E-5</v>
      </c>
      <c r="D31">
        <v>8835.8755638359398</v>
      </c>
      <c r="E31">
        <v>-9.323418E-2</v>
      </c>
      <c r="F31">
        <v>-3.7999475199999999</v>
      </c>
      <c r="G31">
        <v>-15.4377952</v>
      </c>
      <c r="H31">
        <v>46935.066113618224</v>
      </c>
    </row>
    <row r="32" spans="1:8" x14ac:dyDescent="0.3">
      <c r="A32" t="s">
        <v>65</v>
      </c>
      <c r="B32" t="s">
        <v>64</v>
      </c>
      <c r="C32">
        <v>4.5482693863295426E-2</v>
      </c>
      <c r="D32">
        <v>3093.5563471809378</v>
      </c>
      <c r="E32">
        <v>-2.3418151900000002</v>
      </c>
      <c r="F32">
        <v>-3.4184746600000002</v>
      </c>
      <c r="G32">
        <v>3.8437555799999998</v>
      </c>
      <c r="H32">
        <v>45286.734677623492</v>
      </c>
    </row>
    <row r="33" spans="1:8" x14ac:dyDescent="0.3">
      <c r="A33" t="s">
        <v>59</v>
      </c>
      <c r="B33" t="s">
        <v>58</v>
      </c>
      <c r="C33">
        <v>6.3630896375221143E-4</v>
      </c>
      <c r="D33">
        <v>20925.214449033527</v>
      </c>
      <c r="E33">
        <v>0.63606452000000002</v>
      </c>
      <c r="F33">
        <v>-5.4350059000000002</v>
      </c>
      <c r="G33">
        <v>-10.009128540000001</v>
      </c>
      <c r="H33">
        <v>44884.490457902371</v>
      </c>
    </row>
    <row r="34" spans="1:8" x14ac:dyDescent="0.3">
      <c r="A34" t="s">
        <v>75</v>
      </c>
      <c r="B34" t="s">
        <v>74</v>
      </c>
      <c r="C34">
        <v>1.5654540718704945E-4</v>
      </c>
      <c r="D34">
        <v>2260.7197044946697</v>
      </c>
      <c r="E34">
        <v>1.52476502</v>
      </c>
      <c r="F34">
        <v>8.1232764199999998</v>
      </c>
      <c r="G34">
        <v>29.332056099999999</v>
      </c>
      <c r="H34">
        <v>40999.263593483185</v>
      </c>
    </row>
    <row r="35" spans="1:8" x14ac:dyDescent="0.3">
      <c r="A35" t="s">
        <v>71</v>
      </c>
      <c r="B35" t="s">
        <v>70</v>
      </c>
      <c r="C35">
        <v>2.0367130021231732E-4</v>
      </c>
      <c r="D35">
        <v>10167.702526222514</v>
      </c>
      <c r="E35">
        <v>-0.97945755000000001</v>
      </c>
      <c r="F35">
        <v>2.5060331499999999</v>
      </c>
      <c r="G35">
        <v>14.218592729999999</v>
      </c>
      <c r="H35">
        <v>39735.087800327929</v>
      </c>
    </row>
    <row r="36" spans="1:8" x14ac:dyDescent="0.3">
      <c r="A36" t="s">
        <v>69</v>
      </c>
      <c r="B36" t="s">
        <v>68</v>
      </c>
      <c r="C36">
        <v>1.7179954469682331E-6</v>
      </c>
      <c r="D36">
        <v>3416.4220931211239</v>
      </c>
      <c r="E36">
        <v>-0.10175546000000001</v>
      </c>
      <c r="F36">
        <v>-5.0955107399999999</v>
      </c>
      <c r="G36">
        <v>-19.331699260000001</v>
      </c>
      <c r="H36">
        <v>39567.239428843488</v>
      </c>
    </row>
    <row r="37" spans="1:8" x14ac:dyDescent="0.3">
      <c r="A37" t="s">
        <v>67</v>
      </c>
      <c r="B37" t="s">
        <v>66</v>
      </c>
      <c r="C37">
        <v>2.6711362828018104E-5</v>
      </c>
      <c r="D37">
        <v>79486.95242381045</v>
      </c>
      <c r="E37">
        <v>-0.17176248999999999</v>
      </c>
      <c r="F37">
        <v>-3.71877821</v>
      </c>
      <c r="G37">
        <v>-15.43493973</v>
      </c>
      <c r="H37">
        <v>38895.711965799332</v>
      </c>
    </row>
    <row r="38" spans="1:8" x14ac:dyDescent="0.3">
      <c r="A38" t="s">
        <v>73</v>
      </c>
      <c r="B38" t="s">
        <v>72</v>
      </c>
      <c r="C38">
        <v>3.4766787726216354E-5</v>
      </c>
      <c r="D38">
        <v>447.64319520360795</v>
      </c>
      <c r="E38">
        <v>-0.11671584</v>
      </c>
      <c r="F38">
        <v>-4.1847044200000001</v>
      </c>
      <c r="G38">
        <v>-16.409115660000001</v>
      </c>
      <c r="H38">
        <v>34749.365842042556</v>
      </c>
    </row>
    <row r="39" spans="1:8" x14ac:dyDescent="0.3">
      <c r="A39" t="s">
        <v>83</v>
      </c>
      <c r="B39" t="s">
        <v>82</v>
      </c>
      <c r="C39">
        <v>3.5514915415116012E-4</v>
      </c>
      <c r="D39">
        <v>1445.8098703955725</v>
      </c>
      <c r="E39">
        <v>-7.1340070000000005E-2</v>
      </c>
      <c r="F39">
        <v>-2.1835089000000001</v>
      </c>
      <c r="G39">
        <v>14.24619963</v>
      </c>
      <c r="H39">
        <v>33507.242161294969</v>
      </c>
    </row>
    <row r="40" spans="1:8" x14ac:dyDescent="0.3">
      <c r="A40" t="s">
        <v>77</v>
      </c>
      <c r="B40" t="s">
        <v>76</v>
      </c>
      <c r="C40">
        <v>1.1425452477949457E-5</v>
      </c>
      <c r="D40">
        <v>1367.3157942293722</v>
      </c>
      <c r="E40">
        <v>-1.33386904</v>
      </c>
      <c r="F40">
        <v>-7.3273098299999999</v>
      </c>
      <c r="G40">
        <v>-11.06862726</v>
      </c>
      <c r="H40">
        <v>31757.39115943791</v>
      </c>
    </row>
    <row r="41" spans="1:8" x14ac:dyDescent="0.3">
      <c r="A41" t="s">
        <v>81</v>
      </c>
      <c r="B41" t="s">
        <v>80</v>
      </c>
      <c r="C41">
        <v>1.3142192514584925E-4</v>
      </c>
      <c r="D41">
        <v>326.40839530661441</v>
      </c>
      <c r="E41">
        <v>-1.73006342</v>
      </c>
      <c r="F41">
        <v>-4.2297129</v>
      </c>
      <c r="G41">
        <v>-12.195894989999999</v>
      </c>
      <c r="H41">
        <v>31391.903622646645</v>
      </c>
    </row>
    <row r="42" spans="1:8" x14ac:dyDescent="0.3">
      <c r="A42" t="s">
        <v>79</v>
      </c>
      <c r="B42" t="s">
        <v>78</v>
      </c>
      <c r="C42">
        <v>1.8539041037005091E-3</v>
      </c>
      <c r="D42">
        <v>2583.2192488704886</v>
      </c>
      <c r="E42">
        <v>1.6953973499999999</v>
      </c>
      <c r="F42">
        <v>1.3287569400000001</v>
      </c>
      <c r="G42">
        <v>-0.71811736000000004</v>
      </c>
      <c r="H42">
        <v>31305.757415397016</v>
      </c>
    </row>
    <row r="43" spans="1:8" x14ac:dyDescent="0.3">
      <c r="A43" t="s">
        <v>91</v>
      </c>
      <c r="B43" t="s">
        <v>90</v>
      </c>
      <c r="C43">
        <v>4.0068391293354374E-4</v>
      </c>
      <c r="D43">
        <v>5203.4456007612862</v>
      </c>
      <c r="E43">
        <v>0.35294869000000001</v>
      </c>
      <c r="F43">
        <v>3.9907782599999999</v>
      </c>
      <c r="G43">
        <v>6.38913157</v>
      </c>
      <c r="H43">
        <v>30827.440357760159</v>
      </c>
    </row>
    <row r="44" spans="1:8" x14ac:dyDescent="0.3">
      <c r="A44" t="s">
        <v>87</v>
      </c>
      <c r="B44" t="s">
        <v>86</v>
      </c>
      <c r="C44">
        <v>3.0073922936030895E-3</v>
      </c>
      <c r="D44">
        <v>26735.212912976152</v>
      </c>
      <c r="E44">
        <v>-0.56717854999999995</v>
      </c>
      <c r="F44">
        <v>-7.6521319400000003</v>
      </c>
      <c r="G44">
        <v>-6.3070870499999998</v>
      </c>
      <c r="H44">
        <v>29947.147348948747</v>
      </c>
    </row>
    <row r="45" spans="1:8" x14ac:dyDescent="0.3">
      <c r="A45" t="s">
        <v>85</v>
      </c>
      <c r="B45" t="s">
        <v>84</v>
      </c>
      <c r="C45">
        <v>6.1432216834350129E-4</v>
      </c>
      <c r="D45">
        <v>6339.8483682042952</v>
      </c>
      <c r="E45">
        <v>-0.22274387000000001</v>
      </c>
      <c r="F45">
        <v>-2.6660285699999999</v>
      </c>
      <c r="G45">
        <v>-11.190004569999999</v>
      </c>
      <c r="H45">
        <v>29651.128720967296</v>
      </c>
    </row>
    <row r="46" spans="1:8" x14ac:dyDescent="0.3">
      <c r="A46" t="s">
        <v>95</v>
      </c>
      <c r="B46" t="s">
        <v>94</v>
      </c>
      <c r="C46">
        <v>2.4735610844398214E-3</v>
      </c>
      <c r="D46">
        <v>30684.366026253545</v>
      </c>
      <c r="E46">
        <v>-0.34836584999999998</v>
      </c>
      <c r="F46">
        <v>-6.9500700200000001</v>
      </c>
      <c r="G46">
        <v>-3.70363826</v>
      </c>
      <c r="H46">
        <v>27353.457838844766</v>
      </c>
    </row>
    <row r="47" spans="1:8" x14ac:dyDescent="0.3">
      <c r="A47" t="s">
        <v>89</v>
      </c>
      <c r="B47" t="s">
        <v>88</v>
      </c>
      <c r="C47">
        <v>2.1474633121534713E-5</v>
      </c>
      <c r="D47">
        <v>10494.958898196348</v>
      </c>
      <c r="E47">
        <v>-1.89410525</v>
      </c>
      <c r="F47">
        <v>-0.62134184999999997</v>
      </c>
      <c r="G47">
        <v>27.71745331</v>
      </c>
      <c r="H47">
        <v>26750.238960476578</v>
      </c>
    </row>
    <row r="48" spans="1:8" x14ac:dyDescent="0.3">
      <c r="A48" t="s">
        <v>93</v>
      </c>
      <c r="B48" t="s">
        <v>92</v>
      </c>
      <c r="C48">
        <v>3.1145781333949098E-7</v>
      </c>
      <c r="D48">
        <v>152.34908249961961</v>
      </c>
      <c r="E48">
        <v>-0.20417026999999999</v>
      </c>
      <c r="F48">
        <v>-3.8303885499999999</v>
      </c>
      <c r="G48">
        <v>-15.499525269999999</v>
      </c>
      <c r="H48">
        <v>26493.064332364109</v>
      </c>
    </row>
    <row r="49" spans="1:8" x14ac:dyDescent="0.3">
      <c r="A49" t="s">
        <v>97</v>
      </c>
      <c r="B49" t="s">
        <v>96</v>
      </c>
      <c r="C49">
        <v>0.87760725980032384</v>
      </c>
      <c r="D49">
        <v>10214.633302903228</v>
      </c>
      <c r="E49">
        <v>-0.40641574000000003</v>
      </c>
      <c r="F49">
        <v>-5.8485635199999999</v>
      </c>
      <c r="G49">
        <v>-3.73288318</v>
      </c>
      <c r="H49">
        <v>26300.828930622243</v>
      </c>
    </row>
    <row r="50" spans="1:8" x14ac:dyDescent="0.3">
      <c r="A50" t="s">
        <v>99</v>
      </c>
      <c r="B50" t="s">
        <v>98</v>
      </c>
      <c r="C50">
        <v>5.3507350796475501E-5</v>
      </c>
      <c r="D50">
        <v>3625.005236514352</v>
      </c>
      <c r="E50">
        <v>-0.43529263000000001</v>
      </c>
      <c r="F50">
        <v>-10.629719010000001</v>
      </c>
      <c r="G50">
        <v>11.324190140000001</v>
      </c>
      <c r="H50">
        <v>25904.124615945781</v>
      </c>
    </row>
    <row r="51" spans="1:8" x14ac:dyDescent="0.3">
      <c r="A51" t="s">
        <v>105</v>
      </c>
      <c r="B51" t="s">
        <v>104</v>
      </c>
      <c r="C51">
        <v>2.061178030894431E-3</v>
      </c>
      <c r="D51">
        <v>1256.9514150612483</v>
      </c>
      <c r="E51">
        <v>0.41022090999999999</v>
      </c>
      <c r="F51">
        <v>9.0307419800000002</v>
      </c>
      <c r="G51">
        <v>12.077741899999999</v>
      </c>
      <c r="H51">
        <v>25896.132413478234</v>
      </c>
    </row>
    <row r="52" spans="1:8" x14ac:dyDescent="0.3">
      <c r="A52" t="s">
        <v>103</v>
      </c>
      <c r="B52" t="s">
        <v>102</v>
      </c>
      <c r="C52">
        <v>3.0168091811355298E-3</v>
      </c>
      <c r="D52">
        <v>4948.6163683822779</v>
      </c>
      <c r="E52">
        <v>-2.2900348799999999</v>
      </c>
      <c r="F52">
        <v>-0.38291231999999997</v>
      </c>
      <c r="G52">
        <v>-13.302344959999999</v>
      </c>
      <c r="H52">
        <v>25552.669584266401</v>
      </c>
    </row>
    <row r="53" spans="1:8" x14ac:dyDescent="0.3">
      <c r="A53" t="s">
        <v>101</v>
      </c>
      <c r="B53" t="s">
        <v>100</v>
      </c>
      <c r="C53">
        <v>2.061313960402875E-4</v>
      </c>
      <c r="D53">
        <v>28581.277793238442</v>
      </c>
      <c r="E53">
        <v>-0.40342969000000001</v>
      </c>
      <c r="F53">
        <v>-4.8481832499999999</v>
      </c>
      <c r="G53">
        <v>-10.21420728</v>
      </c>
      <c r="H53">
        <v>23975.822700921377</v>
      </c>
    </row>
    <row r="54" spans="1:8" x14ac:dyDescent="0.3">
      <c r="A54" t="s">
        <v>109</v>
      </c>
      <c r="B54" t="s">
        <v>108</v>
      </c>
      <c r="C54">
        <v>1.8854544909084359E-5</v>
      </c>
      <c r="D54">
        <v>10502.055318155601</v>
      </c>
      <c r="E54">
        <v>0.40988574999999999</v>
      </c>
      <c r="F54">
        <v>0.72408748999999994</v>
      </c>
      <c r="G54">
        <v>6.5824235900000003</v>
      </c>
      <c r="H54">
        <v>23738.199839198373</v>
      </c>
    </row>
    <row r="55" spans="1:8" x14ac:dyDescent="0.3">
      <c r="A55" t="s">
        <v>126</v>
      </c>
      <c r="B55" t="s">
        <v>125</v>
      </c>
      <c r="C55">
        <v>2.5061263072118305E-5</v>
      </c>
      <c r="D55">
        <v>812.10233897685748</v>
      </c>
      <c r="E55">
        <v>0.82345142000000005</v>
      </c>
      <c r="F55">
        <v>35.293478</v>
      </c>
      <c r="G55">
        <v>59.964915849999997</v>
      </c>
      <c r="H55">
        <v>23441.249817420601</v>
      </c>
    </row>
    <row r="56" spans="1:8" x14ac:dyDescent="0.3">
      <c r="A56" t="s">
        <v>107</v>
      </c>
      <c r="B56" t="s">
        <v>106</v>
      </c>
      <c r="C56">
        <v>2.02404767842796E-6</v>
      </c>
      <c r="D56">
        <v>4002.0708408347932</v>
      </c>
      <c r="E56">
        <v>0.79737111999999999</v>
      </c>
      <c r="F56">
        <v>-7.3456863999999999</v>
      </c>
      <c r="G56">
        <v>-3.1655614600000002</v>
      </c>
      <c r="H56">
        <v>22085.547822558296</v>
      </c>
    </row>
    <row r="57" spans="1:8" x14ac:dyDescent="0.3">
      <c r="A57" t="s">
        <v>111</v>
      </c>
      <c r="B57" t="s">
        <v>110</v>
      </c>
      <c r="C57">
        <v>1.875130891013067E-4</v>
      </c>
      <c r="D57">
        <v>3081.5421429534999</v>
      </c>
      <c r="E57">
        <v>1.00436119</v>
      </c>
      <c r="F57">
        <v>-2.4909912699999999</v>
      </c>
      <c r="G57">
        <v>-7.1070309700000003</v>
      </c>
      <c r="H57">
        <v>19546.956574255593</v>
      </c>
    </row>
    <row r="58" spans="1:8" x14ac:dyDescent="0.3">
      <c r="A58" t="s">
        <v>140</v>
      </c>
      <c r="B58" t="s">
        <v>139</v>
      </c>
      <c r="C58">
        <v>3.3620222898914265E-5</v>
      </c>
      <c r="D58">
        <v>612.96305935266423</v>
      </c>
      <c r="E58">
        <v>1.50160286</v>
      </c>
      <c r="F58">
        <v>25.492874090000001</v>
      </c>
      <c r="G58">
        <v>41.743974029999997</v>
      </c>
      <c r="H58">
        <v>18827.325193214441</v>
      </c>
    </row>
    <row r="59" spans="1:8" x14ac:dyDescent="0.3">
      <c r="A59" t="s">
        <v>132</v>
      </c>
      <c r="B59" t="s">
        <v>131</v>
      </c>
      <c r="C59">
        <v>1.8705582166195213E-5</v>
      </c>
      <c r="D59">
        <v>4025.4451608713939</v>
      </c>
      <c r="E59">
        <v>-1.36562742</v>
      </c>
      <c r="F59">
        <v>-0.33645385</v>
      </c>
      <c r="G59">
        <v>3.5146780299999998</v>
      </c>
      <c r="H59">
        <v>18618.845335991929</v>
      </c>
    </row>
    <row r="60" spans="1:8" x14ac:dyDescent="0.3">
      <c r="A60" t="s">
        <v>121</v>
      </c>
      <c r="B60" t="s">
        <v>120</v>
      </c>
      <c r="C60">
        <v>6.6845957598045064E-5</v>
      </c>
      <c r="D60">
        <v>1530.3342394828494</v>
      </c>
      <c r="E60">
        <v>-0.31339250000000002</v>
      </c>
      <c r="F60">
        <v>-7.6168127099999996</v>
      </c>
      <c r="G60">
        <v>-5.8420057600000002</v>
      </c>
      <c r="H60">
        <v>18391.877453491805</v>
      </c>
    </row>
    <row r="61" spans="1:8" x14ac:dyDescent="0.3">
      <c r="A61" t="s">
        <v>119</v>
      </c>
      <c r="B61" t="s">
        <v>118</v>
      </c>
      <c r="C61">
        <v>1.4614304393078884E-5</v>
      </c>
      <c r="D61">
        <v>2537.6473295519954</v>
      </c>
      <c r="E61">
        <v>-0.76423436</v>
      </c>
      <c r="F61">
        <v>-0.98716733999999995</v>
      </c>
      <c r="G61">
        <v>10.90017306</v>
      </c>
      <c r="H61">
        <v>17762.817340909831</v>
      </c>
    </row>
    <row r="62" spans="1:8" x14ac:dyDescent="0.3">
      <c r="A62" t="s">
        <v>117</v>
      </c>
      <c r="B62" t="s">
        <v>116</v>
      </c>
      <c r="C62">
        <v>2.4111664062405182E-6</v>
      </c>
      <c r="D62">
        <v>2503.370976721184</v>
      </c>
      <c r="E62">
        <v>0.27890641999999999</v>
      </c>
      <c r="F62">
        <v>-3.8986055400000001</v>
      </c>
      <c r="G62">
        <v>-10.77644113</v>
      </c>
      <c r="H62">
        <v>17214.983897878519</v>
      </c>
    </row>
    <row r="63" spans="1:8" x14ac:dyDescent="0.3">
      <c r="A63" t="s">
        <v>113</v>
      </c>
      <c r="B63" t="s">
        <v>112</v>
      </c>
      <c r="C63">
        <v>1.050006492992456E-4</v>
      </c>
      <c r="D63">
        <v>1642.5623584203015</v>
      </c>
      <c r="E63">
        <v>2.5403160499999999</v>
      </c>
      <c r="F63">
        <v>0.43479972</v>
      </c>
      <c r="G63">
        <v>17.934416129999999</v>
      </c>
      <c r="H63">
        <v>16635.472145885447</v>
      </c>
    </row>
    <row r="64" spans="1:8" x14ac:dyDescent="0.3">
      <c r="A64" t="s">
        <v>130</v>
      </c>
      <c r="B64" t="s">
        <v>129</v>
      </c>
      <c r="C64">
        <v>1.0008298938758546</v>
      </c>
      <c r="D64">
        <v>1248.2048943392313</v>
      </c>
      <c r="E64">
        <v>-6.9863640000000005E-2</v>
      </c>
      <c r="F64">
        <v>-2.9994920000000001E-2</v>
      </c>
      <c r="G64">
        <v>0.65870161999999999</v>
      </c>
      <c r="H64">
        <v>16599.242411997202</v>
      </c>
    </row>
    <row r="65" spans="1:8" x14ac:dyDescent="0.3">
      <c r="A65" t="s">
        <v>124</v>
      </c>
      <c r="B65" t="s">
        <v>123</v>
      </c>
      <c r="C65">
        <v>1.1667454030149716E-4</v>
      </c>
      <c r="D65">
        <v>23750.030622942577</v>
      </c>
      <c r="E65">
        <v>0.65346877999999997</v>
      </c>
      <c r="F65">
        <v>0.24323272000000001</v>
      </c>
      <c r="G65">
        <v>12.37683165</v>
      </c>
      <c r="H65">
        <v>16363.067369651262</v>
      </c>
    </row>
    <row r="66" spans="1:8" x14ac:dyDescent="0.3">
      <c r="A66" t="s">
        <v>134</v>
      </c>
      <c r="B66" t="s">
        <v>133</v>
      </c>
      <c r="C66">
        <v>7.4413193349812161E-5</v>
      </c>
      <c r="D66">
        <v>9943.6795346044164</v>
      </c>
      <c r="E66">
        <v>-0.57845460000000004</v>
      </c>
      <c r="F66">
        <v>2.9832131500000001</v>
      </c>
      <c r="G66">
        <v>22.995621119999999</v>
      </c>
      <c r="H66">
        <v>15955.6801508236</v>
      </c>
    </row>
    <row r="67" spans="1:8" x14ac:dyDescent="0.3">
      <c r="A67" t="s">
        <v>142</v>
      </c>
      <c r="B67" t="s">
        <v>141</v>
      </c>
      <c r="C67">
        <v>2.1140882036236991E-5</v>
      </c>
      <c r="D67">
        <v>6166.1129556586211</v>
      </c>
      <c r="E67">
        <v>3.6633063799999999</v>
      </c>
      <c r="F67">
        <v>6.9849694299999996</v>
      </c>
      <c r="G67">
        <v>12.57323353</v>
      </c>
      <c r="H67">
        <v>15860.683814452505</v>
      </c>
    </row>
    <row r="68" spans="1:8" x14ac:dyDescent="0.3">
      <c r="A68" t="s">
        <v>138</v>
      </c>
      <c r="B68" t="s">
        <v>137</v>
      </c>
      <c r="C68">
        <v>8.0135639679445648E-5</v>
      </c>
      <c r="D68">
        <v>492.35043392850656</v>
      </c>
      <c r="E68">
        <v>0.75391786000000005</v>
      </c>
      <c r="F68">
        <v>-2.3948501000000002</v>
      </c>
      <c r="G68">
        <v>-13.206229909999999</v>
      </c>
      <c r="H68">
        <v>14780.835789208362</v>
      </c>
    </row>
    <row r="69" spans="1:8" x14ac:dyDescent="0.3">
      <c r="A69" t="s">
        <v>115</v>
      </c>
      <c r="B69" t="s">
        <v>114</v>
      </c>
      <c r="C69">
        <v>6.2040116715302756E-5</v>
      </c>
      <c r="D69">
        <v>609.22040735088331</v>
      </c>
      <c r="E69">
        <v>-0.68664747000000004</v>
      </c>
      <c r="F69">
        <v>-16.68310344</v>
      </c>
      <c r="G69">
        <v>88.011226809999997</v>
      </c>
      <c r="H69">
        <v>13791.220649572504</v>
      </c>
    </row>
    <row r="70" spans="1:8" x14ac:dyDescent="0.3">
      <c r="A70" t="s">
        <v>128</v>
      </c>
      <c r="B70" t="s">
        <v>127</v>
      </c>
      <c r="C70">
        <v>1.3064733137702121E-4</v>
      </c>
      <c r="D70">
        <v>10523.113702600458</v>
      </c>
      <c r="E70">
        <v>-1.34314344</v>
      </c>
      <c r="F70">
        <v>-3.57899966</v>
      </c>
      <c r="G70">
        <v>29.358742490000001</v>
      </c>
      <c r="H70">
        <v>13992.775480429793</v>
      </c>
    </row>
    <row r="71" spans="1:8" x14ac:dyDescent="0.3">
      <c r="A71" t="s">
        <v>136</v>
      </c>
      <c r="B71" t="s">
        <v>135</v>
      </c>
      <c r="C71">
        <v>3.7382318717963949E-5</v>
      </c>
      <c r="D71">
        <v>4.3390291125892073</v>
      </c>
      <c r="E71">
        <v>-3.9354877199999998</v>
      </c>
      <c r="F71">
        <v>-17.64402978</v>
      </c>
      <c r="G71">
        <v>-22.219759280000002</v>
      </c>
      <c r="H71">
        <v>13036.390897784291</v>
      </c>
    </row>
    <row r="72" spans="1:8" x14ac:dyDescent="0.3">
      <c r="A72" t="s">
        <v>144</v>
      </c>
      <c r="B72" t="s">
        <v>143</v>
      </c>
      <c r="C72">
        <v>1.6050213055531642E-5</v>
      </c>
      <c r="D72">
        <v>5277.7301766926985</v>
      </c>
      <c r="E72">
        <v>0.17563459000000001</v>
      </c>
      <c r="F72">
        <v>-6.2865489600000002</v>
      </c>
      <c r="G72">
        <v>-9.2940157600000006</v>
      </c>
      <c r="H72">
        <v>12930.804536980511</v>
      </c>
    </row>
    <row r="73" spans="1:8" x14ac:dyDescent="0.3">
      <c r="A73" t="s">
        <v>149</v>
      </c>
      <c r="B73" t="s">
        <v>149</v>
      </c>
      <c r="C73">
        <v>2.6699940334014071E-5</v>
      </c>
      <c r="D73">
        <v>4141.7974403819862</v>
      </c>
      <c r="E73">
        <v>-5.8477220000000003E-2</v>
      </c>
      <c r="F73">
        <v>-3.6759042100000001</v>
      </c>
      <c r="G73">
        <v>-15.63662519</v>
      </c>
      <c r="H73">
        <v>12800.382378031283</v>
      </c>
    </row>
    <row r="74" spans="1:8" x14ac:dyDescent="0.3">
      <c r="A74" t="s">
        <v>146</v>
      </c>
      <c r="B74" t="s">
        <v>145</v>
      </c>
      <c r="C74">
        <v>9.3685892705198237E-5</v>
      </c>
      <c r="D74">
        <v>1075.2876079965476</v>
      </c>
      <c r="E74">
        <v>-0.66264126000000001</v>
      </c>
      <c r="F74">
        <v>-7.0802649799999999</v>
      </c>
      <c r="G74">
        <v>-2.2281608400000001</v>
      </c>
      <c r="H74">
        <v>12483.485674348511</v>
      </c>
    </row>
    <row r="75" spans="1:8" x14ac:dyDescent="0.3">
      <c r="A75" t="s">
        <v>148</v>
      </c>
      <c r="B75" t="s">
        <v>147</v>
      </c>
      <c r="C75">
        <v>8.2869621826000287E-6</v>
      </c>
      <c r="D75">
        <v>8055.3667126781957</v>
      </c>
      <c r="E75">
        <v>-5.5488549999999998E-2</v>
      </c>
      <c r="F75">
        <v>-6.8206301399999996</v>
      </c>
      <c r="G75">
        <v>-14.767401550000001</v>
      </c>
      <c r="H75">
        <v>12292.039115337306</v>
      </c>
    </row>
    <row r="76" spans="1:8" x14ac:dyDescent="0.3">
      <c r="A76" t="s">
        <v>157</v>
      </c>
      <c r="B76" t="s">
        <v>156</v>
      </c>
      <c r="C76">
        <v>9.9397829768455861E-4</v>
      </c>
      <c r="D76">
        <v>253.67911618074919</v>
      </c>
      <c r="E76">
        <v>1.3008350200000001</v>
      </c>
      <c r="F76">
        <v>-4.7879228899999999</v>
      </c>
      <c r="G76">
        <v>31.595895550000002</v>
      </c>
      <c r="H76">
        <v>12000.039565631683</v>
      </c>
    </row>
    <row r="77" spans="1:8" x14ac:dyDescent="0.3">
      <c r="A77" t="s">
        <v>151</v>
      </c>
      <c r="B77" t="s">
        <v>150</v>
      </c>
      <c r="C77">
        <v>2.0180330380610321E-5</v>
      </c>
      <c r="D77">
        <v>2088.6200199760979</v>
      </c>
      <c r="E77">
        <v>-0.87735372</v>
      </c>
      <c r="F77">
        <v>-9.1974240399999996</v>
      </c>
      <c r="G77">
        <v>-24.599683479999999</v>
      </c>
      <c r="H77">
        <v>11839.445745272888</v>
      </c>
    </row>
    <row r="78" spans="1:8" x14ac:dyDescent="0.3">
      <c r="A78" t="s">
        <v>161</v>
      </c>
      <c r="B78" t="s">
        <v>160</v>
      </c>
      <c r="C78">
        <v>1.1827873962594616E-8</v>
      </c>
      <c r="D78">
        <v>5688.2544590508651</v>
      </c>
      <c r="E78">
        <v>1.53416799</v>
      </c>
      <c r="F78">
        <v>0.54973324000000001</v>
      </c>
      <c r="G78">
        <v>5.2592331699999999</v>
      </c>
      <c r="H78">
        <v>11709.150598474696</v>
      </c>
    </row>
    <row r="79" spans="1:8" x14ac:dyDescent="0.3">
      <c r="A79" t="s">
        <v>155</v>
      </c>
      <c r="B79" t="s">
        <v>154</v>
      </c>
      <c r="C79">
        <v>8.2762835319291712E-7</v>
      </c>
      <c r="D79">
        <v>827.62946052940094</v>
      </c>
      <c r="E79">
        <v>-0.22938581999999999</v>
      </c>
      <c r="F79">
        <v>-4.8504099800000002</v>
      </c>
      <c r="G79">
        <v>10.235985579999999</v>
      </c>
      <c r="H79">
        <v>11590.511393836419</v>
      </c>
    </row>
    <row r="80" spans="1:8" x14ac:dyDescent="0.3">
      <c r="A80" t="s">
        <v>172</v>
      </c>
      <c r="B80" t="s">
        <v>171</v>
      </c>
      <c r="C80">
        <v>2.2448659740745626E-7</v>
      </c>
      <c r="D80">
        <v>2965.1377794779564</v>
      </c>
      <c r="E80">
        <v>-1.21957615</v>
      </c>
      <c r="F80">
        <v>-7.5222163000000002</v>
      </c>
      <c r="G80">
        <v>45.845275090000001</v>
      </c>
      <c r="H80">
        <v>10543.981256139909</v>
      </c>
    </row>
    <row r="81" spans="1:8" x14ac:dyDescent="0.3">
      <c r="A81" t="s">
        <v>159</v>
      </c>
      <c r="B81" t="s">
        <v>158</v>
      </c>
      <c r="C81">
        <v>9.6160901426246923E-4</v>
      </c>
      <c r="D81">
        <v>902.41761981404318</v>
      </c>
      <c r="E81">
        <v>-0.35729896</v>
      </c>
      <c r="F81">
        <v>-0.2308336</v>
      </c>
      <c r="G81">
        <v>-15.19180652</v>
      </c>
      <c r="H81">
        <v>10314.60293058495</v>
      </c>
    </row>
    <row r="82" spans="1:8" x14ac:dyDescent="0.3">
      <c r="A82" t="s">
        <v>163</v>
      </c>
      <c r="B82" t="s">
        <v>162</v>
      </c>
      <c r="C82">
        <v>5.8765210436909926E-5</v>
      </c>
      <c r="D82">
        <v>7272.1884938177154</v>
      </c>
      <c r="E82">
        <v>1.7791827899999999</v>
      </c>
      <c r="F82">
        <v>9.8581631299999994</v>
      </c>
      <c r="G82">
        <v>7.90836323</v>
      </c>
      <c r="H82">
        <v>10233.16465886476</v>
      </c>
    </row>
    <row r="83" spans="1:8" x14ac:dyDescent="0.3">
      <c r="A83" t="s">
        <v>153</v>
      </c>
      <c r="B83" t="s">
        <v>152</v>
      </c>
      <c r="C83">
        <v>2.6704918929628561E-5</v>
      </c>
      <c r="D83">
        <v>3380.1756789829237</v>
      </c>
      <c r="E83">
        <v>-0.13232979</v>
      </c>
      <c r="F83">
        <v>-3.7205733200000002</v>
      </c>
      <c r="G83">
        <v>-15.496232770000001</v>
      </c>
      <c r="H83">
        <v>9981.82883886954</v>
      </c>
    </row>
    <row r="84" spans="1:8" x14ac:dyDescent="0.3">
      <c r="A84" t="s">
        <v>164</v>
      </c>
      <c r="B84" t="s">
        <v>164</v>
      </c>
      <c r="C84">
        <v>1.6144625952312048E-4</v>
      </c>
      <c r="D84">
        <v>3706.1234972675015</v>
      </c>
      <c r="E84">
        <v>-0.82443186999999996</v>
      </c>
      <c r="F84">
        <v>-3.3993243299999998</v>
      </c>
      <c r="G84">
        <v>-7.1848700399999998</v>
      </c>
      <c r="H84">
        <v>9686.7755713872284</v>
      </c>
    </row>
    <row r="85" spans="1:8" x14ac:dyDescent="0.3">
      <c r="A85" t="s">
        <v>168</v>
      </c>
      <c r="B85" t="s">
        <v>167</v>
      </c>
      <c r="C85">
        <v>9.9408719000096017E-7</v>
      </c>
      <c r="D85">
        <v>4903.8682564609517</v>
      </c>
      <c r="E85">
        <v>-1.3380878599999999</v>
      </c>
      <c r="F85">
        <v>-8.9352917000000005</v>
      </c>
      <c r="G85">
        <v>-10.664775540000001</v>
      </c>
      <c r="H85">
        <v>9294.7142324217293</v>
      </c>
    </row>
    <row r="86" spans="1:8" x14ac:dyDescent="0.3">
      <c r="A86" t="s">
        <v>166</v>
      </c>
      <c r="B86" t="s">
        <v>165</v>
      </c>
      <c r="C86">
        <v>9.3469368948115761E-5</v>
      </c>
      <c r="D86">
        <v>15261.139906427599</v>
      </c>
      <c r="E86">
        <v>-0.29824856999999999</v>
      </c>
      <c r="F86">
        <v>-4.2793539000000003</v>
      </c>
      <c r="G86">
        <v>-10.003270260000001</v>
      </c>
      <c r="H86">
        <v>9123.7136900405512</v>
      </c>
    </row>
    <row r="87" spans="1:8" x14ac:dyDescent="0.3">
      <c r="A87" t="s">
        <v>178</v>
      </c>
      <c r="B87" t="s">
        <v>177</v>
      </c>
      <c r="C87">
        <v>3.5829789324809674E-6</v>
      </c>
      <c r="D87">
        <v>2633.7958845249377</v>
      </c>
      <c r="E87">
        <v>-2.5416633700000002</v>
      </c>
      <c r="F87">
        <v>-12.708126160000001</v>
      </c>
      <c r="G87">
        <v>26.171107540000001</v>
      </c>
      <c r="H87">
        <v>9118.7038591909059</v>
      </c>
    </row>
    <row r="88" spans="1:8" x14ac:dyDescent="0.3">
      <c r="A88" t="s">
        <v>170</v>
      </c>
      <c r="B88" t="s">
        <v>169</v>
      </c>
      <c r="C88">
        <v>1.1957690819353173E-5</v>
      </c>
      <c r="D88">
        <v>241.13908101144759</v>
      </c>
      <c r="E88">
        <v>0.68796732999999999</v>
      </c>
      <c r="F88">
        <v>-7.8309381399999998</v>
      </c>
      <c r="G88">
        <v>-15.508430260000001</v>
      </c>
      <c r="H88">
        <v>8846.0831648360072</v>
      </c>
    </row>
    <row r="89" spans="1:8" x14ac:dyDescent="0.3">
      <c r="A89" t="s">
        <v>180</v>
      </c>
      <c r="B89" t="s">
        <v>179</v>
      </c>
      <c r="C89">
        <v>3.8564171027769833E-5</v>
      </c>
      <c r="D89">
        <v>637.77054125238089</v>
      </c>
      <c r="E89">
        <v>-0.14167602000000001</v>
      </c>
      <c r="F89">
        <v>3.78271465</v>
      </c>
      <c r="G89">
        <v>18.552352190000001</v>
      </c>
      <c r="H89">
        <v>8719.5097125260127</v>
      </c>
    </row>
    <row r="90" spans="1:8" x14ac:dyDescent="0.3">
      <c r="A90" t="s">
        <v>176</v>
      </c>
      <c r="B90" t="s">
        <v>175</v>
      </c>
      <c r="C90">
        <v>9.3385235467157675E-6</v>
      </c>
      <c r="D90">
        <v>2027.6339890002416</v>
      </c>
      <c r="E90">
        <v>-0.82846476000000002</v>
      </c>
      <c r="F90">
        <v>-7.24490766</v>
      </c>
      <c r="G90">
        <v>-21.896859370000001</v>
      </c>
      <c r="H90">
        <v>7790.0642653097366</v>
      </c>
    </row>
    <row r="91" spans="1:8" x14ac:dyDescent="0.3">
      <c r="A91" t="s">
        <v>184</v>
      </c>
      <c r="B91" t="s">
        <v>183</v>
      </c>
      <c r="C91">
        <v>3.7744669390943957E-5</v>
      </c>
      <c r="D91">
        <v>2161.9688285843263</v>
      </c>
      <c r="E91">
        <v>-0.50514543999999995</v>
      </c>
      <c r="F91">
        <v>-3.9687870200000002</v>
      </c>
      <c r="G91">
        <v>-9.59234996</v>
      </c>
      <c r="H91">
        <v>7729.0822682480548</v>
      </c>
    </row>
    <row r="92" spans="1:8" x14ac:dyDescent="0.3">
      <c r="A92" t="s">
        <v>191</v>
      </c>
      <c r="B92" t="s">
        <v>190</v>
      </c>
      <c r="C92">
        <v>1.1930126554690236E-6</v>
      </c>
      <c r="D92">
        <v>459.17208342076231</v>
      </c>
      <c r="E92">
        <v>1.4412270599999999</v>
      </c>
      <c r="F92">
        <v>-1.23664581</v>
      </c>
      <c r="G92">
        <v>113.3647125</v>
      </c>
      <c r="H92">
        <v>7812.8957512131728</v>
      </c>
    </row>
    <row r="93" spans="1:8" x14ac:dyDescent="0.3">
      <c r="A93" t="s">
        <v>188</v>
      </c>
      <c r="B93" t="s">
        <v>187</v>
      </c>
      <c r="C93">
        <v>4.5432833927110039E-7</v>
      </c>
      <c r="D93">
        <v>758.5673995990511</v>
      </c>
      <c r="E93">
        <v>0.92768797999999997</v>
      </c>
      <c r="F93">
        <v>0.53820900000000005</v>
      </c>
      <c r="G93">
        <v>22.022075090000001</v>
      </c>
      <c r="H93">
        <v>7463.4173980301557</v>
      </c>
    </row>
    <row r="94" spans="1:8" x14ac:dyDescent="0.3">
      <c r="A94" t="s">
        <v>189</v>
      </c>
      <c r="B94" t="s">
        <v>189</v>
      </c>
      <c r="C94">
        <v>4.356369502871699E-7</v>
      </c>
      <c r="D94">
        <v>3386.6417629528014</v>
      </c>
      <c r="E94">
        <v>-1.60034235</v>
      </c>
      <c r="F94">
        <v>-5.7079025899999998</v>
      </c>
      <c r="G94">
        <v>-19.538650359999998</v>
      </c>
      <c r="H94">
        <v>7133.1959924237763</v>
      </c>
    </row>
    <row r="95" spans="1:8" x14ac:dyDescent="0.3">
      <c r="A95" t="s">
        <v>186</v>
      </c>
      <c r="B95" t="s">
        <v>185</v>
      </c>
      <c r="C95">
        <v>2.7004885183045618E-5</v>
      </c>
      <c r="D95">
        <v>1323.8775805842745</v>
      </c>
      <c r="E95">
        <v>-0.48822200999999998</v>
      </c>
      <c r="F95">
        <v>-4.0469167600000002</v>
      </c>
      <c r="G95">
        <v>-14.4557158</v>
      </c>
      <c r="H95">
        <v>6986.6730805148809</v>
      </c>
    </row>
    <row r="96" spans="1:8" x14ac:dyDescent="0.3">
      <c r="A96" t="s">
        <v>195</v>
      </c>
      <c r="B96" t="s">
        <v>194</v>
      </c>
      <c r="C96">
        <v>4.5125761065288596E-6</v>
      </c>
      <c r="D96">
        <v>2042.1491264820968</v>
      </c>
      <c r="E96">
        <v>4.7181880000000002E-2</v>
      </c>
      <c r="F96">
        <v>-7.1470180900000004</v>
      </c>
      <c r="G96">
        <v>-7.8615503999999996</v>
      </c>
      <c r="H96">
        <v>6922.2072162861041</v>
      </c>
    </row>
    <row r="97" spans="1:8" x14ac:dyDescent="0.3">
      <c r="A97" t="s">
        <v>199</v>
      </c>
      <c r="B97" t="s">
        <v>198</v>
      </c>
      <c r="C97">
        <v>5.8045856490709123E-5</v>
      </c>
      <c r="D97">
        <v>2485.2847569105838</v>
      </c>
      <c r="E97">
        <v>0.12319387</v>
      </c>
      <c r="F97">
        <v>2.1943203599999999</v>
      </c>
      <c r="G97">
        <v>-4.10572274</v>
      </c>
      <c r="H97">
        <v>6911.9779857571775</v>
      </c>
    </row>
    <row r="98" spans="1:8" x14ac:dyDescent="0.3">
      <c r="A98" t="s">
        <v>197</v>
      </c>
      <c r="B98" t="s">
        <v>196</v>
      </c>
      <c r="C98">
        <v>0.99130410250622158</v>
      </c>
      <c r="D98">
        <v>134.83828774647475</v>
      </c>
      <c r="E98">
        <v>0.31306427999999997</v>
      </c>
      <c r="F98">
        <v>-0.44464749999999997</v>
      </c>
      <c r="G98">
        <v>-0.33644673000000003</v>
      </c>
      <c r="H98">
        <v>6818.8571959854553</v>
      </c>
    </row>
    <row r="99" spans="1:8" x14ac:dyDescent="0.3">
      <c r="A99" t="s">
        <v>174</v>
      </c>
      <c r="B99" t="s">
        <v>173</v>
      </c>
      <c r="C99">
        <v>6.1029506660316486E-5</v>
      </c>
      <c r="D99">
        <v>1347.2393253670468</v>
      </c>
      <c r="E99">
        <v>3.9582240400000002</v>
      </c>
      <c r="F99">
        <v>-6.1626130100000003</v>
      </c>
      <c r="G99">
        <v>29.14213307</v>
      </c>
      <c r="H99">
        <v>6559.3547552716964</v>
      </c>
    </row>
    <row r="100" spans="1:8" x14ac:dyDescent="0.3">
      <c r="A100" t="s">
        <v>203</v>
      </c>
      <c r="B100" t="s">
        <v>202</v>
      </c>
      <c r="C100">
        <v>1.5705629869262877E-5</v>
      </c>
      <c r="D100">
        <v>1503.2897310080309</v>
      </c>
      <c r="E100">
        <v>1.33824637</v>
      </c>
      <c r="F100">
        <v>-0.56646244999999995</v>
      </c>
      <c r="G100">
        <v>-12.254436180000001</v>
      </c>
      <c r="H100">
        <v>6581.0804035633128</v>
      </c>
    </row>
    <row r="101" spans="1:8" x14ac:dyDescent="0.3">
      <c r="A101" t="s">
        <v>193</v>
      </c>
      <c r="B101" t="s">
        <v>192</v>
      </c>
      <c r="C101">
        <v>2.6783052129765061E-5</v>
      </c>
      <c r="D101">
        <v>7554.765382626375</v>
      </c>
      <c r="E101">
        <v>0.18957293</v>
      </c>
      <c r="F101">
        <v>-3.85246523</v>
      </c>
      <c r="G101">
        <v>-15.32405451</v>
      </c>
      <c r="H101">
        <v>6560.5609665077054</v>
      </c>
    </row>
    <row r="102" spans="1:8" x14ac:dyDescent="0.3">
      <c r="A102" t="s">
        <v>201</v>
      </c>
      <c r="B102" t="s">
        <v>200</v>
      </c>
      <c r="C102">
        <v>3.0697290362083351E-4</v>
      </c>
      <c r="D102">
        <v>6108.8666159970307</v>
      </c>
      <c r="E102">
        <v>8.0417130000000003E-2</v>
      </c>
      <c r="F102">
        <v>-9.8270020900000006</v>
      </c>
      <c r="G102">
        <v>7.5257942</v>
      </c>
      <c r="H102">
        <v>6291.1126687967499</v>
      </c>
    </row>
    <row r="103" spans="1:8" x14ac:dyDescent="0.3">
      <c r="A103" t="s">
        <v>207</v>
      </c>
      <c r="B103" t="s">
        <v>206</v>
      </c>
      <c r="C103">
        <v>8.9679260362250668E-4</v>
      </c>
      <c r="D103">
        <v>5850.9990356775697</v>
      </c>
      <c r="E103">
        <v>-0.70637614000000004</v>
      </c>
      <c r="F103">
        <v>-5.8184920000000001E-2</v>
      </c>
      <c r="G103">
        <v>40.616647200000003</v>
      </c>
      <c r="H103">
        <v>6227.1762816046748</v>
      </c>
    </row>
    <row r="104" spans="1:8" x14ac:dyDescent="0.3">
      <c r="A104" t="s">
        <v>205</v>
      </c>
      <c r="B104" t="s">
        <v>204</v>
      </c>
      <c r="C104">
        <v>1.9452441867412652E-4</v>
      </c>
      <c r="D104">
        <v>37.304629489239659</v>
      </c>
      <c r="E104">
        <v>-0.64243404999999998</v>
      </c>
      <c r="F104">
        <v>-7.8934289900000003</v>
      </c>
      <c r="G104">
        <v>-20.51679979</v>
      </c>
      <c r="H104">
        <v>5847.8199185513686</v>
      </c>
    </row>
    <row r="105" spans="1:8" x14ac:dyDescent="0.3">
      <c r="A105" t="s">
        <v>213</v>
      </c>
      <c r="B105" t="s">
        <v>212</v>
      </c>
      <c r="C105">
        <v>5.1728842259071185E-4</v>
      </c>
      <c r="D105">
        <v>924.93677767335237</v>
      </c>
      <c r="E105">
        <v>0.34066883999999997</v>
      </c>
      <c r="F105">
        <v>0.62862947999999996</v>
      </c>
      <c r="G105">
        <v>-3.81744321</v>
      </c>
      <c r="H105">
        <v>5690.1726484978299</v>
      </c>
    </row>
    <row r="106" spans="1:8" x14ac:dyDescent="0.3">
      <c r="A106" t="s">
        <v>225</v>
      </c>
      <c r="B106" t="s">
        <v>224</v>
      </c>
      <c r="C106">
        <v>3.7657120521567122E-3</v>
      </c>
      <c r="D106">
        <v>59.482908425496099</v>
      </c>
      <c r="E106">
        <v>-0.62231720000000001</v>
      </c>
      <c r="F106">
        <v>8.1474973500000001</v>
      </c>
      <c r="G106">
        <v>7.0268898200000001</v>
      </c>
      <c r="H106">
        <v>5665.8489308424141</v>
      </c>
    </row>
    <row r="107" spans="1:8" x14ac:dyDescent="0.3">
      <c r="A107" t="s">
        <v>209</v>
      </c>
      <c r="B107" t="s">
        <v>208</v>
      </c>
      <c r="C107">
        <v>6.8642660537979481E-7</v>
      </c>
      <c r="D107">
        <v>1438.4008390805971</v>
      </c>
      <c r="E107">
        <v>-1.3973327799999999</v>
      </c>
      <c r="F107">
        <v>0.90355514000000003</v>
      </c>
      <c r="G107">
        <v>36.564156050000001</v>
      </c>
      <c r="H107">
        <v>5532.1556942006764</v>
      </c>
    </row>
    <row r="108" spans="1:8" x14ac:dyDescent="0.3">
      <c r="A108" t="s">
        <v>211</v>
      </c>
      <c r="B108" t="s">
        <v>210</v>
      </c>
      <c r="C108">
        <v>1.1005566523432048E-6</v>
      </c>
      <c r="D108">
        <v>1362.3566322369934</v>
      </c>
      <c r="E108">
        <v>-0.41840182999999997</v>
      </c>
      <c r="F108">
        <v>-1.96197719</v>
      </c>
      <c r="G108">
        <v>-19.0465065</v>
      </c>
      <c r="H108">
        <v>5368.3291073301043</v>
      </c>
    </row>
    <row r="109" spans="1:8" x14ac:dyDescent="0.3">
      <c r="A109" t="s">
        <v>231</v>
      </c>
      <c r="B109" t="s">
        <v>230</v>
      </c>
      <c r="C109">
        <v>3.3829278438630105E-4</v>
      </c>
      <c r="D109">
        <v>1443.7897921944134</v>
      </c>
      <c r="E109">
        <v>1.4706511600000001</v>
      </c>
      <c r="F109">
        <v>3.7145701099999999</v>
      </c>
      <c r="G109">
        <v>24.534153830000001</v>
      </c>
      <c r="H109">
        <v>5211.742658049121</v>
      </c>
    </row>
    <row r="110" spans="1:8" x14ac:dyDescent="0.3">
      <c r="A110" t="s">
        <v>182</v>
      </c>
      <c r="B110" t="s">
        <v>181</v>
      </c>
      <c r="C110">
        <v>2.2327436531460791E-4</v>
      </c>
      <c r="D110">
        <v>516.35678789857002</v>
      </c>
      <c r="E110">
        <v>1.7475850399999999</v>
      </c>
      <c r="F110">
        <v>-12.515901599999999</v>
      </c>
      <c r="G110">
        <v>-2.6980649400000001</v>
      </c>
      <c r="H110">
        <v>5202.5164327444099</v>
      </c>
    </row>
    <row r="111" spans="1:8" x14ac:dyDescent="0.3">
      <c r="A111" t="s">
        <v>215</v>
      </c>
      <c r="B111" t="s">
        <v>214</v>
      </c>
      <c r="C111">
        <v>2.8964991584730219E-4</v>
      </c>
      <c r="D111">
        <v>642.65268559141305</v>
      </c>
      <c r="E111">
        <v>-8.1774199999999995E-3</v>
      </c>
      <c r="F111">
        <v>-4.86479325</v>
      </c>
      <c r="G111">
        <v>-7.5033140100000004</v>
      </c>
      <c r="H111">
        <v>5072.9064937099311</v>
      </c>
    </row>
    <row r="112" spans="1:8" x14ac:dyDescent="0.3">
      <c r="A112" t="s">
        <v>227</v>
      </c>
      <c r="B112" t="s">
        <v>226</v>
      </c>
      <c r="C112">
        <v>1.5090697057475771E-4</v>
      </c>
      <c r="D112">
        <v>211.09869194549395</v>
      </c>
      <c r="E112">
        <v>-2.6838787900000001</v>
      </c>
      <c r="F112">
        <v>-2.30078717</v>
      </c>
      <c r="G112">
        <v>-16.212582229999999</v>
      </c>
      <c r="H112">
        <v>5039.4931611598313</v>
      </c>
    </row>
    <row r="113" spans="1:8" x14ac:dyDescent="0.3">
      <c r="A113" t="s">
        <v>221</v>
      </c>
      <c r="B113" t="s">
        <v>220</v>
      </c>
      <c r="C113">
        <v>1.3759141498900576E-6</v>
      </c>
      <c r="D113">
        <v>885.77790048552208</v>
      </c>
      <c r="E113">
        <v>-0.36418833</v>
      </c>
      <c r="F113">
        <v>-5.8615819399999998</v>
      </c>
      <c r="G113">
        <v>-2.0888947500000001</v>
      </c>
      <c r="H113">
        <v>4775.0877508732465</v>
      </c>
    </row>
    <row r="114" spans="1:8" x14ac:dyDescent="0.3">
      <c r="A114" t="s">
        <v>217</v>
      </c>
      <c r="B114" t="s">
        <v>216</v>
      </c>
      <c r="C114">
        <v>1.0483299805477684E-5</v>
      </c>
      <c r="D114">
        <v>33.209771129963435</v>
      </c>
      <c r="E114">
        <v>-11.05292906</v>
      </c>
      <c r="F114">
        <v>-1.5732336499999999</v>
      </c>
      <c r="G114">
        <v>1.7150230799999999</v>
      </c>
      <c r="H114">
        <v>4744.2426126880564</v>
      </c>
    </row>
    <row r="115" spans="1:8" x14ac:dyDescent="0.3">
      <c r="A115" t="s">
        <v>219</v>
      </c>
      <c r="B115" t="s">
        <v>218</v>
      </c>
      <c r="C115">
        <v>3.6772755293591376E-5</v>
      </c>
      <c r="D115">
        <v>535.29034970115526</v>
      </c>
      <c r="E115">
        <v>-1.5100878600000001</v>
      </c>
      <c r="F115">
        <v>-6.8968892799999999</v>
      </c>
      <c r="G115">
        <v>-7.7986699100000001</v>
      </c>
      <c r="H115">
        <v>4676.8370853821734</v>
      </c>
    </row>
    <row r="116" spans="1:8" x14ac:dyDescent="0.3">
      <c r="A116" t="s">
        <v>223</v>
      </c>
      <c r="B116" t="s">
        <v>222</v>
      </c>
      <c r="C116">
        <v>1.1820996792188906E-4</v>
      </c>
      <c r="D116">
        <v>1189.2780070919114</v>
      </c>
      <c r="E116">
        <v>0.88342516000000004</v>
      </c>
      <c r="F116">
        <v>4.34873653</v>
      </c>
      <c r="G116">
        <v>1.0115229400000001</v>
      </c>
      <c r="H116">
        <v>4682.240420715143</v>
      </c>
    </row>
    <row r="117" spans="1:8" x14ac:dyDescent="0.3">
      <c r="A117" t="s">
        <v>229</v>
      </c>
      <c r="B117" t="s">
        <v>228</v>
      </c>
      <c r="C117">
        <v>6.7631146601992959E-5</v>
      </c>
      <c r="D117">
        <v>102.83596732959174</v>
      </c>
      <c r="E117">
        <v>-1.23062673</v>
      </c>
      <c r="F117">
        <v>-2.7245264599999999</v>
      </c>
      <c r="G117">
        <v>-9.7917291100000003</v>
      </c>
      <c r="H117">
        <v>4645.9977569354933</v>
      </c>
    </row>
    <row r="118" spans="1:8" x14ac:dyDescent="0.3">
      <c r="A118" t="s">
        <v>235</v>
      </c>
      <c r="B118" t="s">
        <v>234</v>
      </c>
      <c r="C118">
        <v>8.2238937831125778E-7</v>
      </c>
      <c r="D118">
        <v>157.44553618409344</v>
      </c>
      <c r="E118">
        <v>-1.6475573699999999</v>
      </c>
      <c r="F118">
        <v>-5.9292357200000003</v>
      </c>
      <c r="G118">
        <v>-13.04161817</v>
      </c>
      <c r="H118">
        <v>4306.4584273144674</v>
      </c>
    </row>
    <row r="119" spans="1:8" x14ac:dyDescent="0.3">
      <c r="A119" t="s">
        <v>233</v>
      </c>
      <c r="B119" t="s">
        <v>232</v>
      </c>
      <c r="C119">
        <v>5.0966954957718115E-6</v>
      </c>
      <c r="D119">
        <v>1203.6365560873005</v>
      </c>
      <c r="E119">
        <v>-0.35338559000000003</v>
      </c>
      <c r="F119">
        <v>-3.1260099800000001</v>
      </c>
      <c r="G119">
        <v>-15.587195080000001</v>
      </c>
      <c r="H119">
        <v>4152.3356435594806</v>
      </c>
    </row>
    <row r="120" spans="1:8" x14ac:dyDescent="0.3">
      <c r="A120" t="s">
        <v>241</v>
      </c>
      <c r="B120" t="s">
        <v>240</v>
      </c>
      <c r="C120">
        <v>1.6355079556348724E-7</v>
      </c>
      <c r="D120">
        <v>439.54372664332726</v>
      </c>
      <c r="E120">
        <v>0.37655253999999999</v>
      </c>
      <c r="F120">
        <v>-7.0785757</v>
      </c>
      <c r="G120">
        <v>-4.6394033099999996</v>
      </c>
      <c r="H120">
        <v>3893.9781938256301</v>
      </c>
    </row>
    <row r="121" spans="1:8" x14ac:dyDescent="0.3">
      <c r="A121" t="s">
        <v>273</v>
      </c>
      <c r="B121" t="s">
        <v>272</v>
      </c>
      <c r="C121">
        <v>4.520376843133976E-5</v>
      </c>
      <c r="D121">
        <v>8504.7402298256839</v>
      </c>
      <c r="E121">
        <v>15.39044108</v>
      </c>
      <c r="F121">
        <v>10.50995159</v>
      </c>
      <c r="G121">
        <v>9.4174362200000008</v>
      </c>
      <c r="H121">
        <v>3875.6343639035658</v>
      </c>
    </row>
    <row r="122" spans="1:8" x14ac:dyDescent="0.3">
      <c r="A122" t="s">
        <v>249</v>
      </c>
      <c r="B122" t="s">
        <v>248</v>
      </c>
      <c r="C122">
        <v>8.6105371623060539E-4</v>
      </c>
      <c r="D122">
        <v>740.0288956362424</v>
      </c>
      <c r="E122">
        <v>7.4505572899999999</v>
      </c>
      <c r="F122">
        <v>12.771461260000001</v>
      </c>
      <c r="G122">
        <v>6.3517157199999996</v>
      </c>
      <c r="H122">
        <v>3850.0183630304191</v>
      </c>
    </row>
    <row r="123" spans="1:8" x14ac:dyDescent="0.3">
      <c r="A123" t="s">
        <v>245</v>
      </c>
      <c r="B123" t="s">
        <v>244</v>
      </c>
      <c r="C123">
        <v>2.5275774869723315E-5</v>
      </c>
      <c r="D123">
        <v>77.583949751890884</v>
      </c>
      <c r="E123">
        <v>1.18980522</v>
      </c>
      <c r="F123">
        <v>-3.7667572499999999</v>
      </c>
      <c r="G123">
        <v>24.347201649999999</v>
      </c>
      <c r="H123">
        <v>3791.3662113372056</v>
      </c>
    </row>
    <row r="124" spans="1:8" x14ac:dyDescent="0.3">
      <c r="A124" t="s">
        <v>257</v>
      </c>
      <c r="B124" t="s">
        <v>256</v>
      </c>
      <c r="C124">
        <v>8.1961694381405447E-6</v>
      </c>
      <c r="D124">
        <v>229.79671306372632</v>
      </c>
      <c r="E124">
        <v>3.2255599400000001</v>
      </c>
      <c r="F124">
        <v>-6.1186990200000002</v>
      </c>
      <c r="G124">
        <v>13.30748663</v>
      </c>
      <c r="H124">
        <v>3688.276247163245</v>
      </c>
    </row>
    <row r="125" spans="1:8" x14ac:dyDescent="0.3">
      <c r="A125" t="s">
        <v>239</v>
      </c>
      <c r="B125" t="s">
        <v>238</v>
      </c>
      <c r="C125">
        <v>7.7399384037172826E-6</v>
      </c>
      <c r="D125">
        <v>231.18102079454968</v>
      </c>
      <c r="E125">
        <v>-0.29162322000000002</v>
      </c>
      <c r="F125">
        <v>-4.6195353199999998</v>
      </c>
      <c r="G125">
        <v>-8.7274883499999998</v>
      </c>
      <c r="H125">
        <v>3585.8268525314788</v>
      </c>
    </row>
    <row r="126" spans="1:8" x14ac:dyDescent="0.3">
      <c r="A126" t="s">
        <v>237</v>
      </c>
      <c r="B126" t="s">
        <v>236</v>
      </c>
      <c r="C126">
        <v>7.2149683810434996E-5</v>
      </c>
      <c r="D126">
        <v>5134.9010880022997</v>
      </c>
      <c r="E126">
        <v>-1.4173032400000001</v>
      </c>
      <c r="F126">
        <v>-6.8515518599999998</v>
      </c>
      <c r="G126">
        <v>16.529126990000002</v>
      </c>
      <c r="H126">
        <v>3607.48419052175</v>
      </c>
    </row>
    <row r="127" spans="1:8" x14ac:dyDescent="0.3">
      <c r="A127" t="s">
        <v>243</v>
      </c>
      <c r="B127" t="s">
        <v>242</v>
      </c>
      <c r="C127">
        <v>9.7341578951160073E-6</v>
      </c>
      <c r="D127">
        <v>1047.9026887577677</v>
      </c>
      <c r="E127">
        <v>2.2257604600000001</v>
      </c>
      <c r="F127">
        <v>2.79445941</v>
      </c>
      <c r="G127">
        <v>11.348626700000001</v>
      </c>
      <c r="H127">
        <v>3578.1241221419023</v>
      </c>
    </row>
    <row r="128" spans="1:8" x14ac:dyDescent="0.3">
      <c r="A128" t="s">
        <v>251</v>
      </c>
      <c r="B128" t="s">
        <v>250</v>
      </c>
      <c r="C128">
        <v>2.0888164280677735E-8</v>
      </c>
      <c r="D128">
        <v>664.56911365114127</v>
      </c>
      <c r="E128">
        <v>-0.2075833</v>
      </c>
      <c r="F128">
        <v>-5.3335629000000004</v>
      </c>
      <c r="G128">
        <v>-5.4810787400000001</v>
      </c>
      <c r="H128">
        <v>3502.7739694553052</v>
      </c>
    </row>
    <row r="129" spans="1:8" x14ac:dyDescent="0.3">
      <c r="A129" t="s">
        <v>265</v>
      </c>
      <c r="B129" t="s">
        <v>264</v>
      </c>
      <c r="C129">
        <v>4.9665029205554692E-6</v>
      </c>
      <c r="D129">
        <v>117.9963892847896</v>
      </c>
      <c r="E129">
        <v>3.7118595999999999</v>
      </c>
      <c r="F129">
        <v>1.19919982</v>
      </c>
      <c r="G129">
        <v>-0.74569558999999996</v>
      </c>
      <c r="H129">
        <v>3419.7021927004339</v>
      </c>
    </row>
    <row r="130" spans="1:8" x14ac:dyDescent="0.3">
      <c r="A130" t="s">
        <v>247</v>
      </c>
      <c r="B130" t="s">
        <v>246</v>
      </c>
      <c r="C130">
        <v>1.8136954957255708E-5</v>
      </c>
      <c r="D130">
        <v>126.25002006585601</v>
      </c>
      <c r="E130">
        <v>-0.53675311999999997</v>
      </c>
      <c r="F130">
        <v>-2.71029162</v>
      </c>
      <c r="G130">
        <v>-8.89112379</v>
      </c>
      <c r="H130">
        <v>3382.4132900216464</v>
      </c>
    </row>
    <row r="131" spans="1:8" x14ac:dyDescent="0.3">
      <c r="A131" t="s">
        <v>259</v>
      </c>
      <c r="B131" t="s">
        <v>258</v>
      </c>
      <c r="C131">
        <v>3.3970103786730337E-6</v>
      </c>
      <c r="D131">
        <v>236.62075414338048</v>
      </c>
      <c r="E131">
        <v>1.08791529</v>
      </c>
      <c r="F131">
        <v>-3.3457159399999998</v>
      </c>
      <c r="G131">
        <v>-10.308809760000001</v>
      </c>
      <c r="H131">
        <v>3397.0103786730338</v>
      </c>
    </row>
    <row r="132" spans="1:8" x14ac:dyDescent="0.3">
      <c r="A132" t="s">
        <v>275</v>
      </c>
      <c r="B132" t="s">
        <v>274</v>
      </c>
      <c r="C132">
        <v>7.2012868198878744E-5</v>
      </c>
      <c r="D132">
        <v>180.08135513223334</v>
      </c>
      <c r="E132">
        <v>-2.6666683999999998</v>
      </c>
      <c r="F132">
        <v>3.7711601199999998</v>
      </c>
      <c r="G132">
        <v>61.653760779999999</v>
      </c>
      <c r="H132">
        <v>3397.568119635037</v>
      </c>
    </row>
    <row r="133" spans="1:8" x14ac:dyDescent="0.3">
      <c r="A133" t="s">
        <v>253</v>
      </c>
      <c r="B133" t="s">
        <v>252</v>
      </c>
      <c r="C133">
        <v>1.1258791919476811E-6</v>
      </c>
      <c r="D133">
        <v>848.43917030942691</v>
      </c>
      <c r="E133">
        <v>-1.53766987</v>
      </c>
      <c r="F133">
        <v>-4.4914804899999998</v>
      </c>
      <c r="G133">
        <v>56.484948379999999</v>
      </c>
      <c r="H133">
        <v>3371.8618155883519</v>
      </c>
    </row>
    <row r="134" spans="1:8" x14ac:dyDescent="0.3">
      <c r="A134" t="s">
        <v>277</v>
      </c>
      <c r="B134" t="s">
        <v>276</v>
      </c>
      <c r="C134">
        <v>4.1085404083168304E-5</v>
      </c>
      <c r="D134">
        <v>634.88405222515235</v>
      </c>
      <c r="E134">
        <v>3.07860596</v>
      </c>
      <c r="F134">
        <v>1.39226794</v>
      </c>
      <c r="G134">
        <v>5.5350601599999996</v>
      </c>
      <c r="H134">
        <v>3300.6431852360215</v>
      </c>
    </row>
    <row r="135" spans="1:8" x14ac:dyDescent="0.3">
      <c r="A135" t="s">
        <v>269</v>
      </c>
      <c r="B135" t="s">
        <v>268</v>
      </c>
      <c r="C135">
        <v>8.3177084288309923E-6</v>
      </c>
      <c r="D135">
        <v>1296.2919307376033</v>
      </c>
      <c r="E135">
        <v>2.0085523300000001</v>
      </c>
      <c r="F135">
        <v>6.07943341</v>
      </c>
      <c r="G135">
        <v>24.014538940000001</v>
      </c>
      <c r="H135">
        <v>3266.7799854233722</v>
      </c>
    </row>
    <row r="136" spans="1:8" x14ac:dyDescent="0.3">
      <c r="A136" t="s">
        <v>255</v>
      </c>
      <c r="B136" t="s">
        <v>254</v>
      </c>
      <c r="C136">
        <v>5.9620707790839535E-7</v>
      </c>
      <c r="D136">
        <v>1869.9467631773689</v>
      </c>
      <c r="E136">
        <v>-0.56545498999999999</v>
      </c>
      <c r="F136">
        <v>-5.3553057300000004</v>
      </c>
      <c r="G136">
        <v>-3.6313674499999999</v>
      </c>
      <c r="H136">
        <v>3244.0230170166224</v>
      </c>
    </row>
    <row r="137" spans="1:8" x14ac:dyDescent="0.3">
      <c r="A137" t="s">
        <v>263</v>
      </c>
      <c r="B137" t="s">
        <v>262</v>
      </c>
      <c r="C137">
        <v>6.6066335423699437E-5</v>
      </c>
      <c r="D137">
        <v>2203.2580369439238</v>
      </c>
      <c r="E137">
        <v>-0.96356635999999996</v>
      </c>
      <c r="F137">
        <v>-1.1308240199999999</v>
      </c>
      <c r="G137">
        <v>-9.0880973199999993</v>
      </c>
      <c r="H137">
        <v>3096.9407345784825</v>
      </c>
    </row>
    <row r="138" spans="1:8" x14ac:dyDescent="0.3">
      <c r="A138" t="s">
        <v>281</v>
      </c>
      <c r="B138" t="s">
        <v>280</v>
      </c>
      <c r="C138">
        <v>4.5608455520946463E-6</v>
      </c>
      <c r="D138">
        <v>1349.7211454963292</v>
      </c>
      <c r="E138">
        <v>-2.4876780100000002</v>
      </c>
      <c r="F138">
        <v>-1.8207005700000001</v>
      </c>
      <c r="G138">
        <v>-6.2831137500000001</v>
      </c>
      <c r="H138">
        <v>3055.7665199034132</v>
      </c>
    </row>
    <row r="139" spans="1:8" x14ac:dyDescent="0.3">
      <c r="A139" t="s">
        <v>261</v>
      </c>
      <c r="B139" t="s">
        <v>260</v>
      </c>
      <c r="C139">
        <v>4.885604761161326E-2</v>
      </c>
      <c r="D139">
        <v>194.6107057105913</v>
      </c>
      <c r="E139">
        <v>-0.16131393999999999</v>
      </c>
      <c r="F139">
        <v>-4.76314861</v>
      </c>
      <c r="G139">
        <v>-16.39015418</v>
      </c>
      <c r="H139">
        <v>3040.2161338734218</v>
      </c>
    </row>
    <row r="140" spans="1:8" x14ac:dyDescent="0.3">
      <c r="A140" t="s">
        <v>271</v>
      </c>
      <c r="B140" t="s">
        <v>270</v>
      </c>
      <c r="C140">
        <v>3.1375624533067029E-7</v>
      </c>
      <c r="D140">
        <v>581.03861476742236</v>
      </c>
      <c r="E140">
        <v>1.1244971800000001</v>
      </c>
      <c r="F140">
        <v>-6.7931124199999999</v>
      </c>
      <c r="G140">
        <v>-22.30854596</v>
      </c>
      <c r="H140">
        <v>3025.9607506482266</v>
      </c>
    </row>
    <row r="141" spans="1:8" x14ac:dyDescent="0.3">
      <c r="A141" t="s">
        <v>283</v>
      </c>
      <c r="B141" t="s">
        <v>282</v>
      </c>
      <c r="C141">
        <v>3.7089862775262099E-5</v>
      </c>
      <c r="D141">
        <v>416.27115436068459</v>
      </c>
      <c r="E141">
        <v>2.5473322899999999</v>
      </c>
      <c r="F141">
        <v>2.2548768699999999</v>
      </c>
      <c r="G141">
        <v>-5.0520769400000001</v>
      </c>
      <c r="H141">
        <v>2969.8147335322656</v>
      </c>
    </row>
    <row r="142" spans="1:8" x14ac:dyDescent="0.3">
      <c r="A142" t="s">
        <v>291</v>
      </c>
      <c r="B142" t="s">
        <v>290</v>
      </c>
      <c r="C142">
        <v>3.6251370975367978E-4</v>
      </c>
      <c r="D142">
        <v>774.8559153796898</v>
      </c>
      <c r="E142">
        <v>4.1298545200000003</v>
      </c>
      <c r="F142">
        <v>21.981336710000001</v>
      </c>
      <c r="G142">
        <v>38.937727760000001</v>
      </c>
      <c r="H142">
        <v>2987.9732134035667</v>
      </c>
    </row>
    <row r="143" spans="1:8" x14ac:dyDescent="0.3">
      <c r="A143" t="s">
        <v>267</v>
      </c>
      <c r="B143" t="s">
        <v>266</v>
      </c>
      <c r="C143">
        <v>1.1716341013379613E-5</v>
      </c>
      <c r="D143">
        <v>980.48949780318742</v>
      </c>
      <c r="E143">
        <v>-0.49245179</v>
      </c>
      <c r="F143">
        <v>-7.4838160199999999</v>
      </c>
      <c r="G143">
        <v>-5.7641866999999998</v>
      </c>
      <c r="H143">
        <v>2933.2569444877035</v>
      </c>
    </row>
    <row r="144" spans="1:8" x14ac:dyDescent="0.3">
      <c r="A144" t="s">
        <v>303</v>
      </c>
      <c r="B144" t="s">
        <v>302</v>
      </c>
      <c r="C144">
        <v>3.8537924198594199E-6</v>
      </c>
      <c r="D144">
        <v>1099.862364224826</v>
      </c>
      <c r="E144">
        <v>1.1001201599999999</v>
      </c>
      <c r="F144">
        <v>9.8242660799999992</v>
      </c>
      <c r="G144">
        <v>29.104065810000002</v>
      </c>
      <c r="H144">
        <v>2875.3672481912095</v>
      </c>
    </row>
    <row r="145" spans="1:8" x14ac:dyDescent="0.3">
      <c r="A145" t="s">
        <v>349</v>
      </c>
      <c r="B145" t="s">
        <v>348</v>
      </c>
      <c r="C145">
        <v>2.8739569823597899E-7</v>
      </c>
      <c r="D145">
        <v>4285.7442645378678</v>
      </c>
      <c r="E145">
        <v>-0.65159612</v>
      </c>
      <c r="F145">
        <v>28.12651507</v>
      </c>
      <c r="G145">
        <v>63.536220350000001</v>
      </c>
      <c r="H145">
        <v>2873.9569823597894</v>
      </c>
    </row>
    <row r="146" spans="1:8" x14ac:dyDescent="0.3">
      <c r="A146" t="s">
        <v>279</v>
      </c>
      <c r="B146" t="s">
        <v>278</v>
      </c>
      <c r="C146">
        <v>4.2890588446342215E-5</v>
      </c>
      <c r="D146">
        <v>177.71942410796564</v>
      </c>
      <c r="E146">
        <v>-1.0780752600000001</v>
      </c>
      <c r="F146">
        <v>-4.4359367399999998</v>
      </c>
      <c r="G146">
        <v>-11.253976679999999</v>
      </c>
      <c r="H146">
        <v>2819.1844336111449</v>
      </c>
    </row>
    <row r="147" spans="1:8" x14ac:dyDescent="0.3">
      <c r="A147" t="s">
        <v>319</v>
      </c>
      <c r="B147" t="s">
        <v>318</v>
      </c>
      <c r="C147">
        <v>4.255893197545134E-7</v>
      </c>
      <c r="D147">
        <v>1919.8500780305123</v>
      </c>
      <c r="E147">
        <v>2.3659590599999998</v>
      </c>
      <c r="F147">
        <v>14.979706849999999</v>
      </c>
      <c r="G147">
        <v>23.909824830000002</v>
      </c>
      <c r="H147">
        <v>2764.7272604947066</v>
      </c>
    </row>
    <row r="148" spans="1:8" x14ac:dyDescent="0.3">
      <c r="A148" t="s">
        <v>287</v>
      </c>
      <c r="B148" t="s">
        <v>286</v>
      </c>
      <c r="C148">
        <v>1.1621619413907671E-8</v>
      </c>
      <c r="D148">
        <v>911.36005326319844</v>
      </c>
      <c r="E148">
        <v>0.21271672</v>
      </c>
      <c r="F148">
        <v>-4.3665672999999998</v>
      </c>
      <c r="G148">
        <v>-12.6686291</v>
      </c>
      <c r="H148">
        <v>2737.0646284133591</v>
      </c>
    </row>
    <row r="149" spans="1:8" x14ac:dyDescent="0.3">
      <c r="A149" t="s">
        <v>345</v>
      </c>
      <c r="B149" t="s">
        <v>344</v>
      </c>
      <c r="C149">
        <v>1.6416285025959423E-3</v>
      </c>
      <c r="D149">
        <v>1838.4258664515344</v>
      </c>
      <c r="E149">
        <v>2.9350757500000002</v>
      </c>
      <c r="F149">
        <v>22.009898490000001</v>
      </c>
      <c r="G149">
        <v>-15.45185105</v>
      </c>
      <c r="H149">
        <v>2752.9519002273018</v>
      </c>
    </row>
    <row r="150" spans="1:8" x14ac:dyDescent="0.3">
      <c r="A150" t="s">
        <v>289</v>
      </c>
      <c r="B150" t="s">
        <v>288</v>
      </c>
      <c r="C150">
        <v>3.4219651576304242E-5</v>
      </c>
      <c r="D150">
        <v>317.29824803489066</v>
      </c>
      <c r="E150">
        <v>-1.1318872799999999</v>
      </c>
      <c r="F150">
        <v>1.60633684</v>
      </c>
      <c r="G150">
        <v>-6.6181450899999996</v>
      </c>
      <c r="H150">
        <v>2741.6318771280489</v>
      </c>
    </row>
    <row r="151" spans="1:8" x14ac:dyDescent="0.3">
      <c r="A151" t="s">
        <v>305</v>
      </c>
      <c r="B151" t="s">
        <v>304</v>
      </c>
      <c r="C151">
        <v>2.8849562217913108E-7</v>
      </c>
      <c r="D151">
        <v>692.97793933300488</v>
      </c>
      <c r="E151">
        <v>-4.0027807900000001</v>
      </c>
      <c r="F151">
        <v>9.0557058700000006</v>
      </c>
      <c r="G151">
        <v>21.165562420000001</v>
      </c>
      <c r="H151">
        <v>2732.2290095454605</v>
      </c>
    </row>
    <row r="152" spans="1:8" x14ac:dyDescent="0.3">
      <c r="A152" t="s">
        <v>511</v>
      </c>
      <c r="B152" t="s">
        <v>510</v>
      </c>
      <c r="C152">
        <v>3.6337400491656714E-2</v>
      </c>
      <c r="D152">
        <v>292.89979103446478</v>
      </c>
      <c r="E152">
        <v>-0.82777909999999999</v>
      </c>
      <c r="F152">
        <v>7.2725030899999998</v>
      </c>
      <c r="G152">
        <v>62.128534270000003</v>
      </c>
      <c r="H152">
        <v>2705.2598611823073</v>
      </c>
    </row>
    <row r="153" spans="1:8" x14ac:dyDescent="0.3">
      <c r="A153" t="s">
        <v>295</v>
      </c>
      <c r="B153" t="s">
        <v>294</v>
      </c>
      <c r="C153">
        <v>1.7672648786921903E-6</v>
      </c>
      <c r="D153">
        <v>364.59821082295088</v>
      </c>
      <c r="E153">
        <v>-0.75702775</v>
      </c>
      <c r="F153">
        <v>-5.0830325199999997</v>
      </c>
      <c r="G153">
        <v>-3.0339507700000001</v>
      </c>
      <c r="H153">
        <v>2650.8973180382854</v>
      </c>
    </row>
    <row r="154" spans="1:8" x14ac:dyDescent="0.3">
      <c r="A154" t="s">
        <v>285</v>
      </c>
      <c r="B154" t="s">
        <v>284</v>
      </c>
      <c r="C154">
        <v>1.8906765709584456E-6</v>
      </c>
      <c r="D154">
        <v>775.11644699163878</v>
      </c>
      <c r="E154">
        <v>1.5486161199999999</v>
      </c>
      <c r="F154">
        <v>-7.4336696199999999</v>
      </c>
      <c r="G154">
        <v>-2.7669299299999999</v>
      </c>
      <c r="H154">
        <v>2658.9531023963082</v>
      </c>
    </row>
    <row r="155" spans="1:8" x14ac:dyDescent="0.3">
      <c r="A155" t="s">
        <v>293</v>
      </c>
      <c r="B155" t="s">
        <v>292</v>
      </c>
      <c r="C155">
        <v>2.4790114956528288E-6</v>
      </c>
      <c r="D155">
        <v>59.349402324599183</v>
      </c>
      <c r="E155">
        <v>0.76076765000000002</v>
      </c>
      <c r="F155">
        <v>-0.90944378000000003</v>
      </c>
      <c r="G155">
        <v>-12.63538449</v>
      </c>
      <c r="H155">
        <v>2628.7549347582894</v>
      </c>
    </row>
    <row r="156" spans="1:8" x14ac:dyDescent="0.3">
      <c r="A156" t="s">
        <v>307</v>
      </c>
      <c r="B156" t="s">
        <v>306</v>
      </c>
      <c r="C156">
        <v>4.7750788074278038E-5</v>
      </c>
      <c r="D156">
        <v>141.10143343188437</v>
      </c>
      <c r="E156">
        <v>0.74855495000000005</v>
      </c>
      <c r="F156">
        <v>-4.7880944000000003</v>
      </c>
      <c r="G156">
        <v>28.215629289999999</v>
      </c>
      <c r="H156">
        <v>2542.8367129574212</v>
      </c>
    </row>
    <row r="157" spans="1:8" x14ac:dyDescent="0.3">
      <c r="A157" t="s">
        <v>297</v>
      </c>
      <c r="B157" t="s">
        <v>296</v>
      </c>
      <c r="C157">
        <v>1.1140034869647377E-6</v>
      </c>
      <c r="D157">
        <v>38.542607373140598</v>
      </c>
      <c r="E157">
        <v>-0.20631168999999999</v>
      </c>
      <c r="F157">
        <v>-5.57686014</v>
      </c>
      <c r="G157">
        <v>-13.303423329999999</v>
      </c>
      <c r="H157">
        <v>2346.4214918491411</v>
      </c>
    </row>
    <row r="158" spans="1:8" x14ac:dyDescent="0.3">
      <c r="A158" t="s">
        <v>351</v>
      </c>
      <c r="B158" t="s">
        <v>350</v>
      </c>
      <c r="C158">
        <v>5.7961332287055503E-4</v>
      </c>
      <c r="D158">
        <v>141.31560514105135</v>
      </c>
      <c r="E158">
        <v>-1.93006225</v>
      </c>
      <c r="F158">
        <v>4.77517017</v>
      </c>
      <c r="G158">
        <v>24.974074819999998</v>
      </c>
      <c r="H158">
        <v>2333.8842187213831</v>
      </c>
    </row>
    <row r="159" spans="1:8" x14ac:dyDescent="0.3">
      <c r="A159" t="s">
        <v>335</v>
      </c>
      <c r="B159" t="s">
        <v>334</v>
      </c>
      <c r="C159">
        <v>7.4087214851223394E-8</v>
      </c>
      <c r="D159">
        <v>80.346273724680216</v>
      </c>
      <c r="E159">
        <v>-1.8853350099999999</v>
      </c>
      <c r="F159">
        <v>-16.001171930000002</v>
      </c>
      <c r="G159">
        <v>88.998132130000002</v>
      </c>
      <c r="H159">
        <v>2134.3573224937504</v>
      </c>
    </row>
    <row r="160" spans="1:8" x14ac:dyDescent="0.3">
      <c r="A160" t="s">
        <v>313</v>
      </c>
      <c r="B160" t="s">
        <v>312</v>
      </c>
      <c r="C160">
        <v>2.2365998142009843E-6</v>
      </c>
      <c r="D160">
        <v>230.4686160989458</v>
      </c>
      <c r="E160">
        <v>0.99587314999999998</v>
      </c>
      <c r="F160">
        <v>-4.8843243899999997</v>
      </c>
      <c r="G160">
        <v>-6.7613714900000002</v>
      </c>
      <c r="H160">
        <v>2234.3620849038771</v>
      </c>
    </row>
    <row r="161" spans="1:8" x14ac:dyDescent="0.3">
      <c r="A161" t="s">
        <v>299</v>
      </c>
      <c r="B161" t="s">
        <v>298</v>
      </c>
      <c r="C161">
        <v>1.8232036135328004E-5</v>
      </c>
      <c r="D161">
        <v>229.9811631856868</v>
      </c>
      <c r="E161">
        <v>0.85738323000000005</v>
      </c>
      <c r="F161">
        <v>-7.3251462500000004</v>
      </c>
      <c r="G161">
        <v>1.06682867</v>
      </c>
      <c r="H161">
        <v>2261.0102236032653</v>
      </c>
    </row>
    <row r="162" spans="1:8" x14ac:dyDescent="0.3">
      <c r="A162" t="s">
        <v>315</v>
      </c>
      <c r="B162" t="s">
        <v>314</v>
      </c>
      <c r="C162">
        <v>4.0968231578664752E-6</v>
      </c>
      <c r="D162">
        <v>715.96246238697358</v>
      </c>
      <c r="E162">
        <v>0.56240782</v>
      </c>
      <c r="F162">
        <v>-1.5088178000000001</v>
      </c>
      <c r="G162">
        <v>-5.5330881300000003</v>
      </c>
      <c r="H162">
        <v>2230.6390923043227</v>
      </c>
    </row>
    <row r="163" spans="1:8" x14ac:dyDescent="0.3">
      <c r="A163" t="s">
        <v>341</v>
      </c>
      <c r="B163" t="s">
        <v>340</v>
      </c>
      <c r="C163">
        <v>2.5901037673787768E-6</v>
      </c>
      <c r="D163">
        <v>110.70768515622623</v>
      </c>
      <c r="E163">
        <v>-1.6613861700000001</v>
      </c>
      <c r="F163">
        <v>2.9176662200000001</v>
      </c>
      <c r="G163">
        <v>4.3725006500000001</v>
      </c>
      <c r="H163">
        <v>2236.1984771976536</v>
      </c>
    </row>
    <row r="164" spans="1:8" x14ac:dyDescent="0.3">
      <c r="A164" t="s">
        <v>538</v>
      </c>
      <c r="B164" t="s">
        <v>537</v>
      </c>
      <c r="C164">
        <v>7.3725114591113009E-7</v>
      </c>
      <c r="D164">
        <v>2789.4154476021845</v>
      </c>
      <c r="E164">
        <v>0.58012520000000001</v>
      </c>
      <c r="F164">
        <v>-8.4007444699999994</v>
      </c>
      <c r="G164">
        <v>23.879823510000001</v>
      </c>
      <c r="H164">
        <v>2231.4542429486469</v>
      </c>
    </row>
    <row r="165" spans="1:8" x14ac:dyDescent="0.3">
      <c r="A165" t="s">
        <v>311</v>
      </c>
      <c r="B165" t="s">
        <v>310</v>
      </c>
      <c r="C165">
        <v>4.7536506953718818E-5</v>
      </c>
      <c r="D165">
        <v>327.32808271371772</v>
      </c>
      <c r="E165">
        <v>-1.55683379</v>
      </c>
      <c r="F165">
        <v>-7.2358481299999999</v>
      </c>
      <c r="G165">
        <v>-11.657645240000001</v>
      </c>
      <c r="H165">
        <v>2194.7137995127782</v>
      </c>
    </row>
    <row r="166" spans="1:8" x14ac:dyDescent="0.3">
      <c r="A166" t="s">
        <v>331</v>
      </c>
      <c r="B166" t="s">
        <v>330</v>
      </c>
      <c r="C166">
        <v>5.2665816331449132E-4</v>
      </c>
      <c r="D166">
        <v>21.453767077049513</v>
      </c>
      <c r="E166">
        <v>-1.7640923900000001</v>
      </c>
      <c r="F166">
        <v>-2.4969142299999998</v>
      </c>
      <c r="G166">
        <v>298.6932779</v>
      </c>
      <c r="H166">
        <v>2191.5320558169151</v>
      </c>
    </row>
    <row r="167" spans="1:8" x14ac:dyDescent="0.3">
      <c r="A167" t="s">
        <v>321</v>
      </c>
      <c r="B167" t="s">
        <v>320</v>
      </c>
      <c r="C167">
        <v>1.068326866530043E-2</v>
      </c>
      <c r="D167">
        <v>417.46148082216331</v>
      </c>
      <c r="E167">
        <v>-2.87294326</v>
      </c>
      <c r="F167">
        <v>-4.78444643</v>
      </c>
      <c r="G167">
        <v>13.607287149999999</v>
      </c>
      <c r="H167">
        <v>2136.6644163287515</v>
      </c>
    </row>
    <row r="168" spans="1:8" x14ac:dyDescent="0.3">
      <c r="A168" t="s">
        <v>831</v>
      </c>
      <c r="B168" t="s">
        <v>830</v>
      </c>
      <c r="C168">
        <v>2.6675922229129931E-7</v>
      </c>
      <c r="D168">
        <v>22721.143384231811</v>
      </c>
      <c r="E168">
        <v>-5.3633162800000003</v>
      </c>
      <c r="F168">
        <v>7.2387400399999997</v>
      </c>
      <c r="G168">
        <v>216.86735623999999</v>
      </c>
      <c r="H168">
        <v>2102.8504665417536</v>
      </c>
    </row>
    <row r="169" spans="1:8" x14ac:dyDescent="0.3">
      <c r="A169" t="s">
        <v>317</v>
      </c>
      <c r="B169" t="s">
        <v>316</v>
      </c>
      <c r="C169">
        <v>3.0469420265248728E-5</v>
      </c>
      <c r="D169">
        <v>25.228313948244914</v>
      </c>
      <c r="E169">
        <v>1.0958052599999999</v>
      </c>
      <c r="F169">
        <v>-5.9558113300000004</v>
      </c>
      <c r="G169">
        <v>-21.147970019999999</v>
      </c>
      <c r="H169">
        <v>2123.8245346620984</v>
      </c>
    </row>
    <row r="170" spans="1:8" x14ac:dyDescent="0.3">
      <c r="A170" t="s">
        <v>329</v>
      </c>
      <c r="B170" t="s">
        <v>328</v>
      </c>
      <c r="C170">
        <v>1.2380734895940168E-5</v>
      </c>
      <c r="D170">
        <v>176.0260007598516</v>
      </c>
      <c r="E170">
        <v>-0.77451482000000005</v>
      </c>
      <c r="F170">
        <v>0.22727000999999999</v>
      </c>
      <c r="G170">
        <v>1.3416596700000001</v>
      </c>
      <c r="H170">
        <v>2092.6980533582746</v>
      </c>
    </row>
    <row r="171" spans="1:8" x14ac:dyDescent="0.3">
      <c r="A171" t="s">
        <v>309</v>
      </c>
      <c r="B171" t="s">
        <v>308</v>
      </c>
      <c r="C171">
        <v>3.4226977720763607E-6</v>
      </c>
      <c r="D171">
        <v>126.94424127102192</v>
      </c>
      <c r="E171">
        <v>-0.11889848</v>
      </c>
      <c r="F171">
        <v>-7.1158111000000002</v>
      </c>
      <c r="G171">
        <v>-1.87599026</v>
      </c>
      <c r="H171">
        <v>2053.6186632458166</v>
      </c>
    </row>
    <row r="172" spans="1:8" x14ac:dyDescent="0.3">
      <c r="A172" t="s">
        <v>325</v>
      </c>
      <c r="B172" t="s">
        <v>324</v>
      </c>
      <c r="C172">
        <v>9.0385433512143381E-7</v>
      </c>
      <c r="D172">
        <v>4505.5741841563222</v>
      </c>
      <c r="E172">
        <v>0.80707724000000003</v>
      </c>
      <c r="F172">
        <v>-8.2061461399999995</v>
      </c>
      <c r="G172">
        <v>-2.8732314099999998</v>
      </c>
      <c r="H172">
        <v>2043.0060920088504</v>
      </c>
    </row>
    <row r="173" spans="1:8" x14ac:dyDescent="0.3">
      <c r="A173" t="s">
        <v>327</v>
      </c>
      <c r="B173" t="s">
        <v>326</v>
      </c>
      <c r="C173">
        <v>5.2296395420165014E-6</v>
      </c>
      <c r="D173">
        <v>242.4574270802795</v>
      </c>
      <c r="E173">
        <v>-0.42991680999999998</v>
      </c>
      <c r="F173">
        <v>-4.6808120400000002</v>
      </c>
      <c r="G173">
        <v>-5.2805383600000004</v>
      </c>
      <c r="H173">
        <v>2045.2593776987021</v>
      </c>
    </row>
    <row r="174" spans="1:8" x14ac:dyDescent="0.3">
      <c r="A174" t="s">
        <v>301</v>
      </c>
      <c r="B174" t="s">
        <v>300</v>
      </c>
      <c r="C174">
        <v>1E-8</v>
      </c>
      <c r="D174">
        <v>17.675620402091912</v>
      </c>
      <c r="E174">
        <v>-6.7231943899999997</v>
      </c>
      <c r="F174">
        <v>-20.135498399999999</v>
      </c>
      <c r="G174">
        <v>-2.0467358099999999</v>
      </c>
      <c r="H174">
        <v>1907.877303219936</v>
      </c>
    </row>
    <row r="175" spans="1:8" x14ac:dyDescent="0.3">
      <c r="A175" t="s">
        <v>323</v>
      </c>
      <c r="B175" t="s">
        <v>322</v>
      </c>
      <c r="C175">
        <v>5.2399493428082137E-5</v>
      </c>
      <c r="D175">
        <v>95.841565902256903</v>
      </c>
      <c r="E175">
        <v>0.52400431000000003</v>
      </c>
      <c r="F175">
        <v>-2.7078538399999998</v>
      </c>
      <c r="G175">
        <v>2.11553149</v>
      </c>
      <c r="H175">
        <v>1969.8266824557393</v>
      </c>
    </row>
    <row r="176" spans="1:8" x14ac:dyDescent="0.3">
      <c r="A176" t="s">
        <v>333</v>
      </c>
      <c r="B176" t="s">
        <v>332</v>
      </c>
      <c r="C176">
        <v>5.0879452755594239E-2</v>
      </c>
      <c r="D176">
        <v>2177.1257893409088</v>
      </c>
      <c r="E176">
        <v>-0.16052520000000001</v>
      </c>
      <c r="F176">
        <v>-2.2415909799999998</v>
      </c>
      <c r="G176">
        <v>-5.4821511300000001</v>
      </c>
      <c r="H176">
        <v>1963.7433585549152</v>
      </c>
    </row>
    <row r="177" spans="1:8" x14ac:dyDescent="0.3">
      <c r="A177" t="s">
        <v>601</v>
      </c>
      <c r="B177" t="s">
        <v>600</v>
      </c>
      <c r="C177">
        <v>1.7155487651870691E-5</v>
      </c>
      <c r="D177">
        <v>4733.009744879002</v>
      </c>
      <c r="E177">
        <v>-3.7562611299999999</v>
      </c>
      <c r="F177">
        <v>24.698270610000002</v>
      </c>
      <c r="G177">
        <v>31.549024540000001</v>
      </c>
      <c r="H177">
        <v>1950.542062273993</v>
      </c>
    </row>
    <row r="178" spans="1:8" x14ac:dyDescent="0.3">
      <c r="A178" t="s">
        <v>343</v>
      </c>
      <c r="B178" t="s">
        <v>342</v>
      </c>
      <c r="C178">
        <v>1.8894958486836435E-5</v>
      </c>
      <c r="D178">
        <v>122.09572373342642</v>
      </c>
      <c r="E178">
        <v>-0.13748236999999999</v>
      </c>
      <c r="F178">
        <v>-5.7668837999999996</v>
      </c>
      <c r="G178">
        <v>0.44861867</v>
      </c>
      <c r="H178">
        <v>1890.9031484047384</v>
      </c>
    </row>
    <row r="179" spans="1:8" x14ac:dyDescent="0.3">
      <c r="A179" t="s">
        <v>355</v>
      </c>
      <c r="B179" t="s">
        <v>354</v>
      </c>
      <c r="C179">
        <v>3.0953023134748984E-6</v>
      </c>
      <c r="D179">
        <v>113.2681573518077</v>
      </c>
      <c r="E179">
        <v>0.49845318</v>
      </c>
      <c r="F179">
        <v>7.1827065399999999</v>
      </c>
      <c r="G179">
        <v>0.84903123999999996</v>
      </c>
      <c r="H179">
        <v>1875.6235181642749</v>
      </c>
    </row>
    <row r="180" spans="1:8" x14ac:dyDescent="0.3">
      <c r="A180" t="s">
        <v>353</v>
      </c>
      <c r="B180" t="s">
        <v>352</v>
      </c>
      <c r="C180">
        <v>1.9316231887430221E-6</v>
      </c>
      <c r="D180">
        <v>274.61242387622423</v>
      </c>
      <c r="E180">
        <v>1.0592410299999999</v>
      </c>
      <c r="F180">
        <v>2.6496780800000002</v>
      </c>
      <c r="G180">
        <v>-10.26740839</v>
      </c>
      <c r="H180">
        <v>1835.2709225480151</v>
      </c>
    </row>
    <row r="181" spans="1:8" x14ac:dyDescent="0.3">
      <c r="A181" t="s">
        <v>337</v>
      </c>
      <c r="B181" t="s">
        <v>336</v>
      </c>
      <c r="C181">
        <v>5.5890193925829469E-6</v>
      </c>
      <c r="D181">
        <v>25.628611153384256</v>
      </c>
      <c r="E181">
        <v>-2.0334056999999999</v>
      </c>
      <c r="F181">
        <v>-8.0045041099999992</v>
      </c>
      <c r="G181">
        <v>-29.841871189999999</v>
      </c>
      <c r="H181">
        <v>1795.9351634056266</v>
      </c>
    </row>
    <row r="182" spans="1:8" x14ac:dyDescent="0.3">
      <c r="A182" t="s">
        <v>672</v>
      </c>
      <c r="B182" t="s">
        <v>671</v>
      </c>
      <c r="C182">
        <v>1.7820380772314989E-7</v>
      </c>
      <c r="D182">
        <v>5421.0490303377437</v>
      </c>
      <c r="E182">
        <v>-10.55581274</v>
      </c>
      <c r="F182">
        <v>34.5875421</v>
      </c>
      <c r="G182">
        <v>50.883374080000003</v>
      </c>
      <c r="H182">
        <v>1784.2222434715356</v>
      </c>
    </row>
    <row r="183" spans="1:8" x14ac:dyDescent="0.3">
      <c r="A183" t="s">
        <v>371</v>
      </c>
      <c r="B183" t="s">
        <v>370</v>
      </c>
      <c r="C183">
        <v>1.3699804885833909E-5</v>
      </c>
      <c r="D183">
        <v>518.76922162401581</v>
      </c>
      <c r="E183">
        <v>1.89300555</v>
      </c>
      <c r="F183">
        <v>0.89313111999999995</v>
      </c>
      <c r="G183">
        <v>8.1034569899999997</v>
      </c>
      <c r="H183">
        <v>1739.9600974253576</v>
      </c>
    </row>
    <row r="184" spans="1:8" x14ac:dyDescent="0.3">
      <c r="A184" t="s">
        <v>347</v>
      </c>
      <c r="B184" t="s">
        <v>346</v>
      </c>
      <c r="C184">
        <v>3.4628320832167506E-8</v>
      </c>
      <c r="D184">
        <v>6.2532954540276604</v>
      </c>
      <c r="E184">
        <v>1.7596553100000001</v>
      </c>
      <c r="F184">
        <v>-4.8289308399999999</v>
      </c>
      <c r="G184">
        <v>-18.298143190000001</v>
      </c>
      <c r="H184">
        <v>1731.4160415975086</v>
      </c>
    </row>
    <row r="185" spans="1:8" x14ac:dyDescent="0.3">
      <c r="A185" t="s">
        <v>605</v>
      </c>
      <c r="B185" t="s">
        <v>604</v>
      </c>
      <c r="C185">
        <v>6.6888187238269346E-7</v>
      </c>
      <c r="D185">
        <v>1047.8527902243593</v>
      </c>
      <c r="E185">
        <v>-2.1227116399999999</v>
      </c>
      <c r="F185">
        <v>17.910063059999999</v>
      </c>
      <c r="G185">
        <v>3.4709326200000001</v>
      </c>
      <c r="H185">
        <v>1704.5255157620372</v>
      </c>
    </row>
    <row r="186" spans="1:8" x14ac:dyDescent="0.3">
      <c r="A186" t="s">
        <v>357</v>
      </c>
      <c r="B186" t="s">
        <v>356</v>
      </c>
      <c r="C186">
        <v>6.2543634168423091E-6</v>
      </c>
      <c r="D186">
        <v>184.16497164442197</v>
      </c>
      <c r="E186">
        <v>0.99607661999999997</v>
      </c>
      <c r="F186">
        <v>3.1546341299999998</v>
      </c>
      <c r="G186">
        <v>-7.6714954400000002</v>
      </c>
      <c r="H186">
        <v>1707.1162630893143</v>
      </c>
    </row>
    <row r="187" spans="1:8" x14ac:dyDescent="0.3">
      <c r="A187" t="s">
        <v>339</v>
      </c>
      <c r="B187" t="s">
        <v>338</v>
      </c>
      <c r="C187">
        <v>2.3273789024331679E-5</v>
      </c>
      <c r="D187">
        <v>50.751949020933615</v>
      </c>
      <c r="E187">
        <v>-2.49675862</v>
      </c>
      <c r="F187">
        <v>-3.8813512800000001</v>
      </c>
      <c r="G187">
        <v>36.851936780000003</v>
      </c>
      <c r="H187">
        <v>1686.512508182517</v>
      </c>
    </row>
    <row r="188" spans="1:8" x14ac:dyDescent="0.3">
      <c r="A188" t="s">
        <v>359</v>
      </c>
      <c r="B188" t="s">
        <v>358</v>
      </c>
      <c r="C188">
        <v>1.11807576282568E-6</v>
      </c>
      <c r="D188">
        <v>183.95226883480385</v>
      </c>
      <c r="E188">
        <v>-0.11929225</v>
      </c>
      <c r="F188">
        <v>-5.0255353500000002</v>
      </c>
      <c r="G188">
        <v>-12.88457062</v>
      </c>
      <c r="H188">
        <v>1682.9468167432033</v>
      </c>
    </row>
    <row r="189" spans="1:8" x14ac:dyDescent="0.3">
      <c r="A189" t="s">
        <v>369</v>
      </c>
      <c r="B189" t="s">
        <v>368</v>
      </c>
      <c r="C189">
        <v>2.8384322996256467E-6</v>
      </c>
      <c r="D189">
        <v>785.12487333181957</v>
      </c>
      <c r="E189">
        <v>-0.80114775999999999</v>
      </c>
      <c r="F189">
        <v>2.4393137299999998</v>
      </c>
      <c r="G189">
        <v>-1.46862958</v>
      </c>
      <c r="H189">
        <v>1658.0603062137195</v>
      </c>
    </row>
    <row r="190" spans="1:8" x14ac:dyDescent="0.3">
      <c r="A190" t="s">
        <v>382</v>
      </c>
      <c r="B190" t="s">
        <v>381</v>
      </c>
      <c r="C190">
        <v>6.6346112950242195E-5</v>
      </c>
      <c r="D190">
        <v>49.709139783054468</v>
      </c>
      <c r="E190">
        <v>0.72385915000000001</v>
      </c>
      <c r="F190">
        <v>-2.3644849799999998</v>
      </c>
      <c r="G190">
        <v>21.686130039999998</v>
      </c>
      <c r="H190">
        <v>1658.6528237560549</v>
      </c>
    </row>
    <row r="191" spans="1:8" x14ac:dyDescent="0.3">
      <c r="A191" t="s">
        <v>365</v>
      </c>
      <c r="B191" t="s">
        <v>364</v>
      </c>
      <c r="C191">
        <v>3.9747227105514411E-6</v>
      </c>
      <c r="D191">
        <v>534.4982441813039</v>
      </c>
      <c r="E191">
        <v>-0.26956778999999997</v>
      </c>
      <c r="F191">
        <v>-1.8253138499999999</v>
      </c>
      <c r="G191">
        <v>-6.51262089</v>
      </c>
      <c r="H191">
        <v>1647.8392717861598</v>
      </c>
    </row>
    <row r="192" spans="1:8" x14ac:dyDescent="0.3">
      <c r="A192" t="s">
        <v>367</v>
      </c>
      <c r="B192" t="s">
        <v>366</v>
      </c>
      <c r="C192">
        <v>2.7302807754295056E-6</v>
      </c>
      <c r="D192">
        <v>70.603883145457829</v>
      </c>
      <c r="E192">
        <v>-0.46588320999999999</v>
      </c>
      <c r="F192">
        <v>-5.2234004499999998</v>
      </c>
      <c r="G192">
        <v>-25.637490400000001</v>
      </c>
      <c r="H192">
        <v>1637.3118799013685</v>
      </c>
    </row>
    <row r="193" spans="1:8" x14ac:dyDescent="0.3">
      <c r="A193" t="s">
        <v>380</v>
      </c>
      <c r="B193" t="s">
        <v>379</v>
      </c>
      <c r="C193">
        <v>1.1038846683918964E-3</v>
      </c>
      <c r="D193">
        <v>170.19845818209674</v>
      </c>
      <c r="E193">
        <v>3.0731169199999999</v>
      </c>
      <c r="F193">
        <v>0.48393691</v>
      </c>
      <c r="G193">
        <v>1.58671655</v>
      </c>
      <c r="H193">
        <v>1630.4956491500532</v>
      </c>
    </row>
    <row r="194" spans="1:8" x14ac:dyDescent="0.3">
      <c r="A194" t="s">
        <v>373</v>
      </c>
      <c r="B194" t="s">
        <v>372</v>
      </c>
      <c r="C194">
        <v>1.1205411922779269E-4</v>
      </c>
      <c r="D194">
        <v>44.469778453896375</v>
      </c>
      <c r="E194">
        <v>2.1375852000000002</v>
      </c>
      <c r="F194">
        <v>5.5401554900000001</v>
      </c>
      <c r="G194">
        <v>22.070768820000001</v>
      </c>
      <c r="H194">
        <v>1620.7847050074438</v>
      </c>
    </row>
    <row r="195" spans="1:8" x14ac:dyDescent="0.3">
      <c r="A195" t="s">
        <v>361</v>
      </c>
      <c r="B195" t="s">
        <v>360</v>
      </c>
      <c r="C195">
        <v>1.6399637921797649E-6</v>
      </c>
      <c r="D195">
        <v>610.28653687701581</v>
      </c>
      <c r="E195">
        <v>0.30954051999999999</v>
      </c>
      <c r="F195">
        <v>-7.23170219</v>
      </c>
      <c r="G195">
        <v>-17.56653588</v>
      </c>
      <c r="H195">
        <v>1591.6188956667716</v>
      </c>
    </row>
    <row r="196" spans="1:8" x14ac:dyDescent="0.3">
      <c r="A196" t="s">
        <v>384</v>
      </c>
      <c r="B196" t="s">
        <v>383</v>
      </c>
      <c r="C196">
        <v>9.4524422241740061E-4</v>
      </c>
      <c r="D196">
        <v>1787.3586373055637</v>
      </c>
      <c r="E196">
        <v>0.45533304000000002</v>
      </c>
      <c r="F196">
        <v>-2.4265955099999998</v>
      </c>
      <c r="G196">
        <v>-13.90492072</v>
      </c>
      <c r="H196">
        <v>1589.2296479552233</v>
      </c>
    </row>
    <row r="197" spans="1:8" x14ac:dyDescent="0.3">
      <c r="A197" t="s">
        <v>378</v>
      </c>
      <c r="B197" t="s">
        <v>377</v>
      </c>
      <c r="C197">
        <v>3.0027763127869024E-6</v>
      </c>
      <c r="D197">
        <v>379.38329545502319</v>
      </c>
      <c r="E197">
        <v>-0.84996627999999996</v>
      </c>
      <c r="F197">
        <v>-2.6178155799999998</v>
      </c>
      <c r="G197">
        <v>-9.8552899200000006</v>
      </c>
      <c r="H197">
        <v>1564.611031493856</v>
      </c>
    </row>
    <row r="198" spans="1:8" x14ac:dyDescent="0.3">
      <c r="A198" t="s">
        <v>622</v>
      </c>
      <c r="B198" t="s">
        <v>621</v>
      </c>
      <c r="C198">
        <v>2.8961830943297453E-7</v>
      </c>
      <c r="D198">
        <v>684.07218785949908</v>
      </c>
      <c r="E198">
        <v>-4.1455800000000001E-2</v>
      </c>
      <c r="F198">
        <v>11.34665229</v>
      </c>
      <c r="G198">
        <v>18.363536079999999</v>
      </c>
      <c r="H198">
        <v>1544.9061250049426</v>
      </c>
    </row>
    <row r="199" spans="1:8" x14ac:dyDescent="0.3">
      <c r="A199" t="s">
        <v>762</v>
      </c>
      <c r="B199" t="s">
        <v>761</v>
      </c>
      <c r="C199">
        <v>2.1486936217181651E-7</v>
      </c>
      <c r="D199">
        <v>1547.9841268127184</v>
      </c>
      <c r="E199">
        <v>8.8662498000000003</v>
      </c>
      <c r="F199">
        <v>65.004970889999996</v>
      </c>
      <c r="G199">
        <v>61.245328399999998</v>
      </c>
      <c r="H199">
        <v>1526.7104954627516</v>
      </c>
    </row>
    <row r="200" spans="1:8" x14ac:dyDescent="0.3">
      <c r="A200" t="s">
        <v>374</v>
      </c>
      <c r="B200" t="s">
        <v>374</v>
      </c>
      <c r="C200">
        <v>5.4078968234115754E-5</v>
      </c>
      <c r="D200">
        <v>964.13036690362185</v>
      </c>
      <c r="E200">
        <v>-0.39608367999999999</v>
      </c>
      <c r="F200">
        <v>-5.0094484000000001</v>
      </c>
      <c r="G200">
        <v>-9.3515649399999994</v>
      </c>
      <c r="H200">
        <v>1528.9160472815888</v>
      </c>
    </row>
    <row r="201" spans="1:8" x14ac:dyDescent="0.3">
      <c r="A201" t="s">
        <v>363</v>
      </c>
      <c r="B201" t="s">
        <v>362</v>
      </c>
      <c r="C201">
        <v>4.4458264023696805E-6</v>
      </c>
      <c r="D201">
        <v>16.29316741760729</v>
      </c>
      <c r="E201">
        <v>1.15716584</v>
      </c>
      <c r="F201">
        <v>-1.81275776</v>
      </c>
      <c r="G201">
        <v>-25.758412379999999</v>
      </c>
      <c r="H201">
        <v>1511.5457276308985</v>
      </c>
    </row>
    <row r="202" spans="1:8" x14ac:dyDescent="0.3">
      <c r="A202" t="s">
        <v>401</v>
      </c>
      <c r="B202" t="s">
        <v>401</v>
      </c>
      <c r="C202">
        <v>2.55304345844907E-7</v>
      </c>
      <c r="D202">
        <v>203.67252917523393</v>
      </c>
      <c r="E202">
        <v>-1.24653188</v>
      </c>
      <c r="F202">
        <v>3.3231388399999999</v>
      </c>
      <c r="G202">
        <v>4.2935268100000004</v>
      </c>
      <c r="H202">
        <v>44272.600915290051</v>
      </c>
    </row>
    <row r="203" spans="1:8" x14ac:dyDescent="0.3">
      <c r="A203" t="s">
        <v>400</v>
      </c>
      <c r="B203" t="s">
        <v>399</v>
      </c>
      <c r="C203">
        <v>2.3984589872742064E-3</v>
      </c>
      <c r="D203">
        <v>69.262370783751507</v>
      </c>
      <c r="E203">
        <v>-0.22097037999999999</v>
      </c>
      <c r="F203">
        <v>-4.2683437199999998</v>
      </c>
      <c r="G203">
        <v>-15.34523366</v>
      </c>
      <c r="H203">
        <v>42767.097628913354</v>
      </c>
    </row>
    <row r="204" spans="1:8" x14ac:dyDescent="0.3">
      <c r="A204" t="s">
        <v>403</v>
      </c>
      <c r="B204" t="s">
        <v>402</v>
      </c>
      <c r="C204">
        <v>1.7746745754760934E-4</v>
      </c>
      <c r="D204">
        <v>13.721335508820616</v>
      </c>
      <c r="E204">
        <v>-7.5832860000000002E-2</v>
      </c>
      <c r="F204">
        <v>0.13766804999999999</v>
      </c>
      <c r="G204">
        <v>0.15015858000000001</v>
      </c>
      <c r="H204">
        <v>31944.706705084682</v>
      </c>
    </row>
    <row r="205" spans="1:8" x14ac:dyDescent="0.3">
      <c r="A205" t="s">
        <v>405</v>
      </c>
      <c r="B205" t="s">
        <v>404</v>
      </c>
      <c r="C205">
        <v>7.9528054604355585E-5</v>
      </c>
      <c r="D205">
        <v>219.7117517685287</v>
      </c>
      <c r="E205">
        <v>0.54653339999999995</v>
      </c>
      <c r="F205">
        <v>2.39725323</v>
      </c>
      <c r="G205">
        <v>4.04786629</v>
      </c>
      <c r="H205">
        <v>30770.396486298006</v>
      </c>
    </row>
    <row r="206" spans="1:8" x14ac:dyDescent="0.3">
      <c r="A206" t="s">
        <v>407</v>
      </c>
      <c r="B206" t="s">
        <v>406</v>
      </c>
      <c r="C206">
        <v>0.19369861756827661</v>
      </c>
      <c r="D206">
        <v>0.91763305960021857</v>
      </c>
      <c r="E206">
        <v>0.37081764</v>
      </c>
      <c r="F206">
        <v>5.2505410000000002E-2</v>
      </c>
      <c r="G206">
        <v>-0.66737561000000001</v>
      </c>
      <c r="H206">
        <v>16790.962527043903</v>
      </c>
    </row>
    <row r="207" spans="1:8" x14ac:dyDescent="0.3">
      <c r="A207" t="s">
        <v>409</v>
      </c>
      <c r="B207" t="s">
        <v>408</v>
      </c>
      <c r="C207">
        <v>4.310813413974906E-5</v>
      </c>
      <c r="D207">
        <v>77.04220814726159</v>
      </c>
      <c r="E207">
        <v>-0.88670744999999995</v>
      </c>
      <c r="F207">
        <v>-2.05863285</v>
      </c>
      <c r="G207">
        <v>-7.5014169500000003</v>
      </c>
      <c r="H207">
        <v>15083.652056805797</v>
      </c>
    </row>
    <row r="208" spans="1:8" x14ac:dyDescent="0.3">
      <c r="A208" t="s">
        <v>414</v>
      </c>
      <c r="B208" t="s">
        <v>413</v>
      </c>
      <c r="C208">
        <v>2.2706655398151836E-5</v>
      </c>
      <c r="D208">
        <v>4.0382349597291762</v>
      </c>
      <c r="E208">
        <v>-0.89208566</v>
      </c>
      <c r="F208">
        <v>-5.5384521600000003</v>
      </c>
      <c r="G208">
        <v>-42.557187589999998</v>
      </c>
      <c r="H208">
        <v>12896.306831722972</v>
      </c>
    </row>
    <row r="209" spans="1:8" x14ac:dyDescent="0.3">
      <c r="A209" t="s">
        <v>412</v>
      </c>
      <c r="B209" t="s">
        <v>411</v>
      </c>
      <c r="C209">
        <v>2.2062776379552105E-5</v>
      </c>
      <c r="D209">
        <v>239.01217558828913</v>
      </c>
      <c r="E209">
        <v>0.3988738</v>
      </c>
      <c r="F209">
        <v>-3.00923535</v>
      </c>
      <c r="G209">
        <v>-14.05923772</v>
      </c>
      <c r="H209">
        <v>12505.118556963431</v>
      </c>
    </row>
    <row r="210" spans="1:8" x14ac:dyDescent="0.3">
      <c r="A210" t="s">
        <v>410</v>
      </c>
      <c r="B210" t="s">
        <v>410</v>
      </c>
      <c r="C210">
        <v>2.899360181568432E-6</v>
      </c>
      <c r="D210">
        <v>0.63461815166060553</v>
      </c>
      <c r="E210">
        <v>0.81561850000000002</v>
      </c>
      <c r="F210">
        <v>-10.430157250000001</v>
      </c>
      <c r="G210">
        <v>-25.84346811</v>
      </c>
      <c r="H210">
        <v>12063.892691644638</v>
      </c>
    </row>
    <row r="211" spans="1:8" x14ac:dyDescent="0.3">
      <c r="A211" t="s">
        <v>416</v>
      </c>
      <c r="B211" t="s">
        <v>415</v>
      </c>
      <c r="C211">
        <v>6.7434694113615475E-6</v>
      </c>
      <c r="D211">
        <v>2.4955157131125811</v>
      </c>
      <c r="E211">
        <v>0.13947791000000001</v>
      </c>
      <c r="F211">
        <v>0.23254406</v>
      </c>
      <c r="G211">
        <v>-3.2254247700000001</v>
      </c>
      <c r="H211">
        <v>11006.031969980177</v>
      </c>
    </row>
    <row r="212" spans="1:8" x14ac:dyDescent="0.3">
      <c r="A212" t="s">
        <v>417</v>
      </c>
      <c r="B212" t="s">
        <v>417</v>
      </c>
      <c r="C212">
        <v>5.4432835921751154E-5</v>
      </c>
      <c r="D212">
        <v>39.590091165700649</v>
      </c>
      <c r="E212">
        <v>2.1267506799999998</v>
      </c>
      <c r="F212">
        <v>-13.95164879</v>
      </c>
      <c r="G212">
        <v>-16.151566689999999</v>
      </c>
      <c r="H212">
        <v>10471.607005656002</v>
      </c>
    </row>
    <row r="213" spans="1:8" x14ac:dyDescent="0.3">
      <c r="A213" t="s">
        <v>418</v>
      </c>
      <c r="B213" t="s">
        <v>418</v>
      </c>
      <c r="C213">
        <v>1.6695660923962256E-3</v>
      </c>
      <c r="D213">
        <v>24.747204945514085</v>
      </c>
      <c r="E213">
        <v>-0.69346311999999999</v>
      </c>
      <c r="F213">
        <v>1.2591989400000001</v>
      </c>
      <c r="G213">
        <v>22.100253680000002</v>
      </c>
      <c r="H213">
        <v>10213.298176099799</v>
      </c>
    </row>
    <row r="214" spans="1:8" x14ac:dyDescent="0.3">
      <c r="A214" t="s">
        <v>420</v>
      </c>
      <c r="B214" t="s">
        <v>419</v>
      </c>
      <c r="C214">
        <v>1.2377796134657097E-4</v>
      </c>
      <c r="D214">
        <v>21.157413765831823</v>
      </c>
      <c r="E214">
        <v>-0.78931340000000005</v>
      </c>
      <c r="F214">
        <v>-3.3492686699999998</v>
      </c>
      <c r="G214">
        <v>-10.886688769999999</v>
      </c>
      <c r="H214">
        <v>8744.6633299180539</v>
      </c>
    </row>
    <row r="215" spans="1:8" x14ac:dyDescent="0.3">
      <c r="A215" t="s">
        <v>422</v>
      </c>
      <c r="B215" t="s">
        <v>421</v>
      </c>
      <c r="C215">
        <v>3.8228078104649688E-4</v>
      </c>
      <c r="D215">
        <v>181.58356858635844</v>
      </c>
      <c r="E215">
        <v>-5.2807710000000001E-2</v>
      </c>
      <c r="F215">
        <v>-1.62121245</v>
      </c>
      <c r="G215">
        <v>-13.638666580000001</v>
      </c>
      <c r="H215">
        <v>7100.0707461948841</v>
      </c>
    </row>
    <row r="216" spans="1:8" x14ac:dyDescent="0.3">
      <c r="A216" t="s">
        <v>426</v>
      </c>
      <c r="B216" t="s">
        <v>425</v>
      </c>
      <c r="C216">
        <v>2.5765816639367712E-4</v>
      </c>
      <c r="D216">
        <v>21.381089344124987</v>
      </c>
      <c r="E216">
        <v>1.3659511900000001</v>
      </c>
      <c r="F216">
        <v>7.7544559800000004</v>
      </c>
      <c r="G216">
        <v>-11.16658185</v>
      </c>
      <c r="H216">
        <v>6723.5032230731622</v>
      </c>
    </row>
    <row r="217" spans="1:8" x14ac:dyDescent="0.3">
      <c r="A217" t="s">
        <v>424</v>
      </c>
      <c r="B217" t="s">
        <v>423</v>
      </c>
      <c r="C217">
        <v>9.0038809303971386E-4</v>
      </c>
      <c r="D217">
        <v>0.4381127581265033</v>
      </c>
      <c r="E217">
        <v>0.37081764</v>
      </c>
      <c r="F217">
        <v>0.15440412000000001</v>
      </c>
      <c r="G217">
        <v>6.0527789199999997</v>
      </c>
      <c r="H217">
        <v>6652.4571929078184</v>
      </c>
    </row>
    <row r="218" spans="1:8" x14ac:dyDescent="0.3">
      <c r="A218" t="s">
        <v>428</v>
      </c>
      <c r="B218" t="s">
        <v>427</v>
      </c>
      <c r="C218">
        <v>6.7270683424198307E-7</v>
      </c>
      <c r="D218">
        <v>10.63637646003882</v>
      </c>
      <c r="E218">
        <v>-3.4329201600000001</v>
      </c>
      <c r="F218">
        <v>6.3443391199999999</v>
      </c>
      <c r="G218">
        <v>8.5413916299999997</v>
      </c>
      <c r="H218">
        <v>5383.1125675505682</v>
      </c>
    </row>
    <row r="219" spans="1:8" x14ac:dyDescent="0.3">
      <c r="A219" t="s">
        <v>434</v>
      </c>
      <c r="B219" t="s">
        <v>433</v>
      </c>
      <c r="C219">
        <v>0.97811221679761717</v>
      </c>
      <c r="D219">
        <v>12.078482997321409</v>
      </c>
      <c r="E219">
        <v>-2.83702041</v>
      </c>
      <c r="F219">
        <v>-5.1281830299999998</v>
      </c>
      <c r="G219">
        <v>-2.9327626699999998</v>
      </c>
      <c r="H219">
        <v>4704.8827162918569</v>
      </c>
    </row>
    <row r="220" spans="1:8" x14ac:dyDescent="0.3">
      <c r="A220" t="s">
        <v>430</v>
      </c>
      <c r="B220" t="s">
        <v>429</v>
      </c>
      <c r="C220">
        <v>2.6148413622941092E-4</v>
      </c>
      <c r="D220">
        <v>39.433693659584165</v>
      </c>
      <c r="E220">
        <v>-1.47098463</v>
      </c>
      <c r="F220">
        <v>-3.52931544</v>
      </c>
      <c r="G220">
        <v>-15.8398828</v>
      </c>
      <c r="H220">
        <v>4628.7866242574783</v>
      </c>
    </row>
    <row r="221" spans="1:8" x14ac:dyDescent="0.3">
      <c r="A221" t="s">
        <v>438</v>
      </c>
      <c r="B221" t="s">
        <v>437</v>
      </c>
      <c r="C221">
        <v>1.1268097746908405E-5</v>
      </c>
      <c r="D221">
        <v>5.7239361594106262</v>
      </c>
      <c r="E221">
        <v>-0.42018749999999999</v>
      </c>
      <c r="F221">
        <v>3.8359998700000002</v>
      </c>
      <c r="G221">
        <v>-11.451102029999999</v>
      </c>
      <c r="H221">
        <v>4573.0975693751525</v>
      </c>
    </row>
    <row r="222" spans="1:8" x14ac:dyDescent="0.3">
      <c r="A222" t="s">
        <v>473</v>
      </c>
      <c r="B222" t="s">
        <v>472</v>
      </c>
      <c r="C222">
        <v>2.0158943754365537E-4</v>
      </c>
      <c r="D222">
        <v>257.6126199903083</v>
      </c>
      <c r="E222">
        <v>-0.99022153000000002</v>
      </c>
      <c r="F222">
        <v>-3.3693490599999998</v>
      </c>
      <c r="G222">
        <v>14.610213999999999</v>
      </c>
      <c r="H222">
        <v>4394.5040357746484</v>
      </c>
    </row>
    <row r="223" spans="1:8" x14ac:dyDescent="0.3">
      <c r="A223" t="s">
        <v>449</v>
      </c>
      <c r="B223" t="s">
        <v>448</v>
      </c>
      <c r="C223">
        <v>1.4157899979253056E-4</v>
      </c>
      <c r="D223">
        <v>766.05643490979628</v>
      </c>
      <c r="E223">
        <v>-2.2417077000000001</v>
      </c>
      <c r="F223">
        <v>-5.6180575900000003</v>
      </c>
      <c r="G223">
        <v>28.957348939999999</v>
      </c>
      <c r="H223">
        <v>4328.045949571896</v>
      </c>
    </row>
    <row r="224" spans="1:8" x14ac:dyDescent="0.3">
      <c r="A224" t="s">
        <v>463</v>
      </c>
      <c r="B224" t="s">
        <v>462</v>
      </c>
      <c r="C224">
        <v>1.2862068724141917E-3</v>
      </c>
      <c r="D224">
        <v>12.658067049723437</v>
      </c>
      <c r="E224">
        <v>-1.22652512</v>
      </c>
      <c r="F224">
        <v>7.3247074300000001</v>
      </c>
      <c r="G224">
        <v>0.79330957000000002</v>
      </c>
      <c r="H224">
        <v>4213.3968338260638</v>
      </c>
    </row>
    <row r="225" spans="1:8" x14ac:dyDescent="0.3">
      <c r="A225" t="s">
        <v>432</v>
      </c>
      <c r="B225" t="s">
        <v>431</v>
      </c>
      <c r="C225">
        <v>2.137578933968669E-5</v>
      </c>
      <c r="D225">
        <v>24.406384462851992</v>
      </c>
      <c r="E225">
        <v>-0.57471897000000005</v>
      </c>
      <c r="F225">
        <v>-13.16529817</v>
      </c>
      <c r="G225">
        <v>-15.20009615</v>
      </c>
      <c r="H225">
        <v>4275.1965153644642</v>
      </c>
    </row>
    <row r="226" spans="1:8" x14ac:dyDescent="0.3">
      <c r="A226" t="s">
        <v>499</v>
      </c>
      <c r="B226" t="s">
        <v>498</v>
      </c>
      <c r="C226">
        <v>1.990298977654467E-6</v>
      </c>
      <c r="D226">
        <v>681.53899089057143</v>
      </c>
      <c r="E226">
        <v>0.92214942</v>
      </c>
      <c r="F226">
        <v>15.31402821</v>
      </c>
      <c r="G226">
        <v>68.521988250000007</v>
      </c>
      <c r="H226">
        <v>4146.377519137759</v>
      </c>
    </row>
    <row r="227" spans="1:8" x14ac:dyDescent="0.3">
      <c r="A227" t="s">
        <v>447</v>
      </c>
      <c r="B227" t="s">
        <v>446</v>
      </c>
      <c r="C227">
        <v>1.9875972383116208E-2</v>
      </c>
      <c r="D227">
        <v>1E-8</v>
      </c>
      <c r="E227">
        <v>0.17976236000000001</v>
      </c>
      <c r="F227">
        <v>-0.38993238000000002</v>
      </c>
      <c r="G227">
        <v>-0.29110364999999999</v>
      </c>
      <c r="H227">
        <v>4091.1906514511088</v>
      </c>
    </row>
    <row r="228" spans="1:8" x14ac:dyDescent="0.3">
      <c r="A228" t="s">
        <v>439</v>
      </c>
      <c r="B228" t="s">
        <v>439</v>
      </c>
      <c r="C228">
        <v>1.0598852282069328E-4</v>
      </c>
      <c r="D228">
        <v>4.5107008547879133</v>
      </c>
      <c r="E228">
        <v>-0.22399345000000001</v>
      </c>
      <c r="F228">
        <v>-3.0350567100000001</v>
      </c>
      <c r="G228">
        <v>-7.39957156</v>
      </c>
      <c r="H228">
        <v>4046.203359091061</v>
      </c>
    </row>
    <row r="229" spans="1:8" x14ac:dyDescent="0.3">
      <c r="A229" t="s">
        <v>445</v>
      </c>
      <c r="B229" t="s">
        <v>444</v>
      </c>
      <c r="C229">
        <v>1.7600076185154235E-5</v>
      </c>
      <c r="D229">
        <v>28.835456636339696</v>
      </c>
      <c r="E229">
        <v>-4.8601289999999998E-2</v>
      </c>
      <c r="F229">
        <v>-3.08803107</v>
      </c>
      <c r="G229">
        <v>-11.2760982</v>
      </c>
      <c r="H229">
        <v>4043.4697156994589</v>
      </c>
    </row>
    <row r="230" spans="1:8" x14ac:dyDescent="0.3">
      <c r="A230" t="s">
        <v>451</v>
      </c>
      <c r="B230" t="s">
        <v>450</v>
      </c>
      <c r="C230">
        <v>1.3373094862478263E-4</v>
      </c>
      <c r="D230">
        <v>7.876991646585914</v>
      </c>
      <c r="E230">
        <v>8.6850819999999995E-2</v>
      </c>
      <c r="F230">
        <v>0.41415702999999998</v>
      </c>
      <c r="G230">
        <v>-3.3606392999999999</v>
      </c>
      <c r="H230">
        <v>4023.4631951333708</v>
      </c>
    </row>
    <row r="231" spans="1:8" x14ac:dyDescent="0.3">
      <c r="A231" t="s">
        <v>443</v>
      </c>
      <c r="B231" t="s">
        <v>442</v>
      </c>
      <c r="C231">
        <v>1.5834160052925792E-5</v>
      </c>
      <c r="D231">
        <v>21.70916950451932</v>
      </c>
      <c r="E231">
        <v>-4.1388500000000002E-2</v>
      </c>
      <c r="F231">
        <v>-2.5531400899999999</v>
      </c>
      <c r="G231">
        <v>-8.7741675699999995</v>
      </c>
      <c r="H231">
        <v>3961.4476272569905</v>
      </c>
    </row>
    <row r="232" spans="1:8" x14ac:dyDescent="0.3">
      <c r="A232" t="s">
        <v>441</v>
      </c>
      <c r="B232" t="s">
        <v>440</v>
      </c>
      <c r="C232">
        <v>2.7339483823985928E-5</v>
      </c>
      <c r="D232">
        <v>530.01005148645709</v>
      </c>
      <c r="E232">
        <v>-0.21728858000000001</v>
      </c>
      <c r="F232">
        <v>-1.9888528000000001</v>
      </c>
      <c r="G232">
        <v>-14.14166472</v>
      </c>
      <c r="H232">
        <v>3893.1308499154866</v>
      </c>
    </row>
    <row r="233" spans="1:8" x14ac:dyDescent="0.3">
      <c r="A233" t="s">
        <v>453</v>
      </c>
      <c r="B233" t="s">
        <v>452</v>
      </c>
      <c r="C233">
        <v>1.4092102499953625E-3</v>
      </c>
      <c r="D233">
        <v>2172.4774483133215</v>
      </c>
      <c r="E233">
        <v>1.07604682</v>
      </c>
      <c r="F233">
        <v>-0.34282252000000002</v>
      </c>
      <c r="G233">
        <v>5.25729194</v>
      </c>
      <c r="H233">
        <v>3827.4293765736679</v>
      </c>
    </row>
    <row r="234" spans="1:8" x14ac:dyDescent="0.3">
      <c r="A234" t="s">
        <v>457</v>
      </c>
      <c r="B234" t="s">
        <v>456</v>
      </c>
      <c r="C234">
        <v>7.752398887283853E-6</v>
      </c>
      <c r="D234">
        <v>49.277072451282748</v>
      </c>
      <c r="E234">
        <v>-1.8289358099999999</v>
      </c>
      <c r="F234">
        <v>-1.4438878799999999</v>
      </c>
      <c r="G234">
        <v>-17.660996600000001</v>
      </c>
      <c r="H234">
        <v>3622.0855220398439</v>
      </c>
    </row>
    <row r="235" spans="1:8" x14ac:dyDescent="0.3">
      <c r="A235" t="s">
        <v>495</v>
      </c>
      <c r="B235" t="s">
        <v>494</v>
      </c>
      <c r="C235">
        <v>1.5153874743472483E-3</v>
      </c>
      <c r="D235">
        <v>2048.8924136392443</v>
      </c>
      <c r="E235">
        <v>5.0114116099999997</v>
      </c>
      <c r="F235">
        <v>25.676511260000002</v>
      </c>
      <c r="G235">
        <v>99.216326219999999</v>
      </c>
      <c r="H235">
        <v>3512.7166579361015</v>
      </c>
    </row>
    <row r="236" spans="1:8" x14ac:dyDescent="0.3">
      <c r="A236" t="s">
        <v>475</v>
      </c>
      <c r="B236" t="s">
        <v>474</v>
      </c>
      <c r="C236">
        <v>8.013822843614142E-5</v>
      </c>
      <c r="D236">
        <v>51.253962451382328</v>
      </c>
      <c r="E236">
        <v>-1.3365176999999999</v>
      </c>
      <c r="F236">
        <v>-0.1237462</v>
      </c>
      <c r="G236">
        <v>19.058089429999999</v>
      </c>
      <c r="H236">
        <v>3562.7942551573315</v>
      </c>
    </row>
    <row r="237" spans="1:8" x14ac:dyDescent="0.3">
      <c r="A237" t="s">
        <v>493</v>
      </c>
      <c r="B237" t="s">
        <v>492</v>
      </c>
      <c r="C237">
        <v>7.5910774673445787E-3</v>
      </c>
      <c r="D237">
        <v>297.07188865704086</v>
      </c>
      <c r="E237">
        <v>1.9125612400000001</v>
      </c>
      <c r="F237">
        <v>6.33222956</v>
      </c>
      <c r="G237">
        <v>72.174712900000003</v>
      </c>
      <c r="H237">
        <v>3531.6610290568256</v>
      </c>
    </row>
    <row r="238" spans="1:8" x14ac:dyDescent="0.3">
      <c r="A238" t="s">
        <v>483</v>
      </c>
      <c r="B238" t="s">
        <v>482</v>
      </c>
      <c r="C238">
        <v>3.3259041105535036E-4</v>
      </c>
      <c r="D238">
        <v>15.904056096336529</v>
      </c>
      <c r="E238">
        <v>3.61625738</v>
      </c>
      <c r="F238">
        <v>1.16173857</v>
      </c>
      <c r="G238">
        <v>1.3048498399999999</v>
      </c>
      <c r="H238">
        <v>3558.8467616409393</v>
      </c>
    </row>
    <row r="239" spans="1:8" x14ac:dyDescent="0.3">
      <c r="A239" t="s">
        <v>467</v>
      </c>
      <c r="B239" t="s">
        <v>466</v>
      </c>
      <c r="C239">
        <v>2.8574392210631527E-5</v>
      </c>
      <c r="D239">
        <v>1E-8</v>
      </c>
      <c r="E239">
        <v>1.3717941199999999</v>
      </c>
      <c r="F239">
        <v>5.9727000000000002E-2</v>
      </c>
      <c r="G239">
        <v>6.2969263099999999</v>
      </c>
      <c r="H239">
        <v>3519.1844836124451</v>
      </c>
    </row>
    <row r="240" spans="1:8" x14ac:dyDescent="0.3">
      <c r="A240" t="s">
        <v>455</v>
      </c>
      <c r="B240" t="s">
        <v>454</v>
      </c>
      <c r="C240">
        <v>2.6491593369511164E-5</v>
      </c>
      <c r="D240">
        <v>258.09493464417727</v>
      </c>
      <c r="E240">
        <v>-0.71262649</v>
      </c>
      <c r="F240">
        <v>-3.82426844</v>
      </c>
      <c r="G240">
        <v>-15.47161887</v>
      </c>
      <c r="H240">
        <v>3462.1977288465632</v>
      </c>
    </row>
    <row r="241" spans="1:8" x14ac:dyDescent="0.3">
      <c r="A241" t="s">
        <v>481</v>
      </c>
      <c r="B241" t="s">
        <v>480</v>
      </c>
      <c r="C241">
        <v>7.6521528643169846E-6</v>
      </c>
      <c r="D241">
        <v>45.814986004698746</v>
      </c>
      <c r="E241">
        <v>-0.22723734000000001</v>
      </c>
      <c r="F241">
        <v>4.7034339899999997</v>
      </c>
      <c r="G241">
        <v>-6.8343518000000003</v>
      </c>
      <c r="H241">
        <v>3395.210985217499</v>
      </c>
    </row>
    <row r="242" spans="1:8" x14ac:dyDescent="0.3">
      <c r="A242" t="s">
        <v>461</v>
      </c>
      <c r="B242" t="s">
        <v>460</v>
      </c>
      <c r="C242">
        <v>2.6658401712614573E-5</v>
      </c>
      <c r="D242">
        <v>102.99827267693576</v>
      </c>
      <c r="E242">
        <v>0.29644059</v>
      </c>
      <c r="F242">
        <v>-3.7534534700000002</v>
      </c>
      <c r="G242">
        <v>-15.59150573</v>
      </c>
      <c r="H242">
        <v>3351.8997362497585</v>
      </c>
    </row>
    <row r="243" spans="1:8" x14ac:dyDescent="0.3">
      <c r="A243" t="s">
        <v>487</v>
      </c>
      <c r="B243" t="s">
        <v>486</v>
      </c>
      <c r="C243">
        <v>1.2226888589022408E-4</v>
      </c>
      <c r="D243">
        <v>219.71045450654591</v>
      </c>
      <c r="E243">
        <v>-1.10890914</v>
      </c>
      <c r="F243">
        <v>6.0882497100000004</v>
      </c>
      <c r="G243">
        <v>25.814684379999999</v>
      </c>
      <c r="H243">
        <v>3330.6671755881657</v>
      </c>
    </row>
    <row r="244" spans="1:8" x14ac:dyDescent="0.3">
      <c r="A244" t="s">
        <v>491</v>
      </c>
      <c r="B244" t="s">
        <v>490</v>
      </c>
      <c r="C244">
        <v>6.0540002294226161E-7</v>
      </c>
      <c r="D244">
        <v>99.6619919450049</v>
      </c>
      <c r="E244">
        <v>-1.37084984</v>
      </c>
      <c r="F244">
        <v>-0.57619447000000001</v>
      </c>
      <c r="G244">
        <v>6.0275953500000004</v>
      </c>
      <c r="H244">
        <v>3278.3428713926023</v>
      </c>
    </row>
    <row r="245" spans="1:8" x14ac:dyDescent="0.3">
      <c r="A245" t="s">
        <v>469</v>
      </c>
      <c r="B245" t="s">
        <v>468</v>
      </c>
      <c r="C245">
        <v>2.2550597298997069E-5</v>
      </c>
      <c r="D245">
        <v>5.4085218978950351</v>
      </c>
      <c r="E245">
        <v>0.69858807000000001</v>
      </c>
      <c r="F245">
        <v>-7.4652272599999998</v>
      </c>
      <c r="G245">
        <v>-17.044422220000001</v>
      </c>
      <c r="H245">
        <v>3190.7809794034811</v>
      </c>
    </row>
    <row r="246" spans="1:8" x14ac:dyDescent="0.3">
      <c r="A246" t="s">
        <v>471</v>
      </c>
      <c r="B246" t="s">
        <v>470</v>
      </c>
      <c r="C246">
        <v>1.6462246197548969E-4</v>
      </c>
      <c r="D246">
        <v>35.285655813564198</v>
      </c>
      <c r="E246">
        <v>1.8120491299999999</v>
      </c>
      <c r="F246">
        <v>-10.039297769999999</v>
      </c>
      <c r="G246">
        <v>-13.990180049999999</v>
      </c>
      <c r="H246">
        <v>3205.3933315044624</v>
      </c>
    </row>
    <row r="247" spans="1:8" x14ac:dyDescent="0.3">
      <c r="A247" t="s">
        <v>485</v>
      </c>
      <c r="B247" t="s">
        <v>484</v>
      </c>
      <c r="C247">
        <v>6.0193875288194312E-5</v>
      </c>
      <c r="D247">
        <v>2.7313262403187717</v>
      </c>
      <c r="E247">
        <v>0.40929850000000001</v>
      </c>
      <c r="F247">
        <v>-14.4739875</v>
      </c>
      <c r="G247">
        <v>4.9648775499999998</v>
      </c>
      <c r="H247">
        <v>3085.0747952086222</v>
      </c>
    </row>
    <row r="248" spans="1:8" x14ac:dyDescent="0.3">
      <c r="A248" t="s">
        <v>459</v>
      </c>
      <c r="B248" t="s">
        <v>458</v>
      </c>
      <c r="C248">
        <v>2.8488731120116098E-5</v>
      </c>
      <c r="D248">
        <v>67.568126233974326</v>
      </c>
      <c r="E248">
        <v>-1.9380786400000001</v>
      </c>
      <c r="F248">
        <v>-6.6364855399999998</v>
      </c>
      <c r="G248">
        <v>-30.947963260000002</v>
      </c>
      <c r="H248">
        <v>3085.4524237171613</v>
      </c>
    </row>
    <row r="249" spans="1:8" x14ac:dyDescent="0.3">
      <c r="A249" t="s">
        <v>479</v>
      </c>
      <c r="B249" t="s">
        <v>478</v>
      </c>
      <c r="C249">
        <v>4.267561145431138E-4</v>
      </c>
      <c r="D249">
        <v>14.150226876930894</v>
      </c>
      <c r="E249">
        <v>1.13337888</v>
      </c>
      <c r="F249">
        <v>-6.8336648000000002</v>
      </c>
      <c r="G249">
        <v>-28.249432939999998</v>
      </c>
      <c r="H249">
        <v>3025.7263997263126</v>
      </c>
    </row>
    <row r="250" spans="1:8" x14ac:dyDescent="0.3">
      <c r="A250" t="s">
        <v>477</v>
      </c>
      <c r="B250" t="s">
        <v>476</v>
      </c>
      <c r="C250">
        <v>7.9272678174442516E-5</v>
      </c>
      <c r="D250">
        <v>4.8653189821306038</v>
      </c>
      <c r="E250">
        <v>-6.8221229999999994E-2</v>
      </c>
      <c r="F250">
        <v>-3.88998949</v>
      </c>
      <c r="G250">
        <v>-15.72080658</v>
      </c>
      <c r="H250">
        <v>3012.361770628811</v>
      </c>
    </row>
    <row r="251" spans="1:8" x14ac:dyDescent="0.3">
      <c r="A251" t="s">
        <v>507</v>
      </c>
      <c r="B251" t="s">
        <v>506</v>
      </c>
      <c r="C251">
        <v>2.3166889152173305E-7</v>
      </c>
      <c r="D251">
        <v>63.893384478537939</v>
      </c>
      <c r="E251">
        <v>2.4479076399999999</v>
      </c>
      <c r="F251">
        <v>10.21019368</v>
      </c>
      <c r="G251">
        <v>12.225697909999999</v>
      </c>
      <c r="H251">
        <v>2836.2231069247205</v>
      </c>
    </row>
    <row r="252" spans="1:8" x14ac:dyDescent="0.3">
      <c r="A252" t="s">
        <v>503</v>
      </c>
      <c r="B252" t="s">
        <v>502</v>
      </c>
      <c r="C252">
        <v>8.6075125250336422E-7</v>
      </c>
      <c r="D252">
        <v>0.54229501937303171</v>
      </c>
      <c r="E252">
        <v>-1.2113125199999999</v>
      </c>
      <c r="F252">
        <v>-4.4057230599999997</v>
      </c>
      <c r="G252">
        <v>-14.73543548</v>
      </c>
      <c r="H252">
        <v>2781.6892718428676</v>
      </c>
    </row>
    <row r="253" spans="1:8" x14ac:dyDescent="0.3">
      <c r="A253" t="s">
        <v>501</v>
      </c>
      <c r="B253" t="s">
        <v>500</v>
      </c>
      <c r="C253">
        <v>8.3865207084599235E-5</v>
      </c>
      <c r="D253">
        <v>26.026313710337757</v>
      </c>
      <c r="E253">
        <v>-1.27397955</v>
      </c>
      <c r="F253">
        <v>-8.2408366500000003</v>
      </c>
      <c r="G253">
        <v>-25.82474259</v>
      </c>
      <c r="H253">
        <v>2660.8239100046171</v>
      </c>
    </row>
    <row r="254" spans="1:8" x14ac:dyDescent="0.3">
      <c r="A254" t="s">
        <v>609</v>
      </c>
      <c r="B254" t="s">
        <v>608</v>
      </c>
      <c r="C254">
        <v>7.6868652667908541E-8</v>
      </c>
      <c r="D254">
        <v>1148.7417102845295</v>
      </c>
      <c r="E254">
        <v>-2.35614971</v>
      </c>
      <c r="F254">
        <v>16.85049076</v>
      </c>
      <c r="G254">
        <v>310.37913142999997</v>
      </c>
      <c r="H254">
        <v>2618.6437404492613</v>
      </c>
    </row>
    <row r="255" spans="1:8" x14ac:dyDescent="0.3">
      <c r="A255" t="s">
        <v>489</v>
      </c>
      <c r="B255" t="s">
        <v>488</v>
      </c>
      <c r="C255">
        <v>7.6421016825376178E-6</v>
      </c>
      <c r="D255">
        <v>181.0077809316987</v>
      </c>
      <c r="E255">
        <v>-3.0274638399999998</v>
      </c>
      <c r="F255">
        <v>-10.511501259999999</v>
      </c>
      <c r="G255">
        <v>-25.652646650000001</v>
      </c>
      <c r="H255">
        <v>2576.4879593018982</v>
      </c>
    </row>
    <row r="256" spans="1:8" x14ac:dyDescent="0.3">
      <c r="A256" t="s">
        <v>497</v>
      </c>
      <c r="B256" t="s">
        <v>496</v>
      </c>
      <c r="C256">
        <v>2.557803748974788E-7</v>
      </c>
      <c r="D256">
        <v>22.936339055575889</v>
      </c>
      <c r="E256">
        <v>1.0805444200000001</v>
      </c>
      <c r="F256">
        <v>-1.0300344100000001</v>
      </c>
      <c r="G256">
        <v>37.427310689999999</v>
      </c>
      <c r="H256">
        <v>2568.1579673544197</v>
      </c>
    </row>
    <row r="257" spans="1:8" x14ac:dyDescent="0.3">
      <c r="A257" t="s">
        <v>519</v>
      </c>
      <c r="B257" t="s">
        <v>518</v>
      </c>
      <c r="C257">
        <v>4.4671231526570054E-6</v>
      </c>
      <c r="D257">
        <v>570.03672736671865</v>
      </c>
      <c r="E257">
        <v>-1.8751583999999999</v>
      </c>
      <c r="F257">
        <v>6.6991313300000002</v>
      </c>
      <c r="G257">
        <v>-3.3100977700000001</v>
      </c>
      <c r="H257">
        <v>2520.201980113035</v>
      </c>
    </row>
    <row r="258" spans="1:8" x14ac:dyDescent="0.3">
      <c r="A258" t="s">
        <v>505</v>
      </c>
      <c r="B258" t="s">
        <v>504</v>
      </c>
      <c r="C258">
        <v>3.2805877778892312E-5</v>
      </c>
      <c r="D258">
        <v>4.426942544370303</v>
      </c>
      <c r="E258">
        <v>2.6085298200000002</v>
      </c>
      <c r="F258">
        <v>-0.83032402000000005</v>
      </c>
      <c r="G258">
        <v>-5.3353034299999997</v>
      </c>
      <c r="H258">
        <v>2502.266951499164</v>
      </c>
    </row>
    <row r="259" spans="1:8" x14ac:dyDescent="0.3">
      <c r="A259" t="s">
        <v>509</v>
      </c>
      <c r="B259" t="s">
        <v>508</v>
      </c>
      <c r="C259">
        <v>3.5700965436808155E-5</v>
      </c>
      <c r="D259">
        <v>11.892019756559009</v>
      </c>
      <c r="E259">
        <v>-1.7085873499999999</v>
      </c>
      <c r="F259">
        <v>-1.41051707</v>
      </c>
      <c r="G259">
        <v>-2.5140485099999998</v>
      </c>
      <c r="H259">
        <v>2495.8794129611333</v>
      </c>
    </row>
    <row r="260" spans="1:8" x14ac:dyDescent="0.3">
      <c r="A260" t="s">
        <v>556</v>
      </c>
      <c r="B260" t="s">
        <v>555</v>
      </c>
      <c r="C260">
        <v>3.4790601539300939E-6</v>
      </c>
      <c r="D260">
        <v>71.199560514102856</v>
      </c>
      <c r="E260">
        <v>11.116470870000001</v>
      </c>
      <c r="F260">
        <v>24.245104430000001</v>
      </c>
      <c r="G260">
        <v>52.816535700000003</v>
      </c>
      <c r="H260">
        <v>2397.8829557437757</v>
      </c>
    </row>
    <row r="261" spans="1:8" x14ac:dyDescent="0.3">
      <c r="A261" t="s">
        <v>523</v>
      </c>
      <c r="B261" t="s">
        <v>522</v>
      </c>
      <c r="C261">
        <v>9.3514837408941712E-6</v>
      </c>
      <c r="D261">
        <v>455.59561236816427</v>
      </c>
      <c r="E261">
        <v>-3.0183243900000001</v>
      </c>
      <c r="F261">
        <v>-3.02785949</v>
      </c>
      <c r="G261">
        <v>-20.982026009999998</v>
      </c>
      <c r="H261">
        <v>2346.5322794643589</v>
      </c>
    </row>
    <row r="262" spans="1:8" x14ac:dyDescent="0.3">
      <c r="A262" t="s">
        <v>436</v>
      </c>
      <c r="B262" t="s">
        <v>435</v>
      </c>
      <c r="C262">
        <v>2.3867105312288955E-6</v>
      </c>
      <c r="D262">
        <v>0.31389095171121711</v>
      </c>
      <c r="E262">
        <v>1.7044462899999999</v>
      </c>
      <c r="F262">
        <v>3.8888029999999997E-2</v>
      </c>
      <c r="G262">
        <v>-7.3392035499999997</v>
      </c>
      <c r="H262">
        <v>2339.5075904350165</v>
      </c>
    </row>
    <row r="263" spans="1:8" x14ac:dyDescent="0.3">
      <c r="A263" t="s">
        <v>546</v>
      </c>
      <c r="B263" t="s">
        <v>545</v>
      </c>
      <c r="C263">
        <v>1.3082749244669063E-4</v>
      </c>
      <c r="D263">
        <v>445.66872658778459</v>
      </c>
      <c r="E263">
        <v>0.13082925000000001</v>
      </c>
      <c r="F263">
        <v>3.0975356000000001</v>
      </c>
      <c r="G263">
        <v>38.698639120000003</v>
      </c>
      <c r="H263">
        <v>2207.0597975756709</v>
      </c>
    </row>
    <row r="264" spans="1:8" x14ac:dyDescent="0.3">
      <c r="A264" t="s">
        <v>465</v>
      </c>
      <c r="B264" t="s">
        <v>464</v>
      </c>
      <c r="C264">
        <v>2.0446574232085216E-6</v>
      </c>
      <c r="D264">
        <v>0.24025972765980091</v>
      </c>
      <c r="E264">
        <v>-19.079850140000001</v>
      </c>
      <c r="F264">
        <v>-28.816052979999998</v>
      </c>
      <c r="G264">
        <v>-36.497441819999999</v>
      </c>
      <c r="H264">
        <v>2190.4039820986159</v>
      </c>
    </row>
    <row r="265" spans="1:8" x14ac:dyDescent="0.3">
      <c r="A265" t="s">
        <v>571</v>
      </c>
      <c r="B265" t="s">
        <v>570</v>
      </c>
      <c r="C265">
        <v>1.885474091677543E-3</v>
      </c>
      <c r="D265">
        <v>111.3805903826922</v>
      </c>
      <c r="E265">
        <v>4.9563304099999996</v>
      </c>
      <c r="F265">
        <v>21.307154180000001</v>
      </c>
      <c r="G265">
        <v>15.948116860000001</v>
      </c>
      <c r="H265">
        <v>2159.7048870936351</v>
      </c>
    </row>
    <row r="266" spans="1:8" x14ac:dyDescent="0.3">
      <c r="A266" t="s">
        <v>513</v>
      </c>
      <c r="B266" t="s">
        <v>512</v>
      </c>
      <c r="C266">
        <v>3.8310746148182883E-5</v>
      </c>
      <c r="D266">
        <v>852.86022865386713</v>
      </c>
      <c r="E266">
        <v>7.6978290000000005E-2</v>
      </c>
      <c r="F266">
        <v>-10.55460135</v>
      </c>
      <c r="G266">
        <v>9.0747674400000005</v>
      </c>
      <c r="H266">
        <v>2137.3565276071231</v>
      </c>
    </row>
    <row r="267" spans="1:8" x14ac:dyDescent="0.3">
      <c r="A267" t="s">
        <v>521</v>
      </c>
      <c r="B267" t="s">
        <v>520</v>
      </c>
      <c r="C267">
        <v>3.9884973262124786E-3</v>
      </c>
      <c r="D267">
        <v>29.723284963483717</v>
      </c>
      <c r="E267">
        <v>0.13102009000000001</v>
      </c>
      <c r="F267">
        <v>-2.2781324399999998</v>
      </c>
      <c r="G267">
        <v>-4.210356</v>
      </c>
      <c r="H267">
        <v>2120.3738445858426</v>
      </c>
    </row>
    <row r="268" spans="1:8" x14ac:dyDescent="0.3">
      <c r="A268" t="s">
        <v>517</v>
      </c>
      <c r="B268" t="s">
        <v>516</v>
      </c>
      <c r="C268">
        <v>9.1000129164329642E-7</v>
      </c>
      <c r="D268">
        <v>43.205809323085447</v>
      </c>
      <c r="E268">
        <v>0.69388514999999995</v>
      </c>
      <c r="F268">
        <v>-2.7366703100000001</v>
      </c>
      <c r="G268">
        <v>-30.655191949999999</v>
      </c>
      <c r="H268">
        <v>2102.4894512345613</v>
      </c>
    </row>
    <row r="269" spans="1:8" x14ac:dyDescent="0.3">
      <c r="A269" t="s">
        <v>528</v>
      </c>
      <c r="B269" t="s">
        <v>527</v>
      </c>
      <c r="C269">
        <v>8.4984364451524225E-6</v>
      </c>
      <c r="D269">
        <v>32.801413234322951</v>
      </c>
      <c r="E269">
        <v>2.0048121000000001</v>
      </c>
      <c r="F269">
        <v>2.4515216</v>
      </c>
      <c r="G269">
        <v>-12.887406439999999</v>
      </c>
      <c r="H269">
        <v>2063.9059950367937</v>
      </c>
    </row>
    <row r="270" spans="1:8" x14ac:dyDescent="0.3">
      <c r="A270" t="s">
        <v>526</v>
      </c>
      <c r="B270" t="s">
        <v>526</v>
      </c>
      <c r="C270">
        <v>1.7892255929601694E-5</v>
      </c>
      <c r="D270">
        <v>7.5075943910572684</v>
      </c>
      <c r="E270">
        <v>1.4827272499999999</v>
      </c>
      <c r="F270">
        <v>0.13299236</v>
      </c>
      <c r="G270">
        <v>-5.3033214900000001</v>
      </c>
      <c r="H270">
        <v>2046.089754131194</v>
      </c>
    </row>
    <row r="271" spans="1:8" x14ac:dyDescent="0.3">
      <c r="A271" t="s">
        <v>548</v>
      </c>
      <c r="B271" t="s">
        <v>547</v>
      </c>
      <c r="C271">
        <v>9.4741249042500116E-5</v>
      </c>
      <c r="D271">
        <v>52.569228165721235</v>
      </c>
      <c r="E271">
        <v>4.2053102100000004</v>
      </c>
      <c r="F271">
        <v>9.7213740299999998</v>
      </c>
      <c r="G271">
        <v>-23.63918868</v>
      </c>
      <c r="H271">
        <v>2005.1658817578923</v>
      </c>
    </row>
    <row r="272" spans="1:8" x14ac:dyDescent="0.3">
      <c r="A272" t="s">
        <v>552</v>
      </c>
      <c r="B272" t="s">
        <v>552</v>
      </c>
      <c r="C272">
        <v>1.4365411860365013E-4</v>
      </c>
      <c r="D272">
        <v>792.24031814632747</v>
      </c>
      <c r="E272">
        <v>0.94840676999999995</v>
      </c>
      <c r="F272">
        <v>4.4789637100000004</v>
      </c>
      <c r="G272">
        <v>-6.57452624</v>
      </c>
      <c r="H272">
        <v>1989.2574464158567</v>
      </c>
    </row>
    <row r="273" spans="1:8" x14ac:dyDescent="0.3">
      <c r="A273" t="s">
        <v>534</v>
      </c>
      <c r="B273" t="s">
        <v>533</v>
      </c>
      <c r="C273">
        <v>1.1224802526467928E-4</v>
      </c>
      <c r="D273">
        <v>32.493374093297511</v>
      </c>
      <c r="E273">
        <v>0.38442685999999998</v>
      </c>
      <c r="F273">
        <v>0.17007901</v>
      </c>
      <c r="G273">
        <v>0.26089781000000001</v>
      </c>
      <c r="H273">
        <v>1967.2020064545709</v>
      </c>
    </row>
    <row r="274" spans="1:8" x14ac:dyDescent="0.3">
      <c r="A274" t="s">
        <v>525</v>
      </c>
      <c r="B274" t="s">
        <v>524</v>
      </c>
      <c r="C274">
        <v>4.1902852153377677E-6</v>
      </c>
      <c r="D274">
        <v>17511.849151676401</v>
      </c>
      <c r="E274">
        <v>0.15180518000000001</v>
      </c>
      <c r="F274">
        <v>-3.7205320999999998</v>
      </c>
      <c r="G274">
        <v>-14.373904960000001</v>
      </c>
      <c r="H274">
        <v>1927.5320371124164</v>
      </c>
    </row>
    <row r="275" spans="1:8" x14ac:dyDescent="0.3">
      <c r="A275" t="s">
        <v>536</v>
      </c>
      <c r="B275" t="s">
        <v>535</v>
      </c>
      <c r="C275">
        <v>6.2877119002732532E-6</v>
      </c>
      <c r="D275">
        <v>8.1656207192425327</v>
      </c>
      <c r="E275">
        <v>0.40324493</v>
      </c>
      <c r="F275">
        <v>-7.7935986399999999</v>
      </c>
      <c r="G275">
        <v>10.60384578</v>
      </c>
      <c r="H275">
        <v>1906.9685511753532</v>
      </c>
    </row>
    <row r="276" spans="1:8" x14ac:dyDescent="0.3">
      <c r="A276" t="s">
        <v>544</v>
      </c>
      <c r="B276" t="s">
        <v>543</v>
      </c>
      <c r="C276">
        <v>3.895615093462984E-6</v>
      </c>
      <c r="D276">
        <v>4.7098549190335435</v>
      </c>
      <c r="E276">
        <v>-0.35360655000000002</v>
      </c>
      <c r="F276">
        <v>1.17299318</v>
      </c>
      <c r="G276">
        <v>58.107410649999998</v>
      </c>
      <c r="H276">
        <v>1899.7195065502101</v>
      </c>
    </row>
    <row r="277" spans="1:8" x14ac:dyDescent="0.3">
      <c r="A277" t="s">
        <v>515</v>
      </c>
      <c r="B277" t="s">
        <v>514</v>
      </c>
      <c r="C277">
        <v>1.6550813142717167E-5</v>
      </c>
      <c r="D277">
        <v>97.661381384162397</v>
      </c>
      <c r="E277">
        <v>-2.2942783100000002</v>
      </c>
      <c r="F277">
        <v>-6.1862736199999997</v>
      </c>
      <c r="G277">
        <v>-38.437455249999999</v>
      </c>
      <c r="H277">
        <v>1876.8892378619889</v>
      </c>
    </row>
    <row r="278" spans="1:8" x14ac:dyDescent="0.3">
      <c r="A278" t="s">
        <v>575</v>
      </c>
      <c r="B278" t="s">
        <v>574</v>
      </c>
      <c r="C278">
        <v>2.845482316720033E-6</v>
      </c>
      <c r="D278">
        <v>2986.9549125023518</v>
      </c>
      <c r="E278">
        <v>-1.5235033200000001</v>
      </c>
      <c r="F278">
        <v>8.4568413099999997</v>
      </c>
      <c r="G278">
        <v>6.6276775399999996</v>
      </c>
      <c r="H278">
        <v>1871.254455669889</v>
      </c>
    </row>
    <row r="279" spans="1:8" x14ac:dyDescent="0.3">
      <c r="A279" t="s">
        <v>532</v>
      </c>
      <c r="B279" t="s">
        <v>531</v>
      </c>
      <c r="C279">
        <v>1.0650931142822949E-6</v>
      </c>
      <c r="D279">
        <v>713.65361994817499</v>
      </c>
      <c r="E279">
        <v>-1.4870294900000001</v>
      </c>
      <c r="F279">
        <v>-4.6079071899999997</v>
      </c>
      <c r="G279">
        <v>-14.89267561</v>
      </c>
      <c r="H279">
        <v>1862.596959285361</v>
      </c>
    </row>
    <row r="280" spans="1:8" x14ac:dyDescent="0.3">
      <c r="A280" t="s">
        <v>624</v>
      </c>
      <c r="B280" t="s">
        <v>623</v>
      </c>
      <c r="C280">
        <v>3.7572712178071931E-8</v>
      </c>
      <c r="D280">
        <v>98.759123490989126</v>
      </c>
      <c r="E280">
        <v>1.62874118</v>
      </c>
      <c r="F280">
        <v>-4.9806529800000003</v>
      </c>
      <c r="G280">
        <v>57.057576099999999</v>
      </c>
      <c r="H280">
        <v>1926.3570937056627</v>
      </c>
    </row>
    <row r="281" spans="1:8" x14ac:dyDescent="0.3">
      <c r="A281" t="s">
        <v>551</v>
      </c>
      <c r="B281" t="s">
        <v>551</v>
      </c>
      <c r="C281">
        <v>6.9156221615077604E-6</v>
      </c>
      <c r="D281">
        <v>8.8460037374785525</v>
      </c>
      <c r="E281">
        <v>-2.448028E-2</v>
      </c>
      <c r="F281">
        <v>-0.18282050999999999</v>
      </c>
      <c r="G281">
        <v>-1.3248228900000001</v>
      </c>
      <c r="H281">
        <v>1829.3544336011785</v>
      </c>
    </row>
    <row r="282" spans="1:8" x14ac:dyDescent="0.3">
      <c r="A282" t="s">
        <v>530</v>
      </c>
      <c r="B282" t="s">
        <v>529</v>
      </c>
      <c r="C282">
        <v>2.0537272540424948E-5</v>
      </c>
      <c r="D282">
        <v>118.92779860982098</v>
      </c>
      <c r="E282">
        <v>-0.28855210999999997</v>
      </c>
      <c r="F282">
        <v>-4.3517500699999996</v>
      </c>
      <c r="G282">
        <v>-30.170128439999999</v>
      </c>
      <c r="H282">
        <v>1796.18227326537</v>
      </c>
    </row>
    <row r="283" spans="1:8" x14ac:dyDescent="0.3">
      <c r="A283" t="s">
        <v>618</v>
      </c>
      <c r="B283" t="s">
        <v>617</v>
      </c>
      <c r="C283">
        <v>2.7034055636233072E-6</v>
      </c>
      <c r="D283">
        <v>277.83648023454862</v>
      </c>
      <c r="E283">
        <v>-9.7241369999999994E-2</v>
      </c>
      <c r="F283">
        <v>16.441306279999999</v>
      </c>
      <c r="G283">
        <v>51.572561370000003</v>
      </c>
      <c r="H283">
        <v>1785.9110071461355</v>
      </c>
    </row>
    <row r="284" spans="1:8" x14ac:dyDescent="0.3">
      <c r="A284" t="s">
        <v>557</v>
      </c>
      <c r="B284" t="s">
        <v>557</v>
      </c>
      <c r="C284">
        <v>5.22356700099155E-5</v>
      </c>
      <c r="D284">
        <v>114.8700371066833</v>
      </c>
      <c r="E284">
        <v>4.9753996999999996</v>
      </c>
      <c r="F284">
        <v>5.1325200200000003</v>
      </c>
      <c r="G284">
        <v>48.195925129999999</v>
      </c>
      <c r="H284">
        <v>1777.3619805927256</v>
      </c>
    </row>
    <row r="285" spans="1:8" x14ac:dyDescent="0.3">
      <c r="A285" t="s">
        <v>573</v>
      </c>
      <c r="B285" t="s">
        <v>572</v>
      </c>
      <c r="C285">
        <v>8.7416664069563717E-4</v>
      </c>
      <c r="D285">
        <v>1E-8</v>
      </c>
      <c r="E285">
        <v>-0.58338416000000004</v>
      </c>
      <c r="F285">
        <v>1.22104944</v>
      </c>
      <c r="G285">
        <v>6.2051854500000001</v>
      </c>
      <c r="H285">
        <v>1778.0497021750818</v>
      </c>
    </row>
    <row r="286" spans="1:8" x14ac:dyDescent="0.3">
      <c r="A286" t="s">
        <v>579</v>
      </c>
      <c r="B286" t="s">
        <v>578</v>
      </c>
      <c r="C286">
        <v>1.743032146781827E-4</v>
      </c>
      <c r="D286">
        <v>11.556811107578111</v>
      </c>
      <c r="E286">
        <v>-0.70202412000000003</v>
      </c>
      <c r="F286">
        <v>1.2303396</v>
      </c>
      <c r="G286">
        <v>6.19432384</v>
      </c>
      <c r="H286">
        <v>1743.0321467818269</v>
      </c>
    </row>
    <row r="287" spans="1:8" x14ac:dyDescent="0.3">
      <c r="A287" t="s">
        <v>540</v>
      </c>
      <c r="B287" t="s">
        <v>539</v>
      </c>
      <c r="C287">
        <v>2.1576093748478369E-4</v>
      </c>
      <c r="D287">
        <v>2228.2474028210977</v>
      </c>
      <c r="E287">
        <v>-0.81646339999999995</v>
      </c>
      <c r="F287">
        <v>-1.88274651</v>
      </c>
      <c r="G287">
        <v>11.60944327</v>
      </c>
      <c r="H287">
        <v>1696.415192711612</v>
      </c>
    </row>
    <row r="288" spans="1:8" x14ac:dyDescent="0.3">
      <c r="A288" t="s">
        <v>554</v>
      </c>
      <c r="B288" t="s">
        <v>553</v>
      </c>
      <c r="C288">
        <v>1.0056966580154766E-4</v>
      </c>
      <c r="D288">
        <v>421.1713394527298</v>
      </c>
      <c r="E288">
        <v>1.1626612199999999</v>
      </c>
      <c r="F288">
        <v>-0.82740301999999999</v>
      </c>
      <c r="G288">
        <v>4.6134052600000004</v>
      </c>
      <c r="H288">
        <v>1662.6217989703207</v>
      </c>
    </row>
    <row r="289" spans="1:8" x14ac:dyDescent="0.3">
      <c r="A289" t="s">
        <v>565</v>
      </c>
      <c r="B289" t="s">
        <v>564</v>
      </c>
      <c r="C289">
        <v>9.3644367852294523E-6</v>
      </c>
      <c r="D289">
        <v>11.657297262997355</v>
      </c>
      <c r="E289">
        <v>-11.38176157</v>
      </c>
      <c r="F289">
        <v>17.057292650000001</v>
      </c>
      <c r="G289">
        <v>5.8788638100000004</v>
      </c>
      <c r="H289">
        <v>1603.5737774075294</v>
      </c>
    </row>
    <row r="290" spans="1:8" x14ac:dyDescent="0.3">
      <c r="A290" t="s">
        <v>589</v>
      </c>
      <c r="B290" t="s">
        <v>588</v>
      </c>
      <c r="C290">
        <v>2.3848502968703979E-6</v>
      </c>
      <c r="D290">
        <v>15.577220120217666</v>
      </c>
      <c r="E290">
        <v>0.93002952000000005</v>
      </c>
      <c r="F290">
        <v>1.38319294</v>
      </c>
      <c r="G290">
        <v>5.5154039399999997</v>
      </c>
      <c r="H290">
        <v>1618.5095445427942</v>
      </c>
    </row>
    <row r="291" spans="1:8" x14ac:dyDescent="0.3">
      <c r="A291" t="s">
        <v>550</v>
      </c>
      <c r="B291" t="s">
        <v>549</v>
      </c>
      <c r="C291">
        <v>4.0318261207442689E-5</v>
      </c>
      <c r="D291">
        <v>61.214131812644169</v>
      </c>
      <c r="E291">
        <v>1.0628277699999999</v>
      </c>
      <c r="F291">
        <v>-1.88376615</v>
      </c>
      <c r="G291">
        <v>-7.7106890999999997</v>
      </c>
      <c r="H291">
        <v>1612.7304482977074</v>
      </c>
    </row>
    <row r="292" spans="1:8" x14ac:dyDescent="0.3">
      <c r="A292" t="s">
        <v>559</v>
      </c>
      <c r="B292" t="s">
        <v>558</v>
      </c>
      <c r="C292">
        <v>9.0539851813349435E-6</v>
      </c>
      <c r="D292">
        <v>54.26452039326584</v>
      </c>
      <c r="E292">
        <v>-3.51245334</v>
      </c>
      <c r="F292">
        <v>2.3830917399999998</v>
      </c>
      <c r="G292">
        <v>84.110800670000003</v>
      </c>
      <c r="H292">
        <v>1589.0693629606903</v>
      </c>
    </row>
    <row r="293" spans="1:8" x14ac:dyDescent="0.3">
      <c r="A293" t="s">
        <v>585</v>
      </c>
      <c r="B293" t="s">
        <v>584</v>
      </c>
      <c r="C293">
        <v>5.4578482578691981E-2</v>
      </c>
      <c r="D293">
        <v>1325.496785365317</v>
      </c>
      <c r="E293">
        <v>-0.43778791</v>
      </c>
      <c r="F293">
        <v>-12.11608438</v>
      </c>
      <c r="G293">
        <v>56.059068879999998</v>
      </c>
      <c r="H293">
        <v>1610.0652360714132</v>
      </c>
    </row>
    <row r="294" spans="1:8" x14ac:dyDescent="0.3">
      <c r="A294" t="s">
        <v>581</v>
      </c>
      <c r="B294" t="s">
        <v>580</v>
      </c>
      <c r="C294">
        <v>4.497079688543482E-3</v>
      </c>
      <c r="D294">
        <v>90.757590247415706</v>
      </c>
      <c r="E294">
        <v>-1.6993670999999999</v>
      </c>
      <c r="F294">
        <v>4.5950095600000003</v>
      </c>
      <c r="G294">
        <v>-13.92195351</v>
      </c>
      <c r="H294">
        <v>1573.9778909902186</v>
      </c>
    </row>
    <row r="295" spans="1:8" x14ac:dyDescent="0.3">
      <c r="A295" t="s">
        <v>563</v>
      </c>
      <c r="B295" t="s">
        <v>562</v>
      </c>
      <c r="C295">
        <v>7.3127403925250616E-4</v>
      </c>
      <c r="D295">
        <v>5.1619565536135958</v>
      </c>
      <c r="E295">
        <v>-8.3184329800000008</v>
      </c>
      <c r="F295">
        <v>-17.904977859999999</v>
      </c>
      <c r="G295">
        <v>97.367072629999996</v>
      </c>
      <c r="H295">
        <v>1571.9806351435775</v>
      </c>
    </row>
    <row r="296" spans="1:8" x14ac:dyDescent="0.3">
      <c r="A296" t="s">
        <v>567</v>
      </c>
      <c r="B296" t="s">
        <v>566</v>
      </c>
      <c r="C296">
        <v>7.4143027473360182E-6</v>
      </c>
      <c r="D296">
        <v>0.16513935866455112</v>
      </c>
      <c r="E296">
        <v>-10.81415056</v>
      </c>
      <c r="F296">
        <v>-17.68199916</v>
      </c>
      <c r="G296">
        <v>-39.61935648</v>
      </c>
      <c r="H296">
        <v>1571.6713068942242</v>
      </c>
    </row>
    <row r="297" spans="1:8" x14ac:dyDescent="0.3">
      <c r="A297" t="s">
        <v>569</v>
      </c>
      <c r="B297" t="s">
        <v>568</v>
      </c>
      <c r="C297">
        <v>4.4586683693193947E-5</v>
      </c>
      <c r="D297">
        <v>38.759480774384471</v>
      </c>
      <c r="E297">
        <v>-0.36153924999999998</v>
      </c>
      <c r="F297">
        <v>-5.0210526499999997</v>
      </c>
      <c r="G297">
        <v>-2.4773126300000001</v>
      </c>
      <c r="H297">
        <v>1538.108938979776</v>
      </c>
    </row>
    <row r="298" spans="1:8" x14ac:dyDescent="0.3">
      <c r="A298" t="s">
        <v>561</v>
      </c>
      <c r="B298" t="s">
        <v>560</v>
      </c>
      <c r="C298">
        <v>3.3951480681640438E-6</v>
      </c>
      <c r="D298">
        <v>3.3709726044759432</v>
      </c>
      <c r="E298">
        <v>-8.9252319999999996E-2</v>
      </c>
      <c r="F298">
        <v>-3.3948279299999999</v>
      </c>
      <c r="G298">
        <v>-13.29800505</v>
      </c>
      <c r="H298">
        <v>1529.1160760648368</v>
      </c>
    </row>
    <row r="299" spans="1:8" x14ac:dyDescent="0.3">
      <c r="A299" t="s">
        <v>398</v>
      </c>
      <c r="B299" t="s">
        <v>397</v>
      </c>
      <c r="C299">
        <v>9.9420077856696605E-6</v>
      </c>
      <c r="D299">
        <v>631.35742462210624</v>
      </c>
      <c r="E299">
        <v>1.0392586100000001</v>
      </c>
      <c r="F299">
        <v>-7.1336171999999998</v>
      </c>
      <c r="G299">
        <v>-1.2716805799999999</v>
      </c>
      <c r="H299">
        <v>1497.2034809559632</v>
      </c>
    </row>
    <row r="300" spans="1:8" x14ac:dyDescent="0.3">
      <c r="A300" t="s">
        <v>376</v>
      </c>
      <c r="B300" t="s">
        <v>375</v>
      </c>
      <c r="C300">
        <v>1.448907235360759E-7</v>
      </c>
      <c r="D300">
        <v>28.788155821465097</v>
      </c>
      <c r="E300">
        <v>0.70816577000000003</v>
      </c>
      <c r="F300">
        <v>-5.8180762499999998</v>
      </c>
      <c r="G300">
        <v>-11.530744759999999</v>
      </c>
      <c r="H300">
        <v>1482.5685120494047</v>
      </c>
    </row>
    <row r="301" spans="1:8" x14ac:dyDescent="0.3">
      <c r="A301" t="s">
        <v>390</v>
      </c>
      <c r="B301" t="s">
        <v>389</v>
      </c>
      <c r="C301">
        <v>2.2723172556055377E-7</v>
      </c>
      <c r="D301">
        <v>681.27622758683367</v>
      </c>
      <c r="E301">
        <v>1.07392675</v>
      </c>
      <c r="F301">
        <v>-6.0940533099999996</v>
      </c>
      <c r="G301">
        <v>11.45732948</v>
      </c>
      <c r="H301">
        <v>1454.261796739509</v>
      </c>
    </row>
    <row r="302" spans="1:8" x14ac:dyDescent="0.3">
      <c r="A302" t="s">
        <v>394</v>
      </c>
      <c r="B302" t="s">
        <v>393</v>
      </c>
      <c r="C302">
        <v>1.4574151706911565E-4</v>
      </c>
      <c r="D302">
        <v>211.55337355392516</v>
      </c>
      <c r="E302">
        <v>-0.52331490000000003</v>
      </c>
      <c r="F302">
        <v>1.7658518400000001</v>
      </c>
      <c r="G302">
        <v>7.8612724399999996</v>
      </c>
      <c r="H302">
        <v>1457.4151706911553</v>
      </c>
    </row>
    <row r="303" spans="1:8" x14ac:dyDescent="0.3">
      <c r="A303" t="s">
        <v>396</v>
      </c>
      <c r="B303" t="s">
        <v>395</v>
      </c>
      <c r="C303">
        <v>6.7229868452128546E-7</v>
      </c>
      <c r="D303">
        <v>10.697632472876249</v>
      </c>
      <c r="E303">
        <v>1.3880621</v>
      </c>
      <c r="F303">
        <v>6.4888265199999999</v>
      </c>
      <c r="G303">
        <v>-12.738386220000001</v>
      </c>
      <c r="H303">
        <v>1432.5022352885831</v>
      </c>
    </row>
    <row r="304" spans="1:8" x14ac:dyDescent="0.3">
      <c r="A304" t="s">
        <v>587</v>
      </c>
      <c r="B304" t="s">
        <v>586</v>
      </c>
      <c r="C304">
        <v>1.5789356096728298E-5</v>
      </c>
      <c r="D304">
        <v>1.3780884186884664E-2</v>
      </c>
      <c r="E304">
        <v>7.0008514499999999</v>
      </c>
      <c r="F304">
        <v>-2.72923092</v>
      </c>
      <c r="G304">
        <v>-3.5083234499999998</v>
      </c>
      <c r="H304">
        <v>1421.2684117836952</v>
      </c>
    </row>
    <row r="305" spans="1:8" x14ac:dyDescent="0.3">
      <c r="A305" t="s">
        <v>638</v>
      </c>
      <c r="B305" t="s">
        <v>637</v>
      </c>
      <c r="C305">
        <v>2.6711302665385283E-5</v>
      </c>
      <c r="D305">
        <v>100.06344194943604</v>
      </c>
      <c r="E305">
        <v>-0.17248976999999999</v>
      </c>
      <c r="F305">
        <v>-3.7745181099999998</v>
      </c>
      <c r="G305">
        <v>-15.483149040000001</v>
      </c>
      <c r="H305">
        <v>1395.2647077472816</v>
      </c>
    </row>
    <row r="306" spans="1:8" x14ac:dyDescent="0.3">
      <c r="A306" t="s">
        <v>386</v>
      </c>
      <c r="B306" t="s">
        <v>385</v>
      </c>
      <c r="C306">
        <v>6.6148903788522308E-6</v>
      </c>
      <c r="D306">
        <v>142.69877420941373</v>
      </c>
      <c r="E306">
        <v>0.60811623000000004</v>
      </c>
      <c r="F306">
        <v>-5.9713914299999997</v>
      </c>
      <c r="G306">
        <v>-46.407148759999998</v>
      </c>
      <c r="H306">
        <v>1389.1269795589683</v>
      </c>
    </row>
    <row r="307" spans="1:8" x14ac:dyDescent="0.3">
      <c r="A307" t="s">
        <v>645</v>
      </c>
      <c r="B307" t="s">
        <v>645</v>
      </c>
      <c r="C307">
        <v>1.4342491693038799E-7</v>
      </c>
      <c r="D307">
        <v>361.7545133941108</v>
      </c>
      <c r="E307">
        <v>-0.31933720999999998</v>
      </c>
      <c r="F307">
        <v>-10.531188119999999</v>
      </c>
      <c r="G307">
        <v>25.137953339999999</v>
      </c>
      <c r="H307">
        <v>1349.0060791867047</v>
      </c>
    </row>
    <row r="308" spans="1:8" x14ac:dyDescent="0.3">
      <c r="A308" t="s">
        <v>695</v>
      </c>
      <c r="B308" t="s">
        <v>694</v>
      </c>
      <c r="C308">
        <v>3.0572538673248836E-3</v>
      </c>
      <c r="D308">
        <v>21.98279559038907</v>
      </c>
      <c r="E308">
        <v>-0.72901550999999998</v>
      </c>
      <c r="F308">
        <v>-3.1190460400000002</v>
      </c>
      <c r="G308">
        <v>-66.019076179999999</v>
      </c>
      <c r="H308">
        <v>1375.7642402961976</v>
      </c>
    </row>
    <row r="309" spans="1:8" x14ac:dyDescent="0.3">
      <c r="A309" t="s">
        <v>634</v>
      </c>
      <c r="B309" t="s">
        <v>633</v>
      </c>
      <c r="C309">
        <v>7.1955089643351996E-6</v>
      </c>
      <c r="D309">
        <v>1E-8</v>
      </c>
      <c r="E309">
        <v>3.2327060599999999</v>
      </c>
      <c r="F309">
        <v>21.25710398</v>
      </c>
      <c r="G309">
        <v>37.957668609999999</v>
      </c>
      <c r="H309">
        <v>1376.910951324219</v>
      </c>
    </row>
    <row r="310" spans="1:8" x14ac:dyDescent="0.3">
      <c r="A310" t="s">
        <v>602</v>
      </c>
      <c r="B310" t="s">
        <v>602</v>
      </c>
      <c r="C310">
        <v>2.8998988162185418E-4</v>
      </c>
      <c r="D310">
        <v>4167.278780370566</v>
      </c>
      <c r="E310">
        <v>-0.34973688000000003</v>
      </c>
      <c r="F310">
        <v>3.4539279899999999</v>
      </c>
      <c r="G310">
        <v>-2.8154831499999999</v>
      </c>
      <c r="H310">
        <v>1364.380063809939</v>
      </c>
    </row>
    <row r="311" spans="1:8" x14ac:dyDescent="0.3">
      <c r="A311" t="s">
        <v>640</v>
      </c>
      <c r="B311" t="s">
        <v>639</v>
      </c>
      <c r="C311">
        <v>1.8938885691500255E-6</v>
      </c>
      <c r="D311">
        <v>278.1729526323781</v>
      </c>
      <c r="E311">
        <v>0.23962815000000001</v>
      </c>
      <c r="F311">
        <v>-4.5677240000000001E-2</v>
      </c>
      <c r="G311">
        <v>5.5941233500000003</v>
      </c>
      <c r="H311">
        <v>1351.5647013562941</v>
      </c>
    </row>
    <row r="312" spans="1:8" x14ac:dyDescent="0.3">
      <c r="A312" t="s">
        <v>392</v>
      </c>
      <c r="B312" t="s">
        <v>391</v>
      </c>
      <c r="C312">
        <v>3.1559806940625648E-6</v>
      </c>
      <c r="D312">
        <v>343.79373094452899</v>
      </c>
      <c r="E312">
        <v>-0.22812279999999999</v>
      </c>
      <c r="F312">
        <v>-3.8138206299999999</v>
      </c>
      <c r="G312">
        <v>-5.8408162800000003</v>
      </c>
      <c r="H312">
        <v>1338.1120407513681</v>
      </c>
    </row>
    <row r="313" spans="1:8" x14ac:dyDescent="0.3">
      <c r="A313" t="s">
        <v>729</v>
      </c>
      <c r="B313" t="s">
        <v>729</v>
      </c>
      <c r="C313">
        <v>1.0009645931893596</v>
      </c>
      <c r="D313">
        <v>24.96481993595231</v>
      </c>
      <c r="E313">
        <v>-4.8343669299999998</v>
      </c>
      <c r="F313">
        <v>19.652479379999999</v>
      </c>
      <c r="G313">
        <v>-19.017900090000001</v>
      </c>
      <c r="H313">
        <v>1325.1698698182784</v>
      </c>
    </row>
    <row r="314" spans="1:8" x14ac:dyDescent="0.3">
      <c r="A314" t="s">
        <v>885</v>
      </c>
      <c r="B314" t="s">
        <v>884</v>
      </c>
      <c r="C314">
        <v>1.8845475093742417E-7</v>
      </c>
      <c r="D314">
        <v>25.9736102179114</v>
      </c>
      <c r="E314">
        <v>-12.523778160000001</v>
      </c>
      <c r="F314">
        <v>52.596795640000003</v>
      </c>
      <c r="G314">
        <v>318.82168718000003</v>
      </c>
      <c r="H314">
        <v>1314.887512680622</v>
      </c>
    </row>
    <row r="315" spans="1:8" x14ac:dyDescent="0.3">
      <c r="A315" t="s">
        <v>648</v>
      </c>
      <c r="B315" t="s">
        <v>647</v>
      </c>
      <c r="C315">
        <v>0.13128027013790208</v>
      </c>
      <c r="D315">
        <v>29.934298817289875</v>
      </c>
      <c r="E315">
        <v>-1.0508688900000001</v>
      </c>
      <c r="F315">
        <v>2.2989696400000001</v>
      </c>
      <c r="G315">
        <v>3.6008297100000002</v>
      </c>
      <c r="H315">
        <v>1312.8027013790208</v>
      </c>
    </row>
    <row r="316" spans="1:8" x14ac:dyDescent="0.3">
      <c r="A316" t="s">
        <v>692</v>
      </c>
      <c r="B316" t="s">
        <v>691</v>
      </c>
      <c r="C316">
        <v>2.6045803874402408E-4</v>
      </c>
      <c r="D316">
        <v>31.262837435290574</v>
      </c>
      <c r="E316">
        <v>13.19137087</v>
      </c>
      <c r="F316">
        <v>10.919562620000001</v>
      </c>
      <c r="G316">
        <v>55.440442830000002</v>
      </c>
      <c r="H316">
        <v>1314.55366607522</v>
      </c>
    </row>
    <row r="317" spans="1:8" x14ac:dyDescent="0.3">
      <c r="A317" t="s">
        <v>595</v>
      </c>
      <c r="B317" t="s">
        <v>594</v>
      </c>
      <c r="C317">
        <v>1.0837863853340005E-6</v>
      </c>
      <c r="D317">
        <v>21.678445408232868</v>
      </c>
      <c r="E317">
        <v>-0.43864048999999999</v>
      </c>
      <c r="F317">
        <v>-0.91517066000000002</v>
      </c>
      <c r="G317">
        <v>-4.3389710099999999</v>
      </c>
      <c r="H317">
        <v>1300.5436624008005</v>
      </c>
    </row>
    <row r="318" spans="1:8" x14ac:dyDescent="0.3">
      <c r="A318" t="s">
        <v>599</v>
      </c>
      <c r="B318" t="s">
        <v>598</v>
      </c>
      <c r="C318">
        <v>8.663800537263764E-6</v>
      </c>
      <c r="D318">
        <v>1088.345567406252</v>
      </c>
      <c r="E318">
        <v>2.6243629099999999</v>
      </c>
      <c r="F318">
        <v>3.3331223699999999</v>
      </c>
      <c r="G318">
        <v>29.230429000000001</v>
      </c>
      <c r="H318">
        <v>1299.5700805895644</v>
      </c>
    </row>
    <row r="319" spans="1:8" x14ac:dyDescent="0.3">
      <c r="A319" t="s">
        <v>583</v>
      </c>
      <c r="B319" t="s">
        <v>582</v>
      </c>
      <c r="C319">
        <v>6.3095061013486484E-6</v>
      </c>
      <c r="D319">
        <v>5.740666924125005</v>
      </c>
      <c r="E319">
        <v>-0.30200858000000003</v>
      </c>
      <c r="F319">
        <v>-5.5336357700000001</v>
      </c>
      <c r="G319">
        <v>-16.204944940000001</v>
      </c>
      <c r="H319">
        <v>1293.1080063110535</v>
      </c>
    </row>
    <row r="320" spans="1:8" x14ac:dyDescent="0.3">
      <c r="A320" t="s">
        <v>542</v>
      </c>
      <c r="B320" t="s">
        <v>541</v>
      </c>
      <c r="C320">
        <v>1.8060473229076949E-2</v>
      </c>
      <c r="D320">
        <v>44.866618940716393</v>
      </c>
      <c r="E320">
        <v>4.4329867900000002</v>
      </c>
      <c r="F320">
        <v>11.72324804</v>
      </c>
      <c r="G320">
        <v>8.7083698799999993</v>
      </c>
      <c r="H320">
        <v>1300.3540724935403</v>
      </c>
    </row>
    <row r="321" spans="1:8" x14ac:dyDescent="0.3">
      <c r="A321" t="s">
        <v>388</v>
      </c>
      <c r="B321" t="s">
        <v>387</v>
      </c>
      <c r="C321">
        <v>6.0796019851438602E-6</v>
      </c>
      <c r="D321">
        <v>300.01697359013161</v>
      </c>
      <c r="E321">
        <v>-0.76640321</v>
      </c>
      <c r="F321">
        <v>-6.0532370200000001</v>
      </c>
      <c r="G321">
        <v>3.1126970799999998</v>
      </c>
      <c r="H321">
        <v>1286.3255013998198</v>
      </c>
    </row>
    <row r="322" spans="1:8" x14ac:dyDescent="0.3">
      <c r="A322" t="s">
        <v>593</v>
      </c>
      <c r="B322" t="s">
        <v>592</v>
      </c>
      <c r="C322">
        <v>5.874384957824367E-7</v>
      </c>
      <c r="D322">
        <v>14.284812745490356</v>
      </c>
      <c r="E322">
        <v>0.63273652999999996</v>
      </c>
      <c r="F322">
        <v>-29.183180350000001</v>
      </c>
      <c r="G322">
        <v>-21.63830841</v>
      </c>
      <c r="H322">
        <v>1294.0538158366669</v>
      </c>
    </row>
    <row r="323" spans="1:8" x14ac:dyDescent="0.3">
      <c r="A323" t="s">
        <v>626</v>
      </c>
      <c r="B323" t="s">
        <v>625</v>
      </c>
      <c r="C323">
        <v>8.5390963634254941E-3</v>
      </c>
      <c r="D323">
        <v>780.54780033037514</v>
      </c>
      <c r="E323">
        <v>0.84627794999999995</v>
      </c>
      <c r="F323">
        <v>8.2757676199999999</v>
      </c>
      <c r="G323">
        <v>74.790231500000004</v>
      </c>
      <c r="H323">
        <v>1280.2461352643174</v>
      </c>
    </row>
    <row r="324" spans="1:8" x14ac:dyDescent="0.3">
      <c r="A324" t="s">
        <v>676</v>
      </c>
      <c r="B324" t="s">
        <v>675</v>
      </c>
      <c r="C324">
        <v>1.251061906327488E-6</v>
      </c>
      <c r="D324">
        <v>76.002126022294988</v>
      </c>
      <c r="E324">
        <v>-8.7716269999999999E-2</v>
      </c>
      <c r="F324">
        <v>5.3471749199999996</v>
      </c>
      <c r="G324">
        <v>15.60159425</v>
      </c>
      <c r="H324">
        <v>1250.9520188721799</v>
      </c>
    </row>
    <row r="325" spans="1:8" x14ac:dyDescent="0.3">
      <c r="A325" t="s">
        <v>613</v>
      </c>
      <c r="B325" t="s">
        <v>612</v>
      </c>
      <c r="C325">
        <v>3.9419704049797275E-8</v>
      </c>
      <c r="D325">
        <v>211.09339505641464</v>
      </c>
      <c r="E325">
        <v>-0.39993761999999999</v>
      </c>
      <c r="F325">
        <v>-4.9689300100000002</v>
      </c>
      <c r="G325">
        <v>-1.9874915200000001</v>
      </c>
      <c r="H325">
        <v>1261.3493065941684</v>
      </c>
    </row>
    <row r="326" spans="1:8" x14ac:dyDescent="0.3">
      <c r="A326" t="s">
        <v>664</v>
      </c>
      <c r="B326" t="s">
        <v>663</v>
      </c>
      <c r="C326">
        <v>6.4873501599532679E-6</v>
      </c>
      <c r="D326">
        <v>25.286788405527599</v>
      </c>
      <c r="E326">
        <v>0.17094993</v>
      </c>
      <c r="F326">
        <v>-5.8126730599999998</v>
      </c>
      <c r="G326">
        <v>3.98614399</v>
      </c>
      <c r="H326">
        <v>1258.9888362190391</v>
      </c>
    </row>
    <row r="327" spans="1:8" x14ac:dyDescent="0.3">
      <c r="A327" t="s">
        <v>603</v>
      </c>
      <c r="B327" t="s">
        <v>603</v>
      </c>
      <c r="C327">
        <v>7.1010854380627943E-6</v>
      </c>
      <c r="D327">
        <v>388.89782542703176</v>
      </c>
      <c r="E327">
        <v>-1.10228605</v>
      </c>
      <c r="F327">
        <v>-7.1335690400000002</v>
      </c>
      <c r="G327">
        <v>-25.18055931</v>
      </c>
      <c r="H327">
        <v>1252.6764378110695</v>
      </c>
    </row>
    <row r="328" spans="1:8" x14ac:dyDescent="0.3">
      <c r="A328" t="s">
        <v>674</v>
      </c>
      <c r="B328" t="s">
        <v>673</v>
      </c>
      <c r="C328">
        <v>4.2726753461201437E-2</v>
      </c>
      <c r="D328">
        <v>10.00047793892676</v>
      </c>
      <c r="E328">
        <v>-0.85826983999999995</v>
      </c>
      <c r="F328">
        <v>2.9069464800000002</v>
      </c>
      <c r="G328">
        <v>12.418326840000001</v>
      </c>
      <c r="H328">
        <v>1253.1756790170384</v>
      </c>
    </row>
    <row r="329" spans="1:8" x14ac:dyDescent="0.3">
      <c r="A329" t="s">
        <v>607</v>
      </c>
      <c r="B329" t="s">
        <v>606</v>
      </c>
      <c r="C329">
        <v>3.3110881303054812E-5</v>
      </c>
      <c r="D329">
        <v>21.813383671526967</v>
      </c>
      <c r="E329">
        <v>-0.20828965999999999</v>
      </c>
      <c r="F329">
        <v>-2.32913558</v>
      </c>
      <c r="G329">
        <v>-14.45673639</v>
      </c>
      <c r="H329">
        <v>1240.3321898445374</v>
      </c>
    </row>
    <row r="330" spans="1:8" x14ac:dyDescent="0.3">
      <c r="A330" t="s">
        <v>597</v>
      </c>
      <c r="B330" t="s">
        <v>596</v>
      </c>
      <c r="C330">
        <v>2.7414252901741256E-6</v>
      </c>
      <c r="D330">
        <v>98.495724167919576</v>
      </c>
      <c r="E330">
        <v>1.06424966</v>
      </c>
      <c r="F330">
        <v>3.2390369200000002</v>
      </c>
      <c r="G330">
        <v>0.45765612</v>
      </c>
      <c r="H330">
        <v>1237.7055837112691</v>
      </c>
    </row>
    <row r="331" spans="1:8" x14ac:dyDescent="0.3">
      <c r="A331" t="s">
        <v>611</v>
      </c>
      <c r="B331" t="s">
        <v>610</v>
      </c>
      <c r="C331">
        <v>1.0691580743116052E-4</v>
      </c>
      <c r="D331">
        <v>52.115051546351332</v>
      </c>
      <c r="E331">
        <v>-6.1197759999999997E-2</v>
      </c>
      <c r="F331">
        <v>-6.4101567599999996</v>
      </c>
      <c r="G331">
        <v>-23.559923510000001</v>
      </c>
      <c r="H331">
        <v>1229.4994154356709</v>
      </c>
    </row>
    <row r="332" spans="1:8" x14ac:dyDescent="0.3">
      <c r="A332" t="s">
        <v>2829</v>
      </c>
      <c r="B332" t="s">
        <v>2828</v>
      </c>
      <c r="C332">
        <v>3.0951310110127663E-4</v>
      </c>
      <c r="D332">
        <v>79.928376032382218</v>
      </c>
      <c r="E332">
        <v>0.212093</v>
      </c>
      <c r="F332">
        <v>5.6501583599999998</v>
      </c>
      <c r="G332">
        <v>-32.164823550000001</v>
      </c>
      <c r="H332">
        <v>1252.546014628379</v>
      </c>
    </row>
    <row r="333" spans="1:8" x14ac:dyDescent="0.3">
      <c r="A333" t="s">
        <v>591</v>
      </c>
      <c r="B333" t="s">
        <v>590</v>
      </c>
      <c r="C333">
        <v>2.7430451335815076E-6</v>
      </c>
      <c r="D333">
        <v>138.46452934422439</v>
      </c>
      <c r="E333">
        <v>-0.45519090000000001</v>
      </c>
      <c r="F333">
        <v>-7.6136108900000004</v>
      </c>
      <c r="G333">
        <v>-29.451990590000001</v>
      </c>
      <c r="H333">
        <v>1215.9057770321288</v>
      </c>
    </row>
    <row r="334" spans="1:8" x14ac:dyDescent="0.3">
      <c r="A334" t="s">
        <v>678</v>
      </c>
      <c r="B334" t="s">
        <v>677</v>
      </c>
      <c r="C334">
        <v>1.2120937319086548E-6</v>
      </c>
      <c r="D334">
        <v>0.3284378914593884</v>
      </c>
      <c r="E334">
        <v>-1.38377076</v>
      </c>
      <c r="F334">
        <v>-2.95025103</v>
      </c>
      <c r="G334">
        <v>-9.7556295100000003</v>
      </c>
      <c r="H334">
        <v>1212.0937319086547</v>
      </c>
    </row>
    <row r="335" spans="1:8" x14ac:dyDescent="0.3">
      <c r="A335" t="s">
        <v>630</v>
      </c>
      <c r="B335" t="s">
        <v>629</v>
      </c>
      <c r="C335">
        <v>1.1731199177812496E-4</v>
      </c>
      <c r="D335">
        <v>42.927601744680359</v>
      </c>
      <c r="E335">
        <v>-0.71486108999999998</v>
      </c>
      <c r="F335">
        <v>-6.3515605800000001</v>
      </c>
      <c r="G335">
        <v>-5.3790727800000004</v>
      </c>
      <c r="H335">
        <v>1205.9370564005781</v>
      </c>
    </row>
    <row r="336" spans="1:8" x14ac:dyDescent="0.3">
      <c r="A336" t="s">
        <v>632</v>
      </c>
      <c r="B336" t="s">
        <v>631</v>
      </c>
      <c r="C336">
        <v>3.4066222194160744E-6</v>
      </c>
      <c r="D336">
        <v>35.278593401112502</v>
      </c>
      <c r="E336">
        <v>-0.53697479999999997</v>
      </c>
      <c r="F336">
        <v>-5.1190736699999997</v>
      </c>
      <c r="G336">
        <v>-9.5759811900000003</v>
      </c>
      <c r="H336">
        <v>1202.2193872679009</v>
      </c>
    </row>
    <row r="337" spans="1:8" x14ac:dyDescent="0.3">
      <c r="A337" t="s">
        <v>748</v>
      </c>
      <c r="B337" t="s">
        <v>747</v>
      </c>
      <c r="C337">
        <v>7.8210206623480979E-7</v>
      </c>
      <c r="D337">
        <v>1.153276711422808</v>
      </c>
      <c r="E337">
        <v>-1.32952888</v>
      </c>
      <c r="F337">
        <v>5.4523403899999998</v>
      </c>
      <c r="G337">
        <v>73.160373000000007</v>
      </c>
      <c r="H337">
        <v>1200.2959140199946</v>
      </c>
    </row>
    <row r="338" spans="1:8" x14ac:dyDescent="0.3">
      <c r="A338" t="s">
        <v>687</v>
      </c>
      <c r="B338" t="s">
        <v>686</v>
      </c>
      <c r="C338">
        <v>4.3533614999302361E-2</v>
      </c>
      <c r="D338">
        <v>6.3397578366300849</v>
      </c>
      <c r="E338">
        <v>-0.68429262999999996</v>
      </c>
      <c r="F338">
        <v>1.0767796000000001</v>
      </c>
      <c r="G338">
        <v>6.0102555300000002</v>
      </c>
      <c r="H338">
        <v>1189.4842285121292</v>
      </c>
    </row>
    <row r="339" spans="1:8" x14ac:dyDescent="0.3">
      <c r="A339" t="s">
        <v>620</v>
      </c>
      <c r="B339" t="s">
        <v>619</v>
      </c>
      <c r="C339">
        <v>1.5994862024375695E-5</v>
      </c>
      <c r="D339">
        <v>1032.9845295170585</v>
      </c>
      <c r="E339">
        <v>0.92326456000000001</v>
      </c>
      <c r="F339">
        <v>-7.7014727900000004</v>
      </c>
      <c r="G339">
        <v>-2.7911186899999998</v>
      </c>
      <c r="H339">
        <v>1178.9807833513321</v>
      </c>
    </row>
    <row r="340" spans="1:8" x14ac:dyDescent="0.3">
      <c r="A340" t="s">
        <v>644</v>
      </c>
      <c r="B340" t="s">
        <v>643</v>
      </c>
      <c r="C340">
        <v>1.0346935160518744E-5</v>
      </c>
      <c r="D340">
        <v>3.7641828065267249</v>
      </c>
      <c r="E340">
        <v>3.8493320600000001</v>
      </c>
      <c r="F340">
        <v>-8.1178442200000003</v>
      </c>
      <c r="G340">
        <v>-4.1035261600000004</v>
      </c>
      <c r="H340">
        <v>1167.4948355974807</v>
      </c>
    </row>
    <row r="341" spans="1:8" x14ac:dyDescent="0.3">
      <c r="A341" t="s">
        <v>616</v>
      </c>
      <c r="B341" t="s">
        <v>615</v>
      </c>
      <c r="C341">
        <v>5.6361913965178218E-7</v>
      </c>
      <c r="D341">
        <v>162.54229944432464</v>
      </c>
      <c r="E341">
        <v>1.69084002</v>
      </c>
      <c r="F341">
        <v>-5.8797600399999999</v>
      </c>
      <c r="G341">
        <v>-16.88769602</v>
      </c>
      <c r="H341">
        <v>1155.3065124582231</v>
      </c>
    </row>
    <row r="342" spans="1:8" x14ac:dyDescent="0.3">
      <c r="A342" t="s">
        <v>658</v>
      </c>
      <c r="B342" t="s">
        <v>657</v>
      </c>
      <c r="C342">
        <v>4.1693910904883327E-3</v>
      </c>
      <c r="D342">
        <v>155.45097780264473</v>
      </c>
      <c r="E342">
        <v>-1.9200412899999999</v>
      </c>
      <c r="F342">
        <v>18.551065520000002</v>
      </c>
      <c r="G342">
        <v>1.81386497</v>
      </c>
      <c r="H342">
        <v>1143.4565402145549</v>
      </c>
    </row>
    <row r="343" spans="1:8" x14ac:dyDescent="0.3">
      <c r="A343" t="s">
        <v>614</v>
      </c>
      <c r="B343" t="s">
        <v>614</v>
      </c>
      <c r="C343">
        <v>7.2013590853648644E-5</v>
      </c>
      <c r="D343">
        <v>12.326315224663754</v>
      </c>
      <c r="E343">
        <v>-2.40889E-2</v>
      </c>
      <c r="F343">
        <v>-6.4400288999999997</v>
      </c>
      <c r="G343">
        <v>-13.176088930000001</v>
      </c>
      <c r="H343">
        <v>1137.3704904842659</v>
      </c>
    </row>
    <row r="344" spans="1:8" x14ac:dyDescent="0.3">
      <c r="A344" t="s">
        <v>636</v>
      </c>
      <c r="B344" t="s">
        <v>635</v>
      </c>
      <c r="C344">
        <v>1E-8</v>
      </c>
      <c r="D344">
        <v>2.4305931526666709</v>
      </c>
      <c r="E344">
        <v>3.0166964799999998</v>
      </c>
      <c r="F344">
        <v>2.9284348499999999</v>
      </c>
      <c r="G344">
        <v>24.473810019999998</v>
      </c>
      <c r="H344">
        <v>1138.7180494736008</v>
      </c>
    </row>
    <row r="345" spans="1:8" x14ac:dyDescent="0.3">
      <c r="A345" t="s">
        <v>700</v>
      </c>
      <c r="B345" t="s">
        <v>699</v>
      </c>
      <c r="C345">
        <v>8.7630640889395579E-6</v>
      </c>
      <c r="D345">
        <v>472.40732240291157</v>
      </c>
      <c r="E345">
        <v>1.40275675</v>
      </c>
      <c r="F345">
        <v>-8.8862408399999993</v>
      </c>
      <c r="G345">
        <v>24.94786594</v>
      </c>
      <c r="H345">
        <v>1115.6841843656728</v>
      </c>
    </row>
    <row r="346" spans="1:8" x14ac:dyDescent="0.3">
      <c r="A346" t="s">
        <v>650</v>
      </c>
      <c r="B346" t="s">
        <v>649</v>
      </c>
      <c r="C346">
        <v>3.1317182454011797E-5</v>
      </c>
      <c r="D346">
        <v>711.15952447292341</v>
      </c>
      <c r="E346">
        <v>-0.23746096</v>
      </c>
      <c r="F346">
        <v>-6.3358496899999999</v>
      </c>
      <c r="G346">
        <v>-27.707424020000001</v>
      </c>
      <c r="H346">
        <v>1106.9899944234835</v>
      </c>
    </row>
    <row r="347" spans="1:8" x14ac:dyDescent="0.3">
      <c r="A347" t="s">
        <v>652</v>
      </c>
      <c r="B347" t="s">
        <v>651</v>
      </c>
      <c r="C347">
        <v>3.9111845029371842E-6</v>
      </c>
      <c r="D347">
        <v>24.972987221799233</v>
      </c>
      <c r="E347">
        <v>0.14219815</v>
      </c>
      <c r="F347">
        <v>-0.26185784000000001</v>
      </c>
      <c r="G347">
        <v>-17.760312540000001</v>
      </c>
      <c r="H347">
        <v>1104.9504515629169</v>
      </c>
    </row>
    <row r="348" spans="1:8" x14ac:dyDescent="0.3">
      <c r="A348" t="s">
        <v>775</v>
      </c>
      <c r="B348" t="s">
        <v>774</v>
      </c>
      <c r="C348">
        <v>1.715265392388131E-3</v>
      </c>
      <c r="D348">
        <v>46.03244715686953</v>
      </c>
      <c r="E348">
        <v>2.0945224800000002</v>
      </c>
      <c r="F348">
        <v>-8.4005349599999999</v>
      </c>
      <c r="G348">
        <v>36.063294030000002</v>
      </c>
      <c r="H348">
        <v>1095.6034709378175</v>
      </c>
    </row>
    <row r="349" spans="1:8" x14ac:dyDescent="0.3">
      <c r="A349" t="s">
        <v>654</v>
      </c>
      <c r="B349" t="s">
        <v>653</v>
      </c>
      <c r="C349">
        <v>2.2598343549093805E-5</v>
      </c>
      <c r="D349">
        <v>374.24223209699949</v>
      </c>
      <c r="E349">
        <v>0.19684568</v>
      </c>
      <c r="F349">
        <v>-4.9538901600000003</v>
      </c>
      <c r="G349">
        <v>-13.405412869999999</v>
      </c>
      <c r="H349">
        <v>1078.1293218869127</v>
      </c>
    </row>
    <row r="350" spans="1:8" x14ac:dyDescent="0.3">
      <c r="A350" t="s">
        <v>662</v>
      </c>
      <c r="B350" t="s">
        <v>661</v>
      </c>
      <c r="C350">
        <v>2.4462748586411043E-5</v>
      </c>
      <c r="D350">
        <v>6.3714291005522794</v>
      </c>
      <c r="E350">
        <v>-3.05920215</v>
      </c>
      <c r="F350">
        <v>-9.7425267299999998</v>
      </c>
      <c r="G350">
        <v>-30.246016619999999</v>
      </c>
      <c r="H350">
        <v>1074.4672030457662</v>
      </c>
    </row>
    <row r="351" spans="1:8" x14ac:dyDescent="0.3">
      <c r="A351" t="s">
        <v>711</v>
      </c>
      <c r="B351" t="s">
        <v>710</v>
      </c>
      <c r="C351">
        <v>1E-8</v>
      </c>
      <c r="D351">
        <v>395.47188287626255</v>
      </c>
      <c r="E351">
        <v>-1.7286179500000001</v>
      </c>
      <c r="F351">
        <v>3.9464757600000002</v>
      </c>
      <c r="G351">
        <v>19.768691579999999</v>
      </c>
      <c r="H351">
        <v>1068.0475591884001</v>
      </c>
    </row>
    <row r="352" spans="1:8" x14ac:dyDescent="0.3">
      <c r="A352" t="s">
        <v>666</v>
      </c>
      <c r="B352" t="s">
        <v>665</v>
      </c>
      <c r="C352">
        <v>1.3669395239164183E-4</v>
      </c>
      <c r="D352">
        <v>75.674952435227851</v>
      </c>
      <c r="E352">
        <v>-0.23170060000000001</v>
      </c>
      <c r="F352">
        <v>-1.46414829</v>
      </c>
      <c r="G352">
        <v>-22.45640144</v>
      </c>
      <c r="H352">
        <v>1055.7352372039868</v>
      </c>
    </row>
    <row r="353" spans="1:8" x14ac:dyDescent="0.3">
      <c r="A353" t="s">
        <v>668</v>
      </c>
      <c r="B353" t="s">
        <v>667</v>
      </c>
      <c r="C353">
        <v>7.8104887030355078E-6</v>
      </c>
      <c r="D353">
        <v>503.43651064449233</v>
      </c>
      <c r="E353">
        <v>-0.20376257</v>
      </c>
      <c r="F353">
        <v>-0.54419278000000004</v>
      </c>
      <c r="G353">
        <v>-4.6213095199999996</v>
      </c>
      <c r="H353">
        <v>1051.2286644173948</v>
      </c>
    </row>
    <row r="354" spans="1:8" x14ac:dyDescent="0.3">
      <c r="A354" t="s">
        <v>628</v>
      </c>
      <c r="B354" t="s">
        <v>627</v>
      </c>
      <c r="C354">
        <v>2.4882685880822705E-5</v>
      </c>
      <c r="D354">
        <v>266.794101354139</v>
      </c>
      <c r="E354">
        <v>-0.11402577</v>
      </c>
      <c r="F354">
        <v>-8.0724539400000008</v>
      </c>
      <c r="G354">
        <v>-7.3031590099999999</v>
      </c>
      <c r="H354">
        <v>1049.6195915071935</v>
      </c>
    </row>
    <row r="355" spans="1:8" x14ac:dyDescent="0.3">
      <c r="A355" t="s">
        <v>709</v>
      </c>
      <c r="B355" t="s">
        <v>708</v>
      </c>
      <c r="C355">
        <v>2.1578090924730739E-5</v>
      </c>
      <c r="D355">
        <v>14.798290255331882</v>
      </c>
      <c r="E355">
        <v>8.2348849200000007</v>
      </c>
      <c r="F355">
        <v>-10.44754635</v>
      </c>
      <c r="G355">
        <v>-29.16038399</v>
      </c>
      <c r="H355">
        <v>1044.4007904422558</v>
      </c>
    </row>
    <row r="356" spans="1:8" x14ac:dyDescent="0.3">
      <c r="A356" t="s">
        <v>744</v>
      </c>
      <c r="B356" t="s">
        <v>743</v>
      </c>
      <c r="C356">
        <v>1.1550728363188032E-8</v>
      </c>
      <c r="D356">
        <v>256.16178966227017</v>
      </c>
      <c r="E356">
        <v>0.16520201000000001</v>
      </c>
      <c r="F356">
        <v>9.1306656900000007</v>
      </c>
      <c r="G356">
        <v>30.122952739999999</v>
      </c>
      <c r="H356">
        <v>1032.8034764259137</v>
      </c>
    </row>
    <row r="357" spans="1:8" x14ac:dyDescent="0.3">
      <c r="A357" t="s">
        <v>656</v>
      </c>
      <c r="B357" t="s">
        <v>655</v>
      </c>
      <c r="C357">
        <v>6.0144522619218869E-5</v>
      </c>
      <c r="D357">
        <v>157.47224356908592</v>
      </c>
      <c r="E357">
        <v>-2.85244623</v>
      </c>
      <c r="F357">
        <v>-8.5566267400000005</v>
      </c>
      <c r="G357">
        <v>-15.55883232</v>
      </c>
      <c r="H357">
        <v>1037.164611130082</v>
      </c>
    </row>
    <row r="358" spans="1:8" x14ac:dyDescent="0.3">
      <c r="A358" t="s">
        <v>670</v>
      </c>
      <c r="B358" t="s">
        <v>669</v>
      </c>
      <c r="C358">
        <v>2.684980627778425E-5</v>
      </c>
      <c r="D358">
        <v>24.729359085181201</v>
      </c>
      <c r="E358">
        <v>-0.23644586000000001</v>
      </c>
      <c r="F358">
        <v>-4.3576723099999999</v>
      </c>
      <c r="G358">
        <v>-15.508082310000001</v>
      </c>
      <c r="H358">
        <v>1029.891297072601</v>
      </c>
    </row>
    <row r="359" spans="1:8" x14ac:dyDescent="0.3">
      <c r="A359" t="s">
        <v>696</v>
      </c>
      <c r="B359" t="s">
        <v>696</v>
      </c>
      <c r="C359">
        <v>2.7301574893093148E-6</v>
      </c>
      <c r="D359">
        <v>137.84523753689109</v>
      </c>
      <c r="E359">
        <v>0.68471543999999995</v>
      </c>
      <c r="F359">
        <v>-1.98730874</v>
      </c>
      <c r="G359">
        <v>-8.0778146199999998</v>
      </c>
      <c r="H359">
        <v>1025.7781483721465</v>
      </c>
    </row>
    <row r="360" spans="1:8" x14ac:dyDescent="0.3">
      <c r="A360" t="s">
        <v>698</v>
      </c>
      <c r="B360" t="s">
        <v>697</v>
      </c>
      <c r="C360">
        <v>2.105357470541735E-6</v>
      </c>
      <c r="D360">
        <v>155.82357236461704</v>
      </c>
      <c r="E360">
        <v>1.05992873</v>
      </c>
      <c r="F360">
        <v>-0.90966499999999995</v>
      </c>
      <c r="G360">
        <v>-5.5563056499999997</v>
      </c>
      <c r="H360">
        <v>1026.3551855416429</v>
      </c>
    </row>
    <row r="361" spans="1:8" x14ac:dyDescent="0.3">
      <c r="A361" t="s">
        <v>722</v>
      </c>
      <c r="B361" t="s">
        <v>721</v>
      </c>
      <c r="C361">
        <v>7.2089519813976558E-6</v>
      </c>
      <c r="D361">
        <v>139.78806245876953</v>
      </c>
      <c r="E361">
        <v>1.4111225000000001</v>
      </c>
      <c r="F361">
        <v>-6.6879213200000001</v>
      </c>
      <c r="G361">
        <v>-0.10593635999999999</v>
      </c>
      <c r="H361">
        <v>1013.6398165420724</v>
      </c>
    </row>
    <row r="362" spans="1:8" x14ac:dyDescent="0.3">
      <c r="A362" t="s">
        <v>742</v>
      </c>
      <c r="B362" t="s">
        <v>742</v>
      </c>
      <c r="C362">
        <v>1.5537028824287091E-5</v>
      </c>
      <c r="D362">
        <v>83.050851370195886</v>
      </c>
      <c r="E362">
        <v>2.6139400899999998</v>
      </c>
      <c r="F362">
        <v>-0.20792221</v>
      </c>
      <c r="G362">
        <v>26.29120932</v>
      </c>
      <c r="H362">
        <v>1012.2046497295004</v>
      </c>
    </row>
    <row r="363" spans="1:8" x14ac:dyDescent="0.3">
      <c r="A363" t="s">
        <v>735</v>
      </c>
      <c r="B363" t="s">
        <v>734</v>
      </c>
      <c r="C363">
        <v>8.3886365843276189E-3</v>
      </c>
      <c r="D363">
        <v>3.359026204269608</v>
      </c>
      <c r="E363">
        <v>-0.41133987999999999</v>
      </c>
      <c r="F363">
        <v>1.7754680599999999</v>
      </c>
      <c r="G363">
        <v>5.6693735099999998</v>
      </c>
      <c r="H363">
        <v>1011.5204483437986</v>
      </c>
    </row>
    <row r="364" spans="1:8" x14ac:dyDescent="0.3">
      <c r="A364" t="s">
        <v>680</v>
      </c>
      <c r="B364" t="s">
        <v>679</v>
      </c>
      <c r="C364">
        <v>6.9536051184093515E-6</v>
      </c>
      <c r="D364">
        <v>47.713766320484034</v>
      </c>
      <c r="E364">
        <v>2.0359209900000002</v>
      </c>
      <c r="F364">
        <v>-3.46638343</v>
      </c>
      <c r="G364">
        <v>-14.4655404</v>
      </c>
      <c r="H364">
        <v>1021.6878932159772</v>
      </c>
    </row>
    <row r="365" spans="1:8" x14ac:dyDescent="0.3">
      <c r="A365" t="s">
        <v>688</v>
      </c>
      <c r="B365" t="s">
        <v>688</v>
      </c>
      <c r="C365">
        <v>1.7538900467066889E-6</v>
      </c>
      <c r="D365">
        <v>341.00392729205788</v>
      </c>
      <c r="E365">
        <v>-0.26019729000000003</v>
      </c>
      <c r="F365">
        <v>-6.9994101300000002</v>
      </c>
      <c r="G365">
        <v>-12.066459829999999</v>
      </c>
      <c r="H365">
        <v>996.26721946779935</v>
      </c>
    </row>
    <row r="366" spans="1:8" x14ac:dyDescent="0.3">
      <c r="A366" t="s">
        <v>705</v>
      </c>
      <c r="B366" t="s">
        <v>705</v>
      </c>
      <c r="C366">
        <v>9.998843998563058E-6</v>
      </c>
      <c r="D366">
        <v>923.01011985195896</v>
      </c>
      <c r="E366">
        <v>2.6749523900000001</v>
      </c>
      <c r="F366">
        <v>-6.1545097100000001</v>
      </c>
      <c r="G366">
        <v>5.9470314899999996</v>
      </c>
      <c r="H366">
        <v>996.09223140593781</v>
      </c>
    </row>
    <row r="367" spans="1:8" x14ac:dyDescent="0.3">
      <c r="A367" t="s">
        <v>646</v>
      </c>
      <c r="B367" t="s">
        <v>646</v>
      </c>
      <c r="C367">
        <v>1.7773195009666676E-6</v>
      </c>
      <c r="D367">
        <v>67.952546516834474</v>
      </c>
      <c r="E367">
        <v>0.41410580000000002</v>
      </c>
      <c r="F367">
        <v>-15.17804697</v>
      </c>
      <c r="G367">
        <v>45.034474869999997</v>
      </c>
      <c r="H367">
        <v>1004.9063186618364</v>
      </c>
    </row>
    <row r="368" spans="1:8" x14ac:dyDescent="0.3">
      <c r="A368" t="s">
        <v>797</v>
      </c>
      <c r="B368" t="s">
        <v>796</v>
      </c>
      <c r="C368">
        <v>1.8500544146322879E-5</v>
      </c>
      <c r="D368">
        <v>14.167827200000971</v>
      </c>
      <c r="E368">
        <v>3.3001865499999998</v>
      </c>
      <c r="F368">
        <v>22.20790624</v>
      </c>
      <c r="G368">
        <v>18.235520529999999</v>
      </c>
      <c r="H368">
        <v>988.55589285040764</v>
      </c>
    </row>
    <row r="369" spans="1:8" x14ac:dyDescent="0.3">
      <c r="A369" t="s">
        <v>642</v>
      </c>
      <c r="B369" t="s">
        <v>641</v>
      </c>
      <c r="C369">
        <v>3.785258885108149E-6</v>
      </c>
      <c r="D369">
        <v>326.93099802494584</v>
      </c>
      <c r="E369">
        <v>-1.4612744</v>
      </c>
      <c r="F369">
        <v>-6.9863493600000002</v>
      </c>
      <c r="G369">
        <v>-12.996470950000001</v>
      </c>
      <c r="H369">
        <v>979.04303891607924</v>
      </c>
    </row>
    <row r="370" spans="1:8" x14ac:dyDescent="0.3">
      <c r="A370" t="s">
        <v>682</v>
      </c>
      <c r="B370" t="s">
        <v>681</v>
      </c>
      <c r="C370">
        <v>2.0900683945651336E-6</v>
      </c>
      <c r="D370">
        <v>14.153515548228681</v>
      </c>
      <c r="E370">
        <v>0.17079018000000001</v>
      </c>
      <c r="F370">
        <v>-5.4496035999999997</v>
      </c>
      <c r="G370">
        <v>-21.170981619999999</v>
      </c>
      <c r="H370">
        <v>973.94605325247403</v>
      </c>
    </row>
    <row r="371" spans="1:8" x14ac:dyDescent="0.3">
      <c r="A371" t="s">
        <v>690</v>
      </c>
      <c r="B371" t="s">
        <v>689</v>
      </c>
      <c r="C371">
        <v>1.805333254767542E-5</v>
      </c>
      <c r="D371">
        <v>87.360959900704685</v>
      </c>
      <c r="E371">
        <v>-0.30295822</v>
      </c>
      <c r="F371">
        <v>-2.75116936</v>
      </c>
      <c r="G371">
        <v>-16.739206679999999</v>
      </c>
      <c r="H371">
        <v>964.12305990926563</v>
      </c>
    </row>
    <row r="372" spans="1:8" x14ac:dyDescent="0.3">
      <c r="A372" t="s">
        <v>726</v>
      </c>
      <c r="B372" t="s">
        <v>725</v>
      </c>
      <c r="C372">
        <v>3.0050336943961891E-6</v>
      </c>
      <c r="D372">
        <v>1.0017408357146489</v>
      </c>
      <c r="E372">
        <v>0.38423225999999999</v>
      </c>
      <c r="F372">
        <v>0.16935822</v>
      </c>
      <c r="G372">
        <v>7.3134346900000002</v>
      </c>
      <c r="H372">
        <v>963.58844897166921</v>
      </c>
    </row>
    <row r="373" spans="1:8" x14ac:dyDescent="0.3">
      <c r="A373" t="s">
        <v>724</v>
      </c>
      <c r="B373" t="s">
        <v>723</v>
      </c>
      <c r="C373">
        <v>3.8589900319291867E-8</v>
      </c>
      <c r="D373">
        <v>0.72338942682959817</v>
      </c>
      <c r="E373">
        <v>0.28969571</v>
      </c>
      <c r="F373">
        <v>-3.10011729</v>
      </c>
      <c r="G373">
        <v>-3.6243957</v>
      </c>
      <c r="H373">
        <v>950.04136420719283</v>
      </c>
    </row>
    <row r="374" spans="1:8" x14ac:dyDescent="0.3">
      <c r="A374" t="s">
        <v>714</v>
      </c>
      <c r="B374" t="s">
        <v>714</v>
      </c>
      <c r="C374">
        <v>3.7212922043592038E-7</v>
      </c>
      <c r="D374">
        <v>112.19185680515682</v>
      </c>
      <c r="E374">
        <v>-0.77189752</v>
      </c>
      <c r="F374">
        <v>0.67697225999999999</v>
      </c>
      <c r="G374">
        <v>-13.41152159</v>
      </c>
      <c r="H374">
        <v>946.04107613008364</v>
      </c>
    </row>
    <row r="375" spans="1:8" x14ac:dyDescent="0.3">
      <c r="A375" t="s">
        <v>660</v>
      </c>
      <c r="B375" t="s">
        <v>659</v>
      </c>
      <c r="C375">
        <v>1.6606137296586894E-2</v>
      </c>
      <c r="D375">
        <v>290.12709217742412</v>
      </c>
      <c r="E375">
        <v>-2.4950026900000002</v>
      </c>
      <c r="F375">
        <v>-8.0720703</v>
      </c>
      <c r="G375">
        <v>12.128671499999999</v>
      </c>
      <c r="H375">
        <v>939.66488216672883</v>
      </c>
    </row>
    <row r="376" spans="1:8" x14ac:dyDescent="0.3">
      <c r="A376" t="s">
        <v>741</v>
      </c>
      <c r="B376" t="s">
        <v>740</v>
      </c>
      <c r="C376">
        <v>1.3499996932406084E-5</v>
      </c>
      <c r="D376">
        <v>35.227767308386575</v>
      </c>
      <c r="E376">
        <v>0.24262998999999999</v>
      </c>
      <c r="F376">
        <v>8.7265199199999994</v>
      </c>
      <c r="G376">
        <v>6.8379780099999996</v>
      </c>
      <c r="H376">
        <v>940.16187649622918</v>
      </c>
    </row>
    <row r="377" spans="1:8" x14ac:dyDescent="0.3">
      <c r="A377" t="s">
        <v>756</v>
      </c>
      <c r="B377" t="s">
        <v>755</v>
      </c>
      <c r="C377">
        <v>1.8365179776667471E-6</v>
      </c>
      <c r="D377">
        <v>65.106329584684545</v>
      </c>
      <c r="E377">
        <v>0.73248283000000003</v>
      </c>
      <c r="F377">
        <v>-8.6883829499999994</v>
      </c>
      <c r="G377">
        <v>29.923220520000001</v>
      </c>
      <c r="H377">
        <v>933.6944555009668</v>
      </c>
    </row>
    <row r="378" spans="1:8" x14ac:dyDescent="0.3">
      <c r="A378" t="s">
        <v>704</v>
      </c>
      <c r="B378" t="s">
        <v>703</v>
      </c>
      <c r="C378">
        <v>2.2777309923511286E-8</v>
      </c>
      <c r="D378">
        <v>52.232673541707221</v>
      </c>
      <c r="E378">
        <v>-0.11316358999999999</v>
      </c>
      <c r="F378">
        <v>-9.3541841199999993</v>
      </c>
      <c r="G378">
        <v>-21.94831872</v>
      </c>
      <c r="H378">
        <v>922.82030439240236</v>
      </c>
    </row>
    <row r="379" spans="1:8" x14ac:dyDescent="0.3">
      <c r="A379" t="s">
        <v>770</v>
      </c>
      <c r="B379" t="s">
        <v>769</v>
      </c>
      <c r="C379">
        <v>1.1586813778066334E-4</v>
      </c>
      <c r="D379">
        <v>105.43826105324952</v>
      </c>
      <c r="E379">
        <v>3.90141794</v>
      </c>
      <c r="F379">
        <v>22.620212479999999</v>
      </c>
      <c r="G379">
        <v>104.92524997</v>
      </c>
      <c r="H379">
        <v>921.01168397482036</v>
      </c>
    </row>
    <row r="380" spans="1:8" x14ac:dyDescent="0.3">
      <c r="A380" t="s">
        <v>707</v>
      </c>
      <c r="B380" t="s">
        <v>706</v>
      </c>
      <c r="C380">
        <v>2.6140017452429652E-5</v>
      </c>
      <c r="D380">
        <v>199.33414453883452</v>
      </c>
      <c r="E380">
        <v>-0.69132304</v>
      </c>
      <c r="F380">
        <v>-7.3735189300000004</v>
      </c>
      <c r="G380">
        <v>-9.6166279800000005</v>
      </c>
      <c r="H380">
        <v>914.22754417386864</v>
      </c>
    </row>
    <row r="381" spans="1:8" x14ac:dyDescent="0.3">
      <c r="A381" t="s">
        <v>758</v>
      </c>
      <c r="B381" t="s">
        <v>757</v>
      </c>
      <c r="C381">
        <v>0.10261742553526808</v>
      </c>
      <c r="D381">
        <v>113.34753478894986</v>
      </c>
      <c r="E381">
        <v>-1.01422912</v>
      </c>
      <c r="F381">
        <v>16.351297630000001</v>
      </c>
      <c r="G381">
        <v>5.0482208899999996</v>
      </c>
      <c r="H381">
        <v>912.06367815746285</v>
      </c>
    </row>
    <row r="382" spans="1:8" x14ac:dyDescent="0.3">
      <c r="A382" t="s">
        <v>713</v>
      </c>
      <c r="B382" t="s">
        <v>712</v>
      </c>
      <c r="C382">
        <v>1.9987449989777489E-5</v>
      </c>
      <c r="D382">
        <v>224.93546337129001</v>
      </c>
      <c r="E382">
        <v>0.88671089000000003</v>
      </c>
      <c r="F382">
        <v>-4.8253575800000004</v>
      </c>
      <c r="G382">
        <v>-7.0920316200000002</v>
      </c>
      <c r="H382">
        <v>899.94303472549416</v>
      </c>
    </row>
    <row r="383" spans="1:8" x14ac:dyDescent="0.3">
      <c r="A383" t="s">
        <v>728</v>
      </c>
      <c r="B383" t="s">
        <v>727</v>
      </c>
      <c r="C383">
        <v>4.0879634915258181E-7</v>
      </c>
      <c r="D383">
        <v>54.740608659461166</v>
      </c>
      <c r="E383">
        <v>-1.1757545700000001</v>
      </c>
      <c r="F383">
        <v>-2.2964822699999998</v>
      </c>
      <c r="G383">
        <v>-11.39283417</v>
      </c>
      <c r="H383">
        <v>898.84448425987841</v>
      </c>
    </row>
    <row r="384" spans="1:8" x14ac:dyDescent="0.3">
      <c r="A384" t="s">
        <v>752</v>
      </c>
      <c r="B384" t="s">
        <v>751</v>
      </c>
      <c r="C384">
        <v>1.2382020021621534E-7</v>
      </c>
      <c r="D384">
        <v>57.735234177806653</v>
      </c>
      <c r="E384">
        <v>1.30439025</v>
      </c>
      <c r="F384">
        <v>-4.2882197199999998</v>
      </c>
      <c r="G384">
        <v>-18.129679790000001</v>
      </c>
      <c r="H384">
        <v>897.01857361625105</v>
      </c>
    </row>
    <row r="385" spans="1:8" x14ac:dyDescent="0.3">
      <c r="A385" t="s">
        <v>733</v>
      </c>
      <c r="B385" t="s">
        <v>732</v>
      </c>
      <c r="C385">
        <v>3.5866533921008865E-6</v>
      </c>
      <c r="D385">
        <v>381.15814306063663</v>
      </c>
      <c r="E385">
        <v>3.16959576</v>
      </c>
      <c r="F385">
        <v>0.47044060999999998</v>
      </c>
      <c r="G385">
        <v>2.49381275</v>
      </c>
      <c r="H385">
        <v>896.44357709394933</v>
      </c>
    </row>
    <row r="386" spans="1:8" x14ac:dyDescent="0.3">
      <c r="A386" t="s">
        <v>683</v>
      </c>
      <c r="B386" t="s">
        <v>683</v>
      </c>
      <c r="C386">
        <v>2.121986372154841E-3</v>
      </c>
      <c r="D386">
        <v>86.631255058756892</v>
      </c>
      <c r="E386">
        <v>-2.4820197099999999</v>
      </c>
      <c r="F386">
        <v>-13.711238099999999</v>
      </c>
      <c r="G386">
        <v>-22.335968810000001</v>
      </c>
      <c r="H386">
        <v>891.23427630503318</v>
      </c>
    </row>
    <row r="387" spans="1:8" x14ac:dyDescent="0.3">
      <c r="A387" t="s">
        <v>720</v>
      </c>
      <c r="B387" t="s">
        <v>719</v>
      </c>
      <c r="C387">
        <v>3.9535689246292782E-7</v>
      </c>
      <c r="D387">
        <v>92.92048072099584</v>
      </c>
      <c r="E387">
        <v>0.24542201999999999</v>
      </c>
      <c r="F387">
        <v>-5.4567721200000001</v>
      </c>
      <c r="G387">
        <v>-14.47709412</v>
      </c>
      <c r="H387">
        <v>881.62630722218478</v>
      </c>
    </row>
    <row r="388" spans="1:8" x14ac:dyDescent="0.3">
      <c r="A388" t="s">
        <v>718</v>
      </c>
      <c r="B388" t="s">
        <v>717</v>
      </c>
      <c r="C388">
        <v>2.6736394927193239E-5</v>
      </c>
      <c r="D388">
        <v>3.8126753189495064</v>
      </c>
      <c r="E388">
        <v>0.12206338</v>
      </c>
      <c r="F388">
        <v>-3.4994877899999999</v>
      </c>
      <c r="G388">
        <v>-15.552269559999999</v>
      </c>
      <c r="H388">
        <v>883.44205398390409</v>
      </c>
    </row>
    <row r="389" spans="1:8" x14ac:dyDescent="0.3">
      <c r="A389" t="s">
        <v>731</v>
      </c>
      <c r="B389" t="s">
        <v>730</v>
      </c>
      <c r="C389">
        <v>1.0927673102367892E-5</v>
      </c>
      <c r="D389">
        <v>299.85265625428121</v>
      </c>
      <c r="E389">
        <v>3.9820773300000001</v>
      </c>
      <c r="F389">
        <v>-3.3008758899999999</v>
      </c>
      <c r="G389">
        <v>-0.49217203999999998</v>
      </c>
      <c r="H389">
        <v>880.41726965618363</v>
      </c>
    </row>
    <row r="390" spans="1:8" x14ac:dyDescent="0.3">
      <c r="A390" t="s">
        <v>750</v>
      </c>
      <c r="B390" t="s">
        <v>749</v>
      </c>
      <c r="C390">
        <v>2.5144167422509032E-5</v>
      </c>
      <c r="D390">
        <v>2.0760328722443022</v>
      </c>
      <c r="E390">
        <v>2.99816452</v>
      </c>
      <c r="F390">
        <v>-4.0127695399999999</v>
      </c>
      <c r="G390">
        <v>-9.5856645199999999</v>
      </c>
      <c r="H390">
        <v>879.25503849613665</v>
      </c>
    </row>
    <row r="391" spans="1:8" x14ac:dyDescent="0.3">
      <c r="A391" t="s">
        <v>685</v>
      </c>
      <c r="B391" t="s">
        <v>684</v>
      </c>
      <c r="C391">
        <v>1.5175606848958671E-3</v>
      </c>
      <c r="D391">
        <v>85.151827886528949</v>
      </c>
      <c r="E391">
        <v>-15.780142189999999</v>
      </c>
      <c r="F391">
        <v>-13.75831033</v>
      </c>
      <c r="G391">
        <v>-7.1774633899999998</v>
      </c>
      <c r="H391">
        <v>869.94441001655366</v>
      </c>
    </row>
    <row r="392" spans="1:8" x14ac:dyDescent="0.3">
      <c r="A392" t="s">
        <v>783</v>
      </c>
      <c r="B392" t="s">
        <v>782</v>
      </c>
      <c r="C392">
        <v>1.4617948109902776E-7</v>
      </c>
      <c r="D392">
        <v>2565.4070370856439</v>
      </c>
      <c r="E392">
        <v>3.7873828700000001</v>
      </c>
      <c r="F392">
        <v>1.95015911</v>
      </c>
      <c r="G392">
        <v>-1.8832220099999999</v>
      </c>
      <c r="H392">
        <v>860.69070070803639</v>
      </c>
    </row>
    <row r="393" spans="1:8" x14ac:dyDescent="0.3">
      <c r="A393" t="s">
        <v>781</v>
      </c>
      <c r="B393" t="s">
        <v>780</v>
      </c>
      <c r="C393">
        <v>7.8487713249671933E-8</v>
      </c>
      <c r="D393">
        <v>18.675341967196957</v>
      </c>
      <c r="E393">
        <v>0.39965020000000001</v>
      </c>
      <c r="F393">
        <v>-4.4216817300000004</v>
      </c>
      <c r="G393">
        <v>-26.28564712</v>
      </c>
      <c r="H393">
        <v>867.72817458551856</v>
      </c>
    </row>
    <row r="394" spans="1:8" x14ac:dyDescent="0.3">
      <c r="A394" t="s">
        <v>846</v>
      </c>
      <c r="B394" t="s">
        <v>845</v>
      </c>
      <c r="C394">
        <v>2.1683636025035809E-7</v>
      </c>
      <c r="D394">
        <v>9.2057848374132742</v>
      </c>
      <c r="E394">
        <v>-0.66780673999999995</v>
      </c>
      <c r="F394">
        <v>12.400606359999999</v>
      </c>
      <c r="G394">
        <v>43.837138289999999</v>
      </c>
      <c r="H394">
        <v>856.74298157370697</v>
      </c>
    </row>
    <row r="395" spans="1:8" x14ac:dyDescent="0.3">
      <c r="A395" t="s">
        <v>754</v>
      </c>
      <c r="B395" t="s">
        <v>753</v>
      </c>
      <c r="C395">
        <v>2.271815833369852E-6</v>
      </c>
      <c r="D395">
        <v>14.158442194354263</v>
      </c>
      <c r="E395">
        <v>0.85044978999999998</v>
      </c>
      <c r="F395">
        <v>-3.6767750800000001</v>
      </c>
      <c r="G395">
        <v>60.50299966</v>
      </c>
      <c r="H395">
        <v>864.34967337059743</v>
      </c>
    </row>
    <row r="396" spans="1:8" x14ac:dyDescent="0.3">
      <c r="A396" t="s">
        <v>737</v>
      </c>
      <c r="B396" t="s">
        <v>736</v>
      </c>
      <c r="C396">
        <v>3.4487074950415807E-6</v>
      </c>
      <c r="D396">
        <v>58.128423855356118</v>
      </c>
      <c r="E396">
        <v>-0.81648010000000004</v>
      </c>
      <c r="F396">
        <v>5.2881807199999997</v>
      </c>
      <c r="G396">
        <v>0.80038914000000005</v>
      </c>
      <c r="H396">
        <v>860.95156919085366</v>
      </c>
    </row>
    <row r="397" spans="1:8" x14ac:dyDescent="0.3">
      <c r="A397" t="s">
        <v>766</v>
      </c>
      <c r="B397" t="s">
        <v>765</v>
      </c>
      <c r="C397">
        <v>2.5961442159312776E-6</v>
      </c>
      <c r="D397">
        <v>426.66511602254059</v>
      </c>
      <c r="E397">
        <v>-0.67325435</v>
      </c>
      <c r="F397">
        <v>3.2839524400000002</v>
      </c>
      <c r="G397">
        <v>5.7666513100000003</v>
      </c>
      <c r="H397">
        <v>858.1130586661003</v>
      </c>
    </row>
    <row r="398" spans="1:8" x14ac:dyDescent="0.3">
      <c r="A398" t="s">
        <v>808</v>
      </c>
      <c r="B398" t="s">
        <v>807</v>
      </c>
      <c r="C398">
        <v>1.5159431087976171E-2</v>
      </c>
      <c r="D398">
        <v>58.213536216950409</v>
      </c>
      <c r="E398">
        <v>-0.58378147999999996</v>
      </c>
      <c r="F398">
        <v>4.6322256700000004</v>
      </c>
      <c r="G398">
        <v>11.851026170000001</v>
      </c>
      <c r="H398">
        <v>846.50263195258935</v>
      </c>
    </row>
    <row r="399" spans="1:8" x14ac:dyDescent="0.3">
      <c r="A399" t="s">
        <v>693</v>
      </c>
      <c r="B399" t="s">
        <v>693</v>
      </c>
      <c r="C399">
        <v>1.0487263901928908E-5</v>
      </c>
      <c r="D399">
        <v>1.173786769719402</v>
      </c>
      <c r="E399">
        <v>-0.57376207000000001</v>
      </c>
      <c r="F399">
        <v>-2.31864398</v>
      </c>
      <c r="G399">
        <v>-24.330466210000001</v>
      </c>
      <c r="H399">
        <v>841.95545971790398</v>
      </c>
    </row>
    <row r="400" spans="1:8" x14ac:dyDescent="0.3">
      <c r="A400" t="s">
        <v>7387</v>
      </c>
      <c r="B400" t="s">
        <v>7386</v>
      </c>
      <c r="C400">
        <v>5.3952545537729949E-7</v>
      </c>
      <c r="D400">
        <v>1E-8</v>
      </c>
      <c r="E400">
        <v>-0.1701809</v>
      </c>
      <c r="F400">
        <v>-3.6998503399999998</v>
      </c>
      <c r="G400">
        <v>-15.33119101</v>
      </c>
      <c r="H400">
        <v>837.75667479977119</v>
      </c>
    </row>
    <row r="401" spans="1:8" x14ac:dyDescent="0.3">
      <c r="A401" t="s">
        <v>779</v>
      </c>
      <c r="B401" t="s">
        <v>778</v>
      </c>
      <c r="C401">
        <v>2.7545641924174174E-6</v>
      </c>
      <c r="D401">
        <v>14.836780633910694</v>
      </c>
      <c r="E401">
        <v>-0.49895926000000002</v>
      </c>
      <c r="F401">
        <v>4.4589439200000003</v>
      </c>
      <c r="G401">
        <v>5.0955162700000001</v>
      </c>
      <c r="H401">
        <v>828.00830808618048</v>
      </c>
    </row>
    <row r="402" spans="1:8" x14ac:dyDescent="0.3">
      <c r="A402" t="s">
        <v>702</v>
      </c>
      <c r="B402" t="s">
        <v>701</v>
      </c>
      <c r="C402">
        <v>3.624870170371228E-7</v>
      </c>
      <c r="D402">
        <v>32.145378635794856</v>
      </c>
      <c r="E402">
        <v>-1.85878816</v>
      </c>
      <c r="F402">
        <v>-14.99803339</v>
      </c>
      <c r="G402">
        <v>-26.723765289999999</v>
      </c>
      <c r="H402">
        <v>830.90510296842888</v>
      </c>
    </row>
    <row r="403" spans="1:8" x14ac:dyDescent="0.3">
      <c r="A403" t="s">
        <v>791</v>
      </c>
      <c r="B403" t="s">
        <v>790</v>
      </c>
      <c r="C403">
        <v>1.2613094462476386E-5</v>
      </c>
      <c r="D403">
        <v>926.52405355319604</v>
      </c>
      <c r="E403">
        <v>-0.52357931999999996</v>
      </c>
      <c r="F403">
        <v>2.45643828</v>
      </c>
      <c r="G403">
        <v>-0.89905939999999995</v>
      </c>
      <c r="H403">
        <v>827.27829918329326</v>
      </c>
    </row>
    <row r="404" spans="1:8" x14ac:dyDescent="0.3">
      <c r="A404" t="s">
        <v>804</v>
      </c>
      <c r="B404" t="s">
        <v>803</v>
      </c>
      <c r="C404">
        <v>1.126413098644651E-5</v>
      </c>
      <c r="D404">
        <v>334.67487810478144</v>
      </c>
      <c r="E404">
        <v>2.71739262</v>
      </c>
      <c r="F404">
        <v>6.5882565900000003</v>
      </c>
      <c r="G404">
        <v>6.7874645500000002</v>
      </c>
      <c r="H404">
        <v>812.52111366192241</v>
      </c>
    </row>
    <row r="405" spans="1:8" x14ac:dyDescent="0.3">
      <c r="A405" t="s">
        <v>739</v>
      </c>
      <c r="B405" t="s">
        <v>738</v>
      </c>
      <c r="C405">
        <v>5.5833771622005595E-5</v>
      </c>
      <c r="D405">
        <v>449.46162971904261</v>
      </c>
      <c r="E405">
        <v>1.070641</v>
      </c>
      <c r="F405">
        <v>-7.2858653200000001</v>
      </c>
      <c r="G405">
        <v>5.55809145</v>
      </c>
      <c r="H405">
        <v>809.58968851908105</v>
      </c>
    </row>
    <row r="406" spans="1:8" x14ac:dyDescent="0.3">
      <c r="A406" t="s">
        <v>785</v>
      </c>
      <c r="B406" t="s">
        <v>784</v>
      </c>
      <c r="C406">
        <v>1.0452416300276419E-5</v>
      </c>
      <c r="D406">
        <v>636.77486724852986</v>
      </c>
      <c r="E406">
        <v>-6.044016E-2</v>
      </c>
      <c r="F406">
        <v>-11.14707181</v>
      </c>
      <c r="G406">
        <v>-3.47151817</v>
      </c>
      <c r="H406">
        <v>803.44268413666487</v>
      </c>
    </row>
    <row r="407" spans="1:8" x14ac:dyDescent="0.3">
      <c r="A407" t="s">
        <v>746</v>
      </c>
      <c r="B407" t="s">
        <v>745</v>
      </c>
      <c r="C407">
        <v>5.4106491778716021E-7</v>
      </c>
      <c r="D407">
        <v>1E-8</v>
      </c>
      <c r="E407">
        <v>-0.1584671</v>
      </c>
      <c r="F407">
        <v>-3.7926232999999998</v>
      </c>
      <c r="G407">
        <v>-15.34361803</v>
      </c>
      <c r="H407">
        <v>804.1053422041125</v>
      </c>
    </row>
    <row r="408" spans="1:8" x14ac:dyDescent="0.3">
      <c r="A408" t="s">
        <v>777</v>
      </c>
      <c r="B408" t="s">
        <v>776</v>
      </c>
      <c r="C408">
        <v>1.0594246730946909E-6</v>
      </c>
      <c r="D408">
        <v>148.19020564557096</v>
      </c>
      <c r="E408">
        <v>-0.29834226000000003</v>
      </c>
      <c r="F408">
        <v>0.18168250999999999</v>
      </c>
      <c r="G408">
        <v>-8.0423135299999995</v>
      </c>
      <c r="H408">
        <v>806.37468040675174</v>
      </c>
    </row>
    <row r="409" spans="1:8" x14ac:dyDescent="0.3">
      <c r="A409" t="s">
        <v>798</v>
      </c>
      <c r="B409" t="s">
        <v>798</v>
      </c>
      <c r="C409">
        <v>7.4709576472452382E-8</v>
      </c>
      <c r="D409">
        <v>565.40848623625106</v>
      </c>
      <c r="E409">
        <v>0.12341989</v>
      </c>
      <c r="F409">
        <v>-2.0122787500000001</v>
      </c>
      <c r="G409">
        <v>-6.0653834099999999</v>
      </c>
      <c r="H409">
        <v>802.80123139794205</v>
      </c>
    </row>
    <row r="410" spans="1:8" x14ac:dyDescent="0.3">
      <c r="A410" t="s">
        <v>768</v>
      </c>
      <c r="B410" t="s">
        <v>767</v>
      </c>
      <c r="C410">
        <v>3.3541290409713939E-7</v>
      </c>
      <c r="D410">
        <v>3.8916311130756762</v>
      </c>
      <c r="E410">
        <v>2.59063043</v>
      </c>
      <c r="F410">
        <v>-0.44314653999999998</v>
      </c>
      <c r="G410">
        <v>-5.3689898700000001</v>
      </c>
      <c r="H410">
        <v>793.19392571014725</v>
      </c>
    </row>
    <row r="411" spans="1:8" x14ac:dyDescent="0.3">
      <c r="A411" t="s">
        <v>800</v>
      </c>
      <c r="B411" t="s">
        <v>799</v>
      </c>
      <c r="C411">
        <v>1.138714564241576E-5</v>
      </c>
      <c r="D411">
        <v>399.26271440142432</v>
      </c>
      <c r="E411">
        <v>1.5374806299999999</v>
      </c>
      <c r="F411">
        <v>-9.6124919999999996</v>
      </c>
      <c r="G411">
        <v>6.9598636899999997</v>
      </c>
      <c r="H411">
        <v>797.1001949691032</v>
      </c>
    </row>
    <row r="412" spans="1:8" x14ac:dyDescent="0.3">
      <c r="A412" t="s">
        <v>764</v>
      </c>
      <c r="B412" t="s">
        <v>763</v>
      </c>
      <c r="C412">
        <v>2.7634017575493402E-4</v>
      </c>
      <c r="D412">
        <v>13.612437560175865</v>
      </c>
      <c r="E412">
        <v>-0.26507059999999999</v>
      </c>
      <c r="F412">
        <v>-3.7197711400000002</v>
      </c>
      <c r="G412">
        <v>-5.5383728000000003</v>
      </c>
      <c r="H412">
        <v>789.38685206741422</v>
      </c>
    </row>
    <row r="413" spans="1:8" x14ac:dyDescent="0.3">
      <c r="A413" t="s">
        <v>793</v>
      </c>
      <c r="B413" t="s">
        <v>792</v>
      </c>
      <c r="C413">
        <v>6.1131810644972156E-7</v>
      </c>
      <c r="D413">
        <v>6.0461801243535334</v>
      </c>
      <c r="E413">
        <v>-4.5807166199999996</v>
      </c>
      <c r="F413">
        <v>-5.4913925199999998</v>
      </c>
      <c r="G413">
        <v>-12.949459299999999</v>
      </c>
      <c r="H413">
        <v>794.50534930392871</v>
      </c>
    </row>
    <row r="414" spans="1:8" x14ac:dyDescent="0.3">
      <c r="A414" t="s">
        <v>1136</v>
      </c>
      <c r="B414" t="s">
        <v>1135</v>
      </c>
      <c r="C414">
        <v>7.7608893289741276E-6</v>
      </c>
      <c r="D414">
        <v>11.660597274870382</v>
      </c>
      <c r="E414">
        <v>2.2731562799999998</v>
      </c>
      <c r="F414">
        <v>-7.4398165599999997</v>
      </c>
      <c r="G414">
        <v>50.753874500000002</v>
      </c>
      <c r="H414">
        <v>789.75397770579195</v>
      </c>
    </row>
    <row r="415" spans="1:8" x14ac:dyDescent="0.3">
      <c r="A415" t="s">
        <v>894</v>
      </c>
      <c r="B415" t="s">
        <v>893</v>
      </c>
      <c r="C415">
        <v>9.8903161727836044E-6</v>
      </c>
      <c r="D415">
        <v>90.936542752731683</v>
      </c>
      <c r="E415">
        <v>1.65485792</v>
      </c>
      <c r="F415">
        <v>-3.9096110500000001</v>
      </c>
      <c r="G415">
        <v>98.706584219999996</v>
      </c>
      <c r="H415">
        <v>788.78079006559892</v>
      </c>
    </row>
    <row r="416" spans="1:8" x14ac:dyDescent="0.3">
      <c r="A416" t="s">
        <v>837</v>
      </c>
      <c r="B416" t="s">
        <v>836</v>
      </c>
      <c r="C416">
        <v>1.0971756517094298E-6</v>
      </c>
      <c r="D416">
        <v>46.625348023771295</v>
      </c>
      <c r="E416">
        <v>1.3096983799999999</v>
      </c>
      <c r="F416">
        <v>-7.7509017699999996</v>
      </c>
      <c r="G416">
        <v>25.525355380000001</v>
      </c>
      <c r="H416">
        <v>783.16611606715401</v>
      </c>
    </row>
    <row r="417" spans="1:8" x14ac:dyDescent="0.3">
      <c r="A417" t="s">
        <v>760</v>
      </c>
      <c r="B417" t="s">
        <v>759</v>
      </c>
      <c r="C417">
        <v>2.5276011903969561E-6</v>
      </c>
      <c r="D417">
        <v>103.89862839827376</v>
      </c>
      <c r="E417">
        <v>-0.50035015999999999</v>
      </c>
      <c r="F417">
        <v>-6.5276856299999997</v>
      </c>
      <c r="G417">
        <v>-14.33697025</v>
      </c>
      <c r="H417">
        <v>773.31467812803817</v>
      </c>
    </row>
    <row r="418" spans="1:8" x14ac:dyDescent="0.3">
      <c r="A418" t="s">
        <v>857</v>
      </c>
      <c r="B418" t="s">
        <v>856</v>
      </c>
      <c r="C418">
        <v>1.8126656691246363E-6</v>
      </c>
      <c r="D418">
        <v>182.59024440907319</v>
      </c>
      <c r="E418">
        <v>4.67154851</v>
      </c>
      <c r="F418">
        <v>0.77792704000000001</v>
      </c>
      <c r="G418">
        <v>18.24948818</v>
      </c>
      <c r="H418">
        <v>779.62714175737233</v>
      </c>
    </row>
    <row r="419" spans="1:8" x14ac:dyDescent="0.3">
      <c r="A419" t="s">
        <v>773</v>
      </c>
      <c r="B419" t="s">
        <v>773</v>
      </c>
      <c r="C419">
        <v>2.6708162642233512E-5</v>
      </c>
      <c r="D419">
        <v>4305.9516977852099</v>
      </c>
      <c r="E419">
        <v>0.37206188000000001</v>
      </c>
      <c r="F419">
        <v>-3.49766683</v>
      </c>
      <c r="G419">
        <v>-16.043336759999999</v>
      </c>
      <c r="H419">
        <v>763.85537455558858</v>
      </c>
    </row>
    <row r="420" spans="1:8" x14ac:dyDescent="0.3">
      <c r="A420" t="s">
        <v>900</v>
      </c>
      <c r="B420" t="s">
        <v>899</v>
      </c>
      <c r="C420">
        <v>1.2513453620615609E-5</v>
      </c>
      <c r="D420">
        <v>0.50333409088851644</v>
      </c>
      <c r="E420">
        <v>0.52838865999999995</v>
      </c>
      <c r="F420">
        <v>19.738372810000001</v>
      </c>
      <c r="G420">
        <v>46.61376593</v>
      </c>
      <c r="H420">
        <v>757.78252669285473</v>
      </c>
    </row>
    <row r="421" spans="1:8" x14ac:dyDescent="0.3">
      <c r="A421" t="s">
        <v>789</v>
      </c>
      <c r="B421" t="s">
        <v>788</v>
      </c>
      <c r="C421">
        <v>2.8021712474825842E-7</v>
      </c>
      <c r="D421">
        <v>208.87234591556151</v>
      </c>
      <c r="E421">
        <v>4.2603707599999998</v>
      </c>
      <c r="F421">
        <v>2.9114617300000001</v>
      </c>
      <c r="G421">
        <v>16.672125619999999</v>
      </c>
      <c r="H421">
        <v>756.38306740568783</v>
      </c>
    </row>
    <row r="422" spans="1:8" x14ac:dyDescent="0.3">
      <c r="A422" t="s">
        <v>802</v>
      </c>
      <c r="B422" t="s">
        <v>801</v>
      </c>
      <c r="C422">
        <v>3.7141678468132403E-7</v>
      </c>
      <c r="D422">
        <v>18.823772899637113</v>
      </c>
      <c r="E422">
        <v>0.79415183</v>
      </c>
      <c r="F422">
        <v>-9.3855616299999998</v>
      </c>
      <c r="G422">
        <v>38.620720480000003</v>
      </c>
      <c r="H422">
        <v>742.83357107374366</v>
      </c>
    </row>
    <row r="423" spans="1:8" x14ac:dyDescent="0.3">
      <c r="A423" t="s">
        <v>825</v>
      </c>
      <c r="B423" t="s">
        <v>824</v>
      </c>
      <c r="C423">
        <v>7.7542943699268245E-7</v>
      </c>
      <c r="D423">
        <v>581.67580902294696</v>
      </c>
      <c r="E423">
        <v>2.6933163699999998</v>
      </c>
      <c r="F423">
        <v>-4.3555722399999999</v>
      </c>
      <c r="G423">
        <v>0.64622941</v>
      </c>
      <c r="H423">
        <v>739.04342359419661</v>
      </c>
    </row>
    <row r="424" spans="1:8" x14ac:dyDescent="0.3">
      <c r="A424" t="s">
        <v>812</v>
      </c>
      <c r="B424" t="s">
        <v>811</v>
      </c>
      <c r="C424">
        <v>6.1116577330758952E-6</v>
      </c>
      <c r="D424">
        <v>83.252749959179567</v>
      </c>
      <c r="E424">
        <v>-2.2700020599999999</v>
      </c>
      <c r="F424">
        <v>-3.61462606</v>
      </c>
      <c r="G424">
        <v>-13.923654470000001</v>
      </c>
      <c r="H424">
        <v>733.39892796910749</v>
      </c>
    </row>
    <row r="425" spans="1:8" x14ac:dyDescent="0.3">
      <c r="A425" t="s">
        <v>853</v>
      </c>
      <c r="B425" t="s">
        <v>852</v>
      </c>
      <c r="C425">
        <v>6.4161209718478963E-5</v>
      </c>
      <c r="D425">
        <v>4.7309980785220116</v>
      </c>
      <c r="E425">
        <v>-2.3954122500000001</v>
      </c>
      <c r="F425">
        <v>0.79207970000000005</v>
      </c>
      <c r="G425">
        <v>1.57788828</v>
      </c>
      <c r="H425">
        <v>732.53204351057218</v>
      </c>
    </row>
    <row r="426" spans="1:8" x14ac:dyDescent="0.3">
      <c r="A426" t="s">
        <v>577</v>
      </c>
      <c r="B426" t="s">
        <v>576</v>
      </c>
      <c r="C426">
        <v>7.3095274316176125E-6</v>
      </c>
      <c r="D426">
        <v>0.67896053935849021</v>
      </c>
      <c r="E426">
        <v>0.38891415000000001</v>
      </c>
      <c r="F426">
        <v>-29.04664855</v>
      </c>
      <c r="G426">
        <v>-14.91283468</v>
      </c>
      <c r="H426">
        <v>730.9527431617613</v>
      </c>
    </row>
    <row r="427" spans="1:8" x14ac:dyDescent="0.3">
      <c r="A427" t="s">
        <v>904</v>
      </c>
      <c r="B427" t="s">
        <v>903</v>
      </c>
      <c r="C427">
        <v>6.3473743506146917E-6</v>
      </c>
      <c r="D427">
        <v>106.4812413891522</v>
      </c>
      <c r="E427">
        <v>5.0662198500000004</v>
      </c>
      <c r="F427">
        <v>0.73445744000000002</v>
      </c>
      <c r="G427">
        <v>38.747761439999998</v>
      </c>
      <c r="H427">
        <v>728.50692228183505</v>
      </c>
    </row>
    <row r="428" spans="1:8" x14ac:dyDescent="0.3">
      <c r="A428" t="s">
        <v>772</v>
      </c>
      <c r="B428" t="s">
        <v>771</v>
      </c>
      <c r="C428">
        <v>1.4669948417036253E-5</v>
      </c>
      <c r="D428">
        <v>92.785188459676363</v>
      </c>
      <c r="E428">
        <v>-0.87081255999999996</v>
      </c>
      <c r="F428">
        <v>-9.1198510699999993</v>
      </c>
      <c r="G428">
        <v>-21.691407819999998</v>
      </c>
      <c r="H428">
        <v>725.11065805271051</v>
      </c>
    </row>
    <row r="429" spans="1:8" x14ac:dyDescent="0.3">
      <c r="A429" t="s">
        <v>820</v>
      </c>
      <c r="B429" t="s">
        <v>819</v>
      </c>
      <c r="C429">
        <v>3.0312564753954342E-6</v>
      </c>
      <c r="D429">
        <v>19.954298369927105</v>
      </c>
      <c r="E429">
        <v>-1.5346898</v>
      </c>
      <c r="F429">
        <v>-12.82734739</v>
      </c>
      <c r="G429">
        <v>22.46982247</v>
      </c>
      <c r="H429">
        <v>716.46699846029412</v>
      </c>
    </row>
    <row r="430" spans="1:8" x14ac:dyDescent="0.3">
      <c r="A430" t="s">
        <v>822</v>
      </c>
      <c r="B430" t="s">
        <v>821</v>
      </c>
      <c r="C430">
        <v>8.3425032946946205E-4</v>
      </c>
      <c r="D430">
        <v>54.749662677433641</v>
      </c>
      <c r="E430">
        <v>2.00230525</v>
      </c>
      <c r="F430">
        <v>7.6046469200000004</v>
      </c>
      <c r="G430">
        <v>-12.728894049999999</v>
      </c>
      <c r="H430">
        <v>716.66662166785306</v>
      </c>
    </row>
    <row r="431" spans="1:8" x14ac:dyDescent="0.3">
      <c r="A431" t="s">
        <v>795</v>
      </c>
      <c r="B431" t="s">
        <v>794</v>
      </c>
      <c r="C431">
        <v>2.0412607732303257E-5</v>
      </c>
      <c r="D431">
        <v>15.101034563923148</v>
      </c>
      <c r="E431">
        <v>0.40393846999999999</v>
      </c>
      <c r="F431">
        <v>-7.4324362700000002</v>
      </c>
      <c r="G431">
        <v>-19.3598067</v>
      </c>
      <c r="H431">
        <v>714.38721804533873</v>
      </c>
    </row>
    <row r="432" spans="1:8" x14ac:dyDescent="0.3">
      <c r="A432" t="s">
        <v>923</v>
      </c>
      <c r="B432" t="s">
        <v>922</v>
      </c>
      <c r="C432">
        <v>1.4580763977304127E-6</v>
      </c>
      <c r="D432">
        <v>346.9016030392566</v>
      </c>
      <c r="E432">
        <v>10.101301360000001</v>
      </c>
      <c r="F432">
        <v>28.551521099999999</v>
      </c>
      <c r="G432">
        <v>15.53926549</v>
      </c>
      <c r="H432">
        <v>704.45489685619953</v>
      </c>
    </row>
    <row r="433" spans="1:8" x14ac:dyDescent="0.3">
      <c r="A433" t="s">
        <v>814</v>
      </c>
      <c r="B433" t="s">
        <v>813</v>
      </c>
      <c r="C433">
        <v>1.5037813705581199E-4</v>
      </c>
      <c r="D433">
        <v>34.95006546498211</v>
      </c>
      <c r="E433">
        <v>-0.97002429000000001</v>
      </c>
      <c r="F433">
        <v>-2.7895142100000001</v>
      </c>
      <c r="G433">
        <v>-4.8302683100000001</v>
      </c>
      <c r="H433">
        <v>706.77724416231638</v>
      </c>
    </row>
    <row r="434" spans="1:8" x14ac:dyDescent="0.3">
      <c r="A434" t="s">
        <v>810</v>
      </c>
      <c r="B434" t="s">
        <v>809</v>
      </c>
      <c r="C434">
        <v>2.0634144266950879E-7</v>
      </c>
      <c r="D434">
        <v>18.212389526370227</v>
      </c>
      <c r="E434">
        <v>0.98137589999999997</v>
      </c>
      <c r="F434">
        <v>-1.7879976500000001</v>
      </c>
      <c r="G434">
        <v>-10.061861199999999</v>
      </c>
      <c r="H434">
        <v>701.66407589770427</v>
      </c>
    </row>
    <row r="435" spans="1:8" x14ac:dyDescent="0.3">
      <c r="A435" t="s">
        <v>851</v>
      </c>
      <c r="B435" t="s">
        <v>850</v>
      </c>
      <c r="C435">
        <v>9.7786054668458686E-5</v>
      </c>
      <c r="D435">
        <v>64.34103185042818</v>
      </c>
      <c r="E435">
        <v>-0.63999991000000001</v>
      </c>
      <c r="F435">
        <v>4.2256440900000003</v>
      </c>
      <c r="G435">
        <v>64.929903400000001</v>
      </c>
      <c r="H435">
        <v>700.01760704318178</v>
      </c>
    </row>
    <row r="436" spans="1:8" x14ac:dyDescent="0.3">
      <c r="A436" t="s">
        <v>827</v>
      </c>
      <c r="B436" t="s">
        <v>826</v>
      </c>
      <c r="C436">
        <v>3.0439856285654969E-6</v>
      </c>
      <c r="D436">
        <v>72.610709174164541</v>
      </c>
      <c r="E436">
        <v>-0.56363481999999998</v>
      </c>
      <c r="F436">
        <v>-3.3650949300000002</v>
      </c>
      <c r="G436">
        <v>-7.0286939799999999</v>
      </c>
      <c r="H436">
        <v>691.84909569826311</v>
      </c>
    </row>
    <row r="437" spans="1:8" x14ac:dyDescent="0.3">
      <c r="A437" t="s">
        <v>855</v>
      </c>
      <c r="B437" t="s">
        <v>854</v>
      </c>
      <c r="C437">
        <v>1.3258772271915693E-7</v>
      </c>
      <c r="D437">
        <v>43.494794595632527</v>
      </c>
      <c r="E437">
        <v>1.07637702</v>
      </c>
      <c r="F437">
        <v>-4.8238561799999999</v>
      </c>
      <c r="G437">
        <v>3.0327225599999998</v>
      </c>
      <c r="H437">
        <v>691.8772078428359</v>
      </c>
    </row>
    <row r="438" spans="1:8" x14ac:dyDescent="0.3">
      <c r="A438" t="s">
        <v>868</v>
      </c>
      <c r="B438" t="s">
        <v>867</v>
      </c>
      <c r="C438">
        <v>2.3525786442999616E-6</v>
      </c>
      <c r="D438">
        <v>113.77021458414426</v>
      </c>
      <c r="E438">
        <v>4.0246311300000004</v>
      </c>
      <c r="F438">
        <v>10.29652256</v>
      </c>
      <c r="G438">
        <v>12.805695139999999</v>
      </c>
      <c r="H438">
        <v>691.64714243163769</v>
      </c>
    </row>
    <row r="439" spans="1:8" x14ac:dyDescent="0.3">
      <c r="A439" t="s">
        <v>823</v>
      </c>
      <c r="B439" t="s">
        <v>823</v>
      </c>
      <c r="C439">
        <v>7.8884751422322564E-7</v>
      </c>
      <c r="D439">
        <v>97.062990420552765</v>
      </c>
      <c r="E439">
        <v>0.91036645000000005</v>
      </c>
      <c r="F439">
        <v>-4.6337753499999996</v>
      </c>
      <c r="G439">
        <v>-16.41511981</v>
      </c>
      <c r="H439">
        <v>673.07960309690986</v>
      </c>
    </row>
    <row r="440" spans="1:8" x14ac:dyDescent="0.3">
      <c r="A440" t="s">
        <v>864</v>
      </c>
      <c r="B440" t="s">
        <v>863</v>
      </c>
      <c r="C440">
        <v>1.9500903014667326E-7</v>
      </c>
      <c r="D440">
        <v>23.947407432096245</v>
      </c>
      <c r="E440">
        <v>1.92754373</v>
      </c>
      <c r="F440">
        <v>12.90871542</v>
      </c>
      <c r="G440">
        <v>25.91861608</v>
      </c>
      <c r="H440">
        <v>672.47375411878977</v>
      </c>
    </row>
    <row r="441" spans="1:8" x14ac:dyDescent="0.3">
      <c r="A441" t="s">
        <v>835</v>
      </c>
      <c r="B441" t="s">
        <v>834</v>
      </c>
      <c r="C441">
        <v>5.2673047378261513E-4</v>
      </c>
      <c r="D441">
        <v>12.667939410144982</v>
      </c>
      <c r="E441">
        <v>-1.2294902400000001</v>
      </c>
      <c r="F441">
        <v>-4.0736539499999997</v>
      </c>
      <c r="G441">
        <v>-4.9516577399999999</v>
      </c>
      <c r="H441">
        <v>668.94770170392121</v>
      </c>
    </row>
    <row r="442" spans="1:8" x14ac:dyDescent="0.3">
      <c r="A442" t="s">
        <v>866</v>
      </c>
      <c r="B442" t="s">
        <v>865</v>
      </c>
      <c r="C442">
        <v>2.3576562379113678E-5</v>
      </c>
      <c r="D442">
        <v>10.576541133662076</v>
      </c>
      <c r="E442">
        <v>4.6800155500000002</v>
      </c>
      <c r="F442">
        <v>3.4307986499999998</v>
      </c>
      <c r="G442">
        <v>-14.063099360000001</v>
      </c>
      <c r="H442">
        <v>661.38512335413066</v>
      </c>
    </row>
    <row r="443" spans="1:8" x14ac:dyDescent="0.3">
      <c r="A443" t="s">
        <v>829</v>
      </c>
      <c r="B443" t="s">
        <v>828</v>
      </c>
      <c r="C443">
        <v>4.2846447640011122E-3</v>
      </c>
      <c r="D443">
        <v>45.134008402857603</v>
      </c>
      <c r="E443">
        <v>-2.6380779599999999</v>
      </c>
      <c r="F443">
        <v>7.6325916899999999</v>
      </c>
      <c r="G443">
        <v>24.206345450000001</v>
      </c>
      <c r="H443">
        <v>658.23712115919898</v>
      </c>
    </row>
    <row r="444" spans="1:8" x14ac:dyDescent="0.3">
      <c r="A444" t="s">
        <v>716</v>
      </c>
      <c r="B444" t="s">
        <v>715</v>
      </c>
      <c r="C444">
        <v>1.275321939750791E-2</v>
      </c>
      <c r="D444">
        <v>32.507988400503066</v>
      </c>
      <c r="E444">
        <v>-1.7979641500000001</v>
      </c>
      <c r="F444">
        <v>-12.72102145</v>
      </c>
      <c r="G444">
        <v>-18.194412020000001</v>
      </c>
      <c r="H444">
        <v>656.82573484117427</v>
      </c>
    </row>
    <row r="445" spans="1:8" x14ac:dyDescent="0.3">
      <c r="A445" t="s">
        <v>881</v>
      </c>
      <c r="B445" t="s">
        <v>880</v>
      </c>
      <c r="C445">
        <v>8.9582262609651263E-6</v>
      </c>
      <c r="D445">
        <v>2.4792902008389963</v>
      </c>
      <c r="E445">
        <v>1.5665116699999999</v>
      </c>
      <c r="F445">
        <v>3.4870591399999999</v>
      </c>
      <c r="G445">
        <v>-13.88113096</v>
      </c>
      <c r="H445">
        <v>655.80708165032956</v>
      </c>
    </row>
    <row r="446" spans="1:8" x14ac:dyDescent="0.3">
      <c r="A446" t="s">
        <v>842</v>
      </c>
      <c r="B446" t="s">
        <v>841</v>
      </c>
      <c r="C446">
        <v>4.9942035070731164E-7</v>
      </c>
      <c r="D446">
        <v>350.59004256741747</v>
      </c>
      <c r="E446">
        <v>-0.42990655</v>
      </c>
      <c r="F446">
        <v>-4.2786564499999997</v>
      </c>
      <c r="G446">
        <v>-11.902834779999999</v>
      </c>
      <c r="H446">
        <v>655.94364307553167</v>
      </c>
    </row>
    <row r="447" spans="1:8" x14ac:dyDescent="0.3">
      <c r="A447" t="s">
        <v>979</v>
      </c>
      <c r="B447" t="s">
        <v>978</v>
      </c>
      <c r="C447">
        <v>1.0166052771979588E-5</v>
      </c>
      <c r="D447">
        <v>184.04609288502871</v>
      </c>
      <c r="E447">
        <v>2.55747803</v>
      </c>
      <c r="F447">
        <v>19.266396440000001</v>
      </c>
      <c r="G447">
        <v>50.248076099999999</v>
      </c>
      <c r="H447">
        <v>637.027911269377</v>
      </c>
    </row>
    <row r="448" spans="1:8" x14ac:dyDescent="0.3">
      <c r="A448" t="s">
        <v>840</v>
      </c>
      <c r="B448" t="s">
        <v>839</v>
      </c>
      <c r="C448">
        <v>3.1960187753420625E-5</v>
      </c>
      <c r="D448">
        <v>10.579378873635113</v>
      </c>
      <c r="E448">
        <v>0.90883506000000003</v>
      </c>
      <c r="F448">
        <v>-1.1450269900000001</v>
      </c>
      <c r="G448">
        <v>-10.72191093</v>
      </c>
      <c r="H448">
        <v>637.34615849620002</v>
      </c>
    </row>
    <row r="449" spans="1:8" x14ac:dyDescent="0.3">
      <c r="A449" t="s">
        <v>862</v>
      </c>
      <c r="B449" t="s">
        <v>862</v>
      </c>
      <c r="C449">
        <v>4.6917825382455317E-6</v>
      </c>
      <c r="D449">
        <v>15.285118477402287</v>
      </c>
      <c r="E449">
        <v>1.9794136</v>
      </c>
      <c r="F449">
        <v>-2.3887152899999999</v>
      </c>
      <c r="G449">
        <v>10.89435231</v>
      </c>
      <c r="H449">
        <v>631.52206050698726</v>
      </c>
    </row>
    <row r="450" spans="1:8" x14ac:dyDescent="0.3">
      <c r="A450" t="s">
        <v>892</v>
      </c>
      <c r="B450" t="s">
        <v>891</v>
      </c>
      <c r="C450">
        <v>1.0271735090830812E-4</v>
      </c>
      <c r="D450">
        <v>61.416640504710784</v>
      </c>
      <c r="E450">
        <v>4.9629682099999997</v>
      </c>
      <c r="F450">
        <v>1.3321950499999999</v>
      </c>
      <c r="G450">
        <v>27.86962286</v>
      </c>
      <c r="H450">
        <v>628.63018755884571</v>
      </c>
    </row>
    <row r="451" spans="1:8" x14ac:dyDescent="0.3">
      <c r="A451" t="s">
        <v>838</v>
      </c>
      <c r="B451" t="s">
        <v>838</v>
      </c>
      <c r="C451">
        <v>1.5405182714498839E-7</v>
      </c>
      <c r="D451">
        <v>108.54878686249342</v>
      </c>
      <c r="E451">
        <v>0.75784298000000005</v>
      </c>
      <c r="F451">
        <v>-3.8145174000000002</v>
      </c>
      <c r="G451">
        <v>-38.367240000000002</v>
      </c>
      <c r="H451">
        <v>627.91460683332798</v>
      </c>
    </row>
    <row r="452" spans="1:8" x14ac:dyDescent="0.3">
      <c r="A452" t="s">
        <v>816</v>
      </c>
      <c r="B452" t="s">
        <v>815</v>
      </c>
      <c r="C452">
        <v>6.93377649618093E-5</v>
      </c>
      <c r="D452">
        <v>84.138489481825658</v>
      </c>
      <c r="E452">
        <v>-5.7827506299999998</v>
      </c>
      <c r="F452">
        <v>-13.846226590000001</v>
      </c>
      <c r="G452">
        <v>57.809308399999999</v>
      </c>
      <c r="H452">
        <v>613.86642415054223</v>
      </c>
    </row>
    <row r="453" spans="1:8" x14ac:dyDescent="0.3">
      <c r="A453" t="s">
        <v>844</v>
      </c>
      <c r="B453" t="s">
        <v>843</v>
      </c>
      <c r="C453">
        <v>9.6134946197445161E-6</v>
      </c>
      <c r="D453">
        <v>212.85353233151596</v>
      </c>
      <c r="E453">
        <v>0.80245657999999997</v>
      </c>
      <c r="F453">
        <v>-2.7390056399999998</v>
      </c>
      <c r="G453">
        <v>-3.9562892999999999</v>
      </c>
      <c r="H453">
        <v>620.77699482807259</v>
      </c>
    </row>
    <row r="454" spans="1:8" x14ac:dyDescent="0.3">
      <c r="A454" t="s">
        <v>873</v>
      </c>
      <c r="B454" t="s">
        <v>872</v>
      </c>
      <c r="C454">
        <v>3.3438391346067049E-4</v>
      </c>
      <c r="D454">
        <v>4.514930897808151</v>
      </c>
      <c r="E454">
        <v>0.92427216000000001</v>
      </c>
      <c r="F454">
        <v>-10.98105934</v>
      </c>
      <c r="G454">
        <v>-5.54312571</v>
      </c>
      <c r="H454">
        <v>614.19372474119928</v>
      </c>
    </row>
    <row r="455" spans="1:8" x14ac:dyDescent="0.3">
      <c r="A455" t="s">
        <v>877</v>
      </c>
      <c r="B455" t="s">
        <v>876</v>
      </c>
      <c r="C455">
        <v>4.7754665436202049E-4</v>
      </c>
      <c r="D455">
        <v>404.80525249723411</v>
      </c>
      <c r="E455">
        <v>6.4594082500000001</v>
      </c>
      <c r="F455">
        <v>7.4314238000000001</v>
      </c>
      <c r="G455">
        <v>16.674814699999999</v>
      </c>
      <c r="H455">
        <v>614.22018944353579</v>
      </c>
    </row>
    <row r="456" spans="1:8" x14ac:dyDescent="0.3">
      <c r="A456" t="s">
        <v>806</v>
      </c>
      <c r="B456" t="s">
        <v>805</v>
      </c>
      <c r="C456">
        <v>3.1121363574404385E-3</v>
      </c>
      <c r="D456">
        <v>110.00043376119685</v>
      </c>
      <c r="E456">
        <v>-12.86088099</v>
      </c>
      <c r="F456">
        <v>-9.5627665400000001</v>
      </c>
      <c r="G456">
        <v>173.13429435</v>
      </c>
      <c r="H456">
        <v>614.2446558489238</v>
      </c>
    </row>
    <row r="457" spans="1:8" x14ac:dyDescent="0.3">
      <c r="A457" t="s">
        <v>1020</v>
      </c>
      <c r="B457" t="s">
        <v>1019</v>
      </c>
      <c r="C457">
        <v>1.2432386776411175E-5</v>
      </c>
      <c r="D457">
        <v>391.34592026665081</v>
      </c>
      <c r="E457">
        <v>3.9497262200000001</v>
      </c>
      <c r="F457">
        <v>76.123457939999994</v>
      </c>
      <c r="G457">
        <v>113.91540446</v>
      </c>
      <c r="H457">
        <v>607.90639085719931</v>
      </c>
    </row>
    <row r="458" spans="1:8" x14ac:dyDescent="0.3">
      <c r="A458" t="s">
        <v>916</v>
      </c>
      <c r="B458" t="s">
        <v>915</v>
      </c>
      <c r="C458">
        <v>6.6304082240829053E-7</v>
      </c>
      <c r="D458">
        <v>2058.0168862713317</v>
      </c>
      <c r="E458">
        <v>-0.43253357999999997</v>
      </c>
      <c r="F458">
        <v>12.66001984</v>
      </c>
      <c r="G458">
        <v>-9.0913263499999992</v>
      </c>
      <c r="H458">
        <v>611.54015956327441</v>
      </c>
    </row>
    <row r="459" spans="1:8" x14ac:dyDescent="0.3">
      <c r="A459" t="s">
        <v>889</v>
      </c>
      <c r="B459" t="s">
        <v>888</v>
      </c>
      <c r="C459">
        <v>2.0979394468459281E-5</v>
      </c>
      <c r="D459">
        <v>4.0540024325693595</v>
      </c>
      <c r="E459">
        <v>-1.7098104300000001</v>
      </c>
      <c r="F459">
        <v>-6.8988254099999997</v>
      </c>
      <c r="G459">
        <v>-13.653979100000001</v>
      </c>
      <c r="H459">
        <v>611.88923592537162</v>
      </c>
    </row>
    <row r="460" spans="1:8" x14ac:dyDescent="0.3">
      <c r="A460" t="s">
        <v>977</v>
      </c>
      <c r="B460" t="s">
        <v>977</v>
      </c>
      <c r="C460">
        <v>1.52221232794517E-7</v>
      </c>
      <c r="D460">
        <v>690.84672391278093</v>
      </c>
      <c r="E460">
        <v>-1.69509266</v>
      </c>
      <c r="F460">
        <v>-7.6641201299999997</v>
      </c>
      <c r="G460">
        <v>24.383396319999999</v>
      </c>
      <c r="H460">
        <v>606.93106494806625</v>
      </c>
    </row>
    <row r="461" spans="1:8" x14ac:dyDescent="0.3">
      <c r="A461" t="s">
        <v>847</v>
      </c>
      <c r="B461" t="s">
        <v>847</v>
      </c>
      <c r="C461">
        <v>7.8627482491459456E-7</v>
      </c>
      <c r="D461">
        <v>60.496863685386025</v>
      </c>
      <c r="E461">
        <v>6.6559019999999997E-2</v>
      </c>
      <c r="F461">
        <v>-5.2192512000000004</v>
      </c>
      <c r="G461">
        <v>-30.48037317</v>
      </c>
      <c r="H461">
        <v>608.91858756404395</v>
      </c>
    </row>
    <row r="462" spans="1:8" x14ac:dyDescent="0.3">
      <c r="A462" t="s">
        <v>849</v>
      </c>
      <c r="B462" t="s">
        <v>848</v>
      </c>
      <c r="C462">
        <v>4.0773077519000798E-5</v>
      </c>
      <c r="D462">
        <v>19.71481846855907</v>
      </c>
      <c r="E462">
        <v>-0.22560968000000001</v>
      </c>
      <c r="F462">
        <v>-4.2390724999999998</v>
      </c>
      <c r="G462">
        <v>-50.665811050000002</v>
      </c>
      <c r="H462">
        <v>605.411846996804</v>
      </c>
    </row>
    <row r="463" spans="1:8" x14ac:dyDescent="0.3">
      <c r="A463" t="s">
        <v>859</v>
      </c>
      <c r="B463" t="s">
        <v>858</v>
      </c>
      <c r="C463">
        <v>2.900938312064705E-5</v>
      </c>
      <c r="D463">
        <v>4.1046748590040503</v>
      </c>
      <c r="E463">
        <v>-4.8810859999999998E-2</v>
      </c>
      <c r="F463">
        <v>6.19079186</v>
      </c>
      <c r="G463">
        <v>20.625642119999998</v>
      </c>
      <c r="H463">
        <v>601.87615283798482</v>
      </c>
    </row>
    <row r="464" spans="1:8" x14ac:dyDescent="0.3">
      <c r="A464" t="s">
        <v>861</v>
      </c>
      <c r="B464" t="s">
        <v>860</v>
      </c>
      <c r="C464">
        <v>2.5770669570584687E-6</v>
      </c>
      <c r="D464">
        <v>32.498499591596115</v>
      </c>
      <c r="E464">
        <v>0.92543405000000001</v>
      </c>
      <c r="F464">
        <v>-1.46371206</v>
      </c>
      <c r="G464">
        <v>-10.352405510000001</v>
      </c>
      <c r="H464">
        <v>608.5600978437501</v>
      </c>
    </row>
    <row r="465" spans="1:8" x14ac:dyDescent="0.3">
      <c r="A465" t="s">
        <v>883</v>
      </c>
      <c r="B465" t="s">
        <v>882</v>
      </c>
      <c r="C465">
        <v>7.1387483669842246E-6</v>
      </c>
      <c r="D465">
        <v>8.1688351120943032</v>
      </c>
      <c r="E465">
        <v>0.67715681999999999</v>
      </c>
      <c r="F465">
        <v>-2.6859970199999998</v>
      </c>
      <c r="G465">
        <v>-12.210212909999999</v>
      </c>
      <c r="H465">
        <v>602.72643067029207</v>
      </c>
    </row>
    <row r="466" spans="1:8" x14ac:dyDescent="0.3">
      <c r="A466" t="s">
        <v>951</v>
      </c>
      <c r="B466" t="s">
        <v>950</v>
      </c>
      <c r="C466">
        <v>8.3969888813786424E-6</v>
      </c>
      <c r="D466">
        <v>174.59706918663232</v>
      </c>
      <c r="E466">
        <v>7.4048557300000004</v>
      </c>
      <c r="F466">
        <v>9.1198992800000003</v>
      </c>
      <c r="G466">
        <v>17.21160304</v>
      </c>
      <c r="H466">
        <v>595.0385009656369</v>
      </c>
    </row>
    <row r="467" spans="1:8" x14ac:dyDescent="0.3">
      <c r="A467" t="s">
        <v>890</v>
      </c>
      <c r="B467" t="s">
        <v>890</v>
      </c>
      <c r="C467">
        <v>2.1164518137045387E-6</v>
      </c>
      <c r="D467">
        <v>58.634086223334002</v>
      </c>
      <c r="E467">
        <v>-0.24653501</v>
      </c>
      <c r="F467">
        <v>-4.7164098799999996</v>
      </c>
      <c r="G467">
        <v>-7.5362044600000004</v>
      </c>
      <c r="H467">
        <v>583.56884011603233</v>
      </c>
    </row>
    <row r="468" spans="1:8" x14ac:dyDescent="0.3">
      <c r="A468" t="s">
        <v>910</v>
      </c>
      <c r="B468" t="s">
        <v>909</v>
      </c>
      <c r="C468">
        <v>1.0124412325762786</v>
      </c>
      <c r="D468">
        <v>1.9885723982092649</v>
      </c>
      <c r="E468">
        <v>-0.18812092999999999</v>
      </c>
      <c r="F468">
        <v>-0.13525007999999999</v>
      </c>
      <c r="G468">
        <v>2.8690440599999998</v>
      </c>
      <c r="H468">
        <v>578.78861980972692</v>
      </c>
    </row>
    <row r="469" spans="1:8" x14ac:dyDescent="0.3">
      <c r="A469" t="s">
        <v>833</v>
      </c>
      <c r="B469" t="s">
        <v>832</v>
      </c>
      <c r="C469">
        <v>7.6400037331926388E-4</v>
      </c>
      <c r="D469">
        <v>4.249076456353758</v>
      </c>
      <c r="E469">
        <v>-1.0770977399999999</v>
      </c>
      <c r="F469">
        <v>-7.8483984500000004</v>
      </c>
      <c r="G469">
        <v>-11.81282068</v>
      </c>
      <c r="H469">
        <v>575.81232656532632</v>
      </c>
    </row>
    <row r="470" spans="1:8" x14ac:dyDescent="0.3">
      <c r="A470" t="s">
        <v>908</v>
      </c>
      <c r="B470" t="s">
        <v>907</v>
      </c>
      <c r="C470">
        <v>1.788484743510098E-7</v>
      </c>
      <c r="D470">
        <v>0.47860466442529986</v>
      </c>
      <c r="E470">
        <v>-0.14443191999999999</v>
      </c>
      <c r="F470">
        <v>-8.4477819999999995E-2</v>
      </c>
      <c r="G470">
        <v>8.9476949700000006</v>
      </c>
      <c r="H470">
        <v>573.9603330173021</v>
      </c>
    </row>
    <row r="471" spans="1:8" x14ac:dyDescent="0.3">
      <c r="A471" t="s">
        <v>981</v>
      </c>
      <c r="B471" t="s">
        <v>980</v>
      </c>
      <c r="C471">
        <v>1.5724602995705116E-2</v>
      </c>
      <c r="D471">
        <v>645.65903689131392</v>
      </c>
      <c r="E471">
        <v>0.70303311000000002</v>
      </c>
      <c r="F471">
        <v>18.20374138</v>
      </c>
      <c r="G471">
        <v>58.688755239999999</v>
      </c>
      <c r="H471">
        <v>572.84728713353729</v>
      </c>
    </row>
    <row r="472" spans="1:8" x14ac:dyDescent="0.3">
      <c r="A472" t="s">
        <v>941</v>
      </c>
      <c r="B472" t="s">
        <v>940</v>
      </c>
      <c r="C472">
        <v>1.1553174836824513E-7</v>
      </c>
      <c r="D472">
        <v>1130.2397390928452</v>
      </c>
      <c r="E472">
        <v>1.0541887000000001</v>
      </c>
      <c r="F472">
        <v>-4.0021029700000001</v>
      </c>
      <c r="G472">
        <v>2.6153371999999999</v>
      </c>
      <c r="H472">
        <v>571.89023642986592</v>
      </c>
    </row>
    <row r="473" spans="1:8" x14ac:dyDescent="0.3">
      <c r="A473" t="s">
        <v>945</v>
      </c>
      <c r="B473" t="s">
        <v>944</v>
      </c>
      <c r="C473">
        <v>1.3548183364787084E-5</v>
      </c>
      <c r="D473">
        <v>81.422722402411267</v>
      </c>
      <c r="E473">
        <v>1.0271043099999999</v>
      </c>
      <c r="F473">
        <v>-10.83702852</v>
      </c>
      <c r="G473">
        <v>-28.056340769999998</v>
      </c>
      <c r="H473">
        <v>569.23868389468998</v>
      </c>
    </row>
    <row r="474" spans="1:8" x14ac:dyDescent="0.3">
      <c r="A474" t="s">
        <v>933</v>
      </c>
      <c r="B474" t="s">
        <v>932</v>
      </c>
      <c r="C474">
        <v>5.9130191502046323E-6</v>
      </c>
      <c r="D474">
        <v>13.317795598277122</v>
      </c>
      <c r="E474">
        <v>0.40305719000000001</v>
      </c>
      <c r="F474">
        <v>-0.71087296</v>
      </c>
      <c r="G474">
        <v>13.425438229999999</v>
      </c>
      <c r="H474">
        <v>563.11525874591007</v>
      </c>
    </row>
    <row r="475" spans="1:8" x14ac:dyDescent="0.3">
      <c r="A475" t="s">
        <v>983</v>
      </c>
      <c r="B475" t="s">
        <v>982</v>
      </c>
      <c r="C475">
        <v>2.5748201596489567E-6</v>
      </c>
      <c r="D475">
        <v>129.43028028587739</v>
      </c>
      <c r="E475">
        <v>2.75756275</v>
      </c>
      <c r="F475">
        <v>9.8359278099999994</v>
      </c>
      <c r="G475">
        <v>15.718690349999999</v>
      </c>
      <c r="H475">
        <v>558.5737844260658</v>
      </c>
    </row>
    <row r="476" spans="1:8" x14ac:dyDescent="0.3">
      <c r="A476" t="s">
        <v>914</v>
      </c>
      <c r="B476" t="s">
        <v>913</v>
      </c>
      <c r="C476">
        <v>5.5153462421345883E-5</v>
      </c>
      <c r="D476">
        <v>290.17090137489527</v>
      </c>
      <c r="E476">
        <v>0.87537927999999998</v>
      </c>
      <c r="F476">
        <v>-7.6209219299999997</v>
      </c>
      <c r="G476">
        <v>-4.3760559999999997E-2</v>
      </c>
      <c r="H476">
        <v>558.61495578554513</v>
      </c>
    </row>
    <row r="477" spans="1:8" x14ac:dyDescent="0.3">
      <c r="A477" t="s">
        <v>961</v>
      </c>
      <c r="B477" t="s">
        <v>960</v>
      </c>
      <c r="C477">
        <v>2.4498050068436511E-7</v>
      </c>
      <c r="D477">
        <v>304.58869019098955</v>
      </c>
      <c r="E477">
        <v>0.38074073000000003</v>
      </c>
      <c r="F477">
        <v>-9.2138627199999998</v>
      </c>
      <c r="G477">
        <v>38.221234600000003</v>
      </c>
      <c r="H477">
        <v>557.38738398314558</v>
      </c>
    </row>
    <row r="478" spans="1:8" x14ac:dyDescent="0.3">
      <c r="A478" t="s">
        <v>875</v>
      </c>
      <c r="B478" t="s">
        <v>874</v>
      </c>
      <c r="C478">
        <v>1.733853895647523E-7</v>
      </c>
      <c r="D478">
        <v>2.1805299873486033</v>
      </c>
      <c r="E478">
        <v>-1.7415337099999999</v>
      </c>
      <c r="F478">
        <v>-3.9370927</v>
      </c>
      <c r="G478">
        <v>11.07196676</v>
      </c>
      <c r="H478">
        <v>547.93944410762322</v>
      </c>
    </row>
    <row r="479" spans="1:8" x14ac:dyDescent="0.3">
      <c r="A479" t="s">
        <v>968</v>
      </c>
      <c r="B479" t="s">
        <v>967</v>
      </c>
      <c r="C479">
        <v>1.4859038802002089E-6</v>
      </c>
      <c r="D479">
        <v>6.1497443962005205</v>
      </c>
      <c r="E479">
        <v>1.222305</v>
      </c>
      <c r="F479">
        <v>-2.7004976100000002</v>
      </c>
      <c r="G479">
        <v>8.2558697500000005</v>
      </c>
      <c r="H479">
        <v>550.07411855725491</v>
      </c>
    </row>
    <row r="480" spans="1:8" x14ac:dyDescent="0.3">
      <c r="A480" t="s">
        <v>902</v>
      </c>
      <c r="B480" t="s">
        <v>901</v>
      </c>
      <c r="C480">
        <v>7.096805407442763E-6</v>
      </c>
      <c r="D480">
        <v>6.6789448506723499</v>
      </c>
      <c r="E480">
        <v>-1.2913018300000001</v>
      </c>
      <c r="F480">
        <v>0.45023486000000001</v>
      </c>
      <c r="G480">
        <v>-14.737148769999999</v>
      </c>
      <c r="H480">
        <v>543.935196907467</v>
      </c>
    </row>
    <row r="481" spans="1:8" x14ac:dyDescent="0.3">
      <c r="A481" t="s">
        <v>887</v>
      </c>
      <c r="B481" t="s">
        <v>886</v>
      </c>
      <c r="C481">
        <v>2.6958921185891397E-8</v>
      </c>
      <c r="D481">
        <v>9.7184878151481993</v>
      </c>
      <c r="E481">
        <v>-2.0911104599999999</v>
      </c>
      <c r="F481">
        <v>-1.48465055</v>
      </c>
      <c r="G481">
        <v>-11.97666117</v>
      </c>
      <c r="H481">
        <v>543.05125455714574</v>
      </c>
    </row>
    <row r="482" spans="1:8" x14ac:dyDescent="0.3">
      <c r="A482" t="s">
        <v>1267</v>
      </c>
      <c r="B482" t="s">
        <v>1266</v>
      </c>
      <c r="C482">
        <v>6.6770132167639443E-4</v>
      </c>
      <c r="D482">
        <v>339.60255731216495</v>
      </c>
      <c r="E482">
        <v>13.031874330000001</v>
      </c>
      <c r="F482">
        <v>92.255198489999998</v>
      </c>
      <c r="G482">
        <v>194.53535174000001</v>
      </c>
      <c r="H482">
        <v>570.75175747030369</v>
      </c>
    </row>
    <row r="483" spans="1:8" x14ac:dyDescent="0.3">
      <c r="A483" t="s">
        <v>912</v>
      </c>
      <c r="B483" t="s">
        <v>911</v>
      </c>
      <c r="C483">
        <v>9.3110371030270355E-6</v>
      </c>
      <c r="D483">
        <v>104.56260786107724</v>
      </c>
      <c r="E483">
        <v>-0.67735343999999997</v>
      </c>
      <c r="F483">
        <v>-1.76764141</v>
      </c>
      <c r="G483">
        <v>0.77715862999999996</v>
      </c>
      <c r="H483">
        <v>540.18786727264705</v>
      </c>
    </row>
    <row r="484" spans="1:8" x14ac:dyDescent="0.3">
      <c r="A484" t="s">
        <v>1052</v>
      </c>
      <c r="B484" t="s">
        <v>1051</v>
      </c>
      <c r="C484">
        <v>8.1117467328468932E-8</v>
      </c>
      <c r="D484">
        <v>2665.4336486904922</v>
      </c>
      <c r="E484">
        <v>-0.86310319000000002</v>
      </c>
      <c r="F484">
        <v>-14.48172589</v>
      </c>
      <c r="G484">
        <v>29.92334533</v>
      </c>
      <c r="H484">
        <v>533.93369538852494</v>
      </c>
    </row>
    <row r="485" spans="1:8" x14ac:dyDescent="0.3">
      <c r="A485" t="s">
        <v>952</v>
      </c>
      <c r="B485" t="s">
        <v>952</v>
      </c>
      <c r="C485">
        <v>9.1055095990165725E-7</v>
      </c>
      <c r="D485">
        <v>155.20628836123731</v>
      </c>
      <c r="E485">
        <v>1.0600654700000001</v>
      </c>
      <c r="F485">
        <v>-1.4205543</v>
      </c>
      <c r="G485">
        <v>-7.9898072899999999</v>
      </c>
      <c r="H485">
        <v>531.4582429889</v>
      </c>
    </row>
    <row r="486" spans="1:8" x14ac:dyDescent="0.3">
      <c r="A486" t="s">
        <v>927</v>
      </c>
      <c r="B486" t="s">
        <v>926</v>
      </c>
      <c r="C486">
        <v>1.0597879331172513E-7</v>
      </c>
      <c r="D486">
        <v>583.4257099516027</v>
      </c>
      <c r="E486">
        <v>-0.44441049999999999</v>
      </c>
      <c r="F486">
        <v>-6.9521498599999996</v>
      </c>
      <c r="G486">
        <v>-6.7029754300000004</v>
      </c>
      <c r="H486">
        <v>529.80707454598928</v>
      </c>
    </row>
    <row r="487" spans="1:8" x14ac:dyDescent="0.3">
      <c r="A487" t="s">
        <v>1005</v>
      </c>
      <c r="B487" t="s">
        <v>1004</v>
      </c>
      <c r="C487">
        <v>1.9602273815299631E-6</v>
      </c>
      <c r="D487">
        <v>125.82428590192944</v>
      </c>
      <c r="E487">
        <v>-0.91532913000000005</v>
      </c>
      <c r="F487">
        <v>-2.1726218799999999</v>
      </c>
      <c r="G487">
        <v>-0.73696457000000004</v>
      </c>
      <c r="H487">
        <v>530.18803366111422</v>
      </c>
    </row>
    <row r="488" spans="1:8" x14ac:dyDescent="0.3">
      <c r="A488" t="s">
        <v>896</v>
      </c>
      <c r="B488" t="s">
        <v>895</v>
      </c>
      <c r="C488">
        <v>3.4993264022018992E-6</v>
      </c>
      <c r="D488">
        <v>37.460294507235638</v>
      </c>
      <c r="E488">
        <v>-0.97667068000000001</v>
      </c>
      <c r="F488">
        <v>-7.4052883600000001</v>
      </c>
      <c r="G488">
        <v>-20.440977790000002</v>
      </c>
      <c r="H488">
        <v>524.89896033028492</v>
      </c>
    </row>
    <row r="489" spans="1:8" x14ac:dyDescent="0.3">
      <c r="A489" t="s">
        <v>949</v>
      </c>
      <c r="B489" t="s">
        <v>948</v>
      </c>
      <c r="C489">
        <v>2.0237874696757532E-5</v>
      </c>
      <c r="D489">
        <v>22.40207992903364</v>
      </c>
      <c r="E489">
        <v>-0.60448447000000005</v>
      </c>
      <c r="F489">
        <v>0.43513220000000002</v>
      </c>
      <c r="G489">
        <v>11.36808862</v>
      </c>
      <c r="H489">
        <v>526.18474211569583</v>
      </c>
    </row>
    <row r="490" spans="1:8" x14ac:dyDescent="0.3">
      <c r="A490" t="s">
        <v>787</v>
      </c>
      <c r="B490" t="s">
        <v>786</v>
      </c>
      <c r="C490">
        <v>6.7899279383763839E-7</v>
      </c>
      <c r="D490">
        <v>5304.8191040414949</v>
      </c>
      <c r="E490">
        <v>-2.5274748499999999</v>
      </c>
      <c r="F490">
        <v>-30.804202910000001</v>
      </c>
      <c r="G490">
        <v>-55.971983909999999</v>
      </c>
      <c r="H490">
        <v>522.98529052681499</v>
      </c>
    </row>
    <row r="491" spans="1:8" x14ac:dyDescent="0.3">
      <c r="A491" t="s">
        <v>921</v>
      </c>
      <c r="B491" t="s">
        <v>920</v>
      </c>
      <c r="C491">
        <v>1.7311073185131655E-6</v>
      </c>
      <c r="D491">
        <v>15.129862016337334</v>
      </c>
      <c r="E491">
        <v>0.66939601999999998</v>
      </c>
      <c r="F491">
        <v>-6.0153545099999999</v>
      </c>
      <c r="G491">
        <v>1.0573255399999999</v>
      </c>
      <c r="H491">
        <v>523.62694470923918</v>
      </c>
    </row>
    <row r="492" spans="1:8" x14ac:dyDescent="0.3">
      <c r="A492" t="s">
        <v>871</v>
      </c>
      <c r="B492" t="s">
        <v>870</v>
      </c>
      <c r="C492">
        <v>3.0136214910792361E-6</v>
      </c>
      <c r="D492">
        <v>76.733411870468814</v>
      </c>
      <c r="E492">
        <v>0.15960961000000001</v>
      </c>
      <c r="F492">
        <v>-17.199663659999999</v>
      </c>
      <c r="G492">
        <v>-27.296220999999999</v>
      </c>
      <c r="H492">
        <v>521.7813873553846</v>
      </c>
    </row>
    <row r="493" spans="1:8" x14ac:dyDescent="0.3">
      <c r="A493" t="s">
        <v>937</v>
      </c>
      <c r="B493" t="s">
        <v>936</v>
      </c>
      <c r="C493">
        <v>4.1011290381206309E-7</v>
      </c>
      <c r="D493">
        <v>19.884348679062708</v>
      </c>
      <c r="E493">
        <v>-2.36598402</v>
      </c>
      <c r="F493">
        <v>-1.2626646399999999</v>
      </c>
      <c r="G493">
        <v>11.03301533</v>
      </c>
      <c r="H493">
        <v>519.57693091463727</v>
      </c>
    </row>
    <row r="494" spans="1:8" x14ac:dyDescent="0.3">
      <c r="A494" t="s">
        <v>818</v>
      </c>
      <c r="B494" t="s">
        <v>817</v>
      </c>
      <c r="C494">
        <v>2.0873768187541459E-5</v>
      </c>
      <c r="D494">
        <v>370.0445915513676</v>
      </c>
      <c r="E494">
        <v>3.6494640000000002E-2</v>
      </c>
      <c r="F494">
        <v>-10.262503949999999</v>
      </c>
      <c r="G494">
        <v>54.152306549999999</v>
      </c>
      <c r="H494">
        <v>520.66810774346573</v>
      </c>
    </row>
    <row r="495" spans="1:8" x14ac:dyDescent="0.3">
      <c r="A495" t="s">
        <v>898</v>
      </c>
      <c r="B495" t="s">
        <v>897</v>
      </c>
      <c r="C495">
        <v>2.2658502237909375E-6</v>
      </c>
      <c r="D495">
        <v>7.1017988518191792</v>
      </c>
      <c r="E495">
        <v>3.34374489</v>
      </c>
      <c r="F495">
        <v>-0.92412965000000002</v>
      </c>
      <c r="G495">
        <v>-2.3191254799999999</v>
      </c>
      <c r="H495">
        <v>519.24618163806213</v>
      </c>
    </row>
    <row r="496" spans="1:8" x14ac:dyDescent="0.3">
      <c r="A496" t="s">
        <v>1023</v>
      </c>
      <c r="B496" t="s">
        <v>1022</v>
      </c>
      <c r="C496">
        <v>1.4068896406017809E-7</v>
      </c>
      <c r="D496">
        <v>87.391754968607557</v>
      </c>
      <c r="E496">
        <v>-5.9782594500000004</v>
      </c>
      <c r="F496">
        <v>-3.5568503499999999</v>
      </c>
      <c r="G496">
        <v>40.673129729999999</v>
      </c>
      <c r="H496">
        <v>486.14356502623059</v>
      </c>
    </row>
    <row r="497" spans="1:8" x14ac:dyDescent="0.3">
      <c r="A497" t="s">
        <v>963</v>
      </c>
      <c r="B497" t="s">
        <v>962</v>
      </c>
      <c r="C497">
        <v>5.6039636698827636E-4</v>
      </c>
      <c r="D497">
        <v>131.67437403148554</v>
      </c>
      <c r="E497">
        <v>-1.23015724</v>
      </c>
      <c r="F497">
        <v>-0.84230395999999996</v>
      </c>
      <c r="G497">
        <v>19.05782104</v>
      </c>
      <c r="H497">
        <v>516.59828533725261</v>
      </c>
    </row>
    <row r="498" spans="1:8" x14ac:dyDescent="0.3">
      <c r="A498" t="s">
        <v>999</v>
      </c>
      <c r="B498" t="s">
        <v>998</v>
      </c>
      <c r="C498">
        <v>5.4161743109764156E-6</v>
      </c>
      <c r="D498">
        <v>0.18046868276872385</v>
      </c>
      <c r="E498">
        <v>-1.72775517</v>
      </c>
      <c r="F498">
        <v>5.4041396199999996</v>
      </c>
      <c r="G498">
        <v>28.394700419999999</v>
      </c>
      <c r="H498">
        <v>515.28609044790073</v>
      </c>
    </row>
    <row r="499" spans="1:8" x14ac:dyDescent="0.3">
      <c r="A499" t="s">
        <v>925</v>
      </c>
      <c r="B499" t="s">
        <v>924</v>
      </c>
      <c r="C499">
        <v>2.3269780368492182E-6</v>
      </c>
      <c r="D499">
        <v>51.833108579678061</v>
      </c>
      <c r="E499">
        <v>0.3251732</v>
      </c>
      <c r="F499">
        <v>-3.6973358599999999</v>
      </c>
      <c r="G499">
        <v>-11.34483932</v>
      </c>
      <c r="H499">
        <v>514.76876765743509</v>
      </c>
    </row>
    <row r="500" spans="1:8" x14ac:dyDescent="0.3">
      <c r="A500" t="s">
        <v>935</v>
      </c>
      <c r="B500" t="s">
        <v>934</v>
      </c>
      <c r="C500">
        <v>4.2786814672826363E-6</v>
      </c>
      <c r="D500">
        <v>0.29832283597694331</v>
      </c>
      <c r="E500">
        <v>-0.16145825</v>
      </c>
      <c r="F500">
        <v>5.1762512000000003</v>
      </c>
      <c r="G500">
        <v>-7.9604960199999999</v>
      </c>
      <c r="H500">
        <v>510.06632117762331</v>
      </c>
    </row>
    <row r="501" spans="1:8" x14ac:dyDescent="0.3">
      <c r="A501" t="s">
        <v>965</v>
      </c>
      <c r="B501" t="s">
        <v>964</v>
      </c>
      <c r="C501">
        <v>2.990289948032585E-5</v>
      </c>
      <c r="D501">
        <v>29.957464471638268</v>
      </c>
      <c r="E501">
        <v>1.1251582499999999</v>
      </c>
      <c r="F501">
        <v>-13.698858169999999</v>
      </c>
      <c r="G501">
        <v>8.2528473299999998</v>
      </c>
      <c r="H501">
        <v>509.3706481110811</v>
      </c>
    </row>
    <row r="502" spans="1:8" x14ac:dyDescent="0.3">
      <c r="A502" t="s">
        <v>947</v>
      </c>
      <c r="B502" t="s">
        <v>946</v>
      </c>
      <c r="C502">
        <v>7.9918686513373084E-4</v>
      </c>
      <c r="D502">
        <v>2.6355214901855177</v>
      </c>
      <c r="E502">
        <v>1.13164643</v>
      </c>
      <c r="F502">
        <v>36.265897709999997</v>
      </c>
      <c r="G502">
        <v>24.667315349999999</v>
      </c>
      <c r="H502">
        <v>507.58116015746549</v>
      </c>
    </row>
    <row r="503" spans="1:8" x14ac:dyDescent="0.3">
      <c r="A503" t="s">
        <v>1001</v>
      </c>
      <c r="B503" t="s">
        <v>1000</v>
      </c>
      <c r="C503">
        <v>2.5389580524700218E-5</v>
      </c>
      <c r="D503">
        <v>633.85416043577823</v>
      </c>
      <c r="E503">
        <v>14.50770118</v>
      </c>
      <c r="F503">
        <v>14.22399422</v>
      </c>
      <c r="G503">
        <v>59.659729169999999</v>
      </c>
      <c r="H503">
        <v>507.79161049400437</v>
      </c>
    </row>
    <row r="504" spans="1:8" x14ac:dyDescent="0.3">
      <c r="A504" t="s">
        <v>879</v>
      </c>
      <c r="B504" t="s">
        <v>878</v>
      </c>
      <c r="C504">
        <v>5.0098791021320828E-7</v>
      </c>
      <c r="D504">
        <v>46.204504918293956</v>
      </c>
      <c r="E504">
        <v>0.15928829</v>
      </c>
      <c r="F504">
        <v>-5.5855688600000004</v>
      </c>
      <c r="G504">
        <v>42.092136170000003</v>
      </c>
      <c r="H504">
        <v>500.48689299905527</v>
      </c>
    </row>
    <row r="505" spans="1:8" x14ac:dyDescent="0.3">
      <c r="A505" t="s">
        <v>1029</v>
      </c>
      <c r="B505" t="s">
        <v>1028</v>
      </c>
      <c r="C505">
        <v>1.183547994838624E-6</v>
      </c>
      <c r="D505">
        <v>71.027230630900391</v>
      </c>
      <c r="E505">
        <v>-1.3582561500000001</v>
      </c>
      <c r="F505">
        <v>21.225390520000001</v>
      </c>
      <c r="G505">
        <v>40.066138090000003</v>
      </c>
      <c r="H505">
        <v>498.27370492259337</v>
      </c>
    </row>
    <row r="506" spans="1:8" x14ac:dyDescent="0.3">
      <c r="A506" t="s">
        <v>3626</v>
      </c>
      <c r="B506" t="s">
        <v>4678</v>
      </c>
      <c r="C506">
        <v>1.2467623059478519E-6</v>
      </c>
      <c r="D506">
        <v>50.444479166165507</v>
      </c>
      <c r="E506">
        <v>3.3959805099999998</v>
      </c>
      <c r="F506">
        <v>5.3697990400000002</v>
      </c>
      <c r="G506">
        <v>1.9773341799999999</v>
      </c>
      <c r="H506">
        <v>494.66104571565791</v>
      </c>
    </row>
    <row r="507" spans="1:8" x14ac:dyDescent="0.3">
      <c r="A507" t="s">
        <v>958</v>
      </c>
      <c r="B507" t="s">
        <v>957</v>
      </c>
      <c r="C507">
        <v>1.9601308921927665E-5</v>
      </c>
      <c r="D507">
        <v>334.83262763664476</v>
      </c>
      <c r="E507">
        <v>-1.2897257099999999</v>
      </c>
      <c r="F507">
        <v>0.17471653000000001</v>
      </c>
      <c r="G507">
        <v>-2.5758500000000002E-3</v>
      </c>
      <c r="H507">
        <v>485.23053957148153</v>
      </c>
    </row>
    <row r="508" spans="1:8" x14ac:dyDescent="0.3">
      <c r="A508" t="s">
        <v>931</v>
      </c>
      <c r="B508" t="s">
        <v>930</v>
      </c>
      <c r="C508">
        <v>3.0186560561579965E-4</v>
      </c>
      <c r="D508">
        <v>48.359342073741658</v>
      </c>
      <c r="E508">
        <v>1.4911893700000001</v>
      </c>
      <c r="F508">
        <v>-3.9688273399999998</v>
      </c>
      <c r="G508">
        <v>-6.52796485</v>
      </c>
      <c r="H508">
        <v>486.79209800330602</v>
      </c>
    </row>
    <row r="509" spans="1:8" x14ac:dyDescent="0.3">
      <c r="A509" t="s">
        <v>93</v>
      </c>
      <c r="B509" t="s">
        <v>959</v>
      </c>
      <c r="C509">
        <v>1.0013192562378498E-6</v>
      </c>
      <c r="D509">
        <v>8.6309658364368911</v>
      </c>
      <c r="E509">
        <v>-0.84720039000000003</v>
      </c>
      <c r="F509">
        <v>-0.47585997000000002</v>
      </c>
      <c r="G509">
        <v>-28.788412940000001</v>
      </c>
      <c r="H509">
        <v>483.37001015434993</v>
      </c>
    </row>
    <row r="510" spans="1:8" x14ac:dyDescent="0.3">
      <c r="A510" t="s">
        <v>917</v>
      </c>
      <c r="B510" t="s">
        <v>917</v>
      </c>
      <c r="C510">
        <v>1.3813717440059837E-6</v>
      </c>
      <c r="D510">
        <v>9.6528873053106423</v>
      </c>
      <c r="E510">
        <v>0.30302337000000001</v>
      </c>
      <c r="F510">
        <v>-6.6636569899999998</v>
      </c>
      <c r="G510">
        <v>-14.865869160000001</v>
      </c>
      <c r="H510">
        <v>483.48011040209428</v>
      </c>
    </row>
    <row r="511" spans="1:8" x14ac:dyDescent="0.3">
      <c r="A511" t="s">
        <v>939</v>
      </c>
      <c r="B511" t="s">
        <v>938</v>
      </c>
      <c r="C511">
        <v>7.9285706787625426E-6</v>
      </c>
      <c r="D511">
        <v>6.9166336445268159</v>
      </c>
      <c r="E511">
        <v>-2.48479224</v>
      </c>
      <c r="F511">
        <v>-8.7982456100000004</v>
      </c>
      <c r="G511">
        <v>28.13020139</v>
      </c>
      <c r="H511">
        <v>464.47427871729275</v>
      </c>
    </row>
    <row r="512" spans="1:8" x14ac:dyDescent="0.3">
      <c r="A512" t="s">
        <v>954</v>
      </c>
      <c r="B512" t="s">
        <v>953</v>
      </c>
      <c r="C512">
        <v>7.9203856257209891E-5</v>
      </c>
      <c r="D512">
        <v>73.102924201336165</v>
      </c>
      <c r="E512">
        <v>7.5045150000000005E-2</v>
      </c>
      <c r="F512">
        <v>-6.0302239399999999</v>
      </c>
      <c r="G512">
        <v>-14.355272599999999</v>
      </c>
      <c r="H512">
        <v>478.85470524010378</v>
      </c>
    </row>
    <row r="513" spans="1:8" x14ac:dyDescent="0.3">
      <c r="A513" t="s">
        <v>1038</v>
      </c>
      <c r="B513" t="s">
        <v>1037</v>
      </c>
      <c r="C513">
        <v>3.074311494802877E-5</v>
      </c>
      <c r="D513">
        <v>64.410361717544333</v>
      </c>
      <c r="E513">
        <v>-2.0859956300000002</v>
      </c>
      <c r="F513">
        <v>6.1397556800000004</v>
      </c>
      <c r="G513">
        <v>64.479235399999993</v>
      </c>
      <c r="H513">
        <v>478.52225125896803</v>
      </c>
    </row>
    <row r="514" spans="1:8" x14ac:dyDescent="0.3">
      <c r="A514" t="s">
        <v>970</v>
      </c>
      <c r="B514" t="s">
        <v>969</v>
      </c>
      <c r="C514">
        <v>4.6494665541407766E-6</v>
      </c>
      <c r="D514">
        <v>32.242371673854564</v>
      </c>
      <c r="E514">
        <v>-0.92567772000000004</v>
      </c>
      <c r="F514">
        <v>-0.6279074</v>
      </c>
      <c r="G514">
        <v>-9.0051968599999999</v>
      </c>
      <c r="H514">
        <v>475.21012035901572</v>
      </c>
    </row>
    <row r="515" spans="1:8" x14ac:dyDescent="0.3">
      <c r="A515" t="s">
        <v>1311</v>
      </c>
      <c r="B515" t="s">
        <v>1311</v>
      </c>
      <c r="C515">
        <v>4.251431597418679E-5</v>
      </c>
      <c r="D515">
        <v>374.00085874512945</v>
      </c>
      <c r="E515">
        <v>-4.4718283999999997</v>
      </c>
      <c r="F515">
        <v>11.91369939</v>
      </c>
      <c r="G515">
        <v>118.65116105</v>
      </c>
      <c r="H515">
        <v>474.47039485091813</v>
      </c>
    </row>
    <row r="516" spans="1:8" x14ac:dyDescent="0.3">
      <c r="A516" t="s">
        <v>989</v>
      </c>
      <c r="B516" t="s">
        <v>988</v>
      </c>
      <c r="C516">
        <v>1.0185920507690732E-7</v>
      </c>
      <c r="D516">
        <v>84.118755933928981</v>
      </c>
      <c r="E516">
        <v>-2.0412258300000001</v>
      </c>
      <c r="F516">
        <v>12.31500411</v>
      </c>
      <c r="G516">
        <v>-6.0686622400000001</v>
      </c>
      <c r="H516">
        <v>472.69405028158081</v>
      </c>
    </row>
    <row r="517" spans="1:8" x14ac:dyDescent="0.3">
      <c r="A517" t="s">
        <v>956</v>
      </c>
      <c r="B517" t="s">
        <v>955</v>
      </c>
      <c r="C517">
        <v>2.5042025952904913E-7</v>
      </c>
      <c r="D517">
        <v>0.44807673303818774</v>
      </c>
      <c r="E517">
        <v>0.31639432000000001</v>
      </c>
      <c r="F517">
        <v>-40.379118439999999</v>
      </c>
      <c r="G517">
        <v>-20.740576399999998</v>
      </c>
      <c r="H517">
        <v>472.28610255176312</v>
      </c>
    </row>
    <row r="518" spans="1:8" x14ac:dyDescent="0.3">
      <c r="A518" t="s">
        <v>974</v>
      </c>
      <c r="B518" t="s">
        <v>973</v>
      </c>
      <c r="C518">
        <v>7.1447583138651659E-7</v>
      </c>
      <c r="D518">
        <v>86.665579857564779</v>
      </c>
      <c r="E518">
        <v>-0.43011356000000001</v>
      </c>
      <c r="F518">
        <v>-2.59787627</v>
      </c>
      <c r="G518">
        <v>8.3835049099999992</v>
      </c>
      <c r="H518">
        <v>472.97610282819778</v>
      </c>
    </row>
    <row r="519" spans="1:8" x14ac:dyDescent="0.3">
      <c r="A519" t="s">
        <v>1042</v>
      </c>
      <c r="B519" t="s">
        <v>1041</v>
      </c>
      <c r="C519">
        <v>4.2404326433493771E-4</v>
      </c>
      <c r="D519">
        <v>26.583637950263668</v>
      </c>
      <c r="E519">
        <v>1.4775290400000001</v>
      </c>
      <c r="F519">
        <v>21.86669234</v>
      </c>
      <c r="G519">
        <v>62.928145030000003</v>
      </c>
      <c r="H519">
        <v>456.99229180986424</v>
      </c>
    </row>
    <row r="520" spans="1:8" x14ac:dyDescent="0.3">
      <c r="A520" t="s">
        <v>985</v>
      </c>
      <c r="B520" t="s">
        <v>984</v>
      </c>
      <c r="C520">
        <v>7.5995165000271838E-6</v>
      </c>
      <c r="D520">
        <v>18.931578059432493</v>
      </c>
      <c r="E520">
        <v>-3.6513173800000001</v>
      </c>
      <c r="F520">
        <v>-7.87657133</v>
      </c>
      <c r="G520">
        <v>4.0690520100000001</v>
      </c>
      <c r="H520">
        <v>462.78990696532492</v>
      </c>
    </row>
    <row r="521" spans="1:8" x14ac:dyDescent="0.3">
      <c r="A521" t="s">
        <v>1018</v>
      </c>
      <c r="B521" t="s">
        <v>1017</v>
      </c>
      <c r="C521">
        <v>1.6451085934608454E-2</v>
      </c>
      <c r="D521">
        <v>117.34976609706176</v>
      </c>
      <c r="E521">
        <v>-0.45716749000000001</v>
      </c>
      <c r="F521">
        <v>12.77335371</v>
      </c>
      <c r="G521">
        <v>11.801969010000001</v>
      </c>
      <c r="H521">
        <v>460.63040616903675</v>
      </c>
    </row>
    <row r="522" spans="1:8" x14ac:dyDescent="0.3">
      <c r="A522" t="s">
        <v>993</v>
      </c>
      <c r="B522" t="s">
        <v>992</v>
      </c>
      <c r="C522">
        <v>4.7332325627515198E-8</v>
      </c>
      <c r="D522">
        <v>75.666168324979012</v>
      </c>
      <c r="E522">
        <v>3.1137917000000002</v>
      </c>
      <c r="F522">
        <v>5.4584747800000004</v>
      </c>
      <c r="G522">
        <v>-5.48019444</v>
      </c>
      <c r="H522">
        <v>461.87451614497581</v>
      </c>
    </row>
    <row r="523" spans="1:8" x14ac:dyDescent="0.3">
      <c r="A523" t="s">
        <v>1068</v>
      </c>
      <c r="B523" t="s">
        <v>1067</v>
      </c>
      <c r="C523">
        <v>1.7590537153924021E-7</v>
      </c>
      <c r="D523">
        <v>8.9811476672020838</v>
      </c>
      <c r="E523">
        <v>1.1823897699999999</v>
      </c>
      <c r="F523">
        <v>7.5866671600000002</v>
      </c>
      <c r="G523">
        <v>7.5222107100000004</v>
      </c>
      <c r="H523">
        <v>455.14712660360328</v>
      </c>
    </row>
    <row r="524" spans="1:8" x14ac:dyDescent="0.3">
      <c r="A524" t="s">
        <v>995</v>
      </c>
      <c r="B524" t="s">
        <v>994</v>
      </c>
      <c r="C524">
        <v>9.0212520533470937E-6</v>
      </c>
      <c r="D524">
        <v>81.414185103250901</v>
      </c>
      <c r="E524">
        <v>-0.59356368000000004</v>
      </c>
      <c r="F524">
        <v>-1.25525752</v>
      </c>
      <c r="G524">
        <v>2.8579839999999999E-2</v>
      </c>
      <c r="H524">
        <v>453.84263929377869</v>
      </c>
    </row>
    <row r="525" spans="1:8" x14ac:dyDescent="0.3">
      <c r="A525" t="s">
        <v>1014</v>
      </c>
      <c r="B525" t="s">
        <v>1013</v>
      </c>
      <c r="C525">
        <v>1.0048417780941035E-3</v>
      </c>
      <c r="D525">
        <v>47.183284263058539</v>
      </c>
      <c r="E525">
        <v>-1.9673375900000001</v>
      </c>
      <c r="F525">
        <v>9.1650154700000002</v>
      </c>
      <c r="G525">
        <v>-19.370912700000002</v>
      </c>
      <c r="H525">
        <v>452.72241954429552</v>
      </c>
    </row>
    <row r="526" spans="1:8" x14ac:dyDescent="0.3">
      <c r="A526" t="s">
        <v>1138</v>
      </c>
      <c r="B526" t="s">
        <v>1137</v>
      </c>
      <c r="C526">
        <v>1.6714216683603488E-6</v>
      </c>
      <c r="D526">
        <v>4.3594189756447461</v>
      </c>
      <c r="E526">
        <v>-2.2965162399999999</v>
      </c>
      <c r="F526">
        <v>5.5141046600000001</v>
      </c>
      <c r="G526">
        <v>24.483077810000001</v>
      </c>
      <c r="H526">
        <v>451.490177173483</v>
      </c>
    </row>
    <row r="527" spans="1:8" x14ac:dyDescent="0.3">
      <c r="A527" t="s">
        <v>869</v>
      </c>
      <c r="B527" t="s">
        <v>869</v>
      </c>
      <c r="C527">
        <v>9.4219792043416E-7</v>
      </c>
      <c r="D527">
        <v>125.32967396523372</v>
      </c>
      <c r="E527">
        <v>-2.6544115100000001</v>
      </c>
      <c r="F527">
        <v>-12.94733928</v>
      </c>
      <c r="G527">
        <v>36.340527760000001</v>
      </c>
      <c r="H527">
        <v>447.24861681531297</v>
      </c>
    </row>
    <row r="528" spans="1:8" x14ac:dyDescent="0.3">
      <c r="A528" t="s">
        <v>1036</v>
      </c>
      <c r="B528" t="s">
        <v>1035</v>
      </c>
      <c r="C528">
        <v>0.11604195542319046</v>
      </c>
      <c r="D528">
        <v>155.55601592717446</v>
      </c>
      <c r="E528">
        <v>5.2615927899999999</v>
      </c>
      <c r="F528">
        <v>-2.8074005899999999</v>
      </c>
      <c r="G528">
        <v>-1.0957780500000001</v>
      </c>
      <c r="H528">
        <v>462.54323431683713</v>
      </c>
    </row>
    <row r="529" spans="1:8" x14ac:dyDescent="0.3">
      <c r="A529" t="s">
        <v>4614</v>
      </c>
      <c r="B529" t="s">
        <v>4613</v>
      </c>
      <c r="C529">
        <v>9.8068899135837518E-5</v>
      </c>
      <c r="D529">
        <v>57.586178502242319</v>
      </c>
      <c r="E529">
        <v>-5.4337439300000003</v>
      </c>
      <c r="F529">
        <v>-12.90892193</v>
      </c>
      <c r="G529">
        <v>57.762794999999997</v>
      </c>
      <c r="H529">
        <v>445.4473768280115</v>
      </c>
    </row>
    <row r="530" spans="1:8" x14ac:dyDescent="0.3">
      <c r="A530" t="s">
        <v>0</v>
      </c>
      <c r="B530" t="s">
        <v>1134</v>
      </c>
      <c r="C530">
        <v>1.2019053245889229E-7</v>
      </c>
      <c r="D530">
        <v>1432.5382176789544</v>
      </c>
      <c r="E530">
        <v>3.1410933399999998</v>
      </c>
      <c r="F530">
        <v>-3.1053749499999999</v>
      </c>
      <c r="G530">
        <v>48.180283860000003</v>
      </c>
      <c r="H530">
        <v>445.68997725237068</v>
      </c>
    </row>
    <row r="531" spans="1:8" x14ac:dyDescent="0.3">
      <c r="A531" t="s">
        <v>1058</v>
      </c>
      <c r="B531" t="s">
        <v>1057</v>
      </c>
      <c r="C531">
        <v>7.0317474182912165E-7</v>
      </c>
      <c r="D531">
        <v>61.513849608621747</v>
      </c>
      <c r="E531">
        <v>2.1218117200000002</v>
      </c>
      <c r="F531">
        <v>6.5494096099999997</v>
      </c>
      <c r="G531">
        <v>13.437240409999999</v>
      </c>
      <c r="H531">
        <v>441.38106710434761</v>
      </c>
    </row>
    <row r="532" spans="1:8" x14ac:dyDescent="0.3">
      <c r="A532" t="s">
        <v>1702</v>
      </c>
      <c r="B532" t="s">
        <v>1701</v>
      </c>
      <c r="C532">
        <v>2.5247535263295219E-5</v>
      </c>
      <c r="D532">
        <v>1.3719437364253455</v>
      </c>
      <c r="E532">
        <v>2.2848097300000001</v>
      </c>
      <c r="F532">
        <v>223.62991105</v>
      </c>
      <c r="G532">
        <v>421.92438738999999</v>
      </c>
      <c r="H532">
        <v>435.57745617517497</v>
      </c>
    </row>
    <row r="533" spans="1:8" x14ac:dyDescent="0.3">
      <c r="A533" t="s">
        <v>997</v>
      </c>
      <c r="B533" t="s">
        <v>996</v>
      </c>
      <c r="C533">
        <v>3.1224290217247583E-6</v>
      </c>
      <c r="D533">
        <v>0.45172291542529802</v>
      </c>
      <c r="E533">
        <v>-3.19363178</v>
      </c>
      <c r="F533">
        <v>-5.3951408799999996</v>
      </c>
      <c r="G533">
        <v>-7.2859394499999999</v>
      </c>
      <c r="H533">
        <v>438.0047675057649</v>
      </c>
    </row>
    <row r="534" spans="1:8" x14ac:dyDescent="0.3">
      <c r="A534" t="s">
        <v>1003</v>
      </c>
      <c r="B534" t="s">
        <v>1002</v>
      </c>
      <c r="C534">
        <v>3.7162513736197206E-5</v>
      </c>
      <c r="D534">
        <v>1572.7365431643798</v>
      </c>
      <c r="E534">
        <v>2.5974569500000002</v>
      </c>
      <c r="F534">
        <v>-7.8050781300000001</v>
      </c>
      <c r="G534">
        <v>80.791914419999998</v>
      </c>
      <c r="H534">
        <v>439.62444142958987</v>
      </c>
    </row>
    <row r="535" spans="1:8" x14ac:dyDescent="0.3">
      <c r="A535" t="s">
        <v>987</v>
      </c>
      <c r="B535" t="s">
        <v>986</v>
      </c>
      <c r="C535">
        <v>1.9602867724257085E-5</v>
      </c>
      <c r="D535">
        <v>6.6932210401765397</v>
      </c>
      <c r="E535">
        <v>2.37635627</v>
      </c>
      <c r="F535">
        <v>2.3608621599999999</v>
      </c>
      <c r="G535">
        <v>-8.6226099200000004</v>
      </c>
      <c r="H535">
        <v>433.98551660033291</v>
      </c>
    </row>
    <row r="536" spans="1:8" x14ac:dyDescent="0.3">
      <c r="A536" t="s">
        <v>976</v>
      </c>
      <c r="B536" t="s">
        <v>975</v>
      </c>
      <c r="C536">
        <v>2.6712517535110969E-5</v>
      </c>
      <c r="D536">
        <v>218.3393710662248</v>
      </c>
      <c r="E536">
        <v>-0.16071982000000001</v>
      </c>
      <c r="F536">
        <v>-4.2380807899999997</v>
      </c>
      <c r="G536">
        <v>-15.17407068</v>
      </c>
      <c r="H536">
        <v>433.36273912788471</v>
      </c>
    </row>
    <row r="537" spans="1:8" x14ac:dyDescent="0.3">
      <c r="A537" t="s">
        <v>1263</v>
      </c>
      <c r="B537" t="s">
        <v>1262</v>
      </c>
      <c r="C537">
        <v>1.4388314278271382E-7</v>
      </c>
      <c r="D537">
        <v>13.639484101427056</v>
      </c>
      <c r="E537">
        <v>-3.3204182699999998</v>
      </c>
      <c r="F537">
        <v>-24.476409490000002</v>
      </c>
      <c r="G537">
        <v>55.084328419999999</v>
      </c>
      <c r="H537">
        <v>434.34263301474823</v>
      </c>
    </row>
    <row r="538" spans="1:8" x14ac:dyDescent="0.3">
      <c r="A538" t="s">
        <v>919</v>
      </c>
      <c r="B538" t="s">
        <v>918</v>
      </c>
      <c r="C538">
        <v>5.8676170400853008E-7</v>
      </c>
      <c r="D538">
        <v>38.463427457873216</v>
      </c>
      <c r="E538">
        <v>-1.24094949</v>
      </c>
      <c r="F538">
        <v>-0.14970722</v>
      </c>
      <c r="G538">
        <v>192.83941953999999</v>
      </c>
      <c r="H538">
        <v>428.31257247508768</v>
      </c>
    </row>
    <row r="539" spans="1:8" x14ac:dyDescent="0.3">
      <c r="A539" t="s">
        <v>1007</v>
      </c>
      <c r="B539" t="s">
        <v>1006</v>
      </c>
      <c r="C539">
        <v>6.803583573836364E-5</v>
      </c>
      <c r="D539">
        <v>54.681029506323142</v>
      </c>
      <c r="E539">
        <v>-2.2851087799999998</v>
      </c>
      <c r="F539">
        <v>-6.8768398399999997</v>
      </c>
      <c r="G539">
        <v>30.48182117</v>
      </c>
      <c r="H539">
        <v>426.50329195073732</v>
      </c>
    </row>
    <row r="540" spans="1:8" x14ac:dyDescent="0.3">
      <c r="A540" t="s">
        <v>991</v>
      </c>
      <c r="B540" t="s">
        <v>990</v>
      </c>
      <c r="C540">
        <v>9.8855285384930609E-7</v>
      </c>
      <c r="D540">
        <v>115.44756574437342</v>
      </c>
      <c r="E540">
        <v>0.61959127000000003</v>
      </c>
      <c r="F540">
        <v>-1.29409957</v>
      </c>
      <c r="G540">
        <v>-12.01400128</v>
      </c>
      <c r="H540">
        <v>424.73380679049149</v>
      </c>
    </row>
    <row r="541" spans="1:8" x14ac:dyDescent="0.3">
      <c r="A541" t="s">
        <v>929</v>
      </c>
      <c r="B541" t="s">
        <v>928</v>
      </c>
      <c r="C541">
        <v>2.2216476481963619E-7</v>
      </c>
      <c r="D541">
        <v>1.8793101124271461E-2</v>
      </c>
      <c r="E541">
        <v>-0.29540716</v>
      </c>
      <c r="F541">
        <v>-11.864006310000001</v>
      </c>
      <c r="G541">
        <v>-34.231106050000001</v>
      </c>
      <c r="H541">
        <v>422.11305315730868</v>
      </c>
    </row>
    <row r="542" spans="1:8" x14ac:dyDescent="0.3">
      <c r="A542" t="s">
        <v>1080</v>
      </c>
      <c r="B542" t="s">
        <v>1079</v>
      </c>
      <c r="C542">
        <v>7.1966680161746486E-5</v>
      </c>
      <c r="D542">
        <v>143.23057196924276</v>
      </c>
      <c r="E542">
        <v>-0.55535475999999995</v>
      </c>
      <c r="F542">
        <v>1.89358739</v>
      </c>
      <c r="G542">
        <v>-18.387472379999998</v>
      </c>
      <c r="H542">
        <v>422.4444125494519</v>
      </c>
    </row>
    <row r="543" spans="1:8" x14ac:dyDescent="0.3">
      <c r="A543" t="s">
        <v>1271</v>
      </c>
      <c r="B543" t="s">
        <v>1270</v>
      </c>
      <c r="C543">
        <v>2.5413206837936203E-4</v>
      </c>
      <c r="D543">
        <v>54.226707784665983</v>
      </c>
      <c r="E543">
        <v>8.7270139999999996E-2</v>
      </c>
      <c r="F543">
        <v>0.79136499999999999</v>
      </c>
      <c r="G543">
        <v>1.1160609800000001</v>
      </c>
      <c r="H543">
        <v>412.4329870539832</v>
      </c>
    </row>
    <row r="544" spans="1:8" x14ac:dyDescent="0.3">
      <c r="A544" t="s">
        <v>972</v>
      </c>
      <c r="B544" t="s">
        <v>971</v>
      </c>
      <c r="C544">
        <v>1.1904702203464065E-4</v>
      </c>
      <c r="D544">
        <v>62.894150093374243</v>
      </c>
      <c r="E544">
        <v>1.5239963299999999</v>
      </c>
      <c r="F544">
        <v>-7.3971424900000002</v>
      </c>
      <c r="G544">
        <v>-24.85235694</v>
      </c>
      <c r="H544">
        <v>417.56600117208848</v>
      </c>
    </row>
    <row r="545" spans="1:8" x14ac:dyDescent="0.3">
      <c r="A545" t="s">
        <v>943</v>
      </c>
      <c r="B545" t="s">
        <v>942</v>
      </c>
      <c r="C545">
        <v>1.5142940822049413E-6</v>
      </c>
      <c r="D545">
        <v>2.6719496270639902</v>
      </c>
      <c r="E545">
        <v>-0.22324166000000001</v>
      </c>
      <c r="F545">
        <v>-2.78445616</v>
      </c>
      <c r="G545">
        <v>-16.924909769999999</v>
      </c>
      <c r="H545">
        <v>419.43475397670318</v>
      </c>
    </row>
    <row r="546" spans="1:8" x14ac:dyDescent="0.3">
      <c r="A546" t="s">
        <v>966</v>
      </c>
      <c r="B546" t="s">
        <v>966</v>
      </c>
      <c r="C546">
        <v>5.3416440117324136E-7</v>
      </c>
      <c r="D546">
        <v>518.73912441611378</v>
      </c>
      <c r="E546">
        <v>-1.9647290399999999</v>
      </c>
      <c r="F546">
        <v>-14.23074269</v>
      </c>
      <c r="G546">
        <v>-6.2753271499999999</v>
      </c>
      <c r="H546">
        <v>407.92280106272761</v>
      </c>
    </row>
    <row r="547" spans="1:8" x14ac:dyDescent="0.3">
      <c r="A547" t="s">
        <v>1027</v>
      </c>
      <c r="B547" t="s">
        <v>1026</v>
      </c>
      <c r="C547">
        <v>3.8385762252903687E-7</v>
      </c>
      <c r="D547">
        <v>58.841460317825423</v>
      </c>
      <c r="E547">
        <v>-1.2693072400000001</v>
      </c>
      <c r="F547">
        <v>8.3353559100000005</v>
      </c>
      <c r="G547">
        <v>52.828356470000003</v>
      </c>
      <c r="H547">
        <v>408.93584694973765</v>
      </c>
    </row>
    <row r="548" spans="1:8" x14ac:dyDescent="0.3">
      <c r="A548" t="s">
        <v>1199</v>
      </c>
      <c r="B548" t="s">
        <v>1198</v>
      </c>
      <c r="C548">
        <v>1.2397223179582156E-7</v>
      </c>
      <c r="D548">
        <v>17.597599105666269</v>
      </c>
      <c r="E548">
        <v>2.0701597</v>
      </c>
      <c r="F548">
        <v>-5.5659325900000001</v>
      </c>
      <c r="G548">
        <v>-9.6867006300000007</v>
      </c>
      <c r="H548">
        <v>409.48730022419642</v>
      </c>
    </row>
    <row r="549" spans="1:8" x14ac:dyDescent="0.3">
      <c r="A549" t="s">
        <v>1031</v>
      </c>
      <c r="B549" t="s">
        <v>1030</v>
      </c>
      <c r="C549">
        <v>3.8521385777003847E-5</v>
      </c>
      <c r="D549">
        <v>1.2810394022418512</v>
      </c>
      <c r="E549">
        <v>-2.46894956</v>
      </c>
      <c r="F549">
        <v>-8.3929860200000004</v>
      </c>
      <c r="G549">
        <v>-11.83817095</v>
      </c>
      <c r="H549">
        <v>408.46762712251518</v>
      </c>
    </row>
    <row r="550" spans="1:8" x14ac:dyDescent="0.3">
      <c r="A550" t="s">
        <v>1464</v>
      </c>
      <c r="B550" t="s">
        <v>1464</v>
      </c>
      <c r="C550">
        <v>3.5582298252947483E-7</v>
      </c>
      <c r="D550">
        <v>1.641058052228022</v>
      </c>
      <c r="E550">
        <v>54.331903259999997</v>
      </c>
      <c r="F550">
        <v>73.488222899999997</v>
      </c>
      <c r="G550">
        <v>0.99141815</v>
      </c>
      <c r="H550">
        <v>401.57148917325799</v>
      </c>
    </row>
    <row r="551" spans="1:8" x14ac:dyDescent="0.3">
      <c r="A551" t="s">
        <v>1034</v>
      </c>
      <c r="B551" t="s">
        <v>1033</v>
      </c>
      <c r="C551">
        <v>1.8419917853836542E-5</v>
      </c>
      <c r="D551">
        <v>701.68029656376905</v>
      </c>
      <c r="E551">
        <v>1.5130696100000001</v>
      </c>
      <c r="F551">
        <v>-0.55383663999999999</v>
      </c>
      <c r="G551">
        <v>-18.99429993</v>
      </c>
      <c r="H551">
        <v>401.13624060077888</v>
      </c>
    </row>
    <row r="552" spans="1:8" x14ac:dyDescent="0.3">
      <c r="A552" t="s">
        <v>1032</v>
      </c>
      <c r="B552" t="s">
        <v>1032</v>
      </c>
      <c r="C552">
        <v>4.6965311435804334E-6</v>
      </c>
      <c r="D552">
        <v>6.7277390560745403</v>
      </c>
      <c r="E552">
        <v>-0.15005341</v>
      </c>
      <c r="F552">
        <v>-0.40491105999999999</v>
      </c>
      <c r="G552">
        <v>-8.2947374299999996</v>
      </c>
      <c r="H552">
        <v>400.06608711439111</v>
      </c>
    </row>
    <row r="553" spans="1:8" x14ac:dyDescent="0.3">
      <c r="A553" t="s">
        <v>1040</v>
      </c>
      <c r="B553" t="s">
        <v>1039</v>
      </c>
      <c r="C553">
        <v>2.9248988031728897E-5</v>
      </c>
      <c r="D553">
        <v>4.501854295020439</v>
      </c>
      <c r="E553">
        <v>21.736411830000002</v>
      </c>
      <c r="F553">
        <v>16.625748340000001</v>
      </c>
      <c r="G553">
        <v>27.126224149999999</v>
      </c>
      <c r="H553">
        <v>399.15055467441772</v>
      </c>
    </row>
    <row r="554" spans="1:8" x14ac:dyDescent="0.3">
      <c r="A554" t="s">
        <v>1084</v>
      </c>
      <c r="B554" t="s">
        <v>1083</v>
      </c>
      <c r="C554">
        <v>7.2988206527724833E-6</v>
      </c>
      <c r="D554">
        <v>46.263459658960606</v>
      </c>
      <c r="E554">
        <v>-0.94404677999999997</v>
      </c>
      <c r="F554">
        <v>3.6422986800000001</v>
      </c>
      <c r="G554">
        <v>-1.6428470900000001</v>
      </c>
      <c r="H554">
        <v>395.97229709081728</v>
      </c>
    </row>
    <row r="555" spans="1:8" x14ac:dyDescent="0.3">
      <c r="A555" t="s">
        <v>1064</v>
      </c>
      <c r="B555" t="s">
        <v>1063</v>
      </c>
      <c r="C555">
        <v>1.4947216043263691E-6</v>
      </c>
      <c r="D555">
        <v>417.79659280705135</v>
      </c>
      <c r="E555">
        <v>-0.43669901</v>
      </c>
      <c r="F555">
        <v>1.84017115</v>
      </c>
      <c r="G555">
        <v>1.15877528</v>
      </c>
      <c r="H555">
        <v>394.63623298897619</v>
      </c>
    </row>
    <row r="556" spans="1:8" x14ac:dyDescent="0.3">
      <c r="A556" t="s">
        <v>1156</v>
      </c>
      <c r="B556" t="s">
        <v>1155</v>
      </c>
      <c r="C556">
        <v>1.2810427058440727E-5</v>
      </c>
      <c r="D556">
        <v>1E-8</v>
      </c>
      <c r="E556">
        <v>-0.19499237999999999</v>
      </c>
      <c r="F556">
        <v>-6.7816893399999998</v>
      </c>
      <c r="G556">
        <v>-16.18114658</v>
      </c>
      <c r="H556">
        <v>395.93586594846983</v>
      </c>
    </row>
    <row r="557" spans="1:8" x14ac:dyDescent="0.3">
      <c r="A557" t="s">
        <v>1127</v>
      </c>
      <c r="B557" t="s">
        <v>1126</v>
      </c>
      <c r="C557">
        <v>6.8735074130399249E-6</v>
      </c>
      <c r="D557">
        <v>806.79939903396814</v>
      </c>
      <c r="E557">
        <v>-3.89084641</v>
      </c>
      <c r="F557">
        <v>7.5605782499999998</v>
      </c>
      <c r="G557">
        <v>6.1322857199999996</v>
      </c>
      <c r="H557">
        <v>391.25222986081377</v>
      </c>
    </row>
    <row r="558" spans="1:8" x14ac:dyDescent="0.3">
      <c r="A558" t="s">
        <v>1008</v>
      </c>
      <c r="B558" t="s">
        <v>1008</v>
      </c>
      <c r="C558">
        <v>2.6681257063346993E-5</v>
      </c>
      <c r="D558">
        <v>38.889583132482194</v>
      </c>
      <c r="E558">
        <v>4.3446899999999997E-2</v>
      </c>
      <c r="F558">
        <v>-4.13776762</v>
      </c>
      <c r="G558">
        <v>-15.320222770000001</v>
      </c>
      <c r="H558">
        <v>391.08906602111927</v>
      </c>
    </row>
    <row r="559" spans="1:8" x14ac:dyDescent="0.3">
      <c r="A559" t="s">
        <v>1012</v>
      </c>
      <c r="B559" t="s">
        <v>1011</v>
      </c>
      <c r="C559">
        <v>3.473233909291103E-5</v>
      </c>
      <c r="D559">
        <v>67.909122062843522</v>
      </c>
      <c r="E559">
        <v>-0.91255916000000004</v>
      </c>
      <c r="F559">
        <v>-7.3072160300000002</v>
      </c>
      <c r="G559">
        <v>-5.83510201</v>
      </c>
      <c r="H559">
        <v>389.61043056279857</v>
      </c>
    </row>
    <row r="560" spans="1:8" x14ac:dyDescent="0.3">
      <c r="A560" t="s">
        <v>1056</v>
      </c>
      <c r="B560" t="s">
        <v>1055</v>
      </c>
      <c r="C560">
        <v>3.9906343366888132E-5</v>
      </c>
      <c r="D560">
        <v>1.861712602390756</v>
      </c>
      <c r="E560">
        <v>5.1126908000000002</v>
      </c>
      <c r="F560">
        <v>-0.62560402000000004</v>
      </c>
      <c r="G560">
        <v>-3.9640830199999999</v>
      </c>
      <c r="H560">
        <v>383.52317872774171</v>
      </c>
    </row>
    <row r="561" spans="1:8" x14ac:dyDescent="0.3">
      <c r="A561" t="s">
        <v>1060</v>
      </c>
      <c r="B561" t="s">
        <v>1059</v>
      </c>
      <c r="C561">
        <v>6.3613318273477359E-5</v>
      </c>
      <c r="D561">
        <v>263.98334403648357</v>
      </c>
      <c r="E561">
        <v>6.5670383899999996</v>
      </c>
      <c r="F561">
        <v>1.2272180800000001</v>
      </c>
      <c r="G561">
        <v>-6.2809791600000002</v>
      </c>
      <c r="H561">
        <v>386.96085513531654</v>
      </c>
    </row>
    <row r="562" spans="1:8" x14ac:dyDescent="0.3">
      <c r="A562" t="s">
        <v>1308</v>
      </c>
      <c r="B562" t="s">
        <v>1307</v>
      </c>
      <c r="C562">
        <v>2.0870653419564987E-6</v>
      </c>
      <c r="D562">
        <v>35.934966591212657</v>
      </c>
      <c r="E562">
        <v>4.9793401199999998</v>
      </c>
      <c r="F562">
        <v>30.488632750000001</v>
      </c>
      <c r="G562">
        <v>40.280022930000001</v>
      </c>
      <c r="H562">
        <v>387.33532204156296</v>
      </c>
    </row>
    <row r="563" spans="1:8" x14ac:dyDescent="0.3">
      <c r="A563" t="s">
        <v>1243</v>
      </c>
      <c r="B563" t="s">
        <v>1242</v>
      </c>
      <c r="C563">
        <v>3.026633472548122E-6</v>
      </c>
      <c r="D563">
        <v>123.36258557767664</v>
      </c>
      <c r="E563">
        <v>0.49182133</v>
      </c>
      <c r="F563">
        <v>-27.84104147</v>
      </c>
      <c r="G563">
        <v>236.30535917</v>
      </c>
      <c r="H563">
        <v>381.47033392262654</v>
      </c>
    </row>
    <row r="564" spans="1:8" x14ac:dyDescent="0.3">
      <c r="A564" t="s">
        <v>305</v>
      </c>
      <c r="B564" t="s">
        <v>1021</v>
      </c>
      <c r="C564">
        <v>4.0240261679585474E-8</v>
      </c>
      <c r="D564">
        <v>54.864196368496302</v>
      </c>
      <c r="E564">
        <v>-0.1753275</v>
      </c>
      <c r="F564">
        <v>-4.1798572399999996</v>
      </c>
      <c r="G564">
        <v>-21.206435249999998</v>
      </c>
      <c r="H564">
        <v>380.2334934397681</v>
      </c>
    </row>
    <row r="565" spans="1:8" x14ac:dyDescent="0.3">
      <c r="A565" t="s">
        <v>1066</v>
      </c>
      <c r="B565" t="s">
        <v>1065</v>
      </c>
      <c r="C565">
        <v>3.7484254488181181E-7</v>
      </c>
      <c r="D565">
        <v>2.1640397566803635</v>
      </c>
      <c r="E565">
        <v>-1.9812340000000001E-2</v>
      </c>
      <c r="F565">
        <v>2.7299240600000001</v>
      </c>
      <c r="G565">
        <v>-9.89416048</v>
      </c>
      <c r="H565">
        <v>374.84258199122377</v>
      </c>
    </row>
    <row r="566" spans="1:8" x14ac:dyDescent="0.3">
      <c r="A566" t="s">
        <v>906</v>
      </c>
      <c r="B566" t="s">
        <v>905</v>
      </c>
      <c r="C566">
        <v>6.9735915477919457E-6</v>
      </c>
      <c r="D566">
        <v>18.970896953347893</v>
      </c>
      <c r="E566">
        <v>5.9365008000000001</v>
      </c>
      <c r="F566">
        <v>-18.102459119999999</v>
      </c>
      <c r="G566">
        <v>87.362283969999993</v>
      </c>
      <c r="H566">
        <v>376.47314031494176</v>
      </c>
    </row>
    <row r="567" spans="1:8" x14ac:dyDescent="0.3">
      <c r="A567" t="s">
        <v>1044</v>
      </c>
      <c r="B567" t="s">
        <v>1043</v>
      </c>
      <c r="C567">
        <v>4.6860135294886668E-6</v>
      </c>
      <c r="D567">
        <v>589.02651530112382</v>
      </c>
      <c r="E567">
        <v>-1.85710489</v>
      </c>
      <c r="F567">
        <v>-6.2608934500000002</v>
      </c>
      <c r="G567">
        <v>-6.0870023</v>
      </c>
      <c r="H567">
        <v>372.8920709269666</v>
      </c>
    </row>
    <row r="568" spans="1:8" x14ac:dyDescent="0.3">
      <c r="A568" t="s">
        <v>1113</v>
      </c>
      <c r="B568" t="s">
        <v>1112</v>
      </c>
      <c r="C568">
        <v>3.7364566514548226E-7</v>
      </c>
      <c r="D568">
        <v>263.95038981484748</v>
      </c>
      <c r="E568">
        <v>-2.38108919</v>
      </c>
      <c r="F568">
        <v>-0.35674748000000001</v>
      </c>
      <c r="G568">
        <v>31.061686770000001</v>
      </c>
      <c r="H568">
        <v>373.64566514548221</v>
      </c>
    </row>
    <row r="569" spans="1:8" x14ac:dyDescent="0.3">
      <c r="A569" t="s">
        <v>1092</v>
      </c>
      <c r="B569" t="s">
        <v>1091</v>
      </c>
      <c r="C569">
        <v>2.5529664161747924E-7</v>
      </c>
      <c r="D569">
        <v>512.69453680725201</v>
      </c>
      <c r="E569">
        <v>-1.1323462399999999</v>
      </c>
      <c r="F569">
        <v>-4.4641315099999996</v>
      </c>
      <c r="G569">
        <v>-9.3421593099999996</v>
      </c>
      <c r="H569">
        <v>372.03924656639379</v>
      </c>
    </row>
    <row r="570" spans="1:8" x14ac:dyDescent="0.3">
      <c r="A570" t="s">
        <v>1016</v>
      </c>
      <c r="B570" t="s">
        <v>1015</v>
      </c>
      <c r="C570">
        <v>2.5263191184792583E-8</v>
      </c>
      <c r="D570">
        <v>44.164384372188053</v>
      </c>
      <c r="E570">
        <v>0.80489706000000005</v>
      </c>
      <c r="F570">
        <v>-5.79802982</v>
      </c>
      <c r="G570">
        <v>-8.4525125600000006</v>
      </c>
      <c r="H570">
        <v>370.99240122978733</v>
      </c>
    </row>
    <row r="571" spans="1:8" x14ac:dyDescent="0.3">
      <c r="A571" t="s">
        <v>1235</v>
      </c>
      <c r="B571" t="s">
        <v>1234</v>
      </c>
      <c r="C571">
        <v>4.0376677275470637E-6</v>
      </c>
      <c r="D571">
        <v>144.18481583131978</v>
      </c>
      <c r="E571">
        <v>5.911003</v>
      </c>
      <c r="F571">
        <v>32.443034150000003</v>
      </c>
      <c r="G571">
        <v>52.843551730000001</v>
      </c>
      <c r="H571">
        <v>374.29179567164789</v>
      </c>
    </row>
    <row r="572" spans="1:8" x14ac:dyDescent="0.3">
      <c r="A572" t="s">
        <v>1046</v>
      </c>
      <c r="B572" t="s">
        <v>1045</v>
      </c>
      <c r="C572">
        <v>5.3536788577678975E-8</v>
      </c>
      <c r="D572">
        <v>31.051281862254942</v>
      </c>
      <c r="E572">
        <v>-3.076893E-2</v>
      </c>
      <c r="F572">
        <v>-3.6813302000000001</v>
      </c>
      <c r="G572">
        <v>-10.779823029999999</v>
      </c>
      <c r="H572">
        <v>369.66834469616703</v>
      </c>
    </row>
    <row r="573" spans="1:8" x14ac:dyDescent="0.3">
      <c r="A573" t="s">
        <v>1010</v>
      </c>
      <c r="B573" t="s">
        <v>1009</v>
      </c>
      <c r="C573">
        <v>6.3022316859661143E-5</v>
      </c>
      <c r="D573">
        <v>11.046268297328018</v>
      </c>
      <c r="E573">
        <v>-1.21469341</v>
      </c>
      <c r="F573">
        <v>-5.4095587099999998</v>
      </c>
      <c r="G573">
        <v>-11.662557250000001</v>
      </c>
      <c r="H573">
        <v>367.75141561155567</v>
      </c>
    </row>
    <row r="574" spans="1:8" x14ac:dyDescent="0.3">
      <c r="A574" t="s">
        <v>1165</v>
      </c>
      <c r="B574" t="s">
        <v>1165</v>
      </c>
      <c r="C574">
        <v>4.8378820965923405E-6</v>
      </c>
      <c r="D574">
        <v>37.952390881501557</v>
      </c>
      <c r="E574">
        <v>1.3388152099999999</v>
      </c>
      <c r="F574">
        <v>-1.07362004</v>
      </c>
      <c r="G574">
        <v>26.745857829999999</v>
      </c>
      <c r="H574">
        <v>366.06073670523239</v>
      </c>
    </row>
    <row r="575" spans="1:8" x14ac:dyDescent="0.3">
      <c r="A575" t="s">
        <v>1078</v>
      </c>
      <c r="B575" t="s">
        <v>1077</v>
      </c>
      <c r="C575">
        <v>2.7981270792248773E-8</v>
      </c>
      <c r="D575">
        <v>0.87698862088923801</v>
      </c>
      <c r="E575">
        <v>13.992562189999999</v>
      </c>
      <c r="F575">
        <v>-32.846573130000003</v>
      </c>
      <c r="G575">
        <v>5.3635479300000002</v>
      </c>
      <c r="H575">
        <v>364.33482812693177</v>
      </c>
    </row>
    <row r="576" spans="1:8" x14ac:dyDescent="0.3">
      <c r="A576" t="s">
        <v>1048</v>
      </c>
      <c r="B576" t="s">
        <v>1047</v>
      </c>
      <c r="C576">
        <v>8.5919490551013932E-8</v>
      </c>
      <c r="D576">
        <v>13.625326876826961</v>
      </c>
      <c r="E576">
        <v>5.4830049999999998E-2</v>
      </c>
      <c r="F576">
        <v>-7.41662775</v>
      </c>
      <c r="G576">
        <v>-16.977769089999999</v>
      </c>
      <c r="H576">
        <v>366.29001346235202</v>
      </c>
    </row>
    <row r="577" spans="1:8" x14ac:dyDescent="0.3">
      <c r="A577" t="s">
        <v>1104</v>
      </c>
      <c r="B577" t="s">
        <v>1103</v>
      </c>
      <c r="C577">
        <v>1.4891177113390739E-6</v>
      </c>
      <c r="D577">
        <v>18.6571732251825</v>
      </c>
      <c r="E577">
        <v>0.67773881000000002</v>
      </c>
      <c r="F577">
        <v>-3.2008857700000002</v>
      </c>
      <c r="G577">
        <v>37.87106241</v>
      </c>
      <c r="H577">
        <v>365.6544594884756</v>
      </c>
    </row>
    <row r="578" spans="1:8" x14ac:dyDescent="0.3">
      <c r="A578" t="s">
        <v>1054</v>
      </c>
      <c r="B578" t="s">
        <v>1053</v>
      </c>
      <c r="C578">
        <v>4.2467333988638844E-6</v>
      </c>
      <c r="D578">
        <v>26.711695104048857</v>
      </c>
      <c r="E578">
        <v>-3.2963560000000003E-2</v>
      </c>
      <c r="F578">
        <v>-2.8019218000000001</v>
      </c>
      <c r="G578">
        <v>-12.95312957</v>
      </c>
      <c r="H578">
        <v>363.01597233395177</v>
      </c>
    </row>
    <row r="579" spans="1:8" x14ac:dyDescent="0.3">
      <c r="A579" t="s">
        <v>1109</v>
      </c>
      <c r="B579" t="s">
        <v>1108</v>
      </c>
      <c r="C579">
        <v>1.8934324327907852E-5</v>
      </c>
      <c r="D579">
        <v>8.1534961270102144</v>
      </c>
      <c r="E579">
        <v>-4.0548057200000001</v>
      </c>
      <c r="F579">
        <v>-11.288731690000001</v>
      </c>
      <c r="G579">
        <v>3.4226493800000002</v>
      </c>
      <c r="H579">
        <v>361.22921872721986</v>
      </c>
    </row>
    <row r="580" spans="1:8" x14ac:dyDescent="0.3">
      <c r="A580" t="s">
        <v>1284</v>
      </c>
      <c r="B580" t="s">
        <v>1283</v>
      </c>
      <c r="C580">
        <v>9.0298216126258885E-7</v>
      </c>
      <c r="D580">
        <v>1E-8</v>
      </c>
      <c r="E580">
        <v>15.21032106</v>
      </c>
      <c r="F580">
        <v>10.027688940000001</v>
      </c>
      <c r="G580">
        <v>9.0445221300000007</v>
      </c>
      <c r="H580">
        <v>358.19034407290673</v>
      </c>
    </row>
    <row r="581" spans="1:8" x14ac:dyDescent="0.3">
      <c r="A581" t="s">
        <v>1107</v>
      </c>
      <c r="B581" t="s">
        <v>1106</v>
      </c>
      <c r="C581">
        <v>4.0115601707441579E-7</v>
      </c>
      <c r="D581">
        <v>51.918577014220141</v>
      </c>
      <c r="E581">
        <v>3.7360338899999999</v>
      </c>
      <c r="F581">
        <v>0.10020997</v>
      </c>
      <c r="G581">
        <v>2.2769518999999998</v>
      </c>
      <c r="H581">
        <v>359.15929932778016</v>
      </c>
    </row>
    <row r="582" spans="1:8" x14ac:dyDescent="0.3">
      <c r="A582" t="s">
        <v>1233</v>
      </c>
      <c r="B582" t="s">
        <v>1232</v>
      </c>
      <c r="C582">
        <v>3.4073350171510356E-5</v>
      </c>
      <c r="D582">
        <v>736.17986597667618</v>
      </c>
      <c r="E582">
        <v>9.0771136099999996</v>
      </c>
      <c r="F582">
        <v>53.00457591</v>
      </c>
      <c r="G582">
        <v>39.566608109999997</v>
      </c>
      <c r="H582">
        <v>355.87773252190681</v>
      </c>
    </row>
    <row r="583" spans="1:8" x14ac:dyDescent="0.3">
      <c r="A583" t="s">
        <v>1111</v>
      </c>
      <c r="B583" t="s">
        <v>1110</v>
      </c>
      <c r="C583">
        <v>7.2086019576756006E-7</v>
      </c>
      <c r="D583">
        <v>133.81355373409542</v>
      </c>
      <c r="E583">
        <v>6.4762319999999998E-2</v>
      </c>
      <c r="F583">
        <v>-2.9546585200000002</v>
      </c>
      <c r="G583">
        <v>-13.04261487</v>
      </c>
      <c r="H583">
        <v>354.53411485494473</v>
      </c>
    </row>
    <row r="584" spans="1:8" x14ac:dyDescent="0.3">
      <c r="A584" t="s">
        <v>1082</v>
      </c>
      <c r="B584" t="s">
        <v>1081</v>
      </c>
      <c r="C584">
        <v>7.9346925296737776E-7</v>
      </c>
      <c r="D584">
        <v>490.64728476724332</v>
      </c>
      <c r="E584">
        <v>-2.5252737700000001</v>
      </c>
      <c r="F584">
        <v>-9.3131433399999999</v>
      </c>
      <c r="G584">
        <v>-12.28142437</v>
      </c>
      <c r="H584">
        <v>355.98015580589112</v>
      </c>
    </row>
    <row r="585" spans="1:8" x14ac:dyDescent="0.3">
      <c r="A585" t="s">
        <v>1074</v>
      </c>
      <c r="B585" t="s">
        <v>1073</v>
      </c>
      <c r="C585">
        <v>1.8155541180569276E-5</v>
      </c>
      <c r="D585">
        <v>101.71619314311272</v>
      </c>
      <c r="E585">
        <v>-0.73092374999999998</v>
      </c>
      <c r="F585">
        <v>-8.7312405300000009</v>
      </c>
      <c r="G585">
        <v>-9.3659664100000004</v>
      </c>
      <c r="H585">
        <v>356.37308441278208</v>
      </c>
    </row>
    <row r="586" spans="1:8" x14ac:dyDescent="0.3">
      <c r="A586" t="s">
        <v>1072</v>
      </c>
      <c r="B586" t="s">
        <v>1071</v>
      </c>
      <c r="C586">
        <v>7.1080918536997281E-5</v>
      </c>
      <c r="D586">
        <v>12.107498066972653</v>
      </c>
      <c r="E586">
        <v>-1.20412187</v>
      </c>
      <c r="F586">
        <v>-1.48803273</v>
      </c>
      <c r="G586">
        <v>-17.23114605</v>
      </c>
      <c r="H586">
        <v>355.48086251057663</v>
      </c>
    </row>
    <row r="587" spans="1:8" x14ac:dyDescent="0.3">
      <c r="A587" t="s">
        <v>1154</v>
      </c>
      <c r="B587" t="s">
        <v>1153</v>
      </c>
      <c r="C587">
        <v>9.3147056321493677E-7</v>
      </c>
      <c r="D587">
        <v>2.622653960868111</v>
      </c>
      <c r="E587">
        <v>-0.88061069000000003</v>
      </c>
      <c r="F587">
        <v>-6.9686010000000007E-2</v>
      </c>
      <c r="G587">
        <v>-12.334447320000001</v>
      </c>
      <c r="H587">
        <v>354.05611729965057</v>
      </c>
    </row>
    <row r="588" spans="1:8" x14ac:dyDescent="0.3">
      <c r="A588" t="s">
        <v>1102</v>
      </c>
      <c r="B588" t="s">
        <v>1101</v>
      </c>
      <c r="C588">
        <v>1.303011765352574E-7</v>
      </c>
      <c r="D588">
        <v>206.52902642579485</v>
      </c>
      <c r="E588">
        <v>0.86215686000000002</v>
      </c>
      <c r="F588">
        <v>-1.7236375100000001</v>
      </c>
      <c r="G588">
        <v>-6.7326266800000001</v>
      </c>
      <c r="H588">
        <v>356.78175479995684</v>
      </c>
    </row>
    <row r="589" spans="1:8" x14ac:dyDescent="0.3">
      <c r="A589" t="s">
        <v>1131</v>
      </c>
      <c r="B589" t="s">
        <v>1130</v>
      </c>
      <c r="C589">
        <v>6.9091011372382533E-6</v>
      </c>
      <c r="D589">
        <v>31.489238748452507</v>
      </c>
      <c r="E589">
        <v>-1.18985977</v>
      </c>
      <c r="F589">
        <v>-8.3178112899999999</v>
      </c>
      <c r="G589">
        <v>13.53840362</v>
      </c>
      <c r="H589">
        <v>352.30675647190611</v>
      </c>
    </row>
    <row r="590" spans="1:8" x14ac:dyDescent="0.3">
      <c r="A590" t="s">
        <v>1117</v>
      </c>
      <c r="B590" t="s">
        <v>1116</v>
      </c>
      <c r="C590">
        <v>3.7193782553864389E-5</v>
      </c>
      <c r="D590">
        <v>21.915012635880895</v>
      </c>
      <c r="E590">
        <v>1.0426752800000001</v>
      </c>
      <c r="F590">
        <v>-3.5403129799999999</v>
      </c>
      <c r="G590">
        <v>-37.414741820000003</v>
      </c>
      <c r="H590">
        <v>352.54513609335737</v>
      </c>
    </row>
    <row r="591" spans="1:8" x14ac:dyDescent="0.3">
      <c r="A591" t="s">
        <v>1483</v>
      </c>
      <c r="B591" t="s">
        <v>1482</v>
      </c>
      <c r="C591">
        <v>2.0030880823948517E-8</v>
      </c>
      <c r="D591">
        <v>4.5997826616891495E-2</v>
      </c>
      <c r="E591">
        <v>0.37081765</v>
      </c>
      <c r="F591">
        <v>100.31194465</v>
      </c>
      <c r="G591">
        <v>100.30880824</v>
      </c>
      <c r="H591">
        <v>350.98063276779027</v>
      </c>
    </row>
    <row r="592" spans="1:8" x14ac:dyDescent="0.3">
      <c r="A592" t="s">
        <v>1129</v>
      </c>
      <c r="B592" t="s">
        <v>1128</v>
      </c>
      <c r="C592">
        <v>1.374000000000009E-5</v>
      </c>
      <c r="D592">
        <v>6.5938573342602442</v>
      </c>
      <c r="E592">
        <v>7.908366E-2</v>
      </c>
      <c r="F592">
        <v>-3.32681132</v>
      </c>
      <c r="G592">
        <v>-1.5688803</v>
      </c>
      <c r="H592">
        <v>346.71738813783514</v>
      </c>
    </row>
    <row r="593" spans="1:8" x14ac:dyDescent="0.3">
      <c r="A593" t="s">
        <v>1025</v>
      </c>
      <c r="B593" t="s">
        <v>1024</v>
      </c>
      <c r="C593">
        <v>4.6162313548097561E-7</v>
      </c>
      <c r="D593">
        <v>9.3435054326399882</v>
      </c>
      <c r="E593">
        <v>-0.53212486999999997</v>
      </c>
      <c r="F593">
        <v>-2.4489030700000001</v>
      </c>
      <c r="G593">
        <v>-22.881842129999999</v>
      </c>
      <c r="H593">
        <v>346.67849373490554</v>
      </c>
    </row>
    <row r="594" spans="1:8" x14ac:dyDescent="0.3">
      <c r="A594" t="s">
        <v>4341</v>
      </c>
      <c r="B594" t="s">
        <v>4340</v>
      </c>
      <c r="C594">
        <v>5.337053897472799E-4</v>
      </c>
      <c r="D594">
        <v>455.42861439318563</v>
      </c>
      <c r="E594">
        <v>-0.62972700000000004</v>
      </c>
      <c r="F594">
        <v>-7.3799520899999997</v>
      </c>
      <c r="G594">
        <v>13.553246720000001</v>
      </c>
      <c r="H594">
        <v>345.55929611045082</v>
      </c>
    </row>
    <row r="595" spans="1:8" x14ac:dyDescent="0.3">
      <c r="A595" t="s">
        <v>1245</v>
      </c>
      <c r="B595" t="s">
        <v>1244</v>
      </c>
      <c r="C595">
        <v>1.4844254757101705E-5</v>
      </c>
      <c r="D595">
        <v>28.6757908735472</v>
      </c>
      <c r="E595">
        <v>3.12601474</v>
      </c>
      <c r="F595">
        <v>9.5064388300000005</v>
      </c>
      <c r="G595">
        <v>51.670209710000002</v>
      </c>
      <c r="H595">
        <v>343.98991009458825</v>
      </c>
    </row>
    <row r="596" spans="1:8" x14ac:dyDescent="0.3">
      <c r="A596" t="s">
        <v>1115</v>
      </c>
      <c r="B596" t="s">
        <v>1114</v>
      </c>
      <c r="C596">
        <v>7.444634902001511E-8</v>
      </c>
      <c r="D596">
        <v>18.08401334151322</v>
      </c>
      <c r="E596">
        <v>0.26273172</v>
      </c>
      <c r="F596">
        <v>-3.3676805000000001</v>
      </c>
      <c r="G596">
        <v>-2.1006341100000001</v>
      </c>
      <c r="H596">
        <v>343.93479941773154</v>
      </c>
    </row>
    <row r="597" spans="1:8" x14ac:dyDescent="0.3">
      <c r="A597" t="s">
        <v>1076</v>
      </c>
      <c r="B597" t="s">
        <v>1075</v>
      </c>
      <c r="C597">
        <v>3.5396388926458551E-7</v>
      </c>
      <c r="D597">
        <v>36.130704231989917</v>
      </c>
      <c r="E597">
        <v>2.3509670300000001</v>
      </c>
      <c r="F597">
        <v>-6.7823345499999999</v>
      </c>
      <c r="G597">
        <v>-23.63274925</v>
      </c>
      <c r="H597">
        <v>342.23508093772267</v>
      </c>
    </row>
    <row r="598" spans="1:8" x14ac:dyDescent="0.3">
      <c r="A598" t="s">
        <v>1100</v>
      </c>
      <c r="B598" t="s">
        <v>1099</v>
      </c>
      <c r="C598">
        <v>1.673081164908709E-5</v>
      </c>
      <c r="D598">
        <v>84.160230571807602</v>
      </c>
      <c r="E598">
        <v>-0.37626204000000002</v>
      </c>
      <c r="F598">
        <v>-3.64408771</v>
      </c>
      <c r="G598">
        <v>-16.33753527</v>
      </c>
      <c r="H598">
        <v>337.58726006430942</v>
      </c>
    </row>
    <row r="599" spans="1:8" x14ac:dyDescent="0.3">
      <c r="A599" t="s">
        <v>1150</v>
      </c>
      <c r="B599" t="s">
        <v>1149</v>
      </c>
      <c r="C599">
        <v>3.417377183202969E-6</v>
      </c>
      <c r="D599">
        <v>270.09494568561985</v>
      </c>
      <c r="E599">
        <v>0.47018546</v>
      </c>
      <c r="F599">
        <v>7.4138292799999999</v>
      </c>
      <c r="G599">
        <v>-0.45727431000000002</v>
      </c>
      <c r="H599">
        <v>336.79723471807444</v>
      </c>
    </row>
    <row r="600" spans="1:8" x14ac:dyDescent="0.3">
      <c r="A600" t="s">
        <v>1096</v>
      </c>
      <c r="B600" t="s">
        <v>1095</v>
      </c>
      <c r="C600">
        <v>6.108257450788214E-5</v>
      </c>
      <c r="D600">
        <v>8.4474395887089866</v>
      </c>
      <c r="E600">
        <v>2.08194532</v>
      </c>
      <c r="F600">
        <v>-2.0529613200000001</v>
      </c>
      <c r="G600">
        <v>-13.775946749999999</v>
      </c>
      <c r="H600">
        <v>335.456959777343</v>
      </c>
    </row>
    <row r="601" spans="1:8" x14ac:dyDescent="0.3">
      <c r="A601" t="s">
        <v>1142</v>
      </c>
      <c r="B601" t="s">
        <v>1141</v>
      </c>
      <c r="C601">
        <v>4.7998316108148392E-6</v>
      </c>
      <c r="D601">
        <v>2.0251717923180377</v>
      </c>
      <c r="E601">
        <v>-1.0271045599999999</v>
      </c>
      <c r="F601">
        <v>2.4145858200000001</v>
      </c>
      <c r="G601">
        <v>-16.44075175</v>
      </c>
      <c r="H601">
        <v>333.07854523489954</v>
      </c>
    </row>
    <row r="602" spans="1:8" x14ac:dyDescent="0.3">
      <c r="A602" t="s">
        <v>1119</v>
      </c>
      <c r="B602" t="s">
        <v>1118</v>
      </c>
      <c r="C602">
        <v>2.9762209271187377E-6</v>
      </c>
      <c r="D602">
        <v>58.779585735004247</v>
      </c>
      <c r="E602">
        <v>-0.78071915000000003</v>
      </c>
      <c r="F602">
        <v>-4.6274599199999997</v>
      </c>
      <c r="G602">
        <v>-17.39681109</v>
      </c>
      <c r="H602">
        <v>332.16192300591939</v>
      </c>
    </row>
    <row r="603" spans="1:8" x14ac:dyDescent="0.3">
      <c r="A603" t="s">
        <v>1146</v>
      </c>
      <c r="B603" t="s">
        <v>1145</v>
      </c>
      <c r="C603">
        <v>1.1868285157128851E-4</v>
      </c>
      <c r="D603">
        <v>152.64523055691774</v>
      </c>
      <c r="E603">
        <v>-2.5437449399999998</v>
      </c>
      <c r="F603">
        <v>-3.4336711700000002</v>
      </c>
      <c r="G603">
        <v>-4.0051215600000001</v>
      </c>
      <c r="H603">
        <v>330.54335388567142</v>
      </c>
    </row>
    <row r="604" spans="1:8" x14ac:dyDescent="0.3">
      <c r="A604" t="s">
        <v>1098</v>
      </c>
      <c r="B604" t="s">
        <v>1097</v>
      </c>
      <c r="C604">
        <v>2.1527815054198503E-5</v>
      </c>
      <c r="D604">
        <v>1.7865929545157666</v>
      </c>
      <c r="E604">
        <v>-0.18126210000000001</v>
      </c>
      <c r="F604">
        <v>-4.6370509599999998</v>
      </c>
      <c r="G604">
        <v>-10.42153175</v>
      </c>
      <c r="H604">
        <v>328.86932674983279</v>
      </c>
    </row>
    <row r="605" spans="1:8" x14ac:dyDescent="0.3">
      <c r="A605" t="s">
        <v>1181</v>
      </c>
      <c r="B605" t="s">
        <v>1180</v>
      </c>
      <c r="C605">
        <v>7.907836895893524E-5</v>
      </c>
      <c r="D605">
        <v>1E-8</v>
      </c>
      <c r="E605">
        <v>-0.34450521000000001</v>
      </c>
      <c r="F605">
        <v>-6.33291732</v>
      </c>
      <c r="G605">
        <v>-3.5939763299999998</v>
      </c>
      <c r="H605">
        <v>327.57249585137623</v>
      </c>
    </row>
    <row r="606" spans="1:8" x14ac:dyDescent="0.3">
      <c r="A606" t="s">
        <v>1121</v>
      </c>
      <c r="B606" t="s">
        <v>1120</v>
      </c>
      <c r="C606">
        <v>1.5683355799608736E-6</v>
      </c>
      <c r="D606">
        <v>24.592557967663392</v>
      </c>
      <c r="E606">
        <v>-0.14262773000000001</v>
      </c>
      <c r="F606">
        <v>-13.452858429999999</v>
      </c>
      <c r="G606">
        <v>-49.054769450000002</v>
      </c>
      <c r="H606">
        <v>327.79389716033671</v>
      </c>
    </row>
    <row r="607" spans="1:8" x14ac:dyDescent="0.3">
      <c r="A607" t="s">
        <v>1125</v>
      </c>
      <c r="B607" t="s">
        <v>1124</v>
      </c>
      <c r="C607">
        <v>7.3584931950949659E-5</v>
      </c>
      <c r="D607">
        <v>15.460560608919828</v>
      </c>
      <c r="E607">
        <v>0.71247285999999999</v>
      </c>
      <c r="F607">
        <v>-3.5848561600000002</v>
      </c>
      <c r="G607">
        <v>-0.27026601</v>
      </c>
      <c r="H607">
        <v>325.75190726026153</v>
      </c>
    </row>
    <row r="608" spans="1:8" x14ac:dyDescent="0.3">
      <c r="A608" t="s">
        <v>1062</v>
      </c>
      <c r="B608" t="s">
        <v>1061</v>
      </c>
      <c r="C608">
        <v>4.4235533989847486E-8</v>
      </c>
      <c r="D608">
        <v>35.84507054196974</v>
      </c>
      <c r="E608">
        <v>-0.37189076999999998</v>
      </c>
      <c r="F608">
        <v>-19.700856649999999</v>
      </c>
      <c r="G608">
        <v>-40.783329639999998</v>
      </c>
      <c r="H608">
        <v>325.49967007632432</v>
      </c>
    </row>
    <row r="609" spans="1:8" x14ac:dyDescent="0.3">
      <c r="A609" t="s">
        <v>1086</v>
      </c>
      <c r="B609" t="s">
        <v>1085</v>
      </c>
      <c r="C609">
        <v>1.8174019249610277E-5</v>
      </c>
      <c r="D609">
        <v>2.3537404589248335E-3</v>
      </c>
      <c r="E609">
        <v>0.99451811000000001</v>
      </c>
      <c r="F609">
        <v>0.41051831</v>
      </c>
      <c r="G609">
        <v>-17.315880929999999</v>
      </c>
      <c r="H609">
        <v>324.08539946971081</v>
      </c>
    </row>
    <row r="610" spans="1:8" x14ac:dyDescent="0.3">
      <c r="A610" t="s">
        <v>1133</v>
      </c>
      <c r="B610" t="s">
        <v>1132</v>
      </c>
      <c r="C610">
        <v>4.5776679944636158E-6</v>
      </c>
      <c r="D610">
        <v>4.8286661310735264</v>
      </c>
      <c r="E610">
        <v>3.2864077300000001</v>
      </c>
      <c r="F610">
        <v>-0.28166774999999999</v>
      </c>
      <c r="G610">
        <v>67.006238440000004</v>
      </c>
      <c r="H610">
        <v>320.89638494510518</v>
      </c>
    </row>
    <row r="611" spans="1:8" x14ac:dyDescent="0.3">
      <c r="A611" t="s">
        <v>1160</v>
      </c>
      <c r="B611" t="s">
        <v>1159</v>
      </c>
      <c r="C611">
        <v>7.3403512202364324E-7</v>
      </c>
      <c r="D611">
        <v>66.243167067408592</v>
      </c>
      <c r="E611">
        <v>1.39517647</v>
      </c>
      <c r="F611">
        <v>-1.37088911</v>
      </c>
      <c r="G611">
        <v>8.3897729200000004</v>
      </c>
      <c r="H611">
        <v>321.50738344635573</v>
      </c>
    </row>
    <row r="612" spans="1:8" x14ac:dyDescent="0.3">
      <c r="A612" t="s">
        <v>1050</v>
      </c>
      <c r="B612" t="s">
        <v>1049</v>
      </c>
      <c r="C612">
        <v>2.1328467399555898E-7</v>
      </c>
      <c r="D612">
        <v>16.030484020356123</v>
      </c>
      <c r="E612">
        <v>-2.8427634300000002</v>
      </c>
      <c r="F612">
        <v>-11.53448818</v>
      </c>
      <c r="G612">
        <v>-11.34353093</v>
      </c>
      <c r="H612">
        <v>320.35688534199363</v>
      </c>
    </row>
    <row r="613" spans="1:8" x14ac:dyDescent="0.3">
      <c r="A613" t="s">
        <v>1237</v>
      </c>
      <c r="B613" t="s">
        <v>1236</v>
      </c>
      <c r="C613">
        <v>8.0131166686964563E-8</v>
      </c>
      <c r="D613">
        <v>0.18698191531873731</v>
      </c>
      <c r="E613">
        <v>0.14559507999999999</v>
      </c>
      <c r="F613">
        <v>-27.621034340000001</v>
      </c>
      <c r="G613">
        <v>0.16395834000000001</v>
      </c>
      <c r="H613">
        <v>316.19368784131575</v>
      </c>
    </row>
    <row r="614" spans="1:8" x14ac:dyDescent="0.3">
      <c r="A614" t="s">
        <v>1088</v>
      </c>
      <c r="B614" t="s">
        <v>1087</v>
      </c>
      <c r="C614">
        <v>2.1565146382069377E-6</v>
      </c>
      <c r="D614">
        <v>954.11416621783258</v>
      </c>
      <c r="E614">
        <v>-0.38319616000000001</v>
      </c>
      <c r="F614">
        <v>-1.9356295100000001</v>
      </c>
      <c r="G614">
        <v>42.673269449999999</v>
      </c>
      <c r="H614">
        <v>315.870930502536</v>
      </c>
    </row>
    <row r="615" spans="1:8" x14ac:dyDescent="0.3">
      <c r="A615" t="s">
        <v>1164</v>
      </c>
      <c r="B615" t="s">
        <v>1163</v>
      </c>
      <c r="C615">
        <v>1.164354829530341E-5</v>
      </c>
      <c r="D615">
        <v>29.925898824127938</v>
      </c>
      <c r="E615">
        <v>0.63919921999999996</v>
      </c>
      <c r="F615">
        <v>2.5875425600000002</v>
      </c>
      <c r="G615">
        <v>-7.14767128</v>
      </c>
      <c r="H615">
        <v>315.06003708876557</v>
      </c>
    </row>
    <row r="616" spans="1:8" x14ac:dyDescent="0.3">
      <c r="A616" t="s">
        <v>1185</v>
      </c>
      <c r="B616" t="s">
        <v>1184</v>
      </c>
      <c r="C616">
        <v>7.6974929661703799E-7</v>
      </c>
      <c r="D616">
        <v>35.977865899195308</v>
      </c>
      <c r="E616">
        <v>-1.1935686000000001</v>
      </c>
      <c r="F616">
        <v>-5.8060273499999999</v>
      </c>
      <c r="G616">
        <v>13.35353797</v>
      </c>
      <c r="H616">
        <v>313.59875692938726</v>
      </c>
    </row>
    <row r="617" spans="1:8" x14ac:dyDescent="0.3">
      <c r="A617" t="s">
        <v>1152</v>
      </c>
      <c r="B617" t="s">
        <v>1151</v>
      </c>
      <c r="C617">
        <v>9.2466244428639542E-6</v>
      </c>
      <c r="D617">
        <v>3.4365053939344019</v>
      </c>
      <c r="E617">
        <v>-7.4172357099999999</v>
      </c>
      <c r="F617">
        <v>2.1952747600000002</v>
      </c>
      <c r="G617">
        <v>-30.18172951</v>
      </c>
      <c r="H617">
        <v>313.57234012326882</v>
      </c>
    </row>
    <row r="618" spans="1:8" x14ac:dyDescent="0.3">
      <c r="A618" t="s">
        <v>1224</v>
      </c>
      <c r="B618" t="s">
        <v>1223</v>
      </c>
      <c r="C618">
        <v>4.8957820742348645E-8</v>
      </c>
      <c r="D618">
        <v>14.072554478350709</v>
      </c>
      <c r="E618">
        <v>-1.53038535</v>
      </c>
      <c r="F618">
        <v>13.667299229999999</v>
      </c>
      <c r="G618">
        <v>10.31852771</v>
      </c>
      <c r="H618">
        <v>311.25182332303496</v>
      </c>
    </row>
    <row r="619" spans="1:8" x14ac:dyDescent="0.3">
      <c r="A619" t="s">
        <v>1090</v>
      </c>
      <c r="B619" t="s">
        <v>1089</v>
      </c>
      <c r="C619">
        <v>7.7087306130106425E-6</v>
      </c>
      <c r="D619">
        <v>1.1780419574699537</v>
      </c>
      <c r="E619">
        <v>-0.53010568000000002</v>
      </c>
      <c r="F619">
        <v>-6.0550700800000001</v>
      </c>
      <c r="G619">
        <v>-25.72933639</v>
      </c>
      <c r="H619">
        <v>312.14052041693316</v>
      </c>
    </row>
    <row r="620" spans="1:8" x14ac:dyDescent="0.3">
      <c r="A620" t="s">
        <v>1463</v>
      </c>
      <c r="B620" t="s">
        <v>1462</v>
      </c>
      <c r="C620">
        <v>7.8106837273519089E-7</v>
      </c>
      <c r="D620">
        <v>10.764548950279917</v>
      </c>
      <c r="E620">
        <v>2.9907900700000001</v>
      </c>
      <c r="F620">
        <v>9.2630812599999999</v>
      </c>
      <c r="G620">
        <v>26.175298160000001</v>
      </c>
      <c r="H620">
        <v>309.32028343032385</v>
      </c>
    </row>
    <row r="621" spans="1:8" x14ac:dyDescent="0.3">
      <c r="A621" t="s">
        <v>1179</v>
      </c>
      <c r="B621" t="s">
        <v>1178</v>
      </c>
      <c r="C621">
        <v>7.2336501988750408E-6</v>
      </c>
      <c r="D621">
        <v>15.231207115871904</v>
      </c>
      <c r="E621">
        <v>1.41850425</v>
      </c>
      <c r="F621">
        <v>-6.5115770000000003E-2</v>
      </c>
      <c r="G621">
        <v>-2.48135247</v>
      </c>
      <c r="H621">
        <v>309.71789829963683</v>
      </c>
    </row>
    <row r="622" spans="1:8" x14ac:dyDescent="0.3">
      <c r="A622" t="s">
        <v>1288</v>
      </c>
      <c r="B622" t="s">
        <v>1287</v>
      </c>
      <c r="C622">
        <v>6.3506378741574014E-6</v>
      </c>
      <c r="D622">
        <v>0.14429783238624602</v>
      </c>
      <c r="E622">
        <v>0.38423225999999999</v>
      </c>
      <c r="F622">
        <v>-6.3313081000000002</v>
      </c>
      <c r="G622">
        <v>44.00539397</v>
      </c>
      <c r="H622">
        <v>304.51502301039903</v>
      </c>
    </row>
    <row r="623" spans="1:8" x14ac:dyDescent="0.3">
      <c r="A623" t="s">
        <v>1148</v>
      </c>
      <c r="B623" t="s">
        <v>1147</v>
      </c>
      <c r="C623">
        <v>2.0552387183420439E-5</v>
      </c>
      <c r="D623">
        <v>1.8244711458990219</v>
      </c>
      <c r="E623">
        <v>-3.0575886799999998</v>
      </c>
      <c r="F623">
        <v>-1.73358174</v>
      </c>
      <c r="G623">
        <v>-14.394725230000001</v>
      </c>
      <c r="H623">
        <v>302.86819848975694</v>
      </c>
    </row>
    <row r="624" spans="1:8" x14ac:dyDescent="0.3">
      <c r="A624" t="s">
        <v>2328</v>
      </c>
      <c r="B624" t="s">
        <v>2327</v>
      </c>
      <c r="C624">
        <v>1E-8</v>
      </c>
      <c r="D624">
        <v>4.6210287210863418E-3</v>
      </c>
      <c r="E624">
        <v>0.10010524</v>
      </c>
      <c r="F624">
        <v>1309.2668417899999</v>
      </c>
      <c r="G624">
        <v>1378.04323071</v>
      </c>
      <c r="H624">
        <v>303.54546464254668</v>
      </c>
    </row>
    <row r="625" spans="1:8" x14ac:dyDescent="0.3">
      <c r="A625" t="s">
        <v>1158</v>
      </c>
      <c r="B625" t="s">
        <v>1157</v>
      </c>
      <c r="C625">
        <v>3.8721634004670499E-6</v>
      </c>
      <c r="D625">
        <v>83.526846410266558</v>
      </c>
      <c r="E625">
        <v>0.37673653000000001</v>
      </c>
      <c r="F625">
        <v>-4.0933180499999997</v>
      </c>
      <c r="G625">
        <v>-14.37678865</v>
      </c>
      <c r="H625">
        <v>302.65143749401085</v>
      </c>
    </row>
    <row r="626" spans="1:8" x14ac:dyDescent="0.3">
      <c r="A626" t="s">
        <v>1525</v>
      </c>
      <c r="B626" t="s">
        <v>1524</v>
      </c>
      <c r="C626">
        <v>5.6619246729373862E-4</v>
      </c>
      <c r="D626">
        <v>197.85294714040617</v>
      </c>
      <c r="E626">
        <v>2.4694683500000001</v>
      </c>
      <c r="F626">
        <v>-8.5051307499999993</v>
      </c>
      <c r="G626">
        <v>-15.45185105</v>
      </c>
      <c r="H626">
        <v>298.949622731094</v>
      </c>
    </row>
    <row r="627" spans="1:8" x14ac:dyDescent="0.3">
      <c r="A627" t="s">
        <v>1254</v>
      </c>
      <c r="B627" t="s">
        <v>1253</v>
      </c>
      <c r="C627">
        <v>4.4508242848621605E-5</v>
      </c>
      <c r="D627">
        <v>23.027834308481125</v>
      </c>
      <c r="E627">
        <v>-1.4817403600000001</v>
      </c>
      <c r="F627">
        <v>-0.98556091000000001</v>
      </c>
      <c r="G627">
        <v>30.814756540000001</v>
      </c>
      <c r="H627">
        <v>302.44753025288111</v>
      </c>
    </row>
    <row r="628" spans="1:8" x14ac:dyDescent="0.3">
      <c r="A628" t="s">
        <v>1304</v>
      </c>
      <c r="B628" t="s">
        <v>1303</v>
      </c>
      <c r="C628">
        <v>3.0237539172841393E-5</v>
      </c>
      <c r="D628">
        <v>54.683205207283009</v>
      </c>
      <c r="E628">
        <v>-0.62311035000000004</v>
      </c>
      <c r="F628">
        <v>24.366678669999999</v>
      </c>
      <c r="G628">
        <v>9.4212687800000001</v>
      </c>
      <c r="H628">
        <v>302.07301633668555</v>
      </c>
    </row>
    <row r="629" spans="1:8" x14ac:dyDescent="0.3">
      <c r="A629" t="s">
        <v>1220</v>
      </c>
      <c r="B629" t="s">
        <v>1219</v>
      </c>
      <c r="C629">
        <v>4.2195236968643536E-8</v>
      </c>
      <c r="D629">
        <v>24.870942919443142</v>
      </c>
      <c r="E629">
        <v>-8.4811750000000005E-2</v>
      </c>
      <c r="F629">
        <v>-1.7906603999999999</v>
      </c>
      <c r="G629">
        <v>43.427722379999999</v>
      </c>
      <c r="H629">
        <v>299.67982248430587</v>
      </c>
    </row>
    <row r="630" spans="1:8" x14ac:dyDescent="0.3">
      <c r="A630" t="s">
        <v>1173</v>
      </c>
      <c r="B630" t="s">
        <v>1172</v>
      </c>
      <c r="C630">
        <v>4.5726845071898575E-8</v>
      </c>
      <c r="D630">
        <v>831.22461698606526</v>
      </c>
      <c r="E630">
        <v>0.98468403999999998</v>
      </c>
      <c r="F630">
        <v>-3.0373020099999999</v>
      </c>
      <c r="G630">
        <v>-4.82149421</v>
      </c>
      <c r="H630">
        <v>296.27380930939836</v>
      </c>
    </row>
    <row r="631" spans="1:8" x14ac:dyDescent="0.3">
      <c r="A631" t="s">
        <v>1226</v>
      </c>
      <c r="B631" t="s">
        <v>1225</v>
      </c>
      <c r="C631">
        <v>3.0239302079637485E-5</v>
      </c>
      <c r="D631">
        <v>54.174548759543242</v>
      </c>
      <c r="E631">
        <v>-1.52279637</v>
      </c>
      <c r="F631">
        <v>-56.2024756</v>
      </c>
      <c r="G631">
        <v>-36.700389749999999</v>
      </c>
      <c r="H631">
        <v>297.22535862532004</v>
      </c>
    </row>
    <row r="632" spans="1:8" x14ac:dyDescent="0.3">
      <c r="A632" t="s">
        <v>1167</v>
      </c>
      <c r="B632" t="s">
        <v>1166</v>
      </c>
      <c r="C632">
        <v>3.5774203294757778E-6</v>
      </c>
      <c r="D632">
        <v>8.0389275835021827</v>
      </c>
      <c r="E632">
        <v>-1.85863873</v>
      </c>
      <c r="F632">
        <v>3.6233878800000001</v>
      </c>
      <c r="G632">
        <v>17.05262935</v>
      </c>
      <c r="H632">
        <v>296.30095902147968</v>
      </c>
    </row>
    <row r="633" spans="1:8" x14ac:dyDescent="0.3">
      <c r="A633" t="s">
        <v>1144</v>
      </c>
      <c r="B633" t="s">
        <v>1143</v>
      </c>
      <c r="C633">
        <v>3.9045531227407139E-5</v>
      </c>
      <c r="D633">
        <v>1.919080663456235</v>
      </c>
      <c r="E633">
        <v>-1.90188318</v>
      </c>
      <c r="F633">
        <v>-8.2001097900000008</v>
      </c>
      <c r="G633">
        <v>-8.7251155600000008</v>
      </c>
      <c r="H633">
        <v>292.4468848079693</v>
      </c>
    </row>
    <row r="634" spans="1:8" x14ac:dyDescent="0.3">
      <c r="A634" t="s">
        <v>1169</v>
      </c>
      <c r="B634" t="s">
        <v>1168</v>
      </c>
      <c r="C634">
        <v>1.0930811929890912E-5</v>
      </c>
      <c r="D634">
        <v>2.330235825858419</v>
      </c>
      <c r="E634">
        <v>-1.1081103400000001</v>
      </c>
      <c r="F634">
        <v>-6.4588731499999996</v>
      </c>
      <c r="G634">
        <v>-0.86291192999999999</v>
      </c>
      <c r="H634">
        <v>292.44690996200234</v>
      </c>
    </row>
    <row r="635" spans="1:8" x14ac:dyDescent="0.3">
      <c r="A635" t="s">
        <v>1189</v>
      </c>
      <c r="B635" t="s">
        <v>1188</v>
      </c>
      <c r="C635">
        <v>8.0204561303900762E-8</v>
      </c>
      <c r="D635">
        <v>133.74092852526579</v>
      </c>
      <c r="E635">
        <v>3.4640730000000002E-2</v>
      </c>
      <c r="F635">
        <v>-41.610432920000001</v>
      </c>
      <c r="G635">
        <v>15.634837750000001</v>
      </c>
      <c r="H635">
        <v>291.52171803748985</v>
      </c>
    </row>
    <row r="636" spans="1:8" x14ac:dyDescent="0.3">
      <c r="A636" t="s">
        <v>1201</v>
      </c>
      <c r="B636" t="s">
        <v>1200</v>
      </c>
      <c r="C636">
        <v>1.4429150828320085E-7</v>
      </c>
      <c r="D636">
        <v>8.0011557734127035</v>
      </c>
      <c r="E636">
        <v>2.6019740499999999</v>
      </c>
      <c r="F636">
        <v>-2.9546062399999999</v>
      </c>
      <c r="G636">
        <v>-13.90876276</v>
      </c>
      <c r="H636">
        <v>288.57868769917741</v>
      </c>
    </row>
    <row r="637" spans="1:8" x14ac:dyDescent="0.3">
      <c r="A637" t="s">
        <v>1212</v>
      </c>
      <c r="B637" t="s">
        <v>1211</v>
      </c>
      <c r="C637">
        <v>4.153052122381929E-5</v>
      </c>
      <c r="D637">
        <v>1.9236770235171552</v>
      </c>
      <c r="E637">
        <v>-1.1415725999999999</v>
      </c>
      <c r="F637">
        <v>1.5511881000000001</v>
      </c>
      <c r="G637">
        <v>-18.777510450000001</v>
      </c>
      <c r="H637">
        <v>288.72277113203484</v>
      </c>
    </row>
    <row r="638" spans="1:8" x14ac:dyDescent="0.3">
      <c r="A638" t="s">
        <v>1187</v>
      </c>
      <c r="B638" t="s">
        <v>1186</v>
      </c>
      <c r="C638">
        <v>2.3136706301761394E-7</v>
      </c>
      <c r="D638">
        <v>76.698374763820937</v>
      </c>
      <c r="E638">
        <v>-0.72500703</v>
      </c>
      <c r="F638">
        <v>-5.2970366799999997</v>
      </c>
      <c r="G638">
        <v>-13.38654208</v>
      </c>
      <c r="H638">
        <v>288.15155159722269</v>
      </c>
    </row>
    <row r="639" spans="1:8" x14ac:dyDescent="0.3">
      <c r="A639" t="s">
        <v>1171</v>
      </c>
      <c r="B639" t="s">
        <v>1170</v>
      </c>
      <c r="C639">
        <v>1.085601858785543E-6</v>
      </c>
      <c r="D639">
        <v>121.56128169857917</v>
      </c>
      <c r="E639">
        <v>0.24354481</v>
      </c>
      <c r="F639">
        <v>-3.7221733299999999</v>
      </c>
      <c r="G639">
        <v>-17.76316564</v>
      </c>
      <c r="H639">
        <v>286.6161969197492</v>
      </c>
    </row>
    <row r="640" spans="1:8" x14ac:dyDescent="0.3">
      <c r="A640" t="s">
        <v>1368</v>
      </c>
      <c r="B640" t="s">
        <v>1367</v>
      </c>
      <c r="C640">
        <v>1.9498312117878857E-6</v>
      </c>
      <c r="D640">
        <v>5.1550129339084441</v>
      </c>
      <c r="E640">
        <v>0.38184267999999999</v>
      </c>
      <c r="F640">
        <v>22.46565507</v>
      </c>
      <c r="G640">
        <v>21.461222339999999</v>
      </c>
      <c r="H640">
        <v>286.28012256311337</v>
      </c>
    </row>
    <row r="641" spans="1:8" x14ac:dyDescent="0.3">
      <c r="A641" t="s">
        <v>1222</v>
      </c>
      <c r="B641" t="s">
        <v>1221</v>
      </c>
      <c r="C641">
        <v>3.5921815855178062E-6</v>
      </c>
      <c r="D641">
        <v>16.503544417243308</v>
      </c>
      <c r="E641">
        <v>-1.03389705</v>
      </c>
      <c r="F641">
        <v>-0.76086498999999996</v>
      </c>
      <c r="G641">
        <v>1.7170033899999999</v>
      </c>
      <c r="H641">
        <v>286.53964984489494</v>
      </c>
    </row>
    <row r="642" spans="1:8" x14ac:dyDescent="0.3">
      <c r="A642" t="s">
        <v>1207</v>
      </c>
      <c r="B642" t="s">
        <v>1206</v>
      </c>
      <c r="C642">
        <v>1E-8</v>
      </c>
      <c r="D642">
        <v>4.0764326567394846</v>
      </c>
      <c r="E642">
        <v>0.39860408000000003</v>
      </c>
      <c r="F642">
        <v>-2.4041275199999999</v>
      </c>
      <c r="G642">
        <v>-1.59938498</v>
      </c>
      <c r="H642">
        <v>281.86791564523895</v>
      </c>
    </row>
    <row r="643" spans="1:8" x14ac:dyDescent="0.3">
      <c r="A643" t="s">
        <v>1205</v>
      </c>
      <c r="B643" t="s">
        <v>1204</v>
      </c>
      <c r="C643">
        <v>5.8805836740866967E-7</v>
      </c>
      <c r="D643">
        <v>130.86284073081131</v>
      </c>
      <c r="E643">
        <v>-0.13173719</v>
      </c>
      <c r="F643">
        <v>-3.78550108</v>
      </c>
      <c r="G643">
        <v>-14.80871627</v>
      </c>
      <c r="H643">
        <v>284.25174363791785</v>
      </c>
    </row>
    <row r="644" spans="1:8" x14ac:dyDescent="0.3">
      <c r="A644" t="s">
        <v>1228</v>
      </c>
      <c r="B644" t="s">
        <v>1227</v>
      </c>
      <c r="C644">
        <v>1.7663067769690694E-6</v>
      </c>
      <c r="D644">
        <v>1.9797652809735151</v>
      </c>
      <c r="E644">
        <v>4.3045699600000003</v>
      </c>
      <c r="F644">
        <v>2.9661932000000002</v>
      </c>
      <c r="G644">
        <v>31.947703480000001</v>
      </c>
      <c r="H644">
        <v>283.42080571146988</v>
      </c>
    </row>
    <row r="645" spans="1:8" x14ac:dyDescent="0.3">
      <c r="A645" t="s">
        <v>1209</v>
      </c>
      <c r="B645" t="s">
        <v>1208</v>
      </c>
      <c r="C645">
        <v>6.6216752286776729E-6</v>
      </c>
      <c r="D645">
        <v>1.0126751230222997</v>
      </c>
      <c r="E645">
        <v>2.4885708100000001</v>
      </c>
      <c r="F645">
        <v>1.00590275</v>
      </c>
      <c r="G645">
        <v>-18.82080131</v>
      </c>
      <c r="H645">
        <v>282.14361770842447</v>
      </c>
    </row>
    <row r="646" spans="1:8" x14ac:dyDescent="0.3">
      <c r="A646" t="s">
        <v>1123</v>
      </c>
      <c r="B646" t="s">
        <v>1122</v>
      </c>
      <c r="C646">
        <v>7.9137764349296569E-8</v>
      </c>
      <c r="D646">
        <v>2.6642169722802649</v>
      </c>
      <c r="E646">
        <v>-1.30164221</v>
      </c>
      <c r="F646">
        <v>-1.2782254099999999</v>
      </c>
      <c r="G646">
        <v>-52.437433550000002</v>
      </c>
      <c r="H646">
        <v>285.42143288981794</v>
      </c>
    </row>
    <row r="647" spans="1:8" x14ac:dyDescent="0.3">
      <c r="A647" t="s">
        <v>1457</v>
      </c>
      <c r="B647" t="s">
        <v>1456</v>
      </c>
      <c r="C647">
        <v>3.9632803847019647E-4</v>
      </c>
      <c r="D647">
        <v>159.00929981596246</v>
      </c>
      <c r="E647">
        <v>-2.6436554499999998</v>
      </c>
      <c r="F647">
        <v>1.8437066799999999</v>
      </c>
      <c r="G647">
        <v>27.452345999999999</v>
      </c>
      <c r="H647">
        <v>280.83963337213515</v>
      </c>
    </row>
    <row r="648" spans="1:8" x14ac:dyDescent="0.3">
      <c r="A648" t="s">
        <v>1070</v>
      </c>
      <c r="B648" t="s">
        <v>1069</v>
      </c>
      <c r="C648">
        <v>1.2355365864730791E-4</v>
      </c>
      <c r="D648">
        <v>48.535350485775638</v>
      </c>
      <c r="E648">
        <v>-1.1887370500000001</v>
      </c>
      <c r="F648">
        <v>-13.81813723</v>
      </c>
      <c r="G648">
        <v>23.30977167</v>
      </c>
      <c r="H648">
        <v>280.08638341441389</v>
      </c>
    </row>
    <row r="649" spans="1:8" x14ac:dyDescent="0.3">
      <c r="A649" t="s">
        <v>1436</v>
      </c>
      <c r="B649" t="s">
        <v>1435</v>
      </c>
      <c r="C649">
        <v>1.0131585226619134E-5</v>
      </c>
      <c r="D649">
        <v>122.9243816905081</v>
      </c>
      <c r="E649">
        <v>-1.5376384700000001</v>
      </c>
      <c r="F649">
        <v>-12.740736849999999</v>
      </c>
      <c r="G649">
        <v>121.920832</v>
      </c>
      <c r="H649">
        <v>276.80533606201027</v>
      </c>
    </row>
    <row r="650" spans="1:8" x14ac:dyDescent="0.3">
      <c r="A650" t="s">
        <v>1183</v>
      </c>
      <c r="B650" t="s">
        <v>1182</v>
      </c>
      <c r="C650">
        <v>1.0341337184353386E-6</v>
      </c>
      <c r="D650">
        <v>10.06437695638296</v>
      </c>
      <c r="E650">
        <v>-2.73804209</v>
      </c>
      <c r="F650">
        <v>-4.6898332700000003</v>
      </c>
      <c r="G650">
        <v>-15.236160999999999</v>
      </c>
      <c r="H650">
        <v>275.96740475239534</v>
      </c>
    </row>
    <row r="651" spans="1:8" x14ac:dyDescent="0.3">
      <c r="A651" t="s">
        <v>1214</v>
      </c>
      <c r="B651" t="s">
        <v>1213</v>
      </c>
      <c r="C651">
        <v>5.8716714014455367E-7</v>
      </c>
      <c r="D651">
        <v>120.41973802990098</v>
      </c>
      <c r="E651">
        <v>-0.22445126000000001</v>
      </c>
      <c r="F651">
        <v>-5.1707913200000002</v>
      </c>
      <c r="G651">
        <v>-11.284648580000001</v>
      </c>
      <c r="H651">
        <v>274.622797772345</v>
      </c>
    </row>
    <row r="652" spans="1:8" x14ac:dyDescent="0.3">
      <c r="A652" t="s">
        <v>1329</v>
      </c>
      <c r="B652" t="s">
        <v>1328</v>
      </c>
      <c r="C652">
        <v>5.1134679707252812E-6</v>
      </c>
      <c r="D652">
        <v>51.831604106050222</v>
      </c>
      <c r="E652">
        <v>1.7280452100000001</v>
      </c>
      <c r="F652">
        <v>9.2701245500000002</v>
      </c>
      <c r="G652">
        <v>117.82350898</v>
      </c>
      <c r="H652">
        <v>273.69767258795872</v>
      </c>
    </row>
    <row r="653" spans="1:8" x14ac:dyDescent="0.3">
      <c r="A653" t="s">
        <v>1094</v>
      </c>
      <c r="B653" t="s">
        <v>1093</v>
      </c>
      <c r="C653">
        <v>3.4663288722623728E-7</v>
      </c>
      <c r="D653">
        <v>9.7994541123004542</v>
      </c>
      <c r="E653">
        <v>4.4695110900000001</v>
      </c>
      <c r="F653">
        <v>-8.4872502099999991</v>
      </c>
      <c r="G653">
        <v>7.09407253</v>
      </c>
      <c r="H653">
        <v>278.86837622398616</v>
      </c>
    </row>
    <row r="654" spans="1:8" x14ac:dyDescent="0.3">
      <c r="A654" t="s">
        <v>1175</v>
      </c>
      <c r="B654" t="s">
        <v>1174</v>
      </c>
      <c r="C654">
        <v>2.0603069603435743E-4</v>
      </c>
      <c r="D654">
        <v>35.810470183662666</v>
      </c>
      <c r="E654">
        <v>0.30833516</v>
      </c>
      <c r="F654">
        <v>-5.99368196</v>
      </c>
      <c r="G654">
        <v>-20.40289611</v>
      </c>
      <c r="H654">
        <v>271.12238589388403</v>
      </c>
    </row>
    <row r="655" spans="1:8" x14ac:dyDescent="0.3">
      <c r="A655" t="s">
        <v>1191</v>
      </c>
      <c r="B655" t="s">
        <v>1190</v>
      </c>
      <c r="C655">
        <v>3.6847174229294458E-6</v>
      </c>
      <c r="D655">
        <v>0.69937862900502079</v>
      </c>
      <c r="E655">
        <v>-1.0604373600000001</v>
      </c>
      <c r="F655">
        <v>-3.47046944</v>
      </c>
      <c r="G655">
        <v>-14.85789615</v>
      </c>
      <c r="H655">
        <v>271.86023634389852</v>
      </c>
    </row>
    <row r="656" spans="1:8" x14ac:dyDescent="0.3">
      <c r="A656" t="s">
        <v>1177</v>
      </c>
      <c r="B656" t="s">
        <v>1176</v>
      </c>
      <c r="C656">
        <v>2.142347388770802E-4</v>
      </c>
      <c r="D656">
        <v>80.458761257849119</v>
      </c>
      <c r="E656">
        <v>2.11615267</v>
      </c>
      <c r="F656">
        <v>-3.93313172</v>
      </c>
      <c r="G656">
        <v>-19.3407518</v>
      </c>
      <c r="H656">
        <v>276.0191806302746</v>
      </c>
    </row>
    <row r="657" spans="1:8" x14ac:dyDescent="0.3">
      <c r="A657" t="s">
        <v>1278</v>
      </c>
      <c r="B657" t="s">
        <v>1277</v>
      </c>
      <c r="C657">
        <v>3.9362618174342835E-7</v>
      </c>
      <c r="D657">
        <v>39.74919471819441</v>
      </c>
      <c r="E657">
        <v>-0.75309455000000003</v>
      </c>
      <c r="F657">
        <v>-5.1047930399999997</v>
      </c>
      <c r="G657">
        <v>28.770382990000002</v>
      </c>
      <c r="H657">
        <v>272.77986163635035</v>
      </c>
    </row>
    <row r="658" spans="1:8" x14ac:dyDescent="0.3">
      <c r="A658" t="s">
        <v>1258</v>
      </c>
      <c r="B658" t="s">
        <v>1257</v>
      </c>
      <c r="C658">
        <v>7.5360558524822047E-7</v>
      </c>
      <c r="D658">
        <v>1.9179518032227345</v>
      </c>
      <c r="E658">
        <v>-3.2216903800000001</v>
      </c>
      <c r="F658">
        <v>-4.5339489400000001</v>
      </c>
      <c r="G658">
        <v>-30.252689740000001</v>
      </c>
      <c r="H658">
        <v>271.12640255071375</v>
      </c>
    </row>
    <row r="659" spans="1:8" x14ac:dyDescent="0.3">
      <c r="A659" t="s">
        <v>1195</v>
      </c>
      <c r="B659" t="s">
        <v>1194</v>
      </c>
      <c r="C659">
        <v>2.112584420601013E-5</v>
      </c>
      <c r="D659">
        <v>0.18033605473011635</v>
      </c>
      <c r="E659">
        <v>-0.17521727000000001</v>
      </c>
      <c r="F659">
        <v>-5.1694806399999997</v>
      </c>
      <c r="G659">
        <v>-16.309470480000002</v>
      </c>
      <c r="H659">
        <v>270.99142857372129</v>
      </c>
    </row>
    <row r="660" spans="1:8" x14ac:dyDescent="0.3">
      <c r="A660" t="s">
        <v>1210</v>
      </c>
      <c r="B660" t="s">
        <v>1210</v>
      </c>
      <c r="C660">
        <v>1E-8</v>
      </c>
      <c r="D660">
        <v>3.4610123931360732</v>
      </c>
      <c r="E660">
        <v>-0.19405573000000001</v>
      </c>
      <c r="F660">
        <v>2.8758840000000001E-2</v>
      </c>
      <c r="G660">
        <v>18.083710450000002</v>
      </c>
      <c r="H660">
        <v>269.26670366952874</v>
      </c>
    </row>
    <row r="661" spans="1:8" x14ac:dyDescent="0.3">
      <c r="A661" t="s">
        <v>1239</v>
      </c>
      <c r="B661" t="s">
        <v>1238</v>
      </c>
      <c r="C661">
        <v>9.2982088137210966E-8</v>
      </c>
      <c r="D661">
        <v>22.280826497254548</v>
      </c>
      <c r="E661">
        <v>0.57813870999999994</v>
      </c>
      <c r="F661">
        <v>0.90165684999999995</v>
      </c>
      <c r="G661">
        <v>-11.97741151</v>
      </c>
      <c r="H661">
        <v>269.40684692291484</v>
      </c>
    </row>
    <row r="662" spans="1:8" x14ac:dyDescent="0.3">
      <c r="A662" t="s">
        <v>1269</v>
      </c>
      <c r="B662" t="s">
        <v>1268</v>
      </c>
      <c r="C662">
        <v>7.2075610469230592E-7</v>
      </c>
      <c r="D662">
        <v>319.83881690326768</v>
      </c>
      <c r="E662">
        <v>1.1179647699999999</v>
      </c>
      <c r="F662">
        <v>0.99755265999999998</v>
      </c>
      <c r="G662">
        <v>-12.724785499999999</v>
      </c>
      <c r="H662">
        <v>264.65781359031058</v>
      </c>
    </row>
    <row r="663" spans="1:8" x14ac:dyDescent="0.3">
      <c r="A663" t="s">
        <v>1423</v>
      </c>
      <c r="B663" t="s">
        <v>1422</v>
      </c>
      <c r="C663">
        <v>2.7120646510676061E-7</v>
      </c>
      <c r="D663">
        <v>23.29879602884408</v>
      </c>
      <c r="E663">
        <v>-1.4588668300000001</v>
      </c>
      <c r="F663">
        <v>42.966999450000003</v>
      </c>
      <c r="G663">
        <v>-5.8437947799999996</v>
      </c>
      <c r="H663">
        <v>265.91793903717877</v>
      </c>
    </row>
    <row r="664" spans="1:8" x14ac:dyDescent="0.3">
      <c r="A664" t="s">
        <v>1282</v>
      </c>
      <c r="B664" t="s">
        <v>1281</v>
      </c>
      <c r="C664">
        <v>2.1509794431307258E-7</v>
      </c>
      <c r="D664">
        <v>0.63246876122405493</v>
      </c>
      <c r="E664">
        <v>3.76405609</v>
      </c>
      <c r="F664">
        <v>2.4882506200000001</v>
      </c>
      <c r="G664">
        <v>18.0038163</v>
      </c>
      <c r="H664">
        <v>264.9815271569463</v>
      </c>
    </row>
    <row r="665" spans="1:8" x14ac:dyDescent="0.3">
      <c r="A665" t="s">
        <v>1300</v>
      </c>
      <c r="B665" t="s">
        <v>1299</v>
      </c>
      <c r="C665">
        <v>8.3029640416187403E-7</v>
      </c>
      <c r="D665">
        <v>29.069495588796379</v>
      </c>
      <c r="E665">
        <v>-0.27108328999999998</v>
      </c>
      <c r="F665">
        <v>-30.490489480000001</v>
      </c>
      <c r="G665">
        <v>7.5849210100000004</v>
      </c>
      <c r="H665">
        <v>264.4285551525511</v>
      </c>
    </row>
    <row r="666" spans="1:8" x14ac:dyDescent="0.3">
      <c r="A666" t="s">
        <v>1203</v>
      </c>
      <c r="B666" t="s">
        <v>1202</v>
      </c>
      <c r="C666">
        <v>2.0984179972544416E-6</v>
      </c>
      <c r="D666">
        <v>53.802519648185296</v>
      </c>
      <c r="E666">
        <v>-5.0005828899999996</v>
      </c>
      <c r="F666">
        <v>-3.8100673600000001</v>
      </c>
      <c r="G666">
        <v>-16.639447789999998</v>
      </c>
      <c r="H666">
        <v>262.39994087714172</v>
      </c>
    </row>
    <row r="667" spans="1:8" x14ac:dyDescent="0.3">
      <c r="A667" t="s">
        <v>726</v>
      </c>
      <c r="B667" t="s">
        <v>1248</v>
      </c>
      <c r="C667">
        <v>3.229390305104329E-5</v>
      </c>
      <c r="D667">
        <v>6.96187822147743E-2</v>
      </c>
      <c r="E667">
        <v>-2.2867147399999999</v>
      </c>
      <c r="F667">
        <v>-9.1503947100000005</v>
      </c>
      <c r="G667">
        <v>71.701289770000002</v>
      </c>
      <c r="H667">
        <v>260.06821863270937</v>
      </c>
    </row>
    <row r="668" spans="1:8" x14ac:dyDescent="0.3">
      <c r="A668" t="s">
        <v>1353</v>
      </c>
      <c r="B668" t="s">
        <v>1352</v>
      </c>
      <c r="C668">
        <v>5.5829090580085745E-6</v>
      </c>
      <c r="D668">
        <v>13.154704377525574</v>
      </c>
      <c r="E668">
        <v>-5.7189909999999997E-2</v>
      </c>
      <c r="F668">
        <v>26.34633183</v>
      </c>
      <c r="G668">
        <v>-13.535325670000001</v>
      </c>
      <c r="H668">
        <v>258.89297592792093</v>
      </c>
    </row>
    <row r="669" spans="1:8" x14ac:dyDescent="0.3">
      <c r="A669" t="s">
        <v>1231</v>
      </c>
      <c r="B669" t="s">
        <v>1230</v>
      </c>
      <c r="C669">
        <v>1E-8</v>
      </c>
      <c r="D669">
        <v>8.8046085365765911</v>
      </c>
      <c r="E669">
        <v>-2.97210734</v>
      </c>
      <c r="F669">
        <v>-5.2637242400000002</v>
      </c>
      <c r="G669">
        <v>76.657092430000006</v>
      </c>
      <c r="H669">
        <v>254.87704162169024</v>
      </c>
    </row>
    <row r="670" spans="1:8" x14ac:dyDescent="0.3">
      <c r="A670" t="s">
        <v>1162</v>
      </c>
      <c r="B670" t="s">
        <v>1161</v>
      </c>
      <c r="C670">
        <v>3.2251748723341033E-3</v>
      </c>
      <c r="D670">
        <v>59.594869714992754</v>
      </c>
      <c r="E670">
        <v>4.6354548500000003</v>
      </c>
      <c r="F670">
        <v>-7.4288034700000001</v>
      </c>
      <c r="G670">
        <v>-28.60258593</v>
      </c>
      <c r="H670">
        <v>257.17548446051239</v>
      </c>
    </row>
    <row r="671" spans="1:8" x14ac:dyDescent="0.3">
      <c r="A671" t="s">
        <v>1372</v>
      </c>
      <c r="B671" t="s">
        <v>1371</v>
      </c>
      <c r="C671">
        <v>3.7868439279958671E-7</v>
      </c>
      <c r="D671">
        <v>31.750658425936113</v>
      </c>
      <c r="E671">
        <v>-0.26928037999999999</v>
      </c>
      <c r="F671">
        <v>-0.46197160999999998</v>
      </c>
      <c r="G671">
        <v>54.315312059999997</v>
      </c>
      <c r="H671">
        <v>255.45260875265703</v>
      </c>
    </row>
    <row r="672" spans="1:8" x14ac:dyDescent="0.3">
      <c r="A672" t="s">
        <v>1298</v>
      </c>
      <c r="B672" t="s">
        <v>1298</v>
      </c>
      <c r="C672">
        <v>2.3079460725008618E-6</v>
      </c>
      <c r="D672">
        <v>409.36370688769159</v>
      </c>
      <c r="E672">
        <v>0.19270719</v>
      </c>
      <c r="F672">
        <v>-15.62881425</v>
      </c>
      <c r="G672">
        <v>-7.6864069800000001</v>
      </c>
      <c r="H672">
        <v>254.69892533497057</v>
      </c>
    </row>
    <row r="673" spans="1:8" x14ac:dyDescent="0.3">
      <c r="A673" t="s">
        <v>1229</v>
      </c>
      <c r="B673" t="s">
        <v>1229</v>
      </c>
      <c r="C673">
        <v>8.0527577045315683E-7</v>
      </c>
      <c r="D673">
        <v>21.922861731073297</v>
      </c>
      <c r="E673">
        <v>-0.92969674000000002</v>
      </c>
      <c r="F673">
        <v>-3.7199119399999998</v>
      </c>
      <c r="G673">
        <v>-12.59187678</v>
      </c>
      <c r="H673">
        <v>253.58018607499241</v>
      </c>
    </row>
    <row r="674" spans="1:8" x14ac:dyDescent="0.3">
      <c r="A674" t="s">
        <v>1295</v>
      </c>
      <c r="B674" t="s">
        <v>1294</v>
      </c>
      <c r="C674">
        <v>1.867086976297484E-6</v>
      </c>
      <c r="D674">
        <v>6.6654304361460825</v>
      </c>
      <c r="E674">
        <v>2.2706747300000001</v>
      </c>
      <c r="F674">
        <v>-2.9471065099999998</v>
      </c>
      <c r="G674">
        <v>-3.1299157200000001</v>
      </c>
      <c r="H674">
        <v>253.80996892647653</v>
      </c>
    </row>
    <row r="675" spans="1:8" x14ac:dyDescent="0.3">
      <c r="A675" t="s">
        <v>1250</v>
      </c>
      <c r="B675" t="s">
        <v>1249</v>
      </c>
      <c r="C675">
        <v>3.0096591658461704E-7</v>
      </c>
      <c r="D675">
        <v>0.49675705809855247</v>
      </c>
      <c r="E675">
        <v>1.488534</v>
      </c>
      <c r="F675">
        <v>3.8115142</v>
      </c>
      <c r="G675">
        <v>0.37930307000000002</v>
      </c>
      <c r="H675">
        <v>251.9899228935069</v>
      </c>
    </row>
    <row r="676" spans="1:8" x14ac:dyDescent="0.3">
      <c r="A676" t="s">
        <v>1340</v>
      </c>
      <c r="B676" t="s">
        <v>1339</v>
      </c>
      <c r="C676">
        <v>2.8511283208660534E-6</v>
      </c>
      <c r="D676">
        <v>2.5248576133188267</v>
      </c>
      <c r="E676">
        <v>-0.59540674999999998</v>
      </c>
      <c r="F676">
        <v>6.8227683299999997</v>
      </c>
      <c r="G676">
        <v>20.429426159999998</v>
      </c>
      <c r="H676">
        <v>252.99195682362233</v>
      </c>
    </row>
    <row r="677" spans="1:8" x14ac:dyDescent="0.3">
      <c r="A677" t="s">
        <v>1216</v>
      </c>
      <c r="B677" t="s">
        <v>1215</v>
      </c>
      <c r="C677">
        <v>5.3489375445450396E-7</v>
      </c>
      <c r="D677">
        <v>1.2526519287201685</v>
      </c>
      <c r="E677">
        <v>0.39976518999999999</v>
      </c>
      <c r="F677">
        <v>-1.0576757999999999</v>
      </c>
      <c r="G677">
        <v>8.3099187200000006</v>
      </c>
      <c r="H677">
        <v>253.03496628431955</v>
      </c>
    </row>
    <row r="678" spans="1:8" x14ac:dyDescent="0.3">
      <c r="A678" t="s">
        <v>1273</v>
      </c>
      <c r="B678" t="s">
        <v>1272</v>
      </c>
      <c r="C678">
        <v>5.6738756948689833E-7</v>
      </c>
      <c r="D678">
        <v>58.307638779109404</v>
      </c>
      <c r="E678">
        <v>2.2247616200000002</v>
      </c>
      <c r="F678">
        <v>1.9107430000000002E-2</v>
      </c>
      <c r="G678">
        <v>-0.63187532000000002</v>
      </c>
      <c r="H678">
        <v>252.77064219343629</v>
      </c>
    </row>
    <row r="679" spans="1:8" x14ac:dyDescent="0.3">
      <c r="A679" t="s">
        <v>1761</v>
      </c>
      <c r="B679" t="s">
        <v>1760</v>
      </c>
      <c r="C679">
        <v>2.4520232137736038E-7</v>
      </c>
      <c r="D679">
        <v>4.7427762845021215</v>
      </c>
      <c r="E679">
        <v>12.92231121</v>
      </c>
      <c r="F679">
        <v>83.245463479999998</v>
      </c>
      <c r="G679">
        <v>77.490997579999998</v>
      </c>
      <c r="H679">
        <v>245.45777315577129</v>
      </c>
    </row>
    <row r="680" spans="1:8" x14ac:dyDescent="0.3">
      <c r="A680" t="s">
        <v>1751</v>
      </c>
      <c r="B680" t="s">
        <v>1750</v>
      </c>
      <c r="C680">
        <v>1.0840913800351514E-5</v>
      </c>
      <c r="D680">
        <v>69.442077103676255</v>
      </c>
      <c r="E680">
        <v>-3.5220386700000001</v>
      </c>
      <c r="F680">
        <v>28.84283142</v>
      </c>
      <c r="G680">
        <v>189.06184723000001</v>
      </c>
      <c r="H680">
        <v>244.63468402267964</v>
      </c>
    </row>
    <row r="681" spans="1:8" x14ac:dyDescent="0.3">
      <c r="A681" t="s">
        <v>1310</v>
      </c>
      <c r="B681" t="s">
        <v>1309</v>
      </c>
      <c r="C681">
        <v>3.5992873707741859E-7</v>
      </c>
      <c r="D681">
        <v>23.720269394678791</v>
      </c>
      <c r="E681">
        <v>-0.28266848</v>
      </c>
      <c r="F681">
        <v>-0.87625503999999999</v>
      </c>
      <c r="G681">
        <v>9.78747772</v>
      </c>
      <c r="H681">
        <v>247.89771988166996</v>
      </c>
    </row>
    <row r="682" spans="1:8" x14ac:dyDescent="0.3">
      <c r="A682" t="s">
        <v>1247</v>
      </c>
      <c r="B682" t="s">
        <v>1246</v>
      </c>
      <c r="C682">
        <v>3.5098683033298918E-7</v>
      </c>
      <c r="D682">
        <v>0.25442854954653332</v>
      </c>
      <c r="E682">
        <v>0.75626203000000003</v>
      </c>
      <c r="F682">
        <v>-7.3579281200000004</v>
      </c>
      <c r="G682">
        <v>19.10710701</v>
      </c>
      <c r="H682">
        <v>247.55785879009136</v>
      </c>
    </row>
    <row r="683" spans="1:8" x14ac:dyDescent="0.3">
      <c r="A683" t="s">
        <v>1290</v>
      </c>
      <c r="B683" t="s">
        <v>1289</v>
      </c>
      <c r="C683">
        <v>4.9148718665037792E-7</v>
      </c>
      <c r="D683">
        <v>0.92202454282236879</v>
      </c>
      <c r="E683">
        <v>7.0657025600000001</v>
      </c>
      <c r="F683">
        <v>-3.0820805299999998</v>
      </c>
      <c r="G683">
        <v>-38.382465459999999</v>
      </c>
      <c r="H683">
        <v>246.6328337486008</v>
      </c>
    </row>
    <row r="684" spans="1:8" x14ac:dyDescent="0.3">
      <c r="A684" t="s">
        <v>1193</v>
      </c>
      <c r="B684" t="s">
        <v>1192</v>
      </c>
      <c r="C684">
        <v>3.8661598737071684E-7</v>
      </c>
      <c r="D684">
        <v>70.268280082771312</v>
      </c>
      <c r="E684">
        <v>-0.28727127000000002</v>
      </c>
      <c r="F684">
        <v>-6.9886150699999998</v>
      </c>
      <c r="G684">
        <v>-16.344047400000001</v>
      </c>
      <c r="H684">
        <v>245.93077412020151</v>
      </c>
    </row>
    <row r="685" spans="1:8" x14ac:dyDescent="0.3">
      <c r="A685" t="s">
        <v>1265</v>
      </c>
      <c r="B685" t="s">
        <v>1264</v>
      </c>
      <c r="C685">
        <v>2.9240700640878636E-7</v>
      </c>
      <c r="D685">
        <v>4.8969378529720551</v>
      </c>
      <c r="E685">
        <v>-0.69640550000000001</v>
      </c>
      <c r="F685">
        <v>0.25422505000000001</v>
      </c>
      <c r="G685">
        <v>-4.8492899500000002</v>
      </c>
      <c r="H685">
        <v>242.69752291228627</v>
      </c>
    </row>
    <row r="686" spans="1:8" x14ac:dyDescent="0.3">
      <c r="A686" t="s">
        <v>1306</v>
      </c>
      <c r="B686" t="s">
        <v>1305</v>
      </c>
      <c r="C686">
        <v>5.007720206000485E-8</v>
      </c>
      <c r="D686">
        <v>4.8352829188957243</v>
      </c>
      <c r="E686">
        <v>0.15440412000000001</v>
      </c>
      <c r="F686">
        <v>25.193005150000001</v>
      </c>
      <c r="G686">
        <v>150.38601029</v>
      </c>
      <c r="H686">
        <v>242.91522437792017</v>
      </c>
    </row>
    <row r="687" spans="1:8" x14ac:dyDescent="0.3">
      <c r="A687" t="s">
        <v>1302</v>
      </c>
      <c r="B687" t="s">
        <v>1301</v>
      </c>
      <c r="C687">
        <v>1.0686876403968614E-5</v>
      </c>
      <c r="D687">
        <v>51.068559929182378</v>
      </c>
      <c r="E687">
        <v>0.69860619999999995</v>
      </c>
      <c r="F687">
        <v>-4.3144449700000003</v>
      </c>
      <c r="G687">
        <v>16.54908064</v>
      </c>
      <c r="H687">
        <v>242.59209437008752</v>
      </c>
    </row>
    <row r="688" spans="1:8" x14ac:dyDescent="0.3">
      <c r="A688" t="s">
        <v>1523</v>
      </c>
      <c r="B688" t="s">
        <v>1522</v>
      </c>
      <c r="C688">
        <v>5.5473104611337742E-5</v>
      </c>
      <c r="D688">
        <v>94.657562770894401</v>
      </c>
      <c r="E688">
        <v>7.6232633200000004</v>
      </c>
      <c r="F688">
        <v>-8.1585274800000001</v>
      </c>
      <c r="G688">
        <v>-6.1418228499999996</v>
      </c>
      <c r="H688">
        <v>241.86273610543256</v>
      </c>
    </row>
    <row r="689" spans="1:8" x14ac:dyDescent="0.3">
      <c r="A689" t="s">
        <v>1259</v>
      </c>
      <c r="B689" t="s">
        <v>1259</v>
      </c>
      <c r="C689">
        <v>4.252379247296895E-7</v>
      </c>
      <c r="D689">
        <v>19.55085975732716</v>
      </c>
      <c r="E689">
        <v>2.6380102700000001</v>
      </c>
      <c r="F689">
        <v>-4.6143683800000002</v>
      </c>
      <c r="G689">
        <v>-21.42704024</v>
      </c>
      <c r="H689">
        <v>241.39160041001503</v>
      </c>
    </row>
    <row r="690" spans="1:8" x14ac:dyDescent="0.3">
      <c r="A690" t="s">
        <v>1315</v>
      </c>
      <c r="B690" t="s">
        <v>1314</v>
      </c>
      <c r="C690">
        <v>4.51707964893637E-7</v>
      </c>
      <c r="D690">
        <v>1.792131396073015</v>
      </c>
      <c r="E690">
        <v>0.14257600000000001</v>
      </c>
      <c r="F690">
        <v>-6.10954598</v>
      </c>
      <c r="G690">
        <v>10.7614403</v>
      </c>
      <c r="H690">
        <v>241.49995429341476</v>
      </c>
    </row>
    <row r="691" spans="1:8" x14ac:dyDescent="0.3">
      <c r="A691" t="s">
        <v>1274</v>
      </c>
      <c r="B691" t="s">
        <v>1274</v>
      </c>
      <c r="C691">
        <v>2.6562663604570166E-8</v>
      </c>
      <c r="D691">
        <v>22.385996434668531</v>
      </c>
      <c r="E691">
        <v>0.35938608</v>
      </c>
      <c r="F691">
        <v>-3.2559242099999999</v>
      </c>
      <c r="G691">
        <v>-14.810136</v>
      </c>
      <c r="H691">
        <v>240.86855166456425</v>
      </c>
    </row>
    <row r="692" spans="1:8" x14ac:dyDescent="0.3">
      <c r="A692" t="s">
        <v>1356</v>
      </c>
      <c r="B692" t="s">
        <v>1356</v>
      </c>
      <c r="C692">
        <v>1.2636806643563794E-6</v>
      </c>
      <c r="D692">
        <v>5.3251805095678382</v>
      </c>
      <c r="E692">
        <v>1.1064493799999999</v>
      </c>
      <c r="F692">
        <v>-11.7884422</v>
      </c>
      <c r="G692">
        <v>-4.1375728399999998</v>
      </c>
      <c r="H692">
        <v>242.0482889240194</v>
      </c>
    </row>
    <row r="693" spans="1:8" x14ac:dyDescent="0.3">
      <c r="A693" t="s">
        <v>1276</v>
      </c>
      <c r="B693" t="s">
        <v>1275</v>
      </c>
      <c r="C693">
        <v>1.5876181193590275E-5</v>
      </c>
      <c r="D693">
        <v>8.5839779359945759E-2</v>
      </c>
      <c r="E693">
        <v>-1.5147997900000001</v>
      </c>
      <c r="F693">
        <v>-0.65663821</v>
      </c>
      <c r="G693">
        <v>-22.625682040000001</v>
      </c>
      <c r="H693">
        <v>237.38324849741417</v>
      </c>
    </row>
    <row r="694" spans="1:8" x14ac:dyDescent="0.3">
      <c r="A694" t="s">
        <v>1332</v>
      </c>
      <c r="B694" t="s">
        <v>1332</v>
      </c>
      <c r="C694">
        <v>8.5220909982266195E-7</v>
      </c>
      <c r="D694">
        <v>28.845883103976696</v>
      </c>
      <c r="E694">
        <v>-8.8016319999999995E-2</v>
      </c>
      <c r="F694">
        <v>-8.31577184</v>
      </c>
      <c r="G694">
        <v>26.392108619999998</v>
      </c>
      <c r="H694">
        <v>242.21107863545043</v>
      </c>
    </row>
    <row r="695" spans="1:8" x14ac:dyDescent="0.3">
      <c r="A695" t="s">
        <v>1379</v>
      </c>
      <c r="B695" t="s">
        <v>1378</v>
      </c>
      <c r="C695">
        <v>3.4884311271230382E-6</v>
      </c>
      <c r="D695">
        <v>3.8497597589169135</v>
      </c>
      <c r="E695">
        <v>-2.46468965</v>
      </c>
      <c r="F695">
        <v>-4.3499046799999999</v>
      </c>
      <c r="G695">
        <v>12.93994438</v>
      </c>
      <c r="H695">
        <v>236.92467893396645</v>
      </c>
    </row>
    <row r="696" spans="1:8" x14ac:dyDescent="0.3">
      <c r="A696" t="s">
        <v>1286</v>
      </c>
      <c r="B696" t="s">
        <v>1285</v>
      </c>
      <c r="C696">
        <v>6.2191057600619859E-5</v>
      </c>
      <c r="D696">
        <v>33.88161389431712</v>
      </c>
      <c r="E696">
        <v>-6.3751230000000006E-2</v>
      </c>
      <c r="F696">
        <v>-3.3681418500000002</v>
      </c>
      <c r="G696">
        <v>-17.77880154</v>
      </c>
      <c r="H696">
        <v>236.57444039600679</v>
      </c>
    </row>
    <row r="697" spans="1:8" x14ac:dyDescent="0.3">
      <c r="A697" t="s">
        <v>1105</v>
      </c>
      <c r="B697" t="s">
        <v>1105</v>
      </c>
      <c r="C697">
        <v>1.2770209687116001E-6</v>
      </c>
      <c r="D697">
        <v>73.600085506964774</v>
      </c>
      <c r="E697">
        <v>-3.1225850400000001</v>
      </c>
      <c r="F697">
        <v>-19.286408640000001</v>
      </c>
      <c r="G697">
        <v>-38.030768289999997</v>
      </c>
      <c r="H697">
        <v>244.14669108152248</v>
      </c>
    </row>
    <row r="698" spans="1:8" x14ac:dyDescent="0.3">
      <c r="A698" t="s">
        <v>1056</v>
      </c>
      <c r="B698" t="s">
        <v>1293</v>
      </c>
      <c r="C698">
        <v>1.2724207265252101E-6</v>
      </c>
      <c r="D698">
        <v>227.52563997138856</v>
      </c>
      <c r="E698">
        <v>1.91659019</v>
      </c>
      <c r="F698">
        <v>-3.1093481299999999</v>
      </c>
      <c r="G698">
        <v>-11.90840068</v>
      </c>
      <c r="H698">
        <v>234.47538428482707</v>
      </c>
    </row>
    <row r="699" spans="1:8" x14ac:dyDescent="0.3">
      <c r="A699" t="s">
        <v>1370</v>
      </c>
      <c r="B699" t="s">
        <v>1369</v>
      </c>
      <c r="C699">
        <v>4.339577529393911E-6</v>
      </c>
      <c r="D699">
        <v>31.429846783779549</v>
      </c>
      <c r="E699">
        <v>-2.45104649</v>
      </c>
      <c r="F699">
        <v>-12.17127078</v>
      </c>
      <c r="G699">
        <v>80.168579910000005</v>
      </c>
      <c r="H699">
        <v>234.66481167200783</v>
      </c>
    </row>
    <row r="700" spans="1:8" x14ac:dyDescent="0.3">
      <c r="A700" t="s">
        <v>1384</v>
      </c>
      <c r="B700" t="s">
        <v>1383</v>
      </c>
      <c r="C700">
        <v>7.1296271349065877E-6</v>
      </c>
      <c r="D700">
        <v>68.694743528981164</v>
      </c>
      <c r="E700">
        <v>-2.0910042799999999</v>
      </c>
      <c r="F700">
        <v>2.9477735599999999</v>
      </c>
      <c r="G700">
        <v>9.8343310499999994</v>
      </c>
      <c r="H700">
        <v>233.10304510173671</v>
      </c>
    </row>
    <row r="701" spans="1:8" x14ac:dyDescent="0.3">
      <c r="A701" t="s">
        <v>1321</v>
      </c>
      <c r="B701" t="s">
        <v>1320</v>
      </c>
      <c r="C701">
        <v>1.2557414979520061E-8</v>
      </c>
      <c r="D701">
        <v>8.5677374600636096</v>
      </c>
      <c r="E701">
        <v>3.0128558600000002</v>
      </c>
      <c r="F701">
        <v>2.9986257699999999</v>
      </c>
      <c r="G701">
        <v>-8.6699348700000005</v>
      </c>
      <c r="H701">
        <v>231.50160747751045</v>
      </c>
    </row>
    <row r="702" spans="1:8" x14ac:dyDescent="0.3">
      <c r="A702" t="s">
        <v>1554</v>
      </c>
      <c r="B702" t="s">
        <v>1553</v>
      </c>
      <c r="C702">
        <v>1.7977017858563321E-6</v>
      </c>
      <c r="D702">
        <v>1.1776954771638865E-2</v>
      </c>
      <c r="E702">
        <v>3.5970500000000001E-3</v>
      </c>
      <c r="F702">
        <v>26.433414540000001</v>
      </c>
      <c r="G702">
        <v>60.530547869999999</v>
      </c>
      <c r="H702">
        <v>230.20174040762544</v>
      </c>
    </row>
    <row r="703" spans="1:8" x14ac:dyDescent="0.3">
      <c r="A703" t="s">
        <v>1313</v>
      </c>
      <c r="B703" t="s">
        <v>1312</v>
      </c>
      <c r="C703">
        <v>9.7540507963557944E-8</v>
      </c>
      <c r="D703">
        <v>1.0241758706792083</v>
      </c>
      <c r="E703">
        <v>2.3802965999999999</v>
      </c>
      <c r="F703">
        <v>6.2855001899999996</v>
      </c>
      <c r="G703">
        <v>-3.9672431800000001</v>
      </c>
      <c r="H703">
        <v>229.68217424755531</v>
      </c>
    </row>
    <row r="704" spans="1:8" x14ac:dyDescent="0.3">
      <c r="A704" t="s">
        <v>1218</v>
      </c>
      <c r="B704" t="s">
        <v>1217</v>
      </c>
      <c r="C704">
        <v>1.6862757584071807E-4</v>
      </c>
      <c r="D704">
        <v>3.4206096282411567</v>
      </c>
      <c r="E704">
        <v>-17.615953470000001</v>
      </c>
      <c r="F704">
        <v>-10.17111266</v>
      </c>
      <c r="G704">
        <v>-20.641524870000001</v>
      </c>
      <c r="H704">
        <v>207.02292666689743</v>
      </c>
    </row>
    <row r="705" spans="1:8" x14ac:dyDescent="0.3">
      <c r="A705" t="s">
        <v>1331</v>
      </c>
      <c r="B705" t="s">
        <v>1330</v>
      </c>
      <c r="C705">
        <v>6.8189634676658331E-6</v>
      </c>
      <c r="D705">
        <v>2.3933142024469269</v>
      </c>
      <c r="E705">
        <v>-2.6083101499999999</v>
      </c>
      <c r="F705">
        <v>0.22870462</v>
      </c>
      <c r="G705">
        <v>-7.0731330899999998</v>
      </c>
      <c r="H705">
        <v>226.20286344987059</v>
      </c>
    </row>
    <row r="706" spans="1:8" x14ac:dyDescent="0.3">
      <c r="A706" t="s">
        <v>1241</v>
      </c>
      <c r="B706" t="s">
        <v>1240</v>
      </c>
      <c r="C706">
        <v>2.8007056217893377E-4</v>
      </c>
      <c r="D706">
        <v>70.804671390107259</v>
      </c>
      <c r="E706">
        <v>-1.33070445</v>
      </c>
      <c r="F706">
        <v>-14.34736818</v>
      </c>
      <c r="G706">
        <v>-22.83063851</v>
      </c>
      <c r="H706">
        <v>222.86496492079343</v>
      </c>
    </row>
    <row r="707" spans="1:8" x14ac:dyDescent="0.3">
      <c r="A707" t="s">
        <v>1513</v>
      </c>
      <c r="B707" t="s">
        <v>1512</v>
      </c>
      <c r="C707">
        <v>1.1548901480883148E-6</v>
      </c>
      <c r="D707">
        <v>254.05067931098739</v>
      </c>
      <c r="E707">
        <v>-1.62644097</v>
      </c>
      <c r="F707">
        <v>-8.0122184500000007</v>
      </c>
      <c r="G707">
        <v>102.25415543</v>
      </c>
      <c r="H707">
        <v>224.9203933820165</v>
      </c>
    </row>
    <row r="708" spans="1:8" x14ac:dyDescent="0.3">
      <c r="A708" t="s">
        <v>1334</v>
      </c>
      <c r="B708" t="s">
        <v>1333</v>
      </c>
      <c r="C708">
        <v>3.173661387232483E-7</v>
      </c>
      <c r="D708">
        <v>20.801110984759941</v>
      </c>
      <c r="E708">
        <v>0.32561859999999998</v>
      </c>
      <c r="F708">
        <v>-3.4230032000000001</v>
      </c>
      <c r="G708">
        <v>-10.34751765</v>
      </c>
      <c r="H708">
        <v>224.89630375622536</v>
      </c>
    </row>
    <row r="709" spans="1:8" x14ac:dyDescent="0.3">
      <c r="A709" t="s">
        <v>1351</v>
      </c>
      <c r="B709" t="s">
        <v>1350</v>
      </c>
      <c r="C709">
        <v>1.591326498786517E-7</v>
      </c>
      <c r="D709">
        <v>69.545836028812374</v>
      </c>
      <c r="E709">
        <v>4.19087868</v>
      </c>
      <c r="F709">
        <v>6.3692630299999999</v>
      </c>
      <c r="G709">
        <v>7.9540702000000003</v>
      </c>
      <c r="H709">
        <v>224.84675162929489</v>
      </c>
    </row>
    <row r="710" spans="1:8" x14ac:dyDescent="0.3">
      <c r="A710" t="s">
        <v>1197</v>
      </c>
      <c r="B710" t="s">
        <v>1196</v>
      </c>
      <c r="C710">
        <v>2.4733011272120442E-4</v>
      </c>
      <c r="D710">
        <v>30.671691124118627</v>
      </c>
      <c r="E710">
        <v>7.0364103399999998</v>
      </c>
      <c r="F710">
        <v>-12.91250619</v>
      </c>
      <c r="G710">
        <v>-25.828190249999999</v>
      </c>
      <c r="H710">
        <v>224.49972163010361</v>
      </c>
    </row>
    <row r="711" spans="1:8" x14ac:dyDescent="0.3">
      <c r="A711" t="s">
        <v>1382</v>
      </c>
      <c r="B711" t="s">
        <v>1382</v>
      </c>
      <c r="C711">
        <v>5.1396075826663986E-5</v>
      </c>
      <c r="D711">
        <v>3.2984310455673778</v>
      </c>
      <c r="E711">
        <v>-1.17506603</v>
      </c>
      <c r="F711">
        <v>8.0456890800000007</v>
      </c>
      <c r="G711">
        <v>16.55113982</v>
      </c>
      <c r="H711">
        <v>223.81505675920775</v>
      </c>
    </row>
    <row r="712" spans="1:8" x14ac:dyDescent="0.3">
      <c r="A712" t="s">
        <v>1319</v>
      </c>
      <c r="B712" t="s">
        <v>1318</v>
      </c>
      <c r="C712">
        <v>9.6389380003685631E-8</v>
      </c>
      <c r="D712">
        <v>186.00308349346776</v>
      </c>
      <c r="E712">
        <v>-0.47077943</v>
      </c>
      <c r="F712">
        <v>-3.0813499900000001</v>
      </c>
      <c r="G712">
        <v>-11.23377934</v>
      </c>
      <c r="H712">
        <v>221.39843600896964</v>
      </c>
    </row>
    <row r="713" spans="1:8" x14ac:dyDescent="0.3">
      <c r="A713" t="s">
        <v>1343</v>
      </c>
      <c r="B713" t="s">
        <v>1343</v>
      </c>
      <c r="C713">
        <v>4.5127494146987826E-7</v>
      </c>
      <c r="D713">
        <v>26.599998399468031</v>
      </c>
      <c r="E713">
        <v>4.9227816400000002</v>
      </c>
      <c r="F713">
        <v>-14.802811589999999</v>
      </c>
      <c r="G713">
        <v>25.57937643</v>
      </c>
      <c r="H713">
        <v>221.79793322628117</v>
      </c>
    </row>
    <row r="714" spans="1:8" x14ac:dyDescent="0.3">
      <c r="A714" t="s">
        <v>1325</v>
      </c>
      <c r="B714" t="s">
        <v>1324</v>
      </c>
      <c r="C714">
        <v>1.0955325986068781E-5</v>
      </c>
      <c r="D714">
        <v>0.47177227165946051</v>
      </c>
      <c r="E714">
        <v>-6.5488340000000006E-2</v>
      </c>
      <c r="F714">
        <v>-0.90356007999999999</v>
      </c>
      <c r="G714">
        <v>43.111720149999996</v>
      </c>
      <c r="H714">
        <v>219.47492542363511</v>
      </c>
    </row>
    <row r="715" spans="1:8" x14ac:dyDescent="0.3">
      <c r="A715" t="s">
        <v>1140</v>
      </c>
      <c r="B715" t="s">
        <v>1139</v>
      </c>
      <c r="C715">
        <v>1.0992832910562656E-5</v>
      </c>
      <c r="D715">
        <v>31.035475547366548</v>
      </c>
      <c r="E715">
        <v>-4.3025536500000001</v>
      </c>
      <c r="F715">
        <v>-4.2771496500000001</v>
      </c>
      <c r="G715">
        <v>176.78576613999999</v>
      </c>
      <c r="H715">
        <v>219.85663622558727</v>
      </c>
    </row>
    <row r="716" spans="1:8" x14ac:dyDescent="0.3">
      <c r="A716" t="s">
        <v>1362</v>
      </c>
      <c r="B716" t="s">
        <v>1361</v>
      </c>
      <c r="C716">
        <v>7.5091660556103281E-6</v>
      </c>
      <c r="D716">
        <v>1.8282485841424536</v>
      </c>
      <c r="E716">
        <v>-4.8894000000000003E-3</v>
      </c>
      <c r="F716">
        <v>-4.2033236499999997</v>
      </c>
      <c r="G716">
        <v>-4.2316337500000003</v>
      </c>
      <c r="H716">
        <v>211.04285924311159</v>
      </c>
    </row>
    <row r="717" spans="1:8" x14ac:dyDescent="0.3">
      <c r="A717" t="s">
        <v>1297</v>
      </c>
      <c r="B717" t="s">
        <v>1296</v>
      </c>
      <c r="C717">
        <v>6.9512559193770192E-8</v>
      </c>
      <c r="D717">
        <v>35.923868595671479</v>
      </c>
      <c r="E717">
        <v>-0.13037621999999999</v>
      </c>
      <c r="F717">
        <v>-6.9594639200000001</v>
      </c>
      <c r="G717">
        <v>-22.881300840000002</v>
      </c>
      <c r="H717">
        <v>216.24226552116392</v>
      </c>
    </row>
    <row r="718" spans="1:8" x14ac:dyDescent="0.3">
      <c r="A718" t="s">
        <v>1323</v>
      </c>
      <c r="B718" t="s">
        <v>1322</v>
      </c>
      <c r="C718">
        <v>1.6739411337633611E-6</v>
      </c>
      <c r="D718">
        <v>1.855375423179169</v>
      </c>
      <c r="E718">
        <v>3.2716575300000001</v>
      </c>
      <c r="F718">
        <v>-11.02201341</v>
      </c>
      <c r="G718">
        <v>32.686941160000003</v>
      </c>
      <c r="H718">
        <v>215.79750198017572</v>
      </c>
    </row>
    <row r="719" spans="1:8" x14ac:dyDescent="0.3">
      <c r="A719" t="s">
        <v>1364</v>
      </c>
      <c r="B719" t="s">
        <v>1363</v>
      </c>
      <c r="C719">
        <v>7.1531108083953632E-6</v>
      </c>
      <c r="D719">
        <v>3.0648911608253471</v>
      </c>
      <c r="E719">
        <v>-1.7398995900000001</v>
      </c>
      <c r="F719">
        <v>-1.2309807800000001</v>
      </c>
      <c r="G719">
        <v>-0.53514465</v>
      </c>
      <c r="H719">
        <v>214.596493079949</v>
      </c>
    </row>
    <row r="720" spans="1:8" x14ac:dyDescent="0.3">
      <c r="A720" t="s">
        <v>1342</v>
      </c>
      <c r="B720" t="s">
        <v>1341</v>
      </c>
      <c r="C720">
        <v>4.4102903054655659E-7</v>
      </c>
      <c r="D720">
        <v>20.076426670280561</v>
      </c>
      <c r="E720">
        <v>2.2111878699999998</v>
      </c>
      <c r="F720">
        <v>-4.3787882800000002</v>
      </c>
      <c r="G720">
        <v>-6.90250232</v>
      </c>
      <c r="H720">
        <v>214.55688700951319</v>
      </c>
    </row>
    <row r="721" spans="1:8" x14ac:dyDescent="0.3">
      <c r="A721" t="s">
        <v>1407</v>
      </c>
      <c r="B721" t="s">
        <v>1406</v>
      </c>
      <c r="C721">
        <v>8.9354484615097515E-8</v>
      </c>
      <c r="D721">
        <v>74.802540651673937</v>
      </c>
      <c r="E721">
        <v>2.5719989399999998</v>
      </c>
      <c r="F721">
        <v>15.99886077</v>
      </c>
      <c r="G721">
        <v>-9.73559397</v>
      </c>
      <c r="H721">
        <v>212.47990811248096</v>
      </c>
    </row>
    <row r="722" spans="1:8" x14ac:dyDescent="0.3">
      <c r="A722" t="s">
        <v>1252</v>
      </c>
      <c r="B722" t="s">
        <v>1251</v>
      </c>
      <c r="C722">
        <v>2.1669035603275091E-7</v>
      </c>
      <c r="D722">
        <v>107.95337867498182</v>
      </c>
      <c r="E722">
        <v>-3.6957000000000001E-3</v>
      </c>
      <c r="F722">
        <v>-6.0511611900000002</v>
      </c>
      <c r="G722">
        <v>5.0742304499999999</v>
      </c>
      <c r="H722">
        <v>213.65669060638055</v>
      </c>
    </row>
    <row r="723" spans="1:8" x14ac:dyDescent="0.3">
      <c r="A723" t="s">
        <v>1280</v>
      </c>
      <c r="B723" t="s">
        <v>1279</v>
      </c>
      <c r="C723">
        <v>1.2158107316099265E-4</v>
      </c>
      <c r="D723">
        <v>31.001531402527661</v>
      </c>
      <c r="E723">
        <v>-2.9876454400000001</v>
      </c>
      <c r="F723">
        <v>-13.44178891</v>
      </c>
      <c r="G723">
        <v>21.86942926</v>
      </c>
      <c r="H723">
        <v>212.94292742567424</v>
      </c>
    </row>
    <row r="724" spans="1:8" x14ac:dyDescent="0.3">
      <c r="A724" t="s">
        <v>1398</v>
      </c>
      <c r="B724" t="s">
        <v>1397</v>
      </c>
      <c r="C724">
        <v>1.4946591226276352E-5</v>
      </c>
      <c r="D724">
        <v>33.188652507575853</v>
      </c>
      <c r="E724">
        <v>0.93480193</v>
      </c>
      <c r="F724">
        <v>1.58673362</v>
      </c>
      <c r="G724">
        <v>8.3524391799999993</v>
      </c>
      <c r="H724">
        <v>210.51227480824403</v>
      </c>
    </row>
    <row r="725" spans="1:8" x14ac:dyDescent="0.3">
      <c r="A725" t="s">
        <v>1704</v>
      </c>
      <c r="B725" t="s">
        <v>1703</v>
      </c>
      <c r="C725">
        <v>7.0092700180817345E-7</v>
      </c>
      <c r="D725">
        <v>1.3704798264006686</v>
      </c>
      <c r="E725">
        <v>-1.99991238</v>
      </c>
      <c r="F725">
        <v>-14.72956941</v>
      </c>
      <c r="G725">
        <v>-14.33534339</v>
      </c>
      <c r="H725">
        <v>210.30851096135248</v>
      </c>
    </row>
    <row r="726" spans="1:8" x14ac:dyDescent="0.3">
      <c r="A726" t="s">
        <v>1560</v>
      </c>
      <c r="B726" t="s">
        <v>1559</v>
      </c>
      <c r="C726">
        <v>2.3860690024618279E-7</v>
      </c>
      <c r="D726">
        <v>147.6968568641017</v>
      </c>
      <c r="E726">
        <v>13.13991951</v>
      </c>
      <c r="F726">
        <v>29.092275690000001</v>
      </c>
      <c r="G726">
        <v>60.462127070000001</v>
      </c>
      <c r="H726">
        <v>222.15154597463848</v>
      </c>
    </row>
    <row r="727" spans="1:8" x14ac:dyDescent="0.3">
      <c r="A727" t="s">
        <v>1261</v>
      </c>
      <c r="B727" t="s">
        <v>1260</v>
      </c>
      <c r="C727">
        <v>1.02179333150387E-5</v>
      </c>
      <c r="D727">
        <v>8.4404866701029686</v>
      </c>
      <c r="E727">
        <v>-1.50582029</v>
      </c>
      <c r="F727">
        <v>3.7113968000000002</v>
      </c>
      <c r="G727">
        <v>-49.920086759999997</v>
      </c>
      <c r="H727">
        <v>208.07108005350881</v>
      </c>
    </row>
    <row r="728" spans="1:8" x14ac:dyDescent="0.3">
      <c r="A728" t="s">
        <v>1469</v>
      </c>
      <c r="B728" t="s">
        <v>1469</v>
      </c>
      <c r="C728">
        <v>6.7144805879655613E-7</v>
      </c>
      <c r="D728">
        <v>0.71531755882233305</v>
      </c>
      <c r="E728">
        <v>-2.9297329599999999</v>
      </c>
      <c r="F728">
        <v>1.65887688</v>
      </c>
      <c r="G728">
        <v>-7.2929024099999999</v>
      </c>
      <c r="H728">
        <v>206.93927470277657</v>
      </c>
    </row>
    <row r="729" spans="1:8" x14ac:dyDescent="0.3">
      <c r="A729" t="s">
        <v>1355</v>
      </c>
      <c r="B729" t="s">
        <v>1354</v>
      </c>
      <c r="C729">
        <v>3.700338314668581E-7</v>
      </c>
      <c r="D729">
        <v>120.95700159884321</v>
      </c>
      <c r="E729">
        <v>0.44226575000000001</v>
      </c>
      <c r="F729">
        <v>-2.0970350400000002</v>
      </c>
      <c r="G729">
        <v>-12.182107520000001</v>
      </c>
      <c r="H729">
        <v>206.32254051488121</v>
      </c>
    </row>
    <row r="730" spans="1:8" x14ac:dyDescent="0.3">
      <c r="A730" t="s">
        <v>1338</v>
      </c>
      <c r="B730" t="s">
        <v>1337</v>
      </c>
      <c r="C730">
        <v>1.2232500607976618E-6</v>
      </c>
      <c r="D730">
        <v>2.143549787147478</v>
      </c>
      <c r="E730">
        <v>-1.37777492</v>
      </c>
      <c r="F730">
        <v>2.14436311</v>
      </c>
      <c r="G730">
        <v>-20.78991933</v>
      </c>
      <c r="H730">
        <v>205.80611020777064</v>
      </c>
    </row>
    <row r="731" spans="1:8" x14ac:dyDescent="0.3">
      <c r="A731" t="s">
        <v>1347</v>
      </c>
      <c r="B731" t="s">
        <v>1346</v>
      </c>
      <c r="C731">
        <v>2.8404129539553395E-6</v>
      </c>
      <c r="D731">
        <v>12.820043741166744</v>
      </c>
      <c r="E731">
        <v>-5.1226750000000001E-2</v>
      </c>
      <c r="F731">
        <v>-2.66804854</v>
      </c>
      <c r="G731">
        <v>-8.1083732400000006</v>
      </c>
      <c r="H731">
        <v>207.54883252486897</v>
      </c>
    </row>
    <row r="732" spans="1:8" x14ac:dyDescent="0.3">
      <c r="A732" t="s">
        <v>1256</v>
      </c>
      <c r="B732" t="s">
        <v>1255</v>
      </c>
      <c r="C732">
        <v>4.6686580396961002E-7</v>
      </c>
      <c r="D732">
        <v>6.1221861606441959</v>
      </c>
      <c r="E732">
        <v>-2.1230016599999999</v>
      </c>
      <c r="F732">
        <v>-10.970543129999999</v>
      </c>
      <c r="G732">
        <v>-55.754778760000001</v>
      </c>
      <c r="H732">
        <v>204.41849822098931</v>
      </c>
    </row>
    <row r="733" spans="1:8" x14ac:dyDescent="0.3">
      <c r="A733" t="s">
        <v>1785</v>
      </c>
      <c r="B733" t="s">
        <v>1784</v>
      </c>
      <c r="C733">
        <v>3.6766899369837813E-5</v>
      </c>
      <c r="D733">
        <v>0.37783246368935441</v>
      </c>
      <c r="E733">
        <v>-1.9776768600000001</v>
      </c>
      <c r="F733">
        <v>8.4886914400000002</v>
      </c>
      <c r="G733">
        <v>46.298732549999997</v>
      </c>
      <c r="H733">
        <v>204.88335093431249</v>
      </c>
    </row>
    <row r="734" spans="1:8" x14ac:dyDescent="0.3">
      <c r="A734" t="s">
        <v>1475</v>
      </c>
      <c r="B734" t="s">
        <v>1474</v>
      </c>
      <c r="C734">
        <v>2.0816452052731791E-5</v>
      </c>
      <c r="D734">
        <v>0.46798397594333468</v>
      </c>
      <c r="E734">
        <v>5.5813096800000004</v>
      </c>
      <c r="F734">
        <v>16.89064119</v>
      </c>
      <c r="G734">
        <v>-19.313812670000001</v>
      </c>
      <c r="H734">
        <v>204.6650785747124</v>
      </c>
    </row>
    <row r="735" spans="1:8" x14ac:dyDescent="0.3">
      <c r="A735" t="s">
        <v>1721</v>
      </c>
      <c r="B735" t="s">
        <v>1721</v>
      </c>
      <c r="C735">
        <v>4.1987501780865242E-6</v>
      </c>
      <c r="D735">
        <v>3.4837419625565951</v>
      </c>
      <c r="E735">
        <v>-5.1942048700000001</v>
      </c>
      <c r="F735">
        <v>25.130496699999998</v>
      </c>
      <c r="G735">
        <v>74.154547429999994</v>
      </c>
      <c r="H735">
        <v>204.49108125804668</v>
      </c>
    </row>
    <row r="736" spans="1:8" x14ac:dyDescent="0.3">
      <c r="A736" t="s">
        <v>1349</v>
      </c>
      <c r="B736" t="s">
        <v>1348</v>
      </c>
      <c r="C736">
        <v>2.8171726412402049E-7</v>
      </c>
      <c r="D736">
        <v>55.124720661683099</v>
      </c>
      <c r="E736">
        <v>2.8868713000000001</v>
      </c>
      <c r="F736">
        <v>4.0988395300000002</v>
      </c>
      <c r="G736">
        <v>-8.6587780000000003E-2</v>
      </c>
      <c r="H736">
        <v>208.8867661980583</v>
      </c>
    </row>
    <row r="737" spans="1:8" x14ac:dyDescent="0.3">
      <c r="A737" t="s">
        <v>1345</v>
      </c>
      <c r="B737" t="s">
        <v>1344</v>
      </c>
      <c r="C737">
        <v>9.9949259024906616E-7</v>
      </c>
      <c r="D737">
        <v>0.4194559576766837</v>
      </c>
      <c r="E737">
        <v>-0.69068134000000003</v>
      </c>
      <c r="F737">
        <v>-7.6201276900000003</v>
      </c>
      <c r="G737">
        <v>-19.352791910000001</v>
      </c>
      <c r="H737">
        <v>203.22473943582901</v>
      </c>
    </row>
    <row r="738" spans="1:8" x14ac:dyDescent="0.3">
      <c r="A738" t="s">
        <v>1327</v>
      </c>
      <c r="B738" t="s">
        <v>1326</v>
      </c>
      <c r="C738">
        <v>1.8925880382605127E-7</v>
      </c>
      <c r="D738">
        <v>2.5958016376665505</v>
      </c>
      <c r="E738">
        <v>-0.37086626</v>
      </c>
      <c r="F738">
        <v>-4.7906832100000001</v>
      </c>
      <c r="G738">
        <v>-20.996435510000001</v>
      </c>
      <c r="H738">
        <v>202.29911783970752</v>
      </c>
    </row>
    <row r="739" spans="1:8" x14ac:dyDescent="0.3">
      <c r="A739" t="s">
        <v>1509</v>
      </c>
      <c r="B739" t="s">
        <v>1508</v>
      </c>
      <c r="C739">
        <v>1.0145985459065016E-6</v>
      </c>
      <c r="D739">
        <v>218.67936298925449</v>
      </c>
      <c r="E739">
        <v>0.1996539</v>
      </c>
      <c r="F739">
        <v>12.49558478</v>
      </c>
      <c r="G739">
        <v>6.0346328500000004</v>
      </c>
      <c r="H739">
        <v>200.50265953087779</v>
      </c>
    </row>
    <row r="740" spans="1:8" x14ac:dyDescent="0.3">
      <c r="A740" t="s">
        <v>1381</v>
      </c>
      <c r="B740" t="s">
        <v>1380</v>
      </c>
      <c r="C740">
        <v>1.3049459318951862E-6</v>
      </c>
      <c r="D740">
        <v>9.85719152534306</v>
      </c>
      <c r="E740">
        <v>-1.3059065299999999</v>
      </c>
      <c r="F740">
        <v>7.2473263799999996</v>
      </c>
      <c r="G740">
        <v>-7.8105984599999996</v>
      </c>
      <c r="H740">
        <v>198.97892517438703</v>
      </c>
    </row>
    <row r="741" spans="1:8" x14ac:dyDescent="0.3">
      <c r="A741" t="s">
        <v>1366</v>
      </c>
      <c r="B741" t="s">
        <v>1365</v>
      </c>
      <c r="C741">
        <v>3.7701080562593492E-7</v>
      </c>
      <c r="D741">
        <v>58.064097932557971</v>
      </c>
      <c r="E741">
        <v>-0.21714256000000001</v>
      </c>
      <c r="F741">
        <v>-2.9130210999999999</v>
      </c>
      <c r="G741">
        <v>-15.099593629999999</v>
      </c>
      <c r="H741">
        <v>199.89782975591908</v>
      </c>
    </row>
    <row r="742" spans="1:8" x14ac:dyDescent="0.3">
      <c r="A742" t="s">
        <v>1417</v>
      </c>
      <c r="B742" t="s">
        <v>1416</v>
      </c>
      <c r="C742">
        <v>2.0794279931417376E-6</v>
      </c>
      <c r="D742">
        <v>36.608842128329421</v>
      </c>
      <c r="E742">
        <v>1.0822237400000001</v>
      </c>
      <c r="F742">
        <v>-17.806108850000001</v>
      </c>
      <c r="G742">
        <v>38.87913219</v>
      </c>
      <c r="H742">
        <v>199.84590544215507</v>
      </c>
    </row>
    <row r="743" spans="1:8" x14ac:dyDescent="0.3">
      <c r="A743" t="s">
        <v>1461</v>
      </c>
      <c r="B743" t="s">
        <v>1460</v>
      </c>
      <c r="C743">
        <v>1E-8</v>
      </c>
      <c r="D743">
        <v>4.1266961484978416E-3</v>
      </c>
      <c r="E743">
        <v>-0.93691944999999999</v>
      </c>
      <c r="F743">
        <v>1.0131111800000001</v>
      </c>
      <c r="G743">
        <v>111.88569937</v>
      </c>
      <c r="H743">
        <v>197.88709105686601</v>
      </c>
    </row>
    <row r="744" spans="1:8" x14ac:dyDescent="0.3">
      <c r="A744" t="s">
        <v>1292</v>
      </c>
      <c r="B744" t="s">
        <v>1291</v>
      </c>
      <c r="C744">
        <v>2.4735684633905914E-7</v>
      </c>
      <c r="D744">
        <v>87.711632403006206</v>
      </c>
      <c r="E744">
        <v>-1.2566959900000001</v>
      </c>
      <c r="F744">
        <v>-14.655584960000001</v>
      </c>
      <c r="G744">
        <v>-25.60202087</v>
      </c>
      <c r="H744">
        <v>197.88547707124729</v>
      </c>
    </row>
    <row r="745" spans="1:8" x14ac:dyDescent="0.3">
      <c r="A745" t="s">
        <v>1409</v>
      </c>
      <c r="B745" t="s">
        <v>1408</v>
      </c>
      <c r="C745">
        <v>7.1611556854457337E-5</v>
      </c>
      <c r="D745">
        <v>398.0981062805381</v>
      </c>
      <c r="E745">
        <v>-0.20092973</v>
      </c>
      <c r="F745">
        <v>0.33395281999999998</v>
      </c>
      <c r="G745">
        <v>-4.1087292</v>
      </c>
      <c r="H745">
        <v>195.30906347143568</v>
      </c>
    </row>
    <row r="746" spans="1:8" x14ac:dyDescent="0.3">
      <c r="A746" t="s">
        <v>1358</v>
      </c>
      <c r="B746" t="s">
        <v>1357</v>
      </c>
      <c r="C746">
        <v>1.4742271095849423E-6</v>
      </c>
      <c r="D746">
        <v>2.7182605434744209</v>
      </c>
      <c r="E746">
        <v>0.61739485999999999</v>
      </c>
      <c r="F746">
        <v>-7.9749575500000001</v>
      </c>
      <c r="G746">
        <v>-6.4145642199999999</v>
      </c>
      <c r="H746">
        <v>196.42932866653081</v>
      </c>
    </row>
    <row r="747" spans="1:8" x14ac:dyDescent="0.3">
      <c r="A747" t="s">
        <v>1452</v>
      </c>
      <c r="B747" t="s">
        <v>1451</v>
      </c>
      <c r="C747">
        <v>2.990005508192078E-5</v>
      </c>
      <c r="D747">
        <v>11.047447039344144</v>
      </c>
      <c r="E747">
        <v>1.8920308800000001</v>
      </c>
      <c r="F747">
        <v>16.31191754</v>
      </c>
      <c r="G747">
        <v>1.28122341</v>
      </c>
      <c r="H747">
        <v>196.39896267730288</v>
      </c>
    </row>
    <row r="748" spans="1:8" x14ac:dyDescent="0.3">
      <c r="A748" t="s">
        <v>1375</v>
      </c>
      <c r="B748" t="s">
        <v>1374</v>
      </c>
      <c r="C748">
        <v>5.3373213497134757E-8</v>
      </c>
      <c r="D748">
        <v>0.4343647309284322</v>
      </c>
      <c r="E748">
        <v>-0.77148417999999996</v>
      </c>
      <c r="F748">
        <v>-3.4244940000000001</v>
      </c>
      <c r="G748">
        <v>-10.071600180000001</v>
      </c>
      <c r="H748">
        <v>188.98986874959309</v>
      </c>
    </row>
    <row r="749" spans="1:8" x14ac:dyDescent="0.3">
      <c r="A749" t="s">
        <v>1377</v>
      </c>
      <c r="B749" t="s">
        <v>1376</v>
      </c>
      <c r="C749">
        <v>1.842182769715078E-5</v>
      </c>
      <c r="D749">
        <v>5.9644768576448461</v>
      </c>
      <c r="E749">
        <v>-1.0408608100000001</v>
      </c>
      <c r="F749">
        <v>3.27159442</v>
      </c>
      <c r="G749">
        <v>-3.8349705699999999</v>
      </c>
      <c r="H749">
        <v>190.66239809642039</v>
      </c>
    </row>
    <row r="750" spans="1:8" x14ac:dyDescent="0.3">
      <c r="A750" t="s">
        <v>1396</v>
      </c>
      <c r="B750" t="s">
        <v>1395</v>
      </c>
      <c r="C750">
        <v>5.2599042632271595E-8</v>
      </c>
      <c r="D750">
        <v>15.595394962620494</v>
      </c>
      <c r="E750">
        <v>0.13826914000000001</v>
      </c>
      <c r="F750">
        <v>1.27426722</v>
      </c>
      <c r="G750">
        <v>-6.5405029299999997</v>
      </c>
      <c r="H750">
        <v>190.20940466282983</v>
      </c>
    </row>
    <row r="751" spans="1:8" x14ac:dyDescent="0.3">
      <c r="A751" t="s">
        <v>1413</v>
      </c>
      <c r="B751" t="s">
        <v>1412</v>
      </c>
      <c r="C751">
        <v>9.0006767982325452E-8</v>
      </c>
      <c r="D751">
        <v>0.18342537355167479</v>
      </c>
      <c r="E751">
        <v>12.50845998</v>
      </c>
      <c r="F751">
        <v>12.50845998</v>
      </c>
      <c r="G751">
        <v>26.974979520000002</v>
      </c>
      <c r="H751">
        <v>190.3236533651552</v>
      </c>
    </row>
    <row r="752" spans="1:8" x14ac:dyDescent="0.3">
      <c r="A752" t="s">
        <v>1403</v>
      </c>
      <c r="B752" t="s">
        <v>1402</v>
      </c>
      <c r="C752">
        <v>9.7452408122224043E-7</v>
      </c>
      <c r="D752">
        <v>4.9666032714421861E-2</v>
      </c>
      <c r="E752">
        <v>1.0233368899999999</v>
      </c>
      <c r="F752">
        <v>-1.93174986</v>
      </c>
      <c r="G752">
        <v>-10.871614920000001</v>
      </c>
      <c r="H752">
        <v>189.73208525442249</v>
      </c>
    </row>
    <row r="753" spans="1:8" x14ac:dyDescent="0.3">
      <c r="A753" t="s">
        <v>1432</v>
      </c>
      <c r="B753" t="s">
        <v>1432</v>
      </c>
      <c r="C753">
        <v>1.5896026106058026E-6</v>
      </c>
      <c r="D753">
        <v>23.641998195524348</v>
      </c>
      <c r="E753">
        <v>2.2889481900000002</v>
      </c>
      <c r="F753">
        <v>4.8708036999999997</v>
      </c>
      <c r="G753">
        <v>-4.9047964400000001</v>
      </c>
      <c r="H753">
        <v>187.91283089111624</v>
      </c>
    </row>
    <row r="754" spans="1:8" x14ac:dyDescent="0.3">
      <c r="A754" t="s">
        <v>1411</v>
      </c>
      <c r="B754" t="s">
        <v>1410</v>
      </c>
      <c r="C754">
        <v>7.8472941939316683E-7</v>
      </c>
      <c r="D754">
        <v>29.536875568579433</v>
      </c>
      <c r="E754">
        <v>-0.10997553</v>
      </c>
      <c r="F754">
        <v>-10.007250300000001</v>
      </c>
      <c r="G754">
        <v>40.602101310000002</v>
      </c>
      <c r="H754">
        <v>188.33506065436009</v>
      </c>
    </row>
    <row r="755" spans="1:8" x14ac:dyDescent="0.3">
      <c r="A755" t="s">
        <v>1450</v>
      </c>
      <c r="B755" t="s">
        <v>1449</v>
      </c>
      <c r="C755">
        <v>3.6817252222483537E-5</v>
      </c>
      <c r="D755">
        <v>0.66883501837831516</v>
      </c>
      <c r="E755">
        <v>0.95499478999999998</v>
      </c>
      <c r="F755">
        <v>-1.61724614</v>
      </c>
      <c r="G755">
        <v>3.0595188599999998</v>
      </c>
      <c r="H755">
        <v>185.42733855221184</v>
      </c>
    </row>
    <row r="756" spans="1:8" x14ac:dyDescent="0.3">
      <c r="A756" t="s">
        <v>1477</v>
      </c>
      <c r="B756" t="s">
        <v>1476</v>
      </c>
      <c r="C756">
        <v>4.6825374696697006E-6</v>
      </c>
      <c r="D756">
        <v>2.5387570911036983</v>
      </c>
      <c r="E756">
        <v>-0.68199014000000002</v>
      </c>
      <c r="F756">
        <v>-0.11281411</v>
      </c>
      <c r="G756">
        <v>-6.7624475999999998</v>
      </c>
      <c r="H756">
        <v>183.72633928585799</v>
      </c>
    </row>
    <row r="757" spans="1:8" x14ac:dyDescent="0.3">
      <c r="A757" t="s">
        <v>1425</v>
      </c>
      <c r="B757" t="s">
        <v>1424</v>
      </c>
      <c r="C757">
        <v>1.898475197968981E-5</v>
      </c>
      <c r="D757">
        <v>0.90123731477476643</v>
      </c>
      <c r="E757">
        <v>-0.58223966000000005</v>
      </c>
      <c r="F757">
        <v>-10.20578403</v>
      </c>
      <c r="G757">
        <v>-2.3467566799999999</v>
      </c>
      <c r="H757">
        <v>184.59539030643725</v>
      </c>
    </row>
    <row r="758" spans="1:8" x14ac:dyDescent="0.3">
      <c r="A758" t="s">
        <v>1468</v>
      </c>
      <c r="B758" t="s">
        <v>1467</v>
      </c>
      <c r="C758">
        <v>3.2632868269728695E-6</v>
      </c>
      <c r="D758">
        <v>7.368680737111811</v>
      </c>
      <c r="E758">
        <v>0.10203810000000001</v>
      </c>
      <c r="F758">
        <v>-1.3362582700000001</v>
      </c>
      <c r="G758">
        <v>-4.7796497499999999</v>
      </c>
      <c r="H758">
        <v>184.51483701350841</v>
      </c>
    </row>
    <row r="759" spans="1:8" x14ac:dyDescent="0.3">
      <c r="A759" t="s">
        <v>1394</v>
      </c>
      <c r="B759" t="s">
        <v>1393</v>
      </c>
      <c r="C759">
        <v>1.4826494523575652E-5</v>
      </c>
      <c r="D759">
        <v>21.475839452917317</v>
      </c>
      <c r="E759">
        <v>0.19056430999999999</v>
      </c>
      <c r="F759">
        <v>-3.00321587</v>
      </c>
      <c r="G759">
        <v>-34.798109359999998</v>
      </c>
      <c r="H759">
        <v>182.99422947788969</v>
      </c>
    </row>
    <row r="760" spans="1:8" x14ac:dyDescent="0.3">
      <c r="A760" t="s">
        <v>1386</v>
      </c>
      <c r="B760" t="s">
        <v>1385</v>
      </c>
      <c r="C760">
        <v>5.37139513954364E-8</v>
      </c>
      <c r="D760">
        <v>2.3661571976335711</v>
      </c>
      <c r="E760">
        <v>-0.82965571000000005</v>
      </c>
      <c r="F760">
        <v>-2.9143080299999999</v>
      </c>
      <c r="G760">
        <v>-11.37033866</v>
      </c>
      <c r="H760">
        <v>182.99003104194841</v>
      </c>
    </row>
    <row r="761" spans="1:8" x14ac:dyDescent="0.3">
      <c r="A761" t="s">
        <v>1419</v>
      </c>
      <c r="B761" t="s">
        <v>1418</v>
      </c>
      <c r="C761">
        <v>2.4540833260576111E-5</v>
      </c>
      <c r="D761">
        <v>11.408767641643861</v>
      </c>
      <c r="E761">
        <v>-2.74080112</v>
      </c>
      <c r="F761">
        <v>-5.5451196600000001</v>
      </c>
      <c r="G761">
        <v>-19.832971109999999</v>
      </c>
      <c r="H761">
        <v>179.07640600977055</v>
      </c>
    </row>
    <row r="762" spans="1:8" x14ac:dyDescent="0.3">
      <c r="A762" t="s">
        <v>1718</v>
      </c>
      <c r="B762" t="s">
        <v>1717</v>
      </c>
      <c r="C762">
        <v>1.0811111770128801E-5</v>
      </c>
      <c r="D762">
        <v>1E-8</v>
      </c>
      <c r="E762">
        <v>-0.50787817000000002</v>
      </c>
      <c r="F762">
        <v>7.6442805199999997</v>
      </c>
      <c r="G762">
        <v>0.65964075</v>
      </c>
      <c r="H762">
        <v>179.99682696103454</v>
      </c>
    </row>
    <row r="763" spans="1:8" x14ac:dyDescent="0.3">
      <c r="A763" t="s">
        <v>1400</v>
      </c>
      <c r="B763" t="s">
        <v>1399</v>
      </c>
      <c r="C763">
        <v>1.1807275496634846E-4</v>
      </c>
      <c r="D763">
        <v>16.04723412946403</v>
      </c>
      <c r="E763">
        <v>1.2236604200000001</v>
      </c>
      <c r="F763">
        <v>-3.3627035300000001</v>
      </c>
      <c r="G763">
        <v>-17.428986800000001</v>
      </c>
      <c r="H763">
        <v>178.72188820960804</v>
      </c>
    </row>
    <row r="764" spans="1:8" x14ac:dyDescent="0.3">
      <c r="A764" t="s">
        <v>1576</v>
      </c>
      <c r="B764" t="s">
        <v>1575</v>
      </c>
      <c r="C764">
        <v>5.7297264669567377E-6</v>
      </c>
      <c r="D764">
        <v>0.33166481713062457</v>
      </c>
      <c r="E764">
        <v>-0.41517665999999998</v>
      </c>
      <c r="F764">
        <v>1.8873151800000001</v>
      </c>
      <c r="G764">
        <v>44.377828090000001</v>
      </c>
      <c r="H764">
        <v>179.17716174485454</v>
      </c>
    </row>
    <row r="765" spans="1:8" x14ac:dyDescent="0.3">
      <c r="A765" t="s">
        <v>1548</v>
      </c>
      <c r="B765" t="s">
        <v>1547</v>
      </c>
      <c r="C765">
        <v>1.819615059269128E-6</v>
      </c>
      <c r="D765">
        <v>13.20031486655434</v>
      </c>
      <c r="E765">
        <v>-5.9227601300000003</v>
      </c>
      <c r="F765">
        <v>-9.7887064899999991</v>
      </c>
      <c r="G765">
        <v>45.854589879999999</v>
      </c>
      <c r="H765">
        <v>177.99712757429168</v>
      </c>
    </row>
    <row r="766" spans="1:8" x14ac:dyDescent="0.3">
      <c r="A766" t="s">
        <v>1440</v>
      </c>
      <c r="B766" t="s">
        <v>1439</v>
      </c>
      <c r="C766">
        <v>9.8614102464037487E-6</v>
      </c>
      <c r="D766">
        <v>3.4545546107933616</v>
      </c>
      <c r="E766">
        <v>-1.8277398300000001</v>
      </c>
      <c r="F766">
        <v>-6.6543580200000001</v>
      </c>
      <c r="G766">
        <v>4.1318437599999998</v>
      </c>
      <c r="H766">
        <v>177.50538443526747</v>
      </c>
    </row>
    <row r="767" spans="1:8" x14ac:dyDescent="0.3">
      <c r="A767" t="s">
        <v>1442</v>
      </c>
      <c r="B767" t="s">
        <v>1441</v>
      </c>
      <c r="C767">
        <v>4.6974100001567249E-7</v>
      </c>
      <c r="D767">
        <v>2.523039671385071E-2</v>
      </c>
      <c r="E767">
        <v>11.208183139999999</v>
      </c>
      <c r="F767">
        <v>-10.47555006</v>
      </c>
      <c r="G767">
        <v>78.956195179999995</v>
      </c>
      <c r="H767">
        <v>167.3768698608142</v>
      </c>
    </row>
    <row r="768" spans="1:8" x14ac:dyDescent="0.3">
      <c r="A768" t="s">
        <v>1607</v>
      </c>
      <c r="B768" t="s">
        <v>1606</v>
      </c>
      <c r="C768">
        <v>1.577892187864947E-4</v>
      </c>
      <c r="D768">
        <v>9.5926695214396478</v>
      </c>
      <c r="E768">
        <v>-1.55076798</v>
      </c>
      <c r="F768">
        <v>9.4331855299999994</v>
      </c>
      <c r="G768">
        <v>4.0639010899999999</v>
      </c>
      <c r="H768">
        <v>177.19778436876592</v>
      </c>
    </row>
    <row r="769" spans="1:8" x14ac:dyDescent="0.3">
      <c r="A769" t="s">
        <v>1421</v>
      </c>
      <c r="B769" t="s">
        <v>1420</v>
      </c>
      <c r="C769">
        <v>1.1908388974129189E-7</v>
      </c>
      <c r="D769">
        <v>12.872312633922771</v>
      </c>
      <c r="E769">
        <v>-1.0668095500000001</v>
      </c>
      <c r="F769">
        <v>-2.7599066099999998</v>
      </c>
      <c r="G769">
        <v>-12.518587780000001</v>
      </c>
      <c r="H769">
        <v>176.54554033300681</v>
      </c>
    </row>
    <row r="770" spans="1:8" x14ac:dyDescent="0.3">
      <c r="A770" t="s">
        <v>1532</v>
      </c>
      <c r="B770" t="s">
        <v>1531</v>
      </c>
      <c r="C770">
        <v>1.0015304361503097E-7</v>
      </c>
      <c r="D770">
        <v>2.0249935373775925</v>
      </c>
      <c r="E770">
        <v>11.27963677</v>
      </c>
      <c r="F770">
        <v>8.8450201100000001</v>
      </c>
      <c r="G770">
        <v>97.161406869999993</v>
      </c>
      <c r="H770">
        <v>176.97914138255422</v>
      </c>
    </row>
    <row r="771" spans="1:8" x14ac:dyDescent="0.3">
      <c r="A771" t="s">
        <v>1360</v>
      </c>
      <c r="B771" t="s">
        <v>1359</v>
      </c>
      <c r="C771">
        <v>4.4057725137708471E-8</v>
      </c>
      <c r="D771">
        <v>184.13891153825767</v>
      </c>
      <c r="E771">
        <v>1.4149166799999999</v>
      </c>
      <c r="F771">
        <v>-6.8921043099999997</v>
      </c>
      <c r="G771">
        <v>67.995980630000005</v>
      </c>
      <c r="H771">
        <v>176.45118913246469</v>
      </c>
    </row>
    <row r="772" spans="1:8" x14ac:dyDescent="0.3">
      <c r="A772" t="s">
        <v>1484</v>
      </c>
      <c r="B772" t="s">
        <v>1484</v>
      </c>
      <c r="C772">
        <v>3.3795650641509966E-8</v>
      </c>
      <c r="D772">
        <v>8.8854106810966105</v>
      </c>
      <c r="E772">
        <v>0.65041899999999997</v>
      </c>
      <c r="F772">
        <v>-6.2143768599999998</v>
      </c>
      <c r="G772">
        <v>3.84553996</v>
      </c>
      <c r="H772">
        <v>174.05659496938082</v>
      </c>
    </row>
    <row r="773" spans="1:8" x14ac:dyDescent="0.3">
      <c r="A773" t="s">
        <v>1536</v>
      </c>
      <c r="B773" t="s">
        <v>1535</v>
      </c>
      <c r="C773">
        <v>6.6965881731112571E-7</v>
      </c>
      <c r="D773">
        <v>3.5882102096991275</v>
      </c>
      <c r="E773">
        <v>-1.54205083</v>
      </c>
      <c r="F773">
        <v>14.41043848</v>
      </c>
      <c r="G773">
        <v>-13.402353489999999</v>
      </c>
      <c r="H773">
        <v>173.6748095534281</v>
      </c>
    </row>
    <row r="774" spans="1:8" x14ac:dyDescent="0.3">
      <c r="A774" t="s">
        <v>1336</v>
      </c>
      <c r="B774" t="s">
        <v>1335</v>
      </c>
      <c r="C774">
        <v>1.865559932925391E-7</v>
      </c>
      <c r="D774">
        <v>22.453010852414796</v>
      </c>
      <c r="E774">
        <v>3.47374574</v>
      </c>
      <c r="F774">
        <v>-6.1478481900000004</v>
      </c>
      <c r="G774">
        <v>-30.305672080000001</v>
      </c>
      <c r="H774">
        <v>172.56429379559867</v>
      </c>
    </row>
    <row r="775" spans="1:8" x14ac:dyDescent="0.3">
      <c r="A775" t="s">
        <v>1496</v>
      </c>
      <c r="B775" t="s">
        <v>1495</v>
      </c>
      <c r="C775">
        <v>1.1546023584105888E-4</v>
      </c>
      <c r="D775">
        <v>4.443939433788386</v>
      </c>
      <c r="E775">
        <v>0.37102387999999997</v>
      </c>
      <c r="F775">
        <v>0.16238822</v>
      </c>
      <c r="G775">
        <v>1.26067157</v>
      </c>
      <c r="H775">
        <v>173.19439486984277</v>
      </c>
    </row>
    <row r="776" spans="1:8" x14ac:dyDescent="0.3">
      <c r="A776" t="s">
        <v>1427</v>
      </c>
      <c r="B776" t="s">
        <v>1426</v>
      </c>
      <c r="C776">
        <v>6.1641800955370606E-5</v>
      </c>
      <c r="D776">
        <v>38.110043554000718</v>
      </c>
      <c r="E776">
        <v>0.86800246000000003</v>
      </c>
      <c r="F776">
        <v>-3.4169780799999998</v>
      </c>
      <c r="G776">
        <v>-15.86304209</v>
      </c>
      <c r="H776">
        <v>173.13086067131118</v>
      </c>
    </row>
    <row r="777" spans="1:8" x14ac:dyDescent="0.3">
      <c r="A777" t="s">
        <v>1844</v>
      </c>
      <c r="B777" t="s">
        <v>1843</v>
      </c>
      <c r="C777">
        <v>4.2392479228495622E-6</v>
      </c>
      <c r="D777">
        <v>41.027490430203287</v>
      </c>
      <c r="E777">
        <v>-20.603477680000001</v>
      </c>
      <c r="F777">
        <v>35.857288359999998</v>
      </c>
      <c r="G777">
        <v>150.25830778</v>
      </c>
      <c r="H777">
        <v>160.39213333640384</v>
      </c>
    </row>
    <row r="778" spans="1:8" x14ac:dyDescent="0.3">
      <c r="A778" t="s">
        <v>1373</v>
      </c>
      <c r="B778" t="s">
        <v>1373</v>
      </c>
      <c r="C778">
        <v>2.8013219984637917E-8</v>
      </c>
      <c r="D778">
        <v>0.16682444048466991</v>
      </c>
      <c r="E778">
        <v>32.957906860000001</v>
      </c>
      <c r="F778">
        <v>3.5226312700000002</v>
      </c>
      <c r="G778">
        <v>-6.6823325699999998</v>
      </c>
      <c r="H778">
        <v>171.16007802952819</v>
      </c>
    </row>
    <row r="779" spans="1:8" x14ac:dyDescent="0.3">
      <c r="A779" t="s">
        <v>1466</v>
      </c>
      <c r="B779" t="s">
        <v>1465</v>
      </c>
      <c r="C779">
        <v>1.3639111734869779E-5</v>
      </c>
      <c r="D779">
        <v>16.078819767140004</v>
      </c>
      <c r="E779">
        <v>-1.81553209</v>
      </c>
      <c r="F779">
        <v>1.1767416500000001</v>
      </c>
      <c r="G779">
        <v>-3.9145722699999999</v>
      </c>
      <c r="H779">
        <v>170.92648030766208</v>
      </c>
    </row>
    <row r="780" spans="1:8" x14ac:dyDescent="0.3">
      <c r="A780" t="s">
        <v>1459</v>
      </c>
      <c r="B780" t="s">
        <v>1458</v>
      </c>
      <c r="C780">
        <v>6.8003686424179238E-7</v>
      </c>
      <c r="D780">
        <v>1.8461556764664984</v>
      </c>
      <c r="E780">
        <v>-7.8936309999999996E-2</v>
      </c>
      <c r="F780">
        <v>-7.8615946900000004</v>
      </c>
      <c r="G780">
        <v>-23.007708740000002</v>
      </c>
      <c r="H780">
        <v>171.48389457644339</v>
      </c>
    </row>
    <row r="781" spans="1:8" x14ac:dyDescent="0.3">
      <c r="A781" t="s">
        <v>1755</v>
      </c>
      <c r="B781" t="s">
        <v>1754</v>
      </c>
      <c r="C781">
        <v>1.9966861801231603E-4</v>
      </c>
      <c r="D781">
        <v>902.42562272044756</v>
      </c>
      <c r="E781">
        <v>8.0355697500000005</v>
      </c>
      <c r="F781">
        <v>46.594913069999997</v>
      </c>
      <c r="G781">
        <v>23.686966219999999</v>
      </c>
      <c r="H781">
        <v>170.78264582345071</v>
      </c>
    </row>
    <row r="782" spans="1:8" x14ac:dyDescent="0.3">
      <c r="A782" t="s">
        <v>1453</v>
      </c>
      <c r="B782" t="s">
        <v>1453</v>
      </c>
      <c r="C782">
        <v>6.2003472253914574E-7</v>
      </c>
      <c r="D782">
        <v>14.300410829744491</v>
      </c>
      <c r="E782">
        <v>0.40151605000000001</v>
      </c>
      <c r="F782">
        <v>-4.5418419099999996</v>
      </c>
      <c r="G782">
        <v>47.85786882</v>
      </c>
      <c r="H782">
        <v>169.75099573857179</v>
      </c>
    </row>
    <row r="783" spans="1:8" x14ac:dyDescent="0.3">
      <c r="A783" t="s">
        <v>1431</v>
      </c>
      <c r="B783" t="s">
        <v>1430</v>
      </c>
      <c r="C783">
        <v>1E-8</v>
      </c>
      <c r="D783">
        <v>23.393575793498179</v>
      </c>
      <c r="E783">
        <v>0.81556121000000004</v>
      </c>
      <c r="F783">
        <v>-4.1894451799999999</v>
      </c>
      <c r="G783">
        <v>-3.9265274699999999</v>
      </c>
      <c r="H783">
        <v>169.51638471615703</v>
      </c>
    </row>
    <row r="784" spans="1:8" x14ac:dyDescent="0.3">
      <c r="A784" t="s">
        <v>1596</v>
      </c>
      <c r="B784" t="s">
        <v>1595</v>
      </c>
      <c r="C784">
        <v>3.1710896842221533E-4</v>
      </c>
      <c r="D784">
        <v>336.69750081218388</v>
      </c>
      <c r="E784">
        <v>-2.5826888399999999</v>
      </c>
      <c r="F784">
        <v>-9.9715738700000003</v>
      </c>
      <c r="G784">
        <v>31.81980313</v>
      </c>
      <c r="H784">
        <v>168.58305533746019</v>
      </c>
    </row>
    <row r="785" spans="1:8" x14ac:dyDescent="0.3">
      <c r="A785" t="s">
        <v>1471</v>
      </c>
      <c r="B785" t="s">
        <v>1470</v>
      </c>
      <c r="C785">
        <v>3.5191467342216179E-7</v>
      </c>
      <c r="D785">
        <v>2.0418726072372153</v>
      </c>
      <c r="E785">
        <v>-1.02661292</v>
      </c>
      <c r="F785">
        <v>-1.79719267</v>
      </c>
      <c r="G785">
        <v>-7.7549554299999999</v>
      </c>
      <c r="H785">
        <v>170.79899359868324</v>
      </c>
    </row>
    <row r="786" spans="1:8" x14ac:dyDescent="0.3">
      <c r="A786" t="s">
        <v>1619</v>
      </c>
      <c r="B786" t="s">
        <v>1618</v>
      </c>
      <c r="C786">
        <v>7.1037459054982312E-8</v>
      </c>
      <c r="D786">
        <v>2.7994338557227261</v>
      </c>
      <c r="E786">
        <v>21.38435415</v>
      </c>
      <c r="F786">
        <v>12.40874097</v>
      </c>
      <c r="G786">
        <v>11.82805205</v>
      </c>
      <c r="H786">
        <v>167.50511494008973</v>
      </c>
    </row>
    <row r="787" spans="1:8" x14ac:dyDescent="0.3">
      <c r="A787" t="s">
        <v>1584</v>
      </c>
      <c r="B787" t="s">
        <v>1583</v>
      </c>
      <c r="C787">
        <v>1.3355705308406141E-8</v>
      </c>
      <c r="D787">
        <v>1E-8</v>
      </c>
      <c r="E787">
        <v>0.38442684999999999</v>
      </c>
      <c r="F787">
        <v>33.5839426</v>
      </c>
      <c r="G787">
        <v>33.557053080000003</v>
      </c>
      <c r="H787">
        <v>168.46001682055112</v>
      </c>
    </row>
    <row r="788" spans="1:8" x14ac:dyDescent="0.3">
      <c r="A788" t="s">
        <v>3541</v>
      </c>
      <c r="B788" t="s">
        <v>3540</v>
      </c>
      <c r="C788">
        <v>1.681407541749155E-4</v>
      </c>
      <c r="D788">
        <v>1E-8</v>
      </c>
      <c r="E788">
        <v>-0.15984825999999999</v>
      </c>
      <c r="F788">
        <v>6788.6393082900004</v>
      </c>
      <c r="G788">
        <v>6818.00484039</v>
      </c>
      <c r="H788">
        <v>168.14075417491549</v>
      </c>
    </row>
    <row r="789" spans="1:8" x14ac:dyDescent="0.3">
      <c r="A789" t="s">
        <v>1481</v>
      </c>
      <c r="B789" t="s">
        <v>1480</v>
      </c>
      <c r="C789">
        <v>1.1546823297916529E-7</v>
      </c>
      <c r="D789">
        <v>10.142373023213024</v>
      </c>
      <c r="E789">
        <v>-0.58521723000000003</v>
      </c>
      <c r="F789">
        <v>-4.9021306200000003</v>
      </c>
      <c r="G789">
        <v>-15.56045072</v>
      </c>
      <c r="H789">
        <v>167.94855630574006</v>
      </c>
    </row>
    <row r="790" spans="1:8" x14ac:dyDescent="0.3">
      <c r="A790" t="s">
        <v>1429</v>
      </c>
      <c r="B790" t="s">
        <v>1428</v>
      </c>
      <c r="C790">
        <v>1.8029946906854785E-6</v>
      </c>
      <c r="D790">
        <v>31.829409269179003</v>
      </c>
      <c r="E790">
        <v>-0.55861764999999997</v>
      </c>
      <c r="F790">
        <v>-4.05291055</v>
      </c>
      <c r="G790">
        <v>-13.209853689999999</v>
      </c>
      <c r="H790">
        <v>167.57789277415139</v>
      </c>
    </row>
    <row r="791" spans="1:8" x14ac:dyDescent="0.3">
      <c r="A791" t="s">
        <v>1446</v>
      </c>
      <c r="B791" t="s">
        <v>1445</v>
      </c>
      <c r="C791">
        <v>3.3421119273402324E-3</v>
      </c>
      <c r="D791">
        <v>9.1127543575697606E-2</v>
      </c>
      <c r="E791">
        <v>-12.283028140000001</v>
      </c>
      <c r="F791">
        <v>-3.03689404</v>
      </c>
      <c r="G791">
        <v>46.856048090000002</v>
      </c>
      <c r="H791">
        <v>167.15572804592171</v>
      </c>
    </row>
    <row r="792" spans="1:8" x14ac:dyDescent="0.3">
      <c r="A792" t="s">
        <v>1448</v>
      </c>
      <c r="B792" t="s">
        <v>1447</v>
      </c>
      <c r="C792">
        <v>1.0563840170605928E-3</v>
      </c>
      <c r="D792">
        <v>50.805166759969879</v>
      </c>
      <c r="E792">
        <v>1.4977644699999999</v>
      </c>
      <c r="F792">
        <v>-7.26117436</v>
      </c>
      <c r="G792">
        <v>-27.330527620000002</v>
      </c>
      <c r="H792">
        <v>167.39612013471128</v>
      </c>
    </row>
    <row r="793" spans="1:8" x14ac:dyDescent="0.3">
      <c r="A793" t="s">
        <v>1874</v>
      </c>
      <c r="B793" t="s">
        <v>1873</v>
      </c>
      <c r="C793">
        <v>1.7411047733699375E-5</v>
      </c>
      <c r="D793">
        <v>1.422841028116357</v>
      </c>
      <c r="E793">
        <v>46.030151680000003</v>
      </c>
      <c r="F793">
        <v>31.32861273</v>
      </c>
      <c r="G793">
        <v>93.023430210000001</v>
      </c>
      <c r="H793">
        <v>166.21718970407181</v>
      </c>
    </row>
    <row r="794" spans="1:8" x14ac:dyDescent="0.3">
      <c r="A794" t="s">
        <v>1488</v>
      </c>
      <c r="B794" t="s">
        <v>1487</v>
      </c>
      <c r="C794">
        <v>2.016482973613009E-5</v>
      </c>
      <c r="D794">
        <v>0.14220852867775105</v>
      </c>
      <c r="E794">
        <v>6.1559919999999997E-2</v>
      </c>
      <c r="F794">
        <v>-3.75087218</v>
      </c>
      <c r="G794">
        <v>-24.26947229</v>
      </c>
      <c r="H794">
        <v>165.33165910737651</v>
      </c>
    </row>
    <row r="795" spans="1:8" x14ac:dyDescent="0.3">
      <c r="A795" t="s">
        <v>1405</v>
      </c>
      <c r="B795" t="s">
        <v>1404</v>
      </c>
      <c r="C795">
        <v>3.3744281751179624E-7</v>
      </c>
      <c r="D795">
        <v>174.79666654108257</v>
      </c>
      <c r="E795">
        <v>-2.6199510699999999</v>
      </c>
      <c r="F795">
        <v>-6.0409006999999999</v>
      </c>
      <c r="G795">
        <v>-25.902452960000002</v>
      </c>
      <c r="H795">
        <v>168.72140875589812</v>
      </c>
    </row>
    <row r="796" spans="1:8" x14ac:dyDescent="0.3">
      <c r="A796" t="s">
        <v>1552</v>
      </c>
      <c r="B796" t="s">
        <v>1551</v>
      </c>
      <c r="C796">
        <v>1.0000575620849949E-7</v>
      </c>
      <c r="D796">
        <v>3.0075751489250702</v>
      </c>
      <c r="E796">
        <v>-3.0031049099999998</v>
      </c>
      <c r="F796">
        <v>0.84568215000000002</v>
      </c>
      <c r="G796">
        <v>16.029196550000002</v>
      </c>
      <c r="H796">
        <v>159.70617386930323</v>
      </c>
    </row>
    <row r="797" spans="1:8" x14ac:dyDescent="0.3">
      <c r="A797" t="s">
        <v>1317</v>
      </c>
      <c r="B797" t="s">
        <v>1316</v>
      </c>
      <c r="C797">
        <v>1.4967308763168164E-5</v>
      </c>
      <c r="D797">
        <v>0.16362374056336504</v>
      </c>
      <c r="E797">
        <v>-12.057883909999999</v>
      </c>
      <c r="F797">
        <v>-20.093081340000001</v>
      </c>
      <c r="G797">
        <v>-35.119131840000001</v>
      </c>
      <c r="H797">
        <v>164.36600491264437</v>
      </c>
    </row>
    <row r="798" spans="1:8" x14ac:dyDescent="0.3">
      <c r="A798" t="s">
        <v>1505</v>
      </c>
      <c r="B798" t="s">
        <v>1504</v>
      </c>
      <c r="C798">
        <v>8.1633104231235205E-7</v>
      </c>
      <c r="D798">
        <v>5.3664412647220159</v>
      </c>
      <c r="E798">
        <v>-1.0017585600000001</v>
      </c>
      <c r="F798">
        <v>-15.441123470000001</v>
      </c>
      <c r="G798">
        <v>-5.5818429700000003</v>
      </c>
      <c r="H798">
        <v>163.26620846247042</v>
      </c>
    </row>
    <row r="799" spans="1:8" x14ac:dyDescent="0.3">
      <c r="A799" t="s">
        <v>1486</v>
      </c>
      <c r="B799" t="s">
        <v>1485</v>
      </c>
      <c r="C799">
        <v>2.3254167249264989E-7</v>
      </c>
      <c r="D799">
        <v>212.75839301920195</v>
      </c>
      <c r="E799">
        <v>0.87486772999999995</v>
      </c>
      <c r="F799">
        <v>-5.0876420900000001</v>
      </c>
      <c r="G799">
        <v>-13.169586600000001</v>
      </c>
      <c r="H799">
        <v>162.68430915754411</v>
      </c>
    </row>
    <row r="800" spans="1:8" x14ac:dyDescent="0.3">
      <c r="A800" t="s">
        <v>1503</v>
      </c>
      <c r="B800" t="s">
        <v>1503</v>
      </c>
      <c r="C800">
        <v>6.6188954614092762E-8</v>
      </c>
      <c r="D800">
        <v>11.800488020654246</v>
      </c>
      <c r="E800">
        <v>-2.6116271599999998</v>
      </c>
      <c r="F800">
        <v>-2.05190223</v>
      </c>
      <c r="G800">
        <v>4.1316324900000003</v>
      </c>
      <c r="H800">
        <v>162.45782358650499</v>
      </c>
    </row>
    <row r="801" spans="1:8" x14ac:dyDescent="0.3">
      <c r="A801" t="s">
        <v>1574</v>
      </c>
      <c r="B801" t="s">
        <v>1573</v>
      </c>
      <c r="C801">
        <v>3.0681962889169698E-3</v>
      </c>
      <c r="D801">
        <v>51.109006107180853</v>
      </c>
      <c r="E801">
        <v>-1.3531825200000001</v>
      </c>
      <c r="F801">
        <v>4.52073313</v>
      </c>
      <c r="G801">
        <v>-11.623516860000001</v>
      </c>
      <c r="H801">
        <v>161.53236240224217</v>
      </c>
    </row>
    <row r="802" spans="1:8" x14ac:dyDescent="0.3">
      <c r="A802" t="s">
        <v>1597</v>
      </c>
      <c r="B802" t="s">
        <v>1597</v>
      </c>
      <c r="C802">
        <v>2.2935548800960017E-7</v>
      </c>
      <c r="D802">
        <v>0.12541770305460989</v>
      </c>
      <c r="E802">
        <v>-0.71420751999999998</v>
      </c>
      <c r="F802">
        <v>1.24020715</v>
      </c>
      <c r="G802">
        <v>6.1810286400000001</v>
      </c>
      <c r="H802">
        <v>161.65463431802397</v>
      </c>
    </row>
    <row r="803" spans="1:8" x14ac:dyDescent="0.3">
      <c r="A803" t="s">
        <v>1568</v>
      </c>
      <c r="B803" t="s">
        <v>1567</v>
      </c>
      <c r="C803">
        <v>4.9884239659903653E-6</v>
      </c>
      <c r="D803">
        <v>0.74391286366917819</v>
      </c>
      <c r="E803">
        <v>-0.95237700000000003</v>
      </c>
      <c r="F803">
        <v>-8.9614016200000002</v>
      </c>
      <c r="G803">
        <v>-11.84451323</v>
      </c>
      <c r="H803">
        <v>160.2493057794569</v>
      </c>
    </row>
    <row r="804" spans="1:8" x14ac:dyDescent="0.3">
      <c r="A804" t="s">
        <v>1492</v>
      </c>
      <c r="B804" t="s">
        <v>1491</v>
      </c>
      <c r="C804">
        <v>3.1086481793335044E-7</v>
      </c>
      <c r="D804">
        <v>1.5729547901434795</v>
      </c>
      <c r="E804">
        <v>1.3000388300000001</v>
      </c>
      <c r="F804">
        <v>-1.6964254000000001</v>
      </c>
      <c r="G804">
        <v>3.1678874299999999</v>
      </c>
      <c r="H804">
        <v>160.74287659184822</v>
      </c>
    </row>
    <row r="805" spans="1:8" x14ac:dyDescent="0.3">
      <c r="A805" t="s">
        <v>1511</v>
      </c>
      <c r="B805" t="s">
        <v>1510</v>
      </c>
      <c r="C805">
        <v>1.3105949058880349E-6</v>
      </c>
      <c r="D805">
        <v>2.656934991937089</v>
      </c>
      <c r="E805">
        <v>-6.9494600000000002E-3</v>
      </c>
      <c r="F805">
        <v>-3.34522779</v>
      </c>
      <c r="G805">
        <v>-3.3688749699999998</v>
      </c>
      <c r="H805">
        <v>160.73851692601136</v>
      </c>
    </row>
    <row r="806" spans="1:8" x14ac:dyDescent="0.3">
      <c r="A806" t="s">
        <v>1519</v>
      </c>
      <c r="B806" t="s">
        <v>1518</v>
      </c>
      <c r="C806">
        <v>4.2052912700176297E-5</v>
      </c>
      <c r="D806">
        <v>11.688444121912394</v>
      </c>
      <c r="E806">
        <v>2.12704877</v>
      </c>
      <c r="F806">
        <v>-0.48911258000000002</v>
      </c>
      <c r="G806">
        <v>-8.9640462099999993</v>
      </c>
      <c r="H806">
        <v>162.35820588014124</v>
      </c>
    </row>
    <row r="807" spans="1:8" x14ac:dyDescent="0.3">
      <c r="A807" t="s">
        <v>1550</v>
      </c>
      <c r="B807" t="s">
        <v>1549</v>
      </c>
      <c r="C807">
        <v>1.3084491982052861E-4</v>
      </c>
      <c r="D807">
        <v>102.19823894258288</v>
      </c>
      <c r="E807">
        <v>1.2431932699999999</v>
      </c>
      <c r="F807">
        <v>7.1506202700000001</v>
      </c>
      <c r="G807">
        <v>-8.2126197600000008</v>
      </c>
      <c r="H807">
        <v>160.12657358224487</v>
      </c>
    </row>
    <row r="808" spans="1:8" x14ac:dyDescent="0.3">
      <c r="A808" t="s">
        <v>1515</v>
      </c>
      <c r="B808" t="s">
        <v>1514</v>
      </c>
      <c r="C808">
        <v>3.2085628677974868E-7</v>
      </c>
      <c r="D808">
        <v>5.6494085979421609</v>
      </c>
      <c r="E808">
        <v>-1.0820459200000001</v>
      </c>
      <c r="F808">
        <v>3.9162157999999998</v>
      </c>
      <c r="G808">
        <v>-25.53477899</v>
      </c>
      <c r="H808">
        <v>159.89373412887548</v>
      </c>
    </row>
    <row r="809" spans="1:8" x14ac:dyDescent="0.3">
      <c r="A809" t="s">
        <v>1401</v>
      </c>
      <c r="B809" t="s">
        <v>1401</v>
      </c>
      <c r="C809">
        <v>6.0077528956294463E-7</v>
      </c>
      <c r="D809">
        <v>75.534576081492389</v>
      </c>
      <c r="E809">
        <v>-2.8634649900000002</v>
      </c>
      <c r="F809">
        <v>-26.735425620000001</v>
      </c>
      <c r="G809">
        <v>-10.238899590000001</v>
      </c>
      <c r="H809">
        <v>156.28353699242592</v>
      </c>
    </row>
    <row r="810" spans="1:8" x14ac:dyDescent="0.3">
      <c r="A810" t="s">
        <v>1494</v>
      </c>
      <c r="B810" t="s">
        <v>1493</v>
      </c>
      <c r="C810">
        <v>2.0716987536801553E-5</v>
      </c>
      <c r="D810">
        <v>9.3404437394798752</v>
      </c>
      <c r="E810">
        <v>-0.12753101</v>
      </c>
      <c r="F810">
        <v>-10.96453208</v>
      </c>
      <c r="G810">
        <v>-0.36296813999999999</v>
      </c>
      <c r="H810">
        <v>157.90947817673461</v>
      </c>
    </row>
    <row r="811" spans="1:8" x14ac:dyDescent="0.3">
      <c r="A811" t="s">
        <v>1517</v>
      </c>
      <c r="B811" t="s">
        <v>1516</v>
      </c>
      <c r="C811">
        <v>5.2451808229139304E-8</v>
      </c>
      <c r="D811">
        <v>26.536254249156578</v>
      </c>
      <c r="E811">
        <v>3.5903177400000001</v>
      </c>
      <c r="F811">
        <v>-0.64119437999999995</v>
      </c>
      <c r="G811">
        <v>-17.17867837</v>
      </c>
      <c r="H811">
        <v>157.66255079551561</v>
      </c>
    </row>
    <row r="812" spans="1:8" x14ac:dyDescent="0.3">
      <c r="A812" t="s">
        <v>1490</v>
      </c>
      <c r="B812" t="s">
        <v>1489</v>
      </c>
      <c r="C812">
        <v>4.8225665145863964E-8</v>
      </c>
      <c r="D812">
        <v>5.2535903964193107</v>
      </c>
      <c r="E812">
        <v>-2.4244370000000001E-2</v>
      </c>
      <c r="F812">
        <v>0.15946779999999999</v>
      </c>
      <c r="G812">
        <v>18.238014939999999</v>
      </c>
      <c r="H812">
        <v>157.38025103865996</v>
      </c>
    </row>
    <row r="813" spans="1:8" x14ac:dyDescent="0.3">
      <c r="A813" t="s">
        <v>1534</v>
      </c>
      <c r="B813" t="s">
        <v>1533</v>
      </c>
      <c r="C813">
        <v>1.2762184555988289E-6</v>
      </c>
      <c r="D813">
        <v>16.823467289355445</v>
      </c>
      <c r="E813">
        <v>-1.18336299</v>
      </c>
      <c r="F813">
        <v>-0.95200465000000001</v>
      </c>
      <c r="G813">
        <v>-2.9185252099999999</v>
      </c>
      <c r="H813">
        <v>156.60157957720131</v>
      </c>
    </row>
    <row r="814" spans="1:8" x14ac:dyDescent="0.3">
      <c r="A814" t="s">
        <v>1528</v>
      </c>
      <c r="B814" t="s">
        <v>1527</v>
      </c>
      <c r="C814">
        <v>4.9532023287588247E-5</v>
      </c>
      <c r="D814">
        <v>97.676148205923525</v>
      </c>
      <c r="E814">
        <v>-1.16932199</v>
      </c>
      <c r="F814">
        <v>1.1157575900000001</v>
      </c>
      <c r="G814">
        <v>-13.29179942</v>
      </c>
      <c r="H814">
        <v>156.32847099467469</v>
      </c>
    </row>
    <row r="815" spans="1:8" x14ac:dyDescent="0.3">
      <c r="A815" t="s">
        <v>1697</v>
      </c>
      <c r="B815" t="s">
        <v>1696</v>
      </c>
      <c r="C815">
        <v>1E-8</v>
      </c>
      <c r="D815">
        <v>2.8148188704418078</v>
      </c>
      <c r="E815">
        <v>19.22589271</v>
      </c>
      <c r="F815">
        <v>50.469680680000003</v>
      </c>
      <c r="G815">
        <v>90.677120040000005</v>
      </c>
      <c r="H815">
        <v>155.96311353846784</v>
      </c>
    </row>
    <row r="816" spans="1:8" x14ac:dyDescent="0.3">
      <c r="A816" t="s">
        <v>1639</v>
      </c>
      <c r="B816" t="s">
        <v>1638</v>
      </c>
      <c r="C816">
        <v>1.0701736784776901E-7</v>
      </c>
      <c r="D816">
        <v>2.4587625141361227</v>
      </c>
      <c r="E816">
        <v>13.648421669999999</v>
      </c>
      <c r="F816">
        <v>6.1630640000000003</v>
      </c>
      <c r="G816">
        <v>25.663955430000001</v>
      </c>
      <c r="H816">
        <v>165.49777148953888</v>
      </c>
    </row>
    <row r="817" spans="1:8" x14ac:dyDescent="0.3">
      <c r="A817" t="s">
        <v>1415</v>
      </c>
      <c r="B817" t="s">
        <v>1414</v>
      </c>
      <c r="C817">
        <v>6.3901835292111682E-8</v>
      </c>
      <c r="D817">
        <v>8.2765850639331564</v>
      </c>
      <c r="E817">
        <v>1.0590773899999999</v>
      </c>
      <c r="F817">
        <v>-2.2881619899999999</v>
      </c>
      <c r="G817">
        <v>-18.87112424</v>
      </c>
      <c r="H817">
        <v>155.18481781922739</v>
      </c>
    </row>
    <row r="818" spans="1:8" x14ac:dyDescent="0.3">
      <c r="A818" t="s">
        <v>1556</v>
      </c>
      <c r="B818" t="s">
        <v>1555</v>
      </c>
      <c r="C818">
        <v>3.6756666111768497</v>
      </c>
      <c r="D818">
        <v>0.12204843180331842</v>
      </c>
      <c r="E818">
        <v>0.37081764</v>
      </c>
      <c r="F818">
        <v>0.15597204000000001</v>
      </c>
      <c r="G818">
        <v>0.14582089000000001</v>
      </c>
      <c r="H818">
        <v>154.37782167851037</v>
      </c>
    </row>
    <row r="819" spans="1:8" x14ac:dyDescent="0.3">
      <c r="A819" t="s">
        <v>1546</v>
      </c>
      <c r="B819" t="s">
        <v>1545</v>
      </c>
      <c r="C819">
        <v>1.0853848689946213E-7</v>
      </c>
      <c r="D819">
        <v>2.0905758500085492</v>
      </c>
      <c r="E819">
        <v>-1.04229774</v>
      </c>
      <c r="F819">
        <v>-0.36440229000000002</v>
      </c>
      <c r="G819">
        <v>-4.0186424799999996</v>
      </c>
      <c r="H819">
        <v>153.45814884192004</v>
      </c>
    </row>
    <row r="820" spans="1:8" x14ac:dyDescent="0.3">
      <c r="A820" t="s">
        <v>1507</v>
      </c>
      <c r="B820" t="s">
        <v>1506</v>
      </c>
      <c r="C820">
        <v>3.811559469648301E-7</v>
      </c>
      <c r="D820">
        <v>2.234162640287459</v>
      </c>
      <c r="E820">
        <v>-4.5217631300000001</v>
      </c>
      <c r="F820">
        <v>6.8409934100000003</v>
      </c>
      <c r="G820">
        <v>33.956381970000002</v>
      </c>
      <c r="H820">
        <v>153.37715305864762</v>
      </c>
    </row>
    <row r="821" spans="1:8" x14ac:dyDescent="0.3">
      <c r="A821" t="s">
        <v>1390</v>
      </c>
      <c r="B821" t="s">
        <v>1389</v>
      </c>
      <c r="C821">
        <v>0.10039688253475072</v>
      </c>
      <c r="D821">
        <v>5.8017642166973218</v>
      </c>
      <c r="E821">
        <v>-0.50766201</v>
      </c>
      <c r="F821">
        <v>-6.3550427699999998</v>
      </c>
      <c r="G821">
        <v>-2.3072145000000002</v>
      </c>
      <c r="H821">
        <v>152.63308545114376</v>
      </c>
    </row>
    <row r="822" spans="1:8" x14ac:dyDescent="0.3">
      <c r="A822" t="s">
        <v>1500</v>
      </c>
      <c r="B822" t="s">
        <v>1499</v>
      </c>
      <c r="C822">
        <v>2.3952366432586686E-6</v>
      </c>
      <c r="D822">
        <v>1.0914712648370808</v>
      </c>
      <c r="E822">
        <v>-0.50674472999999998</v>
      </c>
      <c r="F822">
        <v>-3.1344830199999998</v>
      </c>
      <c r="G822">
        <v>6.2546831599999999</v>
      </c>
      <c r="H822">
        <v>151.60309960074318</v>
      </c>
    </row>
    <row r="823" spans="1:8" x14ac:dyDescent="0.3">
      <c r="A823" t="s">
        <v>1572</v>
      </c>
      <c r="B823" t="s">
        <v>1571</v>
      </c>
      <c r="C823">
        <v>4.3066393771636219E-7</v>
      </c>
      <c r="D823">
        <v>51.908753103758691</v>
      </c>
      <c r="E823">
        <v>0.15440412000000001</v>
      </c>
      <c r="F823">
        <v>5.03998481</v>
      </c>
      <c r="G823">
        <v>34.570947189999998</v>
      </c>
      <c r="H823">
        <v>154.86675200280382</v>
      </c>
    </row>
    <row r="824" spans="1:8" x14ac:dyDescent="0.3">
      <c r="A824" t="s">
        <v>1605</v>
      </c>
      <c r="B824" t="s">
        <v>1604</v>
      </c>
      <c r="C824">
        <v>6.192582237292003E-7</v>
      </c>
      <c r="D824">
        <v>3.1948235913556222</v>
      </c>
      <c r="E824">
        <v>-15.329043070000001</v>
      </c>
      <c r="F824">
        <v>-13.48834418</v>
      </c>
      <c r="G824">
        <v>41.135906679999998</v>
      </c>
      <c r="H824">
        <v>146.51664311778603</v>
      </c>
    </row>
    <row r="825" spans="1:8" x14ac:dyDescent="0.3">
      <c r="A825" t="s">
        <v>1580</v>
      </c>
      <c r="B825" t="s">
        <v>1579</v>
      </c>
      <c r="C825">
        <v>4.1741107466745616E-3</v>
      </c>
      <c r="D825">
        <v>10.235271035994955</v>
      </c>
      <c r="E825">
        <v>-0.44129749000000001</v>
      </c>
      <c r="F825">
        <v>-3.3324797400000001</v>
      </c>
      <c r="G825">
        <v>-5.4910529500000003</v>
      </c>
      <c r="H825">
        <v>150.87274889614753</v>
      </c>
    </row>
    <row r="826" spans="1:8" x14ac:dyDescent="0.3">
      <c r="A826" t="s">
        <v>1267</v>
      </c>
      <c r="B826" t="s">
        <v>1961</v>
      </c>
      <c r="C826">
        <v>1.0015440412107804E-8</v>
      </c>
      <c r="D826">
        <v>4.8180706899868822E-2</v>
      </c>
      <c r="E826">
        <v>0.15440413</v>
      </c>
      <c r="F826">
        <v>96.337483579999997</v>
      </c>
      <c r="G826">
        <v>96.515902729999993</v>
      </c>
      <c r="H826">
        <v>150.23160618161705</v>
      </c>
    </row>
    <row r="827" spans="1:8" x14ac:dyDescent="0.3">
      <c r="A827" t="s">
        <v>1521</v>
      </c>
      <c r="B827" t="s">
        <v>1520</v>
      </c>
      <c r="C827">
        <v>9.9952445398571541E-3</v>
      </c>
      <c r="D827">
        <v>6.4438069413397638</v>
      </c>
      <c r="E827">
        <v>0.70685094000000004</v>
      </c>
      <c r="F827">
        <v>-3.7527716099999999</v>
      </c>
      <c r="G827">
        <v>-1.3708066699999999</v>
      </c>
      <c r="H827">
        <v>149.32149241520764</v>
      </c>
    </row>
    <row r="828" spans="1:8" x14ac:dyDescent="0.3">
      <c r="A828" t="s">
        <v>1542</v>
      </c>
      <c r="B828" t="s">
        <v>1541</v>
      </c>
      <c r="C828">
        <v>1.8030202166388351E-7</v>
      </c>
      <c r="D828">
        <v>4.0069633428564594E-2</v>
      </c>
      <c r="E828">
        <v>0.38423225999999999</v>
      </c>
      <c r="F828">
        <v>0.16935822</v>
      </c>
      <c r="G828">
        <v>6.0509237000000002</v>
      </c>
      <c r="H828">
        <v>147.79391366827866</v>
      </c>
    </row>
    <row r="829" spans="1:8" x14ac:dyDescent="0.3">
      <c r="A829" t="s">
        <v>818</v>
      </c>
      <c r="B829" t="s">
        <v>2090</v>
      </c>
      <c r="C829">
        <v>1E-8</v>
      </c>
      <c r="D829">
        <v>21.945264282555712</v>
      </c>
      <c r="E829">
        <v>4.4508743600000003</v>
      </c>
      <c r="F829">
        <v>35.552948170000001</v>
      </c>
      <c r="G829">
        <v>-10.183229499999999</v>
      </c>
      <c r="H829">
        <v>147.58794589072122</v>
      </c>
    </row>
    <row r="830" spans="1:8" x14ac:dyDescent="0.3">
      <c r="A830" t="s">
        <v>1544</v>
      </c>
      <c r="B830" t="s">
        <v>1543</v>
      </c>
      <c r="C830">
        <v>3.0687471909140581E-6</v>
      </c>
      <c r="D830">
        <v>1.1754135860355044</v>
      </c>
      <c r="E830">
        <v>1.3679419999999999E-2</v>
      </c>
      <c r="F830">
        <v>-5.0125387300000002</v>
      </c>
      <c r="G830">
        <v>23.1721489</v>
      </c>
      <c r="H830">
        <v>143.8376849612828</v>
      </c>
    </row>
    <row r="831" spans="1:8" x14ac:dyDescent="0.3">
      <c r="A831" t="s">
        <v>1540</v>
      </c>
      <c r="B831" t="s">
        <v>1539</v>
      </c>
      <c r="C831">
        <v>9.3793533464809742E-7</v>
      </c>
      <c r="D831">
        <v>14.83131610707488</v>
      </c>
      <c r="E831">
        <v>0.18573148</v>
      </c>
      <c r="F831">
        <v>-4.20705638</v>
      </c>
      <c r="G831">
        <v>-16.751297780000002</v>
      </c>
      <c r="H831">
        <v>143.84171602486549</v>
      </c>
    </row>
    <row r="832" spans="1:8" x14ac:dyDescent="0.3">
      <c r="A832" t="s">
        <v>1984</v>
      </c>
      <c r="B832" t="s">
        <v>1983</v>
      </c>
      <c r="C832">
        <v>1.089071947406562E-4</v>
      </c>
      <c r="D832">
        <v>1E-8</v>
      </c>
      <c r="E832">
        <v>-1.1289744399999999</v>
      </c>
      <c r="F832">
        <v>0.85322951999999996</v>
      </c>
      <c r="G832">
        <v>164.85399495999999</v>
      </c>
      <c r="H832">
        <v>142.46269911277173</v>
      </c>
    </row>
    <row r="833" spans="1:8" x14ac:dyDescent="0.3">
      <c r="A833" t="s">
        <v>1657</v>
      </c>
      <c r="B833" t="s">
        <v>1656</v>
      </c>
      <c r="C833">
        <v>5.4280584965651949E-5</v>
      </c>
      <c r="D833">
        <v>0.51531620622803098</v>
      </c>
      <c r="E833">
        <v>-0.22904799000000001</v>
      </c>
      <c r="F833">
        <v>7.5982453599999999</v>
      </c>
      <c r="G833">
        <v>-0.43498174000000001</v>
      </c>
      <c r="H833">
        <v>141.95273673287909</v>
      </c>
    </row>
    <row r="834" spans="1:8" x14ac:dyDescent="0.3">
      <c r="A834" t="s">
        <v>1502</v>
      </c>
      <c r="B834" t="s">
        <v>1501</v>
      </c>
      <c r="C834">
        <v>7.5931906291710094E-4</v>
      </c>
      <c r="D834">
        <v>12.967522641283123</v>
      </c>
      <c r="E834">
        <v>0.38243104</v>
      </c>
      <c r="F834">
        <v>-4.0313505899999997</v>
      </c>
      <c r="G834">
        <v>0.27434624000000002</v>
      </c>
      <c r="H834">
        <v>141.54019706917961</v>
      </c>
    </row>
    <row r="835" spans="1:8" x14ac:dyDescent="0.3">
      <c r="A835" t="s">
        <v>1639</v>
      </c>
      <c r="B835" t="s">
        <v>4436</v>
      </c>
      <c r="C835">
        <v>4.1259778571878452E-6</v>
      </c>
      <c r="D835">
        <v>91.376903560531673</v>
      </c>
      <c r="E835">
        <v>4.68781465</v>
      </c>
      <c r="F835">
        <v>-32.074910350000003</v>
      </c>
      <c r="G835">
        <v>-15.45185105</v>
      </c>
      <c r="H835">
        <v>140.15058891587432</v>
      </c>
    </row>
    <row r="836" spans="1:8" x14ac:dyDescent="0.3">
      <c r="A836" t="s">
        <v>1479</v>
      </c>
      <c r="B836" t="s">
        <v>1478</v>
      </c>
      <c r="C836">
        <v>8.058994285586299E-7</v>
      </c>
      <c r="D836">
        <v>20.130898276207052</v>
      </c>
      <c r="E836">
        <v>-1.45257031</v>
      </c>
      <c r="F836">
        <v>-7.1755740899999996</v>
      </c>
      <c r="G836">
        <v>-18.078417049999999</v>
      </c>
      <c r="H836">
        <v>139.93377037623918</v>
      </c>
    </row>
    <row r="837" spans="1:8" x14ac:dyDescent="0.3">
      <c r="A837" t="s">
        <v>1644</v>
      </c>
      <c r="B837" t="s">
        <v>1643</v>
      </c>
      <c r="C837">
        <v>1.1210310360070418E-4</v>
      </c>
      <c r="D837">
        <v>134.27215287404542</v>
      </c>
      <c r="E837">
        <v>2.0027295299999999</v>
      </c>
      <c r="F837">
        <v>-1.7820680099999999</v>
      </c>
      <c r="G837">
        <v>2.6070636</v>
      </c>
      <c r="H837">
        <v>142.8793291477235</v>
      </c>
    </row>
    <row r="838" spans="1:8" x14ac:dyDescent="0.3">
      <c r="A838" t="s">
        <v>1609</v>
      </c>
      <c r="B838" t="s">
        <v>1608</v>
      </c>
      <c r="C838">
        <v>5.3437365346486044E-4</v>
      </c>
      <c r="D838">
        <v>19.225649976118639</v>
      </c>
      <c r="E838">
        <v>-0.50766201</v>
      </c>
      <c r="F838">
        <v>-1.07718852</v>
      </c>
      <c r="G838">
        <v>-2.45833185</v>
      </c>
      <c r="H838">
        <v>139.174030677025</v>
      </c>
    </row>
    <row r="839" spans="1:8" x14ac:dyDescent="0.3">
      <c r="A839" t="s">
        <v>1631</v>
      </c>
      <c r="B839" t="s">
        <v>1630</v>
      </c>
      <c r="C839">
        <v>1.1170077231556243E-3</v>
      </c>
      <c r="D839">
        <v>5.6400358582972272</v>
      </c>
      <c r="E839">
        <v>-1.3142293700000001</v>
      </c>
      <c r="F839">
        <v>-4.4076522499999999</v>
      </c>
      <c r="G839">
        <v>-2.4135470799999998</v>
      </c>
      <c r="H839">
        <v>138.89139767306483</v>
      </c>
    </row>
    <row r="840" spans="1:8" x14ac:dyDescent="0.3">
      <c r="A840" t="s">
        <v>1473</v>
      </c>
      <c r="B840" t="s">
        <v>1472</v>
      </c>
      <c r="C840">
        <v>3.2224094078708442E-5</v>
      </c>
      <c r="D840">
        <v>22.635125454755332</v>
      </c>
      <c r="E840">
        <v>0.39543047999999997</v>
      </c>
      <c r="F840">
        <v>3.59967309</v>
      </c>
      <c r="G840">
        <v>59.550084589999997</v>
      </c>
      <c r="H840">
        <v>135.63527162057144</v>
      </c>
    </row>
    <row r="841" spans="1:8" x14ac:dyDescent="0.3">
      <c r="A841" t="s">
        <v>1590</v>
      </c>
      <c r="B841" t="s">
        <v>1589</v>
      </c>
      <c r="C841">
        <v>2.6946693606026847E-2</v>
      </c>
      <c r="D841">
        <v>16.034492367386513</v>
      </c>
      <c r="E841">
        <v>-0.41487115000000002</v>
      </c>
      <c r="F841">
        <v>-5.8162573799999997</v>
      </c>
      <c r="G841">
        <v>5.5029972000000003</v>
      </c>
      <c r="H841">
        <v>138.34511709834706</v>
      </c>
    </row>
    <row r="842" spans="1:8" x14ac:dyDescent="0.3">
      <c r="A842" t="s">
        <v>542</v>
      </c>
      <c r="B842" t="s">
        <v>1930</v>
      </c>
      <c r="C842">
        <v>2.3048200316049334E-6</v>
      </c>
      <c r="D842">
        <v>89.437531411095819</v>
      </c>
      <c r="E842">
        <v>-4.20756321</v>
      </c>
      <c r="F842">
        <v>28.228146599999999</v>
      </c>
      <c r="G842">
        <v>168.92975505000001</v>
      </c>
      <c r="H842">
        <v>138.28920189629599</v>
      </c>
    </row>
    <row r="843" spans="1:8" x14ac:dyDescent="0.3">
      <c r="A843" t="s">
        <v>1526</v>
      </c>
      <c r="B843" t="s">
        <v>640</v>
      </c>
      <c r="C843">
        <v>1.203053187395178E-8</v>
      </c>
      <c r="D843">
        <v>12.530488439608826</v>
      </c>
      <c r="E843">
        <v>3.3066413400000001</v>
      </c>
      <c r="F843">
        <v>-7.50887086</v>
      </c>
      <c r="G843">
        <v>13.40726452</v>
      </c>
      <c r="H843">
        <v>138.35103648004838</v>
      </c>
    </row>
    <row r="844" spans="1:8" x14ac:dyDescent="0.3">
      <c r="A844" t="s">
        <v>1530</v>
      </c>
      <c r="B844" t="s">
        <v>1529</v>
      </c>
      <c r="C844">
        <v>1.0025052119097719E-6</v>
      </c>
      <c r="D844">
        <v>21.335767402701659</v>
      </c>
      <c r="E844">
        <v>0.36167546</v>
      </c>
      <c r="F844">
        <v>-6.36211606</v>
      </c>
      <c r="G844">
        <v>-10.956293349999999</v>
      </c>
      <c r="H844">
        <v>137.58190582766204</v>
      </c>
    </row>
    <row r="845" spans="1:8" x14ac:dyDescent="0.3">
      <c r="A845" t="s">
        <v>1627</v>
      </c>
      <c r="B845" t="s">
        <v>1626</v>
      </c>
      <c r="C845">
        <v>1.3071798741574993E-5</v>
      </c>
      <c r="D845">
        <v>1.403155277874728</v>
      </c>
      <c r="E845">
        <v>-1.29050205</v>
      </c>
      <c r="F845">
        <v>-1.4551746800000001</v>
      </c>
      <c r="G845">
        <v>0.37727500000000003</v>
      </c>
      <c r="H845">
        <v>137.20782006843825</v>
      </c>
    </row>
    <row r="846" spans="1:8" x14ac:dyDescent="0.3">
      <c r="A846" t="s">
        <v>1672</v>
      </c>
      <c r="B846" t="s">
        <v>1671</v>
      </c>
      <c r="C846">
        <v>1E-8</v>
      </c>
      <c r="D846">
        <v>1E-8</v>
      </c>
      <c r="E846">
        <v>-0.93851706000000001</v>
      </c>
      <c r="F846">
        <v>1.0131111800000001</v>
      </c>
      <c r="G846">
        <v>5.9463202900000001</v>
      </c>
      <c r="H846">
        <v>136.76314472268564</v>
      </c>
    </row>
    <row r="847" spans="1:8" x14ac:dyDescent="0.3">
      <c r="A847" t="s">
        <v>1625</v>
      </c>
      <c r="B847" t="s">
        <v>1624</v>
      </c>
      <c r="C847">
        <v>3.434748426075314E-6</v>
      </c>
      <c r="D847">
        <v>0.29684917841695752</v>
      </c>
      <c r="E847">
        <v>0.68062370999999999</v>
      </c>
      <c r="F847">
        <v>3.15852354</v>
      </c>
      <c r="G847">
        <v>6.1088302499999996</v>
      </c>
      <c r="H847">
        <v>143.09873622893838</v>
      </c>
    </row>
    <row r="848" spans="1:8" x14ac:dyDescent="0.3">
      <c r="A848" t="s">
        <v>1588</v>
      </c>
      <c r="B848" t="s">
        <v>1587</v>
      </c>
      <c r="C848">
        <v>3.8216348953643435E-5</v>
      </c>
      <c r="D848">
        <v>4.0773764630339951E-2</v>
      </c>
      <c r="E848">
        <v>-0.18524978</v>
      </c>
      <c r="F848">
        <v>7.7183077200000003</v>
      </c>
      <c r="G848">
        <v>0.34945882</v>
      </c>
      <c r="H848">
        <v>136.39576017055006</v>
      </c>
    </row>
    <row r="849" spans="1:8" x14ac:dyDescent="0.3">
      <c r="A849" t="s">
        <v>1623</v>
      </c>
      <c r="B849" t="s">
        <v>1622</v>
      </c>
      <c r="C849">
        <v>2.2339999999999959E-5</v>
      </c>
      <c r="D849">
        <v>2.9784000226008498</v>
      </c>
      <c r="E849">
        <v>0</v>
      </c>
      <c r="F849">
        <v>-0.13410818999999999</v>
      </c>
      <c r="G849">
        <v>-42.154324189999997</v>
      </c>
      <c r="H849">
        <v>135.99671591999976</v>
      </c>
    </row>
    <row r="850" spans="1:8" x14ac:dyDescent="0.3">
      <c r="A850" t="s">
        <v>1578</v>
      </c>
      <c r="B850" t="s">
        <v>1577</v>
      </c>
      <c r="C850">
        <v>1.131810420962653E-6</v>
      </c>
      <c r="D850">
        <v>50.993552922592933</v>
      </c>
      <c r="E850">
        <v>-5.790468E-2</v>
      </c>
      <c r="F850">
        <v>-1.3653600400000001</v>
      </c>
      <c r="G850">
        <v>-6.1894258100000004</v>
      </c>
      <c r="H850">
        <v>135.42712491402955</v>
      </c>
    </row>
    <row r="851" spans="1:8" x14ac:dyDescent="0.3">
      <c r="A851" t="s">
        <v>1613</v>
      </c>
      <c r="B851" t="s">
        <v>1612</v>
      </c>
      <c r="C851">
        <v>1.8133416469856098E-7</v>
      </c>
      <c r="D851">
        <v>6.8015182572358475</v>
      </c>
      <c r="E851">
        <v>1.74635743</v>
      </c>
      <c r="F851">
        <v>0.47794552000000001</v>
      </c>
      <c r="G851">
        <v>-6.1641667599999996</v>
      </c>
      <c r="H851">
        <v>135.55182146629178</v>
      </c>
    </row>
    <row r="852" spans="1:8" x14ac:dyDescent="0.3">
      <c r="A852" t="s">
        <v>1582</v>
      </c>
      <c r="B852" t="s">
        <v>1581</v>
      </c>
      <c r="C852">
        <v>1.6591427904319504E-2</v>
      </c>
      <c r="D852">
        <v>8.9687976367970439</v>
      </c>
      <c r="E852">
        <v>0.81150160999999998</v>
      </c>
      <c r="F852">
        <v>-5.5864242700000002</v>
      </c>
      <c r="G852">
        <v>-1.2233442299999999</v>
      </c>
      <c r="H852">
        <v>135.31163388561365</v>
      </c>
    </row>
    <row r="853" spans="1:8" x14ac:dyDescent="0.3">
      <c r="A853" t="s">
        <v>1586</v>
      </c>
      <c r="B853" t="s">
        <v>1585</v>
      </c>
      <c r="C853">
        <v>1.6232882252122501E-6</v>
      </c>
      <c r="D853">
        <v>39.505617823604105</v>
      </c>
      <c r="E853">
        <v>4.9666019999999998E-2</v>
      </c>
      <c r="F853">
        <v>-8.5802872200000007</v>
      </c>
      <c r="G853">
        <v>-8.3426595999999993</v>
      </c>
      <c r="H853">
        <v>133.80850106885185</v>
      </c>
    </row>
    <row r="854" spans="1:8" x14ac:dyDescent="0.3">
      <c r="A854" t="s">
        <v>1646</v>
      </c>
      <c r="B854" t="s">
        <v>1645</v>
      </c>
      <c r="C854">
        <v>6.6797754933543849E-6</v>
      </c>
      <c r="D854">
        <v>25.142800754188205</v>
      </c>
      <c r="E854">
        <v>1.38760829</v>
      </c>
      <c r="F854">
        <v>-8.1972451700000004</v>
      </c>
      <c r="G854">
        <v>-2.95729533</v>
      </c>
      <c r="H854">
        <v>133.83598178618442</v>
      </c>
    </row>
    <row r="855" spans="1:8" x14ac:dyDescent="0.3">
      <c r="A855" t="s">
        <v>1729</v>
      </c>
      <c r="B855" t="s">
        <v>1728</v>
      </c>
      <c r="C855">
        <v>1E-8</v>
      </c>
      <c r="D855">
        <v>1.7134438271436101</v>
      </c>
      <c r="E855">
        <v>0.81314659</v>
      </c>
      <c r="F855">
        <v>4.1324361400000003</v>
      </c>
      <c r="G855">
        <v>18.53281234</v>
      </c>
      <c r="H855">
        <v>132.48038190181379</v>
      </c>
    </row>
    <row r="856" spans="1:8" x14ac:dyDescent="0.3">
      <c r="A856" t="s">
        <v>1538</v>
      </c>
      <c r="B856" t="s">
        <v>1537</v>
      </c>
      <c r="C856">
        <v>8.043757535174338E-7</v>
      </c>
      <c r="D856">
        <v>0.1875800334538652</v>
      </c>
      <c r="E856">
        <v>-1.26292885</v>
      </c>
      <c r="F856">
        <v>-4.9636428600000002</v>
      </c>
      <c r="G856">
        <v>-19.166513219999999</v>
      </c>
      <c r="H856">
        <v>132.53289687527712</v>
      </c>
    </row>
    <row r="857" spans="1:8" x14ac:dyDescent="0.3">
      <c r="A857" t="s">
        <v>1629</v>
      </c>
      <c r="B857" t="s">
        <v>1628</v>
      </c>
      <c r="C857">
        <v>2.3009872814112098E-7</v>
      </c>
      <c r="D857">
        <v>66.609484251646649</v>
      </c>
      <c r="E857">
        <v>8.1762370000000001E-2</v>
      </c>
      <c r="F857">
        <v>6.7957601800000003</v>
      </c>
      <c r="G857">
        <v>28.08386913</v>
      </c>
      <c r="H857">
        <v>138.05923688467257</v>
      </c>
    </row>
    <row r="858" spans="1:8" x14ac:dyDescent="0.3">
      <c r="A858" t="s">
        <v>1635</v>
      </c>
      <c r="B858" t="s">
        <v>1634</v>
      </c>
      <c r="C858">
        <v>1.2061929377342198E-7</v>
      </c>
      <c r="D858">
        <v>8.2881438767364255</v>
      </c>
      <c r="E858">
        <v>2.9145917899999998</v>
      </c>
      <c r="F858">
        <v>3.8733149400000002</v>
      </c>
      <c r="G858">
        <v>-11.883077419999999</v>
      </c>
      <c r="H858">
        <v>132.39776781039666</v>
      </c>
    </row>
    <row r="859" spans="1:8" x14ac:dyDescent="0.3">
      <c r="A859" t="s">
        <v>1388</v>
      </c>
      <c r="B859" t="s">
        <v>1387</v>
      </c>
      <c r="C859">
        <v>6.2956431126600959E-8</v>
      </c>
      <c r="D859">
        <v>0.18641490194063928</v>
      </c>
      <c r="E859">
        <v>-0.39493751999999999</v>
      </c>
      <c r="F859">
        <v>5.4620242699999997</v>
      </c>
      <c r="G859">
        <v>-12.478043619999999</v>
      </c>
      <c r="H859">
        <v>131.59942564748127</v>
      </c>
    </row>
    <row r="860" spans="1:8" x14ac:dyDescent="0.3">
      <c r="A860" t="s">
        <v>1392</v>
      </c>
      <c r="B860" t="s">
        <v>1391</v>
      </c>
      <c r="C860">
        <v>2.6697815869860385E-5</v>
      </c>
      <c r="D860">
        <v>0.15902685917789</v>
      </c>
      <c r="E860">
        <v>0.16841426000000001</v>
      </c>
      <c r="F860">
        <v>-3.1766972600000001</v>
      </c>
      <c r="G860">
        <v>-15.544340399999999</v>
      </c>
      <c r="H860">
        <v>131.32001582249794</v>
      </c>
    </row>
    <row r="861" spans="1:8" x14ac:dyDescent="0.3">
      <c r="A861" t="s">
        <v>1594</v>
      </c>
      <c r="B861" t="s">
        <v>1593</v>
      </c>
      <c r="C861">
        <v>1.488029486672635E-7</v>
      </c>
      <c r="D861">
        <v>23.340648212513077</v>
      </c>
      <c r="E861">
        <v>0.93143021000000004</v>
      </c>
      <c r="F861">
        <v>-2.12252719</v>
      </c>
      <c r="G861">
        <v>-13.25564597</v>
      </c>
      <c r="H861">
        <v>131.35893033771757</v>
      </c>
    </row>
    <row r="862" spans="1:8" x14ac:dyDescent="0.3">
      <c r="A862" t="s">
        <v>1720</v>
      </c>
      <c r="B862" t="s">
        <v>1719</v>
      </c>
      <c r="C862">
        <v>7.3024567151084782E-3</v>
      </c>
      <c r="D862">
        <v>9.053801091385564</v>
      </c>
      <c r="E862">
        <v>-0.50766201</v>
      </c>
      <c r="F862">
        <v>-6.2968804</v>
      </c>
      <c r="G862">
        <v>-1.4897442599999999</v>
      </c>
      <c r="H862">
        <v>131.1614165714538</v>
      </c>
    </row>
    <row r="863" spans="1:8" x14ac:dyDescent="0.3">
      <c r="A863" t="s">
        <v>1558</v>
      </c>
      <c r="B863" t="s">
        <v>1557</v>
      </c>
      <c r="C863">
        <v>7.7101609052459782E-7</v>
      </c>
      <c r="D863">
        <v>2.6778876427079106</v>
      </c>
      <c r="E863">
        <v>-4.805562E-2</v>
      </c>
      <c r="F863">
        <v>-1.2863286199999999</v>
      </c>
      <c r="G863">
        <v>-23.925250869999999</v>
      </c>
      <c r="H863">
        <v>130.95173898704255</v>
      </c>
    </row>
    <row r="864" spans="1:8" x14ac:dyDescent="0.3">
      <c r="A864" t="s">
        <v>1611</v>
      </c>
      <c r="B864" t="s">
        <v>1610</v>
      </c>
      <c r="C864">
        <v>1.1529600824305833E-7</v>
      </c>
      <c r="D864">
        <v>0.69523578273708131</v>
      </c>
      <c r="E864">
        <v>7.0921970000000001E-2</v>
      </c>
      <c r="F864">
        <v>-2.94484843</v>
      </c>
      <c r="G864">
        <v>-12.70704491</v>
      </c>
      <c r="H864">
        <v>130.44329991990935</v>
      </c>
    </row>
    <row r="865" spans="1:8" x14ac:dyDescent="0.3">
      <c r="A865" t="s">
        <v>1642</v>
      </c>
      <c r="B865" t="s">
        <v>1642</v>
      </c>
      <c r="C865">
        <v>3.9769009510757701E-8</v>
      </c>
      <c r="D865">
        <v>28.384407293774107</v>
      </c>
      <c r="E865">
        <v>0.11475962000000001</v>
      </c>
      <c r="F865">
        <v>1.7576744500000001</v>
      </c>
      <c r="G865">
        <v>-13.410055</v>
      </c>
      <c r="H865">
        <v>129.91954493104299</v>
      </c>
    </row>
    <row r="866" spans="1:8" x14ac:dyDescent="0.3">
      <c r="A866" t="s">
        <v>1743</v>
      </c>
      <c r="B866" t="s">
        <v>1742</v>
      </c>
      <c r="C866">
        <v>3.4377596672705676E-6</v>
      </c>
      <c r="D866">
        <v>2.1438337057682888E-2</v>
      </c>
      <c r="E866">
        <v>0.22085952</v>
      </c>
      <c r="F866">
        <v>-0.28822904999999999</v>
      </c>
      <c r="G866">
        <v>3.3343705699999999</v>
      </c>
      <c r="H866">
        <v>129.08443355177832</v>
      </c>
    </row>
    <row r="867" spans="1:8" x14ac:dyDescent="0.3">
      <c r="A867" t="s">
        <v>1916</v>
      </c>
      <c r="B867" t="s">
        <v>1915</v>
      </c>
      <c r="C867">
        <v>1.5417588570853759E-4</v>
      </c>
      <c r="D867">
        <v>39.525527857148774</v>
      </c>
      <c r="E867">
        <v>9.0114588399999995</v>
      </c>
      <c r="F867">
        <v>40.367407559999997</v>
      </c>
      <c r="G867">
        <v>109.8622462</v>
      </c>
      <c r="H867">
        <v>131.57277580835171</v>
      </c>
    </row>
    <row r="868" spans="1:8" x14ac:dyDescent="0.3">
      <c r="A868" t="s">
        <v>1666</v>
      </c>
      <c r="B868" t="s">
        <v>1665</v>
      </c>
      <c r="C868">
        <v>8.1977527287190591E-7</v>
      </c>
      <c r="D868">
        <v>0.92808426472942462</v>
      </c>
      <c r="E868">
        <v>-10.84887666</v>
      </c>
      <c r="F868">
        <v>-13.47236279</v>
      </c>
      <c r="G868">
        <v>-8.5150707499999996</v>
      </c>
      <c r="H868">
        <v>129.79430603610157</v>
      </c>
    </row>
    <row r="869" spans="1:8" x14ac:dyDescent="0.3">
      <c r="A869" t="s">
        <v>2253</v>
      </c>
      <c r="B869" t="s">
        <v>2252</v>
      </c>
      <c r="C869">
        <v>1.1999999999988884E-7</v>
      </c>
      <c r="D869">
        <v>14.979967300282871</v>
      </c>
      <c r="E869">
        <v>0</v>
      </c>
      <c r="F869">
        <v>106.13539178000001</v>
      </c>
      <c r="G869">
        <v>58.184896780000003</v>
      </c>
      <c r="H869">
        <v>77.039999879928615</v>
      </c>
    </row>
    <row r="870" spans="1:8" x14ac:dyDescent="0.3">
      <c r="A870" t="s">
        <v>1601</v>
      </c>
      <c r="B870" t="s">
        <v>1600</v>
      </c>
      <c r="C870">
        <v>1.6954293122840324E-3</v>
      </c>
      <c r="D870">
        <v>5.8323879582891971</v>
      </c>
      <c r="E870">
        <v>0.78238845000000001</v>
      </c>
      <c r="F870">
        <v>-0.38349823</v>
      </c>
      <c r="G870">
        <v>9.9833718999999999</v>
      </c>
      <c r="H870">
        <v>127.78249943264387</v>
      </c>
    </row>
    <row r="871" spans="1:8" x14ac:dyDescent="0.3">
      <c r="A871" t="s">
        <v>1592</v>
      </c>
      <c r="B871" t="s">
        <v>1591</v>
      </c>
      <c r="C871">
        <v>1.4618545742424203E-6</v>
      </c>
      <c r="D871">
        <v>31.605700616451728</v>
      </c>
      <c r="E871">
        <v>1.0935223199999999</v>
      </c>
      <c r="F871">
        <v>-2.8538886699999999</v>
      </c>
      <c r="G871">
        <v>-6.2100531999999999</v>
      </c>
      <c r="H871">
        <v>127.49514597169178</v>
      </c>
    </row>
    <row r="872" spans="1:8" x14ac:dyDescent="0.3">
      <c r="A872" t="s">
        <v>1825</v>
      </c>
      <c r="B872" t="s">
        <v>1824</v>
      </c>
      <c r="C872">
        <v>1.150254261618118E-4</v>
      </c>
      <c r="D872">
        <v>56.198783871454864</v>
      </c>
      <c r="E872">
        <v>0.70153723999999995</v>
      </c>
      <c r="F872">
        <v>4.42824902</v>
      </c>
      <c r="G872">
        <v>33.926859309999998</v>
      </c>
      <c r="H872">
        <v>127.290012226315</v>
      </c>
    </row>
    <row r="873" spans="1:8" x14ac:dyDescent="0.3">
      <c r="A873" t="s">
        <v>1599</v>
      </c>
      <c r="B873" t="s">
        <v>1598</v>
      </c>
      <c r="C873">
        <v>7.2111172766887969E-6</v>
      </c>
      <c r="D873">
        <v>46.15276450258672</v>
      </c>
      <c r="E873">
        <v>-6.2854721500000004</v>
      </c>
      <c r="F873">
        <v>-1.0729168899999999</v>
      </c>
      <c r="G873">
        <v>15.73832921</v>
      </c>
      <c r="H873">
        <v>126.62522855864199</v>
      </c>
    </row>
    <row r="874" spans="1:8" x14ac:dyDescent="0.3">
      <c r="A874" t="s">
        <v>1564</v>
      </c>
      <c r="B874" t="s">
        <v>1563</v>
      </c>
      <c r="C874">
        <v>7.9790673325544521E-3</v>
      </c>
      <c r="D874">
        <v>6.672615356904501</v>
      </c>
      <c r="E874">
        <v>-0.50766201</v>
      </c>
      <c r="F874">
        <v>-2.7141110899999998</v>
      </c>
      <c r="G874">
        <v>-2.03558174</v>
      </c>
      <c r="H874">
        <v>126.51804495651989</v>
      </c>
    </row>
    <row r="875" spans="1:8" x14ac:dyDescent="0.3">
      <c r="A875" t="s">
        <v>1691</v>
      </c>
      <c r="B875" t="s">
        <v>1690</v>
      </c>
      <c r="C875">
        <v>6.9206693246989197E-6</v>
      </c>
      <c r="D875">
        <v>2.9727711489042556E-3</v>
      </c>
      <c r="E875">
        <v>-2.6233187400000002</v>
      </c>
      <c r="F875">
        <v>2.4961371200000002</v>
      </c>
      <c r="G875">
        <v>-4.5816040200000003</v>
      </c>
      <c r="H875">
        <v>124.7530111079006</v>
      </c>
    </row>
    <row r="876" spans="1:8" x14ac:dyDescent="0.3">
      <c r="A876" t="s">
        <v>1615</v>
      </c>
      <c r="B876" t="s">
        <v>1614</v>
      </c>
      <c r="C876">
        <v>8.3045430239995071E-8</v>
      </c>
      <c r="D876">
        <v>4.7636920866963255</v>
      </c>
      <c r="E876">
        <v>0.70240347000000003</v>
      </c>
      <c r="F876">
        <v>-5.2287421299999997</v>
      </c>
      <c r="G876">
        <v>-6.5977170899999997</v>
      </c>
      <c r="H876">
        <v>124.55700744784234</v>
      </c>
    </row>
    <row r="877" spans="1:8" x14ac:dyDescent="0.3">
      <c r="A877" t="s">
        <v>1662</v>
      </c>
      <c r="B877" t="s">
        <v>1661</v>
      </c>
      <c r="C877">
        <v>3.4348923732255232E-7</v>
      </c>
      <c r="D877">
        <v>16.874741817242757</v>
      </c>
      <c r="E877">
        <v>-1.06147646</v>
      </c>
      <c r="F877">
        <v>-2.38641265</v>
      </c>
      <c r="G877">
        <v>-2.92157935</v>
      </c>
      <c r="H877">
        <v>124.30016775609862</v>
      </c>
    </row>
    <row r="878" spans="1:8" x14ac:dyDescent="0.3">
      <c r="A878" t="s">
        <v>1712</v>
      </c>
      <c r="B878" t="s">
        <v>1711</v>
      </c>
      <c r="C878">
        <v>1.5023160618028161E-7</v>
      </c>
      <c r="D878">
        <v>0.10187064224012622</v>
      </c>
      <c r="E878">
        <v>0.15440412000000001</v>
      </c>
      <c r="F878">
        <v>7.3082901199999997</v>
      </c>
      <c r="G878">
        <v>87.789507720000003</v>
      </c>
      <c r="H878">
        <v>124.41028814640056</v>
      </c>
    </row>
    <row r="879" spans="1:8" x14ac:dyDescent="0.3">
      <c r="A879" t="s">
        <v>1676</v>
      </c>
      <c r="B879" t="s">
        <v>1675</v>
      </c>
      <c r="C879">
        <v>4.9909383989762458E-4</v>
      </c>
      <c r="D879">
        <v>15.586289121497909</v>
      </c>
      <c r="E879">
        <v>1.68560669</v>
      </c>
      <c r="F879">
        <v>-1.8648899299999999</v>
      </c>
      <c r="G879">
        <v>-6.8916807899999997</v>
      </c>
      <c r="H879">
        <v>123.45491722569308</v>
      </c>
    </row>
    <row r="880" spans="1:8" x14ac:dyDescent="0.3">
      <c r="A880" t="s">
        <v>1637</v>
      </c>
      <c r="B880" t="s">
        <v>1636</v>
      </c>
      <c r="C880">
        <v>9.8900198289954584E-5</v>
      </c>
      <c r="D880">
        <v>114.08219176046008</v>
      </c>
      <c r="E880">
        <v>-0.16933424999999999</v>
      </c>
      <c r="F880">
        <v>-5.5850625799999998</v>
      </c>
      <c r="G880">
        <v>-27.867611149999998</v>
      </c>
      <c r="H880">
        <v>120.65923091572748</v>
      </c>
    </row>
    <row r="881" spans="1:8" x14ac:dyDescent="0.3">
      <c r="A881" t="s">
        <v>1757</v>
      </c>
      <c r="B881" t="s">
        <v>1756</v>
      </c>
      <c r="C881">
        <v>6.996715004072937E-3</v>
      </c>
      <c r="D881">
        <v>7.1364929125838754E-4</v>
      </c>
      <c r="E881">
        <v>-0.48738448000000001</v>
      </c>
      <c r="F881">
        <v>17.7704755</v>
      </c>
      <c r="G881">
        <v>-9.1281672999999994</v>
      </c>
      <c r="H881">
        <v>122.79234832148003</v>
      </c>
    </row>
    <row r="882" spans="1:8" x14ac:dyDescent="0.3">
      <c r="A882" t="s">
        <v>1660</v>
      </c>
      <c r="B882" t="s">
        <v>1660</v>
      </c>
      <c r="C882">
        <v>1.1277230201150164E-7</v>
      </c>
      <c r="D882">
        <v>12.682017416342196</v>
      </c>
      <c r="E882">
        <v>-0.73757410999999995</v>
      </c>
      <c r="F882">
        <v>-5.8457172899999996</v>
      </c>
      <c r="G882">
        <v>-16.782160659999999</v>
      </c>
      <c r="H882">
        <v>122.52945043861686</v>
      </c>
    </row>
    <row r="883" spans="1:8" x14ac:dyDescent="0.3">
      <c r="A883" t="s">
        <v>1793</v>
      </c>
      <c r="B883" t="s">
        <v>1792</v>
      </c>
      <c r="C883">
        <v>7.059787493243576E-8</v>
      </c>
      <c r="D883">
        <v>0.90082690301562218</v>
      </c>
      <c r="E883">
        <v>-1.66158399</v>
      </c>
      <c r="F883">
        <v>0.82794995000000005</v>
      </c>
      <c r="G883">
        <v>1.0206844100000001</v>
      </c>
      <c r="H883">
        <v>121.26327433309564</v>
      </c>
    </row>
    <row r="884" spans="1:8" x14ac:dyDescent="0.3">
      <c r="A884" t="s">
        <v>1687</v>
      </c>
      <c r="B884" t="s">
        <v>1686</v>
      </c>
      <c r="C884">
        <v>1.0627083375337249E-5</v>
      </c>
      <c r="D884">
        <v>1.3656569602648509</v>
      </c>
      <c r="E884">
        <v>-1.7014518199999999</v>
      </c>
      <c r="F884">
        <v>-6.8339336900000003</v>
      </c>
      <c r="G884">
        <v>-0.78700977000000005</v>
      </c>
      <c r="H884">
        <v>121.02396355937459</v>
      </c>
    </row>
    <row r="885" spans="1:8" x14ac:dyDescent="0.3">
      <c r="A885" t="s">
        <v>1668</v>
      </c>
      <c r="B885" t="s">
        <v>1667</v>
      </c>
      <c r="C885">
        <v>7.7484104396717736E-7</v>
      </c>
      <c r="D885">
        <v>2.1836764762607128</v>
      </c>
      <c r="E885">
        <v>-2.3751892799999998</v>
      </c>
      <c r="F885">
        <v>2.9895000399999998</v>
      </c>
      <c r="G885">
        <v>-7.3216333000000002</v>
      </c>
      <c r="H885">
        <v>120.77036747539346</v>
      </c>
    </row>
    <row r="886" spans="1:8" x14ac:dyDescent="0.3">
      <c r="A886" t="s">
        <v>1434</v>
      </c>
      <c r="B886" t="s">
        <v>1433</v>
      </c>
      <c r="C886">
        <v>2.4239426273091149E-6</v>
      </c>
      <c r="D886">
        <v>1.4857982784506223</v>
      </c>
      <c r="E886">
        <v>-19.149352830000002</v>
      </c>
      <c r="F886">
        <v>-51.62733841</v>
      </c>
      <c r="G886">
        <v>-18.579338610000001</v>
      </c>
      <c r="H886">
        <v>116.79267973426229</v>
      </c>
    </row>
    <row r="887" spans="1:8" x14ac:dyDescent="0.3">
      <c r="A887" t="s">
        <v>1653</v>
      </c>
      <c r="B887" t="s">
        <v>1652</v>
      </c>
      <c r="C887">
        <v>1.7585953169880376E-6</v>
      </c>
      <c r="D887">
        <v>1.7828777843457357E-3</v>
      </c>
      <c r="E887">
        <v>-0.93691946000000004</v>
      </c>
      <c r="F887">
        <v>-14.9307892</v>
      </c>
      <c r="G887">
        <v>-0.28821201000000002</v>
      </c>
      <c r="H887">
        <v>120.24253209544564</v>
      </c>
    </row>
    <row r="888" spans="1:8" x14ac:dyDescent="0.3">
      <c r="A888" t="s">
        <v>1706</v>
      </c>
      <c r="B888" t="s">
        <v>1705</v>
      </c>
      <c r="C888">
        <v>1.7147004628211013E-4</v>
      </c>
      <c r="D888">
        <v>12.444207527070542</v>
      </c>
      <c r="E888">
        <v>0.16038042</v>
      </c>
      <c r="F888">
        <v>-1.27987093</v>
      </c>
      <c r="G888">
        <v>13.632227990000001</v>
      </c>
      <c r="H888">
        <v>120.85431773023288</v>
      </c>
    </row>
    <row r="889" spans="1:8" x14ac:dyDescent="0.3">
      <c r="A889" t="s">
        <v>1648</v>
      </c>
      <c r="B889" t="s">
        <v>1647</v>
      </c>
      <c r="C889">
        <v>3.5458898153058537E-6</v>
      </c>
      <c r="D889">
        <v>0.34908836359303391</v>
      </c>
      <c r="E889">
        <v>-0.44374739000000002</v>
      </c>
      <c r="F889">
        <v>-5.6397291200000002</v>
      </c>
      <c r="G889">
        <v>-2.6715015200000001</v>
      </c>
      <c r="H889">
        <v>119.69822216279771</v>
      </c>
    </row>
    <row r="890" spans="1:8" x14ac:dyDescent="0.3">
      <c r="A890" t="s">
        <v>1641</v>
      </c>
      <c r="B890" t="s">
        <v>1640</v>
      </c>
      <c r="C890">
        <v>1.1931306051562907E-5</v>
      </c>
      <c r="D890">
        <v>9.6842949132802999E-3</v>
      </c>
      <c r="E890">
        <v>-0.22131967</v>
      </c>
      <c r="F890">
        <v>-4.0185550499999998</v>
      </c>
      <c r="G890">
        <v>-15.631152159999999</v>
      </c>
      <c r="H890">
        <v>119.31306051562908</v>
      </c>
    </row>
    <row r="891" spans="1:8" x14ac:dyDescent="0.3">
      <c r="A891" t="s">
        <v>1570</v>
      </c>
      <c r="B891" t="s">
        <v>1569</v>
      </c>
      <c r="C891">
        <v>5.5172797034904112E-6</v>
      </c>
      <c r="D891">
        <v>5.0411268135198659</v>
      </c>
      <c r="E891">
        <v>1.8798849999999999E-2</v>
      </c>
      <c r="F891">
        <v>-4.7058884699999997</v>
      </c>
      <c r="G891">
        <v>-38.319363920000001</v>
      </c>
      <c r="H891">
        <v>119.00149653452232</v>
      </c>
    </row>
    <row r="892" spans="1:8" x14ac:dyDescent="0.3">
      <c r="A892" t="s">
        <v>2927</v>
      </c>
      <c r="B892" t="s">
        <v>2926</v>
      </c>
      <c r="C892">
        <v>4.7483465076582158E-5</v>
      </c>
      <c r="D892">
        <v>66.189971897003105</v>
      </c>
      <c r="E892">
        <v>-1.0002165300000001</v>
      </c>
      <c r="F892">
        <v>237.20662476999999</v>
      </c>
      <c r="G892">
        <v>5745.7421157700001</v>
      </c>
      <c r="H892">
        <v>118.79905921160278</v>
      </c>
    </row>
    <row r="893" spans="1:8" x14ac:dyDescent="0.3">
      <c r="A893" t="s">
        <v>1651</v>
      </c>
      <c r="B893" t="s">
        <v>1650</v>
      </c>
      <c r="C893">
        <v>4.2014284555251788E-6</v>
      </c>
      <c r="D893">
        <v>2657.8825485362709</v>
      </c>
      <c r="E893">
        <v>0.24781249999999999</v>
      </c>
      <c r="F893">
        <v>-3.3213604800000001</v>
      </c>
      <c r="G893">
        <v>-14.790171470000001</v>
      </c>
      <c r="H893">
        <v>118.67186758338195</v>
      </c>
    </row>
    <row r="894" spans="1:8" x14ac:dyDescent="0.3">
      <c r="A894" t="s">
        <v>1685</v>
      </c>
      <c r="B894" t="s">
        <v>1684</v>
      </c>
      <c r="C894">
        <v>1E-8</v>
      </c>
      <c r="D894">
        <v>6.985721810094744</v>
      </c>
      <c r="E894">
        <v>-2.5496731600000002</v>
      </c>
      <c r="F894">
        <v>-10.6744921</v>
      </c>
      <c r="G894">
        <v>-6.2733453099999998</v>
      </c>
      <c r="H894">
        <v>117.89055034183475</v>
      </c>
    </row>
    <row r="895" spans="1:8" x14ac:dyDescent="0.3">
      <c r="A895" t="s">
        <v>1888</v>
      </c>
      <c r="B895" t="s">
        <v>1887</v>
      </c>
      <c r="C895">
        <v>3.2156537623822606E-6</v>
      </c>
      <c r="D895">
        <v>1.3084836804210045</v>
      </c>
      <c r="E895">
        <v>1.2354476000000001</v>
      </c>
      <c r="F895">
        <v>17.165649429999998</v>
      </c>
      <c r="G895">
        <v>35.908422379999998</v>
      </c>
      <c r="H895">
        <v>117.63038887417623</v>
      </c>
    </row>
    <row r="896" spans="1:8" x14ac:dyDescent="0.3">
      <c r="A896" t="s">
        <v>449</v>
      </c>
      <c r="B896" t="s">
        <v>1698</v>
      </c>
      <c r="C896">
        <v>1.5052445920175931E-7</v>
      </c>
      <c r="D896">
        <v>4.3900293658416851</v>
      </c>
      <c r="E896">
        <v>-1.2633738000000001</v>
      </c>
      <c r="F896">
        <v>-7.0853858499999998</v>
      </c>
      <c r="G896">
        <v>-18.398743929999998</v>
      </c>
      <c r="H896">
        <v>117.50352934405753</v>
      </c>
    </row>
    <row r="897" spans="1:8" x14ac:dyDescent="0.3">
      <c r="A897" t="s">
        <v>251</v>
      </c>
      <c r="B897" t="s">
        <v>1649</v>
      </c>
      <c r="C897">
        <v>1.6715692683488519E-7</v>
      </c>
      <c r="D897">
        <v>8.6251867334431935</v>
      </c>
      <c r="E897">
        <v>-0.48653563999999999</v>
      </c>
      <c r="F897">
        <v>-0.50234257999999998</v>
      </c>
      <c r="G897">
        <v>-22.272933219999999</v>
      </c>
      <c r="H897">
        <v>117.3441626380894</v>
      </c>
    </row>
    <row r="898" spans="1:8" x14ac:dyDescent="0.3">
      <c r="A898" t="s">
        <v>1455</v>
      </c>
      <c r="B898" t="s">
        <v>1454</v>
      </c>
      <c r="C898">
        <v>1.3021812675716017E-7</v>
      </c>
      <c r="D898">
        <v>3.9954717165816271E-2</v>
      </c>
      <c r="E898">
        <v>0.38423225999999999</v>
      </c>
      <c r="F898">
        <v>0.16935822</v>
      </c>
      <c r="G898">
        <v>-6.9950232699999999</v>
      </c>
      <c r="H898">
        <v>117.19631408144416</v>
      </c>
    </row>
    <row r="899" spans="1:8" x14ac:dyDescent="0.3">
      <c r="A899" t="s">
        <v>1725</v>
      </c>
      <c r="B899" t="s">
        <v>1724</v>
      </c>
      <c r="C899">
        <v>5.1404794214527645E-6</v>
      </c>
      <c r="D899">
        <v>2.4749659732217051</v>
      </c>
      <c r="E899">
        <v>-11.477373549999999</v>
      </c>
      <c r="F899">
        <v>-17.380130860000001</v>
      </c>
      <c r="G899">
        <v>-8.3567600899999999</v>
      </c>
      <c r="H899">
        <v>107.10445564436743</v>
      </c>
    </row>
    <row r="900" spans="1:8" x14ac:dyDescent="0.3">
      <c r="A900" t="s">
        <v>1670</v>
      </c>
      <c r="B900" t="s">
        <v>1669</v>
      </c>
      <c r="C900">
        <v>6.6233638373949411E-2</v>
      </c>
      <c r="D900">
        <v>0.14623130714756222</v>
      </c>
      <c r="E900">
        <v>0.55204492999999999</v>
      </c>
      <c r="F900">
        <v>-5.2132471699999998</v>
      </c>
      <c r="G900">
        <v>11.5477729</v>
      </c>
      <c r="H900">
        <v>116.37250262302912</v>
      </c>
    </row>
    <row r="901" spans="1:8" x14ac:dyDescent="0.3">
      <c r="A901" t="s">
        <v>1655</v>
      </c>
      <c r="B901" t="s">
        <v>1654</v>
      </c>
      <c r="C901">
        <v>4.5077522447573746E-8</v>
      </c>
      <c r="D901">
        <v>1.5559345026054527</v>
      </c>
      <c r="E901">
        <v>-0.47757675999999999</v>
      </c>
      <c r="F901">
        <v>-4.8268628299999996</v>
      </c>
      <c r="G901">
        <v>-15.99313085</v>
      </c>
      <c r="H901">
        <v>116.0795613221501</v>
      </c>
    </row>
    <row r="902" spans="1:8" x14ac:dyDescent="0.3">
      <c r="A902" t="s">
        <v>795</v>
      </c>
      <c r="B902" t="s">
        <v>1679</v>
      </c>
      <c r="C902">
        <v>2.7571839056135725E-5</v>
      </c>
      <c r="D902">
        <v>0.11977641778078731</v>
      </c>
      <c r="E902">
        <v>-0.18366352999999999</v>
      </c>
      <c r="F902">
        <v>-4.3521818799999998</v>
      </c>
      <c r="G902">
        <v>-11.568488840000001</v>
      </c>
      <c r="H902">
        <v>116.05826357364283</v>
      </c>
    </row>
    <row r="903" spans="1:8" x14ac:dyDescent="0.3">
      <c r="A903" t="s">
        <v>1776</v>
      </c>
      <c r="B903" t="s">
        <v>1775</v>
      </c>
      <c r="C903">
        <v>1.5069745432067664E-3</v>
      </c>
      <c r="D903">
        <v>3.100230181730403</v>
      </c>
      <c r="E903">
        <v>0.16845689</v>
      </c>
      <c r="F903">
        <v>-7.1290804100000003</v>
      </c>
      <c r="G903">
        <v>-12.25041038</v>
      </c>
      <c r="H903">
        <v>115.52211196223156</v>
      </c>
    </row>
    <row r="904" spans="1:8" x14ac:dyDescent="0.3">
      <c r="A904" t="s">
        <v>1700</v>
      </c>
      <c r="B904" t="s">
        <v>1699</v>
      </c>
      <c r="C904">
        <v>8.1399338962009197E-7</v>
      </c>
      <c r="D904">
        <v>1.056260384554623</v>
      </c>
      <c r="E904">
        <v>-1.47723867</v>
      </c>
      <c r="F904">
        <v>-2.7293938400000002</v>
      </c>
      <c r="G904">
        <v>14.90656401</v>
      </c>
      <c r="H904">
        <v>115.76266264666778</v>
      </c>
    </row>
    <row r="905" spans="1:8" x14ac:dyDescent="0.3">
      <c r="A905" t="s">
        <v>1566</v>
      </c>
      <c r="B905" t="s">
        <v>1565</v>
      </c>
      <c r="C905">
        <v>3.0142916619305282E-6</v>
      </c>
      <c r="D905">
        <v>9.5612341685512945</v>
      </c>
      <c r="E905">
        <v>0.76051566999999998</v>
      </c>
      <c r="F905">
        <v>-7.2170953999999998</v>
      </c>
      <c r="G905">
        <v>9.5554538200000003</v>
      </c>
      <c r="H905">
        <v>115.405921127296</v>
      </c>
    </row>
    <row r="906" spans="1:8" x14ac:dyDescent="0.3">
      <c r="A906" t="s">
        <v>1716</v>
      </c>
      <c r="B906" t="s">
        <v>1715</v>
      </c>
      <c r="C906">
        <v>6.8223558667002352E-7</v>
      </c>
      <c r="D906">
        <v>0.13647888136288486</v>
      </c>
      <c r="E906">
        <v>-0.71652283000000005</v>
      </c>
      <c r="F906">
        <v>-10.49125838</v>
      </c>
      <c r="G906">
        <v>-13.60310471</v>
      </c>
      <c r="H906">
        <v>114.92238349244867</v>
      </c>
    </row>
    <row r="907" spans="1:8" x14ac:dyDescent="0.3">
      <c r="A907" t="s">
        <v>1659</v>
      </c>
      <c r="B907" t="s">
        <v>1658</v>
      </c>
      <c r="C907">
        <v>2.0051252735554819E-7</v>
      </c>
      <c r="D907">
        <v>8.5115977104248439E-2</v>
      </c>
      <c r="E907">
        <v>-0.1638087</v>
      </c>
      <c r="F907">
        <v>-5.9267270600000002</v>
      </c>
      <c r="G907">
        <v>-18.21881947</v>
      </c>
      <c r="H907">
        <v>114.87657285204544</v>
      </c>
    </row>
    <row r="908" spans="1:8" x14ac:dyDescent="0.3">
      <c r="A908" t="s">
        <v>1886</v>
      </c>
      <c r="B908" t="s">
        <v>1885</v>
      </c>
      <c r="C908">
        <v>4.5069481854057778E-7</v>
      </c>
      <c r="D908">
        <v>0.12389994324698229</v>
      </c>
      <c r="E908">
        <v>2.6519725900000002</v>
      </c>
      <c r="F908">
        <v>28.771964409999999</v>
      </c>
      <c r="G908">
        <v>36.562483409999999</v>
      </c>
      <c r="H908">
        <v>114.72561718832031</v>
      </c>
    </row>
    <row r="909" spans="1:8" x14ac:dyDescent="0.3">
      <c r="A909" t="s">
        <v>1562</v>
      </c>
      <c r="B909" t="s">
        <v>1561</v>
      </c>
      <c r="C909">
        <v>5.9245949917060258E-6</v>
      </c>
      <c r="D909">
        <v>0.3473632904993626</v>
      </c>
      <c r="E909">
        <v>-0.46349414</v>
      </c>
      <c r="F909">
        <v>-19.675436619999999</v>
      </c>
      <c r="G909">
        <v>-25.93516778</v>
      </c>
      <c r="H909">
        <v>113.61261781631896</v>
      </c>
    </row>
    <row r="910" spans="1:8" x14ac:dyDescent="0.3">
      <c r="A910" t="s">
        <v>1714</v>
      </c>
      <c r="B910" t="s">
        <v>1713</v>
      </c>
      <c r="C910">
        <v>1.1312602942252899E-7</v>
      </c>
      <c r="D910">
        <v>6.2483731841407462</v>
      </c>
      <c r="E910">
        <v>-0.74215465999999997</v>
      </c>
      <c r="F910">
        <v>-1.2390387300000001</v>
      </c>
      <c r="G910">
        <v>1.8972007799999999</v>
      </c>
      <c r="H910">
        <v>113.1260294218276</v>
      </c>
    </row>
    <row r="911" spans="1:8" x14ac:dyDescent="0.3">
      <c r="A911" t="s">
        <v>1617</v>
      </c>
      <c r="B911" t="s">
        <v>1616</v>
      </c>
      <c r="C911">
        <v>1.3531515983075001E-4</v>
      </c>
      <c r="D911">
        <v>7.7554117071505617</v>
      </c>
      <c r="E911">
        <v>3.3264140499999999</v>
      </c>
      <c r="F911">
        <v>-6.8338327300000001</v>
      </c>
      <c r="G911">
        <v>5.0928362900000002</v>
      </c>
      <c r="H911">
        <v>115.28844851821908</v>
      </c>
    </row>
    <row r="912" spans="1:8" x14ac:dyDescent="0.3">
      <c r="A912" t="s">
        <v>1830</v>
      </c>
      <c r="B912" t="s">
        <v>1829</v>
      </c>
      <c r="C912">
        <v>2.0322363308599211E-5</v>
      </c>
      <c r="D912">
        <v>140.83811676361833</v>
      </c>
      <c r="E912">
        <v>4.5839117399999996</v>
      </c>
      <c r="F912">
        <v>21.474459209999999</v>
      </c>
      <c r="G912">
        <v>5.06367324</v>
      </c>
      <c r="H912">
        <v>115.20674599136984</v>
      </c>
    </row>
    <row r="913" spans="1:8" x14ac:dyDescent="0.3">
      <c r="A913" t="s">
        <v>1695</v>
      </c>
      <c r="B913" t="s">
        <v>1694</v>
      </c>
      <c r="C913">
        <v>8.2016922603369501E-8</v>
      </c>
      <c r="D913">
        <v>9.4694244722955379</v>
      </c>
      <c r="E913">
        <v>-0.19645111000000001</v>
      </c>
      <c r="F913">
        <v>-2.9384030600000002</v>
      </c>
      <c r="G913">
        <v>4.6633077500000004</v>
      </c>
      <c r="H913">
        <v>109.94527118360941</v>
      </c>
    </row>
    <row r="914" spans="1:8" x14ac:dyDescent="0.3">
      <c r="A914" t="s">
        <v>1633</v>
      </c>
      <c r="B914" t="s">
        <v>1632</v>
      </c>
      <c r="C914">
        <v>1.661940753369955E-6</v>
      </c>
      <c r="D914">
        <v>0.18327544482644423</v>
      </c>
      <c r="E914">
        <v>-0.34744439999999999</v>
      </c>
      <c r="F914">
        <v>52.990563680000001</v>
      </c>
      <c r="G914">
        <v>-30.313646120000001</v>
      </c>
      <c r="H914">
        <v>111.29861169081848</v>
      </c>
    </row>
    <row r="915" spans="1:8" x14ac:dyDescent="0.3">
      <c r="A915" t="s">
        <v>1741</v>
      </c>
      <c r="B915" t="s">
        <v>1740</v>
      </c>
      <c r="C915">
        <v>4.8828432781742634E-7</v>
      </c>
      <c r="D915">
        <v>0.20693123778035136</v>
      </c>
      <c r="E915">
        <v>1.56858E-3</v>
      </c>
      <c r="F915">
        <v>1.58595569</v>
      </c>
      <c r="G915">
        <v>28.590746190000001</v>
      </c>
      <c r="H915">
        <v>110.17087441510152</v>
      </c>
    </row>
    <row r="916" spans="1:8" x14ac:dyDescent="0.3">
      <c r="A916" t="s">
        <v>1603</v>
      </c>
      <c r="B916" t="s">
        <v>1602</v>
      </c>
      <c r="C916">
        <v>1.2260537462299282E-5</v>
      </c>
      <c r="D916">
        <v>0.72160055162903869</v>
      </c>
      <c r="E916">
        <v>-0.26742008</v>
      </c>
      <c r="F916">
        <v>-5.74169163</v>
      </c>
      <c r="G916">
        <v>-32.223461700000001</v>
      </c>
      <c r="H916">
        <v>110.34036206451979</v>
      </c>
    </row>
    <row r="917" spans="1:8" x14ac:dyDescent="0.3">
      <c r="A917" t="s">
        <v>1860</v>
      </c>
      <c r="B917" t="s">
        <v>1859</v>
      </c>
      <c r="C917">
        <v>5.6060140857316687E-7</v>
      </c>
      <c r="D917">
        <v>0.44922112469336178</v>
      </c>
      <c r="E917">
        <v>0.16796148</v>
      </c>
      <c r="F917">
        <v>6.12333441</v>
      </c>
      <c r="G917">
        <v>3.6947695999999999</v>
      </c>
      <c r="H917">
        <v>110.30029367045172</v>
      </c>
    </row>
    <row r="918" spans="1:8" x14ac:dyDescent="0.3">
      <c r="A918" t="s">
        <v>1621</v>
      </c>
      <c r="B918" t="s">
        <v>1620</v>
      </c>
      <c r="C918">
        <v>1.8872492451777665E-8</v>
      </c>
      <c r="D918">
        <v>3.3888460031128247</v>
      </c>
      <c r="E918">
        <v>5.0957426899999998</v>
      </c>
      <c r="F918">
        <v>-16.218211019999998</v>
      </c>
      <c r="G918">
        <v>-26.48201027</v>
      </c>
      <c r="H918">
        <v>115.07420271491726</v>
      </c>
    </row>
    <row r="919" spans="1:8" x14ac:dyDescent="0.3">
      <c r="A919" t="s">
        <v>1444</v>
      </c>
      <c r="B919" t="s">
        <v>1443</v>
      </c>
      <c r="C919">
        <v>1.8542393611033952E-8</v>
      </c>
      <c r="D919">
        <v>2.039651919409782E-2</v>
      </c>
      <c r="E919">
        <v>-2.6764742300000002</v>
      </c>
      <c r="F919">
        <v>-1.5356824600000001</v>
      </c>
      <c r="G919">
        <v>-13.32464983</v>
      </c>
      <c r="H919">
        <v>110.73373531165434</v>
      </c>
    </row>
    <row r="920" spans="1:8" x14ac:dyDescent="0.3">
      <c r="A920" t="s">
        <v>1678</v>
      </c>
      <c r="B920" t="s">
        <v>1677</v>
      </c>
      <c r="C920">
        <v>4.0308611154067661E-7</v>
      </c>
      <c r="D920">
        <v>37.997888141626049</v>
      </c>
      <c r="E920">
        <v>0.72785348999999999</v>
      </c>
      <c r="F920">
        <v>-4.75767338</v>
      </c>
      <c r="G920">
        <v>25.328906320000002</v>
      </c>
      <c r="H920">
        <v>109.53452993857988</v>
      </c>
    </row>
    <row r="921" spans="1:8" x14ac:dyDescent="0.3">
      <c r="A921" t="s">
        <v>1683</v>
      </c>
      <c r="B921" t="s">
        <v>1682</v>
      </c>
      <c r="C921">
        <v>1.9889513004275313E-6</v>
      </c>
      <c r="D921">
        <v>18.689586615099156</v>
      </c>
      <c r="E921">
        <v>4.5521156899999999</v>
      </c>
      <c r="F921">
        <v>-5.9816043800000003</v>
      </c>
      <c r="G921">
        <v>-25.653181329999999</v>
      </c>
      <c r="H921">
        <v>108.46733344490529</v>
      </c>
    </row>
    <row r="922" spans="1:8" x14ac:dyDescent="0.3">
      <c r="A922" t="s">
        <v>1765</v>
      </c>
      <c r="B922" t="s">
        <v>1764</v>
      </c>
      <c r="C922">
        <v>2.6958588451597718E-7</v>
      </c>
      <c r="D922">
        <v>0.23735173942078097</v>
      </c>
      <c r="E922">
        <v>0.23275055</v>
      </c>
      <c r="F922">
        <v>59.428767039999997</v>
      </c>
      <c r="G922">
        <v>-11.03897089</v>
      </c>
      <c r="H922">
        <v>107.81717000841776</v>
      </c>
    </row>
    <row r="923" spans="1:8" x14ac:dyDescent="0.3">
      <c r="A923" t="s">
        <v>1681</v>
      </c>
      <c r="B923" t="s">
        <v>1680</v>
      </c>
      <c r="C923">
        <v>2.1116134527351246E-5</v>
      </c>
      <c r="D923">
        <v>4.5607053871361307</v>
      </c>
      <c r="E923">
        <v>-1.3756363300000001</v>
      </c>
      <c r="F923">
        <v>-9.0917511599999994</v>
      </c>
      <c r="G923">
        <v>16.251522949999998</v>
      </c>
      <c r="H923">
        <v>107.71119875538081</v>
      </c>
    </row>
    <row r="924" spans="1:8" x14ac:dyDescent="0.3">
      <c r="A924" t="s">
        <v>1674</v>
      </c>
      <c r="B924" t="s">
        <v>1673</v>
      </c>
      <c r="C924">
        <v>3.3844331376992648E-7</v>
      </c>
      <c r="D924">
        <v>0.17688016166343865</v>
      </c>
      <c r="E924">
        <v>1.2617538500000001</v>
      </c>
      <c r="F924">
        <v>-1.38440075</v>
      </c>
      <c r="G924">
        <v>-10.22929413</v>
      </c>
      <c r="H924">
        <v>107.22213779344364</v>
      </c>
    </row>
    <row r="925" spans="1:8" x14ac:dyDescent="0.3">
      <c r="A925" t="s">
        <v>1811</v>
      </c>
      <c r="B925" t="s">
        <v>1810</v>
      </c>
      <c r="C925">
        <v>1.1734215004003433E-7</v>
      </c>
      <c r="D925">
        <v>3.5529732977876481E-4</v>
      </c>
      <c r="E925">
        <v>-0.93828332000000003</v>
      </c>
      <c r="F925">
        <v>0.96818314999999999</v>
      </c>
      <c r="G925">
        <v>6.3874171999999998</v>
      </c>
      <c r="H925">
        <v>107.0601231954858</v>
      </c>
    </row>
    <row r="926" spans="1:8" x14ac:dyDescent="0.3">
      <c r="A926" t="s">
        <v>1727</v>
      </c>
      <c r="B926" t="s">
        <v>1726</v>
      </c>
      <c r="C926">
        <v>1.4068056783911997E-7</v>
      </c>
      <c r="D926">
        <v>4.2784322172012894</v>
      </c>
      <c r="E926">
        <v>0.15769548</v>
      </c>
      <c r="F926">
        <v>-5.18298404</v>
      </c>
      <c r="G926">
        <v>-1.5944914400000001</v>
      </c>
      <c r="H926">
        <v>107.12040099350104</v>
      </c>
    </row>
    <row r="927" spans="1:8" x14ac:dyDescent="0.3">
      <c r="A927" t="s">
        <v>1921</v>
      </c>
      <c r="B927" t="s">
        <v>1920</v>
      </c>
      <c r="C927">
        <v>2.7801351547401043E-5</v>
      </c>
      <c r="D927">
        <v>1.5455671878046569E-3</v>
      </c>
      <c r="E927">
        <v>-0.16037633000000001</v>
      </c>
      <c r="F927">
        <v>63.731399580000001</v>
      </c>
      <c r="G927">
        <v>46.519796659999997</v>
      </c>
      <c r="H927">
        <v>106.635438509941</v>
      </c>
    </row>
    <row r="928" spans="1:8" x14ac:dyDescent="0.3">
      <c r="A928" t="s">
        <v>499</v>
      </c>
      <c r="B928" t="s">
        <v>499</v>
      </c>
      <c r="C928">
        <v>3.4116126013306018E-7</v>
      </c>
      <c r="D928">
        <v>0.41616667680588953</v>
      </c>
      <c r="E928">
        <v>-19.737300510000001</v>
      </c>
      <c r="F928">
        <v>-18.47735707</v>
      </c>
      <c r="G928">
        <v>51.463308380000001</v>
      </c>
      <c r="H928">
        <v>106.14378571501072</v>
      </c>
    </row>
    <row r="929" spans="1:8" x14ac:dyDescent="0.3">
      <c r="A929" t="s">
        <v>1710</v>
      </c>
      <c r="B929" t="s">
        <v>1709</v>
      </c>
      <c r="C929">
        <v>4.740657750292079E-7</v>
      </c>
      <c r="D929">
        <v>0.81456760863763855</v>
      </c>
      <c r="E929">
        <v>-3.4357681900000001</v>
      </c>
      <c r="F929">
        <v>-9.2536265400000008</v>
      </c>
      <c r="G929">
        <v>-26.05262179</v>
      </c>
      <c r="H929">
        <v>105.93304235474952</v>
      </c>
    </row>
    <row r="930" spans="1:8" x14ac:dyDescent="0.3">
      <c r="A930" t="s">
        <v>1779</v>
      </c>
      <c r="B930" t="s">
        <v>1779</v>
      </c>
      <c r="C930">
        <v>1E-8</v>
      </c>
      <c r="D930">
        <v>0.64549813353341834</v>
      </c>
      <c r="E930">
        <v>0.84600273000000004</v>
      </c>
      <c r="F930">
        <v>-2.23908905</v>
      </c>
      <c r="G930">
        <v>4.4234345099999999</v>
      </c>
      <c r="H930">
        <v>108.30699279041571</v>
      </c>
    </row>
    <row r="931" spans="1:8" x14ac:dyDescent="0.3">
      <c r="A931" t="s">
        <v>1787</v>
      </c>
      <c r="B931" t="s">
        <v>1786</v>
      </c>
      <c r="C931">
        <v>1.4858982273360038E-7</v>
      </c>
      <c r="D931">
        <v>7.7683608550188743E-2</v>
      </c>
      <c r="E931">
        <v>-0.39803936000000001</v>
      </c>
      <c r="F931">
        <v>0.20224463000000001</v>
      </c>
      <c r="G931">
        <v>-2.58177177</v>
      </c>
      <c r="H931">
        <v>105.46102489022348</v>
      </c>
    </row>
    <row r="932" spans="1:8" x14ac:dyDescent="0.3">
      <c r="A932" t="s">
        <v>1438</v>
      </c>
      <c r="B932" t="s">
        <v>1437</v>
      </c>
      <c r="C932">
        <v>1.1819094966529315E-6</v>
      </c>
      <c r="D932">
        <v>2.5903591766714507</v>
      </c>
      <c r="E932">
        <v>5.4575593400000004</v>
      </c>
      <c r="F932">
        <v>-15.631288229999999</v>
      </c>
      <c r="G932">
        <v>-83.632134570000005</v>
      </c>
      <c r="H932">
        <v>111.29317637904194</v>
      </c>
    </row>
    <row r="933" spans="1:8" x14ac:dyDescent="0.3">
      <c r="A933" t="s">
        <v>1731</v>
      </c>
      <c r="B933" t="s">
        <v>1730</v>
      </c>
      <c r="C933">
        <v>1.9181967374855613E-4</v>
      </c>
      <c r="D933">
        <v>11.524633856900236</v>
      </c>
      <c r="E933">
        <v>0.27529868000000002</v>
      </c>
      <c r="F933">
        <v>-0.29185264999999999</v>
      </c>
      <c r="G933">
        <v>-14.325360849999999</v>
      </c>
      <c r="H933">
        <v>105.09454649270644</v>
      </c>
    </row>
    <row r="934" spans="1:8" x14ac:dyDescent="0.3">
      <c r="A934" t="s">
        <v>2188</v>
      </c>
      <c r="B934" t="s">
        <v>2187</v>
      </c>
      <c r="C934">
        <v>1.2325574187249071E-6</v>
      </c>
      <c r="D934">
        <v>4.7392106881850738E-3</v>
      </c>
      <c r="E934">
        <v>7.47293E-3</v>
      </c>
      <c r="F934">
        <v>198.16862025</v>
      </c>
      <c r="G934">
        <v>209.70281259999999</v>
      </c>
      <c r="H934">
        <v>105.04303846554744</v>
      </c>
    </row>
    <row r="935" spans="1:8" x14ac:dyDescent="0.3">
      <c r="A935" t="s">
        <v>1708</v>
      </c>
      <c r="B935" t="s">
        <v>1707</v>
      </c>
      <c r="C935">
        <v>2.5343360293873782E-7</v>
      </c>
      <c r="D935">
        <v>0.42098390891968301</v>
      </c>
      <c r="E935">
        <v>-10.455946389999999</v>
      </c>
      <c r="F935">
        <v>-6.8182590999999997</v>
      </c>
      <c r="G935">
        <v>-11.432583230000001</v>
      </c>
      <c r="H935">
        <v>104.46363908782035</v>
      </c>
    </row>
    <row r="936" spans="1:8" x14ac:dyDescent="0.3">
      <c r="A936" t="s">
        <v>1735</v>
      </c>
      <c r="B936" t="s">
        <v>1734</v>
      </c>
      <c r="C936">
        <v>8.7320381517705792E-8</v>
      </c>
      <c r="D936">
        <v>7.2600586336111732</v>
      </c>
      <c r="E936">
        <v>0.73261403000000003</v>
      </c>
      <c r="F936">
        <v>-2.3453387299999999</v>
      </c>
      <c r="G936">
        <v>2.7702773999999999</v>
      </c>
      <c r="H936">
        <v>104.7844249951404</v>
      </c>
    </row>
    <row r="937" spans="1:8" x14ac:dyDescent="0.3">
      <c r="A937" t="s">
        <v>1862</v>
      </c>
      <c r="B937" t="s">
        <v>1861</v>
      </c>
      <c r="C937">
        <v>8.6317451790347821E-7</v>
      </c>
      <c r="D937">
        <v>22.021389423379503</v>
      </c>
      <c r="E937">
        <v>8.1390249999999997E-2</v>
      </c>
      <c r="F937">
        <v>12.79928393</v>
      </c>
      <c r="G937">
        <v>-2.2085108400000002</v>
      </c>
      <c r="H937">
        <v>104.5573220043439</v>
      </c>
    </row>
    <row r="938" spans="1:8" x14ac:dyDescent="0.3">
      <c r="A938" t="s">
        <v>1880</v>
      </c>
      <c r="B938" t="s">
        <v>1879</v>
      </c>
      <c r="C938">
        <v>3.56625667046078E-7</v>
      </c>
      <c r="D938">
        <v>1.174295770596643</v>
      </c>
      <c r="E938">
        <v>-2.1234275999999999</v>
      </c>
      <c r="F938">
        <v>1.4416315399999999</v>
      </c>
      <c r="G938">
        <v>11.85376962</v>
      </c>
      <c r="H938">
        <v>101.54652964443578</v>
      </c>
    </row>
    <row r="939" spans="1:8" x14ac:dyDescent="0.3">
      <c r="A939" t="s">
        <v>1737</v>
      </c>
      <c r="B939" t="s">
        <v>1736</v>
      </c>
      <c r="C939">
        <v>4.5066795240087987E-7</v>
      </c>
      <c r="D939">
        <v>3.3172208942516361</v>
      </c>
      <c r="E939">
        <v>-0.68759893999999999</v>
      </c>
      <c r="F939">
        <v>-3.3519662499999998</v>
      </c>
      <c r="G939">
        <v>-3.5337210300000002</v>
      </c>
      <c r="H939">
        <v>103.05194372771088</v>
      </c>
    </row>
    <row r="940" spans="1:8" x14ac:dyDescent="0.3">
      <c r="A940" t="s">
        <v>1745</v>
      </c>
      <c r="B940" t="s">
        <v>1744</v>
      </c>
      <c r="C940">
        <v>2.7942707012605278E-6</v>
      </c>
      <c r="D940">
        <v>0.15473187785098949</v>
      </c>
      <c r="E940">
        <v>-0.16496553</v>
      </c>
      <c r="F940">
        <v>-3.79295603</v>
      </c>
      <c r="G940">
        <v>-11.9366545</v>
      </c>
      <c r="H940">
        <v>102.88438777252712</v>
      </c>
    </row>
    <row r="941" spans="1:8" x14ac:dyDescent="0.3">
      <c r="A941" t="s">
        <v>1723</v>
      </c>
      <c r="B941" t="s">
        <v>1722</v>
      </c>
      <c r="C941">
        <v>1.2766389012857785E-7</v>
      </c>
      <c r="D941">
        <v>1.1178213861393799E-2</v>
      </c>
      <c r="E941">
        <v>-0.22139975000000001</v>
      </c>
      <c r="F941">
        <v>21.275640240000001</v>
      </c>
      <c r="G941">
        <v>6.7229923300000003</v>
      </c>
      <c r="H941">
        <v>102.75424106464808</v>
      </c>
    </row>
    <row r="942" spans="1:8" x14ac:dyDescent="0.3">
      <c r="A942" t="s">
        <v>1805</v>
      </c>
      <c r="B942" t="s">
        <v>1804</v>
      </c>
      <c r="C942">
        <v>1.3415831761634688E-8</v>
      </c>
      <c r="D942">
        <v>3.5984381481051209</v>
      </c>
      <c r="E942">
        <v>3.0062498400000002</v>
      </c>
      <c r="F942">
        <v>-0.16817668</v>
      </c>
      <c r="G942">
        <v>-12.18701729</v>
      </c>
      <c r="H942">
        <v>102.3021325220319</v>
      </c>
    </row>
    <row r="943" spans="1:8" x14ac:dyDescent="0.3">
      <c r="A943" t="s">
        <v>1964</v>
      </c>
      <c r="B943" t="s">
        <v>1964</v>
      </c>
      <c r="C943">
        <v>6.559486367854424E-7</v>
      </c>
      <c r="D943">
        <v>1.8517088948199076</v>
      </c>
      <c r="E943">
        <v>-0.41084907999999998</v>
      </c>
      <c r="F943">
        <v>9.6783071300000003</v>
      </c>
      <c r="G943">
        <v>71.938904660000006</v>
      </c>
      <c r="H943">
        <v>99.934436238758167</v>
      </c>
    </row>
    <row r="944" spans="1:8" x14ac:dyDescent="0.3">
      <c r="A944" t="s">
        <v>1759</v>
      </c>
      <c r="B944" t="s">
        <v>1758</v>
      </c>
      <c r="C944">
        <v>8.4627713463900482E-6</v>
      </c>
      <c r="D944">
        <v>0.99182311646133081</v>
      </c>
      <c r="E944">
        <v>5.71552E-3</v>
      </c>
      <c r="F944">
        <v>0.22692882</v>
      </c>
      <c r="G944">
        <v>-8.2937172599999993</v>
      </c>
      <c r="H944">
        <v>101.05460428063724</v>
      </c>
    </row>
    <row r="945" spans="1:8" x14ac:dyDescent="0.3">
      <c r="A945" t="s">
        <v>1783</v>
      </c>
      <c r="B945" t="s">
        <v>1782</v>
      </c>
      <c r="C945">
        <v>3.0924227180166313E-6</v>
      </c>
      <c r="D945">
        <v>0.11684949615066809</v>
      </c>
      <c r="E945">
        <v>0.40218805000000002</v>
      </c>
      <c r="F945">
        <v>6.4103133699999999</v>
      </c>
      <c r="G945">
        <v>-3.3805400699999999</v>
      </c>
      <c r="H945">
        <v>100.54206843580482</v>
      </c>
    </row>
    <row r="946" spans="1:8" x14ac:dyDescent="0.3">
      <c r="A946" t="s">
        <v>1936</v>
      </c>
      <c r="B946" t="s">
        <v>1935</v>
      </c>
      <c r="C946">
        <v>3.3927371271030929E-7</v>
      </c>
      <c r="D946">
        <v>0.11460960665267245</v>
      </c>
      <c r="E946">
        <v>-1.11672072</v>
      </c>
      <c r="F946">
        <v>2.6172443599999999</v>
      </c>
      <c r="G946">
        <v>15.91367215</v>
      </c>
      <c r="H946">
        <v>100.16495064144161</v>
      </c>
    </row>
    <row r="947" spans="1:8" x14ac:dyDescent="0.3">
      <c r="A947" t="s">
        <v>1763</v>
      </c>
      <c r="B947" t="s">
        <v>1762</v>
      </c>
      <c r="C947">
        <v>1.3852587738804221E-6</v>
      </c>
      <c r="D947">
        <v>0.99170158007402343</v>
      </c>
      <c r="E947">
        <v>-2.9581918699999998</v>
      </c>
      <c r="F947">
        <v>-1.83999917</v>
      </c>
      <c r="G947">
        <v>-15.916722780000001</v>
      </c>
      <c r="H947">
        <v>99.683449678710005</v>
      </c>
    </row>
    <row r="948" spans="1:8" x14ac:dyDescent="0.3">
      <c r="A948" t="s">
        <v>1766</v>
      </c>
      <c r="B948" t="s">
        <v>1766</v>
      </c>
      <c r="C948">
        <v>1.1154887476349213E-7</v>
      </c>
      <c r="D948">
        <v>30.731622559092585</v>
      </c>
      <c r="E948">
        <v>2.9630806700000001</v>
      </c>
      <c r="F948">
        <v>-11.71167412</v>
      </c>
      <c r="G948">
        <v>-4.6395633399999996</v>
      </c>
      <c r="H948">
        <v>94.226575828600161</v>
      </c>
    </row>
    <row r="949" spans="1:8" x14ac:dyDescent="0.3">
      <c r="A949" t="s">
        <v>1774</v>
      </c>
      <c r="B949" t="s">
        <v>1773</v>
      </c>
      <c r="C949">
        <v>3.6736009659205295E-8</v>
      </c>
      <c r="D949">
        <v>1.5860577642245308</v>
      </c>
      <c r="E949">
        <v>0.34759381</v>
      </c>
      <c r="F949">
        <v>-9.8140943200000006</v>
      </c>
      <c r="G949">
        <v>28.758996610000001</v>
      </c>
      <c r="H949">
        <v>99.834260922363299</v>
      </c>
    </row>
    <row r="950" spans="1:8" x14ac:dyDescent="0.3">
      <c r="A950" t="s">
        <v>1791</v>
      </c>
      <c r="B950" t="s">
        <v>1790</v>
      </c>
      <c r="C950">
        <v>1.6447279401657152E-5</v>
      </c>
      <c r="D950">
        <v>2.8525337129871713</v>
      </c>
      <c r="E950">
        <v>-11.664422289999999</v>
      </c>
      <c r="F950">
        <v>24.86444457</v>
      </c>
      <c r="G950">
        <v>36.506024119999999</v>
      </c>
      <c r="H950">
        <v>98.683676409942919</v>
      </c>
    </row>
    <row r="951" spans="1:8" x14ac:dyDescent="0.3">
      <c r="A951" t="s">
        <v>1749</v>
      </c>
      <c r="B951" t="s">
        <v>1748</v>
      </c>
      <c r="C951">
        <v>1E-8</v>
      </c>
      <c r="D951">
        <v>29.964164774502645</v>
      </c>
      <c r="E951">
        <v>0.85767441</v>
      </c>
      <c r="F951">
        <v>-4.0223612700000002</v>
      </c>
      <c r="G951">
        <v>9.7307802300000006</v>
      </c>
      <c r="H951">
        <v>98.423601431811221</v>
      </c>
    </row>
    <row r="952" spans="1:8" x14ac:dyDescent="0.3">
      <c r="A952" t="s">
        <v>2393</v>
      </c>
      <c r="B952" t="s">
        <v>2392</v>
      </c>
      <c r="C952">
        <v>1.9624075008483825E-7</v>
      </c>
      <c r="D952">
        <v>1.9735815555703002E-5</v>
      </c>
      <c r="E952">
        <v>-0.58595189999999997</v>
      </c>
      <c r="F952">
        <v>-17.145808519999999</v>
      </c>
      <c r="G952">
        <v>19.46831542</v>
      </c>
      <c r="H952">
        <v>98.119211780236057</v>
      </c>
    </row>
    <row r="953" spans="1:8" x14ac:dyDescent="0.3">
      <c r="A953" t="s">
        <v>1894</v>
      </c>
      <c r="B953" t="s">
        <v>1893</v>
      </c>
      <c r="C953">
        <v>1.1820360085263445E-7</v>
      </c>
      <c r="D953">
        <v>4.2135658363666417</v>
      </c>
      <c r="E953">
        <v>-0.58139034000000001</v>
      </c>
      <c r="F953">
        <v>-2.6616547700000002</v>
      </c>
      <c r="G953">
        <v>12.73472874</v>
      </c>
      <c r="H953">
        <v>97.715722847395398</v>
      </c>
    </row>
    <row r="954" spans="1:8" x14ac:dyDescent="0.3">
      <c r="A954" t="s">
        <v>1882</v>
      </c>
      <c r="B954" t="s">
        <v>1881</v>
      </c>
      <c r="C954">
        <v>8.6304522324175501E-6</v>
      </c>
      <c r="D954">
        <v>1.4874908331704488</v>
      </c>
      <c r="E954">
        <v>-0.18604910999999999</v>
      </c>
      <c r="F954">
        <v>1.42824182</v>
      </c>
      <c r="G954">
        <v>6.1570439700000001</v>
      </c>
      <c r="H954">
        <v>97.517018728710539</v>
      </c>
    </row>
    <row r="955" spans="1:8" x14ac:dyDescent="0.3">
      <c r="A955" t="s">
        <v>1789</v>
      </c>
      <c r="B955" t="s">
        <v>1788</v>
      </c>
      <c r="C955">
        <v>1.8878777683045987E-7</v>
      </c>
      <c r="D955">
        <v>1.0411131771029118E-2</v>
      </c>
      <c r="E955">
        <v>0.14748312</v>
      </c>
      <c r="F955">
        <v>-2.0319164399999998</v>
      </c>
      <c r="G955">
        <v>-22.620523439999999</v>
      </c>
      <c r="H955">
        <v>96.90336674086096</v>
      </c>
    </row>
    <row r="956" spans="1:8" x14ac:dyDescent="0.3">
      <c r="A956" t="s">
        <v>1770</v>
      </c>
      <c r="B956" t="s">
        <v>1769</v>
      </c>
      <c r="C956">
        <v>1.1958025756117012E-4</v>
      </c>
      <c r="D956">
        <v>1E-8</v>
      </c>
      <c r="E956">
        <v>-3.5125719999999999E-2</v>
      </c>
      <c r="F956">
        <v>-37.191944139999997</v>
      </c>
      <c r="G956">
        <v>-9.8561644299999998</v>
      </c>
      <c r="H956">
        <v>96.701553160078205</v>
      </c>
    </row>
    <row r="957" spans="1:8" x14ac:dyDescent="0.3">
      <c r="A957" t="s">
        <v>1739</v>
      </c>
      <c r="B957" t="s">
        <v>1738</v>
      </c>
      <c r="C957">
        <v>1.5417559733297809E-7</v>
      </c>
      <c r="D957">
        <v>0.15703076888045109</v>
      </c>
      <c r="E957">
        <v>-0.22205932</v>
      </c>
      <c r="F957">
        <v>-5.48167078</v>
      </c>
      <c r="G957">
        <v>-32.112862720000003</v>
      </c>
      <c r="H957">
        <v>96.257469254969436</v>
      </c>
    </row>
    <row r="958" spans="1:8" x14ac:dyDescent="0.3">
      <c r="A958" t="s">
        <v>1807</v>
      </c>
      <c r="B958" t="s">
        <v>1806</v>
      </c>
      <c r="C958">
        <v>2.5038601030026458E-6</v>
      </c>
      <c r="D958">
        <v>0.222481936712498</v>
      </c>
      <c r="E958">
        <v>3.6888611999999998</v>
      </c>
      <c r="F958">
        <v>-10.575024709999999</v>
      </c>
      <c r="G958">
        <v>62.588318370000003</v>
      </c>
      <c r="H958">
        <v>96.338865784193246</v>
      </c>
    </row>
    <row r="959" spans="1:8" x14ac:dyDescent="0.3">
      <c r="A959" t="s">
        <v>1982</v>
      </c>
      <c r="B959" t="s">
        <v>1981</v>
      </c>
      <c r="C959">
        <v>1.4822851809775319E-6</v>
      </c>
      <c r="D959">
        <v>5.355634548399324E-3</v>
      </c>
      <c r="E959">
        <v>0.15440412000000001</v>
      </c>
      <c r="F959">
        <v>38.531325320000001</v>
      </c>
      <c r="G959">
        <v>-10.169093780000001</v>
      </c>
      <c r="H959">
        <v>95.850969633598439</v>
      </c>
    </row>
    <row r="960" spans="1:8" x14ac:dyDescent="0.3">
      <c r="A960" t="s">
        <v>1876</v>
      </c>
      <c r="B960" t="s">
        <v>1875</v>
      </c>
      <c r="C960">
        <v>2.4580134921374146E-8</v>
      </c>
      <c r="D960">
        <v>13.554464607100776</v>
      </c>
      <c r="E960">
        <v>-1.2632259699999999</v>
      </c>
      <c r="F960">
        <v>5.6115253699999998</v>
      </c>
      <c r="G960">
        <v>20.886904659999999</v>
      </c>
      <c r="H960">
        <v>95.3927786538014</v>
      </c>
    </row>
    <row r="961" spans="1:8" x14ac:dyDescent="0.3">
      <c r="A961" t="s">
        <v>1693</v>
      </c>
      <c r="B961" t="s">
        <v>1692</v>
      </c>
      <c r="C961">
        <v>1.6996524413786871E-7</v>
      </c>
      <c r="D961">
        <v>36.416898236380057</v>
      </c>
      <c r="E961">
        <v>-0.98551401000000005</v>
      </c>
      <c r="F961">
        <v>-10.069891309999999</v>
      </c>
      <c r="G961">
        <v>-8.8402466700000009</v>
      </c>
      <c r="H961">
        <v>94.521105292788263</v>
      </c>
    </row>
    <row r="962" spans="1:8" x14ac:dyDescent="0.3">
      <c r="A962" t="s">
        <v>1803</v>
      </c>
      <c r="B962" t="s">
        <v>1802</v>
      </c>
      <c r="C962">
        <v>1.046488918677622E-8</v>
      </c>
      <c r="D962">
        <v>3.367146759881297</v>
      </c>
      <c r="E962">
        <v>-0.58363211000000004</v>
      </c>
      <c r="F962">
        <v>-2.9107143500000001</v>
      </c>
      <c r="G962">
        <v>-1.9867428</v>
      </c>
      <c r="H962">
        <v>94.835928357193097</v>
      </c>
    </row>
    <row r="963" spans="1:8" x14ac:dyDescent="0.3">
      <c r="A963" t="s">
        <v>1778</v>
      </c>
      <c r="B963" t="s">
        <v>1777</v>
      </c>
      <c r="C963">
        <v>1.8694349504701104E-5</v>
      </c>
      <c r="D963">
        <v>92.626738614466603</v>
      </c>
      <c r="E963">
        <v>-4.6907335100000003</v>
      </c>
      <c r="F963">
        <v>-0.33206903999999998</v>
      </c>
      <c r="G963">
        <v>-12.70433731</v>
      </c>
      <c r="H963">
        <v>97.483012791078735</v>
      </c>
    </row>
    <row r="964" spans="1:8" x14ac:dyDescent="0.3">
      <c r="A964" t="s">
        <v>1828</v>
      </c>
      <c r="B964" t="s">
        <v>1827</v>
      </c>
      <c r="C964">
        <v>4.0582988089198198E-6</v>
      </c>
      <c r="D964">
        <v>0.10136197801392864</v>
      </c>
      <c r="E964">
        <v>14.2984469</v>
      </c>
      <c r="F964">
        <v>-7.5999909800000003</v>
      </c>
      <c r="G964">
        <v>4.06799453</v>
      </c>
      <c r="H964">
        <v>94.102312863809445</v>
      </c>
    </row>
    <row r="965" spans="1:8" x14ac:dyDescent="0.3">
      <c r="A965" t="s">
        <v>1799</v>
      </c>
      <c r="B965" t="s">
        <v>1798</v>
      </c>
      <c r="C965">
        <v>1.4978215771035936E-7</v>
      </c>
      <c r="D965">
        <v>5.0586822935193058E-2</v>
      </c>
      <c r="E965">
        <v>0.3711914</v>
      </c>
      <c r="F965">
        <v>-4.4732217399999996</v>
      </c>
      <c r="G965">
        <v>52.98813723</v>
      </c>
      <c r="H965">
        <v>93.173399869553378</v>
      </c>
    </row>
    <row r="966" spans="1:8" x14ac:dyDescent="0.3">
      <c r="A966" t="s">
        <v>2391</v>
      </c>
      <c r="B966" t="s">
        <v>2390</v>
      </c>
      <c r="C966">
        <v>3.7062082230873778E-7</v>
      </c>
      <c r="D966">
        <v>1E-8</v>
      </c>
      <c r="E966">
        <v>0.38442685999999998</v>
      </c>
      <c r="F966">
        <v>0.18795695000000001</v>
      </c>
      <c r="G966">
        <v>185.06850857000001</v>
      </c>
      <c r="H966">
        <v>92.655205577184446</v>
      </c>
    </row>
    <row r="967" spans="1:8" x14ac:dyDescent="0.3">
      <c r="A967" t="s">
        <v>1929</v>
      </c>
      <c r="B967" t="s">
        <v>1928</v>
      </c>
      <c r="C967">
        <v>1.8839571936695945E-7</v>
      </c>
      <c r="D967">
        <v>38.40529926376481</v>
      </c>
      <c r="E967">
        <v>-1.95918298</v>
      </c>
      <c r="F967">
        <v>-8.2616635899999995</v>
      </c>
      <c r="G967">
        <v>68.417496979999996</v>
      </c>
      <c r="H967">
        <v>91.247508490279699</v>
      </c>
    </row>
    <row r="968" spans="1:8" x14ac:dyDescent="0.3">
      <c r="A968" t="s">
        <v>1815</v>
      </c>
      <c r="B968" t="s">
        <v>1814</v>
      </c>
      <c r="C968">
        <v>3.8147401992696301E-7</v>
      </c>
      <c r="D968">
        <v>1E-8</v>
      </c>
      <c r="E968">
        <v>-0.31705519999999998</v>
      </c>
      <c r="F968">
        <v>-2.1069780200000001</v>
      </c>
      <c r="G968">
        <v>-13.208537140000001</v>
      </c>
      <c r="H968">
        <v>91.865757400939074</v>
      </c>
    </row>
    <row r="969" spans="1:8" x14ac:dyDescent="0.3">
      <c r="A969" t="s">
        <v>1819</v>
      </c>
      <c r="B969" t="s">
        <v>1818</v>
      </c>
      <c r="C969">
        <v>3.9298079054534656E-8</v>
      </c>
      <c r="D969">
        <v>18.622988915040615</v>
      </c>
      <c r="E969">
        <v>2.0221422200000001</v>
      </c>
      <c r="F969">
        <v>5.1615763100000001</v>
      </c>
      <c r="G969">
        <v>-11.17033522</v>
      </c>
      <c r="H969">
        <v>92.648172206702995</v>
      </c>
    </row>
    <row r="970" spans="1:8" x14ac:dyDescent="0.3">
      <c r="A970" t="s">
        <v>1838</v>
      </c>
      <c r="B970" t="s">
        <v>1837</v>
      </c>
      <c r="C970">
        <v>2.4636541927341991E-7</v>
      </c>
      <c r="D970">
        <v>2.3652468463325138</v>
      </c>
      <c r="E970">
        <v>0.3091913</v>
      </c>
      <c r="F970">
        <v>-2.9453708999999999</v>
      </c>
      <c r="G970">
        <v>4.2024111099999999</v>
      </c>
      <c r="H970">
        <v>92.82207716164956</v>
      </c>
    </row>
    <row r="971" spans="1:8" x14ac:dyDescent="0.3">
      <c r="A971" t="s">
        <v>1856</v>
      </c>
      <c r="B971" t="s">
        <v>1855</v>
      </c>
      <c r="C971">
        <v>2.4791335536007956E-8</v>
      </c>
      <c r="D971">
        <v>49.502550572716146</v>
      </c>
      <c r="E971">
        <v>0.86862876</v>
      </c>
      <c r="F971">
        <v>-0.28706755</v>
      </c>
      <c r="G971">
        <v>0.29331750000000001</v>
      </c>
      <c r="H971">
        <v>92.967508260029845</v>
      </c>
    </row>
    <row r="972" spans="1:8" x14ac:dyDescent="0.3">
      <c r="A972" t="s">
        <v>1914</v>
      </c>
      <c r="B972" t="s">
        <v>1913</v>
      </c>
      <c r="C972">
        <v>8.8938533075548443E-8</v>
      </c>
      <c r="D972">
        <v>13.165956683739902</v>
      </c>
      <c r="E972">
        <v>1.96929026</v>
      </c>
      <c r="F972">
        <v>-10.484760290000001</v>
      </c>
      <c r="G972">
        <v>36.838894750000001</v>
      </c>
      <c r="H972">
        <v>90.86680908567584</v>
      </c>
    </row>
    <row r="973" spans="1:8" x14ac:dyDescent="0.3">
      <c r="A973" t="s">
        <v>1941</v>
      </c>
      <c r="B973" t="s">
        <v>1940</v>
      </c>
      <c r="C973">
        <v>1E-8</v>
      </c>
      <c r="D973">
        <v>1.2483894701208966</v>
      </c>
      <c r="E973">
        <v>1.14169396</v>
      </c>
      <c r="F973">
        <v>-1.22590931</v>
      </c>
      <c r="G973">
        <v>27.235676600000001</v>
      </c>
      <c r="H973">
        <v>90.247768893165357</v>
      </c>
    </row>
    <row r="974" spans="1:8" x14ac:dyDescent="0.3">
      <c r="A974" t="s">
        <v>1848</v>
      </c>
      <c r="B974" t="s">
        <v>1847</v>
      </c>
      <c r="C974">
        <v>1.0015440412107804E-8</v>
      </c>
      <c r="D974">
        <v>1E-8</v>
      </c>
      <c r="E974">
        <v>0.37081765</v>
      </c>
      <c r="F974">
        <v>0.15597232</v>
      </c>
      <c r="G974">
        <v>0.15440412000000001</v>
      </c>
      <c r="H974">
        <v>90.079083239613126</v>
      </c>
    </row>
    <row r="975" spans="1:8" x14ac:dyDescent="0.3">
      <c r="A975" t="s">
        <v>1897</v>
      </c>
      <c r="B975" t="s">
        <v>1896</v>
      </c>
      <c r="C975">
        <v>2.0433801368006738E-7</v>
      </c>
      <c r="D975">
        <v>45.712317912980517</v>
      </c>
      <c r="E975">
        <v>0.91463295</v>
      </c>
      <c r="F975">
        <v>-15.12422707</v>
      </c>
      <c r="G975">
        <v>6.4578562499999999</v>
      </c>
      <c r="H975">
        <v>90.014329773742901</v>
      </c>
    </row>
    <row r="976" spans="1:8" x14ac:dyDescent="0.3">
      <c r="A976" t="s">
        <v>2004</v>
      </c>
      <c r="B976" t="s">
        <v>2003</v>
      </c>
      <c r="C976">
        <v>3.1173879968183991E-6</v>
      </c>
      <c r="D976">
        <v>46.71589857984906</v>
      </c>
      <c r="E976">
        <v>2.4613117299999998</v>
      </c>
      <c r="F976">
        <v>30.713106629999999</v>
      </c>
      <c r="G976">
        <v>3.40976071</v>
      </c>
      <c r="H976">
        <v>90.422582739276422</v>
      </c>
    </row>
    <row r="977" spans="1:8" x14ac:dyDescent="0.3">
      <c r="A977" t="s">
        <v>1854</v>
      </c>
      <c r="B977" t="s">
        <v>1853</v>
      </c>
      <c r="C977">
        <v>5.2080290142453113E-6</v>
      </c>
      <c r="D977">
        <v>1.3282248929222324E-2</v>
      </c>
      <c r="E977">
        <v>0.37081764</v>
      </c>
      <c r="F977">
        <v>0.15597232</v>
      </c>
      <c r="G977">
        <v>0.14932113</v>
      </c>
      <c r="H977">
        <v>89.32478051376647</v>
      </c>
    </row>
    <row r="978" spans="1:8" x14ac:dyDescent="0.3">
      <c r="A978" t="s">
        <v>1852</v>
      </c>
      <c r="B978" t="s">
        <v>1851</v>
      </c>
      <c r="C978">
        <v>2.4598187730801628E-5</v>
      </c>
      <c r="D978">
        <v>52.416907974799464</v>
      </c>
      <c r="E978">
        <v>-6.5311930000000004E-2</v>
      </c>
      <c r="F978">
        <v>8.4006087699999998</v>
      </c>
      <c r="G978">
        <v>-23.109250379999999</v>
      </c>
      <c r="H978">
        <v>89.314519948231151</v>
      </c>
    </row>
    <row r="979" spans="1:8" x14ac:dyDescent="0.3">
      <c r="A979" t="s">
        <v>1797</v>
      </c>
      <c r="B979" t="s">
        <v>1796</v>
      </c>
      <c r="C979">
        <v>3.4467644616363046E-8</v>
      </c>
      <c r="D979">
        <v>4.0495045926166178</v>
      </c>
      <c r="E979">
        <v>-0.17081217000000001</v>
      </c>
      <c r="F979">
        <v>-6.6741179400000004</v>
      </c>
      <c r="G979">
        <v>-8.2397124000000002</v>
      </c>
      <c r="H979">
        <v>88.790951619122467</v>
      </c>
    </row>
    <row r="980" spans="1:8" x14ac:dyDescent="0.3">
      <c r="A980" t="s">
        <v>2155</v>
      </c>
      <c r="B980" t="s">
        <v>2154</v>
      </c>
      <c r="C980">
        <v>7.248898515274254E-6</v>
      </c>
      <c r="D980">
        <v>11.595529718962377</v>
      </c>
      <c r="E980">
        <v>1.1930713900000001</v>
      </c>
      <c r="F980">
        <v>34.451412079999997</v>
      </c>
      <c r="G980">
        <v>8.2436678600000004</v>
      </c>
      <c r="H980">
        <v>88.777405094534103</v>
      </c>
    </row>
    <row r="981" spans="1:8" x14ac:dyDescent="0.3">
      <c r="A981" t="s">
        <v>1801</v>
      </c>
      <c r="B981" t="s">
        <v>1800</v>
      </c>
      <c r="C981">
        <v>6.6815034309595423E-8</v>
      </c>
      <c r="D981">
        <v>10.203231692532976</v>
      </c>
      <c r="E981">
        <v>6.9775789399999999</v>
      </c>
      <c r="F981">
        <v>-4.6468673599999999</v>
      </c>
      <c r="G981">
        <v>-0.94960277999999998</v>
      </c>
      <c r="H981">
        <v>88.722237497750257</v>
      </c>
    </row>
    <row r="982" spans="1:8" x14ac:dyDescent="0.3">
      <c r="A982" t="s">
        <v>1689</v>
      </c>
      <c r="B982" t="s">
        <v>1688</v>
      </c>
      <c r="C982">
        <v>1.6271997793268139E-6</v>
      </c>
      <c r="D982">
        <v>2.9026322356616965</v>
      </c>
      <c r="E982">
        <v>2.0439322</v>
      </c>
      <c r="F982">
        <v>-7.6587517199999997</v>
      </c>
      <c r="G982">
        <v>-13.01422415</v>
      </c>
      <c r="H982">
        <v>88.242687086717595</v>
      </c>
    </row>
    <row r="983" spans="1:8" x14ac:dyDescent="0.3">
      <c r="A983" t="s">
        <v>1795</v>
      </c>
      <c r="B983" t="s">
        <v>1794</v>
      </c>
      <c r="C983">
        <v>3.1142860146848484E-6</v>
      </c>
      <c r="D983">
        <v>1E-8</v>
      </c>
      <c r="E983">
        <v>-0.16145825</v>
      </c>
      <c r="F983">
        <v>-3.8065755800000001</v>
      </c>
      <c r="G983">
        <v>-15.462971789999999</v>
      </c>
      <c r="H983">
        <v>87.97984644877144</v>
      </c>
    </row>
    <row r="984" spans="1:8" x14ac:dyDescent="0.3">
      <c r="A984" t="s">
        <v>1836</v>
      </c>
      <c r="B984" t="s">
        <v>1835</v>
      </c>
      <c r="C984">
        <v>5.5233794160532481E-6</v>
      </c>
      <c r="D984">
        <v>0.20640673187416539</v>
      </c>
      <c r="E984">
        <v>0.10925167</v>
      </c>
      <c r="F984">
        <v>-0.29635855</v>
      </c>
      <c r="G984">
        <v>-1.58429654</v>
      </c>
      <c r="H984">
        <v>87.44315648562737</v>
      </c>
    </row>
    <row r="985" spans="1:8" x14ac:dyDescent="0.3">
      <c r="A985" t="s">
        <v>1664</v>
      </c>
      <c r="B985" t="s">
        <v>1663</v>
      </c>
      <c r="C985">
        <v>5.0239067312613028E-5</v>
      </c>
      <c r="D985">
        <v>7.5873582893514271E-2</v>
      </c>
      <c r="E985">
        <v>-1.7015203699999999</v>
      </c>
      <c r="F985">
        <v>-26.524402769999998</v>
      </c>
      <c r="G985">
        <v>-15.945414230000001</v>
      </c>
      <c r="H985">
        <v>86.566269992976288</v>
      </c>
    </row>
    <row r="986" spans="1:8" x14ac:dyDescent="0.3">
      <c r="A986" t="s">
        <v>1899</v>
      </c>
      <c r="B986" t="s">
        <v>1898</v>
      </c>
      <c r="C986">
        <v>1E-8</v>
      </c>
      <c r="D986">
        <v>0.32917658881632872</v>
      </c>
      <c r="E986">
        <v>-0.60147331999999998</v>
      </c>
      <c r="F986">
        <v>-4.4934871100000002</v>
      </c>
      <c r="G986">
        <v>42.347180590000001</v>
      </c>
      <c r="H986">
        <v>86.59244852397903</v>
      </c>
    </row>
    <row r="987" spans="1:8" x14ac:dyDescent="0.3">
      <c r="A987" t="s">
        <v>1817</v>
      </c>
      <c r="B987" t="s">
        <v>1816</v>
      </c>
      <c r="C987">
        <v>1E-8</v>
      </c>
      <c r="D987">
        <v>42.382931895738146</v>
      </c>
      <c r="E987">
        <v>0.13263295999999999</v>
      </c>
      <c r="F987">
        <v>-3.5045036199999999</v>
      </c>
      <c r="G987">
        <v>-14.59897949</v>
      </c>
      <c r="H987">
        <v>85.968470750926144</v>
      </c>
    </row>
    <row r="988" spans="1:8" x14ac:dyDescent="0.3">
      <c r="A988" t="s">
        <v>1823</v>
      </c>
      <c r="B988" t="s">
        <v>1822</v>
      </c>
      <c r="C988">
        <v>1.2220467399619302E-7</v>
      </c>
      <c r="D988">
        <v>0.1676324193539048</v>
      </c>
      <c r="E988">
        <v>-0.15894628999999999</v>
      </c>
      <c r="F988">
        <v>-0.54758804999999999</v>
      </c>
      <c r="G988">
        <v>-3.4841321700000001</v>
      </c>
      <c r="H988">
        <v>86.196450949946779</v>
      </c>
    </row>
    <row r="989" spans="1:8" x14ac:dyDescent="0.3">
      <c r="A989" t="s">
        <v>1892</v>
      </c>
      <c r="B989" t="s">
        <v>1891</v>
      </c>
      <c r="C989">
        <v>4.8151332900799216E-8</v>
      </c>
      <c r="D989">
        <v>3.4645592198720383</v>
      </c>
      <c r="E989">
        <v>-0.21316608000000001</v>
      </c>
      <c r="F989">
        <v>-3.0827641300000002</v>
      </c>
      <c r="G989">
        <v>-1.47980752</v>
      </c>
      <c r="H989">
        <v>85.953690353215819</v>
      </c>
    </row>
    <row r="990" spans="1:8" x14ac:dyDescent="0.3">
      <c r="A990" t="s">
        <v>1768</v>
      </c>
      <c r="B990" t="s">
        <v>1767</v>
      </c>
      <c r="C990">
        <v>1.6706267327438648E-8</v>
      </c>
      <c r="D990">
        <v>0.74400315850715082</v>
      </c>
      <c r="E990">
        <v>-13.654762460000001</v>
      </c>
      <c r="F990">
        <v>-15.973898589999999</v>
      </c>
      <c r="G990">
        <v>-26.144392710000002</v>
      </c>
      <c r="H990">
        <v>85.20196336993709</v>
      </c>
    </row>
    <row r="991" spans="1:8" x14ac:dyDescent="0.3">
      <c r="A991" t="s">
        <v>1938</v>
      </c>
      <c r="B991" t="s">
        <v>1937</v>
      </c>
      <c r="C991">
        <v>1.4722697405654243E-6</v>
      </c>
      <c r="D991">
        <v>1.817789068568489</v>
      </c>
      <c r="E991">
        <v>1.058289</v>
      </c>
      <c r="F991">
        <v>0.84197213000000004</v>
      </c>
      <c r="G991">
        <v>-5.6318223600000001</v>
      </c>
      <c r="H991">
        <v>85.251445783901715</v>
      </c>
    </row>
    <row r="992" spans="1:8" x14ac:dyDescent="0.3">
      <c r="A992" t="s">
        <v>2044</v>
      </c>
      <c r="B992" t="s">
        <v>2044</v>
      </c>
      <c r="C992">
        <v>2.6404768217504818E-6</v>
      </c>
      <c r="D992">
        <v>8.3795259313458139</v>
      </c>
      <c r="E992">
        <v>13.291337110000001</v>
      </c>
      <c r="F992">
        <v>32.348250479999997</v>
      </c>
      <c r="G992">
        <v>57.620636140000002</v>
      </c>
      <c r="H992">
        <v>85.368853451299501</v>
      </c>
    </row>
    <row r="993" spans="1:8" x14ac:dyDescent="0.3">
      <c r="A993" t="s">
        <v>1832</v>
      </c>
      <c r="B993" t="s">
        <v>1831</v>
      </c>
      <c r="C993">
        <v>1.053221292952024E-6</v>
      </c>
      <c r="D993">
        <v>115.49348148976262</v>
      </c>
      <c r="E993">
        <v>-0.15447252</v>
      </c>
      <c r="F993">
        <v>-2.6663614099999999</v>
      </c>
      <c r="G993">
        <v>-2.16433572</v>
      </c>
      <c r="H993">
        <v>84.80446046647954</v>
      </c>
    </row>
    <row r="994" spans="1:8" x14ac:dyDescent="0.3">
      <c r="A994" t="s">
        <v>1753</v>
      </c>
      <c r="B994" t="s">
        <v>1752</v>
      </c>
      <c r="C994">
        <v>2.9376641430716652E-7</v>
      </c>
      <c r="D994">
        <v>1.0483383721714328</v>
      </c>
      <c r="E994">
        <v>-1.0029516300000001</v>
      </c>
      <c r="F994">
        <v>-3.17376463</v>
      </c>
      <c r="G994">
        <v>-3.50261171</v>
      </c>
      <c r="H994">
        <v>84.603744894157259</v>
      </c>
    </row>
    <row r="995" spans="1:8" x14ac:dyDescent="0.3">
      <c r="A995" t="s">
        <v>1870</v>
      </c>
      <c r="B995" t="s">
        <v>1869</v>
      </c>
      <c r="C995">
        <v>3.6623353602420426E-8</v>
      </c>
      <c r="D995">
        <v>15.955462674583885</v>
      </c>
      <c r="E995">
        <v>-0.56897523999999999</v>
      </c>
      <c r="F995">
        <v>1.35183024</v>
      </c>
      <c r="G995">
        <v>-7.8514684199999998</v>
      </c>
      <c r="H995">
        <v>84.375098625145185</v>
      </c>
    </row>
    <row r="996" spans="1:8" x14ac:dyDescent="0.3">
      <c r="A996" t="s">
        <v>1842</v>
      </c>
      <c r="B996" t="s">
        <v>1841</v>
      </c>
      <c r="C996">
        <v>2.9517081081051078E-7</v>
      </c>
      <c r="D996">
        <v>10.723258624639101</v>
      </c>
      <c r="E996">
        <v>0.37255090000000002</v>
      </c>
      <c r="F996">
        <v>-3.1024303600000001</v>
      </c>
      <c r="G996">
        <v>-14.71667339</v>
      </c>
      <c r="H996">
        <v>83.850298810055648</v>
      </c>
    </row>
    <row r="997" spans="1:8" x14ac:dyDescent="0.3">
      <c r="A997" t="s">
        <v>1498</v>
      </c>
      <c r="B997" t="s">
        <v>1497</v>
      </c>
      <c r="C997">
        <v>1.0689902638250487E-7</v>
      </c>
      <c r="D997">
        <v>1.5165920354831472</v>
      </c>
      <c r="E997">
        <v>1.59307043</v>
      </c>
      <c r="F997">
        <v>-33.529714759999997</v>
      </c>
      <c r="G997">
        <v>447.45176076000001</v>
      </c>
      <c r="H997">
        <v>83.83388750862531</v>
      </c>
    </row>
    <row r="998" spans="1:8" x14ac:dyDescent="0.3">
      <c r="A998" t="s">
        <v>2082</v>
      </c>
      <c r="B998" t="s">
        <v>2091</v>
      </c>
      <c r="C998">
        <v>1.6782727473756183E-8</v>
      </c>
      <c r="D998">
        <v>2.6311097923445628</v>
      </c>
      <c r="E998">
        <v>3.52797742</v>
      </c>
      <c r="F998">
        <v>15.18663525</v>
      </c>
      <c r="G998">
        <v>223.36038719000001</v>
      </c>
      <c r="H998">
        <v>83.913637200953616</v>
      </c>
    </row>
    <row r="999" spans="1:8" x14ac:dyDescent="0.3">
      <c r="A999" t="s">
        <v>2762</v>
      </c>
      <c r="B999" t="s">
        <v>2761</v>
      </c>
      <c r="C999">
        <v>6.4695941276155245E-7</v>
      </c>
      <c r="D999">
        <v>68.091919665959111</v>
      </c>
      <c r="E999">
        <v>17.332335539999999</v>
      </c>
      <c r="F999">
        <v>116.10533479</v>
      </c>
      <c r="G999">
        <v>140.72773996000001</v>
      </c>
      <c r="H999">
        <v>82.100028645526194</v>
      </c>
    </row>
    <row r="1000" spans="1:8" x14ac:dyDescent="0.3">
      <c r="A1000" t="s">
        <v>1956</v>
      </c>
      <c r="B1000" t="s">
        <v>1955</v>
      </c>
      <c r="C1000">
        <v>1.4225029460499905E-7</v>
      </c>
      <c r="D1000">
        <v>3.0836957264705505</v>
      </c>
      <c r="E1000">
        <v>5.3351018400000001</v>
      </c>
      <c r="F1000">
        <v>-6.1815925500000004</v>
      </c>
      <c r="G1000">
        <v>-4.2443924300000004</v>
      </c>
      <c r="H1000">
        <v>83.884918778056914</v>
      </c>
    </row>
    <row r="1001" spans="1:8" x14ac:dyDescent="0.3">
      <c r="A1001" t="s">
        <v>2309</v>
      </c>
      <c r="B1001" t="s">
        <v>2309</v>
      </c>
      <c r="C1001">
        <v>8.3837859544609274E-8</v>
      </c>
      <c r="D1001">
        <v>5.4300454720313978</v>
      </c>
      <c r="E1001">
        <v>-2.26225926</v>
      </c>
      <c r="F1001">
        <v>4.4530278599999997</v>
      </c>
      <c r="G1001">
        <v>-15.01591822</v>
      </c>
      <c r="H1001">
        <v>83.107053306744874</v>
      </c>
    </row>
    <row r="1002" spans="1:8" x14ac:dyDescent="0.3">
      <c r="A1002" t="s">
        <v>1904</v>
      </c>
      <c r="B1002" t="s">
        <v>1903</v>
      </c>
      <c r="C1002">
        <v>4.5974841704517077E-5</v>
      </c>
      <c r="D1002">
        <v>5.6872984211877888</v>
      </c>
      <c r="E1002">
        <v>-2.67009506</v>
      </c>
      <c r="F1002">
        <v>-0.27372189000000002</v>
      </c>
      <c r="G1002">
        <v>-19.31419386</v>
      </c>
      <c r="H1002">
        <v>82.535093249308261</v>
      </c>
    </row>
    <row r="1003" spans="1:8" x14ac:dyDescent="0.3">
      <c r="A1003" t="s">
        <v>2204</v>
      </c>
      <c r="B1003" t="s">
        <v>2203</v>
      </c>
      <c r="C1003">
        <v>1E-8</v>
      </c>
      <c r="D1003">
        <v>13.222399602497005</v>
      </c>
      <c r="E1003">
        <v>5.141051E-2</v>
      </c>
      <c r="F1003">
        <v>-9.4761119899999997</v>
      </c>
      <c r="G1003">
        <v>69.503447249999994</v>
      </c>
      <c r="H1003">
        <v>82.237554088295298</v>
      </c>
    </row>
    <row r="1004" spans="1:8" x14ac:dyDescent="0.3">
      <c r="A1004" t="s">
        <v>1864</v>
      </c>
      <c r="B1004" t="s">
        <v>1863</v>
      </c>
      <c r="C1004">
        <v>5.7478451225532466E-7</v>
      </c>
      <c r="D1004">
        <v>81.286861847593357</v>
      </c>
      <c r="E1004">
        <v>0.18610867</v>
      </c>
      <c r="F1004">
        <v>-2.9804457200000001</v>
      </c>
      <c r="G1004">
        <v>-14.39308844</v>
      </c>
      <c r="H1004">
        <v>82.39133634021502</v>
      </c>
    </row>
    <row r="1005" spans="1:8" x14ac:dyDescent="0.3">
      <c r="A1005" t="s">
        <v>1834</v>
      </c>
      <c r="B1005" t="s">
        <v>1833</v>
      </c>
      <c r="C1005">
        <v>5.5217844544576859E-7</v>
      </c>
      <c r="D1005">
        <v>10.43821956261923</v>
      </c>
      <c r="E1005">
        <v>-0.55961916</v>
      </c>
      <c r="F1005">
        <v>-2.3343651599999999</v>
      </c>
      <c r="G1005">
        <v>-18.515960249999999</v>
      </c>
      <c r="H1005">
        <v>81.995059101093119</v>
      </c>
    </row>
    <row r="1006" spans="1:8" x14ac:dyDescent="0.3">
      <c r="A1006" t="s">
        <v>1850</v>
      </c>
      <c r="B1006" t="s">
        <v>1849</v>
      </c>
      <c r="C1006">
        <v>1.2628087011219051E-4</v>
      </c>
      <c r="D1006">
        <v>13.62241441981166</v>
      </c>
      <c r="E1006">
        <v>-0.51480398000000005</v>
      </c>
      <c r="F1006">
        <v>0.71763449000000001</v>
      </c>
      <c r="G1006">
        <v>-21.106870270000002</v>
      </c>
      <c r="H1006">
        <v>81.257178652166147</v>
      </c>
    </row>
    <row r="1007" spans="1:8" x14ac:dyDescent="0.3">
      <c r="A1007" t="s">
        <v>1925</v>
      </c>
      <c r="B1007" t="s">
        <v>1924</v>
      </c>
      <c r="C1007">
        <v>1.0369442509355991E-6</v>
      </c>
      <c r="D1007">
        <v>0.83398485449574422</v>
      </c>
      <c r="E1007">
        <v>1.2635278400000001</v>
      </c>
      <c r="F1007">
        <v>-3.0892687699999999</v>
      </c>
      <c r="G1007">
        <v>14.8622233</v>
      </c>
      <c r="H1007">
        <v>81.880299240586226</v>
      </c>
    </row>
    <row r="1008" spans="1:8" x14ac:dyDescent="0.3">
      <c r="A1008" t="s">
        <v>1954</v>
      </c>
      <c r="B1008" t="s">
        <v>1953</v>
      </c>
      <c r="C1008">
        <v>1E-8</v>
      </c>
      <c r="D1008">
        <v>0.72381846076722511</v>
      </c>
      <c r="E1008">
        <v>0.69365518000000004</v>
      </c>
      <c r="F1008">
        <v>-12.207522539999999</v>
      </c>
      <c r="G1008">
        <v>-16.874370070000001</v>
      </c>
      <c r="H1008">
        <v>80.825170916702689</v>
      </c>
    </row>
    <row r="1009" spans="1:8" x14ac:dyDescent="0.3">
      <c r="A1009" t="s">
        <v>1927</v>
      </c>
      <c r="B1009" t="s">
        <v>1926</v>
      </c>
      <c r="C1009">
        <v>5.9852271902172641E-5</v>
      </c>
      <c r="D1009">
        <v>0.1529571682144357</v>
      </c>
      <c r="E1009">
        <v>-4.7324400000000003E-2</v>
      </c>
      <c r="F1009">
        <v>2.8228982199999999</v>
      </c>
      <c r="G1009">
        <v>1.9542465600000001</v>
      </c>
      <c r="H1009">
        <v>80.489548987103262</v>
      </c>
    </row>
    <row r="1010" spans="1:8" x14ac:dyDescent="0.3">
      <c r="A1010" t="s">
        <v>1884</v>
      </c>
      <c r="B1010" t="s">
        <v>1883</v>
      </c>
      <c r="C1010">
        <v>1.1467491486163171E-8</v>
      </c>
      <c r="D1010">
        <v>72.947551424866688</v>
      </c>
      <c r="E1010">
        <v>-0.14606358</v>
      </c>
      <c r="F1010">
        <v>3.0588459600000002</v>
      </c>
      <c r="G1010">
        <v>3.8841251400000001</v>
      </c>
      <c r="H1010">
        <v>80.21051594911691</v>
      </c>
    </row>
    <row r="1011" spans="1:8" x14ac:dyDescent="0.3">
      <c r="A1011" t="s">
        <v>2014</v>
      </c>
      <c r="B1011" t="s">
        <v>2013</v>
      </c>
      <c r="C1011">
        <v>1E-8</v>
      </c>
      <c r="D1011">
        <v>7.5921036728106746E-3</v>
      </c>
      <c r="E1011">
        <v>6.6896375099999998</v>
      </c>
      <c r="F1011">
        <v>-4.1742361600000004</v>
      </c>
      <c r="G1011">
        <v>4.4237168100000002</v>
      </c>
      <c r="H1011">
        <v>80.368200851602268</v>
      </c>
    </row>
    <row r="1012" spans="1:8" x14ac:dyDescent="0.3">
      <c r="A1012" t="s">
        <v>1990</v>
      </c>
      <c r="B1012" t="s">
        <v>1989</v>
      </c>
      <c r="C1012">
        <v>4.5255315048114706E-7</v>
      </c>
      <c r="D1012">
        <v>1E-8</v>
      </c>
      <c r="E1012">
        <v>-0.90909583000000005</v>
      </c>
      <c r="F1012">
        <v>0.77917585</v>
      </c>
      <c r="G1012">
        <v>4.9165588099999997</v>
      </c>
      <c r="H1012">
        <v>79.711287961107104</v>
      </c>
    </row>
    <row r="1013" spans="1:8" x14ac:dyDescent="0.3">
      <c r="A1013" t="s">
        <v>2039</v>
      </c>
      <c r="B1013" t="s">
        <v>2038</v>
      </c>
      <c r="C1013">
        <v>3.0591572808473177E-7</v>
      </c>
      <c r="D1013">
        <v>0.33279561308565597</v>
      </c>
      <c r="E1013">
        <v>-5.8579678499999996</v>
      </c>
      <c r="F1013">
        <v>-15.159837339999999</v>
      </c>
      <c r="G1013">
        <v>205.91572808000001</v>
      </c>
      <c r="H1013">
        <v>79.639616334146865</v>
      </c>
    </row>
    <row r="1014" spans="1:8" x14ac:dyDescent="0.3">
      <c r="A1014" t="s">
        <v>2026</v>
      </c>
      <c r="B1014" t="s">
        <v>2025</v>
      </c>
      <c r="C1014">
        <v>1E-8</v>
      </c>
      <c r="D1014">
        <v>13.740904116968419</v>
      </c>
      <c r="E1014">
        <v>2.3347339900000001</v>
      </c>
      <c r="F1014">
        <v>1.98311408</v>
      </c>
      <c r="G1014">
        <v>142.96278813000001</v>
      </c>
      <c r="H1014">
        <v>79.287842581940396</v>
      </c>
    </row>
    <row r="1015" spans="1:8" x14ac:dyDescent="0.3">
      <c r="A1015" t="s">
        <v>1901</v>
      </c>
      <c r="B1015" t="s">
        <v>1900</v>
      </c>
      <c r="C1015">
        <v>1.8866279469444117E-8</v>
      </c>
      <c r="D1015">
        <v>34.75401773601503</v>
      </c>
      <c r="E1015">
        <v>0.69758710999999995</v>
      </c>
      <c r="F1015">
        <v>-3.0166900999999999</v>
      </c>
      <c r="G1015">
        <v>-0.53925520000000005</v>
      </c>
      <c r="H1015">
        <v>79.591203041701149</v>
      </c>
    </row>
    <row r="1016" spans="1:8" x14ac:dyDescent="0.3">
      <c r="A1016" t="s">
        <v>1846</v>
      </c>
      <c r="B1016" t="s">
        <v>1845</v>
      </c>
      <c r="C1016">
        <v>1.0944047024591094E-6</v>
      </c>
      <c r="D1016">
        <v>3.422715656766695E-2</v>
      </c>
      <c r="E1016">
        <v>-2.1601930399999998</v>
      </c>
      <c r="F1016">
        <v>-10.211107569999999</v>
      </c>
      <c r="G1016">
        <v>-10.395180720000001</v>
      </c>
      <c r="H1016">
        <v>78.937792294393503</v>
      </c>
    </row>
    <row r="1017" spans="1:8" x14ac:dyDescent="0.3">
      <c r="A1017" t="s">
        <v>1781</v>
      </c>
      <c r="B1017" t="s">
        <v>1780</v>
      </c>
      <c r="C1017">
        <v>8.5865785303322291E-6</v>
      </c>
      <c r="D1017">
        <v>0.80092860129299825</v>
      </c>
      <c r="E1017">
        <v>4.2675090200000003</v>
      </c>
      <c r="F1017">
        <v>17.080001339999999</v>
      </c>
      <c r="G1017">
        <v>-53.827353379999998</v>
      </c>
      <c r="H1017">
        <v>78.200849669651035</v>
      </c>
    </row>
    <row r="1018" spans="1:8" x14ac:dyDescent="0.3">
      <c r="A1018" t="s">
        <v>1895</v>
      </c>
      <c r="B1018" t="s">
        <v>1895</v>
      </c>
      <c r="C1018">
        <v>1E-8</v>
      </c>
      <c r="D1018">
        <v>75.16842617549635</v>
      </c>
      <c r="E1018">
        <v>-0.34957529999999998</v>
      </c>
      <c r="F1018">
        <v>-3.4393450400000001</v>
      </c>
      <c r="G1018">
        <v>-14.3539414</v>
      </c>
      <c r="H1018">
        <v>78.020702952603472</v>
      </c>
    </row>
    <row r="1019" spans="1:8" x14ac:dyDescent="0.3">
      <c r="A1019" t="s">
        <v>1958</v>
      </c>
      <c r="B1019" t="s">
        <v>1957</v>
      </c>
      <c r="C1019">
        <v>1.999597964643636E-7</v>
      </c>
      <c r="D1019">
        <v>0.18845898331053096</v>
      </c>
      <c r="E1019">
        <v>2.9089301299999999</v>
      </c>
      <c r="F1019">
        <v>0.57909652</v>
      </c>
      <c r="G1019">
        <v>-18.120180999999999</v>
      </c>
      <c r="H1019">
        <v>76.923497357891563</v>
      </c>
    </row>
    <row r="1020" spans="1:8" x14ac:dyDescent="0.3">
      <c r="A1020" t="s">
        <v>1908</v>
      </c>
      <c r="B1020" t="s">
        <v>1907</v>
      </c>
      <c r="C1020">
        <v>1E-8</v>
      </c>
      <c r="D1020">
        <v>1.9879026309271095</v>
      </c>
      <c r="E1020">
        <v>-0.93338372999999997</v>
      </c>
      <c r="F1020">
        <v>-9.7711072699999999</v>
      </c>
      <c r="G1020">
        <v>-26.722583</v>
      </c>
      <c r="H1020">
        <v>76.82983898141471</v>
      </c>
    </row>
    <row r="1021" spans="1:8" x14ac:dyDescent="0.3">
      <c r="A1021" t="s">
        <v>1906</v>
      </c>
      <c r="B1021" t="s">
        <v>1905</v>
      </c>
      <c r="C1021">
        <v>1.0774803352818393E-7</v>
      </c>
      <c r="D1021">
        <v>0.59269293110715326</v>
      </c>
      <c r="E1021">
        <v>1.76736933</v>
      </c>
      <c r="F1021">
        <v>-3.0666930400000001</v>
      </c>
      <c r="G1021">
        <v>-6.3620623700000003</v>
      </c>
      <c r="H1021">
        <v>76.88507309615585</v>
      </c>
    </row>
    <row r="1022" spans="1:8" x14ac:dyDescent="0.3">
      <c r="A1022" t="s">
        <v>1872</v>
      </c>
      <c r="B1022" t="s">
        <v>1871</v>
      </c>
      <c r="C1022">
        <v>7.6461495210239155E-7</v>
      </c>
      <c r="D1022">
        <v>0.42826507842356215</v>
      </c>
      <c r="E1022">
        <v>-4.9740840500000001</v>
      </c>
      <c r="F1022">
        <v>-8.7431743500000003</v>
      </c>
      <c r="G1022">
        <v>-11.256174700000001</v>
      </c>
      <c r="H1022">
        <v>76.461490504843326</v>
      </c>
    </row>
    <row r="1023" spans="1:8" x14ac:dyDescent="0.3">
      <c r="A1023" t="s">
        <v>1945</v>
      </c>
      <c r="B1023" t="s">
        <v>1944</v>
      </c>
      <c r="C1023">
        <v>1.6054722901551822E-7</v>
      </c>
      <c r="D1023">
        <v>9.0910737260231365</v>
      </c>
      <c r="E1023">
        <v>3.088049E-2</v>
      </c>
      <c r="F1023">
        <v>-1.87391014</v>
      </c>
      <c r="G1023">
        <v>-16.66765144</v>
      </c>
      <c r="H1023">
        <v>75.913576679720691</v>
      </c>
    </row>
    <row r="1024" spans="1:8" x14ac:dyDescent="0.3">
      <c r="A1024" t="s">
        <v>1966</v>
      </c>
      <c r="B1024" t="s">
        <v>1965</v>
      </c>
      <c r="C1024">
        <v>1.0016778981317958E-7</v>
      </c>
      <c r="D1024">
        <v>1E-8</v>
      </c>
      <c r="E1024">
        <v>0.38423225999999999</v>
      </c>
      <c r="F1024">
        <v>0.16935822</v>
      </c>
      <c r="G1024">
        <v>150.39801428000001</v>
      </c>
      <c r="H1024">
        <v>75.623514439120527</v>
      </c>
    </row>
    <row r="1025" spans="1:8" x14ac:dyDescent="0.3">
      <c r="A1025" t="s">
        <v>4960</v>
      </c>
      <c r="B1025" t="s">
        <v>4959</v>
      </c>
      <c r="C1025">
        <v>2.5194787361880169E-6</v>
      </c>
      <c r="D1025">
        <v>16.363238351451191</v>
      </c>
      <c r="E1025">
        <v>2.0416204699999998</v>
      </c>
      <c r="F1025">
        <v>14.457324959999999</v>
      </c>
      <c r="G1025">
        <v>8.5644599999999994E-3</v>
      </c>
      <c r="H1025">
        <v>75.584362085640507</v>
      </c>
    </row>
    <row r="1026" spans="1:8" x14ac:dyDescent="0.3">
      <c r="A1026" t="s">
        <v>1992</v>
      </c>
      <c r="B1026" t="s">
        <v>1991</v>
      </c>
      <c r="C1026">
        <v>2.3403388259808615E-8</v>
      </c>
      <c r="D1026">
        <v>12.526219791342839</v>
      </c>
      <c r="E1026">
        <v>3.8956696900000001</v>
      </c>
      <c r="F1026">
        <v>3.83409149</v>
      </c>
      <c r="G1026">
        <v>17.593952789999999</v>
      </c>
      <c r="H1026">
        <v>74.890842431387568</v>
      </c>
    </row>
    <row r="1027" spans="1:8" x14ac:dyDescent="0.3">
      <c r="A1027" t="s">
        <v>1980</v>
      </c>
      <c r="B1027" t="s">
        <v>1979</v>
      </c>
      <c r="C1027">
        <v>6.0243397707410183E-5</v>
      </c>
      <c r="D1027">
        <v>0.87799058461745316</v>
      </c>
      <c r="E1027">
        <v>0.38442685999999998</v>
      </c>
      <c r="F1027">
        <v>-7.0217199099999998</v>
      </c>
      <c r="G1027">
        <v>7.8327051299999999</v>
      </c>
      <c r="H1027">
        <v>74.738411021295875</v>
      </c>
    </row>
    <row r="1028" spans="1:8" x14ac:dyDescent="0.3">
      <c r="A1028" t="s">
        <v>2002</v>
      </c>
      <c r="B1028" t="s">
        <v>2001</v>
      </c>
      <c r="C1028">
        <v>6.2488352380363796E-6</v>
      </c>
      <c r="D1028">
        <v>30.061882060827028</v>
      </c>
      <c r="E1028">
        <v>2.0235387500000002</v>
      </c>
      <c r="F1028">
        <v>2.6293626899999998</v>
      </c>
      <c r="G1028">
        <v>8.6875527699999999</v>
      </c>
      <c r="H1028">
        <v>74.483936692822354</v>
      </c>
    </row>
    <row r="1029" spans="1:8" x14ac:dyDescent="0.3">
      <c r="A1029" t="s">
        <v>1813</v>
      </c>
      <c r="B1029" t="s">
        <v>1812</v>
      </c>
      <c r="C1029">
        <v>1E-8</v>
      </c>
      <c r="D1029">
        <v>5.6224818353864704E-2</v>
      </c>
      <c r="E1029">
        <v>-39.247757319999998</v>
      </c>
      <c r="F1029">
        <v>-34.440946959999998</v>
      </c>
      <c r="G1029">
        <v>-30.497894800000001</v>
      </c>
      <c r="H1029">
        <v>74.472495748485642</v>
      </c>
    </row>
    <row r="1030" spans="1:8" x14ac:dyDescent="0.3">
      <c r="A1030" t="s">
        <v>2012</v>
      </c>
      <c r="B1030" t="s">
        <v>2011</v>
      </c>
      <c r="C1030">
        <v>2.8409607272680626E-6</v>
      </c>
      <c r="D1030">
        <v>2.4489557708426762E-3</v>
      </c>
      <c r="E1030">
        <v>0.36770449999999999</v>
      </c>
      <c r="F1030">
        <v>-8.3644884099999999</v>
      </c>
      <c r="G1030">
        <v>196.80588918999999</v>
      </c>
      <c r="H1030">
        <v>74.562808676440611</v>
      </c>
    </row>
    <row r="1031" spans="1:8" x14ac:dyDescent="0.3">
      <c r="A1031" t="s">
        <v>1902</v>
      </c>
      <c r="B1031" t="s">
        <v>1902</v>
      </c>
      <c r="C1031">
        <v>6.0795137360148805E-6</v>
      </c>
      <c r="D1031">
        <v>1.944054381993396</v>
      </c>
      <c r="E1031">
        <v>-0.29356219</v>
      </c>
      <c r="F1031">
        <v>-3.8739811799999999</v>
      </c>
      <c r="G1031">
        <v>-35.785285430000002</v>
      </c>
      <c r="H1031">
        <v>74.421358200145974</v>
      </c>
    </row>
    <row r="1032" spans="1:8" x14ac:dyDescent="0.3">
      <c r="A1032" t="s">
        <v>1878</v>
      </c>
      <c r="B1032" t="s">
        <v>1877</v>
      </c>
      <c r="C1032">
        <v>2.9453070723286789E-7</v>
      </c>
      <c r="D1032">
        <v>1.1926869677354193</v>
      </c>
      <c r="E1032">
        <v>-0.23982675000000001</v>
      </c>
      <c r="F1032">
        <v>-7.8920355999999998</v>
      </c>
      <c r="G1032">
        <v>-19.95416663</v>
      </c>
      <c r="H1032">
        <v>74.332605299249749</v>
      </c>
    </row>
    <row r="1033" spans="1:8" x14ac:dyDescent="0.3">
      <c r="A1033" t="s">
        <v>1733</v>
      </c>
      <c r="B1033" t="s">
        <v>1732</v>
      </c>
      <c r="C1033">
        <v>6.3616799768983348E-7</v>
      </c>
      <c r="D1033">
        <v>0.45361338893882791</v>
      </c>
      <c r="E1033">
        <v>6.859382E-2</v>
      </c>
      <c r="F1033">
        <v>-38.82740965</v>
      </c>
      <c r="G1033">
        <v>-7.8357823099999999</v>
      </c>
      <c r="H1033">
        <v>73.896426599710139</v>
      </c>
    </row>
    <row r="1034" spans="1:8" x14ac:dyDescent="0.3">
      <c r="A1034" t="s">
        <v>1919</v>
      </c>
      <c r="B1034" t="s">
        <v>1919</v>
      </c>
      <c r="C1034">
        <v>2.7102597876247141E-7</v>
      </c>
      <c r="D1034">
        <v>0.85763908233152031</v>
      </c>
      <c r="E1034">
        <v>2.8204422500000002</v>
      </c>
      <c r="F1034">
        <v>-12.676089080000001</v>
      </c>
      <c r="G1034">
        <v>43.48974698</v>
      </c>
      <c r="H1034">
        <v>75.798919964087574</v>
      </c>
    </row>
    <row r="1035" spans="1:8" x14ac:dyDescent="0.3">
      <c r="A1035" t="s">
        <v>1994</v>
      </c>
      <c r="B1035" t="s">
        <v>1993</v>
      </c>
      <c r="C1035">
        <v>2.7525699416926216E-7</v>
      </c>
      <c r="D1035">
        <v>1.407482861178487E-2</v>
      </c>
      <c r="E1035">
        <v>2.5258457700000001</v>
      </c>
      <c r="F1035">
        <v>20.310331479999999</v>
      </c>
      <c r="G1035">
        <v>-11.20742124</v>
      </c>
      <c r="H1035">
        <v>73.872890715047291</v>
      </c>
    </row>
    <row r="1036" spans="1:8" x14ac:dyDescent="0.3">
      <c r="A1036" t="s">
        <v>1910</v>
      </c>
      <c r="B1036" t="s">
        <v>1909</v>
      </c>
      <c r="C1036">
        <v>1E-8</v>
      </c>
      <c r="D1036">
        <v>1.3251623598402651</v>
      </c>
      <c r="E1036">
        <v>-0.11667594000000001</v>
      </c>
      <c r="F1036">
        <v>-6.4877560900000004</v>
      </c>
      <c r="G1036">
        <v>-18.32860093</v>
      </c>
      <c r="H1036">
        <v>73.818438867724893</v>
      </c>
    </row>
    <row r="1037" spans="1:8" x14ac:dyDescent="0.3">
      <c r="A1037" t="s">
        <v>1949</v>
      </c>
      <c r="B1037" t="s">
        <v>1948</v>
      </c>
      <c r="C1037">
        <v>1.193669371898737E-6</v>
      </c>
      <c r="D1037">
        <v>8.7203344781608241</v>
      </c>
      <c r="E1037">
        <v>-1.2682427700000001</v>
      </c>
      <c r="F1037">
        <v>-3.6028438</v>
      </c>
      <c r="G1037">
        <v>-13.38797596</v>
      </c>
      <c r="H1037">
        <v>72.175233309470016</v>
      </c>
    </row>
    <row r="1038" spans="1:8" x14ac:dyDescent="0.3">
      <c r="A1038" t="s">
        <v>2066</v>
      </c>
      <c r="B1038" t="s">
        <v>2065</v>
      </c>
      <c r="C1038">
        <v>2.7304417856866468E-6</v>
      </c>
      <c r="D1038">
        <v>1.9112918913969303E-5</v>
      </c>
      <c r="E1038">
        <v>0.37081764</v>
      </c>
      <c r="F1038">
        <v>-5.8941966499999996</v>
      </c>
      <c r="G1038">
        <v>-35.181266299999997</v>
      </c>
      <c r="H1038">
        <v>72.849944693555543</v>
      </c>
    </row>
    <row r="1039" spans="1:8" x14ac:dyDescent="0.3">
      <c r="A1039" t="s">
        <v>2030</v>
      </c>
      <c r="B1039" t="s">
        <v>2029</v>
      </c>
      <c r="C1039">
        <v>1.2083152682536365E-7</v>
      </c>
      <c r="D1039">
        <v>4.577067633299686</v>
      </c>
      <c r="E1039">
        <v>-6.0194603400000002</v>
      </c>
      <c r="F1039">
        <v>-1.7765915400000001</v>
      </c>
      <c r="G1039">
        <v>-11.71625687</v>
      </c>
      <c r="H1039">
        <v>71.303759501067361</v>
      </c>
    </row>
    <row r="1040" spans="1:8" x14ac:dyDescent="0.3">
      <c r="A1040" t="s">
        <v>1923</v>
      </c>
      <c r="B1040" t="s">
        <v>1922</v>
      </c>
      <c r="C1040">
        <v>2.9757407867259012E-7</v>
      </c>
      <c r="D1040">
        <v>5.4785949947599812</v>
      </c>
      <c r="E1040">
        <v>0.41633678000000002</v>
      </c>
      <c r="F1040">
        <v>-1.4414507000000001</v>
      </c>
      <c r="G1040">
        <v>21.928319770000002</v>
      </c>
      <c r="H1040">
        <v>74.393519668147533</v>
      </c>
    </row>
    <row r="1041" spans="1:8" x14ac:dyDescent="0.3">
      <c r="A1041" t="s">
        <v>1976</v>
      </c>
      <c r="B1041" t="s">
        <v>1975</v>
      </c>
      <c r="C1041">
        <v>3.0882832002913834E-7</v>
      </c>
      <c r="D1041">
        <v>11.687805668662955</v>
      </c>
      <c r="E1041">
        <v>-0.272067</v>
      </c>
      <c r="F1041">
        <v>-0.17026683000000001</v>
      </c>
      <c r="G1041">
        <v>-8.4961707499999992</v>
      </c>
      <c r="H1041">
        <v>72.370435698125476</v>
      </c>
    </row>
    <row r="1042" spans="1:8" x14ac:dyDescent="0.3">
      <c r="A1042" t="s">
        <v>1840</v>
      </c>
      <c r="B1042" t="s">
        <v>1839</v>
      </c>
      <c r="C1042">
        <v>2.0163248874555672E-6</v>
      </c>
      <c r="D1042">
        <v>29.828377558516543</v>
      </c>
      <c r="E1042">
        <v>0.19001385000000001</v>
      </c>
      <c r="F1042">
        <v>3.1814746299999999</v>
      </c>
      <c r="G1042">
        <v>-12.99131152</v>
      </c>
      <c r="H1042">
        <v>71.664276957980306</v>
      </c>
    </row>
    <row r="1043" spans="1:8" x14ac:dyDescent="0.3">
      <c r="A1043" t="s">
        <v>1939</v>
      </c>
      <c r="B1043" t="s">
        <v>1939</v>
      </c>
      <c r="C1043">
        <v>1.6085299849236817E-7</v>
      </c>
      <c r="D1043">
        <v>20.029726672431977</v>
      </c>
      <c r="E1043">
        <v>1.7088264</v>
      </c>
      <c r="F1043">
        <v>-3.8219368</v>
      </c>
      <c r="G1043">
        <v>-11.45817667</v>
      </c>
      <c r="H1043">
        <v>72.313134643809462</v>
      </c>
    </row>
    <row r="1044" spans="1:8" x14ac:dyDescent="0.3">
      <c r="A1044" t="s">
        <v>2088</v>
      </c>
      <c r="B1044" t="s">
        <v>2087</v>
      </c>
      <c r="C1044">
        <v>1.0587040273512667E-6</v>
      </c>
      <c r="D1044">
        <v>15.373371265410332</v>
      </c>
      <c r="E1044">
        <v>-0.32991587</v>
      </c>
      <c r="F1044">
        <v>8.7516657099999993</v>
      </c>
      <c r="G1044">
        <v>6.5956483099999996</v>
      </c>
      <c r="H1044">
        <v>72.174415608282047</v>
      </c>
    </row>
    <row r="1045" spans="1:8" x14ac:dyDescent="0.3">
      <c r="A1045" t="s">
        <v>2242</v>
      </c>
      <c r="B1045" t="s">
        <v>2241</v>
      </c>
      <c r="C1045">
        <v>2.5528084917915772E-6</v>
      </c>
      <c r="D1045">
        <v>9.1708071484887965E-2</v>
      </c>
      <c r="E1045">
        <v>-13.84158912</v>
      </c>
      <c r="F1045">
        <v>62.163527639999998</v>
      </c>
      <c r="G1045">
        <v>47.530029769999999</v>
      </c>
      <c r="H1045">
        <v>72.191060247202401</v>
      </c>
    </row>
    <row r="1046" spans="1:8" x14ac:dyDescent="0.3">
      <c r="A1046" t="s">
        <v>1998</v>
      </c>
      <c r="B1046" t="s">
        <v>1997</v>
      </c>
      <c r="C1046">
        <v>6.0092642472059228E-7</v>
      </c>
      <c r="D1046">
        <v>6.9129898629597217E-2</v>
      </c>
      <c r="E1046">
        <v>0.37081764</v>
      </c>
      <c r="F1046">
        <v>0.15597232</v>
      </c>
      <c r="G1046">
        <v>0.15440412000000001</v>
      </c>
      <c r="H1046">
        <v>72.146100127389687</v>
      </c>
    </row>
    <row r="1047" spans="1:8" x14ac:dyDescent="0.3">
      <c r="A1047" t="s">
        <v>1943</v>
      </c>
      <c r="B1047" t="s">
        <v>1942</v>
      </c>
      <c r="C1047">
        <v>3.0237702094095834E-7</v>
      </c>
      <c r="D1047">
        <v>1.8103160630681312</v>
      </c>
      <c r="E1047">
        <v>-0.35736246999999999</v>
      </c>
      <c r="F1047">
        <v>-9.3775389600000008</v>
      </c>
      <c r="G1047">
        <v>-22.391844209999999</v>
      </c>
      <c r="H1047">
        <v>64.800012998896207</v>
      </c>
    </row>
    <row r="1048" spans="1:8" x14ac:dyDescent="0.3">
      <c r="A1048" t="s">
        <v>2105</v>
      </c>
      <c r="B1048" t="s">
        <v>2104</v>
      </c>
      <c r="C1048">
        <v>1.6341912173990732E-8</v>
      </c>
      <c r="D1048">
        <v>0.34356150853798467</v>
      </c>
      <c r="E1048">
        <v>-2.1104004600000001</v>
      </c>
      <c r="F1048">
        <v>4.8289987400000003</v>
      </c>
      <c r="G1048">
        <v>32.846102590000001</v>
      </c>
      <c r="H1048">
        <v>71.713249032131642</v>
      </c>
    </row>
    <row r="1049" spans="1:8" x14ac:dyDescent="0.3">
      <c r="A1049" t="s">
        <v>1918</v>
      </c>
      <c r="B1049" t="s">
        <v>1917</v>
      </c>
      <c r="C1049">
        <v>1.6634940193355461E-7</v>
      </c>
      <c r="D1049">
        <v>0.74434622061692657</v>
      </c>
      <c r="E1049">
        <v>1.80460263</v>
      </c>
      <c r="F1049">
        <v>0.92265980999999997</v>
      </c>
      <c r="G1049">
        <v>-13.87648027</v>
      </c>
      <c r="H1049">
        <v>71.277602920958714</v>
      </c>
    </row>
    <row r="1050" spans="1:8" x14ac:dyDescent="0.3">
      <c r="A1050" t="s">
        <v>2251</v>
      </c>
      <c r="B1050" t="s">
        <v>2250</v>
      </c>
      <c r="C1050">
        <v>4.3945795706469932E-5</v>
      </c>
      <c r="D1050">
        <v>26.95253615840565</v>
      </c>
      <c r="E1050">
        <v>24.7664604</v>
      </c>
      <c r="F1050">
        <v>83.170936620000006</v>
      </c>
      <c r="G1050">
        <v>52.867103299999997</v>
      </c>
      <c r="H1050">
        <v>71.025122941984534</v>
      </c>
    </row>
    <row r="1051" spans="1:8" x14ac:dyDescent="0.3">
      <c r="A1051" t="s">
        <v>1978</v>
      </c>
      <c r="B1051" t="s">
        <v>1977</v>
      </c>
      <c r="C1051">
        <v>2.6103537434876424E-7</v>
      </c>
      <c r="D1051">
        <v>8.9172632823119012E-3</v>
      </c>
      <c r="E1051">
        <v>-0.93851708</v>
      </c>
      <c r="F1051">
        <v>-12.148506709999999</v>
      </c>
      <c r="G1051">
        <v>42.848971200000001</v>
      </c>
      <c r="H1051">
        <v>70.907286759141115</v>
      </c>
    </row>
    <row r="1052" spans="1:8" x14ac:dyDescent="0.3">
      <c r="A1052" t="s">
        <v>1866</v>
      </c>
      <c r="B1052" t="s">
        <v>1865</v>
      </c>
      <c r="C1052">
        <v>8.0690174340037802E-8</v>
      </c>
      <c r="D1052">
        <v>0.20871772288577076</v>
      </c>
      <c r="E1052">
        <v>-1.6024130000000001</v>
      </c>
      <c r="F1052">
        <v>-6.0830604800000003</v>
      </c>
      <c r="G1052">
        <v>-25.691468669999999</v>
      </c>
      <c r="H1052">
        <v>70.878143032709929</v>
      </c>
    </row>
    <row r="1053" spans="1:8" x14ac:dyDescent="0.3">
      <c r="A1053" t="s">
        <v>1952</v>
      </c>
      <c r="B1053" t="s">
        <v>1952</v>
      </c>
      <c r="C1053">
        <v>2.6635563335187788E-5</v>
      </c>
      <c r="D1053">
        <v>1.3745139056032964</v>
      </c>
      <c r="E1053">
        <v>-9.8370840000000001E-2</v>
      </c>
      <c r="F1053">
        <v>-3.2079169200000002</v>
      </c>
      <c r="G1053">
        <v>-15.532584930000001</v>
      </c>
      <c r="H1053">
        <v>70.384617103480338</v>
      </c>
    </row>
    <row r="1054" spans="1:8" x14ac:dyDescent="0.3">
      <c r="A1054" t="s">
        <v>2006</v>
      </c>
      <c r="B1054" t="s">
        <v>2005</v>
      </c>
      <c r="C1054">
        <v>1.3999999999995938E-7</v>
      </c>
      <c r="D1054">
        <v>0.16540201544438621</v>
      </c>
      <c r="E1054">
        <v>0</v>
      </c>
      <c r="F1054">
        <v>-12.5</v>
      </c>
      <c r="G1054">
        <v>-22.22888756</v>
      </c>
      <c r="H1054">
        <v>69.999999999979664</v>
      </c>
    </row>
    <row r="1055" spans="1:8" x14ac:dyDescent="0.3">
      <c r="A1055" t="s">
        <v>2799</v>
      </c>
      <c r="B1055" t="s">
        <v>2799</v>
      </c>
      <c r="C1055">
        <v>0.12314886845368192</v>
      </c>
      <c r="D1055">
        <v>65.306386846179635</v>
      </c>
      <c r="E1055">
        <v>-7.4170494500000004</v>
      </c>
      <c r="F1055">
        <v>74.010138530000006</v>
      </c>
      <c r="G1055">
        <v>1175.7170829500001</v>
      </c>
      <c r="H1055">
        <v>70.071706150145019</v>
      </c>
    </row>
    <row r="1056" spans="1:8" x14ac:dyDescent="0.3">
      <c r="A1056" t="s">
        <v>2008</v>
      </c>
      <c r="B1056" t="s">
        <v>2007</v>
      </c>
      <c r="C1056">
        <v>2.504194745330825E-7</v>
      </c>
      <c r="D1056">
        <v>0.85838763502085158</v>
      </c>
      <c r="E1056">
        <v>0.38423225999999999</v>
      </c>
      <c r="F1056">
        <v>-13.64710498</v>
      </c>
      <c r="G1056">
        <v>-15.45185105</v>
      </c>
      <c r="H1056">
        <v>69.568522715721173</v>
      </c>
    </row>
    <row r="1057" spans="1:8" x14ac:dyDescent="0.3">
      <c r="A1057" t="s">
        <v>2022</v>
      </c>
      <c r="B1057" t="s">
        <v>2021</v>
      </c>
      <c r="C1057">
        <v>2.2020971274567145E-5</v>
      </c>
      <c r="D1057">
        <v>2.5379729883344941</v>
      </c>
      <c r="E1057">
        <v>7.9354735999999999</v>
      </c>
      <c r="F1057">
        <v>-3.47507981</v>
      </c>
      <c r="G1057">
        <v>20.371080630000002</v>
      </c>
      <c r="H1057">
        <v>73.930350825088084</v>
      </c>
    </row>
    <row r="1058" spans="1:8" x14ac:dyDescent="0.3">
      <c r="A1058" t="s">
        <v>1974</v>
      </c>
      <c r="B1058" t="s">
        <v>1973</v>
      </c>
      <c r="C1058">
        <v>1E-8</v>
      </c>
      <c r="D1058">
        <v>0.24321554440641632</v>
      </c>
      <c r="E1058">
        <v>11.556541879999999</v>
      </c>
      <c r="F1058">
        <v>4.0966538899999998</v>
      </c>
      <c r="G1058">
        <v>113.7201379</v>
      </c>
      <c r="H1058">
        <v>68.998606600348396</v>
      </c>
    </row>
    <row r="1059" spans="1:8" x14ac:dyDescent="0.3">
      <c r="A1059" t="s">
        <v>2068</v>
      </c>
      <c r="B1059" t="s">
        <v>2067</v>
      </c>
      <c r="C1059">
        <v>1.0594802635859247E-5</v>
      </c>
      <c r="D1059">
        <v>4.0609639346681661</v>
      </c>
      <c r="E1059">
        <v>0.40022519000000001</v>
      </c>
      <c r="F1059">
        <v>-1.60090339</v>
      </c>
      <c r="G1059">
        <v>-3.7763749999999999E-2</v>
      </c>
      <c r="H1059">
        <v>69.0060216994884</v>
      </c>
    </row>
    <row r="1060" spans="1:8" x14ac:dyDescent="0.3">
      <c r="A1060" t="s">
        <v>3563</v>
      </c>
      <c r="B1060" t="s">
        <v>3562</v>
      </c>
      <c r="C1060">
        <v>7.3999999999993765E-7</v>
      </c>
      <c r="D1060">
        <v>10.443174547491484</v>
      </c>
      <c r="E1060">
        <v>-17.777777780000001</v>
      </c>
      <c r="F1060">
        <v>2366.6666665600001</v>
      </c>
      <c r="G1060">
        <v>7299.3658405599999</v>
      </c>
      <c r="H1060">
        <v>68.099357871755345</v>
      </c>
    </row>
    <row r="1061" spans="1:8" x14ac:dyDescent="0.3">
      <c r="A1061" t="s">
        <v>1963</v>
      </c>
      <c r="B1061" t="s">
        <v>1962</v>
      </c>
      <c r="C1061">
        <v>2.1917623205493534E-6</v>
      </c>
      <c r="D1061">
        <v>2.7387553609433826</v>
      </c>
      <c r="E1061">
        <v>-0.14927984999999999</v>
      </c>
      <c r="F1061">
        <v>-3.7608511</v>
      </c>
      <c r="G1061">
        <v>-15.767280619999999</v>
      </c>
      <c r="H1061">
        <v>68.121026631104797</v>
      </c>
    </row>
    <row r="1062" spans="1:8" x14ac:dyDescent="0.3">
      <c r="A1062" t="s">
        <v>1970</v>
      </c>
      <c r="B1062" t="s">
        <v>1969</v>
      </c>
      <c r="C1062">
        <v>2.138247842042273E-7</v>
      </c>
      <c r="D1062">
        <v>2.9871137301075764E-6</v>
      </c>
      <c r="E1062">
        <v>-0.1638087</v>
      </c>
      <c r="F1062">
        <v>-3.8100673600000001</v>
      </c>
      <c r="G1062">
        <v>-15.47133814</v>
      </c>
      <c r="H1062">
        <v>67.807089302957579</v>
      </c>
    </row>
    <row r="1063" spans="1:8" x14ac:dyDescent="0.3">
      <c r="A1063" t="s">
        <v>2304</v>
      </c>
      <c r="B1063" t="s">
        <v>2303</v>
      </c>
      <c r="C1063">
        <v>6.4021312169407138E-6</v>
      </c>
      <c r="D1063">
        <v>7.5258384349974854</v>
      </c>
      <c r="E1063">
        <v>22.23309502</v>
      </c>
      <c r="F1063">
        <v>65.836008480000004</v>
      </c>
      <c r="G1063">
        <v>61.331681519999997</v>
      </c>
      <c r="H1063">
        <v>67.846908690180058</v>
      </c>
    </row>
    <row r="1064" spans="1:8" x14ac:dyDescent="0.3">
      <c r="A1064" t="s">
        <v>1932</v>
      </c>
      <c r="B1064" t="s">
        <v>1931</v>
      </c>
      <c r="C1064">
        <v>1.0248939206924655E-7</v>
      </c>
      <c r="D1064">
        <v>1.7811479334126834E-3</v>
      </c>
      <c r="E1064">
        <v>0.4315736</v>
      </c>
      <c r="F1064">
        <v>0.95320967999999995</v>
      </c>
      <c r="G1064">
        <v>-8.4304161700000009</v>
      </c>
      <c r="H1064">
        <v>67.769673793424147</v>
      </c>
    </row>
    <row r="1065" spans="1:8" x14ac:dyDescent="0.3">
      <c r="A1065" t="s">
        <v>1858</v>
      </c>
      <c r="B1065" t="s">
        <v>1857</v>
      </c>
      <c r="C1065">
        <v>1.8865799856985969E-5</v>
      </c>
      <c r="D1065">
        <v>2.7667319618354229</v>
      </c>
      <c r="E1065">
        <v>0.15945529</v>
      </c>
      <c r="F1065">
        <v>-2.25180976</v>
      </c>
      <c r="G1065">
        <v>-51.909722090000002</v>
      </c>
      <c r="H1065">
        <v>67.664528192369616</v>
      </c>
    </row>
    <row r="1066" spans="1:8" x14ac:dyDescent="0.3">
      <c r="A1066" t="s">
        <v>2028</v>
      </c>
      <c r="B1066" t="s">
        <v>2027</v>
      </c>
      <c r="C1066">
        <v>6.4851266269028319E-6</v>
      </c>
      <c r="D1066">
        <v>6.2546924696536914</v>
      </c>
      <c r="E1066">
        <v>-36.26886219</v>
      </c>
      <c r="F1066">
        <v>4.3366122499999999</v>
      </c>
      <c r="G1066">
        <v>-23.632593700000001</v>
      </c>
      <c r="H1066">
        <v>66.944561382166526</v>
      </c>
    </row>
    <row r="1067" spans="1:8" x14ac:dyDescent="0.3">
      <c r="A1067" t="s">
        <v>2206</v>
      </c>
      <c r="B1067" t="s">
        <v>2205</v>
      </c>
      <c r="C1067">
        <v>8.5184979624891688E-7</v>
      </c>
      <c r="D1067">
        <v>0.32606779708355305</v>
      </c>
      <c r="E1067">
        <v>58.893214929999999</v>
      </c>
      <c r="F1067">
        <v>25.344468280000001</v>
      </c>
      <c r="G1067">
        <v>117.71870689000001</v>
      </c>
      <c r="H1067">
        <v>79.524719691100188</v>
      </c>
    </row>
    <row r="1068" spans="1:8" x14ac:dyDescent="0.3">
      <c r="A1068" t="s">
        <v>1986</v>
      </c>
      <c r="B1068" t="s">
        <v>1985</v>
      </c>
      <c r="C1068">
        <v>3.0671656485983809E-7</v>
      </c>
      <c r="D1068">
        <v>3.4650817829690078E-3</v>
      </c>
      <c r="E1068">
        <v>10.85630441</v>
      </c>
      <c r="F1068">
        <v>1.44479114</v>
      </c>
      <c r="G1068">
        <v>-44.261411160000002</v>
      </c>
      <c r="H1068">
        <v>65.838208528172899</v>
      </c>
    </row>
    <row r="1069" spans="1:8" x14ac:dyDescent="0.3">
      <c r="A1069" t="s">
        <v>2020</v>
      </c>
      <c r="B1069" t="s">
        <v>2019</v>
      </c>
      <c r="C1069">
        <v>2.8363078676816241E-5</v>
      </c>
      <c r="D1069">
        <v>1E-8</v>
      </c>
      <c r="E1069">
        <v>-0.33287857999999998</v>
      </c>
      <c r="F1069">
        <v>-5.7410577099999998</v>
      </c>
      <c r="G1069">
        <v>3.4437735200000001</v>
      </c>
      <c r="H1069">
        <v>66.192817034357404</v>
      </c>
    </row>
    <row r="1070" spans="1:8" x14ac:dyDescent="0.3">
      <c r="A1070" t="s">
        <v>2224</v>
      </c>
      <c r="B1070" t="s">
        <v>2223</v>
      </c>
      <c r="C1070">
        <v>4.0241986174357444E-7</v>
      </c>
      <c r="D1070">
        <v>0.16127110334755876</v>
      </c>
      <c r="E1070">
        <v>-5.9929965899999997</v>
      </c>
      <c r="F1070">
        <v>-1.1734080200000001</v>
      </c>
      <c r="G1070">
        <v>17.268430469999998</v>
      </c>
      <c r="H1070">
        <v>65.582387534029621</v>
      </c>
    </row>
    <row r="1071" spans="1:8" x14ac:dyDescent="0.3">
      <c r="A1071" t="s">
        <v>2277</v>
      </c>
      <c r="B1071" t="s">
        <v>2276</v>
      </c>
      <c r="C1071">
        <v>1.8883287505665609E-6</v>
      </c>
      <c r="D1071">
        <v>19.584536781727053</v>
      </c>
      <c r="E1071">
        <v>-9.7394131799999997</v>
      </c>
      <c r="F1071">
        <v>-15.980915469999999</v>
      </c>
      <c r="G1071">
        <v>25.760444929999998</v>
      </c>
      <c r="H1071">
        <v>65.538299590734908</v>
      </c>
    </row>
    <row r="1072" spans="1:8" x14ac:dyDescent="0.3">
      <c r="A1072" t="s">
        <v>2075</v>
      </c>
      <c r="B1072" t="s">
        <v>2074</v>
      </c>
      <c r="C1072">
        <v>6.7843953042134235E-8</v>
      </c>
      <c r="D1072">
        <v>1.7118785932337659</v>
      </c>
      <c r="E1072">
        <v>1.6898050000000001E-2</v>
      </c>
      <c r="F1072">
        <v>15.978515639999999</v>
      </c>
      <c r="G1072">
        <v>0.23599922000000001</v>
      </c>
      <c r="H1072">
        <v>65.406328289824472</v>
      </c>
    </row>
    <row r="1073" spans="1:8" x14ac:dyDescent="0.3">
      <c r="A1073" t="s">
        <v>2016</v>
      </c>
      <c r="B1073" t="s">
        <v>2015</v>
      </c>
      <c r="C1073">
        <v>6.4462216945347221E-6</v>
      </c>
      <c r="D1073">
        <v>39.691687699471665</v>
      </c>
      <c r="E1073">
        <v>-1.68514067</v>
      </c>
      <c r="F1073">
        <v>-6.12252156</v>
      </c>
      <c r="G1073">
        <v>-4.9987385</v>
      </c>
      <c r="H1073">
        <v>64.578113565193263</v>
      </c>
    </row>
    <row r="1074" spans="1:8" x14ac:dyDescent="0.3">
      <c r="A1074" t="s">
        <v>2520</v>
      </c>
      <c r="B1074" t="s">
        <v>2519</v>
      </c>
      <c r="C1074">
        <v>8.1125285274562789E-7</v>
      </c>
      <c r="D1074">
        <v>6.2502347321579785</v>
      </c>
      <c r="E1074">
        <v>-0.80091161</v>
      </c>
      <c r="F1074">
        <v>59.533705879999999</v>
      </c>
      <c r="G1074">
        <v>110.45333872</v>
      </c>
      <c r="H1074">
        <v>65.27024064578751</v>
      </c>
    </row>
    <row r="1075" spans="1:8" x14ac:dyDescent="0.3">
      <c r="A1075" t="s">
        <v>2070</v>
      </c>
      <c r="B1075" t="s">
        <v>2069</v>
      </c>
      <c r="C1075">
        <v>1.258595052118581E-6</v>
      </c>
      <c r="D1075">
        <v>3.9335635482394928</v>
      </c>
      <c r="E1075">
        <v>-0.59650367999999998</v>
      </c>
      <c r="F1075">
        <v>-5.6347177100000003</v>
      </c>
      <c r="G1075">
        <v>-23.52585697</v>
      </c>
      <c r="H1075">
        <v>65.173035927568705</v>
      </c>
    </row>
    <row r="1076" spans="1:8" x14ac:dyDescent="0.3">
      <c r="A1076" t="s">
        <v>2108</v>
      </c>
      <c r="B1076" t="s">
        <v>2107</v>
      </c>
      <c r="C1076">
        <v>1.52157477363739E-8</v>
      </c>
      <c r="D1076">
        <v>8.3183806397982085</v>
      </c>
      <c r="E1076">
        <v>0.44197977999999999</v>
      </c>
      <c r="F1076">
        <v>-0.34473101</v>
      </c>
      <c r="G1076">
        <v>41.299124329999998</v>
      </c>
      <c r="H1076">
        <v>65.263357792789961</v>
      </c>
    </row>
    <row r="1077" spans="1:8" x14ac:dyDescent="0.3">
      <c r="A1077" t="s">
        <v>2315</v>
      </c>
      <c r="B1077" t="s">
        <v>2314</v>
      </c>
      <c r="C1077">
        <v>3.590998068141132E-6</v>
      </c>
      <c r="D1077">
        <v>1.0882290976926627</v>
      </c>
      <c r="E1077">
        <v>-12.51985247</v>
      </c>
      <c r="F1077">
        <v>0.99142580000000002</v>
      </c>
      <c r="G1077">
        <v>-28.081284839999999</v>
      </c>
      <c r="H1077">
        <v>64.460493474589214</v>
      </c>
    </row>
    <row r="1078" spans="1:8" x14ac:dyDescent="0.3">
      <c r="A1078" t="s">
        <v>1912</v>
      </c>
      <c r="B1078" t="s">
        <v>1911</v>
      </c>
      <c r="C1078">
        <v>1.5066052901028421E-7</v>
      </c>
      <c r="D1078">
        <v>4.0533346776517307</v>
      </c>
      <c r="E1078">
        <v>-4.6125700600000004</v>
      </c>
      <c r="F1078">
        <v>-7.4773437700000001</v>
      </c>
      <c r="G1078">
        <v>-27.36059118</v>
      </c>
      <c r="H1078">
        <v>58.60845160889766</v>
      </c>
    </row>
    <row r="1079" spans="1:8" x14ac:dyDescent="0.3">
      <c r="A1079" t="s">
        <v>2056</v>
      </c>
      <c r="B1079" t="s">
        <v>2055</v>
      </c>
      <c r="C1079">
        <v>1.1943190043313354E-6</v>
      </c>
      <c r="D1079">
        <v>3.5393261711269845E-4</v>
      </c>
      <c r="E1079">
        <v>7.3248334100000001</v>
      </c>
      <c r="F1079">
        <v>11.29143492</v>
      </c>
      <c r="G1079">
        <v>-31.49351119</v>
      </c>
      <c r="H1079">
        <v>64.493226233892102</v>
      </c>
    </row>
    <row r="1080" spans="1:8" x14ac:dyDescent="0.3">
      <c r="A1080" t="s">
        <v>1934</v>
      </c>
      <c r="B1080" t="s">
        <v>1933</v>
      </c>
      <c r="C1080">
        <v>1.1336212200336043E-7</v>
      </c>
      <c r="D1080">
        <v>0.82568370096634192</v>
      </c>
      <c r="E1080">
        <v>0.16725366999999999</v>
      </c>
      <c r="F1080">
        <v>-6.0316186500000004</v>
      </c>
      <c r="G1080">
        <v>-13.986326330000001</v>
      </c>
      <c r="H1080">
        <v>65.095836514997686</v>
      </c>
    </row>
    <row r="1081" spans="1:8" x14ac:dyDescent="0.3">
      <c r="A1081" t="s">
        <v>2165</v>
      </c>
      <c r="B1081" t="s">
        <v>2164</v>
      </c>
      <c r="C1081">
        <v>6.1736084666373386E-6</v>
      </c>
      <c r="D1081">
        <v>13.967588477007231</v>
      </c>
      <c r="E1081">
        <v>-0.38203258000000001</v>
      </c>
      <c r="F1081">
        <v>26.773619830000001</v>
      </c>
      <c r="G1081">
        <v>135.04654812000001</v>
      </c>
      <c r="H1081">
        <v>63.742507418030527</v>
      </c>
    </row>
    <row r="1082" spans="1:8" x14ac:dyDescent="0.3">
      <c r="A1082" t="s">
        <v>2000</v>
      </c>
      <c r="B1082" t="s">
        <v>1999</v>
      </c>
      <c r="C1082">
        <v>8.0503474863552529E-7</v>
      </c>
      <c r="D1082">
        <v>0.17073763456927546</v>
      </c>
      <c r="E1082">
        <v>-0.50466902000000002</v>
      </c>
      <c r="F1082">
        <v>13.70359133</v>
      </c>
      <c r="G1082">
        <v>-3.9723211799999998</v>
      </c>
      <c r="H1082">
        <v>64.318235329394682</v>
      </c>
    </row>
    <row r="1083" spans="1:8" x14ac:dyDescent="0.3">
      <c r="A1083" t="s">
        <v>1988</v>
      </c>
      <c r="B1083" t="s">
        <v>1987</v>
      </c>
      <c r="C1083">
        <v>1.5624342611525372E-3</v>
      </c>
      <c r="D1083">
        <v>3.4039626269651313</v>
      </c>
      <c r="E1083">
        <v>0.31402723999999999</v>
      </c>
      <c r="F1083">
        <v>-4.34086324</v>
      </c>
      <c r="G1083">
        <v>-16.783183959999999</v>
      </c>
      <c r="H1083">
        <v>64.348904193858729</v>
      </c>
    </row>
    <row r="1084" spans="1:8" x14ac:dyDescent="0.3">
      <c r="A1084" t="s">
        <v>2110</v>
      </c>
      <c r="B1084" t="s">
        <v>2109</v>
      </c>
      <c r="C1084">
        <v>1E-8</v>
      </c>
      <c r="D1084">
        <v>1.2858205900303588</v>
      </c>
      <c r="E1084">
        <v>-0.93851706999999995</v>
      </c>
      <c r="F1084">
        <v>2.9239532600000002</v>
      </c>
      <c r="G1084">
        <v>8.6981727699999993</v>
      </c>
      <c r="H1084">
        <v>63.583866601112867</v>
      </c>
    </row>
    <row r="1085" spans="1:8" x14ac:dyDescent="0.3">
      <c r="A1085" t="s">
        <v>1951</v>
      </c>
      <c r="B1085" t="s">
        <v>1950</v>
      </c>
      <c r="C1085">
        <v>1E-8</v>
      </c>
      <c r="D1085">
        <v>3.0917915306785462</v>
      </c>
      <c r="E1085">
        <v>-1.2815432099999999</v>
      </c>
      <c r="F1085">
        <v>-7.0537702800000002</v>
      </c>
      <c r="G1085">
        <v>-0.10558643</v>
      </c>
      <c r="H1085">
        <v>62.735778945769759</v>
      </c>
    </row>
    <row r="1086" spans="1:8" x14ac:dyDescent="0.3">
      <c r="A1086" t="s">
        <v>1947</v>
      </c>
      <c r="B1086" t="s">
        <v>1946</v>
      </c>
      <c r="C1086">
        <v>1.3816686528029639E-7</v>
      </c>
      <c r="D1086">
        <v>0.41809737794566559</v>
      </c>
      <c r="E1086">
        <v>-1.8843801200000001</v>
      </c>
      <c r="F1086">
        <v>-15.78969961</v>
      </c>
      <c r="G1086">
        <v>-25.373032779999999</v>
      </c>
      <c r="H1086">
        <v>62.041937415395289</v>
      </c>
    </row>
    <row r="1087" spans="1:8" x14ac:dyDescent="0.3">
      <c r="A1087" t="s">
        <v>2018</v>
      </c>
      <c r="B1087" t="s">
        <v>2017</v>
      </c>
      <c r="C1087">
        <v>2.3723398221926424E-6</v>
      </c>
      <c r="D1087">
        <v>0.2784871011240152</v>
      </c>
      <c r="E1087">
        <v>2.41547387</v>
      </c>
      <c r="F1087">
        <v>-3.6558789799999998</v>
      </c>
      <c r="G1087">
        <v>0.48115996</v>
      </c>
      <c r="H1087">
        <v>62.803949291372582</v>
      </c>
    </row>
    <row r="1088" spans="1:8" x14ac:dyDescent="0.3">
      <c r="A1088" t="s">
        <v>1890</v>
      </c>
      <c r="B1088" t="s">
        <v>1889</v>
      </c>
      <c r="C1088">
        <v>2.850840738352222E-7</v>
      </c>
      <c r="D1088">
        <v>0.65274676630523298</v>
      </c>
      <c r="E1088">
        <v>-7.5528300000000007E-2</v>
      </c>
      <c r="F1088">
        <v>-3.98239243</v>
      </c>
      <c r="G1088">
        <v>-53.4970578</v>
      </c>
      <c r="H1088">
        <v>62.464799442812691</v>
      </c>
    </row>
    <row r="1089" spans="1:8" x14ac:dyDescent="0.3">
      <c r="A1089" t="s">
        <v>2131</v>
      </c>
      <c r="B1089" t="s">
        <v>2130</v>
      </c>
      <c r="C1089">
        <v>2.0447770990664778E-7</v>
      </c>
      <c r="D1089">
        <v>9.6101573139512078E-2</v>
      </c>
      <c r="E1089">
        <v>-0.93691946000000004</v>
      </c>
      <c r="F1089">
        <v>16.078636320000001</v>
      </c>
      <c r="G1089">
        <v>-9.3351431799999993</v>
      </c>
      <c r="H1089">
        <v>62.354960929916075</v>
      </c>
    </row>
    <row r="1090" spans="1:8" x14ac:dyDescent="0.3">
      <c r="A1090" t="s">
        <v>2129</v>
      </c>
      <c r="B1090" t="s">
        <v>2128</v>
      </c>
      <c r="C1090">
        <v>1.3250539398843241E-3</v>
      </c>
      <c r="D1090">
        <v>2.4128102468157602</v>
      </c>
      <c r="E1090">
        <v>-2.16490274</v>
      </c>
      <c r="F1090">
        <v>-1.942088</v>
      </c>
      <c r="G1090">
        <v>9.8923490100000002</v>
      </c>
      <c r="H1090">
        <v>62.26846266768468</v>
      </c>
    </row>
    <row r="1091" spans="1:8" x14ac:dyDescent="0.3">
      <c r="A1091" t="s">
        <v>2426</v>
      </c>
      <c r="B1091" t="s">
        <v>2425</v>
      </c>
      <c r="C1091">
        <v>2.1029807495583398E-8</v>
      </c>
      <c r="D1091">
        <v>59.673199277965651</v>
      </c>
      <c r="E1091">
        <v>-3.1651120100000001</v>
      </c>
      <c r="F1091">
        <v>57.759288820000002</v>
      </c>
      <c r="G1091">
        <v>299.87650769999999</v>
      </c>
      <c r="H1091">
        <v>59.93495136241269</v>
      </c>
    </row>
    <row r="1092" spans="1:8" x14ac:dyDescent="0.3">
      <c r="A1092" t="s">
        <v>2084</v>
      </c>
      <c r="B1092" t="s">
        <v>2083</v>
      </c>
      <c r="C1092">
        <v>5.3266118287234813E-5</v>
      </c>
      <c r="D1092">
        <v>0.93195127227321817</v>
      </c>
      <c r="E1092">
        <v>0.54474431999999995</v>
      </c>
      <c r="F1092">
        <v>2.2496445299999999</v>
      </c>
      <c r="G1092">
        <v>1.93013517</v>
      </c>
      <c r="H1092">
        <v>61.275158566785151</v>
      </c>
    </row>
    <row r="1093" spans="1:8" x14ac:dyDescent="0.3">
      <c r="A1093" t="s">
        <v>2133</v>
      </c>
      <c r="B1093" t="s">
        <v>2132</v>
      </c>
      <c r="C1093">
        <v>8.6110194165196468E-5</v>
      </c>
      <c r="D1093">
        <v>1.5749205952157963</v>
      </c>
      <c r="E1093">
        <v>-1.0824669600000001</v>
      </c>
      <c r="F1093">
        <v>-0.24285102</v>
      </c>
      <c r="G1093">
        <v>-2.0179715499999999</v>
      </c>
      <c r="H1093">
        <v>61.14788219903599</v>
      </c>
    </row>
    <row r="1094" spans="1:8" x14ac:dyDescent="0.3">
      <c r="A1094" t="s">
        <v>465</v>
      </c>
      <c r="B1094" t="s">
        <v>2073</v>
      </c>
      <c r="C1094">
        <v>7.9932077713352744E-8</v>
      </c>
      <c r="D1094">
        <v>0.16811464058033526</v>
      </c>
      <c r="E1094">
        <v>-1.526863E-2</v>
      </c>
      <c r="F1094">
        <v>14.201666579999999</v>
      </c>
      <c r="G1094">
        <v>13.58256233</v>
      </c>
      <c r="H1094">
        <v>60.889455205279582</v>
      </c>
    </row>
    <row r="1095" spans="1:8" x14ac:dyDescent="0.3">
      <c r="A1095" t="s">
        <v>1972</v>
      </c>
      <c r="B1095" t="s">
        <v>1971</v>
      </c>
      <c r="C1095">
        <v>1.7450614729748799E-7</v>
      </c>
      <c r="D1095">
        <v>5.2139914857332039E-3</v>
      </c>
      <c r="E1095">
        <v>0.72959136000000002</v>
      </c>
      <c r="F1095">
        <v>-35.279598409999998</v>
      </c>
      <c r="G1095">
        <v>-56.136468979999997</v>
      </c>
      <c r="H1095">
        <v>60.84287426234858</v>
      </c>
    </row>
    <row r="1096" spans="1:8" x14ac:dyDescent="0.3">
      <c r="A1096" t="s">
        <v>2064</v>
      </c>
      <c r="B1096" t="s">
        <v>2063</v>
      </c>
      <c r="C1096">
        <v>2.2189565522025114E-6</v>
      </c>
      <c r="D1096">
        <v>0.30857794324749666</v>
      </c>
      <c r="E1096">
        <v>2.2428070600000001</v>
      </c>
      <c r="F1096">
        <v>-30.892971450000001</v>
      </c>
      <c r="G1096">
        <v>-86.501633069999997</v>
      </c>
      <c r="H1096">
        <v>60.786474123127768</v>
      </c>
    </row>
    <row r="1097" spans="1:8" x14ac:dyDescent="0.3">
      <c r="A1097" t="s">
        <v>2079</v>
      </c>
      <c r="B1097" t="s">
        <v>2078</v>
      </c>
      <c r="C1097">
        <v>1E-8</v>
      </c>
      <c r="D1097">
        <v>1E-8</v>
      </c>
      <c r="E1097">
        <v>0.33063167999999998</v>
      </c>
      <c r="F1097">
        <v>0.19983124999999999</v>
      </c>
      <c r="G1097">
        <v>0.38304854999999999</v>
      </c>
      <c r="H1097">
        <v>60.367248424782225</v>
      </c>
    </row>
    <row r="1098" spans="1:8" x14ac:dyDescent="0.3">
      <c r="A1098" t="s">
        <v>1461</v>
      </c>
      <c r="B1098" t="s">
        <v>2176</v>
      </c>
      <c r="C1098">
        <v>4.303010334198723E-6</v>
      </c>
      <c r="D1098">
        <v>0.198786314894184</v>
      </c>
      <c r="E1098">
        <v>-1.1289744399999999</v>
      </c>
      <c r="F1098">
        <v>23.762574109999999</v>
      </c>
      <c r="G1098">
        <v>-5.7526229600000001</v>
      </c>
      <c r="H1098">
        <v>59.819343847198212</v>
      </c>
    </row>
    <row r="1099" spans="1:8" x14ac:dyDescent="0.3">
      <c r="A1099" t="s">
        <v>2157</v>
      </c>
      <c r="B1099" t="s">
        <v>2156</v>
      </c>
      <c r="C1099">
        <v>2.6004442519617299E-7</v>
      </c>
      <c r="D1099">
        <v>2.8935720788317862</v>
      </c>
      <c r="E1099">
        <v>-0.84260334999999997</v>
      </c>
      <c r="F1099">
        <v>0.98077442999999997</v>
      </c>
      <c r="G1099">
        <v>4.4675799500000002</v>
      </c>
      <c r="H1099">
        <v>59.474867911169525</v>
      </c>
    </row>
    <row r="1100" spans="1:8" x14ac:dyDescent="0.3">
      <c r="A1100" t="s">
        <v>2035</v>
      </c>
      <c r="B1100" t="s">
        <v>2034</v>
      </c>
      <c r="C1100">
        <v>1.8241028977333743E-8</v>
      </c>
      <c r="D1100">
        <v>1E-8</v>
      </c>
      <c r="E1100">
        <v>-0.85274855999999999</v>
      </c>
      <c r="F1100">
        <v>11.9716705</v>
      </c>
      <c r="G1100">
        <v>6.0406523200000004</v>
      </c>
      <c r="H1100">
        <v>59.532124193945222</v>
      </c>
    </row>
    <row r="1101" spans="1:8" x14ac:dyDescent="0.3">
      <c r="A1101" t="s">
        <v>2086</v>
      </c>
      <c r="B1101" t="s">
        <v>2085</v>
      </c>
      <c r="C1101">
        <v>1.4021616576817384E-7</v>
      </c>
      <c r="D1101">
        <v>0.58479207790286991</v>
      </c>
      <c r="E1101">
        <v>0.37081764</v>
      </c>
      <c r="F1101">
        <v>-6.5207931700000001</v>
      </c>
      <c r="G1101">
        <v>100.24060466</v>
      </c>
      <c r="H1101">
        <v>59.568681756533842</v>
      </c>
    </row>
    <row r="1102" spans="1:8" x14ac:dyDescent="0.3">
      <c r="A1102" t="s">
        <v>2151</v>
      </c>
      <c r="B1102" t="s">
        <v>2150</v>
      </c>
      <c r="C1102">
        <v>4.3952534584326579E-7</v>
      </c>
      <c r="D1102">
        <v>1E-8</v>
      </c>
      <c r="E1102">
        <v>-0.71420751999999998</v>
      </c>
      <c r="F1102">
        <v>1.24020715</v>
      </c>
      <c r="G1102">
        <v>6.1810286400000001</v>
      </c>
      <c r="H1102">
        <v>59.060734580067908</v>
      </c>
    </row>
    <row r="1103" spans="1:8" x14ac:dyDescent="0.3">
      <c r="A1103" t="s">
        <v>2024</v>
      </c>
      <c r="B1103" t="s">
        <v>2023</v>
      </c>
      <c r="C1103">
        <v>2.9438412012195494E-5</v>
      </c>
      <c r="D1103">
        <v>1.1955349566551188</v>
      </c>
      <c r="E1103">
        <v>-0.68807121000000004</v>
      </c>
      <c r="F1103">
        <v>-4.8514599599999997</v>
      </c>
      <c r="G1103">
        <v>-16.797520519999999</v>
      </c>
      <c r="H1103">
        <v>58.876824024390991</v>
      </c>
    </row>
    <row r="1104" spans="1:8" x14ac:dyDescent="0.3">
      <c r="A1104" t="s">
        <v>2033</v>
      </c>
      <c r="B1104" t="s">
        <v>2033</v>
      </c>
      <c r="C1104">
        <v>3.4168043851335064E-7</v>
      </c>
      <c r="D1104">
        <v>290.28564020053483</v>
      </c>
      <c r="E1104">
        <v>1.0539612700000001</v>
      </c>
      <c r="F1104">
        <v>-4.7718406</v>
      </c>
      <c r="G1104">
        <v>-18.685317149999999</v>
      </c>
      <c r="H1104">
        <v>58.673166784260552</v>
      </c>
    </row>
    <row r="1105" spans="1:8" x14ac:dyDescent="0.3">
      <c r="A1105" t="s">
        <v>2050</v>
      </c>
      <c r="B1105" t="s">
        <v>2049</v>
      </c>
      <c r="C1105">
        <v>8.0557081539742312E-8</v>
      </c>
      <c r="D1105">
        <v>4.2538167120504982</v>
      </c>
      <c r="E1105">
        <v>-0.58091477999999996</v>
      </c>
      <c r="F1105">
        <v>1.6434234599999999</v>
      </c>
      <c r="G1105">
        <v>8.6559395200000004</v>
      </c>
      <c r="H1105">
        <v>58.34732567208539</v>
      </c>
    </row>
    <row r="1106" spans="1:8" x14ac:dyDescent="0.3">
      <c r="A1106" t="s">
        <v>2286</v>
      </c>
      <c r="B1106" t="s">
        <v>2285</v>
      </c>
      <c r="C1106">
        <v>7.2132775111715827E-7</v>
      </c>
      <c r="D1106">
        <v>1E-8</v>
      </c>
      <c r="E1106">
        <v>-2.98488628</v>
      </c>
      <c r="F1106">
        <v>8.2144565200000006</v>
      </c>
      <c r="G1106">
        <v>-3.5402279999999999</v>
      </c>
      <c r="H1106">
        <v>55.261767178268762</v>
      </c>
    </row>
    <row r="1107" spans="1:8" x14ac:dyDescent="0.3">
      <c r="A1107" t="s">
        <v>2041</v>
      </c>
      <c r="B1107" t="s">
        <v>2040</v>
      </c>
      <c r="C1107">
        <v>4.8667010894941493E-8</v>
      </c>
      <c r="D1107">
        <v>0.75633644591774507</v>
      </c>
      <c r="E1107">
        <v>-0.32107878000000001</v>
      </c>
      <c r="F1107">
        <v>-7.6812609199999997</v>
      </c>
      <c r="G1107">
        <v>12.5132549</v>
      </c>
      <c r="H1107">
        <v>57.926403564780209</v>
      </c>
    </row>
    <row r="1108" spans="1:8" x14ac:dyDescent="0.3">
      <c r="A1108" t="s">
        <v>2112</v>
      </c>
      <c r="B1108" t="s">
        <v>2111</v>
      </c>
      <c r="C1108">
        <v>3.4332154641559051E-6</v>
      </c>
      <c r="D1108">
        <v>5.9086577305000878</v>
      </c>
      <c r="E1108">
        <v>0.58633826</v>
      </c>
      <c r="F1108">
        <v>-10.199381560000001</v>
      </c>
      <c r="G1108">
        <v>30.721977030000001</v>
      </c>
      <c r="H1108">
        <v>57.934518758361762</v>
      </c>
    </row>
    <row r="1109" spans="1:8" x14ac:dyDescent="0.3">
      <c r="A1109" t="s">
        <v>2032</v>
      </c>
      <c r="B1109" t="s">
        <v>2031</v>
      </c>
      <c r="C1109">
        <v>1.4034714613963626E-4</v>
      </c>
      <c r="D1109">
        <v>20.476697361077473</v>
      </c>
      <c r="E1109">
        <v>4.7475695699999996</v>
      </c>
      <c r="F1109">
        <v>3.9799406799999999</v>
      </c>
      <c r="G1109">
        <v>-14.68382931</v>
      </c>
      <c r="H1109">
        <v>59.647537109345407</v>
      </c>
    </row>
    <row r="1110" spans="1:8" x14ac:dyDescent="0.3">
      <c r="A1110" t="s">
        <v>2043</v>
      </c>
      <c r="B1110" t="s">
        <v>2042</v>
      </c>
      <c r="C1110">
        <v>9.9383949934692293E-8</v>
      </c>
      <c r="D1110">
        <v>4.778257702817319</v>
      </c>
      <c r="E1110">
        <v>0.33106946999999998</v>
      </c>
      <c r="F1110">
        <v>-6.6025058699999999</v>
      </c>
      <c r="G1110">
        <v>2.1762811700000002</v>
      </c>
      <c r="H1110">
        <v>57.370588168857815</v>
      </c>
    </row>
    <row r="1111" spans="1:8" x14ac:dyDescent="0.3">
      <c r="A1111" t="s">
        <v>2149</v>
      </c>
      <c r="B1111" t="s">
        <v>2148</v>
      </c>
      <c r="C1111">
        <v>3.0647247660750737E-6</v>
      </c>
      <c r="D1111">
        <v>0.97881705421816156</v>
      </c>
      <c r="E1111">
        <v>0.81331467999999996</v>
      </c>
      <c r="F1111">
        <v>4.2439711899999999</v>
      </c>
      <c r="G1111">
        <v>102.96190503</v>
      </c>
      <c r="H1111">
        <v>57.227239243686718</v>
      </c>
    </row>
    <row r="1112" spans="1:8" x14ac:dyDescent="0.3">
      <c r="A1112" t="s">
        <v>2046</v>
      </c>
      <c r="B1112" t="s">
        <v>2045</v>
      </c>
      <c r="C1112">
        <v>8.1357157355689816E-7</v>
      </c>
      <c r="D1112">
        <v>1.8496794614560621</v>
      </c>
      <c r="E1112">
        <v>-0.40048254999999999</v>
      </c>
      <c r="F1112">
        <v>-13.895222459999999</v>
      </c>
      <c r="G1112">
        <v>-8.6962147699999992</v>
      </c>
      <c r="H1112">
        <v>56.950010148982877</v>
      </c>
    </row>
    <row r="1113" spans="1:8" x14ac:dyDescent="0.3">
      <c r="A1113" t="s">
        <v>2089</v>
      </c>
      <c r="B1113" t="s">
        <v>2089</v>
      </c>
      <c r="C1113">
        <v>8.1878234346798452E-8</v>
      </c>
      <c r="D1113">
        <v>0.44440837185824006</v>
      </c>
      <c r="E1113">
        <v>-0.85761416000000001</v>
      </c>
      <c r="F1113">
        <v>1.6049785999999999</v>
      </c>
      <c r="G1113">
        <v>4.4854255900000002</v>
      </c>
      <c r="H1113">
        <v>56.835778009394829</v>
      </c>
    </row>
    <row r="1114" spans="1:8" x14ac:dyDescent="0.3">
      <c r="A1114" t="s">
        <v>2103</v>
      </c>
      <c r="B1114" t="s">
        <v>2102</v>
      </c>
      <c r="C1114">
        <v>1E-8</v>
      </c>
      <c r="D1114">
        <v>1E-8</v>
      </c>
      <c r="E1114">
        <v>0.10842446</v>
      </c>
      <c r="F1114">
        <v>0.18808254999999999</v>
      </c>
      <c r="G1114">
        <v>0.38286247000000001</v>
      </c>
      <c r="H1114">
        <v>56.853563364640593</v>
      </c>
    </row>
    <row r="1115" spans="1:8" x14ac:dyDescent="0.3">
      <c r="A1115" t="s">
        <v>2135</v>
      </c>
      <c r="B1115" t="s">
        <v>2134</v>
      </c>
      <c r="C1115">
        <v>9.8886635453328857E-6</v>
      </c>
      <c r="D1115">
        <v>57.613030935343211</v>
      </c>
      <c r="E1115">
        <v>-0.22387926999999999</v>
      </c>
      <c r="F1115">
        <v>9.9838448</v>
      </c>
      <c r="G1115">
        <v>-6.3720798600000004</v>
      </c>
      <c r="H1115">
        <v>56.726812860979372</v>
      </c>
    </row>
    <row r="1116" spans="1:8" x14ac:dyDescent="0.3">
      <c r="A1116" t="s">
        <v>2198</v>
      </c>
      <c r="B1116" t="s">
        <v>2197</v>
      </c>
      <c r="C1116">
        <v>5.8464016305039685E-7</v>
      </c>
      <c r="D1116">
        <v>0.13420821414270517</v>
      </c>
      <c r="E1116">
        <v>1.8069231400000001</v>
      </c>
      <c r="F1116">
        <v>11.301649080000001</v>
      </c>
      <c r="G1116">
        <v>27.882888550000001</v>
      </c>
      <c r="H1116">
        <v>56.024303003749225</v>
      </c>
    </row>
    <row r="1117" spans="1:8" x14ac:dyDescent="0.3">
      <c r="A1117" t="s">
        <v>1916</v>
      </c>
      <c r="B1117" t="s">
        <v>2106</v>
      </c>
      <c r="C1117">
        <v>1.2299598004590742E-6</v>
      </c>
      <c r="D1117">
        <v>7.259376489171547E-2</v>
      </c>
      <c r="E1117">
        <v>-0.18293581</v>
      </c>
      <c r="F1117">
        <v>-4.2793072900000002</v>
      </c>
      <c r="G1117">
        <v>-4.5007624799999997</v>
      </c>
      <c r="H1117">
        <v>55.954220448486481</v>
      </c>
    </row>
    <row r="1118" spans="1:8" x14ac:dyDescent="0.3">
      <c r="A1118" t="s">
        <v>2117</v>
      </c>
      <c r="B1118" t="s">
        <v>2116</v>
      </c>
      <c r="C1118">
        <v>1.4900000000004449E-7</v>
      </c>
      <c r="D1118">
        <v>3.9358005925727104E-6</v>
      </c>
      <c r="E1118">
        <v>2.7586206899999999</v>
      </c>
      <c r="F1118">
        <v>1.36054421</v>
      </c>
      <c r="G1118">
        <v>2.04604871</v>
      </c>
      <c r="H1118">
        <v>55.911475200016682</v>
      </c>
    </row>
    <row r="1119" spans="1:8" x14ac:dyDescent="0.3">
      <c r="A1119" t="s">
        <v>2932</v>
      </c>
      <c r="B1119" t="s">
        <v>2931</v>
      </c>
      <c r="C1119">
        <v>1.8793976427373539E-7</v>
      </c>
      <c r="D1119">
        <v>47.439909326990481</v>
      </c>
      <c r="E1119">
        <v>4.9402708200000003</v>
      </c>
      <c r="F1119">
        <v>186.32468595</v>
      </c>
      <c r="G1119">
        <v>182.26060846999999</v>
      </c>
      <c r="H1119">
        <v>55.896731770586868</v>
      </c>
    </row>
    <row r="1120" spans="1:8" x14ac:dyDescent="0.3">
      <c r="A1120" t="s">
        <v>1960</v>
      </c>
      <c r="B1120" t="s">
        <v>1959</v>
      </c>
      <c r="C1120">
        <v>2.4738055279640224E-6</v>
      </c>
      <c r="D1120">
        <v>9.871998982838166</v>
      </c>
      <c r="E1120">
        <v>3.61649274</v>
      </c>
      <c r="F1120">
        <v>-20.562606890000001</v>
      </c>
      <c r="G1120">
        <v>-29.31275741</v>
      </c>
      <c r="H1120">
        <v>55.45797160681321</v>
      </c>
    </row>
    <row r="1121" spans="1:8" x14ac:dyDescent="0.3">
      <c r="A1121" t="s">
        <v>2115</v>
      </c>
      <c r="B1121" t="s">
        <v>2114</v>
      </c>
      <c r="C1121">
        <v>7.8136396501694234E-7</v>
      </c>
      <c r="D1121">
        <v>0.76091350564379168</v>
      </c>
      <c r="E1121">
        <v>1.68016444</v>
      </c>
      <c r="F1121">
        <v>-34.850678590000001</v>
      </c>
      <c r="G1121">
        <v>10.0981621</v>
      </c>
      <c r="H1121">
        <v>55.622331871045908</v>
      </c>
    </row>
    <row r="1122" spans="1:8" x14ac:dyDescent="0.3">
      <c r="A1122" t="s">
        <v>2163</v>
      </c>
      <c r="B1122" t="s">
        <v>2162</v>
      </c>
      <c r="C1122">
        <v>1.6625631083936031E-6</v>
      </c>
      <c r="D1122">
        <v>10.7830074353197</v>
      </c>
      <c r="E1122">
        <v>0.15440412000000001</v>
      </c>
      <c r="F1122">
        <v>5.2255131800000001</v>
      </c>
      <c r="G1122">
        <v>10.83191538</v>
      </c>
      <c r="H1122">
        <v>55.601975022821051</v>
      </c>
    </row>
    <row r="1123" spans="1:8" x14ac:dyDescent="0.3">
      <c r="A1123" t="s">
        <v>2446</v>
      </c>
      <c r="B1123" t="s">
        <v>2445</v>
      </c>
      <c r="C1123">
        <v>2.604362535143204E-7</v>
      </c>
      <c r="D1123">
        <v>2.6251192897909301</v>
      </c>
      <c r="E1123">
        <v>0.38423225999999999</v>
      </c>
      <c r="F1123">
        <v>53.200194930000002</v>
      </c>
      <c r="G1123">
        <v>160.41393485</v>
      </c>
      <c r="H1123">
        <v>55.514626903031363</v>
      </c>
    </row>
    <row r="1124" spans="1:8" x14ac:dyDescent="0.3">
      <c r="A1124" t="s">
        <v>2218</v>
      </c>
      <c r="B1124" t="s">
        <v>2217</v>
      </c>
      <c r="C1124">
        <v>9.7190875292542727E-7</v>
      </c>
      <c r="D1124">
        <v>1.7178090099642336</v>
      </c>
      <c r="E1124">
        <v>4.7403556</v>
      </c>
      <c r="F1124">
        <v>-2.6982905100000001</v>
      </c>
      <c r="G1124">
        <v>24.9621289</v>
      </c>
      <c r="H1124">
        <v>55.241114775049176</v>
      </c>
    </row>
    <row r="1125" spans="1:8" x14ac:dyDescent="0.3">
      <c r="A1125" t="s">
        <v>2125</v>
      </c>
      <c r="B1125" t="s">
        <v>2124</v>
      </c>
      <c r="C1125">
        <v>5.5084922266056076E-6</v>
      </c>
      <c r="D1125">
        <v>1E-8</v>
      </c>
      <c r="E1125">
        <v>0.15440412000000001</v>
      </c>
      <c r="F1125">
        <v>0.15440412000000001</v>
      </c>
      <c r="G1125">
        <v>0.15440412000000001</v>
      </c>
      <c r="H1125">
        <v>55.084703744169445</v>
      </c>
    </row>
    <row r="1126" spans="1:8" x14ac:dyDescent="0.3">
      <c r="A1126" t="s">
        <v>2358</v>
      </c>
      <c r="B1126" t="s">
        <v>2357</v>
      </c>
      <c r="C1126">
        <v>1.9500155213732586E-7</v>
      </c>
      <c r="D1126">
        <v>0.5992839214014809</v>
      </c>
      <c r="E1126">
        <v>0.10690399</v>
      </c>
      <c r="F1126">
        <v>32.721921719999997</v>
      </c>
      <c r="G1126">
        <v>116.64982338999999</v>
      </c>
      <c r="H1126">
        <v>55.052195967914557</v>
      </c>
    </row>
    <row r="1127" spans="1:8" x14ac:dyDescent="0.3">
      <c r="A1127" t="s">
        <v>2119</v>
      </c>
      <c r="B1127" t="s">
        <v>2118</v>
      </c>
      <c r="C1127">
        <v>1.2525182940934591E-7</v>
      </c>
      <c r="D1127">
        <v>3.8742939424413341</v>
      </c>
      <c r="E1127">
        <v>-0.25684003</v>
      </c>
      <c r="F1127">
        <v>-0.84155111999999999</v>
      </c>
      <c r="G1127">
        <v>-9.5189352399999994</v>
      </c>
      <c r="H1127">
        <v>55.500485084492468</v>
      </c>
    </row>
    <row r="1128" spans="1:8" x14ac:dyDescent="0.3">
      <c r="A1128" t="s">
        <v>2097</v>
      </c>
      <c r="B1128" t="s">
        <v>2096</v>
      </c>
      <c r="C1128">
        <v>2.2315900602363418E-8</v>
      </c>
      <c r="D1128">
        <v>4.2493174949869141</v>
      </c>
      <c r="E1128">
        <v>-0.81151172000000005</v>
      </c>
      <c r="F1128">
        <v>-1.7697034</v>
      </c>
      <c r="G1128">
        <v>-13.09552852</v>
      </c>
      <c r="H1128">
        <v>54.263734254440216</v>
      </c>
    </row>
    <row r="1129" spans="1:8" x14ac:dyDescent="0.3">
      <c r="A1129" t="s">
        <v>2208</v>
      </c>
      <c r="B1129" t="s">
        <v>2207</v>
      </c>
      <c r="C1129">
        <v>1.3050654809747271E-6</v>
      </c>
      <c r="D1129">
        <v>9.1615442289479638</v>
      </c>
      <c r="E1129">
        <v>-4.0692342999999997</v>
      </c>
      <c r="F1129">
        <v>5.4374462799999996</v>
      </c>
      <c r="G1129">
        <v>52.38146339</v>
      </c>
      <c r="H1129">
        <v>57.344802899928752</v>
      </c>
    </row>
    <row r="1130" spans="1:8" x14ac:dyDescent="0.3">
      <c r="A1130" t="s">
        <v>2082</v>
      </c>
      <c r="B1130" t="s">
        <v>2082</v>
      </c>
      <c r="C1130">
        <v>1.052684085755421E-7</v>
      </c>
      <c r="D1130">
        <v>0.6169699763680182</v>
      </c>
      <c r="E1130">
        <v>0.91245414000000002</v>
      </c>
      <c r="F1130">
        <v>-3.1212392000000002</v>
      </c>
      <c r="G1130">
        <v>-15.08319633</v>
      </c>
      <c r="H1130">
        <v>54.461337423307477</v>
      </c>
    </row>
    <row r="1131" spans="1:8" x14ac:dyDescent="0.3">
      <c r="A1131" t="s">
        <v>2123</v>
      </c>
      <c r="B1131" t="s">
        <v>2122</v>
      </c>
      <c r="C1131">
        <v>7.2549810907225096E-6</v>
      </c>
      <c r="D1131">
        <v>1.6166294091359074E-2</v>
      </c>
      <c r="E1131">
        <v>0.38423225999999999</v>
      </c>
      <c r="F1131">
        <v>-7.5446734299999996</v>
      </c>
      <c r="G1131">
        <v>9.7797000599999997</v>
      </c>
      <c r="H1131">
        <v>54.408057957261306</v>
      </c>
    </row>
    <row r="1132" spans="1:8" x14ac:dyDescent="0.3">
      <c r="A1132" t="s">
        <v>2137</v>
      </c>
      <c r="B1132" t="s">
        <v>2136</v>
      </c>
      <c r="C1132">
        <v>2.8220738991016188E-7</v>
      </c>
      <c r="D1132">
        <v>6.5076465506446968E-2</v>
      </c>
      <c r="E1132">
        <v>1.06769341</v>
      </c>
      <c r="F1132">
        <v>-4.6488249799999997</v>
      </c>
      <c r="G1132">
        <v>-31.196575559999999</v>
      </c>
      <c r="H1132">
        <v>53.731899644224214</v>
      </c>
    </row>
    <row r="1133" spans="1:8" x14ac:dyDescent="0.3">
      <c r="A1133" t="s">
        <v>2081</v>
      </c>
      <c r="B1133" t="s">
        <v>2080</v>
      </c>
      <c r="C1133">
        <v>2.4133722090334817E-8</v>
      </c>
      <c r="D1133">
        <v>1.4653768187790628</v>
      </c>
      <c r="E1133">
        <v>-0.40162679000000001</v>
      </c>
      <c r="F1133">
        <v>-3.86724063</v>
      </c>
      <c r="G1133">
        <v>-11.75250102</v>
      </c>
      <c r="H1133">
        <v>53.829136126738554</v>
      </c>
    </row>
    <row r="1134" spans="1:8" x14ac:dyDescent="0.3">
      <c r="A1134" t="s">
        <v>2167</v>
      </c>
      <c r="B1134" t="s">
        <v>2166</v>
      </c>
      <c r="C1134">
        <v>4.3166548175762632E-6</v>
      </c>
      <c r="D1134">
        <v>0.24790566367986108</v>
      </c>
      <c r="E1134">
        <v>-4.0743373900000002</v>
      </c>
      <c r="F1134">
        <v>-14.181812770000001</v>
      </c>
      <c r="G1134">
        <v>27.700736460000002</v>
      </c>
      <c r="H1134">
        <v>53.890603660305288</v>
      </c>
    </row>
    <row r="1135" spans="1:8" x14ac:dyDescent="0.3">
      <c r="A1135" t="s">
        <v>2141</v>
      </c>
      <c r="B1135" t="s">
        <v>2140</v>
      </c>
      <c r="C1135">
        <v>1.0026305346542609E-7</v>
      </c>
      <c r="D1135">
        <v>3.5425788147205677</v>
      </c>
      <c r="E1135">
        <v>-0.21015708</v>
      </c>
      <c r="F1135">
        <v>2.440459E-2</v>
      </c>
      <c r="G1135">
        <v>-4.1149479800000002</v>
      </c>
      <c r="H1135">
        <v>53.647458362902967</v>
      </c>
    </row>
    <row r="1136" spans="1:8" x14ac:dyDescent="0.3">
      <c r="A1136" t="s">
        <v>2121</v>
      </c>
      <c r="B1136" t="s">
        <v>2120</v>
      </c>
      <c r="C1136">
        <v>9.9966679671090325E-6</v>
      </c>
      <c r="D1136">
        <v>1.0873470397401721</v>
      </c>
      <c r="E1136">
        <v>-1.203274E-2</v>
      </c>
      <c r="F1136">
        <v>-0.15282531999999999</v>
      </c>
      <c r="G1136">
        <v>12.79701356</v>
      </c>
      <c r="H1136">
        <v>53.332270868260707</v>
      </c>
    </row>
    <row r="1137" spans="1:8" x14ac:dyDescent="0.3">
      <c r="A1137" t="s">
        <v>1996</v>
      </c>
      <c r="B1137" t="s">
        <v>1995</v>
      </c>
      <c r="C1137">
        <v>3.9223352891884904E-6</v>
      </c>
      <c r="D1137">
        <v>4.0626567411740373</v>
      </c>
      <c r="E1137">
        <v>6.4681349999999999E-2</v>
      </c>
      <c r="F1137">
        <v>-20.108707549999998</v>
      </c>
      <c r="G1137">
        <v>67.949594129999994</v>
      </c>
      <c r="H1137">
        <v>53.167262870236463</v>
      </c>
    </row>
    <row r="1138" spans="1:8" x14ac:dyDescent="0.3">
      <c r="A1138" t="s">
        <v>3153</v>
      </c>
      <c r="B1138" t="s">
        <v>3152</v>
      </c>
      <c r="C1138">
        <v>4.2871814040053152E-6</v>
      </c>
      <c r="D1138">
        <v>0.45603747600140193</v>
      </c>
      <c r="E1138">
        <v>-1.68298697</v>
      </c>
      <c r="F1138">
        <v>0.89516605999999999</v>
      </c>
      <c r="G1138">
        <v>51.49050897</v>
      </c>
      <c r="H1138">
        <v>53.079121373035363</v>
      </c>
    </row>
    <row r="1139" spans="1:8" x14ac:dyDescent="0.3">
      <c r="A1139" t="s">
        <v>2159</v>
      </c>
      <c r="B1139" t="s">
        <v>2158</v>
      </c>
      <c r="C1139">
        <v>2.1500000000001005E-6</v>
      </c>
      <c r="D1139">
        <v>1E-8</v>
      </c>
      <c r="E1139">
        <v>6.2459000000000004E-3</v>
      </c>
      <c r="F1139">
        <v>-1.9940960000000001E-2</v>
      </c>
      <c r="G1139">
        <v>0</v>
      </c>
      <c r="H1139">
        <v>52.733552915369259</v>
      </c>
    </row>
    <row r="1140" spans="1:8" x14ac:dyDescent="0.3">
      <c r="A1140" t="s">
        <v>2350</v>
      </c>
      <c r="B1140" t="s">
        <v>2349</v>
      </c>
      <c r="C1140">
        <v>6.5024200016198005E-7</v>
      </c>
      <c r="D1140">
        <v>0.33821594351767315</v>
      </c>
      <c r="E1140">
        <v>5.3005060200000003</v>
      </c>
      <c r="F1140">
        <v>25.6609047</v>
      </c>
      <c r="G1140">
        <v>46.130840890000002</v>
      </c>
      <c r="H1140">
        <v>52.787592975743777</v>
      </c>
    </row>
    <row r="1141" spans="1:8" x14ac:dyDescent="0.3">
      <c r="A1141" t="s">
        <v>2236</v>
      </c>
      <c r="B1141" t="s">
        <v>2235</v>
      </c>
      <c r="C1141">
        <v>2.1146232430978316E-6</v>
      </c>
      <c r="D1141">
        <v>0.1491758972349802</v>
      </c>
      <c r="E1141">
        <v>-1.29041527</v>
      </c>
      <c r="F1141">
        <v>7.4395835799999999</v>
      </c>
      <c r="G1141">
        <v>29.71935787</v>
      </c>
      <c r="H1141">
        <v>52.633381899364743</v>
      </c>
    </row>
    <row r="1142" spans="1:8" x14ac:dyDescent="0.3">
      <c r="A1142" t="s">
        <v>2099</v>
      </c>
      <c r="B1142" t="s">
        <v>2098</v>
      </c>
      <c r="C1142">
        <v>2.9120349033719071E-6</v>
      </c>
      <c r="D1142">
        <v>1.6350027649838367E-2</v>
      </c>
      <c r="E1142">
        <v>-0.23308203999999999</v>
      </c>
      <c r="F1142">
        <v>-4.0410685099999997</v>
      </c>
      <c r="G1142">
        <v>-12.76198031</v>
      </c>
      <c r="H1142">
        <v>52.644698116241173</v>
      </c>
    </row>
    <row r="1143" spans="1:8" x14ac:dyDescent="0.3">
      <c r="A1143" t="s">
        <v>2169</v>
      </c>
      <c r="B1143" t="s">
        <v>2168</v>
      </c>
      <c r="C1143">
        <v>2.1332888077581293E-6</v>
      </c>
      <c r="D1143">
        <v>0.13330638112783838</v>
      </c>
      <c r="E1143">
        <v>0.15440412000000001</v>
      </c>
      <c r="F1143">
        <v>2.56196191</v>
      </c>
      <c r="G1143">
        <v>6.6644403900000002</v>
      </c>
      <c r="H1143">
        <v>52.599095996907437</v>
      </c>
    </row>
    <row r="1144" spans="1:8" x14ac:dyDescent="0.3">
      <c r="A1144" t="s">
        <v>2180</v>
      </c>
      <c r="B1144" t="s">
        <v>2179</v>
      </c>
      <c r="C1144">
        <v>1.1403422589735448E-6</v>
      </c>
      <c r="D1144">
        <v>11.023700107082718</v>
      </c>
      <c r="E1144">
        <v>-1.78453738</v>
      </c>
      <c r="F1144">
        <v>-3.4395567200000001</v>
      </c>
      <c r="G1144">
        <v>8.6805233800000003</v>
      </c>
      <c r="H1144">
        <v>52.485060971919012</v>
      </c>
    </row>
    <row r="1145" spans="1:8" x14ac:dyDescent="0.3">
      <c r="A1145" t="s">
        <v>2101</v>
      </c>
      <c r="B1145" t="s">
        <v>2100</v>
      </c>
      <c r="C1145">
        <v>1E-8</v>
      </c>
      <c r="D1145">
        <v>8.3686285715760889</v>
      </c>
      <c r="E1145">
        <v>1.1679392099999999</v>
      </c>
      <c r="F1145">
        <v>-4.5979166100000004</v>
      </c>
      <c r="G1145">
        <v>2.1741646399999999</v>
      </c>
      <c r="H1145">
        <v>52.181381202282473</v>
      </c>
    </row>
    <row r="1146" spans="1:8" x14ac:dyDescent="0.3">
      <c r="A1146" t="s">
        <v>2113</v>
      </c>
      <c r="B1146" t="s">
        <v>2113</v>
      </c>
      <c r="C1146">
        <v>3.8550729253377083E-8</v>
      </c>
      <c r="D1146">
        <v>6.8540397930634507</v>
      </c>
      <c r="E1146">
        <v>3.9591058800000001</v>
      </c>
      <c r="F1146">
        <v>-2.0821924200000002</v>
      </c>
      <c r="G1146">
        <v>7.1083943600000001</v>
      </c>
      <c r="H1146">
        <v>52.630154308678101</v>
      </c>
    </row>
    <row r="1147" spans="1:8" x14ac:dyDescent="0.3">
      <c r="A1147" t="s">
        <v>2175</v>
      </c>
      <c r="B1147" t="s">
        <v>2174</v>
      </c>
      <c r="C1147">
        <v>1E-8</v>
      </c>
      <c r="D1147">
        <v>1.5539784330361789E-3</v>
      </c>
      <c r="E1147">
        <v>-0.21999271000000001</v>
      </c>
      <c r="F1147">
        <v>13.65107171</v>
      </c>
      <c r="G1147">
        <v>-25.064026609999999</v>
      </c>
      <c r="H1147">
        <v>51.701176221713254</v>
      </c>
    </row>
    <row r="1148" spans="1:8" x14ac:dyDescent="0.3">
      <c r="A1148" t="s">
        <v>2192</v>
      </c>
      <c r="B1148" t="s">
        <v>2191</v>
      </c>
      <c r="C1148">
        <v>6.6641077108068295E-7</v>
      </c>
      <c r="D1148">
        <v>1.7525989386877678</v>
      </c>
      <c r="E1148">
        <v>-0.44849011</v>
      </c>
      <c r="F1148">
        <v>4.15509547</v>
      </c>
      <c r="G1148">
        <v>-11.1743744</v>
      </c>
      <c r="H1148">
        <v>51.325044417719603</v>
      </c>
    </row>
    <row r="1149" spans="1:8" x14ac:dyDescent="0.3">
      <c r="A1149" t="s">
        <v>2143</v>
      </c>
      <c r="B1149" t="s">
        <v>2142</v>
      </c>
      <c r="C1149">
        <v>1.23104610135265E-5</v>
      </c>
      <c r="D1149">
        <v>1.1160746740878849</v>
      </c>
      <c r="E1149">
        <v>-2.45225501</v>
      </c>
      <c r="F1149">
        <v>1.1243082799999999</v>
      </c>
      <c r="G1149">
        <v>-6.3827864600000002</v>
      </c>
      <c r="H1149">
        <v>51.567087528207885</v>
      </c>
    </row>
    <row r="1150" spans="1:8" x14ac:dyDescent="0.3">
      <c r="A1150" t="s">
        <v>2298</v>
      </c>
      <c r="B1150" t="s">
        <v>2297</v>
      </c>
      <c r="C1150">
        <v>1E-8</v>
      </c>
      <c r="D1150">
        <v>1.8904659491476079</v>
      </c>
      <c r="E1150">
        <v>-5.0337229999999997E-2</v>
      </c>
      <c r="F1150">
        <v>0.51370276999999998</v>
      </c>
      <c r="G1150">
        <v>43.706684150000001</v>
      </c>
      <c r="H1150">
        <v>50.373664003384285</v>
      </c>
    </row>
    <row r="1151" spans="1:8" x14ac:dyDescent="0.3">
      <c r="A1151" t="s">
        <v>795</v>
      </c>
      <c r="B1151" t="s">
        <v>1826</v>
      </c>
      <c r="C1151">
        <v>1.0598985051040435E-5</v>
      </c>
      <c r="D1151">
        <v>0.11257997194001113</v>
      </c>
      <c r="E1151">
        <v>-1.13233023</v>
      </c>
      <c r="F1151">
        <v>-26.566229799999999</v>
      </c>
      <c r="G1151">
        <v>-56.434390800000003</v>
      </c>
      <c r="H1151">
        <v>51.016216881779677</v>
      </c>
    </row>
    <row r="1152" spans="1:8" x14ac:dyDescent="0.3">
      <c r="A1152" t="s">
        <v>2052</v>
      </c>
      <c r="B1152" t="s">
        <v>2051</v>
      </c>
      <c r="C1152">
        <v>4.0061761648164122E-8</v>
      </c>
      <c r="D1152">
        <v>4.4207050679448678E-4</v>
      </c>
      <c r="E1152">
        <v>-19.876476709999999</v>
      </c>
      <c r="F1152">
        <v>-33.229351780000002</v>
      </c>
      <c r="G1152">
        <v>-19.876476709999999</v>
      </c>
      <c r="H1152">
        <v>50.777594937753314</v>
      </c>
    </row>
    <row r="1153" spans="1:8" x14ac:dyDescent="0.3">
      <c r="A1153" t="s">
        <v>2178</v>
      </c>
      <c r="B1153" t="s">
        <v>2177</v>
      </c>
      <c r="C1153">
        <v>3.783474880307278E-7</v>
      </c>
      <c r="D1153">
        <v>1.7103719086136664</v>
      </c>
      <c r="E1153">
        <v>0.44365806000000002</v>
      </c>
      <c r="F1153">
        <v>0.23678015999999999</v>
      </c>
      <c r="G1153">
        <v>2.0994704099999999</v>
      </c>
      <c r="H1153">
        <v>50.750842016260563</v>
      </c>
    </row>
    <row r="1154" spans="1:8" x14ac:dyDescent="0.3">
      <c r="A1154" t="s">
        <v>2139</v>
      </c>
      <c r="B1154" t="s">
        <v>2138</v>
      </c>
      <c r="C1154">
        <v>6.8669239618638981E-8</v>
      </c>
      <c r="D1154">
        <v>4.5576277364417397</v>
      </c>
      <c r="E1154">
        <v>0.15044746000000001</v>
      </c>
      <c r="F1154">
        <v>-1.6033282900000001</v>
      </c>
      <c r="G1154">
        <v>-12.05300424</v>
      </c>
      <c r="H1154">
        <v>50.378657451015386</v>
      </c>
    </row>
    <row r="1155" spans="1:8" x14ac:dyDescent="0.3">
      <c r="A1155" t="s">
        <v>2360</v>
      </c>
      <c r="B1155" t="s">
        <v>2359</v>
      </c>
      <c r="C1155">
        <v>3.0271913375865266E-7</v>
      </c>
      <c r="D1155">
        <v>3.3023779961248716E-2</v>
      </c>
      <c r="E1155">
        <v>-0.52187326999999994</v>
      </c>
      <c r="F1155">
        <v>-1.3754409599999999</v>
      </c>
      <c r="G1155">
        <v>35.196645500000002</v>
      </c>
      <c r="H1155">
        <v>50.636077941742606</v>
      </c>
    </row>
    <row r="1156" spans="1:8" x14ac:dyDescent="0.3">
      <c r="A1156" t="s">
        <v>2190</v>
      </c>
      <c r="B1156" t="s">
        <v>2189</v>
      </c>
      <c r="C1156">
        <v>2.4414268423676642E-7</v>
      </c>
      <c r="D1156">
        <v>21.353792419325242</v>
      </c>
      <c r="E1156">
        <v>5.2361651499999997</v>
      </c>
      <c r="F1156">
        <v>-15.120594090000001</v>
      </c>
      <c r="G1156">
        <v>46.492127009999997</v>
      </c>
      <c r="H1156">
        <v>49.904963651151981</v>
      </c>
    </row>
    <row r="1157" spans="1:8" x14ac:dyDescent="0.3">
      <c r="A1157" t="s">
        <v>2247</v>
      </c>
      <c r="B1157" t="s">
        <v>2247</v>
      </c>
      <c r="C1157">
        <v>2.0158987660605752E-5</v>
      </c>
      <c r="D1157">
        <v>0.25928760379735244</v>
      </c>
      <c r="E1157">
        <v>-1.1399994</v>
      </c>
      <c r="F1157">
        <v>-3.0128862500000002</v>
      </c>
      <c r="G1157">
        <v>3.2623171399999999</v>
      </c>
      <c r="H1157">
        <v>49.948221776431261</v>
      </c>
    </row>
    <row r="1158" spans="1:8" x14ac:dyDescent="0.3">
      <c r="A1158" t="s">
        <v>2194</v>
      </c>
      <c r="B1158" t="s">
        <v>2193</v>
      </c>
      <c r="C1158">
        <v>9.9855602600059538E-6</v>
      </c>
      <c r="D1158">
        <v>1.5357846131528796</v>
      </c>
      <c r="E1158">
        <v>0.58409443999999999</v>
      </c>
      <c r="F1158">
        <v>-1.7276622100000001</v>
      </c>
      <c r="G1158">
        <v>-1.9018260600000001</v>
      </c>
      <c r="H1158">
        <v>49.816891682221886</v>
      </c>
    </row>
    <row r="1159" spans="1:8" x14ac:dyDescent="0.3">
      <c r="A1159" t="s">
        <v>2060</v>
      </c>
      <c r="B1159" t="s">
        <v>2059</v>
      </c>
      <c r="C1159">
        <v>2.6134263778773022E-6</v>
      </c>
      <c r="D1159">
        <v>7.3432453288632502E-2</v>
      </c>
      <c r="E1159">
        <v>4.8365372000000004</v>
      </c>
      <c r="F1159">
        <v>5.36317047</v>
      </c>
      <c r="G1159">
        <v>-16.743913729999999</v>
      </c>
      <c r="H1159">
        <v>49.663508572326371</v>
      </c>
    </row>
    <row r="1160" spans="1:8" x14ac:dyDescent="0.3">
      <c r="A1160" t="s">
        <v>1968</v>
      </c>
      <c r="B1160" t="s">
        <v>1967</v>
      </c>
      <c r="C1160">
        <v>9.15720358915062E-7</v>
      </c>
      <c r="D1160">
        <v>0.20149417641286343</v>
      </c>
      <c r="E1160">
        <v>4.1133928400000004</v>
      </c>
      <c r="F1160">
        <v>-37.600094830000003</v>
      </c>
      <c r="G1160">
        <v>-50.774361769999999</v>
      </c>
      <c r="H1160">
        <v>51.495273403286227</v>
      </c>
    </row>
    <row r="1161" spans="1:8" x14ac:dyDescent="0.3">
      <c r="A1161" t="s">
        <v>2095</v>
      </c>
      <c r="B1161" t="s">
        <v>2094</v>
      </c>
      <c r="C1161">
        <v>1.3913357280491025E-7</v>
      </c>
      <c r="D1161">
        <v>0.42027366859526072</v>
      </c>
      <c r="E1161">
        <v>0.92284482999999995</v>
      </c>
      <c r="F1161">
        <v>-2.9455294799999998</v>
      </c>
      <c r="G1161">
        <v>26.426917</v>
      </c>
      <c r="H1161">
        <v>49.346045342446942</v>
      </c>
    </row>
    <row r="1162" spans="1:8" x14ac:dyDescent="0.3">
      <c r="A1162" t="s">
        <v>2127</v>
      </c>
      <c r="B1162" t="s">
        <v>2126</v>
      </c>
      <c r="C1162">
        <v>4.7810714310415232E-2</v>
      </c>
      <c r="D1162">
        <v>0.65654468622046869</v>
      </c>
      <c r="E1162">
        <v>0.20478156</v>
      </c>
      <c r="F1162">
        <v>-6.0024379000000003</v>
      </c>
      <c r="G1162">
        <v>-17.88303908</v>
      </c>
      <c r="H1162">
        <v>49.173797775405163</v>
      </c>
    </row>
    <row r="1163" spans="1:8" x14ac:dyDescent="0.3">
      <c r="A1163" t="s">
        <v>2214</v>
      </c>
      <c r="B1163" t="s">
        <v>2213</v>
      </c>
      <c r="C1163">
        <v>3.6917178455893393E-6</v>
      </c>
      <c r="D1163">
        <v>3.3769016056823279E-3</v>
      </c>
      <c r="E1163">
        <v>0.37081764</v>
      </c>
      <c r="F1163">
        <v>-1.5568289500000001</v>
      </c>
      <c r="G1163">
        <v>0.99073800000000001</v>
      </c>
      <c r="H1163">
        <v>48.758191937674646</v>
      </c>
    </row>
    <row r="1164" spans="1:8" x14ac:dyDescent="0.3">
      <c r="A1164" t="s">
        <v>2222</v>
      </c>
      <c r="B1164" t="s">
        <v>2221</v>
      </c>
      <c r="C1164">
        <v>3.798818616033287E-8</v>
      </c>
      <c r="D1164">
        <v>65.509122124483</v>
      </c>
      <c r="E1164">
        <v>-0.34737378000000002</v>
      </c>
      <c r="F1164">
        <v>-2.8633860900000001</v>
      </c>
      <c r="G1164">
        <v>8.5621562000000004</v>
      </c>
      <c r="H1164">
        <v>48.37349032366447</v>
      </c>
    </row>
    <row r="1165" spans="1:8" x14ac:dyDescent="0.3">
      <c r="A1165" t="s">
        <v>2212</v>
      </c>
      <c r="B1165" t="s">
        <v>2211</v>
      </c>
      <c r="C1165">
        <v>1.7762043750273828E-6</v>
      </c>
      <c r="D1165">
        <v>1.7673243320481882</v>
      </c>
      <c r="E1165">
        <v>3.77538507</v>
      </c>
      <c r="F1165">
        <v>6.3671500000000002E-3</v>
      </c>
      <c r="G1165">
        <v>-8.5102953299999999</v>
      </c>
      <c r="H1165">
        <v>48.114449512095995</v>
      </c>
    </row>
    <row r="1166" spans="1:8" x14ac:dyDescent="0.3">
      <c r="A1166" t="s">
        <v>2171</v>
      </c>
      <c r="B1166" t="s">
        <v>2170</v>
      </c>
      <c r="C1166">
        <v>2.9386277994615474E-7</v>
      </c>
      <c r="D1166">
        <v>3.3221243176586026</v>
      </c>
      <c r="E1166">
        <v>-2.0197916400000002</v>
      </c>
      <c r="F1166">
        <v>-10.87450656</v>
      </c>
      <c r="G1166">
        <v>-13.901000460000001</v>
      </c>
      <c r="H1166">
        <v>47.602831723477607</v>
      </c>
    </row>
    <row r="1167" spans="1:8" x14ac:dyDescent="0.3">
      <c r="A1167" t="s">
        <v>2184</v>
      </c>
      <c r="B1167" t="s">
        <v>2183</v>
      </c>
      <c r="C1167">
        <v>6.5302865793557096E-8</v>
      </c>
      <c r="D1167">
        <v>4.3890208577913832</v>
      </c>
      <c r="E1167">
        <v>0.50773122000000004</v>
      </c>
      <c r="F1167">
        <v>-3.86330829</v>
      </c>
      <c r="G1167">
        <v>-0.33682071000000002</v>
      </c>
      <c r="H1167">
        <v>47.656580106848217</v>
      </c>
    </row>
    <row r="1168" spans="1:8" x14ac:dyDescent="0.3">
      <c r="A1168" t="s">
        <v>2173</v>
      </c>
      <c r="B1168" t="s">
        <v>2172</v>
      </c>
      <c r="C1168">
        <v>2.7933193135905596E-7</v>
      </c>
      <c r="D1168">
        <v>2.3910514187197105</v>
      </c>
      <c r="E1168">
        <v>0.90541344999999995</v>
      </c>
      <c r="F1168">
        <v>-3.1299333100000002</v>
      </c>
      <c r="G1168">
        <v>9.2059525299999994</v>
      </c>
      <c r="H1168">
        <v>47.337099715190412</v>
      </c>
    </row>
    <row r="1169" spans="1:8" x14ac:dyDescent="0.3">
      <c r="A1169" t="s">
        <v>2281</v>
      </c>
      <c r="B1169" t="s">
        <v>2280</v>
      </c>
      <c r="C1169">
        <v>2.0906398491772409E-7</v>
      </c>
      <c r="D1169">
        <v>2.6634617273846901</v>
      </c>
      <c r="E1169">
        <v>-0.93898250000000005</v>
      </c>
      <c r="F1169">
        <v>0.76157023999999995</v>
      </c>
      <c r="G1169">
        <v>181.66174423000001</v>
      </c>
      <c r="H1169">
        <v>47.080924784928371</v>
      </c>
    </row>
    <row r="1170" spans="1:8" x14ac:dyDescent="0.3">
      <c r="A1170" t="s">
        <v>2831</v>
      </c>
      <c r="B1170" t="s">
        <v>2830</v>
      </c>
      <c r="C1170">
        <v>1E-8</v>
      </c>
      <c r="D1170">
        <v>15.289816172760728</v>
      </c>
      <c r="E1170">
        <v>-0.95486232000000004</v>
      </c>
      <c r="F1170">
        <v>11.222122389999999</v>
      </c>
      <c r="G1170">
        <v>72.684359259999994</v>
      </c>
      <c r="H1170">
        <v>44.735420699969858</v>
      </c>
    </row>
    <row r="1171" spans="1:8" x14ac:dyDescent="0.3">
      <c r="A1171" t="s">
        <v>2093</v>
      </c>
      <c r="B1171" t="s">
        <v>2092</v>
      </c>
      <c r="C1171">
        <v>8.4683549464043186E-7</v>
      </c>
      <c r="D1171">
        <v>3.8631042951102659</v>
      </c>
      <c r="E1171">
        <v>-1.5676015599999999</v>
      </c>
      <c r="F1171">
        <v>-1.1861609799999999</v>
      </c>
      <c r="G1171">
        <v>-21.832162690000001</v>
      </c>
      <c r="H1171">
        <v>46.91959296793587</v>
      </c>
    </row>
    <row r="1172" spans="1:8" x14ac:dyDescent="0.3">
      <c r="A1172" t="s">
        <v>2147</v>
      </c>
      <c r="B1172" t="s">
        <v>2146</v>
      </c>
      <c r="C1172">
        <v>1E-8</v>
      </c>
      <c r="D1172">
        <v>1.5387322339460849</v>
      </c>
      <c r="E1172">
        <v>-1.5828663000000001</v>
      </c>
      <c r="F1172">
        <v>10.61721646</v>
      </c>
      <c r="G1172">
        <v>7.7329019499999996</v>
      </c>
      <c r="H1172">
        <v>46.29364374076021</v>
      </c>
    </row>
    <row r="1173" spans="1:8" x14ac:dyDescent="0.3">
      <c r="A1173" t="s">
        <v>2244</v>
      </c>
      <c r="B1173" t="s">
        <v>2243</v>
      </c>
      <c r="C1173">
        <v>3.3187162486730885E-6</v>
      </c>
      <c r="D1173">
        <v>0.1739618526043975</v>
      </c>
      <c r="E1173">
        <v>-18.671204679999999</v>
      </c>
      <c r="F1173">
        <v>10.244561060000001</v>
      </c>
      <c r="G1173">
        <v>-11.523398459999999</v>
      </c>
      <c r="H1173">
        <v>46.438854954778563</v>
      </c>
    </row>
    <row r="1174" spans="1:8" x14ac:dyDescent="0.3">
      <c r="A1174" t="s">
        <v>2182</v>
      </c>
      <c r="B1174" t="s">
        <v>2181</v>
      </c>
      <c r="C1174">
        <v>2.5840957508981935E-8</v>
      </c>
      <c r="D1174">
        <v>4.1381625739703987</v>
      </c>
      <c r="E1174">
        <v>-0.89506565999999999</v>
      </c>
      <c r="F1174">
        <v>-2.9935348400000001</v>
      </c>
      <c r="G1174">
        <v>-15.60156321</v>
      </c>
      <c r="H1174">
        <v>46.204614561282497</v>
      </c>
    </row>
    <row r="1175" spans="1:8" x14ac:dyDescent="0.3">
      <c r="A1175" t="s">
        <v>2196</v>
      </c>
      <c r="B1175" t="s">
        <v>2195</v>
      </c>
      <c r="C1175">
        <v>4.1219127007026174E-6</v>
      </c>
      <c r="D1175">
        <v>599.85307351341089</v>
      </c>
      <c r="E1175">
        <v>-0.32433424999999999</v>
      </c>
      <c r="F1175">
        <v>-2.0137878300000001</v>
      </c>
      <c r="G1175">
        <v>-13.20909438</v>
      </c>
      <c r="H1175">
        <v>46.124724736437535</v>
      </c>
    </row>
    <row r="1176" spans="1:8" x14ac:dyDescent="0.3">
      <c r="A1176" t="s">
        <v>2257</v>
      </c>
      <c r="B1176" t="s">
        <v>2256</v>
      </c>
      <c r="C1176">
        <v>1.785791210411139E-6</v>
      </c>
      <c r="D1176">
        <v>0.21135271333690264</v>
      </c>
      <c r="E1176">
        <v>2.5443347100000002</v>
      </c>
      <c r="F1176">
        <v>7.24575222</v>
      </c>
      <c r="G1176">
        <v>4.1916152599999998</v>
      </c>
      <c r="H1176">
        <v>46.000486872947825</v>
      </c>
    </row>
    <row r="1177" spans="1:8" x14ac:dyDescent="0.3">
      <c r="A1177" t="s">
        <v>2240</v>
      </c>
      <c r="B1177" t="s">
        <v>2239</v>
      </c>
      <c r="C1177">
        <v>3.6642705404142363E-8</v>
      </c>
      <c r="D1177">
        <v>8.5328873428105041</v>
      </c>
      <c r="E1177">
        <v>2.1458163300000002</v>
      </c>
      <c r="F1177">
        <v>6.5148849999999994E-2</v>
      </c>
      <c r="G1177">
        <v>0.69470962000000003</v>
      </c>
      <c r="H1177">
        <v>45.693453162610354</v>
      </c>
    </row>
    <row r="1178" spans="1:8" x14ac:dyDescent="0.3">
      <c r="A1178" t="s">
        <v>2279</v>
      </c>
      <c r="B1178" t="s">
        <v>2278</v>
      </c>
      <c r="C1178">
        <v>9.1857840315863274E-8</v>
      </c>
      <c r="D1178">
        <v>2.2053081667115174E-2</v>
      </c>
      <c r="E1178">
        <v>0.22410437999999999</v>
      </c>
      <c r="F1178">
        <v>23.208172690000001</v>
      </c>
      <c r="G1178">
        <v>-17.962417110000001</v>
      </c>
      <c r="H1178">
        <v>45.928920157931628</v>
      </c>
    </row>
    <row r="1179" spans="1:8" x14ac:dyDescent="0.3">
      <c r="A1179" t="s">
        <v>2161</v>
      </c>
      <c r="B1179" t="s">
        <v>2160</v>
      </c>
      <c r="C1179">
        <v>4.4974870928349416E-8</v>
      </c>
      <c r="D1179">
        <v>3.1047369002928273</v>
      </c>
      <c r="E1179">
        <v>-1.3910589499999999</v>
      </c>
      <c r="F1179">
        <v>-4.1621681600000002</v>
      </c>
      <c r="G1179">
        <v>-10.380280450000001</v>
      </c>
      <c r="H1179">
        <v>45.928337945118379</v>
      </c>
    </row>
    <row r="1180" spans="1:8" x14ac:dyDescent="0.3">
      <c r="A1180" t="s">
        <v>1868</v>
      </c>
      <c r="B1180" t="s">
        <v>1867</v>
      </c>
      <c r="C1180">
        <v>9.9000000000001763E-7</v>
      </c>
      <c r="D1180">
        <v>1.4575470420559344E-4</v>
      </c>
      <c r="E1180">
        <v>0</v>
      </c>
      <c r="F1180">
        <v>-50.5</v>
      </c>
      <c r="G1180">
        <v>-72.191011239999995</v>
      </c>
      <c r="H1180">
        <v>45.55626192772926</v>
      </c>
    </row>
    <row r="1181" spans="1:8" x14ac:dyDescent="0.3">
      <c r="A1181" t="s">
        <v>2284</v>
      </c>
      <c r="B1181" t="s">
        <v>2283</v>
      </c>
      <c r="C1181">
        <v>5.4884613457816589E-6</v>
      </c>
      <c r="D1181">
        <v>1E-8</v>
      </c>
      <c r="E1181">
        <v>0.15440412000000001</v>
      </c>
      <c r="F1181">
        <v>7.1965106499999996</v>
      </c>
      <c r="G1181">
        <v>7.1965106600000004</v>
      </c>
      <c r="H1181">
        <v>45.534651828367039</v>
      </c>
    </row>
    <row r="1182" spans="1:8" x14ac:dyDescent="0.3">
      <c r="A1182" t="s">
        <v>2255</v>
      </c>
      <c r="B1182" t="s">
        <v>2254</v>
      </c>
      <c r="C1182">
        <v>2.4037056988823691E-6</v>
      </c>
      <c r="D1182">
        <v>1E-8</v>
      </c>
      <c r="E1182">
        <v>0.15440412000000001</v>
      </c>
      <c r="F1182">
        <v>0.15440412000000001</v>
      </c>
      <c r="G1182">
        <v>0.15440412000000001</v>
      </c>
      <c r="H1182">
        <v>45.518628315463367</v>
      </c>
    </row>
    <row r="1183" spans="1:8" x14ac:dyDescent="0.3">
      <c r="A1183" t="s">
        <v>2072</v>
      </c>
      <c r="B1183" t="s">
        <v>2071</v>
      </c>
      <c r="C1183">
        <v>8.0696017013455695E-5</v>
      </c>
      <c r="D1183">
        <v>18.683112802669601</v>
      </c>
      <c r="E1183">
        <v>-0.17529265999999999</v>
      </c>
      <c r="F1183">
        <v>-6.5217369600000001</v>
      </c>
      <c r="G1183">
        <v>-35.06362498</v>
      </c>
      <c r="H1183">
        <v>45.418611755242758</v>
      </c>
    </row>
    <row r="1184" spans="1:8" x14ac:dyDescent="0.3">
      <c r="A1184" t="s">
        <v>2246</v>
      </c>
      <c r="B1184" t="s">
        <v>2245</v>
      </c>
      <c r="C1184">
        <v>1.1627859827016822E-5</v>
      </c>
      <c r="D1184">
        <v>1.4015091034891749</v>
      </c>
      <c r="E1184">
        <v>-1.0499999999999999E-6</v>
      </c>
      <c r="F1184">
        <v>-2.9766400499999999</v>
      </c>
      <c r="G1184">
        <v>-4.2260606000000003</v>
      </c>
      <c r="H1184">
        <v>45.169988294019241</v>
      </c>
    </row>
    <row r="1185" spans="1:8" x14ac:dyDescent="0.3">
      <c r="A1185" t="s">
        <v>2186</v>
      </c>
      <c r="B1185" t="s">
        <v>2185</v>
      </c>
      <c r="C1185">
        <v>2.6203885661653265E-5</v>
      </c>
      <c r="D1185">
        <v>0.94545416843810381</v>
      </c>
      <c r="E1185">
        <v>0.99421347000000004</v>
      </c>
      <c r="F1185">
        <v>-4.2553197599999999</v>
      </c>
      <c r="G1185">
        <v>-22.842499050000001</v>
      </c>
      <c r="H1185">
        <v>44.808644481427081</v>
      </c>
    </row>
    <row r="1186" spans="1:8" x14ac:dyDescent="0.3">
      <c r="A1186" t="s">
        <v>2267</v>
      </c>
      <c r="B1186" t="s">
        <v>2266</v>
      </c>
      <c r="C1186">
        <v>1.0015440412107804E-8</v>
      </c>
      <c r="D1186">
        <v>1E-8</v>
      </c>
      <c r="E1186">
        <v>0.37081765</v>
      </c>
      <c r="F1186">
        <v>0.15597232</v>
      </c>
      <c r="G1186">
        <v>0.15440412000000001</v>
      </c>
      <c r="H1186">
        <v>44.414500373896736</v>
      </c>
    </row>
    <row r="1187" spans="1:8" x14ac:dyDescent="0.3">
      <c r="A1187" t="s">
        <v>2145</v>
      </c>
      <c r="B1187" t="s">
        <v>2144</v>
      </c>
      <c r="C1187">
        <v>3.173021863358986E-8</v>
      </c>
      <c r="D1187">
        <v>7.527062793846806E-2</v>
      </c>
      <c r="E1187">
        <v>-0.74911300000000003</v>
      </c>
      <c r="F1187">
        <v>1.1314880899999999</v>
      </c>
      <c r="G1187">
        <v>-17.283164370000001</v>
      </c>
      <c r="H1187">
        <v>44.197164600126932</v>
      </c>
    </row>
    <row r="1188" spans="1:8" x14ac:dyDescent="0.3">
      <c r="A1188" t="s">
        <v>2226</v>
      </c>
      <c r="B1188" t="s">
        <v>2225</v>
      </c>
      <c r="C1188">
        <v>2.4076169713174524E-7</v>
      </c>
      <c r="D1188">
        <v>0.30250249745486513</v>
      </c>
      <c r="E1188">
        <v>0.91067657999999996</v>
      </c>
      <c r="F1188">
        <v>1.26191074</v>
      </c>
      <c r="G1188">
        <v>-14.485454989999999</v>
      </c>
      <c r="H1188">
        <v>44.128167390213889</v>
      </c>
    </row>
    <row r="1189" spans="1:8" x14ac:dyDescent="0.3">
      <c r="A1189" t="s">
        <v>2458</v>
      </c>
      <c r="B1189" t="s">
        <v>2457</v>
      </c>
      <c r="C1189">
        <v>1.9140046462853077E-8</v>
      </c>
      <c r="D1189">
        <v>5.6604753745258147</v>
      </c>
      <c r="E1189">
        <v>10.364401129999999</v>
      </c>
      <c r="F1189">
        <v>32.002727239999999</v>
      </c>
      <c r="G1189">
        <v>10.494506830000001</v>
      </c>
      <c r="H1189">
        <v>44.022106869804375</v>
      </c>
    </row>
    <row r="1190" spans="1:8" x14ac:dyDescent="0.3">
      <c r="A1190" t="s">
        <v>2689</v>
      </c>
      <c r="B1190" t="s">
        <v>2688</v>
      </c>
      <c r="C1190">
        <v>1E-8</v>
      </c>
      <c r="D1190">
        <v>1E-8</v>
      </c>
      <c r="E1190">
        <v>0.19074042999999999</v>
      </c>
      <c r="F1190">
        <v>1566.87885218</v>
      </c>
      <c r="G1190">
        <v>157.57399563000001</v>
      </c>
      <c r="H1190">
        <v>43.934479395718192</v>
      </c>
    </row>
    <row r="1191" spans="1:8" x14ac:dyDescent="0.3">
      <c r="A1191" t="s">
        <v>2656</v>
      </c>
      <c r="B1191" t="s">
        <v>2655</v>
      </c>
      <c r="C1191">
        <v>2.1899999999999739E-6</v>
      </c>
      <c r="D1191">
        <v>1E-8</v>
      </c>
      <c r="E1191">
        <v>0</v>
      </c>
      <c r="F1191">
        <v>0</v>
      </c>
      <c r="G1191">
        <v>53.146853139999997</v>
      </c>
      <c r="H1191">
        <v>43.812771988403242</v>
      </c>
    </row>
    <row r="1192" spans="1:8" x14ac:dyDescent="0.3">
      <c r="A1192" t="s">
        <v>2356</v>
      </c>
      <c r="B1192" t="s">
        <v>2355</v>
      </c>
      <c r="C1192">
        <v>1.1596937652567505E-7</v>
      </c>
      <c r="D1192">
        <v>2.3376389013201804</v>
      </c>
      <c r="E1192">
        <v>-0.86408428999999998</v>
      </c>
      <c r="F1192">
        <v>1.98159836</v>
      </c>
      <c r="G1192">
        <v>3.8331387700000001</v>
      </c>
      <c r="H1192">
        <v>43.449147612869112</v>
      </c>
    </row>
    <row r="1193" spans="1:8" x14ac:dyDescent="0.3">
      <c r="A1193" t="s">
        <v>2220</v>
      </c>
      <c r="B1193" t="s">
        <v>2219</v>
      </c>
      <c r="C1193">
        <v>1.8448560754099689E-5</v>
      </c>
      <c r="D1193">
        <v>19.762881248532072</v>
      </c>
      <c r="E1193">
        <v>-1.0330138799999999</v>
      </c>
      <c r="F1193">
        <v>-4.1925856799999996</v>
      </c>
      <c r="G1193">
        <v>-16.135402200000001</v>
      </c>
      <c r="H1193">
        <v>43.469236791239837</v>
      </c>
    </row>
    <row r="1194" spans="1:8" x14ac:dyDescent="0.3">
      <c r="A1194" t="s">
        <v>2348</v>
      </c>
      <c r="B1194" t="s">
        <v>2347</v>
      </c>
      <c r="C1194">
        <v>1.2919453197454354E-6</v>
      </c>
      <c r="D1194">
        <v>1.2300644606583606</v>
      </c>
      <c r="E1194">
        <v>5.0719900000000002E-3</v>
      </c>
      <c r="F1194">
        <v>6.5011140300000001</v>
      </c>
      <c r="G1194">
        <v>10.18291788</v>
      </c>
      <c r="H1194">
        <v>43.416113157742295</v>
      </c>
    </row>
    <row r="1195" spans="1:8" x14ac:dyDescent="0.3">
      <c r="A1195" t="s">
        <v>2342</v>
      </c>
      <c r="B1195" t="s">
        <v>2341</v>
      </c>
      <c r="C1195">
        <v>1E-8</v>
      </c>
      <c r="D1195">
        <v>8.3295620816381934E-4</v>
      </c>
      <c r="E1195">
        <v>-5.46826553</v>
      </c>
      <c r="F1195">
        <v>56.754495689999999</v>
      </c>
      <c r="G1195">
        <v>-41.046449189999997</v>
      </c>
      <c r="H1195">
        <v>43.305778185316868</v>
      </c>
    </row>
    <row r="1196" spans="1:8" x14ac:dyDescent="0.3">
      <c r="A1196" t="s">
        <v>2292</v>
      </c>
      <c r="B1196" t="s">
        <v>2291</v>
      </c>
      <c r="C1196">
        <v>1E-8</v>
      </c>
      <c r="D1196">
        <v>0.16643564934996913</v>
      </c>
      <c r="E1196">
        <v>-1.13233023</v>
      </c>
      <c r="F1196">
        <v>6.5173853800000003</v>
      </c>
      <c r="G1196">
        <v>-8.0375967199999998</v>
      </c>
      <c r="H1196">
        <v>43.232491983320031</v>
      </c>
    </row>
    <row r="1197" spans="1:8" x14ac:dyDescent="0.3">
      <c r="A1197" t="s">
        <v>2381</v>
      </c>
      <c r="B1197" t="s">
        <v>2380</v>
      </c>
      <c r="C1197">
        <v>2.3017460978678587E-7</v>
      </c>
      <c r="D1197">
        <v>1.4994503547009108</v>
      </c>
      <c r="E1197">
        <v>11.374298469999999</v>
      </c>
      <c r="F1197">
        <v>5.2330980199999999</v>
      </c>
      <c r="G1197">
        <v>41.73861307</v>
      </c>
      <c r="H1197">
        <v>42.769134398640112</v>
      </c>
    </row>
    <row r="1198" spans="1:8" x14ac:dyDescent="0.3">
      <c r="A1198" t="s">
        <v>2628</v>
      </c>
      <c r="B1198" t="s">
        <v>2627</v>
      </c>
      <c r="C1198">
        <v>1E-8</v>
      </c>
      <c r="D1198">
        <v>3.2084984721657728</v>
      </c>
      <c r="E1198">
        <v>5.3245926199999998</v>
      </c>
      <c r="F1198">
        <v>78.13712391</v>
      </c>
      <c r="G1198">
        <v>16.67804915</v>
      </c>
      <c r="H1198">
        <v>42.85423981999908</v>
      </c>
    </row>
    <row r="1199" spans="1:8" x14ac:dyDescent="0.3">
      <c r="A1199" t="s">
        <v>2232</v>
      </c>
      <c r="B1199" t="s">
        <v>2231</v>
      </c>
      <c r="C1199">
        <v>6.4295457805555954E-7</v>
      </c>
      <c r="D1199">
        <v>2.1587677429445664</v>
      </c>
      <c r="E1199">
        <v>0.43137165999999999</v>
      </c>
      <c r="F1199">
        <v>-3.6100455899999999</v>
      </c>
      <c r="G1199">
        <v>-19.230784440000001</v>
      </c>
      <c r="H1199">
        <v>42.749713276044808</v>
      </c>
    </row>
    <row r="1200" spans="1:8" x14ac:dyDescent="0.3">
      <c r="A1200" t="s">
        <v>2216</v>
      </c>
      <c r="B1200" t="s">
        <v>2215</v>
      </c>
      <c r="C1200">
        <v>1.0018943507906237E-7</v>
      </c>
      <c r="D1200">
        <v>2.9788732713515027</v>
      </c>
      <c r="E1200">
        <v>-5.1252421400000001</v>
      </c>
      <c r="F1200">
        <v>-13.106804629999999</v>
      </c>
      <c r="G1200">
        <v>-10.251154489999999</v>
      </c>
      <c r="H1200">
        <v>43.192317795995592</v>
      </c>
    </row>
    <row r="1201" spans="1:8" x14ac:dyDescent="0.3">
      <c r="A1201" t="s">
        <v>2271</v>
      </c>
      <c r="B1201" t="s">
        <v>2270</v>
      </c>
      <c r="C1201">
        <v>5.3292739112891689E-3</v>
      </c>
      <c r="D1201">
        <v>47.777763321261126</v>
      </c>
      <c r="E1201">
        <v>-2.6967397499999999</v>
      </c>
      <c r="F1201">
        <v>-6.7144852100000003</v>
      </c>
      <c r="G1201">
        <v>-8.0991094700000001</v>
      </c>
      <c r="H1201">
        <v>42.582491783787752</v>
      </c>
    </row>
    <row r="1202" spans="1:8" x14ac:dyDescent="0.3">
      <c r="A1202" t="s">
        <v>2300</v>
      </c>
      <c r="B1202" t="s">
        <v>2299</v>
      </c>
      <c r="C1202">
        <v>1.8903574037328703E-5</v>
      </c>
      <c r="D1202">
        <v>7.2126556513099906</v>
      </c>
      <c r="E1202">
        <v>-3.8191643599999998</v>
      </c>
      <c r="F1202">
        <v>-5.4213951800000002</v>
      </c>
      <c r="G1202">
        <v>-32.477604390000003</v>
      </c>
      <c r="H1202">
        <v>42.642987020919207</v>
      </c>
    </row>
    <row r="1203" spans="1:8" x14ac:dyDescent="0.3">
      <c r="A1203" t="s">
        <v>2228</v>
      </c>
      <c r="B1203" t="s">
        <v>2227</v>
      </c>
      <c r="C1203">
        <v>5.0689556175803432E-8</v>
      </c>
      <c r="D1203">
        <v>11.687809385888428</v>
      </c>
      <c r="E1203">
        <v>-1.5557425899999999</v>
      </c>
      <c r="F1203">
        <v>-6.2054743500000002</v>
      </c>
      <c r="G1203">
        <v>-11.05256312</v>
      </c>
      <c r="H1203">
        <v>42.600020288000451</v>
      </c>
    </row>
    <row r="1204" spans="1:8" x14ac:dyDescent="0.3">
      <c r="A1204" t="s">
        <v>2234</v>
      </c>
      <c r="B1204" t="s">
        <v>2233</v>
      </c>
      <c r="C1204">
        <v>6.2504700843440866E-4</v>
      </c>
      <c r="D1204">
        <v>6.4863240017737064E-2</v>
      </c>
      <c r="E1204">
        <v>0.38423225999999999</v>
      </c>
      <c r="F1204">
        <v>-23.685148000000002</v>
      </c>
      <c r="G1204">
        <v>-3.8361109899999999</v>
      </c>
      <c r="H1204">
        <v>42.523934037628386</v>
      </c>
    </row>
    <row r="1205" spans="1:8" x14ac:dyDescent="0.3">
      <c r="A1205" t="s">
        <v>2428</v>
      </c>
      <c r="B1205" t="s">
        <v>2427</v>
      </c>
      <c r="C1205">
        <v>1E-8</v>
      </c>
      <c r="D1205">
        <v>9.8886471972045502</v>
      </c>
      <c r="E1205">
        <v>1.7692813999999999</v>
      </c>
      <c r="F1205">
        <v>13.752051870000001</v>
      </c>
      <c r="G1205">
        <v>20.525204049999999</v>
      </c>
      <c r="H1205">
        <v>42.2782292917476</v>
      </c>
    </row>
    <row r="1206" spans="1:8" x14ac:dyDescent="0.3">
      <c r="A1206" t="s">
        <v>2311</v>
      </c>
      <c r="B1206" t="s">
        <v>2310</v>
      </c>
      <c r="C1206">
        <v>2.1248767253199558E-7</v>
      </c>
      <c r="D1206">
        <v>6.208413244715735</v>
      </c>
      <c r="E1206">
        <v>0.10860276000000001</v>
      </c>
      <c r="F1206">
        <v>-4.8417152400000001</v>
      </c>
      <c r="G1206">
        <v>-0.19969970000000001</v>
      </c>
      <c r="H1206">
        <v>42.497443986650609</v>
      </c>
    </row>
    <row r="1207" spans="1:8" x14ac:dyDescent="0.3">
      <c r="A1207" t="s">
        <v>2375</v>
      </c>
      <c r="B1207" t="s">
        <v>2374</v>
      </c>
      <c r="C1207">
        <v>6.2458445587784262E-8</v>
      </c>
      <c r="D1207">
        <v>3.1612735484761174</v>
      </c>
      <c r="E1207">
        <v>-17.693127100000002</v>
      </c>
      <c r="F1207">
        <v>-5.9384064900000002</v>
      </c>
      <c r="G1207">
        <v>4.5069680500000002</v>
      </c>
      <c r="H1207">
        <v>34.102320863311569</v>
      </c>
    </row>
    <row r="1208" spans="1:8" x14ac:dyDescent="0.3">
      <c r="A1208" t="s">
        <v>1858</v>
      </c>
      <c r="B1208" t="s">
        <v>1858</v>
      </c>
      <c r="C1208">
        <v>2.6985227171065011E-6</v>
      </c>
      <c r="D1208">
        <v>5.6065465014105689</v>
      </c>
      <c r="E1208">
        <v>-0.69309845000000003</v>
      </c>
      <c r="F1208">
        <v>-0.67621600000000004</v>
      </c>
      <c r="G1208">
        <v>24.147480080000001</v>
      </c>
      <c r="H1208">
        <v>41.136512372525175</v>
      </c>
    </row>
    <row r="1209" spans="1:8" x14ac:dyDescent="0.3">
      <c r="A1209" t="s">
        <v>2058</v>
      </c>
      <c r="B1209" t="s">
        <v>2057</v>
      </c>
      <c r="C1209">
        <v>1.8601653512663971E-7</v>
      </c>
      <c r="D1209">
        <v>0.10858907853208176</v>
      </c>
      <c r="E1209">
        <v>11.305118480000001</v>
      </c>
      <c r="F1209">
        <v>-20.812605059999999</v>
      </c>
      <c r="G1209">
        <v>14.745822329999999</v>
      </c>
      <c r="H1209">
        <v>41.257381093761609</v>
      </c>
    </row>
    <row r="1210" spans="1:8" x14ac:dyDescent="0.3">
      <c r="A1210" t="s">
        <v>2568</v>
      </c>
      <c r="B1210" t="s">
        <v>2567</v>
      </c>
      <c r="C1210">
        <v>5.5031607087928955E-4</v>
      </c>
      <c r="D1210">
        <v>9.1715996857648996</v>
      </c>
      <c r="E1210">
        <v>-1.20922303</v>
      </c>
      <c r="F1210">
        <v>41.036838699999997</v>
      </c>
      <c r="G1210">
        <v>52.494048810000002</v>
      </c>
      <c r="H1210">
        <v>41.08892958982009</v>
      </c>
    </row>
    <row r="1211" spans="1:8" x14ac:dyDescent="0.3">
      <c r="A1211" t="s">
        <v>2210</v>
      </c>
      <c r="B1211" t="s">
        <v>2209</v>
      </c>
      <c r="C1211">
        <v>5.2993470647227318E-7</v>
      </c>
      <c r="D1211">
        <v>0.1048485011221529</v>
      </c>
      <c r="E1211">
        <v>-0.68628230999999995</v>
      </c>
      <c r="F1211">
        <v>-25.711734010000001</v>
      </c>
      <c r="G1211">
        <v>7.8546904299999998</v>
      </c>
      <c r="H1211">
        <v>41.435419886502459</v>
      </c>
    </row>
    <row r="1212" spans="1:8" x14ac:dyDescent="0.3">
      <c r="A1212" t="s">
        <v>2294</v>
      </c>
      <c r="B1212" t="s">
        <v>2293</v>
      </c>
      <c r="C1212">
        <v>4.0991621257824117E-5</v>
      </c>
      <c r="D1212">
        <v>0.12286088903885606</v>
      </c>
      <c r="E1212">
        <v>-0.18366352999999999</v>
      </c>
      <c r="F1212">
        <v>14.51578344</v>
      </c>
      <c r="G1212">
        <v>32.876972279999997</v>
      </c>
      <c r="H1212">
        <v>40.970236502896611</v>
      </c>
    </row>
    <row r="1213" spans="1:8" x14ac:dyDescent="0.3">
      <c r="A1213" t="s">
        <v>2313</v>
      </c>
      <c r="B1213" t="s">
        <v>2312</v>
      </c>
      <c r="C1213">
        <v>2.4463319964690251E-7</v>
      </c>
      <c r="D1213">
        <v>6.7505351685080137E-2</v>
      </c>
      <c r="E1213">
        <v>8.2470626399999993</v>
      </c>
      <c r="F1213">
        <v>5.8353065400000004</v>
      </c>
      <c r="G1213">
        <v>-11.96808515</v>
      </c>
      <c r="H1213">
        <v>40.951553732701875</v>
      </c>
    </row>
    <row r="1214" spans="1:8" x14ac:dyDescent="0.3">
      <c r="A1214" t="s">
        <v>2010</v>
      </c>
      <c r="B1214" t="s">
        <v>2009</v>
      </c>
      <c r="C1214">
        <v>5.1376064782015377E-7</v>
      </c>
      <c r="D1214">
        <v>6.3031904441236339E-3</v>
      </c>
      <c r="E1214">
        <v>-1.459795E-2</v>
      </c>
      <c r="F1214">
        <v>-18.095530010000001</v>
      </c>
      <c r="G1214">
        <v>129.44507159</v>
      </c>
      <c r="H1214">
        <v>40.837017683573265</v>
      </c>
    </row>
    <row r="1215" spans="1:8" x14ac:dyDescent="0.3">
      <c r="A1215" t="s">
        <v>2487</v>
      </c>
      <c r="B1215" t="s">
        <v>2486</v>
      </c>
      <c r="C1215">
        <v>9.4682964294355819E-3</v>
      </c>
      <c r="D1215">
        <v>40.915775447969551</v>
      </c>
      <c r="E1215">
        <v>3.1657172999999998</v>
      </c>
      <c r="F1215">
        <v>26.018524670000001</v>
      </c>
      <c r="G1215">
        <v>21.04779207</v>
      </c>
      <c r="H1215">
        <v>39.757376707200009</v>
      </c>
    </row>
    <row r="1216" spans="1:8" x14ac:dyDescent="0.3">
      <c r="A1216" t="s">
        <v>2296</v>
      </c>
      <c r="B1216" t="s">
        <v>2295</v>
      </c>
      <c r="C1216">
        <v>1.0055420279702767E-6</v>
      </c>
      <c r="D1216">
        <v>7.7366606449294579</v>
      </c>
      <c r="E1216">
        <v>2.2769528000000001</v>
      </c>
      <c r="F1216">
        <v>9.6076913000000008</v>
      </c>
      <c r="G1216">
        <v>2.5380755399999999</v>
      </c>
      <c r="H1216">
        <v>39.849275881993627</v>
      </c>
    </row>
    <row r="1217" spans="1:8" x14ac:dyDescent="0.3">
      <c r="A1217" t="s">
        <v>2389</v>
      </c>
      <c r="B1217" t="s">
        <v>2388</v>
      </c>
      <c r="C1217">
        <v>5.3093573409929576E-7</v>
      </c>
      <c r="D1217">
        <v>0.15749243396189647</v>
      </c>
      <c r="E1217">
        <v>-0.16464844000000001</v>
      </c>
      <c r="F1217">
        <v>38.494531950000002</v>
      </c>
      <c r="G1217">
        <v>23.170562029999999</v>
      </c>
      <c r="H1217">
        <v>40.335300987029569</v>
      </c>
    </row>
    <row r="1218" spans="1:8" x14ac:dyDescent="0.3">
      <c r="A1218" t="s">
        <v>2324</v>
      </c>
      <c r="B1218" t="s">
        <v>2323</v>
      </c>
      <c r="C1218">
        <v>1.0016778981237832E-8</v>
      </c>
      <c r="D1218">
        <v>1E-8</v>
      </c>
      <c r="E1218">
        <v>0.38423225999999999</v>
      </c>
      <c r="F1218">
        <v>0.16935822</v>
      </c>
      <c r="G1218">
        <v>0.22510951000000001</v>
      </c>
      <c r="H1218">
        <v>40.198115360468016</v>
      </c>
    </row>
    <row r="1219" spans="1:8" x14ac:dyDescent="0.3">
      <c r="A1219" t="s">
        <v>2054</v>
      </c>
      <c r="B1219" t="s">
        <v>2053</v>
      </c>
      <c r="C1219">
        <v>1E-8</v>
      </c>
      <c r="D1219">
        <v>6.0060369781642703E-8</v>
      </c>
      <c r="E1219">
        <v>-0.57143266000000004</v>
      </c>
      <c r="F1219">
        <v>-39.033428630000003</v>
      </c>
      <c r="G1219">
        <v>6.1721947799999999</v>
      </c>
      <c r="H1219">
        <v>39.557227378068085</v>
      </c>
    </row>
    <row r="1220" spans="1:8" x14ac:dyDescent="0.3">
      <c r="A1220" t="s">
        <v>2587</v>
      </c>
      <c r="B1220" t="s">
        <v>2586</v>
      </c>
      <c r="C1220">
        <v>4.7897993619730589E-7</v>
      </c>
      <c r="D1220">
        <v>2.2659587290360165E-2</v>
      </c>
      <c r="E1220">
        <v>-0.40823272999999999</v>
      </c>
      <c r="F1220">
        <v>31.69744601</v>
      </c>
      <c r="G1220">
        <v>4.87180664</v>
      </c>
      <c r="H1220">
        <v>39.515844736277735</v>
      </c>
    </row>
    <row r="1221" spans="1:8" x14ac:dyDescent="0.3">
      <c r="A1221" t="s">
        <v>2336</v>
      </c>
      <c r="B1221" t="s">
        <v>2335</v>
      </c>
      <c r="C1221">
        <v>1E-8</v>
      </c>
      <c r="D1221">
        <v>1.2368767631089834</v>
      </c>
      <c r="E1221">
        <v>3.97804438</v>
      </c>
      <c r="F1221">
        <v>11.881408410000001</v>
      </c>
      <c r="G1221">
        <v>38.178129509999998</v>
      </c>
      <c r="H1221">
        <v>39.487554185038263</v>
      </c>
    </row>
    <row r="1222" spans="1:8" x14ac:dyDescent="0.3">
      <c r="A1222" t="s">
        <v>2825</v>
      </c>
      <c r="B1222" t="s">
        <v>2824</v>
      </c>
      <c r="C1222">
        <v>2.0030880823948517E-8</v>
      </c>
      <c r="D1222">
        <v>1E-8</v>
      </c>
      <c r="E1222">
        <v>0.37081765</v>
      </c>
      <c r="F1222">
        <v>33.541296430000003</v>
      </c>
      <c r="G1222">
        <v>192.98547730999999</v>
      </c>
      <c r="H1222">
        <v>39.445716549531831</v>
      </c>
    </row>
    <row r="1223" spans="1:8" x14ac:dyDescent="0.3">
      <c r="A1223" t="s">
        <v>2334</v>
      </c>
      <c r="B1223" t="s">
        <v>2333</v>
      </c>
      <c r="C1223">
        <v>1E-8</v>
      </c>
      <c r="D1223">
        <v>1E-8</v>
      </c>
      <c r="E1223">
        <v>0.10842446</v>
      </c>
      <c r="F1223">
        <v>0.18808254999999999</v>
      </c>
      <c r="G1223">
        <v>0.38273276000000001</v>
      </c>
      <c r="H1223">
        <v>39.287660219230432</v>
      </c>
    </row>
    <row r="1224" spans="1:8" x14ac:dyDescent="0.3">
      <c r="A1224" t="s">
        <v>2202</v>
      </c>
      <c r="B1224" t="s">
        <v>2201</v>
      </c>
      <c r="C1224">
        <v>2.0823493981430802E-6</v>
      </c>
      <c r="D1224">
        <v>0.49276853265787895</v>
      </c>
      <c r="E1224">
        <v>-4.1223799999999998E-2</v>
      </c>
      <c r="F1224">
        <v>0.1312962</v>
      </c>
      <c r="G1224">
        <v>104.26575957</v>
      </c>
      <c r="H1224">
        <v>39.158789062666827</v>
      </c>
    </row>
    <row r="1225" spans="1:8" x14ac:dyDescent="0.3">
      <c r="A1225" t="s">
        <v>2397</v>
      </c>
      <c r="B1225" t="s">
        <v>2396</v>
      </c>
      <c r="C1225">
        <v>1.16617589179754E-4</v>
      </c>
      <c r="D1225">
        <v>5.8489971430244767E-3</v>
      </c>
      <c r="E1225">
        <v>-1.1289744399999999</v>
      </c>
      <c r="F1225">
        <v>0.40553154000000002</v>
      </c>
      <c r="G1225">
        <v>16.970058829999999</v>
      </c>
      <c r="H1225">
        <v>39.084385013594549</v>
      </c>
    </row>
    <row r="1226" spans="1:8" x14ac:dyDescent="0.3">
      <c r="A1226" t="s">
        <v>2322</v>
      </c>
      <c r="B1226" t="s">
        <v>2321</v>
      </c>
      <c r="C1226">
        <v>3.5111750541986143E-6</v>
      </c>
      <c r="D1226">
        <v>16.567440499463942</v>
      </c>
      <c r="E1226">
        <v>-11.379113589999999</v>
      </c>
      <c r="F1226">
        <v>-10.367095040000001</v>
      </c>
      <c r="G1226">
        <v>-25.65568369</v>
      </c>
      <c r="H1226">
        <v>38.439307090111875</v>
      </c>
    </row>
    <row r="1227" spans="1:8" x14ac:dyDescent="0.3">
      <c r="A1227" t="s">
        <v>2379</v>
      </c>
      <c r="B1227" t="s">
        <v>2378</v>
      </c>
      <c r="C1227">
        <v>5.7935865789534806E-8</v>
      </c>
      <c r="D1227">
        <v>7.4351795669942886</v>
      </c>
      <c r="E1227">
        <v>-2.3603906000000001</v>
      </c>
      <c r="F1227">
        <v>4.3811511100000002</v>
      </c>
      <c r="G1227">
        <v>-15.150301239999999</v>
      </c>
      <c r="H1227">
        <v>38.453021490975033</v>
      </c>
    </row>
    <row r="1228" spans="1:8" x14ac:dyDescent="0.3">
      <c r="A1228" t="s">
        <v>2273</v>
      </c>
      <c r="B1228" t="s">
        <v>2272</v>
      </c>
      <c r="C1228">
        <v>1.0811333442049574E-6</v>
      </c>
      <c r="D1228">
        <v>8.5287273381489026</v>
      </c>
      <c r="E1228">
        <v>1.0931214</v>
      </c>
      <c r="F1228">
        <v>-10.23979844</v>
      </c>
      <c r="G1228">
        <v>-31.18068268</v>
      </c>
      <c r="H1228">
        <v>38.480917497895291</v>
      </c>
    </row>
    <row r="1229" spans="1:8" x14ac:dyDescent="0.3">
      <c r="A1229" t="s">
        <v>2466</v>
      </c>
      <c r="B1229" t="s">
        <v>2465</v>
      </c>
      <c r="C1229">
        <v>2.7919909390630188E-6</v>
      </c>
      <c r="D1229">
        <v>7.0841437347885172E-2</v>
      </c>
      <c r="E1229">
        <v>-0.56955264999999999</v>
      </c>
      <c r="F1229">
        <v>14.58891792</v>
      </c>
      <c r="G1229">
        <v>14.21823599</v>
      </c>
      <c r="H1229">
        <v>38.410016642063333</v>
      </c>
    </row>
    <row r="1230" spans="1:8" x14ac:dyDescent="0.3">
      <c r="A1230" t="s">
        <v>2330</v>
      </c>
      <c r="B1230" t="s">
        <v>2329</v>
      </c>
      <c r="C1230">
        <v>1E-8</v>
      </c>
      <c r="D1230">
        <v>2.0429423133551641E-3</v>
      </c>
      <c r="E1230">
        <v>5.0517439999999997E-2</v>
      </c>
      <c r="F1230">
        <v>-1.0559248400000001</v>
      </c>
      <c r="G1230">
        <v>-10.030354409999999</v>
      </c>
      <c r="H1230">
        <v>38.100902228830293</v>
      </c>
    </row>
    <row r="1231" spans="1:8" x14ac:dyDescent="0.3">
      <c r="A1231" t="s">
        <v>2913</v>
      </c>
      <c r="B1231" t="s">
        <v>2912</v>
      </c>
      <c r="C1231">
        <v>2.9201045052209096E-7</v>
      </c>
      <c r="D1231">
        <v>2.0810235476120358</v>
      </c>
      <c r="E1231">
        <v>-1.3076901599999999</v>
      </c>
      <c r="F1231">
        <v>-22.93604122</v>
      </c>
      <c r="G1231">
        <v>145.34602174</v>
      </c>
      <c r="H1231">
        <v>38.136453860984062</v>
      </c>
    </row>
    <row r="1232" spans="1:8" x14ac:dyDescent="0.3">
      <c r="A1232" t="s">
        <v>2411</v>
      </c>
      <c r="B1232" t="s">
        <v>2410</v>
      </c>
      <c r="C1232">
        <v>3.7950192566333339E-7</v>
      </c>
      <c r="D1232">
        <v>5.7836348032726388</v>
      </c>
      <c r="E1232">
        <v>-0.76978296000000002</v>
      </c>
      <c r="F1232">
        <v>10.91286846</v>
      </c>
      <c r="G1232">
        <v>15.0052644</v>
      </c>
      <c r="H1232">
        <v>37.843557179086083</v>
      </c>
    </row>
    <row r="1233" spans="1:8" x14ac:dyDescent="0.3">
      <c r="A1233" t="s">
        <v>2340</v>
      </c>
      <c r="B1233" t="s">
        <v>2339</v>
      </c>
      <c r="C1233">
        <v>1.0832657878725631E-6</v>
      </c>
      <c r="D1233">
        <v>0.23030526984777533</v>
      </c>
      <c r="E1233">
        <v>-2.4516290399999998</v>
      </c>
      <c r="F1233">
        <v>-4.0884898200000004</v>
      </c>
      <c r="G1233">
        <v>-0.10565918000000001</v>
      </c>
      <c r="H1233">
        <v>37.903166094401975</v>
      </c>
    </row>
    <row r="1234" spans="1:8" x14ac:dyDescent="0.3">
      <c r="A1234" t="s">
        <v>2290</v>
      </c>
      <c r="B1234" t="s">
        <v>2289</v>
      </c>
      <c r="C1234">
        <v>1E-8</v>
      </c>
      <c r="D1234">
        <v>3.3989180102602559E-2</v>
      </c>
      <c r="E1234">
        <v>-1.1311629700000001</v>
      </c>
      <c r="F1234">
        <v>4.06016391</v>
      </c>
      <c r="G1234">
        <v>14.63102924</v>
      </c>
      <c r="H1234">
        <v>37.784488802677387</v>
      </c>
    </row>
    <row r="1235" spans="1:8" x14ac:dyDescent="0.3">
      <c r="A1235" t="s">
        <v>1852</v>
      </c>
      <c r="B1235" t="s">
        <v>2282</v>
      </c>
      <c r="C1235">
        <v>3.5473122803803299E-8</v>
      </c>
      <c r="D1235">
        <v>2.5006456745332328</v>
      </c>
      <c r="E1235">
        <v>0.31894879999999998</v>
      </c>
      <c r="F1235">
        <v>-0.79444062000000004</v>
      </c>
      <c r="G1235">
        <v>-34.159857700000003</v>
      </c>
      <c r="H1235">
        <v>37.645902002662588</v>
      </c>
    </row>
    <row r="1236" spans="1:8" x14ac:dyDescent="0.3">
      <c r="A1236" t="s">
        <v>2481</v>
      </c>
      <c r="B1236" t="s">
        <v>2480</v>
      </c>
      <c r="C1236">
        <v>9.8818248134571895E-6</v>
      </c>
      <c r="D1236">
        <v>6.080205555391851</v>
      </c>
      <c r="E1236">
        <v>-2.3002566500000001</v>
      </c>
      <c r="F1236">
        <v>12.414774359999999</v>
      </c>
      <c r="G1236">
        <v>27.16063758</v>
      </c>
      <c r="H1236">
        <v>36.186777872886616</v>
      </c>
    </row>
    <row r="1237" spans="1:8" x14ac:dyDescent="0.3">
      <c r="A1237" t="s">
        <v>2352</v>
      </c>
      <c r="B1237" t="s">
        <v>2351</v>
      </c>
      <c r="C1237">
        <v>1.217915161859564E-6</v>
      </c>
      <c r="D1237">
        <v>1.3056348142820946</v>
      </c>
      <c r="E1237">
        <v>-3.01064716</v>
      </c>
      <c r="F1237">
        <v>-7.5091549300000002</v>
      </c>
      <c r="G1237">
        <v>-1.38942868</v>
      </c>
      <c r="H1237">
        <v>37.249577648480134</v>
      </c>
    </row>
    <row r="1238" spans="1:8" x14ac:dyDescent="0.3">
      <c r="A1238" t="s">
        <v>2346</v>
      </c>
      <c r="B1238" t="s">
        <v>2345</v>
      </c>
      <c r="C1238">
        <v>2.7541947578032231E-5</v>
      </c>
      <c r="D1238">
        <v>1E-8</v>
      </c>
      <c r="E1238">
        <v>5.5825689999999997E-2</v>
      </c>
      <c r="F1238">
        <v>-1.0179435699999999</v>
      </c>
      <c r="G1238">
        <v>45.165270659999997</v>
      </c>
      <c r="H1238">
        <v>37.247421663017533</v>
      </c>
    </row>
    <row r="1239" spans="1:8" x14ac:dyDescent="0.3">
      <c r="A1239" t="s">
        <v>2318</v>
      </c>
      <c r="B1239" t="s">
        <v>2318</v>
      </c>
      <c r="C1239">
        <v>1.4755419990170406E-7</v>
      </c>
      <c r="D1239">
        <v>3.3597252643660244E-2</v>
      </c>
      <c r="E1239">
        <v>-1.8589961800000001</v>
      </c>
      <c r="F1239">
        <v>-0.98823636000000004</v>
      </c>
      <c r="G1239">
        <v>-13.882236219999999</v>
      </c>
      <c r="H1239">
        <v>37.232743788919052</v>
      </c>
    </row>
    <row r="1240" spans="1:8" x14ac:dyDescent="0.3">
      <c r="A1240" t="s">
        <v>2037</v>
      </c>
      <c r="B1240" t="s">
        <v>2036</v>
      </c>
      <c r="C1240">
        <v>1.8712007618841497E-7</v>
      </c>
      <c r="D1240">
        <v>1E-8</v>
      </c>
      <c r="E1240">
        <v>-0.15984825999999999</v>
      </c>
      <c r="F1240">
        <v>-3.7908552700000002</v>
      </c>
      <c r="G1240">
        <v>-33.428872849999998</v>
      </c>
      <c r="H1240">
        <v>37.175717749545377</v>
      </c>
    </row>
    <row r="1241" spans="1:8" x14ac:dyDescent="0.3">
      <c r="A1241" t="s">
        <v>2306</v>
      </c>
      <c r="B1241" t="s">
        <v>2305</v>
      </c>
      <c r="C1241">
        <v>2.0619111319087862E-6</v>
      </c>
      <c r="D1241">
        <v>3.4123877147660368E-4</v>
      </c>
      <c r="E1241">
        <v>7.03775789</v>
      </c>
      <c r="F1241">
        <v>-0.92590638999999997</v>
      </c>
      <c r="G1241">
        <v>-30.60759861</v>
      </c>
      <c r="H1241">
        <v>37.114400374358155</v>
      </c>
    </row>
    <row r="1242" spans="1:8" x14ac:dyDescent="0.3">
      <c r="A1242" t="s">
        <v>2259</v>
      </c>
      <c r="B1242" t="s">
        <v>2258</v>
      </c>
      <c r="C1242">
        <v>4.5458945751227964E-6</v>
      </c>
      <c r="D1242">
        <v>0.62329580252873451</v>
      </c>
      <c r="E1242">
        <v>-16.27566418</v>
      </c>
      <c r="F1242">
        <v>-33.414439399999999</v>
      </c>
      <c r="G1242">
        <v>-18.68667271</v>
      </c>
      <c r="H1242">
        <v>37.176657907013734</v>
      </c>
    </row>
    <row r="1243" spans="1:8" x14ac:dyDescent="0.3">
      <c r="A1243" t="s">
        <v>2288</v>
      </c>
      <c r="B1243" t="s">
        <v>2287</v>
      </c>
      <c r="C1243">
        <v>1.8535727539271677E-7</v>
      </c>
      <c r="D1243">
        <v>2.2817307195085528</v>
      </c>
      <c r="E1243">
        <v>-0.30500048000000002</v>
      </c>
      <c r="F1243">
        <v>-7.1372130399999998</v>
      </c>
      <c r="G1243">
        <v>226.46917678</v>
      </c>
      <c r="H1243">
        <v>36.95791095771331</v>
      </c>
    </row>
    <row r="1244" spans="1:8" x14ac:dyDescent="0.3">
      <c r="A1244" t="s">
        <v>2364</v>
      </c>
      <c r="B1244" t="s">
        <v>2363</v>
      </c>
      <c r="C1244">
        <v>1E-8</v>
      </c>
      <c r="D1244">
        <v>1E-8</v>
      </c>
      <c r="E1244">
        <v>6.2459000000000004E-3</v>
      </c>
      <c r="F1244">
        <v>-1.9940969999999999E-2</v>
      </c>
      <c r="G1244">
        <v>1E-8</v>
      </c>
      <c r="H1244">
        <v>36.862804382621803</v>
      </c>
    </row>
    <row r="1245" spans="1:8" x14ac:dyDescent="0.3">
      <c r="A1245" t="s">
        <v>2370</v>
      </c>
      <c r="B1245" t="s">
        <v>2369</v>
      </c>
      <c r="C1245">
        <v>1E-8</v>
      </c>
      <c r="D1245">
        <v>1E-8</v>
      </c>
      <c r="E1245">
        <v>-3.597028E-2</v>
      </c>
      <c r="F1245">
        <v>281.16863185</v>
      </c>
      <c r="G1245">
        <v>0.20559631</v>
      </c>
      <c r="H1245">
        <v>36.838045523723743</v>
      </c>
    </row>
    <row r="1246" spans="1:8" x14ac:dyDescent="0.3">
      <c r="A1246" t="s">
        <v>2265</v>
      </c>
      <c r="B1246" t="s">
        <v>2264</v>
      </c>
      <c r="C1246">
        <v>1.9224346321910951E-6</v>
      </c>
      <c r="D1246">
        <v>2.904495882572939E-2</v>
      </c>
      <c r="E1246">
        <v>-1.13815146</v>
      </c>
      <c r="F1246">
        <v>-5.2791839300000003</v>
      </c>
      <c r="G1246">
        <v>-14.707661290000001</v>
      </c>
      <c r="H1246">
        <v>36.828252070798023</v>
      </c>
    </row>
    <row r="1247" spans="1:8" x14ac:dyDescent="0.3">
      <c r="A1247" t="s">
        <v>2263</v>
      </c>
      <c r="B1247" t="s">
        <v>2262</v>
      </c>
      <c r="C1247">
        <v>1.0548806199976766E-6</v>
      </c>
      <c r="D1247">
        <v>1.1824601528188008E-2</v>
      </c>
      <c r="E1247">
        <v>-0.43362730999999999</v>
      </c>
      <c r="F1247">
        <v>-19.327913200000001</v>
      </c>
      <c r="G1247">
        <v>-13.04999752</v>
      </c>
      <c r="H1247">
        <v>36.539815981654279</v>
      </c>
    </row>
    <row r="1248" spans="1:8" x14ac:dyDescent="0.3">
      <c r="A1248" t="s">
        <v>2332</v>
      </c>
      <c r="B1248" t="s">
        <v>2331</v>
      </c>
      <c r="C1248">
        <v>2.9963934479592798E-5</v>
      </c>
      <c r="D1248">
        <v>37.618045886837209</v>
      </c>
      <c r="E1248">
        <v>-0.54748885000000003</v>
      </c>
      <c r="F1248">
        <v>-2.8468659399999998</v>
      </c>
      <c r="G1248">
        <v>-14.342487309999999</v>
      </c>
      <c r="H1248">
        <v>36.276586376081013</v>
      </c>
    </row>
    <row r="1249" spans="1:8" x14ac:dyDescent="0.3">
      <c r="A1249" t="s">
        <v>2326</v>
      </c>
      <c r="B1249" t="s">
        <v>2325</v>
      </c>
      <c r="C1249">
        <v>1.5426584373390971E-6</v>
      </c>
      <c r="D1249">
        <v>1.6113565112921939</v>
      </c>
      <c r="E1249">
        <v>-1.08430943</v>
      </c>
      <c r="F1249">
        <v>-9.4030180300000001</v>
      </c>
      <c r="G1249">
        <v>-30.06177164</v>
      </c>
      <c r="H1249">
        <v>36.228423671651449</v>
      </c>
    </row>
    <row r="1250" spans="1:8" x14ac:dyDescent="0.3">
      <c r="A1250" t="s">
        <v>2366</v>
      </c>
      <c r="B1250" t="s">
        <v>2365</v>
      </c>
      <c r="C1250">
        <v>1.7032162186094591E-6</v>
      </c>
      <c r="D1250">
        <v>19.110768374975404</v>
      </c>
      <c r="E1250">
        <v>6.2725038499999997</v>
      </c>
      <c r="F1250">
        <v>-6.4827759999999998E-2</v>
      </c>
      <c r="G1250">
        <v>-3.8396919199999999</v>
      </c>
      <c r="H1250">
        <v>36.173864052338281</v>
      </c>
    </row>
    <row r="1251" spans="1:8" x14ac:dyDescent="0.3">
      <c r="A1251" t="s">
        <v>2354</v>
      </c>
      <c r="B1251" t="s">
        <v>2353</v>
      </c>
      <c r="C1251">
        <v>7.4610246908594346E-7</v>
      </c>
      <c r="D1251">
        <v>5.8067528186182837</v>
      </c>
      <c r="E1251">
        <v>-1.3974880300000001</v>
      </c>
      <c r="F1251">
        <v>-4.94190342</v>
      </c>
      <c r="G1251">
        <v>54.074502189999997</v>
      </c>
      <c r="H1251">
        <v>35.876515924007499</v>
      </c>
    </row>
    <row r="1252" spans="1:8" x14ac:dyDescent="0.3">
      <c r="A1252" t="s">
        <v>2473</v>
      </c>
      <c r="B1252" t="s">
        <v>2472</v>
      </c>
      <c r="C1252">
        <v>5.1631436383409855E-8</v>
      </c>
      <c r="D1252">
        <v>31.054098384049308</v>
      </c>
      <c r="E1252">
        <v>-4.0984239499999999</v>
      </c>
      <c r="F1252">
        <v>29.8122173</v>
      </c>
      <c r="G1252">
        <v>26.26593849</v>
      </c>
      <c r="H1252">
        <v>35.625724148672077</v>
      </c>
    </row>
    <row r="1253" spans="1:8" x14ac:dyDescent="0.3">
      <c r="A1253" t="s">
        <v>2894</v>
      </c>
      <c r="B1253" t="s">
        <v>2893</v>
      </c>
      <c r="C1253">
        <v>3.2675235180506844E-6</v>
      </c>
      <c r="D1253">
        <v>2.9692237117446085</v>
      </c>
      <c r="E1253">
        <v>0.52960439999999998</v>
      </c>
      <c r="F1253">
        <v>-26.9769091</v>
      </c>
      <c r="G1253">
        <v>81.208110829999995</v>
      </c>
      <c r="H1253">
        <v>32.675233127726237</v>
      </c>
    </row>
    <row r="1254" spans="1:8" x14ac:dyDescent="0.3">
      <c r="A1254" t="s">
        <v>2552</v>
      </c>
      <c r="B1254" t="s">
        <v>2551</v>
      </c>
      <c r="C1254">
        <v>4.4472446803044104E-5</v>
      </c>
      <c r="D1254">
        <v>36.29135352735058</v>
      </c>
      <c r="E1254">
        <v>-0.48012168</v>
      </c>
      <c r="F1254">
        <v>27.064047899999998</v>
      </c>
      <c r="G1254">
        <v>33.663267150000003</v>
      </c>
      <c r="H1254">
        <v>35.528948806058331</v>
      </c>
    </row>
    <row r="1255" spans="1:8" x14ac:dyDescent="0.3">
      <c r="A1255" t="s">
        <v>2344</v>
      </c>
      <c r="B1255" t="s">
        <v>2343</v>
      </c>
      <c r="C1255">
        <v>1.1318298894442339E-7</v>
      </c>
      <c r="D1255">
        <v>2.0926685391711501</v>
      </c>
      <c r="E1255">
        <v>2.0148015099999999</v>
      </c>
      <c r="F1255">
        <v>1.8639526</v>
      </c>
      <c r="G1255">
        <v>-22.539558700000001</v>
      </c>
      <c r="H1255">
        <v>35.086726572771248</v>
      </c>
    </row>
    <row r="1256" spans="1:8" x14ac:dyDescent="0.3">
      <c r="A1256" t="s">
        <v>2308</v>
      </c>
      <c r="B1256" t="s">
        <v>2307</v>
      </c>
      <c r="C1256">
        <v>1E-8</v>
      </c>
      <c r="D1256">
        <v>2.049183472824554E-5</v>
      </c>
      <c r="E1256">
        <v>6.4493084100000004</v>
      </c>
      <c r="F1256">
        <v>-5.816211</v>
      </c>
      <c r="G1256">
        <v>-34.009606959999999</v>
      </c>
      <c r="H1256">
        <v>34.92022453193286</v>
      </c>
    </row>
    <row r="1257" spans="1:8" x14ac:dyDescent="0.3">
      <c r="A1257" t="s">
        <v>2485</v>
      </c>
      <c r="B1257" t="s">
        <v>2484</v>
      </c>
      <c r="C1257">
        <v>6.7112419174854366E-7</v>
      </c>
      <c r="D1257">
        <v>0.21273424079144657</v>
      </c>
      <c r="E1257">
        <v>0.38442685999999998</v>
      </c>
      <c r="F1257">
        <v>-9.3061216000000009</v>
      </c>
      <c r="G1257">
        <v>-9.2556440799999997</v>
      </c>
      <c r="H1257">
        <v>34.757300263706945</v>
      </c>
    </row>
    <row r="1258" spans="1:8" x14ac:dyDescent="0.3">
      <c r="A1258" t="s">
        <v>1018</v>
      </c>
      <c r="B1258" t="s">
        <v>2564</v>
      </c>
      <c r="C1258">
        <v>1.1600000000000829E-6</v>
      </c>
      <c r="D1258">
        <v>3.3977878964518946</v>
      </c>
      <c r="E1258">
        <v>2.6612789800000001</v>
      </c>
      <c r="F1258">
        <v>-13.450098150000001</v>
      </c>
      <c r="G1258">
        <v>452.38095236999999</v>
      </c>
      <c r="H1258">
        <v>34.653634447377407</v>
      </c>
    </row>
    <row r="1259" spans="1:8" x14ac:dyDescent="0.3">
      <c r="A1259" t="s">
        <v>2338</v>
      </c>
      <c r="B1259" t="s">
        <v>2337</v>
      </c>
      <c r="C1259">
        <v>5.4827259980824829E-7</v>
      </c>
      <c r="D1259">
        <v>0.11970602620717929</v>
      </c>
      <c r="E1259">
        <v>-7.8635772700000004</v>
      </c>
      <c r="F1259">
        <v>-7.5795179700000004</v>
      </c>
      <c r="G1259">
        <v>-11.03816187</v>
      </c>
      <c r="H1259">
        <v>34.541734479492838</v>
      </c>
    </row>
    <row r="1260" spans="1:8" x14ac:dyDescent="0.3">
      <c r="A1260" t="s">
        <v>2452</v>
      </c>
      <c r="B1260" t="s">
        <v>2451</v>
      </c>
      <c r="C1260">
        <v>2.2253697632921497E-7</v>
      </c>
      <c r="D1260">
        <v>6.7584740461986375</v>
      </c>
      <c r="E1260">
        <v>-2.4937907899999998</v>
      </c>
      <c r="F1260">
        <v>-3.69384983</v>
      </c>
      <c r="G1260">
        <v>0.40983849</v>
      </c>
      <c r="H1260">
        <v>34.665007873967348</v>
      </c>
    </row>
    <row r="1261" spans="1:8" x14ac:dyDescent="0.3">
      <c r="A1261" t="s">
        <v>2462</v>
      </c>
      <c r="B1261" t="s">
        <v>2461</v>
      </c>
      <c r="C1261">
        <v>1E-8</v>
      </c>
      <c r="D1261">
        <v>2.7756178163765279E-2</v>
      </c>
      <c r="E1261">
        <v>1.1580934700000001</v>
      </c>
      <c r="F1261">
        <v>-11.050755430000001</v>
      </c>
      <c r="G1261">
        <v>-1.3436611700000001</v>
      </c>
      <c r="H1261">
        <v>34.532219622955992</v>
      </c>
    </row>
    <row r="1262" spans="1:8" x14ac:dyDescent="0.3">
      <c r="A1262" t="s">
        <v>2399</v>
      </c>
      <c r="B1262" t="s">
        <v>2398</v>
      </c>
      <c r="C1262">
        <v>8.0123523296061163E-8</v>
      </c>
      <c r="D1262">
        <v>5.2362111118872652E-3</v>
      </c>
      <c r="E1262">
        <v>0.15440412000000001</v>
      </c>
      <c r="F1262">
        <v>-13.747617569999999</v>
      </c>
      <c r="G1262">
        <v>-4.1623470100000004</v>
      </c>
      <c r="H1262">
        <v>34.453115017306303</v>
      </c>
    </row>
    <row r="1263" spans="1:8" x14ac:dyDescent="0.3">
      <c r="A1263" t="s">
        <v>2430</v>
      </c>
      <c r="B1263" t="s">
        <v>2429</v>
      </c>
      <c r="C1263">
        <v>9.2730491523638917E-5</v>
      </c>
      <c r="D1263">
        <v>2.0002165258308677</v>
      </c>
      <c r="E1263">
        <v>-5.3686350000000001E-2</v>
      </c>
      <c r="F1263">
        <v>8.9691522100000007</v>
      </c>
      <c r="G1263">
        <v>14.60588121</v>
      </c>
      <c r="H1263">
        <v>34.388917320558441</v>
      </c>
    </row>
    <row r="1264" spans="1:8" x14ac:dyDescent="0.3">
      <c r="A1264" t="s">
        <v>2230</v>
      </c>
      <c r="B1264" t="s">
        <v>2229</v>
      </c>
      <c r="C1264">
        <v>1E-8</v>
      </c>
      <c r="D1264">
        <v>1E-8</v>
      </c>
      <c r="E1264">
        <v>-0.93851708</v>
      </c>
      <c r="F1264">
        <v>0.96970097</v>
      </c>
      <c r="G1264">
        <v>5.9463203</v>
      </c>
      <c r="H1264">
        <v>34.25637051354957</v>
      </c>
    </row>
    <row r="1265" spans="1:8" x14ac:dyDescent="0.3">
      <c r="A1265" t="s">
        <v>2362</v>
      </c>
      <c r="B1265" t="s">
        <v>2361</v>
      </c>
      <c r="C1265">
        <v>5.6928263951797168E-6</v>
      </c>
      <c r="D1265">
        <v>0.26603928063733817</v>
      </c>
      <c r="E1265">
        <v>-3.1971366099999998</v>
      </c>
      <c r="F1265">
        <v>-5.1988637999999998</v>
      </c>
      <c r="G1265">
        <v>-7.8001797599999998</v>
      </c>
      <c r="H1265">
        <v>31.78597462460122</v>
      </c>
    </row>
    <row r="1266" spans="1:8" x14ac:dyDescent="0.3">
      <c r="A1266" t="s">
        <v>2419</v>
      </c>
      <c r="B1266" t="s">
        <v>2418</v>
      </c>
      <c r="C1266">
        <v>8.613278754329914E-7</v>
      </c>
      <c r="D1266">
        <v>1.3378712124111692E-3</v>
      </c>
      <c r="E1266">
        <v>0.15440412000000001</v>
      </c>
      <c r="F1266">
        <v>0.15440412000000001</v>
      </c>
      <c r="G1266">
        <v>-13.871583830000001</v>
      </c>
      <c r="H1266">
        <v>33.93838035888318</v>
      </c>
    </row>
    <row r="1267" spans="1:8" x14ac:dyDescent="0.3">
      <c r="A1267" t="s">
        <v>2368</v>
      </c>
      <c r="B1267" t="s">
        <v>2367</v>
      </c>
      <c r="C1267">
        <v>1.4721003708106082E-8</v>
      </c>
      <c r="D1267">
        <v>0.27839163741485207</v>
      </c>
      <c r="E1267">
        <v>-0.1638087</v>
      </c>
      <c r="F1267">
        <v>-16.210382930000002</v>
      </c>
      <c r="G1267">
        <v>22.499826540000001</v>
      </c>
      <c r="H1267">
        <v>33.858308528643981</v>
      </c>
    </row>
    <row r="1268" spans="1:8" x14ac:dyDescent="0.3">
      <c r="A1268" t="s">
        <v>2444</v>
      </c>
      <c r="B1268" t="s">
        <v>2443</v>
      </c>
      <c r="C1268">
        <v>1.1549747826824709E-7</v>
      </c>
      <c r="D1268">
        <v>1E-8</v>
      </c>
      <c r="E1268">
        <v>-0.15918192</v>
      </c>
      <c r="F1268">
        <v>0.78002057999999996</v>
      </c>
      <c r="G1268">
        <v>3.49009868</v>
      </c>
      <c r="H1268">
        <v>33.858176117856573</v>
      </c>
    </row>
    <row r="1269" spans="1:8" x14ac:dyDescent="0.3">
      <c r="A1269" t="s">
        <v>2373</v>
      </c>
      <c r="B1269" t="s">
        <v>2372</v>
      </c>
      <c r="C1269">
        <v>7.5879756699538468E-8</v>
      </c>
      <c r="D1269">
        <v>2.7711328139253269E-2</v>
      </c>
      <c r="E1269">
        <v>-0.70202412000000003</v>
      </c>
      <c r="F1269">
        <v>-14.07766297</v>
      </c>
      <c r="G1269">
        <v>6.19405815</v>
      </c>
      <c r="H1269">
        <v>33.792864152898559</v>
      </c>
    </row>
    <row r="1270" spans="1:8" x14ac:dyDescent="0.3">
      <c r="A1270" t="s">
        <v>1725</v>
      </c>
      <c r="B1270" t="s">
        <v>2614</v>
      </c>
      <c r="C1270">
        <v>1.2141262633084962E-6</v>
      </c>
      <c r="D1270">
        <v>6.8855934124609948E-3</v>
      </c>
      <c r="E1270">
        <v>0.74886956999999998</v>
      </c>
      <c r="F1270">
        <v>-2.1829609200000002</v>
      </c>
      <c r="G1270">
        <v>42.535551769999998</v>
      </c>
      <c r="H1270">
        <v>33.673867929306489</v>
      </c>
    </row>
    <row r="1271" spans="1:8" x14ac:dyDescent="0.3">
      <c r="A1271" t="s">
        <v>2417</v>
      </c>
      <c r="B1271" t="s">
        <v>2416</v>
      </c>
      <c r="C1271">
        <v>4.9228873932232553E-7</v>
      </c>
      <c r="D1271">
        <v>0.25784674627840626</v>
      </c>
      <c r="E1271">
        <v>-1.97229334</v>
      </c>
      <c r="F1271">
        <v>-4.0060274299999996</v>
      </c>
      <c r="G1271">
        <v>33.619780140000003</v>
      </c>
      <c r="H1271">
        <v>33.632500552880998</v>
      </c>
    </row>
    <row r="1272" spans="1:8" x14ac:dyDescent="0.3">
      <c r="A1272" t="s">
        <v>4825</v>
      </c>
      <c r="B1272" t="s">
        <v>4824</v>
      </c>
      <c r="C1272">
        <v>6.0663972274476053E-7</v>
      </c>
      <c r="D1272">
        <v>11.256533792402026</v>
      </c>
      <c r="E1272">
        <v>-0.79782677999999996</v>
      </c>
      <c r="F1272">
        <v>-4.5986828400000004</v>
      </c>
      <c r="G1272">
        <v>-36.415856519999998</v>
      </c>
      <c r="H1272">
        <v>33.225686342224776</v>
      </c>
    </row>
    <row r="1273" spans="1:8" x14ac:dyDescent="0.3">
      <c r="A1273" t="s">
        <v>2320</v>
      </c>
      <c r="B1273" t="s">
        <v>2319</v>
      </c>
      <c r="C1273">
        <v>4.3442116804407001E-7</v>
      </c>
      <c r="D1273">
        <v>0.35486913994664482</v>
      </c>
      <c r="E1273">
        <v>5.4377750000000002E-2</v>
      </c>
      <c r="F1273">
        <v>-7.9662818499999997</v>
      </c>
      <c r="G1273">
        <v>-4.3773408500000004</v>
      </c>
      <c r="H1273">
        <v>33.225672343220033</v>
      </c>
    </row>
    <row r="1274" spans="1:8" x14ac:dyDescent="0.3">
      <c r="A1274" t="s">
        <v>2153</v>
      </c>
      <c r="B1274" t="s">
        <v>2152</v>
      </c>
      <c r="C1274">
        <v>2.7500847246786462E-7</v>
      </c>
      <c r="D1274">
        <v>3.9998593005660479</v>
      </c>
      <c r="E1274">
        <v>-5.0073612399999998</v>
      </c>
      <c r="F1274">
        <v>-32.307543160000002</v>
      </c>
      <c r="G1274">
        <v>208.23787819</v>
      </c>
      <c r="H1274">
        <v>33.098897513251906</v>
      </c>
    </row>
    <row r="1275" spans="1:8" x14ac:dyDescent="0.3">
      <c r="A1275" t="s">
        <v>2471</v>
      </c>
      <c r="B1275" t="s">
        <v>2470</v>
      </c>
      <c r="C1275">
        <v>1.1346524492118451E-4</v>
      </c>
      <c r="D1275">
        <v>0.16414429326290392</v>
      </c>
      <c r="E1275">
        <v>-1.1399994</v>
      </c>
      <c r="F1275">
        <v>0.87890427000000004</v>
      </c>
      <c r="G1275">
        <v>-15.212869919999999</v>
      </c>
      <c r="H1275">
        <v>32.981623532710231</v>
      </c>
    </row>
    <row r="1276" spans="1:8" x14ac:dyDescent="0.3">
      <c r="A1276" t="s">
        <v>2269</v>
      </c>
      <c r="B1276" t="s">
        <v>2268</v>
      </c>
      <c r="C1276">
        <v>3.4081819754973929E-7</v>
      </c>
      <c r="D1276">
        <v>51.275369851300326</v>
      </c>
      <c r="E1276">
        <v>1.82190349</v>
      </c>
      <c r="F1276">
        <v>-38.1539377</v>
      </c>
      <c r="G1276">
        <v>19.494025369999999</v>
      </c>
      <c r="H1276">
        <v>34.080755379742982</v>
      </c>
    </row>
    <row r="1277" spans="1:8" x14ac:dyDescent="0.3">
      <c r="A1277" t="s">
        <v>2678</v>
      </c>
      <c r="B1277" t="s">
        <v>2677</v>
      </c>
      <c r="C1277">
        <v>2.4499338679116083E-4</v>
      </c>
      <c r="D1277">
        <v>11.712124435213369</v>
      </c>
      <c r="E1277">
        <v>-2.68923896</v>
      </c>
      <c r="F1277">
        <v>35.801185850000003</v>
      </c>
      <c r="G1277">
        <v>55.112532010000002</v>
      </c>
      <c r="H1277">
        <v>32.584120443224393</v>
      </c>
    </row>
    <row r="1278" spans="1:8" x14ac:dyDescent="0.3">
      <c r="A1278" t="s">
        <v>2440</v>
      </c>
      <c r="B1278" t="s">
        <v>2439</v>
      </c>
      <c r="C1278">
        <v>1.0016778981237832E-8</v>
      </c>
      <c r="D1278">
        <v>1.0244949489201828E-3</v>
      </c>
      <c r="E1278">
        <v>0.38442684999999999</v>
      </c>
      <c r="F1278">
        <v>0.18795693999999999</v>
      </c>
      <c r="G1278">
        <v>0.16778981000000001</v>
      </c>
      <c r="H1278">
        <v>32.569627165266482</v>
      </c>
    </row>
    <row r="1279" spans="1:8" x14ac:dyDescent="0.3">
      <c r="A1279" t="s">
        <v>2438</v>
      </c>
      <c r="B1279" t="s">
        <v>2437</v>
      </c>
      <c r="C1279">
        <v>1.0015440412107804E-8</v>
      </c>
      <c r="D1279">
        <v>1E-8</v>
      </c>
      <c r="E1279">
        <v>0.37081765</v>
      </c>
      <c r="F1279">
        <v>0.15597232</v>
      </c>
      <c r="G1279">
        <v>0.15440412000000001</v>
      </c>
      <c r="H1279">
        <v>32.522502949822993</v>
      </c>
    </row>
    <row r="1280" spans="1:8" x14ac:dyDescent="0.3">
      <c r="A1280" t="s">
        <v>2432</v>
      </c>
      <c r="B1280" t="s">
        <v>2431</v>
      </c>
      <c r="C1280">
        <v>1E-8</v>
      </c>
      <c r="D1280">
        <v>1E-8</v>
      </c>
      <c r="E1280">
        <v>-0.85020017000000003</v>
      </c>
      <c r="F1280">
        <v>-7.2076020500000002</v>
      </c>
      <c r="G1280">
        <v>3.65319365</v>
      </c>
      <c r="H1280">
        <v>32.418956404118944</v>
      </c>
    </row>
    <row r="1281" spans="1:8" x14ac:dyDescent="0.3">
      <c r="A1281" t="s">
        <v>2491</v>
      </c>
      <c r="B1281" t="s">
        <v>2490</v>
      </c>
      <c r="C1281">
        <v>4.3132849829908505E-6</v>
      </c>
      <c r="D1281">
        <v>1779.1378476208249</v>
      </c>
      <c r="E1281">
        <v>-1.0255547599999999</v>
      </c>
      <c r="F1281">
        <v>42.876189590000003</v>
      </c>
      <c r="G1281">
        <v>51.340082469999999</v>
      </c>
      <c r="H1281">
        <v>32.463764344309283</v>
      </c>
    </row>
    <row r="1282" spans="1:8" x14ac:dyDescent="0.3">
      <c r="A1282" t="s">
        <v>2525</v>
      </c>
      <c r="B1282" t="s">
        <v>2524</v>
      </c>
      <c r="C1282">
        <v>2.607084971939627E-6</v>
      </c>
      <c r="D1282">
        <v>0.68060269499934067</v>
      </c>
      <c r="E1282">
        <v>-0.32902281</v>
      </c>
      <c r="F1282">
        <v>6.7205935400000003</v>
      </c>
      <c r="G1282">
        <v>1.6701866700000001</v>
      </c>
      <c r="H1282">
        <v>31.981340122489691</v>
      </c>
    </row>
    <row r="1283" spans="1:8" x14ac:dyDescent="0.3">
      <c r="A1283" t="s">
        <v>2395</v>
      </c>
      <c r="B1283" t="s">
        <v>2394</v>
      </c>
      <c r="C1283">
        <v>5.8195772874638367E-5</v>
      </c>
      <c r="D1283">
        <v>18.168095278752055</v>
      </c>
      <c r="E1283">
        <v>7.8782216500000004</v>
      </c>
      <c r="F1283">
        <v>-6.2104709900000001</v>
      </c>
      <c r="G1283">
        <v>-26.064350040000001</v>
      </c>
      <c r="H1283">
        <v>32.107131656893863</v>
      </c>
    </row>
    <row r="1284" spans="1:8" x14ac:dyDescent="0.3">
      <c r="A1284" t="s">
        <v>2405</v>
      </c>
      <c r="B1284" t="s">
        <v>2404</v>
      </c>
      <c r="C1284">
        <v>8.8790571045144057E-7</v>
      </c>
      <c r="D1284">
        <v>1E-8</v>
      </c>
      <c r="E1284">
        <v>-0.15464998999999999</v>
      </c>
      <c r="F1284">
        <v>-2.66883574</v>
      </c>
      <c r="G1284">
        <v>-11.50074345</v>
      </c>
      <c r="H1284">
        <v>31.953728122389364</v>
      </c>
    </row>
    <row r="1285" spans="1:8" x14ac:dyDescent="0.3">
      <c r="A1285" t="s">
        <v>2385</v>
      </c>
      <c r="B1285" t="s">
        <v>2384</v>
      </c>
      <c r="C1285">
        <v>3.7153076055720299E-7</v>
      </c>
      <c r="D1285">
        <v>1.0934622734100516E-2</v>
      </c>
      <c r="E1285">
        <v>-4.3178263599999998</v>
      </c>
      <c r="F1285">
        <v>-1.9551401900000001</v>
      </c>
      <c r="G1285">
        <v>-14.26398077</v>
      </c>
      <c r="H1285">
        <v>31.948026512546249</v>
      </c>
    </row>
    <row r="1286" spans="1:8" x14ac:dyDescent="0.3">
      <c r="A1286" t="s">
        <v>2371</v>
      </c>
      <c r="B1286" t="s">
        <v>2371</v>
      </c>
      <c r="C1286">
        <v>4.0662618451968253E-8</v>
      </c>
      <c r="D1286">
        <v>0.14991978002276729</v>
      </c>
      <c r="E1286">
        <v>-0.16024211999999999</v>
      </c>
      <c r="F1286">
        <v>-6.2194379800000004</v>
      </c>
      <c r="G1286">
        <v>-15.4564395</v>
      </c>
      <c r="H1286">
        <v>31.806177428459225</v>
      </c>
    </row>
    <row r="1287" spans="1:8" x14ac:dyDescent="0.3">
      <c r="A1287" t="s">
        <v>2238</v>
      </c>
      <c r="B1287" t="s">
        <v>2237</v>
      </c>
      <c r="C1287">
        <v>1E-8</v>
      </c>
      <c r="D1287">
        <v>1.4405737211392189</v>
      </c>
      <c r="E1287">
        <v>-1.9122143199999999</v>
      </c>
      <c r="F1287">
        <v>-5.4182450400000004</v>
      </c>
      <c r="G1287">
        <v>6.4302328199999996</v>
      </c>
      <c r="H1287">
        <v>31.885361956096535</v>
      </c>
    </row>
    <row r="1288" spans="1:8" x14ac:dyDescent="0.3">
      <c r="A1288" t="s">
        <v>2518</v>
      </c>
      <c r="B1288" t="s">
        <v>2517</v>
      </c>
      <c r="C1288">
        <v>9.5277911637317641E-7</v>
      </c>
      <c r="D1288">
        <v>0.12297881372272766</v>
      </c>
      <c r="E1288">
        <v>-1.7460834999999999</v>
      </c>
      <c r="F1288">
        <v>-2.6744519599999999</v>
      </c>
      <c r="G1288">
        <v>-6.3323210100000002</v>
      </c>
      <c r="H1288">
        <v>30.815462092659359</v>
      </c>
    </row>
    <row r="1289" spans="1:8" x14ac:dyDescent="0.3">
      <c r="A1289" t="s">
        <v>2436</v>
      </c>
      <c r="B1289" t="s">
        <v>2435</v>
      </c>
      <c r="C1289">
        <v>5.2458581998921051E-8</v>
      </c>
      <c r="D1289">
        <v>5.9622986083061145</v>
      </c>
      <c r="E1289">
        <v>3.44134078</v>
      </c>
      <c r="F1289">
        <v>-5.7681524499999997</v>
      </c>
      <c r="G1289">
        <v>-12.01673225</v>
      </c>
      <c r="H1289">
        <v>31.666804543219467</v>
      </c>
    </row>
    <row r="1290" spans="1:8" x14ac:dyDescent="0.3">
      <c r="A1290" t="s">
        <v>2652</v>
      </c>
      <c r="B1290" t="s">
        <v>2652</v>
      </c>
      <c r="C1290">
        <v>2.8430373049416056E-7</v>
      </c>
      <c r="D1290">
        <v>8.691611547864655</v>
      </c>
      <c r="E1290">
        <v>-3.9017488500000002</v>
      </c>
      <c r="F1290">
        <v>24.26872693</v>
      </c>
      <c r="G1290">
        <v>87.042309369999998</v>
      </c>
      <c r="H1290">
        <v>31.6452851978223</v>
      </c>
    </row>
    <row r="1291" spans="1:8" x14ac:dyDescent="0.3">
      <c r="A1291" t="s">
        <v>2062</v>
      </c>
      <c r="B1291" t="s">
        <v>2061</v>
      </c>
      <c r="C1291">
        <v>2.8945425317005425E-5</v>
      </c>
      <c r="D1291">
        <v>8.6975844100713531E-3</v>
      </c>
      <c r="E1291">
        <v>-43.713840300000001</v>
      </c>
      <c r="F1291">
        <v>0.21516428000000001</v>
      </c>
      <c r="G1291">
        <v>-67.184577910000002</v>
      </c>
      <c r="H1291">
        <v>31.603048593214105</v>
      </c>
    </row>
    <row r="1292" spans="1:8" x14ac:dyDescent="0.3">
      <c r="A1292" t="s">
        <v>1809</v>
      </c>
      <c r="B1292" t="s">
        <v>1808</v>
      </c>
      <c r="C1292">
        <v>1E-8</v>
      </c>
      <c r="D1292">
        <v>5.5263496695759464</v>
      </c>
      <c r="E1292">
        <v>-1.41575209</v>
      </c>
      <c r="F1292">
        <v>-25.338602640000001</v>
      </c>
      <c r="G1292">
        <v>-2.6722092100000001</v>
      </c>
      <c r="H1292">
        <v>31.519908886948997</v>
      </c>
    </row>
    <row r="1293" spans="1:8" x14ac:dyDescent="0.3">
      <c r="A1293" t="s">
        <v>2477</v>
      </c>
      <c r="B1293" t="s">
        <v>2476</v>
      </c>
      <c r="C1293">
        <v>1E-8</v>
      </c>
      <c r="D1293">
        <v>3.1776199977664519E-3</v>
      </c>
      <c r="E1293">
        <v>-0.93851706999999995</v>
      </c>
      <c r="F1293">
        <v>-35.157072759999998</v>
      </c>
      <c r="G1293">
        <v>-32.273977360000004</v>
      </c>
      <c r="H1293">
        <v>31.203909192747744</v>
      </c>
    </row>
    <row r="1294" spans="1:8" x14ac:dyDescent="0.3">
      <c r="A1294" t="s">
        <v>2317</v>
      </c>
      <c r="B1294" t="s">
        <v>2316</v>
      </c>
      <c r="C1294">
        <v>8.9971861491546359E-7</v>
      </c>
      <c r="D1294">
        <v>1.6809322895073855</v>
      </c>
      <c r="E1294">
        <v>-0.12993241</v>
      </c>
      <c r="F1294">
        <v>-13.871921349999999</v>
      </c>
      <c r="G1294">
        <v>-36.69557133</v>
      </c>
      <c r="H1294">
        <v>30.992968814876171</v>
      </c>
    </row>
    <row r="1295" spans="1:8" x14ac:dyDescent="0.3">
      <c r="A1295" t="s">
        <v>2529</v>
      </c>
      <c r="B1295" t="s">
        <v>2528</v>
      </c>
      <c r="C1295">
        <v>1E-8</v>
      </c>
      <c r="D1295">
        <v>1E-8</v>
      </c>
      <c r="E1295">
        <v>-0.57143268000000003</v>
      </c>
      <c r="F1295">
        <v>1.2662340299999999</v>
      </c>
      <c r="G1295">
        <v>6.19405815</v>
      </c>
      <c r="H1295">
        <v>31.016091801901553</v>
      </c>
    </row>
    <row r="1296" spans="1:8" x14ac:dyDescent="0.3">
      <c r="A1296" t="s">
        <v>2117</v>
      </c>
      <c r="B1296" t="s">
        <v>2447</v>
      </c>
      <c r="C1296">
        <v>1.0416389863940666E-7</v>
      </c>
      <c r="D1296">
        <v>5.7290791168243337E-2</v>
      </c>
      <c r="E1296">
        <v>11.23717894</v>
      </c>
      <c r="F1296">
        <v>50.168669260000001</v>
      </c>
      <c r="G1296">
        <v>-56.613449889999998</v>
      </c>
      <c r="H1296">
        <v>30.703440618232779</v>
      </c>
    </row>
    <row r="1297" spans="1:8" x14ac:dyDescent="0.3">
      <c r="A1297" t="s">
        <v>2498</v>
      </c>
      <c r="B1297" t="s">
        <v>2497</v>
      </c>
      <c r="C1297">
        <v>1.6609667114021574E-8</v>
      </c>
      <c r="D1297">
        <v>8.5685297953838084</v>
      </c>
      <c r="E1297">
        <v>0.51727109000000004</v>
      </c>
      <c r="F1297">
        <v>-6.8871504899999998</v>
      </c>
      <c r="G1297">
        <v>-9.0691451000000001</v>
      </c>
      <c r="H1297">
        <v>30.312642483089373</v>
      </c>
    </row>
    <row r="1298" spans="1:8" x14ac:dyDescent="0.3">
      <c r="A1298" t="s">
        <v>2275</v>
      </c>
      <c r="B1298" t="s">
        <v>2274</v>
      </c>
      <c r="C1298">
        <v>2.5606071213936836E-8</v>
      </c>
      <c r="D1298">
        <v>3.4104507828030552</v>
      </c>
      <c r="E1298">
        <v>3.09342023</v>
      </c>
      <c r="F1298">
        <v>-9.6187760600000001</v>
      </c>
      <c r="G1298">
        <v>-29.197582629999999</v>
      </c>
      <c r="H1298">
        <v>30.376487863216799</v>
      </c>
    </row>
    <row r="1299" spans="1:8" x14ac:dyDescent="0.3">
      <c r="A1299" t="s">
        <v>2415</v>
      </c>
      <c r="B1299" t="s">
        <v>2414</v>
      </c>
      <c r="C1299">
        <v>2.6521196684146711E-7</v>
      </c>
      <c r="D1299">
        <v>1E-8</v>
      </c>
      <c r="E1299">
        <v>-0.15984825999999999</v>
      </c>
      <c r="F1299">
        <v>-3.8100673600000001</v>
      </c>
      <c r="G1299">
        <v>132.96961116</v>
      </c>
      <c r="H1299">
        <v>30.378226339964471</v>
      </c>
    </row>
    <row r="1300" spans="1:8" x14ac:dyDescent="0.3">
      <c r="A1300" t="s">
        <v>2489</v>
      </c>
      <c r="B1300" t="s">
        <v>2488</v>
      </c>
      <c r="C1300">
        <v>1.9976771215316921E-7</v>
      </c>
      <c r="D1300">
        <v>0.87838561560823925</v>
      </c>
      <c r="E1300">
        <v>-2.2507286899999999</v>
      </c>
      <c r="F1300">
        <v>-6.0726516799999999</v>
      </c>
      <c r="G1300">
        <v>-15.30833179</v>
      </c>
      <c r="H1300">
        <v>30.251281520112105</v>
      </c>
    </row>
    <row r="1301" spans="1:8" x14ac:dyDescent="0.3">
      <c r="A1301" t="s">
        <v>2464</v>
      </c>
      <c r="B1301" t="s">
        <v>2463</v>
      </c>
      <c r="C1301">
        <v>4.7955542496796936E-7</v>
      </c>
      <c r="D1301">
        <v>8.709211311624275E-2</v>
      </c>
      <c r="E1301">
        <v>0.36145105</v>
      </c>
      <c r="F1301">
        <v>-5.194476E-2</v>
      </c>
      <c r="G1301">
        <v>17.240667089999999</v>
      </c>
      <c r="H1301">
        <v>30.076575871190464</v>
      </c>
    </row>
    <row r="1302" spans="1:8" x14ac:dyDescent="0.3">
      <c r="A1302" t="s">
        <v>2605</v>
      </c>
      <c r="B1302" t="s">
        <v>2604</v>
      </c>
      <c r="C1302">
        <v>2.9999999999998913E-7</v>
      </c>
      <c r="D1302">
        <v>0.3656651115732939</v>
      </c>
      <c r="E1302">
        <v>7.1495491800000002</v>
      </c>
      <c r="F1302">
        <v>-1.9940960000000001E-2</v>
      </c>
      <c r="G1302">
        <v>76.470588230000004</v>
      </c>
      <c r="H1302">
        <v>29.999999999998913</v>
      </c>
    </row>
    <row r="1303" spans="1:8" x14ac:dyDescent="0.3">
      <c r="A1303" t="s">
        <v>2403</v>
      </c>
      <c r="B1303" t="s">
        <v>2402</v>
      </c>
      <c r="C1303">
        <v>3.3115144974121329E-7</v>
      </c>
      <c r="D1303">
        <v>7.8981357553157175E-2</v>
      </c>
      <c r="E1303">
        <v>-1.5233940399999999</v>
      </c>
      <c r="F1303">
        <v>-12.853517139999999</v>
      </c>
      <c r="G1303">
        <v>0.34032454000000001</v>
      </c>
      <c r="H1303">
        <v>29.822698010665711</v>
      </c>
    </row>
    <row r="1304" spans="1:8" x14ac:dyDescent="0.3">
      <c r="A1304" t="s">
        <v>2475</v>
      </c>
      <c r="B1304" t="s">
        <v>2474</v>
      </c>
      <c r="C1304">
        <v>6.2826869439855632E-6</v>
      </c>
      <c r="D1304">
        <v>0.39305236417354722</v>
      </c>
      <c r="E1304">
        <v>-4.3073362900000003</v>
      </c>
      <c r="F1304">
        <v>-1.481963E-2</v>
      </c>
      <c r="G1304">
        <v>-12.69795401</v>
      </c>
      <c r="H1304">
        <v>30.067438151735292</v>
      </c>
    </row>
    <row r="1305" spans="1:8" x14ac:dyDescent="0.3">
      <c r="A1305" t="s">
        <v>2758</v>
      </c>
      <c r="B1305" t="s">
        <v>2757</v>
      </c>
      <c r="C1305">
        <v>7.7661270087983215E-8</v>
      </c>
      <c r="D1305">
        <v>0.6153794229170676</v>
      </c>
      <c r="E1305">
        <v>7.6377679599999997</v>
      </c>
      <c r="F1305">
        <v>-13.373133490000001</v>
      </c>
      <c r="G1305">
        <v>24.819900629999999</v>
      </c>
      <c r="H1305">
        <v>29.964866886026119</v>
      </c>
    </row>
    <row r="1306" spans="1:8" x14ac:dyDescent="0.3">
      <c r="A1306" t="s">
        <v>2377</v>
      </c>
      <c r="B1306" t="s">
        <v>2376</v>
      </c>
      <c r="C1306">
        <v>1.2503643224987329E-6</v>
      </c>
      <c r="D1306">
        <v>2.3919485879728271</v>
      </c>
      <c r="E1306">
        <v>-0.67125973000000005</v>
      </c>
      <c r="F1306">
        <v>-11.11657147</v>
      </c>
      <c r="G1306">
        <v>-10.890409269999999</v>
      </c>
      <c r="H1306">
        <v>30.008743747206744</v>
      </c>
    </row>
    <row r="1307" spans="1:8" x14ac:dyDescent="0.3">
      <c r="A1307" t="s">
        <v>2523</v>
      </c>
      <c r="B1307" t="s">
        <v>2522</v>
      </c>
      <c r="C1307">
        <v>8.9164840177367779E-8</v>
      </c>
      <c r="D1307">
        <v>1E-8</v>
      </c>
      <c r="E1307">
        <v>-0.56980408000000005</v>
      </c>
      <c r="F1307">
        <v>0.57890863999999997</v>
      </c>
      <c r="G1307">
        <v>-7.6950923900000001</v>
      </c>
      <c r="H1307">
        <v>29.876252847997421</v>
      </c>
    </row>
    <row r="1308" spans="1:8" x14ac:dyDescent="0.3">
      <c r="A1308" t="s">
        <v>2622</v>
      </c>
      <c r="B1308" t="s">
        <v>2621</v>
      </c>
      <c r="C1308">
        <v>1.4183723608993359E-6</v>
      </c>
      <c r="D1308">
        <v>24.625699658342004</v>
      </c>
      <c r="E1308">
        <v>7.6239165099999999</v>
      </c>
      <c r="F1308">
        <v>10.136069880000001</v>
      </c>
      <c r="G1308">
        <v>60.650684890000001</v>
      </c>
      <c r="H1308">
        <v>29.889342935837067</v>
      </c>
    </row>
    <row r="1309" spans="1:8" x14ac:dyDescent="0.3">
      <c r="A1309" t="s">
        <v>2468</v>
      </c>
      <c r="B1309" t="s">
        <v>2467</v>
      </c>
      <c r="C1309">
        <v>1.4047540967813012E-5</v>
      </c>
      <c r="D1309">
        <v>2.8353328980220791</v>
      </c>
      <c r="E1309">
        <v>2.2958009800000001</v>
      </c>
      <c r="F1309">
        <v>-3.4514911399999999</v>
      </c>
      <c r="G1309">
        <v>-6.6681771799999998</v>
      </c>
      <c r="H1309">
        <v>29.280708440850411</v>
      </c>
    </row>
    <row r="1310" spans="1:8" x14ac:dyDescent="0.3">
      <c r="A1310" t="s">
        <v>2302</v>
      </c>
      <c r="B1310" t="s">
        <v>2301</v>
      </c>
      <c r="C1310">
        <v>2.7475385088898046E-6</v>
      </c>
      <c r="D1310">
        <v>15.642292258362613</v>
      </c>
      <c r="E1310">
        <v>-17.850861049999999</v>
      </c>
      <c r="F1310">
        <v>-13.22895576</v>
      </c>
      <c r="G1310">
        <v>-17.5490572</v>
      </c>
      <c r="H1310">
        <v>29.611063943973775</v>
      </c>
    </row>
    <row r="1311" spans="1:8" x14ac:dyDescent="0.3">
      <c r="A1311" t="s">
        <v>2502</v>
      </c>
      <c r="B1311" t="s">
        <v>2501</v>
      </c>
      <c r="C1311">
        <v>1.3072794606591074E-8</v>
      </c>
      <c r="D1311">
        <v>8.7847817241601719E-2</v>
      </c>
      <c r="E1311">
        <v>1.0121222599999999</v>
      </c>
      <c r="F1311">
        <v>-9.8841780700000008</v>
      </c>
      <c r="G1311">
        <v>27.34588067</v>
      </c>
      <c r="H1311">
        <v>29.125604631109638</v>
      </c>
    </row>
    <row r="1312" spans="1:8" x14ac:dyDescent="0.3">
      <c r="A1312" t="s">
        <v>2521</v>
      </c>
      <c r="B1312" t="s">
        <v>2521</v>
      </c>
      <c r="C1312">
        <v>2.1350698830471048E-8</v>
      </c>
      <c r="D1312">
        <v>1E-8</v>
      </c>
      <c r="E1312">
        <v>2.4350449999999999E-2</v>
      </c>
      <c r="F1312">
        <v>6.7749872099999999</v>
      </c>
      <c r="G1312">
        <v>-11.332290649999999</v>
      </c>
      <c r="H1312">
        <v>29.024571487765709</v>
      </c>
    </row>
    <row r="1313" spans="1:8" x14ac:dyDescent="0.3">
      <c r="A1313" t="s">
        <v>2559</v>
      </c>
      <c r="B1313" t="s">
        <v>2558</v>
      </c>
      <c r="C1313">
        <v>1.4455380486103788E-4</v>
      </c>
      <c r="D1313">
        <v>6.6500922723764389E-3</v>
      </c>
      <c r="E1313">
        <v>-1.13815146</v>
      </c>
      <c r="F1313">
        <v>0.73387840999999998</v>
      </c>
      <c r="G1313">
        <v>-0.49687368999999998</v>
      </c>
      <c r="H1313">
        <v>28.91076097220758</v>
      </c>
    </row>
    <row r="1314" spans="1:8" x14ac:dyDescent="0.3">
      <c r="A1314" t="s">
        <v>2494</v>
      </c>
      <c r="B1314" t="s">
        <v>2494</v>
      </c>
      <c r="C1314">
        <v>1.4924539653793491E-6</v>
      </c>
      <c r="D1314">
        <v>0.10949937199065896</v>
      </c>
      <c r="E1314">
        <v>10.32895896</v>
      </c>
      <c r="F1314">
        <v>-0.30158952</v>
      </c>
      <c r="G1314">
        <v>-10.2835129</v>
      </c>
      <c r="H1314">
        <v>28.845722613151512</v>
      </c>
    </row>
    <row r="1315" spans="1:8" x14ac:dyDescent="0.3">
      <c r="A1315" t="s">
        <v>2510</v>
      </c>
      <c r="B1315" t="s">
        <v>2509</v>
      </c>
      <c r="C1315">
        <v>1.8713223342204345E-4</v>
      </c>
      <c r="D1315">
        <v>1.4291698439438874</v>
      </c>
      <c r="E1315">
        <v>-0.41778998000000001</v>
      </c>
      <c r="F1315">
        <v>-0.25447371000000002</v>
      </c>
      <c r="G1315">
        <v>3.6627922700000002</v>
      </c>
      <c r="H1315">
        <v>28.797576364712583</v>
      </c>
    </row>
    <row r="1316" spans="1:8" x14ac:dyDescent="0.3">
      <c r="A1316" t="s">
        <v>2454</v>
      </c>
      <c r="B1316" t="s">
        <v>2453</v>
      </c>
      <c r="C1316">
        <v>1.4887387327849621E-6</v>
      </c>
      <c r="D1316">
        <v>15.870515675080076</v>
      </c>
      <c r="E1316">
        <v>-1.3075561200000001</v>
      </c>
      <c r="F1316">
        <v>15.75808866</v>
      </c>
      <c r="G1316">
        <v>-35.26943283</v>
      </c>
      <c r="H1316">
        <v>28.712339236524716</v>
      </c>
    </row>
    <row r="1317" spans="1:8" x14ac:dyDescent="0.3">
      <c r="A1317" t="s">
        <v>2516</v>
      </c>
      <c r="B1317" t="s">
        <v>2515</v>
      </c>
      <c r="C1317">
        <v>1E-8</v>
      </c>
      <c r="D1317">
        <v>1E-8</v>
      </c>
      <c r="E1317">
        <v>0.33843911999999998</v>
      </c>
      <c r="F1317">
        <v>-46.070087559999997</v>
      </c>
      <c r="G1317">
        <v>0.45987116</v>
      </c>
      <c r="H1317">
        <v>28.594119912640192</v>
      </c>
    </row>
    <row r="1318" spans="1:8" x14ac:dyDescent="0.3">
      <c r="A1318" t="s">
        <v>2422</v>
      </c>
      <c r="B1318" t="s">
        <v>2421</v>
      </c>
      <c r="C1318">
        <v>1.9186100014650999E-7</v>
      </c>
      <c r="D1318">
        <v>0.81266821413547841</v>
      </c>
      <c r="E1318">
        <v>-1.8289573699999999</v>
      </c>
      <c r="F1318">
        <v>-12.347169040000001</v>
      </c>
      <c r="G1318">
        <v>-9.2800063700000006</v>
      </c>
      <c r="H1318">
        <v>28.316030552680814</v>
      </c>
    </row>
    <row r="1319" spans="1:8" x14ac:dyDescent="0.3">
      <c r="A1319" t="s">
        <v>2574</v>
      </c>
      <c r="B1319" t="s">
        <v>2573</v>
      </c>
      <c r="C1319">
        <v>5.2810617868280431E-7</v>
      </c>
      <c r="D1319">
        <v>2.0655619926787856</v>
      </c>
      <c r="E1319">
        <v>0.75397093999999998</v>
      </c>
      <c r="F1319">
        <v>1.80058655</v>
      </c>
      <c r="G1319">
        <v>5.1036051699999998</v>
      </c>
      <c r="H1319">
        <v>28.16635580944828</v>
      </c>
    </row>
    <row r="1320" spans="1:8" x14ac:dyDescent="0.3">
      <c r="A1320" t="s">
        <v>2413</v>
      </c>
      <c r="B1320" t="s">
        <v>2412</v>
      </c>
      <c r="C1320">
        <v>1.9987809718940085E-6</v>
      </c>
      <c r="D1320">
        <v>43.394008898002042</v>
      </c>
      <c r="E1320">
        <v>5.0999877199999997</v>
      </c>
      <c r="F1320">
        <v>-9.5841165299999993</v>
      </c>
      <c r="G1320">
        <v>7.9447616400000003</v>
      </c>
      <c r="H1320">
        <v>28.326103687601019</v>
      </c>
    </row>
    <row r="1321" spans="1:8" x14ac:dyDescent="0.3">
      <c r="A1321" t="s">
        <v>2456</v>
      </c>
      <c r="B1321" t="s">
        <v>2455</v>
      </c>
      <c r="C1321">
        <v>1.0034263714663482E-6</v>
      </c>
      <c r="D1321">
        <v>1.2094426961622189</v>
      </c>
      <c r="E1321">
        <v>-1.36694023</v>
      </c>
      <c r="F1321">
        <v>-11.60764503</v>
      </c>
      <c r="G1321">
        <v>-15.63829234</v>
      </c>
      <c r="H1321">
        <v>27.664488967082203</v>
      </c>
    </row>
    <row r="1322" spans="1:8" x14ac:dyDescent="0.3">
      <c r="A1322" t="s">
        <v>2607</v>
      </c>
      <c r="B1322" t="s">
        <v>2606</v>
      </c>
      <c r="C1322">
        <v>6.2680515401563264E-8</v>
      </c>
      <c r="D1322">
        <v>1.8053140463914692</v>
      </c>
      <c r="E1322">
        <v>-1.19552101</v>
      </c>
      <c r="F1322">
        <v>3.1314518800000002</v>
      </c>
      <c r="G1322">
        <v>18.54206838</v>
      </c>
      <c r="H1322">
        <v>27.583004204423865</v>
      </c>
    </row>
    <row r="1323" spans="1:8" x14ac:dyDescent="0.3">
      <c r="A1323" t="s">
        <v>2541</v>
      </c>
      <c r="B1323" t="s">
        <v>2540</v>
      </c>
      <c r="C1323">
        <v>1.3020072535611942E-6</v>
      </c>
      <c r="D1323">
        <v>1E-8</v>
      </c>
      <c r="E1323">
        <v>0.15440412000000001</v>
      </c>
      <c r="F1323">
        <v>0.15440412000000001</v>
      </c>
      <c r="G1323">
        <v>-6.9994818900000002</v>
      </c>
      <c r="H1323">
        <v>27.564268252206372</v>
      </c>
    </row>
    <row r="1324" spans="1:8" x14ac:dyDescent="0.3">
      <c r="A1324" t="s">
        <v>2639</v>
      </c>
      <c r="B1324" t="s">
        <v>2638</v>
      </c>
      <c r="C1324">
        <v>1.1018847004704989E-7</v>
      </c>
      <c r="D1324">
        <v>0.30130605639331004</v>
      </c>
      <c r="E1324">
        <v>0.11165759</v>
      </c>
      <c r="F1324">
        <v>11.265899449999999</v>
      </c>
      <c r="G1324">
        <v>10.220925980000001</v>
      </c>
      <c r="H1324">
        <v>27.351617996028956</v>
      </c>
    </row>
    <row r="1325" spans="1:8" x14ac:dyDescent="0.3">
      <c r="A1325" t="s">
        <v>2557</v>
      </c>
      <c r="B1325" t="s">
        <v>2556</v>
      </c>
      <c r="C1325">
        <v>1.5844182876495064E-8</v>
      </c>
      <c r="D1325">
        <v>1.2520717632591454E-2</v>
      </c>
      <c r="E1325">
        <v>-1.1289744399999999</v>
      </c>
      <c r="F1325">
        <v>-7.6198587</v>
      </c>
      <c r="G1325">
        <v>9.2949645200000006</v>
      </c>
      <c r="H1325">
        <v>27.32852908100288</v>
      </c>
    </row>
    <row r="1326" spans="1:8" x14ac:dyDescent="0.3">
      <c r="A1326" t="s">
        <v>2401</v>
      </c>
      <c r="B1326" t="s">
        <v>2400</v>
      </c>
      <c r="C1326">
        <v>1.2384951486982671E-6</v>
      </c>
      <c r="D1326">
        <v>9.8297315959641658</v>
      </c>
      <c r="E1326">
        <v>0.69938659000000003</v>
      </c>
      <c r="F1326">
        <v>-1.05399701</v>
      </c>
      <c r="G1326">
        <v>-13.91672206</v>
      </c>
      <c r="H1326">
        <v>27.172845464937744</v>
      </c>
    </row>
    <row r="1327" spans="1:8" x14ac:dyDescent="0.3">
      <c r="A1327" t="s">
        <v>2479</v>
      </c>
      <c r="B1327" t="s">
        <v>2478</v>
      </c>
      <c r="C1327">
        <v>5.9203488952969485E-7</v>
      </c>
      <c r="D1327">
        <v>9.4223296394221165</v>
      </c>
      <c r="E1327">
        <v>-9.2269347600000007</v>
      </c>
      <c r="F1327">
        <v>-13.04675391</v>
      </c>
      <c r="G1327">
        <v>18.653578759999998</v>
      </c>
      <c r="H1327">
        <v>27.077083918341884</v>
      </c>
    </row>
    <row r="1328" spans="1:8" x14ac:dyDescent="0.3">
      <c r="A1328" t="s">
        <v>2550</v>
      </c>
      <c r="B1328" t="s">
        <v>2549</v>
      </c>
      <c r="C1328">
        <v>1.904877549128485E-7</v>
      </c>
      <c r="D1328">
        <v>7.1993669336111607E-2</v>
      </c>
      <c r="E1328">
        <v>-9.9884599999999994E-3</v>
      </c>
      <c r="F1328">
        <v>-3.5429060300000002</v>
      </c>
      <c r="G1328">
        <v>-4.7123622699999999</v>
      </c>
      <c r="H1328">
        <v>27.091844735235252</v>
      </c>
    </row>
    <row r="1329" spans="1:8" x14ac:dyDescent="0.3">
      <c r="A1329" t="s">
        <v>2578</v>
      </c>
      <c r="B1329" t="s">
        <v>2577</v>
      </c>
      <c r="C1329">
        <v>2.7099092813247933E-4</v>
      </c>
      <c r="D1329">
        <v>0.1550418349983414</v>
      </c>
      <c r="E1329">
        <v>-1.3312638299999999</v>
      </c>
      <c r="F1329">
        <v>-0.45938319999999999</v>
      </c>
      <c r="G1329">
        <v>-2.1760968100000002</v>
      </c>
      <c r="H1329">
        <v>27.099092813247932</v>
      </c>
    </row>
    <row r="1330" spans="1:8" x14ac:dyDescent="0.3">
      <c r="A1330" t="s">
        <v>2632</v>
      </c>
      <c r="B1330" t="s">
        <v>2631</v>
      </c>
      <c r="C1330">
        <v>2.9783658637118384E-7</v>
      </c>
      <c r="D1330">
        <v>0.37719318597811974</v>
      </c>
      <c r="E1330">
        <v>1.1684958400000001</v>
      </c>
      <c r="F1330">
        <v>4.6759797399999998</v>
      </c>
      <c r="G1330">
        <v>21.443753180000002</v>
      </c>
      <c r="H1330">
        <v>26.984570297410787</v>
      </c>
    </row>
    <row r="1331" spans="1:8" x14ac:dyDescent="0.3">
      <c r="A1331" t="s">
        <v>2514</v>
      </c>
      <c r="B1331" t="s">
        <v>2513</v>
      </c>
      <c r="C1331">
        <v>1E-8</v>
      </c>
      <c r="D1331">
        <v>2.9680522486394874</v>
      </c>
      <c r="E1331">
        <v>-1.7970860099999999</v>
      </c>
      <c r="F1331">
        <v>-3.2144207200000001</v>
      </c>
      <c r="G1331">
        <v>-20.100680610000001</v>
      </c>
      <c r="H1331">
        <v>26.805560786174915</v>
      </c>
    </row>
    <row r="1332" spans="1:8" x14ac:dyDescent="0.3">
      <c r="A1332" t="s">
        <v>2506</v>
      </c>
      <c r="B1332" t="s">
        <v>2505</v>
      </c>
      <c r="C1332">
        <v>2.8180724940862709E-6</v>
      </c>
      <c r="D1332">
        <v>5.8250219144096063</v>
      </c>
      <c r="E1332">
        <v>-3.5375612300000001</v>
      </c>
      <c r="F1332">
        <v>-9.4202719500000001</v>
      </c>
      <c r="G1332">
        <v>-12.14357487</v>
      </c>
      <c r="H1332">
        <v>27.087383828584084</v>
      </c>
    </row>
    <row r="1333" spans="1:8" x14ac:dyDescent="0.3">
      <c r="A1333" t="s">
        <v>2508</v>
      </c>
      <c r="B1333" t="s">
        <v>2507</v>
      </c>
      <c r="C1333">
        <v>1E-8</v>
      </c>
      <c r="D1333">
        <v>0.19443420855566285</v>
      </c>
      <c r="E1333">
        <v>-0.57141089</v>
      </c>
      <c r="F1333">
        <v>0.68729580000000001</v>
      </c>
      <c r="G1333">
        <v>-10.72593737</v>
      </c>
      <c r="H1333">
        <v>26.861508789193863</v>
      </c>
    </row>
    <row r="1334" spans="1:8" x14ac:dyDescent="0.3">
      <c r="A1334" t="s">
        <v>2261</v>
      </c>
      <c r="B1334" t="s">
        <v>2260</v>
      </c>
      <c r="C1334">
        <v>1.2102989343248772E-8</v>
      </c>
      <c r="D1334">
        <v>3.0821777618465176</v>
      </c>
      <c r="E1334">
        <v>-23.750787670000001</v>
      </c>
      <c r="F1334">
        <v>-41.5370481</v>
      </c>
      <c r="G1334">
        <v>-34.856720559999999</v>
      </c>
      <c r="H1334">
        <v>26.779070469688214</v>
      </c>
    </row>
    <row r="1335" spans="1:8" x14ac:dyDescent="0.3">
      <c r="A1335" t="s">
        <v>2666</v>
      </c>
      <c r="B1335" t="s">
        <v>2665</v>
      </c>
      <c r="C1335">
        <v>4.3565463412985046E-6</v>
      </c>
      <c r="D1335">
        <v>2.3538755775703333</v>
      </c>
      <c r="E1335">
        <v>-0.33516844000000001</v>
      </c>
      <c r="F1335">
        <v>21.73564232</v>
      </c>
      <c r="G1335">
        <v>50.875816069999999</v>
      </c>
      <c r="H1335">
        <v>26.817664631802081</v>
      </c>
    </row>
    <row r="1336" spans="1:8" x14ac:dyDescent="0.3">
      <c r="A1336" t="s">
        <v>2449</v>
      </c>
      <c r="B1336" t="s">
        <v>2448</v>
      </c>
      <c r="C1336">
        <v>1.2494274823230593E-7</v>
      </c>
      <c r="D1336">
        <v>2.5403863012405363</v>
      </c>
      <c r="E1336">
        <v>-0.92805314000000005</v>
      </c>
      <c r="F1336">
        <v>-2.6809427499999998</v>
      </c>
      <c r="G1336">
        <v>-16.34107079</v>
      </c>
      <c r="H1336">
        <v>26.743818269537758</v>
      </c>
    </row>
    <row r="1337" spans="1:8" x14ac:dyDescent="0.3">
      <c r="A1337" t="s">
        <v>1687</v>
      </c>
      <c r="B1337" t="s">
        <v>2548</v>
      </c>
      <c r="C1337">
        <v>4.4373794373707553E-8</v>
      </c>
      <c r="D1337">
        <v>2.1130146279580448</v>
      </c>
      <c r="E1337">
        <v>0.96869406999999996</v>
      </c>
      <c r="F1337">
        <v>-1.0213973700000001</v>
      </c>
      <c r="G1337">
        <v>-13.706629830000001</v>
      </c>
      <c r="H1337">
        <v>26.624272630583036</v>
      </c>
    </row>
    <row r="1338" spans="1:8" x14ac:dyDescent="0.3">
      <c r="A1338" t="s">
        <v>2512</v>
      </c>
      <c r="B1338" t="s">
        <v>2511</v>
      </c>
      <c r="C1338">
        <v>2.6593884234322112E-8</v>
      </c>
      <c r="D1338">
        <v>0.23100670971401832</v>
      </c>
      <c r="E1338">
        <v>-0.71765166999999996</v>
      </c>
      <c r="F1338">
        <v>-1.2507185599999999</v>
      </c>
      <c r="G1338">
        <v>-12.88052109</v>
      </c>
      <c r="H1338">
        <v>26.593884234322111</v>
      </c>
    </row>
    <row r="1339" spans="1:8" x14ac:dyDescent="0.3">
      <c r="A1339" t="s">
        <v>2737</v>
      </c>
      <c r="B1339" t="s">
        <v>2736</v>
      </c>
      <c r="C1339">
        <v>4.9075658018847475E-7</v>
      </c>
      <c r="D1339">
        <v>1E-8</v>
      </c>
      <c r="E1339">
        <v>0.37081764</v>
      </c>
      <c r="F1339">
        <v>32.834819950000004</v>
      </c>
      <c r="G1339">
        <v>6.67707038</v>
      </c>
      <c r="H1339">
        <v>26.586757694586499</v>
      </c>
    </row>
    <row r="1340" spans="1:8" x14ac:dyDescent="0.3">
      <c r="A1340" t="s">
        <v>2576</v>
      </c>
      <c r="B1340" t="s">
        <v>2575</v>
      </c>
      <c r="C1340">
        <v>2.4804286843010129E-6</v>
      </c>
      <c r="D1340">
        <v>0.20197547611543828</v>
      </c>
      <c r="E1340">
        <v>2.4004379600000001</v>
      </c>
      <c r="F1340">
        <v>-13.146066019999999</v>
      </c>
      <c r="G1340">
        <v>0.35542067999999999</v>
      </c>
      <c r="H1340">
        <v>26.416966539305431</v>
      </c>
    </row>
    <row r="1341" spans="1:8" x14ac:dyDescent="0.3">
      <c r="A1341" t="s">
        <v>2685</v>
      </c>
      <c r="B1341" t="s">
        <v>2684</v>
      </c>
      <c r="C1341">
        <v>1.1400152558641576E-5</v>
      </c>
      <c r="D1341">
        <v>5.9598418848901922</v>
      </c>
      <c r="E1341">
        <v>10.00643051</v>
      </c>
      <c r="F1341">
        <v>21.12053903</v>
      </c>
      <c r="G1341">
        <v>20.011272399999999</v>
      </c>
      <c r="H1341">
        <v>26.429406882495996</v>
      </c>
    </row>
    <row r="1342" spans="1:8" x14ac:dyDescent="0.3">
      <c r="A1342" t="s">
        <v>2407</v>
      </c>
      <c r="B1342" t="s">
        <v>2406</v>
      </c>
      <c r="C1342">
        <v>1E-8</v>
      </c>
      <c r="D1342">
        <v>6.5826153181642948E-4</v>
      </c>
      <c r="E1342">
        <v>-5.9993463</v>
      </c>
      <c r="F1342">
        <v>-6.27175086</v>
      </c>
      <c r="G1342">
        <v>-33.860849700000003</v>
      </c>
      <c r="H1342">
        <v>26.244326331561879</v>
      </c>
    </row>
    <row r="1343" spans="1:8" x14ac:dyDescent="0.3">
      <c r="A1343" t="s">
        <v>2222</v>
      </c>
      <c r="B1343" t="s">
        <v>2635</v>
      </c>
      <c r="C1343">
        <v>2.6253887869653793E-7</v>
      </c>
      <c r="D1343">
        <v>6.6528171732561535E-4</v>
      </c>
      <c r="E1343">
        <v>0.36359346999999997</v>
      </c>
      <c r="F1343">
        <v>-17.09809207</v>
      </c>
      <c r="G1343">
        <v>5.86869715</v>
      </c>
      <c r="H1343">
        <v>26.195276969153937</v>
      </c>
    </row>
    <row r="1344" spans="1:8" x14ac:dyDescent="0.3">
      <c r="A1344" t="s">
        <v>2630</v>
      </c>
      <c r="B1344" t="s">
        <v>2629</v>
      </c>
      <c r="C1344">
        <v>1.7379516184222564E-7</v>
      </c>
      <c r="D1344">
        <v>5.103481318077821E-2</v>
      </c>
      <c r="E1344">
        <v>-4.4218002900000002</v>
      </c>
      <c r="F1344">
        <v>1.74021E-2</v>
      </c>
      <c r="G1344">
        <v>26.621086089999999</v>
      </c>
      <c r="H1344">
        <v>26.195890589042307</v>
      </c>
    </row>
    <row r="1345" spans="1:8" x14ac:dyDescent="0.3">
      <c r="A1345" t="s">
        <v>2434</v>
      </c>
      <c r="B1345" t="s">
        <v>2433</v>
      </c>
      <c r="C1345">
        <v>3.3549153656073026E-8</v>
      </c>
      <c r="D1345">
        <v>2.9205551780949932</v>
      </c>
      <c r="E1345">
        <v>-1.97342423</v>
      </c>
      <c r="F1345">
        <v>-5.9354660399999997</v>
      </c>
      <c r="G1345">
        <v>8.1398130399999999</v>
      </c>
      <c r="H1345">
        <v>26.093786123140301</v>
      </c>
    </row>
    <row r="1346" spans="1:8" x14ac:dyDescent="0.3">
      <c r="A1346" t="s">
        <v>2531</v>
      </c>
      <c r="B1346" t="s">
        <v>2530</v>
      </c>
      <c r="C1346">
        <v>7.262369825490037E-7</v>
      </c>
      <c r="D1346">
        <v>0.37107757879653108</v>
      </c>
      <c r="E1346">
        <v>3.6428482299999998</v>
      </c>
      <c r="F1346">
        <v>3.0496128200000001</v>
      </c>
      <c r="G1346">
        <v>-9.5928026400000004</v>
      </c>
      <c r="H1346">
        <v>26.075537405948012</v>
      </c>
    </row>
    <row r="1347" spans="1:8" x14ac:dyDescent="0.3">
      <c r="A1347" t="s">
        <v>2230</v>
      </c>
      <c r="B1347" t="s">
        <v>2469</v>
      </c>
      <c r="C1347">
        <v>6.9741133730794624E-8</v>
      </c>
      <c r="D1347">
        <v>0.3358012887119271</v>
      </c>
      <c r="E1347">
        <v>-2.1581444200000002</v>
      </c>
      <c r="F1347">
        <v>-7.5486484799999998</v>
      </c>
      <c r="G1347">
        <v>-19.020775799999999</v>
      </c>
      <c r="H1347">
        <v>26.08318401531719</v>
      </c>
    </row>
    <row r="1348" spans="1:8" x14ac:dyDescent="0.3">
      <c r="A1348" t="s">
        <v>2752</v>
      </c>
      <c r="B1348" t="s">
        <v>2751</v>
      </c>
      <c r="C1348">
        <v>7.0958115927156798E-7</v>
      </c>
      <c r="D1348">
        <v>1E-8</v>
      </c>
      <c r="E1348">
        <v>8.2178691599999993</v>
      </c>
      <c r="F1348">
        <v>15.56602266</v>
      </c>
      <c r="G1348">
        <v>-18.835862649999999</v>
      </c>
      <c r="H1348">
        <v>26.002799120102541</v>
      </c>
    </row>
    <row r="1349" spans="1:8" x14ac:dyDescent="0.3">
      <c r="A1349" t="s">
        <v>2938</v>
      </c>
      <c r="B1349" t="s">
        <v>2937</v>
      </c>
      <c r="C1349">
        <v>4.3608944958814622E-7</v>
      </c>
      <c r="D1349">
        <v>1.0249815131094628</v>
      </c>
      <c r="E1349">
        <v>-3.8228700999999998</v>
      </c>
      <c r="F1349">
        <v>9.9661139300000006</v>
      </c>
      <c r="G1349">
        <v>79.688081120000007</v>
      </c>
      <c r="H1349">
        <v>25.910471819825599</v>
      </c>
    </row>
    <row r="1350" spans="1:8" x14ac:dyDescent="0.3">
      <c r="A1350" t="s">
        <v>2533</v>
      </c>
      <c r="B1350" t="s">
        <v>2532</v>
      </c>
      <c r="C1350">
        <v>5.7168725333867479E-7</v>
      </c>
      <c r="D1350">
        <v>0.18337791030226841</v>
      </c>
      <c r="E1350">
        <v>2.52732226</v>
      </c>
      <c r="F1350">
        <v>-0.83527644999999995</v>
      </c>
      <c r="G1350">
        <v>-11.238735419999999</v>
      </c>
      <c r="H1350">
        <v>26.352490934875679</v>
      </c>
    </row>
    <row r="1351" spans="1:8" x14ac:dyDescent="0.3">
      <c r="A1351" t="s">
        <v>2664</v>
      </c>
      <c r="B1351" t="s">
        <v>2663</v>
      </c>
      <c r="C1351">
        <v>2.2755179727226328E-4</v>
      </c>
      <c r="D1351">
        <v>1E-8</v>
      </c>
      <c r="E1351">
        <v>-0.36397179000000002</v>
      </c>
      <c r="F1351">
        <v>-6.4571159800000002</v>
      </c>
      <c r="G1351">
        <v>-8.1228687100000005</v>
      </c>
      <c r="H1351">
        <v>25.672621320054017</v>
      </c>
    </row>
    <row r="1352" spans="1:8" x14ac:dyDescent="0.3">
      <c r="A1352" t="s">
        <v>2496</v>
      </c>
      <c r="B1352" t="s">
        <v>2495</v>
      </c>
      <c r="C1352">
        <v>3.0299212351069661E-7</v>
      </c>
      <c r="D1352">
        <v>7.9219352948274077E-2</v>
      </c>
      <c r="E1352">
        <v>-4.5563089100000003</v>
      </c>
      <c r="F1352">
        <v>8.0932204199999997</v>
      </c>
      <c r="G1352">
        <v>-2.2603195299999999</v>
      </c>
      <c r="H1352">
        <v>25.631205770721461</v>
      </c>
    </row>
    <row r="1353" spans="1:8" x14ac:dyDescent="0.3">
      <c r="A1353" t="s">
        <v>2674</v>
      </c>
      <c r="B1353" t="s">
        <v>2673</v>
      </c>
      <c r="C1353">
        <v>1.1429175840812568E-7</v>
      </c>
      <c r="D1353">
        <v>0.1414865075325755</v>
      </c>
      <c r="E1353">
        <v>78.040001700000005</v>
      </c>
      <c r="F1353">
        <v>-5.9401492300000003</v>
      </c>
      <c r="G1353">
        <v>174.39988305</v>
      </c>
      <c r="H1353">
        <v>25.611441184869683</v>
      </c>
    </row>
    <row r="1354" spans="1:8" x14ac:dyDescent="0.3">
      <c r="A1354" t="s">
        <v>2539</v>
      </c>
      <c r="B1354" t="s">
        <v>2538</v>
      </c>
      <c r="C1354">
        <v>1E-8</v>
      </c>
      <c r="D1354">
        <v>1.283779063144668E-2</v>
      </c>
      <c r="E1354">
        <v>-2.7173037099999999</v>
      </c>
      <c r="F1354">
        <v>-16.5144558</v>
      </c>
      <c r="G1354">
        <v>31.761875710000002</v>
      </c>
      <c r="H1354">
        <v>25.616376897918709</v>
      </c>
    </row>
    <row r="1355" spans="1:8" x14ac:dyDescent="0.3">
      <c r="A1355" t="s">
        <v>2709</v>
      </c>
      <c r="B1355" t="s">
        <v>2708</v>
      </c>
      <c r="C1355">
        <v>1.1523953457983937E-5</v>
      </c>
      <c r="D1355">
        <v>7.8668231059471169E-2</v>
      </c>
      <c r="E1355">
        <v>-6.6363647200000004</v>
      </c>
      <c r="F1355">
        <v>0.28608682000000002</v>
      </c>
      <c r="G1355">
        <v>-1.0971761099999999</v>
      </c>
      <c r="H1355">
        <v>25.515971069029632</v>
      </c>
    </row>
    <row r="1356" spans="1:8" x14ac:dyDescent="0.3">
      <c r="A1356" t="s">
        <v>2500</v>
      </c>
      <c r="B1356" t="s">
        <v>2499</v>
      </c>
      <c r="C1356">
        <v>4.8804135696798755E-8</v>
      </c>
      <c r="D1356">
        <v>1.4704190959905517E-2</v>
      </c>
      <c r="E1356">
        <v>2.1640801000000001</v>
      </c>
      <c r="F1356">
        <v>-18.675993869999999</v>
      </c>
      <c r="G1356">
        <v>-18.65977384</v>
      </c>
      <c r="H1356">
        <v>25.423482631884333</v>
      </c>
    </row>
    <row r="1357" spans="1:8" x14ac:dyDescent="0.3">
      <c r="A1357" t="s">
        <v>2566</v>
      </c>
      <c r="B1357" t="s">
        <v>2565</v>
      </c>
      <c r="C1357">
        <v>1.4179688205291746E-7</v>
      </c>
      <c r="D1357">
        <v>1.9060404873367471</v>
      </c>
      <c r="E1357">
        <v>-3.9668668500000002</v>
      </c>
      <c r="F1357">
        <v>-2.4896901800000002</v>
      </c>
      <c r="G1357">
        <v>-12.75402452</v>
      </c>
      <c r="H1357">
        <v>25.333999327472423</v>
      </c>
    </row>
    <row r="1358" spans="1:8" x14ac:dyDescent="0.3">
      <c r="A1358" t="s">
        <v>2535</v>
      </c>
      <c r="B1358" t="s">
        <v>2534</v>
      </c>
      <c r="C1358">
        <v>1E-8</v>
      </c>
      <c r="D1358">
        <v>1.122209823421639E-4</v>
      </c>
      <c r="E1358">
        <v>-0.22134602</v>
      </c>
      <c r="F1358">
        <v>-4.01888208</v>
      </c>
      <c r="G1358">
        <v>-15.61469327</v>
      </c>
      <c r="H1358">
        <v>25.170012226305708</v>
      </c>
    </row>
    <row r="1359" spans="1:8" x14ac:dyDescent="0.3">
      <c r="A1359" t="s">
        <v>2200</v>
      </c>
      <c r="B1359" t="s">
        <v>2199</v>
      </c>
      <c r="C1359">
        <v>1E-8</v>
      </c>
      <c r="D1359">
        <v>5.0083895043738928E-5</v>
      </c>
      <c r="E1359">
        <v>0.15440412000000001</v>
      </c>
      <c r="F1359">
        <v>-49.922797950000003</v>
      </c>
      <c r="G1359">
        <v>-49.925339440000002</v>
      </c>
      <c r="H1359">
        <v>24.985780406099497</v>
      </c>
    </row>
    <row r="1360" spans="1:8" x14ac:dyDescent="0.3">
      <c r="A1360" t="s">
        <v>2812</v>
      </c>
      <c r="B1360" t="s">
        <v>2811</v>
      </c>
      <c r="C1360">
        <v>5.6360067759762362E-3</v>
      </c>
      <c r="D1360">
        <v>0.15483828614885423</v>
      </c>
      <c r="E1360">
        <v>-1.1399994</v>
      </c>
      <c r="F1360">
        <v>9.8682722799999993</v>
      </c>
      <c r="G1360">
        <v>26.07150476</v>
      </c>
      <c r="H1360">
        <v>24.89987793626301</v>
      </c>
    </row>
    <row r="1361" spans="1:8" x14ac:dyDescent="0.3">
      <c r="A1361" t="s">
        <v>2603</v>
      </c>
      <c r="B1361" t="s">
        <v>2602</v>
      </c>
      <c r="C1361">
        <v>3.9811736600615715E-6</v>
      </c>
      <c r="D1361">
        <v>2.7935578077790457E-2</v>
      </c>
      <c r="E1361">
        <v>0.37845368000000001</v>
      </c>
      <c r="F1361">
        <v>1.48394765</v>
      </c>
      <c r="G1361">
        <v>-4.8247967699999998</v>
      </c>
      <c r="H1361">
        <v>24.871454827771871</v>
      </c>
    </row>
    <row r="1362" spans="1:8" x14ac:dyDescent="0.3">
      <c r="A1362" t="s">
        <v>2599</v>
      </c>
      <c r="B1362" t="s">
        <v>2598</v>
      </c>
      <c r="C1362">
        <v>8.2695375988275779E-7</v>
      </c>
      <c r="D1362">
        <v>12.36769702634459</v>
      </c>
      <c r="E1362">
        <v>0.28892790000000002</v>
      </c>
      <c r="F1362">
        <v>-2.4533525799999998</v>
      </c>
      <c r="G1362">
        <v>-14.55219016</v>
      </c>
      <c r="H1362">
        <v>24.811121774190219</v>
      </c>
    </row>
    <row r="1363" spans="1:8" x14ac:dyDescent="0.3">
      <c r="A1363" t="s">
        <v>2563</v>
      </c>
      <c r="B1363" t="s">
        <v>2562</v>
      </c>
      <c r="C1363">
        <v>4.1401514145923002E-4</v>
      </c>
      <c r="D1363">
        <v>3.0886869752292969</v>
      </c>
      <c r="E1363">
        <v>-1.9258821399999999</v>
      </c>
      <c r="F1363">
        <v>-20.363562139999999</v>
      </c>
      <c r="G1363">
        <v>-13.090085520000001</v>
      </c>
      <c r="H1363">
        <v>24.780114161199361</v>
      </c>
    </row>
    <row r="1364" spans="1:8" x14ac:dyDescent="0.3">
      <c r="A1364" t="s">
        <v>2589</v>
      </c>
      <c r="B1364" t="s">
        <v>2588</v>
      </c>
      <c r="C1364">
        <v>1.339999999999916E-6</v>
      </c>
      <c r="D1364">
        <v>5.7623435792831714E-3</v>
      </c>
      <c r="E1364">
        <v>0.75817256</v>
      </c>
      <c r="F1364">
        <v>-7.8412417400000001</v>
      </c>
      <c r="G1364">
        <v>-6.9444444499999998</v>
      </c>
      <c r="H1364">
        <v>24.68136787499845</v>
      </c>
    </row>
    <row r="1365" spans="1:8" x14ac:dyDescent="0.3">
      <c r="A1365" t="s">
        <v>2383</v>
      </c>
      <c r="B1365" t="s">
        <v>2382</v>
      </c>
      <c r="C1365">
        <v>1.8417631472641312E-8</v>
      </c>
      <c r="D1365">
        <v>5.1742277173614815</v>
      </c>
      <c r="E1365">
        <v>-1.0099683500000001</v>
      </c>
      <c r="F1365">
        <v>-6.5950618499999996</v>
      </c>
      <c r="G1365">
        <v>-33.650382989999997</v>
      </c>
      <c r="H1365">
        <v>24.518778146329872</v>
      </c>
    </row>
    <row r="1366" spans="1:8" x14ac:dyDescent="0.3">
      <c r="A1366" t="s">
        <v>2543</v>
      </c>
      <c r="B1366" t="s">
        <v>2542</v>
      </c>
      <c r="C1366">
        <v>1E-8</v>
      </c>
      <c r="D1366">
        <v>13.765701739918278</v>
      </c>
      <c r="E1366">
        <v>-0.22829393000000001</v>
      </c>
      <c r="F1366">
        <v>-4.1260883699999997</v>
      </c>
      <c r="G1366">
        <v>-7.6371553099999998</v>
      </c>
      <c r="H1366">
        <v>24.42699441853555</v>
      </c>
    </row>
    <row r="1367" spans="1:8" x14ac:dyDescent="0.3">
      <c r="A1367" t="s">
        <v>2796</v>
      </c>
      <c r="B1367" t="s">
        <v>2795</v>
      </c>
      <c r="C1367">
        <v>2.4150133852049012E-7</v>
      </c>
      <c r="D1367">
        <v>10.512421528636359</v>
      </c>
      <c r="E1367">
        <v>-2.8859648999999998</v>
      </c>
      <c r="F1367">
        <v>7.3311744900000004</v>
      </c>
      <c r="G1367">
        <v>10.59911593</v>
      </c>
      <c r="H1367">
        <v>24.150133852049009</v>
      </c>
    </row>
    <row r="1368" spans="1:8" x14ac:dyDescent="0.3">
      <c r="A1368" t="s">
        <v>2668</v>
      </c>
      <c r="B1368" t="s">
        <v>2667</v>
      </c>
      <c r="C1368">
        <v>2.7059202709892971E-6</v>
      </c>
      <c r="D1368">
        <v>7.224972769167632</v>
      </c>
      <c r="E1368">
        <v>0.14657697</v>
      </c>
      <c r="F1368">
        <v>6.1903196300000003</v>
      </c>
      <c r="G1368">
        <v>-1.30388499</v>
      </c>
      <c r="H1368">
        <v>24.427153476130027</v>
      </c>
    </row>
    <row r="1369" spans="1:8" x14ac:dyDescent="0.3">
      <c r="A1369" t="s">
        <v>2611</v>
      </c>
      <c r="B1369" t="s">
        <v>2610</v>
      </c>
      <c r="C1369">
        <v>3.70309983835447E-8</v>
      </c>
      <c r="D1369">
        <v>0.29078395562109194</v>
      </c>
      <c r="E1369">
        <v>1.3176473</v>
      </c>
      <c r="F1369">
        <v>2.25308004</v>
      </c>
      <c r="G1369">
        <v>-0.55012773999999998</v>
      </c>
      <c r="H1369">
        <v>24.468423883425611</v>
      </c>
    </row>
    <row r="1370" spans="1:8" x14ac:dyDescent="0.3">
      <c r="A1370" t="s">
        <v>2660</v>
      </c>
      <c r="B1370" t="s">
        <v>2659</v>
      </c>
      <c r="C1370">
        <v>6.9039320520573211E-8</v>
      </c>
      <c r="D1370">
        <v>0.77009927085670082</v>
      </c>
      <c r="E1370">
        <v>-1.12161486</v>
      </c>
      <c r="F1370">
        <v>0.68964590999999997</v>
      </c>
      <c r="G1370">
        <v>8.0842686599999993</v>
      </c>
      <c r="H1370">
        <v>24.008170616284101</v>
      </c>
    </row>
    <row r="1371" spans="1:8" x14ac:dyDescent="0.3">
      <c r="A1371" t="s">
        <v>2641</v>
      </c>
      <c r="B1371" t="s">
        <v>2640</v>
      </c>
      <c r="C1371">
        <v>5.0083894906723345E-8</v>
      </c>
      <c r="D1371">
        <v>1.3999599906301006E-3</v>
      </c>
      <c r="E1371">
        <v>0.38442685999999998</v>
      </c>
      <c r="F1371">
        <v>194.61575948000001</v>
      </c>
      <c r="G1371">
        <v>2.2120304200000001</v>
      </c>
      <c r="H1371">
        <v>24.064341076071376</v>
      </c>
    </row>
    <row r="1372" spans="1:8" x14ac:dyDescent="0.3">
      <c r="A1372" t="s">
        <v>2687</v>
      </c>
      <c r="B1372" t="s">
        <v>2686</v>
      </c>
      <c r="C1372">
        <v>1.1007774987780157E-3</v>
      </c>
      <c r="D1372">
        <v>0.12465932106130941</v>
      </c>
      <c r="E1372">
        <v>-3.9224890399999999</v>
      </c>
      <c r="F1372">
        <v>-0.87891989000000004</v>
      </c>
      <c r="G1372">
        <v>-25.747395130000001</v>
      </c>
      <c r="H1372">
        <v>23.963926148397395</v>
      </c>
    </row>
    <row r="1373" spans="1:8" x14ac:dyDescent="0.3">
      <c r="A1373" t="s">
        <v>1570</v>
      </c>
      <c r="B1373" t="s">
        <v>2579</v>
      </c>
      <c r="C1373">
        <v>7.5115803090076697E-6</v>
      </c>
      <c r="D1373">
        <v>0.12073630387422574</v>
      </c>
      <c r="E1373">
        <v>-9.9330898199999993</v>
      </c>
      <c r="F1373">
        <v>-5.8699209400000001</v>
      </c>
      <c r="G1373">
        <v>7.1460283499999999</v>
      </c>
      <c r="H1373">
        <v>23.89096524064329</v>
      </c>
    </row>
    <row r="1374" spans="1:8" x14ac:dyDescent="0.3">
      <c r="A1374" t="s">
        <v>2683</v>
      </c>
      <c r="B1374" t="s">
        <v>2682</v>
      </c>
      <c r="C1374">
        <v>7.4488254506772989E-6</v>
      </c>
      <c r="D1374">
        <v>4.4828008708168712E-3</v>
      </c>
      <c r="E1374">
        <v>-0.15292707999999999</v>
      </c>
      <c r="F1374">
        <v>-5.8513887200000001</v>
      </c>
      <c r="G1374">
        <v>-16.67928208</v>
      </c>
      <c r="H1374">
        <v>23.641030073581454</v>
      </c>
    </row>
    <row r="1375" spans="1:8" x14ac:dyDescent="0.3">
      <c r="A1375" t="s">
        <v>170</v>
      </c>
      <c r="B1375" t="s">
        <v>2847</v>
      </c>
      <c r="C1375">
        <v>4.6117561324165032E-7</v>
      </c>
      <c r="D1375">
        <v>0.13894309667240146</v>
      </c>
      <c r="E1375">
        <v>23.70151912</v>
      </c>
      <c r="F1375">
        <v>23.09709625</v>
      </c>
      <c r="G1375">
        <v>28.964947209999998</v>
      </c>
      <c r="H1375">
        <v>23.691981686276705</v>
      </c>
    </row>
    <row r="1376" spans="1:8" x14ac:dyDescent="0.3">
      <c r="A1376" t="s">
        <v>2593</v>
      </c>
      <c r="B1376" t="s">
        <v>2592</v>
      </c>
      <c r="C1376">
        <v>6.4317737839059884E-5</v>
      </c>
      <c r="D1376">
        <v>1.5577856256681445E-4</v>
      </c>
      <c r="E1376">
        <v>0.38442685999999998</v>
      </c>
      <c r="F1376">
        <v>-2.95904509</v>
      </c>
      <c r="G1376">
        <v>-35.494256780000001</v>
      </c>
      <c r="H1376">
        <v>23.510344671443924</v>
      </c>
    </row>
    <row r="1377" spans="1:8" x14ac:dyDescent="0.3">
      <c r="A1377" t="s">
        <v>2450</v>
      </c>
      <c r="B1377" t="s">
        <v>2450</v>
      </c>
      <c r="C1377">
        <v>2.8832667389468505E-7</v>
      </c>
      <c r="D1377">
        <v>0.22581858620139911</v>
      </c>
      <c r="E1377">
        <v>-0.80672111000000002</v>
      </c>
      <c r="F1377">
        <v>-19.537771660000001</v>
      </c>
      <c r="G1377">
        <v>31.788769810000002</v>
      </c>
      <c r="H1377">
        <v>24.306666392209788</v>
      </c>
    </row>
    <row r="1378" spans="1:8" x14ac:dyDescent="0.3">
      <c r="A1378" t="s">
        <v>2637</v>
      </c>
      <c r="B1378" t="s">
        <v>2636</v>
      </c>
      <c r="C1378">
        <v>1.3095975786869831E-6</v>
      </c>
      <c r="D1378">
        <v>0.27505354417051359</v>
      </c>
      <c r="E1378">
        <v>-0.43338178999999999</v>
      </c>
      <c r="F1378">
        <v>-23.956066549999999</v>
      </c>
      <c r="G1378">
        <v>19.07383969</v>
      </c>
      <c r="H1378">
        <v>23.099573928832097</v>
      </c>
    </row>
    <row r="1379" spans="1:8" x14ac:dyDescent="0.3">
      <c r="A1379" t="s">
        <v>2624</v>
      </c>
      <c r="B1379" t="s">
        <v>2623</v>
      </c>
      <c r="C1379">
        <v>2.9999999999998913E-7</v>
      </c>
      <c r="D1379">
        <v>1E-8</v>
      </c>
      <c r="E1379">
        <v>0</v>
      </c>
      <c r="F1379">
        <v>-3.2258064499999999</v>
      </c>
      <c r="G1379">
        <v>-11.7722674</v>
      </c>
      <c r="H1379">
        <v>23.169352659781612</v>
      </c>
    </row>
    <row r="1380" spans="1:8" x14ac:dyDescent="0.3">
      <c r="A1380" t="s">
        <v>2703</v>
      </c>
      <c r="B1380" t="s">
        <v>2702</v>
      </c>
      <c r="C1380">
        <v>1.6533635916596386E-6</v>
      </c>
      <c r="D1380">
        <v>6.2193523133381022E-2</v>
      </c>
      <c r="E1380">
        <v>0.30057630000000002</v>
      </c>
      <c r="F1380">
        <v>16.314101879999999</v>
      </c>
      <c r="G1380">
        <v>-13.06535746</v>
      </c>
      <c r="H1380">
        <v>22.906992185258297</v>
      </c>
    </row>
    <row r="1381" spans="1:8" x14ac:dyDescent="0.3">
      <c r="A1381" t="s">
        <v>2803</v>
      </c>
      <c r="B1381" t="s">
        <v>2802</v>
      </c>
      <c r="C1381">
        <v>5.3400000000001276E-6</v>
      </c>
      <c r="D1381">
        <v>0.63550516140405133</v>
      </c>
      <c r="E1381">
        <v>-4.6369012300000003</v>
      </c>
      <c r="F1381">
        <v>31.17776787</v>
      </c>
      <c r="G1381">
        <v>11.25</v>
      </c>
      <c r="H1381">
        <v>22.765338752340543</v>
      </c>
    </row>
    <row r="1382" spans="1:8" x14ac:dyDescent="0.3">
      <c r="A1382" t="s">
        <v>2701</v>
      </c>
      <c r="B1382" t="s">
        <v>2700</v>
      </c>
      <c r="C1382">
        <v>4.8675666464075705E-8</v>
      </c>
      <c r="D1382">
        <v>7.507259242350719E-3</v>
      </c>
      <c r="E1382">
        <v>-1.07691666</v>
      </c>
      <c r="F1382">
        <v>8.9123900000000006E-2</v>
      </c>
      <c r="G1382">
        <v>7.9413505899999999</v>
      </c>
      <c r="H1382">
        <v>22.679448917236297</v>
      </c>
    </row>
    <row r="1383" spans="1:8" x14ac:dyDescent="0.3">
      <c r="A1383" t="s">
        <v>2662</v>
      </c>
      <c r="B1383" t="s">
        <v>2661</v>
      </c>
      <c r="C1383">
        <v>1E-8</v>
      </c>
      <c r="D1383">
        <v>0.37063684037533162</v>
      </c>
      <c r="E1383">
        <v>7.7751085299999998</v>
      </c>
      <c r="F1383">
        <v>-11.66425302</v>
      </c>
      <c r="G1383">
        <v>-23.352385890000001</v>
      </c>
      <c r="H1383">
        <v>22.68637818212315</v>
      </c>
    </row>
    <row r="1384" spans="1:8" x14ac:dyDescent="0.3">
      <c r="A1384" t="s">
        <v>2707</v>
      </c>
      <c r="B1384" t="s">
        <v>2706</v>
      </c>
      <c r="C1384">
        <v>5.5135971690799957E-6</v>
      </c>
      <c r="D1384">
        <v>13.483759898621894</v>
      </c>
      <c r="E1384">
        <v>7.11140287</v>
      </c>
      <c r="F1384">
        <v>-3.0881510099999998</v>
      </c>
      <c r="G1384">
        <v>-11.190943880000001</v>
      </c>
      <c r="H1384">
        <v>22.81228774318172</v>
      </c>
    </row>
    <row r="1385" spans="1:8" x14ac:dyDescent="0.3">
      <c r="A1385" t="s">
        <v>2409</v>
      </c>
      <c r="B1385" t="s">
        <v>2408</v>
      </c>
      <c r="C1385">
        <v>3.222134955277011E-7</v>
      </c>
      <c r="D1385">
        <v>0.20399198937737359</v>
      </c>
      <c r="E1385">
        <v>-0.31081734999999999</v>
      </c>
      <c r="F1385">
        <v>-8.9369792399999994</v>
      </c>
      <c r="G1385">
        <v>7.1523514199999996</v>
      </c>
      <c r="H1385">
        <v>22.554944686939077</v>
      </c>
    </row>
    <row r="1386" spans="1:8" x14ac:dyDescent="0.3">
      <c r="A1386" t="s">
        <v>3016</v>
      </c>
      <c r="B1386" t="s">
        <v>3015</v>
      </c>
      <c r="C1386">
        <v>1E-8</v>
      </c>
      <c r="D1386">
        <v>1E-8</v>
      </c>
      <c r="E1386">
        <v>110.12627059</v>
      </c>
      <c r="F1386">
        <v>114.04822489</v>
      </c>
      <c r="G1386">
        <v>-0.65251334000000005</v>
      </c>
      <c r="H1386">
        <v>22.487144363343681</v>
      </c>
    </row>
    <row r="1387" spans="1:8" x14ac:dyDescent="0.3">
      <c r="A1387" t="s">
        <v>2643</v>
      </c>
      <c r="B1387" t="s">
        <v>2642</v>
      </c>
      <c r="C1387">
        <v>4.2537584195653601E-7</v>
      </c>
      <c r="D1387">
        <v>166.10495367869734</v>
      </c>
      <c r="E1387">
        <v>2.94622853</v>
      </c>
      <c r="F1387">
        <v>-1.7825908699999999</v>
      </c>
      <c r="G1387">
        <v>6.37861352</v>
      </c>
      <c r="H1387">
        <v>22.414144096826817</v>
      </c>
    </row>
    <row r="1388" spans="1:8" x14ac:dyDescent="0.3">
      <c r="A1388" t="s">
        <v>2620</v>
      </c>
      <c r="B1388" t="s">
        <v>2619</v>
      </c>
      <c r="C1388">
        <v>1.6193474539582559E-3</v>
      </c>
      <c r="D1388">
        <v>23.271345735116721</v>
      </c>
      <c r="E1388">
        <v>1.276482E-2</v>
      </c>
      <c r="F1388">
        <v>-5.3398554100000002</v>
      </c>
      <c r="G1388">
        <v>-14.76480681</v>
      </c>
      <c r="H1388">
        <v>21.909894122461704</v>
      </c>
    </row>
    <row r="1389" spans="1:8" x14ac:dyDescent="0.3">
      <c r="A1389" t="s">
        <v>2626</v>
      </c>
      <c r="B1389" t="s">
        <v>2625</v>
      </c>
      <c r="C1389">
        <v>2.1812163312012073E-8</v>
      </c>
      <c r="D1389">
        <v>2.1287748189914661</v>
      </c>
      <c r="E1389">
        <v>3.3493719999999998</v>
      </c>
      <c r="F1389">
        <v>-3.6306766399999999</v>
      </c>
      <c r="G1389">
        <v>18.50321014</v>
      </c>
      <c r="H1389">
        <v>21.85437256112726</v>
      </c>
    </row>
    <row r="1390" spans="1:8" x14ac:dyDescent="0.3">
      <c r="A1390" t="s">
        <v>2745</v>
      </c>
      <c r="B1390" t="s">
        <v>2744</v>
      </c>
      <c r="C1390">
        <v>2.7527669171319335E-5</v>
      </c>
      <c r="D1390">
        <v>0.12440971600168152</v>
      </c>
      <c r="E1390">
        <v>1.1086722</v>
      </c>
      <c r="F1390">
        <v>7.6616172000000002</v>
      </c>
      <c r="G1390">
        <v>8.1580933800000004</v>
      </c>
      <c r="H1390">
        <v>22.083274290284969</v>
      </c>
    </row>
    <row r="1391" spans="1:8" x14ac:dyDescent="0.3">
      <c r="A1391" t="s">
        <v>2581</v>
      </c>
      <c r="B1391" t="s">
        <v>2580</v>
      </c>
      <c r="C1391">
        <v>1E-8</v>
      </c>
      <c r="D1391">
        <v>1.4517541631419901E-2</v>
      </c>
      <c r="E1391">
        <v>8.7350514599999993</v>
      </c>
      <c r="F1391">
        <v>-18.37716661</v>
      </c>
      <c r="G1391">
        <v>51.745839619999998</v>
      </c>
      <c r="H1391">
        <v>22.034324174808813</v>
      </c>
    </row>
    <row r="1392" spans="1:8" x14ac:dyDescent="0.3">
      <c r="A1392" t="s">
        <v>2583</v>
      </c>
      <c r="B1392" t="s">
        <v>2582</v>
      </c>
      <c r="C1392">
        <v>1E-8</v>
      </c>
      <c r="D1392">
        <v>0.92818807951848437</v>
      </c>
      <c r="E1392">
        <v>-9.6580840000000001E-2</v>
      </c>
      <c r="F1392">
        <v>-6.6038629000000002</v>
      </c>
      <c r="G1392">
        <v>-20.795579190000002</v>
      </c>
      <c r="H1392">
        <v>21.9651979295719</v>
      </c>
    </row>
    <row r="1393" spans="1:8" x14ac:dyDescent="0.3">
      <c r="A1393" t="s">
        <v>2658</v>
      </c>
      <c r="B1393" t="s">
        <v>2657</v>
      </c>
      <c r="C1393">
        <v>1.1018456879441743E-7</v>
      </c>
      <c r="D1393">
        <v>8.4525031950515958E-2</v>
      </c>
      <c r="E1393">
        <v>0.38423225999999999</v>
      </c>
      <c r="F1393">
        <v>0.16935822</v>
      </c>
      <c r="G1393">
        <v>0.22510952000000001</v>
      </c>
      <c r="H1393">
        <v>21.979122745879703</v>
      </c>
    </row>
    <row r="1394" spans="1:8" x14ac:dyDescent="0.3">
      <c r="A1394" t="s">
        <v>2618</v>
      </c>
      <c r="B1394" t="s">
        <v>2617</v>
      </c>
      <c r="C1394">
        <v>3.758524203073688E-8</v>
      </c>
      <c r="D1394">
        <v>3.8952820518083478E-2</v>
      </c>
      <c r="E1394">
        <v>0.34935242999999999</v>
      </c>
      <c r="F1394">
        <v>-3.98467707</v>
      </c>
      <c r="G1394">
        <v>-20.83104711</v>
      </c>
      <c r="H1394">
        <v>21.968789586458673</v>
      </c>
    </row>
    <row r="1395" spans="1:8" x14ac:dyDescent="0.3">
      <c r="A1395" t="s">
        <v>2595</v>
      </c>
      <c r="B1395" t="s">
        <v>2594</v>
      </c>
      <c r="C1395">
        <v>1E-8</v>
      </c>
      <c r="D1395">
        <v>1.2622391758125351</v>
      </c>
      <c r="E1395">
        <v>1.19004731</v>
      </c>
      <c r="F1395">
        <v>-4.3731297700000002</v>
      </c>
      <c r="G1395">
        <v>-5.74914214</v>
      </c>
      <c r="H1395">
        <v>22.105146052505575</v>
      </c>
    </row>
    <row r="1396" spans="1:8" x14ac:dyDescent="0.3">
      <c r="A1396" t="s">
        <v>2679</v>
      </c>
      <c r="B1396" t="s">
        <v>2679</v>
      </c>
      <c r="C1396">
        <v>4.60000000000019E-7</v>
      </c>
      <c r="D1396">
        <v>1E-8</v>
      </c>
      <c r="E1396">
        <v>0</v>
      </c>
      <c r="F1396">
        <v>2.2222222199999999</v>
      </c>
      <c r="G1396">
        <v>0</v>
      </c>
      <c r="H1396">
        <v>21.665830184126744</v>
      </c>
    </row>
    <row r="1397" spans="1:8" x14ac:dyDescent="0.3">
      <c r="A1397" t="s">
        <v>2585</v>
      </c>
      <c r="B1397" t="s">
        <v>2584</v>
      </c>
      <c r="C1397">
        <v>1.9029336782764447E-8</v>
      </c>
      <c r="D1397">
        <v>0.24655028310554949</v>
      </c>
      <c r="E1397">
        <v>-9.3841105599999999</v>
      </c>
      <c r="F1397">
        <v>-9.3826917099999996</v>
      </c>
      <c r="G1397">
        <v>-4.8533160899999999</v>
      </c>
      <c r="H1397">
        <v>21.604576929575959</v>
      </c>
    </row>
    <row r="1398" spans="1:8" x14ac:dyDescent="0.3">
      <c r="A1398" t="s">
        <v>2676</v>
      </c>
      <c r="B1398" t="s">
        <v>2675</v>
      </c>
      <c r="C1398">
        <v>2.6006769918693683E-8</v>
      </c>
      <c r="D1398">
        <v>1.3103310869136562</v>
      </c>
      <c r="E1398">
        <v>0.47860227999999999</v>
      </c>
      <c r="F1398">
        <v>-3.8236205499999998</v>
      </c>
      <c r="G1398">
        <v>11.989573699999999</v>
      </c>
      <c r="H1398">
        <v>21.577275194591369</v>
      </c>
    </row>
    <row r="1399" spans="1:8" x14ac:dyDescent="0.3">
      <c r="A1399" t="s">
        <v>2601</v>
      </c>
      <c r="B1399" t="s">
        <v>2600</v>
      </c>
      <c r="C1399">
        <v>1E-8</v>
      </c>
      <c r="D1399">
        <v>3.414176495706815</v>
      </c>
      <c r="E1399">
        <v>5.7900367499999996</v>
      </c>
      <c r="F1399">
        <v>12.15229109</v>
      </c>
      <c r="G1399">
        <v>3.5112220000000001</v>
      </c>
      <c r="H1399">
        <v>22.925330003439409</v>
      </c>
    </row>
    <row r="1400" spans="1:8" x14ac:dyDescent="0.3">
      <c r="A1400" t="s">
        <v>2715</v>
      </c>
      <c r="B1400" t="s">
        <v>2714</v>
      </c>
      <c r="C1400">
        <v>1.1298561725458391E-6</v>
      </c>
      <c r="D1400">
        <v>1.683986966120244E-2</v>
      </c>
      <c r="E1400">
        <v>-8.7768829299999993</v>
      </c>
      <c r="F1400">
        <v>-14.05367519</v>
      </c>
      <c r="G1400">
        <v>1.6084922100000001</v>
      </c>
      <c r="H1400">
        <v>21.532753742131696</v>
      </c>
    </row>
    <row r="1401" spans="1:8" x14ac:dyDescent="0.3">
      <c r="A1401" t="s">
        <v>1016</v>
      </c>
      <c r="B1401" t="s">
        <v>2420</v>
      </c>
      <c r="C1401">
        <v>8.6324822810356655E-5</v>
      </c>
      <c r="D1401">
        <v>17.801481567249613</v>
      </c>
      <c r="E1401">
        <v>2.61673394</v>
      </c>
      <c r="F1401">
        <v>-24.787312960000001</v>
      </c>
      <c r="G1401">
        <v>-48.836347019999998</v>
      </c>
      <c r="H1401">
        <v>21.582068950817263</v>
      </c>
    </row>
    <row r="1402" spans="1:8" x14ac:dyDescent="0.3">
      <c r="A1402" t="s">
        <v>2782</v>
      </c>
      <c r="B1402" t="s">
        <v>2781</v>
      </c>
      <c r="C1402">
        <v>3.5440725659375625E-8</v>
      </c>
      <c r="D1402">
        <v>1.5912834117172934</v>
      </c>
      <c r="E1402">
        <v>2.0961009499999999</v>
      </c>
      <c r="F1402">
        <v>-24.56646215</v>
      </c>
      <c r="G1402">
        <v>-25.76084457</v>
      </c>
      <c r="H1402">
        <v>21.26443539562537</v>
      </c>
    </row>
    <row r="1403" spans="1:8" x14ac:dyDescent="0.3">
      <c r="A1403" t="s">
        <v>2788</v>
      </c>
      <c r="B1403" t="s">
        <v>2787</v>
      </c>
      <c r="C1403">
        <v>1E-8</v>
      </c>
      <c r="D1403">
        <v>0.99901665205385559</v>
      </c>
      <c r="E1403">
        <v>-3.1695665599999998</v>
      </c>
      <c r="F1403">
        <v>2.0586806800000002</v>
      </c>
      <c r="G1403">
        <v>22.276677670000002</v>
      </c>
      <c r="H1403">
        <v>21.219210237157363</v>
      </c>
    </row>
    <row r="1404" spans="1:8" x14ac:dyDescent="0.3">
      <c r="A1404" t="s">
        <v>2645</v>
      </c>
      <c r="B1404" t="s">
        <v>2644</v>
      </c>
      <c r="C1404">
        <v>2.6638867800173247E-6</v>
      </c>
      <c r="D1404">
        <v>1.5259969067694159</v>
      </c>
      <c r="E1404">
        <v>0.25695374999999998</v>
      </c>
      <c r="F1404">
        <v>0.37638116999999999</v>
      </c>
      <c r="G1404">
        <v>-10.6340988</v>
      </c>
      <c r="H1404">
        <v>21.404844550366882</v>
      </c>
    </row>
    <row r="1405" spans="1:8" x14ac:dyDescent="0.3">
      <c r="A1405" t="s">
        <v>2527</v>
      </c>
      <c r="B1405" t="s">
        <v>2526</v>
      </c>
      <c r="C1405">
        <v>3.3753449262310839E-5</v>
      </c>
      <c r="D1405">
        <v>2.5749649117315689</v>
      </c>
      <c r="E1405">
        <v>3.6824267700000002</v>
      </c>
      <c r="F1405">
        <v>-23.91016849</v>
      </c>
      <c r="G1405">
        <v>-33.599169699999997</v>
      </c>
      <c r="H1405">
        <v>21.251493764717218</v>
      </c>
    </row>
    <row r="1406" spans="1:8" x14ac:dyDescent="0.3">
      <c r="A1406" t="s">
        <v>2733</v>
      </c>
      <c r="B1406" t="s">
        <v>2733</v>
      </c>
      <c r="C1406">
        <v>6.9593538470964269E-6</v>
      </c>
      <c r="D1406">
        <v>5.5686583803478058</v>
      </c>
      <c r="E1406">
        <v>-1.3531772799999999</v>
      </c>
      <c r="F1406">
        <v>0.11977923</v>
      </c>
      <c r="G1406">
        <v>3.7401819000000001</v>
      </c>
      <c r="H1406">
        <v>21.130950263010917</v>
      </c>
    </row>
    <row r="1407" spans="1:8" x14ac:dyDescent="0.3">
      <c r="A1407" t="s">
        <v>2460</v>
      </c>
      <c r="B1407" t="s">
        <v>2459</v>
      </c>
      <c r="C1407">
        <v>2.4457267649908737E-7</v>
      </c>
      <c r="D1407">
        <v>2.9012185265289547E-2</v>
      </c>
      <c r="E1407">
        <v>-0.40066572</v>
      </c>
      <c r="F1407">
        <v>-4.9731910600000004</v>
      </c>
      <c r="G1407">
        <v>-12.86200902</v>
      </c>
      <c r="H1407">
        <v>21.052297450395422</v>
      </c>
    </row>
    <row r="1408" spans="1:8" x14ac:dyDescent="0.3">
      <c r="A1408" t="s">
        <v>2647</v>
      </c>
      <c r="B1408" t="s">
        <v>2646</v>
      </c>
      <c r="C1408">
        <v>2.3374453787894589E-7</v>
      </c>
      <c r="D1408">
        <v>7.8913822443973325E-2</v>
      </c>
      <c r="E1408">
        <v>-16.870624370000002</v>
      </c>
      <c r="F1408">
        <v>-10.43118574</v>
      </c>
      <c r="G1408">
        <v>-7.8964155800000002</v>
      </c>
      <c r="H1408">
        <v>20.469751768043601</v>
      </c>
    </row>
    <row r="1409" spans="1:8" x14ac:dyDescent="0.3">
      <c r="A1409" t="s">
        <v>2697</v>
      </c>
      <c r="B1409" t="s">
        <v>2696</v>
      </c>
      <c r="C1409">
        <v>6.6687347701107165E-8</v>
      </c>
      <c r="D1409">
        <v>2.0655154979883097</v>
      </c>
      <c r="E1409">
        <v>1.0987597</v>
      </c>
      <c r="F1409">
        <v>-7.0579302000000004</v>
      </c>
      <c r="G1409">
        <v>5.6915513400000002</v>
      </c>
      <c r="H1409">
        <v>20.985719187534698</v>
      </c>
    </row>
    <row r="1410" spans="1:8" x14ac:dyDescent="0.3">
      <c r="A1410" t="s">
        <v>3012</v>
      </c>
      <c r="B1410" t="s">
        <v>3011</v>
      </c>
      <c r="C1410">
        <v>1E-8</v>
      </c>
      <c r="D1410">
        <v>0.11445076386838184</v>
      </c>
      <c r="E1410">
        <v>4.5013400000000002E-2</v>
      </c>
      <c r="F1410">
        <v>109.31780876000001</v>
      </c>
      <c r="G1410">
        <v>26.5332264</v>
      </c>
      <c r="H1410">
        <v>24.290438035828476</v>
      </c>
    </row>
    <row r="1411" spans="1:8" x14ac:dyDescent="0.3">
      <c r="A1411" t="s">
        <v>2387</v>
      </c>
      <c r="B1411" t="s">
        <v>2386</v>
      </c>
      <c r="C1411">
        <v>1E-8</v>
      </c>
      <c r="D1411">
        <v>0.1124590325216156</v>
      </c>
      <c r="E1411">
        <v>-0.71420751999999998</v>
      </c>
      <c r="F1411">
        <v>-44.20645485</v>
      </c>
      <c r="G1411">
        <v>-41.768156169999997</v>
      </c>
      <c r="H1411">
        <v>20.559882752440981</v>
      </c>
    </row>
    <row r="1412" spans="1:8" x14ac:dyDescent="0.3">
      <c r="A1412" t="s">
        <v>2743</v>
      </c>
      <c r="B1412" t="s">
        <v>2742</v>
      </c>
      <c r="C1412">
        <v>6.8408867093006502E-8</v>
      </c>
      <c r="D1412">
        <v>18.700157822210663</v>
      </c>
      <c r="E1412">
        <v>2.9137186900000001</v>
      </c>
      <c r="F1412">
        <v>6.5383038100000004</v>
      </c>
      <c r="G1412">
        <v>-1.4242064800000001</v>
      </c>
      <c r="H1412">
        <v>20.522649866571879</v>
      </c>
    </row>
    <row r="1413" spans="1:8" x14ac:dyDescent="0.3">
      <c r="A1413" t="s">
        <v>2504</v>
      </c>
      <c r="B1413" t="s">
        <v>2503</v>
      </c>
      <c r="C1413">
        <v>9.1219319019823059E-4</v>
      </c>
      <c r="D1413">
        <v>13.946486887585564</v>
      </c>
      <c r="E1413">
        <v>-2.7025232400000001</v>
      </c>
      <c r="F1413">
        <v>-2.3528319500000001</v>
      </c>
      <c r="G1413">
        <v>-64.311010980000006</v>
      </c>
      <c r="H1413">
        <v>20.614653905289813</v>
      </c>
    </row>
    <row r="1414" spans="1:8" x14ac:dyDescent="0.3">
      <c r="A1414" t="s">
        <v>2711</v>
      </c>
      <c r="B1414" t="s">
        <v>2710</v>
      </c>
      <c r="C1414">
        <v>3.7652067149973731E-8</v>
      </c>
      <c r="D1414">
        <v>1.6612417309135643</v>
      </c>
      <c r="E1414">
        <v>-4.8773744399999996</v>
      </c>
      <c r="F1414">
        <v>-3.25347031</v>
      </c>
      <c r="G1414">
        <v>-2.6968508099999999</v>
      </c>
      <c r="H1414">
        <v>20.281858663469375</v>
      </c>
    </row>
    <row r="1415" spans="1:8" x14ac:dyDescent="0.3">
      <c r="A1415" t="s">
        <v>2672</v>
      </c>
      <c r="B1415" t="s">
        <v>2671</v>
      </c>
      <c r="C1415">
        <v>1.512673042374759E-7</v>
      </c>
      <c r="D1415">
        <v>0.96020335604095441</v>
      </c>
      <c r="E1415">
        <v>0.97495719000000003</v>
      </c>
      <c r="F1415">
        <v>-2.9736967700000001</v>
      </c>
      <c r="G1415">
        <v>4.3965546299999998</v>
      </c>
      <c r="H1415">
        <v>20.220295581520723</v>
      </c>
    </row>
    <row r="1416" spans="1:8" x14ac:dyDescent="0.3">
      <c r="A1416" t="s">
        <v>2774</v>
      </c>
      <c r="B1416" t="s">
        <v>2773</v>
      </c>
      <c r="C1416">
        <v>3.0359152558098974E-8</v>
      </c>
      <c r="D1416">
        <v>5.3055691254013047</v>
      </c>
      <c r="E1416">
        <v>-0.91529285000000005</v>
      </c>
      <c r="F1416">
        <v>1.0029501999999999</v>
      </c>
      <c r="G1416">
        <v>19.293619970000002</v>
      </c>
      <c r="H1416">
        <v>20.136346226841113</v>
      </c>
    </row>
    <row r="1417" spans="1:8" x14ac:dyDescent="0.3">
      <c r="A1417" t="s">
        <v>2713</v>
      </c>
      <c r="B1417" t="s">
        <v>2712</v>
      </c>
      <c r="C1417">
        <v>9.9814417645783674E-7</v>
      </c>
      <c r="D1417">
        <v>4.7603067427009404E-3</v>
      </c>
      <c r="E1417">
        <v>-0.20499646999999999</v>
      </c>
      <c r="F1417">
        <v>7.7634186100000004</v>
      </c>
      <c r="G1417">
        <v>25.340566299999999</v>
      </c>
      <c r="H1417">
        <v>20.131264580082572</v>
      </c>
    </row>
    <row r="1418" spans="1:8" x14ac:dyDescent="0.3">
      <c r="A1418" t="s">
        <v>2554</v>
      </c>
      <c r="B1418" t="s">
        <v>2553</v>
      </c>
      <c r="C1418">
        <v>1.469240114435918E-7</v>
      </c>
      <c r="D1418">
        <v>1.2075356171049181E-2</v>
      </c>
      <c r="E1418">
        <v>-0.66792326999999996</v>
      </c>
      <c r="F1418">
        <v>-19.534467889999998</v>
      </c>
      <c r="G1418">
        <v>-46.095231269999999</v>
      </c>
      <c r="H1418">
        <v>20.162420594632856</v>
      </c>
    </row>
    <row r="1419" spans="1:8" x14ac:dyDescent="0.3">
      <c r="A1419" t="s">
        <v>2719</v>
      </c>
      <c r="B1419" t="s">
        <v>2718</v>
      </c>
      <c r="C1419">
        <v>1E-8</v>
      </c>
      <c r="D1419">
        <v>3.0011755893369764E-6</v>
      </c>
      <c r="E1419">
        <v>0.37081763000000001</v>
      </c>
      <c r="F1419">
        <v>0.15597232</v>
      </c>
      <c r="G1419">
        <v>0.15440413</v>
      </c>
      <c r="H1419">
        <v>20.030880823681436</v>
      </c>
    </row>
    <row r="1420" spans="1:8" x14ac:dyDescent="0.3">
      <c r="A1420" t="s">
        <v>2856</v>
      </c>
      <c r="B1420" t="s">
        <v>2855</v>
      </c>
      <c r="C1420">
        <v>2.8944191535210987E-5</v>
      </c>
      <c r="D1420">
        <v>9.9406549509617206E-2</v>
      </c>
      <c r="E1420">
        <v>-0.25797157999999998</v>
      </c>
      <c r="F1420">
        <v>-1.3105066700000001</v>
      </c>
      <c r="G1420">
        <v>-11.25915361</v>
      </c>
      <c r="H1420">
        <v>20.021291022461082</v>
      </c>
    </row>
    <row r="1421" spans="1:8" x14ac:dyDescent="0.3">
      <c r="A1421" t="s">
        <v>2768</v>
      </c>
      <c r="B1421" t="s">
        <v>2767</v>
      </c>
      <c r="C1421">
        <v>9.9843643196502704E-5</v>
      </c>
      <c r="D1421">
        <v>3.5641349418505817</v>
      </c>
      <c r="E1421">
        <v>-1.13082255</v>
      </c>
      <c r="F1421">
        <v>9.3587084100000002</v>
      </c>
      <c r="G1421">
        <v>8.0528773699999991</v>
      </c>
      <c r="H1421">
        <v>19.957146776689743</v>
      </c>
    </row>
    <row r="1422" spans="1:8" x14ac:dyDescent="0.3">
      <c r="A1422" t="s">
        <v>2721</v>
      </c>
      <c r="B1422" t="s">
        <v>2720</v>
      </c>
      <c r="C1422">
        <v>2.904477719481884E-7</v>
      </c>
      <c r="D1422">
        <v>6.4759878463695143E-3</v>
      </c>
      <c r="E1422">
        <v>0.15440412000000001</v>
      </c>
      <c r="F1422">
        <v>0.15440412000000001</v>
      </c>
      <c r="G1422">
        <v>0.15440412000000001</v>
      </c>
      <c r="H1422">
        <v>19.923192304842992</v>
      </c>
    </row>
    <row r="1423" spans="1:8" x14ac:dyDescent="0.3">
      <c r="A1423" t="s">
        <v>2249</v>
      </c>
      <c r="B1423" t="s">
        <v>2248</v>
      </c>
      <c r="C1423">
        <v>2.5954703640164808E-8</v>
      </c>
      <c r="D1423">
        <v>1E-8</v>
      </c>
      <c r="E1423">
        <v>2.561954E-2</v>
      </c>
      <c r="F1423">
        <v>-4.8023677300000003</v>
      </c>
      <c r="G1423">
        <v>-5.7912216000000001</v>
      </c>
      <c r="H1423">
        <v>19.875572831823401</v>
      </c>
    </row>
    <row r="1424" spans="1:8" x14ac:dyDescent="0.3">
      <c r="A1424" t="s">
        <v>3041</v>
      </c>
      <c r="B1424" t="s">
        <v>3040</v>
      </c>
      <c r="C1424">
        <v>4.2862151132172234E-8</v>
      </c>
      <c r="D1424">
        <v>9.7979364776906219E-2</v>
      </c>
      <c r="E1424">
        <v>14.753480740000001</v>
      </c>
      <c r="F1424">
        <v>95.796295540000003</v>
      </c>
      <c r="G1424">
        <v>91.698945159999994</v>
      </c>
      <c r="H1424">
        <v>20.513750938055814</v>
      </c>
    </row>
    <row r="1425" spans="1:8" x14ac:dyDescent="0.3">
      <c r="A1425" t="s">
        <v>2770</v>
      </c>
      <c r="B1425" t="s">
        <v>2769</v>
      </c>
      <c r="C1425">
        <v>2.1667183094971167E-8</v>
      </c>
      <c r="D1425">
        <v>1.2531379774471847E-3</v>
      </c>
      <c r="E1425">
        <v>0.50532677000000004</v>
      </c>
      <c r="F1425">
        <v>8.3376117799999996</v>
      </c>
      <c r="G1425">
        <v>-36.189474060000002</v>
      </c>
      <c r="H1425">
        <v>19.734906960085667</v>
      </c>
    </row>
    <row r="1426" spans="1:8" x14ac:dyDescent="0.3">
      <c r="A1426" t="s">
        <v>2728</v>
      </c>
      <c r="B1426" t="s">
        <v>2727</v>
      </c>
      <c r="C1426">
        <v>2.0033557962742754E-8</v>
      </c>
      <c r="D1426">
        <v>1E-8</v>
      </c>
      <c r="E1426">
        <v>0.38442685999999998</v>
      </c>
      <c r="F1426">
        <v>0.16935822</v>
      </c>
      <c r="G1426">
        <v>100.31841142</v>
      </c>
      <c r="H1426">
        <v>19.647576825853896</v>
      </c>
    </row>
    <row r="1427" spans="1:8" x14ac:dyDescent="0.3">
      <c r="A1427" t="s">
        <v>2766</v>
      </c>
      <c r="B1427" t="s">
        <v>2765</v>
      </c>
      <c r="C1427">
        <v>2.2331968191193661E-6</v>
      </c>
      <c r="D1427">
        <v>0.41762355224960651</v>
      </c>
      <c r="E1427">
        <v>3.1459508899999999</v>
      </c>
      <c r="F1427">
        <v>5.3456837799999999</v>
      </c>
      <c r="G1427">
        <v>5.2559538100000003</v>
      </c>
      <c r="H1427">
        <v>19.539258991334044</v>
      </c>
    </row>
    <row r="1428" spans="1:8" x14ac:dyDescent="0.3">
      <c r="A1428" t="s">
        <v>2790</v>
      </c>
      <c r="B1428" t="s">
        <v>2789</v>
      </c>
      <c r="C1428">
        <v>3.8820793048452512E-8</v>
      </c>
      <c r="D1428">
        <v>0.10650416071531704</v>
      </c>
      <c r="E1428">
        <v>3.9430350600000001</v>
      </c>
      <c r="F1428">
        <v>-7.3321634700000002</v>
      </c>
      <c r="G1428">
        <v>13.91931597</v>
      </c>
      <c r="H1428">
        <v>19.435851348849148</v>
      </c>
    </row>
    <row r="1429" spans="1:8" x14ac:dyDescent="0.3">
      <c r="A1429" t="s">
        <v>2732</v>
      </c>
      <c r="B1429" t="s">
        <v>2731</v>
      </c>
      <c r="C1429">
        <v>3.3819025801433632E-7</v>
      </c>
      <c r="D1429">
        <v>8.4622823292803753E-2</v>
      </c>
      <c r="E1429">
        <v>-0.17289668</v>
      </c>
      <c r="F1429">
        <v>-4.2462279399999998</v>
      </c>
      <c r="G1429">
        <v>-37.950366320000001</v>
      </c>
      <c r="H1429">
        <v>19.369056945292709</v>
      </c>
    </row>
    <row r="1430" spans="1:8" x14ac:dyDescent="0.3">
      <c r="A1430" t="s">
        <v>2613</v>
      </c>
      <c r="B1430" t="s">
        <v>2612</v>
      </c>
      <c r="C1430">
        <v>1.1390534513785361E-7</v>
      </c>
      <c r="D1430">
        <v>1E-8</v>
      </c>
      <c r="E1430">
        <v>-4.76457657</v>
      </c>
      <c r="F1430">
        <v>-23.757406719999999</v>
      </c>
      <c r="G1430">
        <v>-15.004181880000001</v>
      </c>
      <c r="H1430">
        <v>19.554750633310103</v>
      </c>
    </row>
    <row r="1431" spans="1:8" x14ac:dyDescent="0.3">
      <c r="A1431" t="s">
        <v>2858</v>
      </c>
      <c r="B1431" t="s">
        <v>2857</v>
      </c>
      <c r="C1431">
        <v>1E-8</v>
      </c>
      <c r="D1431">
        <v>0.99370167661836639</v>
      </c>
      <c r="E1431">
        <v>-3.2581260799999998</v>
      </c>
      <c r="F1431">
        <v>-2.8200506299999999</v>
      </c>
      <c r="G1431">
        <v>-5.4802019599999996</v>
      </c>
      <c r="H1431">
        <v>19.246882329966962</v>
      </c>
    </row>
    <row r="1432" spans="1:8" x14ac:dyDescent="0.3">
      <c r="A1432" t="s">
        <v>3082</v>
      </c>
      <c r="B1432" t="s">
        <v>3081</v>
      </c>
      <c r="C1432">
        <v>4.8080539110342218E-7</v>
      </c>
      <c r="D1432">
        <v>2.6299449361717765E-5</v>
      </c>
      <c r="E1432">
        <v>0.38423225999999999</v>
      </c>
      <c r="F1432">
        <v>109.04909542</v>
      </c>
      <c r="G1432">
        <v>20.191046849999999</v>
      </c>
      <c r="H1432">
        <v>19.23221564413689</v>
      </c>
    </row>
    <row r="1433" spans="1:8" x14ac:dyDescent="0.3">
      <c r="A1433" t="s">
        <v>2747</v>
      </c>
      <c r="B1433" t="s">
        <v>2746</v>
      </c>
      <c r="C1433">
        <v>2.9999999999998913E-7</v>
      </c>
      <c r="D1433">
        <v>1E-8</v>
      </c>
      <c r="E1433">
        <v>6.2459000000000004E-3</v>
      </c>
      <c r="F1433">
        <v>-1.9940960000000001E-2</v>
      </c>
      <c r="G1433">
        <v>50</v>
      </c>
      <c r="H1433">
        <v>19.197982466176331</v>
      </c>
    </row>
    <row r="1434" spans="1:8" x14ac:dyDescent="0.3">
      <c r="A1434" t="s">
        <v>2756</v>
      </c>
      <c r="B1434" t="s">
        <v>2755</v>
      </c>
      <c r="C1434">
        <v>1E-8</v>
      </c>
      <c r="D1434">
        <v>8.5840548543650943</v>
      </c>
      <c r="E1434">
        <v>-0.38154062</v>
      </c>
      <c r="F1434">
        <v>-0.3206425</v>
      </c>
      <c r="G1434">
        <v>-0.69237504999999999</v>
      </c>
      <c r="H1434">
        <v>19.186956291228956</v>
      </c>
    </row>
    <row r="1435" spans="1:8" x14ac:dyDescent="0.3">
      <c r="A1435" t="s">
        <v>2903</v>
      </c>
      <c r="B1435" t="s">
        <v>2902</v>
      </c>
      <c r="C1435">
        <v>6.3910282818889754E-6</v>
      </c>
      <c r="D1435">
        <v>1E-8</v>
      </c>
      <c r="E1435">
        <v>-0.50166052000000005</v>
      </c>
      <c r="F1435">
        <v>41.637653370000002</v>
      </c>
      <c r="G1435">
        <v>30.298852149999998</v>
      </c>
      <c r="H1435">
        <v>19.173084845666924</v>
      </c>
    </row>
    <row r="1436" spans="1:8" x14ac:dyDescent="0.3">
      <c r="A1436" t="s">
        <v>2838</v>
      </c>
      <c r="B1436" t="s">
        <v>2837</v>
      </c>
      <c r="C1436">
        <v>2.2513850636022138E-7</v>
      </c>
      <c r="D1436">
        <v>0.14383814515047902</v>
      </c>
      <c r="E1436">
        <v>-1.1399994</v>
      </c>
      <c r="F1436">
        <v>5.3099045399999998</v>
      </c>
      <c r="G1436">
        <v>28.623280149999999</v>
      </c>
      <c r="H1436">
        <v>19.136773040618817</v>
      </c>
    </row>
    <row r="1437" spans="1:8" x14ac:dyDescent="0.3">
      <c r="A1437" t="s">
        <v>3174</v>
      </c>
      <c r="B1437" t="s">
        <v>3173</v>
      </c>
      <c r="C1437">
        <v>3.1047865277240394E-7</v>
      </c>
      <c r="D1437">
        <v>1E-8</v>
      </c>
      <c r="E1437">
        <v>0.15440412000000001</v>
      </c>
      <c r="F1437">
        <v>55.239326380000001</v>
      </c>
      <c r="G1437">
        <v>-7.9376836900000001</v>
      </c>
      <c r="H1437">
        <v>19.077610754915838</v>
      </c>
    </row>
    <row r="1438" spans="1:8" x14ac:dyDescent="0.3">
      <c r="A1438" t="s">
        <v>2877</v>
      </c>
      <c r="B1438" t="s">
        <v>2876</v>
      </c>
      <c r="C1438">
        <v>3.0722301905261712E-7</v>
      </c>
      <c r="D1438">
        <v>4.5278135688372342E-2</v>
      </c>
      <c r="E1438">
        <v>-8.0472056199999997</v>
      </c>
      <c r="F1438">
        <v>-5.0964577000000002</v>
      </c>
      <c r="G1438">
        <v>317.16893259</v>
      </c>
      <c r="H1438">
        <v>19.058679834410295</v>
      </c>
    </row>
    <row r="1439" spans="1:8" x14ac:dyDescent="0.3">
      <c r="A1439" t="s">
        <v>2739</v>
      </c>
      <c r="B1439" t="s">
        <v>2738</v>
      </c>
      <c r="C1439">
        <v>4.2070494250271692E-6</v>
      </c>
      <c r="D1439">
        <v>1.499688568557904</v>
      </c>
      <c r="E1439">
        <v>0.38422613</v>
      </c>
      <c r="F1439">
        <v>-2.16010934</v>
      </c>
      <c r="G1439">
        <v>-4.3934342600000003</v>
      </c>
      <c r="H1439">
        <v>18.938205277592129</v>
      </c>
    </row>
    <row r="1440" spans="1:8" x14ac:dyDescent="0.3">
      <c r="A1440" t="s">
        <v>2483</v>
      </c>
      <c r="B1440" t="s">
        <v>2482</v>
      </c>
      <c r="C1440">
        <v>1.084748771532914E-4</v>
      </c>
      <c r="D1440">
        <v>2.6769802862300476</v>
      </c>
      <c r="E1440">
        <v>-4.3015018400000002</v>
      </c>
      <c r="F1440">
        <v>-12.80422211</v>
      </c>
      <c r="G1440">
        <v>-57.421624430000001</v>
      </c>
      <c r="H1440">
        <v>18.918560949919783</v>
      </c>
    </row>
    <row r="1441" spans="1:8" x14ac:dyDescent="0.3">
      <c r="A1441" t="s">
        <v>1162</v>
      </c>
      <c r="B1441" t="s">
        <v>2555</v>
      </c>
      <c r="C1441">
        <v>6.7252240979561333E-8</v>
      </c>
      <c r="D1441">
        <v>3.7633604149419325E-2</v>
      </c>
      <c r="E1441">
        <v>0.40810120999999999</v>
      </c>
      <c r="F1441">
        <v>-33.272207520000002</v>
      </c>
      <c r="G1441">
        <v>-28.285526950000001</v>
      </c>
      <c r="H1441">
        <v>18.775015354954103</v>
      </c>
    </row>
    <row r="1442" spans="1:8" x14ac:dyDescent="0.3">
      <c r="A1442" t="s">
        <v>2735</v>
      </c>
      <c r="B1442" t="s">
        <v>2734</v>
      </c>
      <c r="C1442">
        <v>8.2475019836517091E-8</v>
      </c>
      <c r="D1442">
        <v>6.4790392394515735</v>
      </c>
      <c r="E1442">
        <v>-0.21776729</v>
      </c>
      <c r="F1442">
        <v>-1.7404093300000001</v>
      </c>
      <c r="G1442">
        <v>-3.4808062999999998</v>
      </c>
      <c r="H1442">
        <v>18.668664143312597</v>
      </c>
    </row>
    <row r="1443" spans="1:8" x14ac:dyDescent="0.3">
      <c r="A1443" t="s">
        <v>2809</v>
      </c>
      <c r="B1443" t="s">
        <v>2808</v>
      </c>
      <c r="C1443">
        <v>3.6926600995116411E-8</v>
      </c>
      <c r="D1443">
        <v>3.0617866612044756E-2</v>
      </c>
      <c r="E1443">
        <v>-1.1289744399999999</v>
      </c>
      <c r="F1443">
        <v>0.35003748000000001</v>
      </c>
      <c r="G1443">
        <v>3.6284516</v>
      </c>
      <c r="H1443">
        <v>18.659411988746715</v>
      </c>
    </row>
    <row r="1444" spans="1:8" x14ac:dyDescent="0.3">
      <c r="A1444" t="s">
        <v>2171</v>
      </c>
      <c r="B1444" t="s">
        <v>2724</v>
      </c>
      <c r="C1444">
        <v>1E-8</v>
      </c>
      <c r="D1444">
        <v>0.27047576755245978</v>
      </c>
      <c r="E1444">
        <v>-5.9358448199999998</v>
      </c>
      <c r="F1444">
        <v>-0.45695918000000002</v>
      </c>
      <c r="G1444">
        <v>-18.985514550000001</v>
      </c>
      <c r="H1444">
        <v>18.607154982066259</v>
      </c>
    </row>
    <row r="1445" spans="1:8" x14ac:dyDescent="0.3">
      <c r="A1445" t="s">
        <v>2591</v>
      </c>
      <c r="B1445" t="s">
        <v>2590</v>
      </c>
      <c r="C1445">
        <v>4.6994989007952691E-8</v>
      </c>
      <c r="D1445">
        <v>0.24916793105306051</v>
      </c>
      <c r="E1445">
        <v>0.17864596999999999</v>
      </c>
      <c r="F1445">
        <v>1.49997625</v>
      </c>
      <c r="G1445">
        <v>-24.299093150000001</v>
      </c>
      <c r="H1445">
        <v>18.513156861251332</v>
      </c>
    </row>
    <row r="1446" spans="1:8" x14ac:dyDescent="0.3">
      <c r="A1446" t="s">
        <v>2691</v>
      </c>
      <c r="B1446" t="s">
        <v>2690</v>
      </c>
      <c r="C1446">
        <v>1.9765387797020589E-7</v>
      </c>
      <c r="D1446">
        <v>0.45207412477877384</v>
      </c>
      <c r="E1446">
        <v>-1.26354849</v>
      </c>
      <c r="F1446">
        <v>-4.8075374699999998</v>
      </c>
      <c r="G1446">
        <v>-14.321370030000001</v>
      </c>
      <c r="H1446">
        <v>18.591640395278603</v>
      </c>
    </row>
    <row r="1447" spans="1:8" x14ac:dyDescent="0.3">
      <c r="A1447" t="s">
        <v>2730</v>
      </c>
      <c r="B1447" t="s">
        <v>2729</v>
      </c>
      <c r="C1447">
        <v>3.742400315921122E-8</v>
      </c>
      <c r="D1447">
        <v>7.0676478480093623</v>
      </c>
      <c r="E1447">
        <v>2.6856562300000002</v>
      </c>
      <c r="F1447">
        <v>1.8456628100000001</v>
      </c>
      <c r="G1447">
        <v>18.23641675</v>
      </c>
      <c r="H1447">
        <v>18.712001579605612</v>
      </c>
    </row>
    <row r="1448" spans="1:8" x14ac:dyDescent="0.3">
      <c r="A1448" t="s">
        <v>2887</v>
      </c>
      <c r="B1448" t="s">
        <v>2886</v>
      </c>
      <c r="C1448">
        <v>1.8710615052615388E-8</v>
      </c>
      <c r="D1448">
        <v>8.2399936445013561E-4</v>
      </c>
      <c r="E1448">
        <v>0.35989255999999997</v>
      </c>
      <c r="F1448">
        <v>14.0237818</v>
      </c>
      <c r="G1448">
        <v>56.768899279999999</v>
      </c>
      <c r="H1448">
        <v>18.501420856718767</v>
      </c>
    </row>
    <row r="1449" spans="1:8" x14ac:dyDescent="0.3">
      <c r="A1449" t="s">
        <v>2815</v>
      </c>
      <c r="B1449" t="s">
        <v>2814</v>
      </c>
      <c r="C1449">
        <v>1E-8</v>
      </c>
      <c r="D1449">
        <v>3.3306423595107368E-2</v>
      </c>
      <c r="E1449">
        <v>-0.93691959999999996</v>
      </c>
      <c r="F1449">
        <v>1.0131111100000001</v>
      </c>
      <c r="G1449">
        <v>111.8856997</v>
      </c>
      <c r="H1449">
        <v>18.469981251957311</v>
      </c>
    </row>
    <row r="1450" spans="1:8" x14ac:dyDescent="0.3">
      <c r="A1450" t="s">
        <v>2651</v>
      </c>
      <c r="B1450" t="s">
        <v>2650</v>
      </c>
      <c r="C1450">
        <v>1.8604813191893832E-8</v>
      </c>
      <c r="D1450">
        <v>1.0291711737989651</v>
      </c>
      <c r="E1450">
        <v>1.2366265000000001</v>
      </c>
      <c r="F1450">
        <v>-5.1547111699999997</v>
      </c>
      <c r="G1450">
        <v>4.0966170899999996</v>
      </c>
      <c r="H1450">
        <v>18.40129766427015</v>
      </c>
    </row>
    <row r="1451" spans="1:8" x14ac:dyDescent="0.3">
      <c r="A1451" t="s">
        <v>2764</v>
      </c>
      <c r="B1451" t="s">
        <v>2763</v>
      </c>
      <c r="C1451">
        <v>4.7926375345382322E-8</v>
      </c>
      <c r="D1451">
        <v>6.9377054904939534E-2</v>
      </c>
      <c r="E1451">
        <v>4.2588155299999997</v>
      </c>
      <c r="F1451">
        <v>-2.13826011</v>
      </c>
      <c r="G1451">
        <v>-0.53634155999999999</v>
      </c>
      <c r="H1451">
        <v>18.356808209246623</v>
      </c>
    </row>
    <row r="1452" spans="1:8" x14ac:dyDescent="0.3">
      <c r="A1452" t="s">
        <v>2792</v>
      </c>
      <c r="B1452" t="s">
        <v>2791</v>
      </c>
      <c r="C1452">
        <v>1E-8</v>
      </c>
      <c r="D1452">
        <v>0.89797054091004302</v>
      </c>
      <c r="E1452">
        <v>-0.42652162999999998</v>
      </c>
      <c r="F1452">
        <v>-14.12784611</v>
      </c>
      <c r="G1452">
        <v>28.664830349999999</v>
      </c>
      <c r="H1452">
        <v>18.158569965569605</v>
      </c>
    </row>
    <row r="1453" spans="1:8" x14ac:dyDescent="0.3">
      <c r="A1453" t="s">
        <v>2778</v>
      </c>
      <c r="B1453" t="s">
        <v>2777</v>
      </c>
      <c r="C1453">
        <v>2.0181508642150702E-6</v>
      </c>
      <c r="D1453">
        <v>2.2772530761515897E-3</v>
      </c>
      <c r="E1453">
        <v>0.57663043999999997</v>
      </c>
      <c r="F1453">
        <v>0.81080640000000004</v>
      </c>
      <c r="G1453">
        <v>-9.1721772099999992</v>
      </c>
      <c r="H1453">
        <v>17.994887315945345</v>
      </c>
    </row>
    <row r="1454" spans="1:8" x14ac:dyDescent="0.3">
      <c r="A1454" t="s">
        <v>2810</v>
      </c>
      <c r="B1454" t="s">
        <v>2810</v>
      </c>
      <c r="C1454">
        <v>1.9567722646767663E-5</v>
      </c>
      <c r="D1454">
        <v>4.377014183559619</v>
      </c>
      <c r="E1454">
        <v>21.756371720000001</v>
      </c>
      <c r="F1454">
        <v>-4.9381935199999996</v>
      </c>
      <c r="G1454">
        <v>-20.152173179999998</v>
      </c>
      <c r="H1454">
        <v>17.854920748050798</v>
      </c>
    </row>
    <row r="1455" spans="1:8" x14ac:dyDescent="0.3">
      <c r="A1455" t="s">
        <v>2813</v>
      </c>
      <c r="B1455" t="s">
        <v>2813</v>
      </c>
      <c r="C1455">
        <v>2.9714526780041633E-5</v>
      </c>
      <c r="D1455">
        <v>0.34478023348653963</v>
      </c>
      <c r="E1455">
        <v>-1.5152942599999999</v>
      </c>
      <c r="F1455">
        <v>-4.57544269</v>
      </c>
      <c r="G1455">
        <v>16.33274333</v>
      </c>
      <c r="H1455">
        <v>17.782583396178314</v>
      </c>
    </row>
    <row r="1456" spans="1:8" x14ac:dyDescent="0.3">
      <c r="A1456" t="s">
        <v>2609</v>
      </c>
      <c r="B1456" t="s">
        <v>2608</v>
      </c>
      <c r="C1456">
        <v>3.0050336943980595E-8</v>
      </c>
      <c r="D1456">
        <v>8.7251626908343172E-5</v>
      </c>
      <c r="E1456">
        <v>0.38423225999999999</v>
      </c>
      <c r="F1456">
        <v>0.16935822</v>
      </c>
      <c r="G1456">
        <v>0.15920571</v>
      </c>
      <c r="H1456">
        <v>17.81414460105999</v>
      </c>
    </row>
    <row r="1457" spans="1:8" x14ac:dyDescent="0.3">
      <c r="A1457" t="s">
        <v>2572</v>
      </c>
      <c r="B1457" t="s">
        <v>2571</v>
      </c>
      <c r="C1457">
        <v>7.8704687425303557E-7</v>
      </c>
      <c r="D1457">
        <v>7.2613983551277793E-3</v>
      </c>
      <c r="E1457">
        <v>-0.19658284000000001</v>
      </c>
      <c r="F1457">
        <v>-12.9178532</v>
      </c>
      <c r="G1457">
        <v>-51.820825370000001</v>
      </c>
      <c r="H1457">
        <v>17.815947216685124</v>
      </c>
    </row>
    <row r="1458" spans="1:8" x14ac:dyDescent="0.3">
      <c r="A1458" t="s">
        <v>2717</v>
      </c>
      <c r="B1458" t="s">
        <v>2716</v>
      </c>
      <c r="C1458">
        <v>3.100000000000244E-7</v>
      </c>
      <c r="D1458">
        <v>1E-8</v>
      </c>
      <c r="E1458">
        <v>6.2459000000000004E-3</v>
      </c>
      <c r="F1458">
        <v>-1.9940960000000001E-2</v>
      </c>
      <c r="G1458">
        <v>23.999999989999999</v>
      </c>
      <c r="H1458">
        <v>17.741851371137173</v>
      </c>
    </row>
    <row r="1459" spans="1:8" x14ac:dyDescent="0.3">
      <c r="A1459" t="s">
        <v>2967</v>
      </c>
      <c r="B1459" t="s">
        <v>2966</v>
      </c>
      <c r="C1459">
        <v>2.0316372284639297E-5</v>
      </c>
      <c r="D1459">
        <v>0.15121664899837348</v>
      </c>
      <c r="E1459">
        <v>-1.45806269</v>
      </c>
      <c r="F1459">
        <v>10.796117779999999</v>
      </c>
      <c r="G1459">
        <v>72.345551229999998</v>
      </c>
      <c r="H1459">
        <v>17.497782577110382</v>
      </c>
    </row>
    <row r="1460" spans="1:8" x14ac:dyDescent="0.3">
      <c r="A1460" t="s">
        <v>2780</v>
      </c>
      <c r="B1460" t="s">
        <v>2779</v>
      </c>
      <c r="C1460">
        <v>2.0333913946964522E-8</v>
      </c>
      <c r="D1460">
        <v>1.252871586021935E-3</v>
      </c>
      <c r="E1460">
        <v>-0.22134602</v>
      </c>
      <c r="F1460">
        <v>25.23110638</v>
      </c>
      <c r="G1460">
        <v>-19.143096809999999</v>
      </c>
      <c r="H1460">
        <v>17.605966901775432</v>
      </c>
    </row>
    <row r="1461" spans="1:8" x14ac:dyDescent="0.3">
      <c r="A1461" t="s">
        <v>2726</v>
      </c>
      <c r="B1461" t="s">
        <v>2725</v>
      </c>
      <c r="C1461">
        <v>7.5475455796408376E-7</v>
      </c>
      <c r="D1461">
        <v>3.1606984251089378</v>
      </c>
      <c r="E1461">
        <v>1.7272755799999999</v>
      </c>
      <c r="F1461">
        <v>4.6841508000000003</v>
      </c>
      <c r="G1461">
        <v>4.89440031</v>
      </c>
      <c r="H1461">
        <v>17.528648620264399</v>
      </c>
    </row>
    <row r="1462" spans="1:8" x14ac:dyDescent="0.3">
      <c r="A1462" t="s">
        <v>2786</v>
      </c>
      <c r="B1462" t="s">
        <v>2785</v>
      </c>
      <c r="C1462">
        <v>3.184910051018765E-7</v>
      </c>
      <c r="D1462">
        <v>2.006922630042413E-5</v>
      </c>
      <c r="E1462">
        <v>0.16065966000000001</v>
      </c>
      <c r="F1462">
        <v>-0.17946867999999999</v>
      </c>
      <c r="G1462">
        <v>-26.614975780000002</v>
      </c>
      <c r="H1462">
        <v>17.299488235050841</v>
      </c>
    </row>
    <row r="1463" spans="1:8" x14ac:dyDescent="0.3">
      <c r="A1463" t="s">
        <v>2754</v>
      </c>
      <c r="B1463" t="s">
        <v>2753</v>
      </c>
      <c r="C1463">
        <v>5.3417383917644448E-6</v>
      </c>
      <c r="D1463">
        <v>1E-8</v>
      </c>
      <c r="E1463">
        <v>-0.17176248999999999</v>
      </c>
      <c r="F1463">
        <v>-3.73803252</v>
      </c>
      <c r="G1463">
        <v>-15.45185105</v>
      </c>
      <c r="H1463">
        <v>17.198541910559111</v>
      </c>
    </row>
    <row r="1464" spans="1:8" x14ac:dyDescent="0.3">
      <c r="A1464" t="s">
        <v>795</v>
      </c>
      <c r="B1464" t="s">
        <v>2750</v>
      </c>
      <c r="C1464">
        <v>4.5413287867620239E-6</v>
      </c>
      <c r="D1464">
        <v>3.2465583657608467E-2</v>
      </c>
      <c r="E1464">
        <v>-0.23357383000000001</v>
      </c>
      <c r="F1464">
        <v>-4.0432345400000003</v>
      </c>
      <c r="G1464">
        <v>-16.286711400000002</v>
      </c>
      <c r="H1464">
        <v>17.13289241252933</v>
      </c>
    </row>
    <row r="1465" spans="1:8" x14ac:dyDescent="0.3">
      <c r="A1465" t="s">
        <v>2760</v>
      </c>
      <c r="B1465" t="s">
        <v>2759</v>
      </c>
      <c r="C1465">
        <v>1.9314908504304229E-7</v>
      </c>
      <c r="D1465">
        <v>0.16559154000469259</v>
      </c>
      <c r="E1465">
        <v>-1.6543186700000001</v>
      </c>
      <c r="F1465">
        <v>-4.5486536400000004</v>
      </c>
      <c r="G1465">
        <v>-10.75628747</v>
      </c>
      <c r="H1465">
        <v>17.1274290379625</v>
      </c>
    </row>
    <row r="1466" spans="1:8" x14ac:dyDescent="0.3">
      <c r="A1466" t="s">
        <v>2944</v>
      </c>
      <c r="B1466" t="s">
        <v>2943</v>
      </c>
      <c r="C1466">
        <v>4.5423410396828958E-6</v>
      </c>
      <c r="D1466">
        <v>1.254603279537166</v>
      </c>
      <c r="E1466">
        <v>-0.79091544000000003</v>
      </c>
      <c r="F1466">
        <v>17.03258567</v>
      </c>
      <c r="G1466">
        <v>52.946603809999999</v>
      </c>
      <c r="H1466">
        <v>17.028132072870392</v>
      </c>
    </row>
    <row r="1467" spans="1:8" x14ac:dyDescent="0.3">
      <c r="A1467" t="s">
        <v>2654</v>
      </c>
      <c r="B1467" t="s">
        <v>2653</v>
      </c>
      <c r="C1467">
        <v>2.106551355889154E-7</v>
      </c>
      <c r="D1467">
        <v>8.0080371562957608E-2</v>
      </c>
      <c r="E1467">
        <v>-0.27380008</v>
      </c>
      <c r="F1467">
        <v>-8.1660524700000003</v>
      </c>
      <c r="G1467">
        <v>-21.97631664</v>
      </c>
      <c r="H1467">
        <v>16.622084254795706</v>
      </c>
    </row>
    <row r="1468" spans="1:8" x14ac:dyDescent="0.3">
      <c r="A1468" t="s">
        <v>2776</v>
      </c>
      <c r="B1468" t="s">
        <v>2775</v>
      </c>
      <c r="C1468">
        <v>2.8347484517138102E-6</v>
      </c>
      <c r="D1468">
        <v>7.6144053934445011E-2</v>
      </c>
      <c r="E1468">
        <v>1.4599742899999999</v>
      </c>
      <c r="F1468">
        <v>-3.8874853699999998</v>
      </c>
      <c r="G1468">
        <v>-28.959761360000002</v>
      </c>
      <c r="H1468">
        <v>16.587890578256729</v>
      </c>
    </row>
    <row r="1469" spans="1:8" x14ac:dyDescent="0.3">
      <c r="A1469" t="s">
        <v>2695</v>
      </c>
      <c r="B1469" t="s">
        <v>2694</v>
      </c>
      <c r="C1469">
        <v>5.775196142597907E-7</v>
      </c>
      <c r="D1469">
        <v>5.0787535743057326E-2</v>
      </c>
      <c r="E1469">
        <v>-0.30451324000000002</v>
      </c>
      <c r="F1469">
        <v>-3.2164572699999998</v>
      </c>
      <c r="G1469">
        <v>-37.627644240000002</v>
      </c>
      <c r="H1469">
        <v>16.485366691398571</v>
      </c>
    </row>
    <row r="1470" spans="1:8" x14ac:dyDescent="0.3">
      <c r="A1470" t="s">
        <v>2772</v>
      </c>
      <c r="B1470" t="s">
        <v>2771</v>
      </c>
      <c r="C1470">
        <v>4.9164128670760246E-8</v>
      </c>
      <c r="D1470">
        <v>1.3080256165817343</v>
      </c>
      <c r="E1470">
        <v>2.25986719</v>
      </c>
      <c r="F1470">
        <v>-5.7059311599999996</v>
      </c>
      <c r="G1470">
        <v>-9.3798186900000005</v>
      </c>
      <c r="H1470">
        <v>16.49216140190839</v>
      </c>
    </row>
    <row r="1471" spans="1:8" x14ac:dyDescent="0.3">
      <c r="A1471" t="s">
        <v>2801</v>
      </c>
      <c r="B1471" t="s">
        <v>2800</v>
      </c>
      <c r="C1471">
        <v>2.3580195482795459E-7</v>
      </c>
      <c r="D1471">
        <v>1E-8</v>
      </c>
      <c r="E1471">
        <v>-7.7468664199999999</v>
      </c>
      <c r="F1471">
        <v>0.45707569999999997</v>
      </c>
      <c r="G1471">
        <v>-3.3677735200000001</v>
      </c>
      <c r="H1471">
        <v>16.461538122169628</v>
      </c>
    </row>
    <row r="1472" spans="1:8" x14ac:dyDescent="0.3">
      <c r="A1472" t="s">
        <v>2883</v>
      </c>
      <c r="B1472" t="s">
        <v>2882</v>
      </c>
      <c r="C1472">
        <v>1.7399070171376424E-5</v>
      </c>
      <c r="D1472">
        <v>1E-8</v>
      </c>
      <c r="E1472">
        <v>-1.1399994</v>
      </c>
      <c r="F1472">
        <v>0.83655524999999997</v>
      </c>
      <c r="G1472">
        <v>5.2514314300000002</v>
      </c>
      <c r="H1472">
        <v>16.394888178609055</v>
      </c>
    </row>
    <row r="1473" spans="1:8" x14ac:dyDescent="0.3">
      <c r="A1473" t="s">
        <v>3122</v>
      </c>
      <c r="B1473" t="s">
        <v>3121</v>
      </c>
      <c r="C1473">
        <v>4.006711592521842E-8</v>
      </c>
      <c r="D1473">
        <v>8.0139267299425134E-6</v>
      </c>
      <c r="E1473">
        <v>0.38442685999999998</v>
      </c>
      <c r="F1473">
        <v>33.5839426</v>
      </c>
      <c r="G1473">
        <v>33.545607619999998</v>
      </c>
      <c r="H1473">
        <v>16.369572157199354</v>
      </c>
    </row>
    <row r="1474" spans="1:8" x14ac:dyDescent="0.3">
      <c r="A1474" t="s">
        <v>3110</v>
      </c>
      <c r="B1474" t="s">
        <v>3109</v>
      </c>
      <c r="C1474">
        <v>1.0016778981237832E-8</v>
      </c>
      <c r="D1474">
        <v>2.3240387388631569E-2</v>
      </c>
      <c r="E1474">
        <v>0.38423225999999999</v>
      </c>
      <c r="F1474">
        <v>2225.7215879</v>
      </c>
      <c r="G1474">
        <v>92.433224870000004</v>
      </c>
      <c r="H1474">
        <v>16.23561483043807</v>
      </c>
    </row>
    <row r="1475" spans="1:8" x14ac:dyDescent="0.3">
      <c r="A1475" t="s">
        <v>2875</v>
      </c>
      <c r="B1475" t="s">
        <v>2874</v>
      </c>
      <c r="C1475">
        <v>2.8658112002341689E-8</v>
      </c>
      <c r="D1475">
        <v>2.6723216667530818</v>
      </c>
      <c r="E1475">
        <v>-0.1642729</v>
      </c>
      <c r="F1475">
        <v>3.58240947</v>
      </c>
      <c r="G1475">
        <v>6.28124489</v>
      </c>
      <c r="H1475">
        <v>16.263478274747786</v>
      </c>
    </row>
    <row r="1476" spans="1:8" x14ac:dyDescent="0.3">
      <c r="A1476" t="s">
        <v>2597</v>
      </c>
      <c r="B1476" t="s">
        <v>2596</v>
      </c>
      <c r="C1476">
        <v>4.0061761648164122E-8</v>
      </c>
      <c r="D1476">
        <v>9.6373433935979715E-3</v>
      </c>
      <c r="E1476">
        <v>0.15440412000000001</v>
      </c>
      <c r="F1476">
        <v>0.15440412000000001</v>
      </c>
      <c r="G1476">
        <v>33.539205490000001</v>
      </c>
      <c r="H1476">
        <v>16.188957882023121</v>
      </c>
    </row>
    <row r="1477" spans="1:8" x14ac:dyDescent="0.3">
      <c r="A1477" t="s">
        <v>2836</v>
      </c>
      <c r="B1477" t="s">
        <v>2835</v>
      </c>
      <c r="C1477">
        <v>2.0000000000070499E-8</v>
      </c>
      <c r="D1477">
        <v>1E-8</v>
      </c>
      <c r="E1477">
        <v>0</v>
      </c>
      <c r="F1477">
        <v>0</v>
      </c>
      <c r="G1477">
        <v>-8.5697199999999994E-3</v>
      </c>
      <c r="H1477">
        <v>16.099966984813875</v>
      </c>
    </row>
    <row r="1478" spans="1:8" x14ac:dyDescent="0.3">
      <c r="A1478" t="s">
        <v>2961</v>
      </c>
      <c r="B1478" t="s">
        <v>2960</v>
      </c>
      <c r="C1478">
        <v>1.6962286383956864E-7</v>
      </c>
      <c r="D1478">
        <v>5.9492451912356047E-2</v>
      </c>
      <c r="E1478">
        <v>0.26650923999999998</v>
      </c>
      <c r="F1478">
        <v>34.708700829999998</v>
      </c>
      <c r="G1478">
        <v>29.458373989999998</v>
      </c>
      <c r="H1478">
        <v>16.114172064759021</v>
      </c>
    </row>
    <row r="1479" spans="1:8" x14ac:dyDescent="0.3">
      <c r="A1479" t="s">
        <v>2905</v>
      </c>
      <c r="B1479" t="s">
        <v>2904</v>
      </c>
      <c r="C1479">
        <v>5.4725291312792187E-8</v>
      </c>
      <c r="D1479">
        <v>3.7678271060490727</v>
      </c>
      <c r="E1479">
        <v>21.434124440000001</v>
      </c>
      <c r="F1479">
        <v>14.20633248</v>
      </c>
      <c r="G1479">
        <v>-2.45650462</v>
      </c>
      <c r="H1479">
        <v>15.502731848751878</v>
      </c>
    </row>
    <row r="1480" spans="1:8" x14ac:dyDescent="0.3">
      <c r="A1480" t="s">
        <v>2869</v>
      </c>
      <c r="B1480" t="s">
        <v>2869</v>
      </c>
      <c r="C1480">
        <v>1E-8</v>
      </c>
      <c r="D1480">
        <v>4.4519919797936183</v>
      </c>
      <c r="E1480">
        <v>0.57456194000000005</v>
      </c>
      <c r="F1480">
        <v>8.2645777000000002</v>
      </c>
      <c r="G1480">
        <v>9.8141906599999995</v>
      </c>
      <c r="H1480">
        <v>15.986233516587795</v>
      </c>
    </row>
    <row r="1481" spans="1:8" x14ac:dyDescent="0.3">
      <c r="A1481" t="s">
        <v>2649</v>
      </c>
      <c r="B1481" t="s">
        <v>2649</v>
      </c>
      <c r="C1481">
        <v>4.6571797915860594E-8</v>
      </c>
      <c r="D1481">
        <v>2.3373628513511138</v>
      </c>
      <c r="E1481">
        <v>1.6828544700000001</v>
      </c>
      <c r="F1481">
        <v>8.5606692899999999</v>
      </c>
      <c r="G1481">
        <v>30.442035969999999</v>
      </c>
      <c r="H1481">
        <v>15.900300231436358</v>
      </c>
    </row>
    <row r="1482" spans="1:8" x14ac:dyDescent="0.3">
      <c r="A1482" t="s">
        <v>2864</v>
      </c>
      <c r="B1482" t="s">
        <v>2863</v>
      </c>
      <c r="C1482">
        <v>1E-8</v>
      </c>
      <c r="D1482">
        <v>9.4051412946382001E-2</v>
      </c>
      <c r="E1482">
        <v>-0.16341267000000001</v>
      </c>
      <c r="F1482">
        <v>-0.58962614999999996</v>
      </c>
      <c r="G1482">
        <v>-5.3962093099999997</v>
      </c>
      <c r="H1482">
        <v>15.832560966136676</v>
      </c>
    </row>
    <row r="1483" spans="1:8" x14ac:dyDescent="0.3">
      <c r="A1483" t="s">
        <v>2956</v>
      </c>
      <c r="B1483" t="s">
        <v>2955</v>
      </c>
      <c r="C1483">
        <v>1.9684692394660027E-7</v>
      </c>
      <c r="D1483">
        <v>2.8350968400682654E-2</v>
      </c>
      <c r="E1483">
        <v>-0.48584523000000002</v>
      </c>
      <c r="F1483">
        <v>-4.3830558599999998</v>
      </c>
      <c r="G1483">
        <v>149.22088267000001</v>
      </c>
      <c r="H1483">
        <v>15.731498084332218</v>
      </c>
    </row>
    <row r="1484" spans="1:8" x14ac:dyDescent="0.3">
      <c r="A1484" t="s">
        <v>2723</v>
      </c>
      <c r="B1484" t="s">
        <v>2722</v>
      </c>
      <c r="C1484">
        <v>1E-8</v>
      </c>
      <c r="D1484">
        <v>1.745172763810465</v>
      </c>
      <c r="E1484">
        <v>-1.03597674</v>
      </c>
      <c r="F1484">
        <v>-11.72670825</v>
      </c>
      <c r="G1484">
        <v>16.45664154</v>
      </c>
      <c r="H1484">
        <v>15.607251038658047</v>
      </c>
    </row>
    <row r="1485" spans="1:8" x14ac:dyDescent="0.3">
      <c r="A1485" t="s">
        <v>2833</v>
      </c>
      <c r="B1485" t="s">
        <v>2832</v>
      </c>
      <c r="C1485">
        <v>1E-8</v>
      </c>
      <c r="D1485">
        <v>0.23009353802877472</v>
      </c>
      <c r="E1485">
        <v>-0.67069016000000004</v>
      </c>
      <c r="F1485">
        <v>0.86974786999999998</v>
      </c>
      <c r="G1485">
        <v>-7.2333437700000003</v>
      </c>
      <c r="H1485">
        <v>15.675332326429636</v>
      </c>
    </row>
    <row r="1486" spans="1:8" x14ac:dyDescent="0.3">
      <c r="A1486" t="s">
        <v>2693</v>
      </c>
      <c r="B1486" t="s">
        <v>2692</v>
      </c>
      <c r="C1486">
        <v>3.6544952408859044E-8</v>
      </c>
      <c r="D1486">
        <v>1.1560757772026755</v>
      </c>
      <c r="E1486">
        <v>-0.93851708</v>
      </c>
      <c r="F1486">
        <v>-15.242975789999999</v>
      </c>
      <c r="G1486">
        <v>-3.2468297499999998</v>
      </c>
      <c r="H1486">
        <v>15.608838216883294</v>
      </c>
    </row>
    <row r="1487" spans="1:8" x14ac:dyDescent="0.3">
      <c r="A1487" t="s">
        <v>2852</v>
      </c>
      <c r="B1487" t="s">
        <v>2851</v>
      </c>
      <c r="C1487">
        <v>9.7149771996510873E-7</v>
      </c>
      <c r="D1487">
        <v>1E-8</v>
      </c>
      <c r="E1487">
        <v>0.37081764</v>
      </c>
      <c r="F1487">
        <v>0.15597232</v>
      </c>
      <c r="G1487">
        <v>0.14582116000000001</v>
      </c>
      <c r="H1487">
        <v>15.61002589760589</v>
      </c>
    </row>
    <row r="1488" spans="1:8" x14ac:dyDescent="0.3">
      <c r="A1488" t="s">
        <v>2850</v>
      </c>
      <c r="B1488" t="s">
        <v>2850</v>
      </c>
      <c r="C1488">
        <v>1.8928084656374347E-8</v>
      </c>
      <c r="D1488">
        <v>7.164829170319921E-2</v>
      </c>
      <c r="E1488">
        <v>1.50636821</v>
      </c>
      <c r="F1488">
        <v>-5.2803682500000004</v>
      </c>
      <c r="G1488">
        <v>-2.6974732100000001</v>
      </c>
      <c r="H1488">
        <v>15.487030659042798</v>
      </c>
    </row>
    <row r="1489" spans="1:8" x14ac:dyDescent="0.3">
      <c r="A1489" t="s">
        <v>2648</v>
      </c>
      <c r="B1489" t="s">
        <v>2648</v>
      </c>
      <c r="C1489">
        <v>1E-8</v>
      </c>
      <c r="D1489">
        <v>3.6570979212955296E-4</v>
      </c>
      <c r="E1489">
        <v>-8.8317270000000003E-2</v>
      </c>
      <c r="F1489">
        <v>1.40084355</v>
      </c>
      <c r="G1489">
        <v>-79.159979949999993</v>
      </c>
      <c r="H1489">
        <v>15.47722302023414</v>
      </c>
    </row>
    <row r="1490" spans="1:8" x14ac:dyDescent="0.3">
      <c r="A1490" t="s">
        <v>2868</v>
      </c>
      <c r="B1490" t="s">
        <v>2867</v>
      </c>
      <c r="C1490">
        <v>5.0083894906723345E-8</v>
      </c>
      <c r="D1490">
        <v>1E-8</v>
      </c>
      <c r="E1490">
        <v>0.38442685999999998</v>
      </c>
      <c r="F1490">
        <v>0.18795695000000001</v>
      </c>
      <c r="G1490">
        <v>0.22510952000000001</v>
      </c>
      <c r="H1490">
        <v>15.376098723497858</v>
      </c>
    </row>
    <row r="1491" spans="1:8" x14ac:dyDescent="0.3">
      <c r="A1491" t="s">
        <v>2892</v>
      </c>
      <c r="B1491" t="s">
        <v>2891</v>
      </c>
      <c r="C1491">
        <v>8.7226113893211161E-8</v>
      </c>
      <c r="D1491">
        <v>2.4508201779262926</v>
      </c>
      <c r="E1491">
        <v>-6.841556E-2</v>
      </c>
      <c r="F1491">
        <v>6.0242298099999996</v>
      </c>
      <c r="G1491">
        <v>0.58090673999999998</v>
      </c>
      <c r="H1491">
        <v>15.329977217849798</v>
      </c>
    </row>
    <row r="1492" spans="1:8" x14ac:dyDescent="0.3">
      <c r="A1492" t="s">
        <v>2807</v>
      </c>
      <c r="B1492" t="s">
        <v>2806</v>
      </c>
      <c r="C1492">
        <v>1.6505445798985931E-7</v>
      </c>
      <c r="D1492">
        <v>5.0894252248810928E-5</v>
      </c>
      <c r="E1492">
        <v>0.37081764</v>
      </c>
      <c r="F1492">
        <v>-13.89825645</v>
      </c>
      <c r="G1492">
        <v>-25.721835639999998</v>
      </c>
      <c r="H1492">
        <v>15.209355667620558</v>
      </c>
    </row>
    <row r="1493" spans="1:8" x14ac:dyDescent="0.3">
      <c r="A1493" t="s">
        <v>1409</v>
      </c>
      <c r="B1493" t="s">
        <v>2895</v>
      </c>
      <c r="C1493">
        <v>3.3842308625910363E-7</v>
      </c>
      <c r="D1493">
        <v>1.8278318820058632</v>
      </c>
      <c r="E1493">
        <v>0.13900841</v>
      </c>
      <c r="F1493">
        <v>-2.2272880100000001</v>
      </c>
      <c r="G1493">
        <v>-10.75927499</v>
      </c>
      <c r="H1493">
        <v>15.170723439866308</v>
      </c>
    </row>
    <row r="1494" spans="1:8" x14ac:dyDescent="0.3">
      <c r="A1494" t="s">
        <v>2798</v>
      </c>
      <c r="B1494" t="s">
        <v>2797</v>
      </c>
      <c r="C1494">
        <v>1.7226929122155384E-7</v>
      </c>
      <c r="D1494">
        <v>6.8974523781462432E-2</v>
      </c>
      <c r="E1494">
        <v>0.97308353000000003</v>
      </c>
      <c r="F1494">
        <v>-7.5980759999999994E-2</v>
      </c>
      <c r="G1494">
        <v>1.79671271</v>
      </c>
      <c r="H1494">
        <v>15.217564777380256</v>
      </c>
    </row>
    <row r="1495" spans="1:8" x14ac:dyDescent="0.3">
      <c r="A1495" t="s">
        <v>2749</v>
      </c>
      <c r="B1495" t="s">
        <v>2748</v>
      </c>
      <c r="C1495">
        <v>1.9092876945491552E-8</v>
      </c>
      <c r="D1495">
        <v>0.4893743766124749</v>
      </c>
      <c r="E1495">
        <v>-0.22191050000000001</v>
      </c>
      <c r="F1495">
        <v>-14.682830879999999</v>
      </c>
      <c r="G1495">
        <v>-24.990838459999999</v>
      </c>
      <c r="H1495">
        <v>15.148118925486949</v>
      </c>
    </row>
    <row r="1496" spans="1:8" x14ac:dyDescent="0.3">
      <c r="A1496" t="s">
        <v>2873</v>
      </c>
      <c r="B1496" t="s">
        <v>2872</v>
      </c>
      <c r="C1496">
        <v>6.4161500586805052E-8</v>
      </c>
      <c r="D1496">
        <v>1.8420747842819062E-2</v>
      </c>
      <c r="E1496">
        <v>31.1682606</v>
      </c>
      <c r="F1496">
        <v>-5.2629664600000003</v>
      </c>
      <c r="G1496">
        <v>26.569123479999998</v>
      </c>
      <c r="H1496">
        <v>15.000946004894905</v>
      </c>
    </row>
    <row r="1497" spans="1:8" x14ac:dyDescent="0.3">
      <c r="A1497" t="s">
        <v>2888</v>
      </c>
      <c r="B1497" t="s">
        <v>2888</v>
      </c>
      <c r="C1497">
        <v>1.491260117255033E-6</v>
      </c>
      <c r="D1497">
        <v>1E-8</v>
      </c>
      <c r="E1497">
        <v>-7.2680629999999996E-2</v>
      </c>
      <c r="F1497">
        <v>1.79243781</v>
      </c>
      <c r="G1497">
        <v>-4.2767061899999996</v>
      </c>
      <c r="H1497">
        <v>14.995838838515157</v>
      </c>
    </row>
    <row r="1498" spans="1:8" x14ac:dyDescent="0.3">
      <c r="A1498" t="s">
        <v>2681</v>
      </c>
      <c r="B1498" t="s">
        <v>2680</v>
      </c>
      <c r="C1498">
        <v>4.1063305689348198E-8</v>
      </c>
      <c r="D1498">
        <v>8.0472372536773279E-2</v>
      </c>
      <c r="E1498">
        <v>-2.23022455</v>
      </c>
      <c r="F1498">
        <v>-12.6312645</v>
      </c>
      <c r="G1498">
        <v>-63.663905589999999</v>
      </c>
      <c r="H1498">
        <v>14.977479591599709</v>
      </c>
    </row>
    <row r="1499" spans="1:8" x14ac:dyDescent="0.3">
      <c r="A1499" t="s">
        <v>2885</v>
      </c>
      <c r="B1499" t="s">
        <v>2884</v>
      </c>
      <c r="C1499">
        <v>8.0123523296061163E-8</v>
      </c>
      <c r="D1499">
        <v>9.8452917255332606E-4</v>
      </c>
      <c r="E1499">
        <v>0.37081764</v>
      </c>
      <c r="F1499">
        <v>0.15597232</v>
      </c>
      <c r="G1499">
        <v>0.15440412000000001</v>
      </c>
      <c r="H1499">
        <v>14.870136253321274</v>
      </c>
    </row>
    <row r="1500" spans="1:8" x14ac:dyDescent="0.3">
      <c r="A1500" t="s">
        <v>2871</v>
      </c>
      <c r="B1500" t="s">
        <v>2870</v>
      </c>
      <c r="C1500">
        <v>1.7958098072529902E-8</v>
      </c>
      <c r="D1500">
        <v>0.16107836938696132</v>
      </c>
      <c r="E1500">
        <v>-3.4809330699999999</v>
      </c>
      <c r="F1500">
        <v>-6.2457821999999998</v>
      </c>
      <c r="G1500">
        <v>7.8860779499999998</v>
      </c>
      <c r="H1500">
        <v>14.875656422870772</v>
      </c>
    </row>
    <row r="1501" spans="1:8" x14ac:dyDescent="0.3">
      <c r="A1501" t="s">
        <v>2844</v>
      </c>
      <c r="B1501" t="s">
        <v>2843</v>
      </c>
      <c r="C1501">
        <v>6.3174405707058298E-8</v>
      </c>
      <c r="D1501">
        <v>1.5703241091181614</v>
      </c>
      <c r="E1501">
        <v>0.64041194999999995</v>
      </c>
      <c r="F1501">
        <v>-3.1701423499999999</v>
      </c>
      <c r="G1501">
        <v>2.8883923999999999</v>
      </c>
      <c r="H1501">
        <v>14.701953803619835</v>
      </c>
    </row>
    <row r="1502" spans="1:8" x14ac:dyDescent="0.3">
      <c r="A1502" t="s">
        <v>2866</v>
      </c>
      <c r="B1502" t="s">
        <v>2865</v>
      </c>
      <c r="C1502">
        <v>4.989473840567204E-6</v>
      </c>
      <c r="D1502">
        <v>31.788541309500498</v>
      </c>
      <c r="E1502">
        <v>0.81246061999999997</v>
      </c>
      <c r="F1502">
        <v>-0.56272056000000004</v>
      </c>
      <c r="G1502">
        <v>-7.0842954999999996</v>
      </c>
      <c r="H1502">
        <v>14.718946831778482</v>
      </c>
    </row>
    <row r="1503" spans="1:8" x14ac:dyDescent="0.3">
      <c r="A1503" t="s">
        <v>2784</v>
      </c>
      <c r="B1503" t="s">
        <v>2783</v>
      </c>
      <c r="C1503">
        <v>5.0918404019092063E-5</v>
      </c>
      <c r="D1503">
        <v>19.942401448993792</v>
      </c>
      <c r="E1503">
        <v>7.1968089999999998E-2</v>
      </c>
      <c r="F1503">
        <v>-4.0680527</v>
      </c>
      <c r="G1503">
        <v>-33.013220230000002</v>
      </c>
      <c r="H1503">
        <v>14.627228085756538</v>
      </c>
    </row>
    <row r="1504" spans="1:8" x14ac:dyDescent="0.3">
      <c r="A1504" t="s">
        <v>2860</v>
      </c>
      <c r="B1504" t="s">
        <v>2859</v>
      </c>
      <c r="C1504">
        <v>7.7118891212385033E-7</v>
      </c>
      <c r="D1504">
        <v>0.24572213650381772</v>
      </c>
      <c r="E1504">
        <v>-4.7914924499999998</v>
      </c>
      <c r="F1504">
        <v>-8.1918082900000009</v>
      </c>
      <c r="G1504">
        <v>-9.2765014299999997</v>
      </c>
      <c r="H1504">
        <v>14.621435123094503</v>
      </c>
    </row>
    <row r="1505" spans="1:8" x14ac:dyDescent="0.3">
      <c r="A1505" t="s">
        <v>2897</v>
      </c>
      <c r="B1505" t="s">
        <v>2896</v>
      </c>
      <c r="C1505">
        <v>4.5169636258165497E-6</v>
      </c>
      <c r="D1505">
        <v>1E-8</v>
      </c>
      <c r="E1505">
        <v>0.37081764</v>
      </c>
      <c r="F1505">
        <v>0.15597232</v>
      </c>
      <c r="G1505">
        <v>-3.4836832100000001</v>
      </c>
      <c r="H1505">
        <v>14.547406585971959</v>
      </c>
    </row>
    <row r="1506" spans="1:8" x14ac:dyDescent="0.3">
      <c r="A1506" t="s">
        <v>2899</v>
      </c>
      <c r="B1506" t="s">
        <v>2898</v>
      </c>
      <c r="C1506">
        <v>1.0015440412107804E-8</v>
      </c>
      <c r="D1506">
        <v>1E-8</v>
      </c>
      <c r="E1506">
        <v>0.37081765</v>
      </c>
      <c r="F1506">
        <v>0.15597232</v>
      </c>
      <c r="G1506">
        <v>0.15440412000000001</v>
      </c>
      <c r="H1506">
        <v>14.488422851017855</v>
      </c>
    </row>
    <row r="1507" spans="1:8" x14ac:dyDescent="0.3">
      <c r="A1507" t="s">
        <v>2911</v>
      </c>
      <c r="B1507" t="s">
        <v>2910</v>
      </c>
      <c r="C1507">
        <v>5.5234678279746433E-7</v>
      </c>
      <c r="D1507">
        <v>1E-8</v>
      </c>
      <c r="E1507">
        <v>-7.277488E-2</v>
      </c>
      <c r="F1507">
        <v>1.79243781</v>
      </c>
      <c r="G1507">
        <v>-4.3043816499999998</v>
      </c>
      <c r="H1507">
        <v>14.496047565453424</v>
      </c>
    </row>
    <row r="1508" spans="1:8" x14ac:dyDescent="0.3">
      <c r="A1508" t="s">
        <v>2670</v>
      </c>
      <c r="B1508" t="s">
        <v>2669</v>
      </c>
      <c r="C1508">
        <v>1.5223469426254293E-6</v>
      </c>
      <c r="D1508">
        <v>2.302982948501679E-3</v>
      </c>
      <c r="E1508">
        <v>0.15440412000000001</v>
      </c>
      <c r="F1508">
        <v>14.46217613</v>
      </c>
      <c r="G1508">
        <v>-36.574313259999997</v>
      </c>
      <c r="H1508">
        <v>14.469877927771975</v>
      </c>
    </row>
    <row r="1509" spans="1:8" x14ac:dyDescent="0.3">
      <c r="A1509" t="s">
        <v>491</v>
      </c>
      <c r="B1509" t="s">
        <v>2984</v>
      </c>
      <c r="C1509">
        <v>1.2112501555270466E-7</v>
      </c>
      <c r="D1509">
        <v>3.37861654045193E-2</v>
      </c>
      <c r="E1509">
        <v>-7.3661899200000001</v>
      </c>
      <c r="F1509">
        <v>3.4855738199999999</v>
      </c>
      <c r="G1509">
        <v>37.142811100000003</v>
      </c>
      <c r="H1509">
        <v>14.43167823093259</v>
      </c>
    </row>
    <row r="1510" spans="1:8" x14ac:dyDescent="0.3">
      <c r="A1510" t="s">
        <v>2854</v>
      </c>
      <c r="B1510" t="s">
        <v>2853</v>
      </c>
      <c r="C1510">
        <v>1.6388831548693935E-8</v>
      </c>
      <c r="D1510">
        <v>4.9357664280231131</v>
      </c>
      <c r="E1510">
        <v>0.98540563999999997</v>
      </c>
      <c r="F1510">
        <v>-2.5262954299999998</v>
      </c>
      <c r="G1510">
        <v>15.08786139</v>
      </c>
      <c r="H1510">
        <v>14.575938138875255</v>
      </c>
    </row>
    <row r="1511" spans="1:8" x14ac:dyDescent="0.3">
      <c r="A1511" t="s">
        <v>2805</v>
      </c>
      <c r="B1511" t="s">
        <v>2804</v>
      </c>
      <c r="C1511">
        <v>2.3640156648803063E-8</v>
      </c>
      <c r="D1511">
        <v>2.2700576137830764E-2</v>
      </c>
      <c r="E1511">
        <v>1.56915855</v>
      </c>
      <c r="F1511">
        <v>-3.5155019300000001</v>
      </c>
      <c r="G1511">
        <v>-39.122369259999999</v>
      </c>
      <c r="H1511">
        <v>14.243439529328295</v>
      </c>
    </row>
    <row r="1512" spans="1:8" x14ac:dyDescent="0.3">
      <c r="A1512" t="s">
        <v>3098</v>
      </c>
      <c r="B1512" t="s">
        <v>3097</v>
      </c>
      <c r="C1512">
        <v>4.5791508188518523E-7</v>
      </c>
      <c r="D1512">
        <v>0.40114119997403802</v>
      </c>
      <c r="E1512">
        <v>-0.79413712000000003</v>
      </c>
      <c r="F1512">
        <v>26.04190466</v>
      </c>
      <c r="G1512">
        <v>157.58174690000001</v>
      </c>
      <c r="H1512">
        <v>14.310073892707736</v>
      </c>
    </row>
    <row r="1513" spans="1:8" x14ac:dyDescent="0.3">
      <c r="A1513" t="s">
        <v>2862</v>
      </c>
      <c r="B1513" t="s">
        <v>2861</v>
      </c>
      <c r="C1513">
        <v>1E-8</v>
      </c>
      <c r="D1513">
        <v>2.517154100947911</v>
      </c>
      <c r="E1513">
        <v>-0.53213911000000003</v>
      </c>
      <c r="F1513">
        <v>-20.444121630000001</v>
      </c>
      <c r="G1513">
        <v>-13.39649492</v>
      </c>
      <c r="H1513">
        <v>14.225040558855641</v>
      </c>
    </row>
    <row r="1514" spans="1:8" x14ac:dyDescent="0.3">
      <c r="A1514" t="s">
        <v>2823</v>
      </c>
      <c r="B1514" t="s">
        <v>2822</v>
      </c>
      <c r="C1514">
        <v>5.3882539185455656E-8</v>
      </c>
      <c r="D1514">
        <v>8.6178225741951456E-2</v>
      </c>
      <c r="E1514">
        <v>6.8568400000000003E-3</v>
      </c>
      <c r="F1514">
        <v>-22.805343130000001</v>
      </c>
      <c r="G1514">
        <v>27.15915043</v>
      </c>
      <c r="H1514">
        <v>14.17297505402732</v>
      </c>
    </row>
    <row r="1515" spans="1:8" x14ac:dyDescent="0.3">
      <c r="A1515" t="s">
        <v>2988</v>
      </c>
      <c r="B1515" t="s">
        <v>2987</v>
      </c>
      <c r="C1515">
        <v>5.1209364524028897E-4</v>
      </c>
      <c r="D1515">
        <v>1.7099817319132211</v>
      </c>
      <c r="E1515">
        <v>2.1355496399999998</v>
      </c>
      <c r="F1515">
        <v>-12.56466206</v>
      </c>
      <c r="G1515">
        <v>89.44188312</v>
      </c>
      <c r="H1515">
        <v>14.082575244107948</v>
      </c>
    </row>
    <row r="1516" spans="1:8" x14ac:dyDescent="0.3">
      <c r="A1516" t="s">
        <v>2986</v>
      </c>
      <c r="B1516" t="s">
        <v>2985</v>
      </c>
      <c r="C1516">
        <v>1.2018528494422528E-7</v>
      </c>
      <c r="D1516">
        <v>0.50093911685625248</v>
      </c>
      <c r="E1516">
        <v>0.37081764</v>
      </c>
      <c r="F1516">
        <v>20.187166789999999</v>
      </c>
      <c r="G1516">
        <v>71.693264200000002</v>
      </c>
      <c r="H1516">
        <v>14.043077021552969</v>
      </c>
    </row>
    <row r="1517" spans="1:8" x14ac:dyDescent="0.3">
      <c r="A1517" t="s">
        <v>2975</v>
      </c>
      <c r="B1517" t="s">
        <v>2974</v>
      </c>
      <c r="C1517">
        <v>1E-8</v>
      </c>
      <c r="D1517">
        <v>2.9653727856241652E-2</v>
      </c>
      <c r="E1517">
        <v>-3.89026951</v>
      </c>
      <c r="F1517">
        <v>1.0355266999999999</v>
      </c>
      <c r="G1517">
        <v>-0.64611558999999996</v>
      </c>
      <c r="H1517">
        <v>13.973823956649996</v>
      </c>
    </row>
    <row r="1518" spans="1:8" x14ac:dyDescent="0.3">
      <c r="A1518" t="s">
        <v>2537</v>
      </c>
      <c r="B1518" t="s">
        <v>2536</v>
      </c>
      <c r="C1518">
        <v>1E-8</v>
      </c>
      <c r="D1518">
        <v>8.0462588648797968E-3</v>
      </c>
      <c r="E1518">
        <v>-1.66636948</v>
      </c>
      <c r="F1518">
        <v>-2.2273870000000001E-2</v>
      </c>
      <c r="G1518">
        <v>-27.33713693</v>
      </c>
      <c r="H1518">
        <v>13.959091548380362</v>
      </c>
    </row>
    <row r="1519" spans="1:8" x14ac:dyDescent="0.3">
      <c r="A1519" t="s">
        <v>2923</v>
      </c>
      <c r="B1519" t="s">
        <v>2922</v>
      </c>
      <c r="C1519">
        <v>1.0000000000035251E-8</v>
      </c>
      <c r="D1519">
        <v>2.9986348715970099E-5</v>
      </c>
      <c r="E1519">
        <v>6.2459000000000004E-3</v>
      </c>
      <c r="F1519">
        <v>-1.9940960000000001E-2</v>
      </c>
      <c r="G1519">
        <v>0</v>
      </c>
      <c r="H1519">
        <v>13.858227558776388</v>
      </c>
    </row>
    <row r="1520" spans="1:8" x14ac:dyDescent="0.3">
      <c r="A1520" t="s">
        <v>2819</v>
      </c>
      <c r="B1520" t="s">
        <v>2818</v>
      </c>
      <c r="C1520">
        <v>7.5644581929170446E-6</v>
      </c>
      <c r="D1520">
        <v>0.54952405825153416</v>
      </c>
      <c r="E1520">
        <v>2.5600328999999999</v>
      </c>
      <c r="F1520">
        <v>-6.4885353500000003</v>
      </c>
      <c r="G1520">
        <v>-31.366458739999999</v>
      </c>
      <c r="H1520">
        <v>13.794145044319301</v>
      </c>
    </row>
    <row r="1521" spans="1:8" x14ac:dyDescent="0.3">
      <c r="A1521" t="s">
        <v>2948</v>
      </c>
      <c r="B1521" t="s">
        <v>2947</v>
      </c>
      <c r="C1521">
        <v>8.0638945033391373E-8</v>
      </c>
      <c r="D1521">
        <v>2.475698439737545</v>
      </c>
      <c r="E1521">
        <v>-3.1206486</v>
      </c>
      <c r="F1521">
        <v>-5.5727413200000004</v>
      </c>
      <c r="G1521">
        <v>-1.7301112199999999</v>
      </c>
      <c r="H1521">
        <v>13.639595142659498</v>
      </c>
    </row>
    <row r="1522" spans="1:8" x14ac:dyDescent="0.3">
      <c r="A1522" t="s">
        <v>2741</v>
      </c>
      <c r="B1522" t="s">
        <v>2740</v>
      </c>
      <c r="C1522">
        <v>1.0959890176751925E-7</v>
      </c>
      <c r="D1522">
        <v>7.7095627508927955E-2</v>
      </c>
      <c r="E1522">
        <v>-29.42614064</v>
      </c>
      <c r="F1522">
        <v>-52.512406730000002</v>
      </c>
      <c r="G1522">
        <v>-56.130640149999998</v>
      </c>
      <c r="H1522">
        <v>13.665800115287745</v>
      </c>
    </row>
    <row r="1523" spans="1:8" x14ac:dyDescent="0.3">
      <c r="A1523" t="s">
        <v>2969</v>
      </c>
      <c r="B1523" t="s">
        <v>2968</v>
      </c>
      <c r="C1523">
        <v>1E-8</v>
      </c>
      <c r="D1523">
        <v>2.3686979344956258</v>
      </c>
      <c r="E1523">
        <v>-1.4239093599999999</v>
      </c>
      <c r="F1523">
        <v>-32.298247910000001</v>
      </c>
      <c r="G1523">
        <v>-0.41519434</v>
      </c>
      <c r="H1523">
        <v>13.596815779425969</v>
      </c>
    </row>
    <row r="1524" spans="1:8" x14ac:dyDescent="0.3">
      <c r="A1524" t="s">
        <v>2879</v>
      </c>
      <c r="B1524" t="s">
        <v>2878</v>
      </c>
      <c r="C1524">
        <v>2.8425572576021181E-8</v>
      </c>
      <c r="D1524">
        <v>1.3845014452205089</v>
      </c>
      <c r="E1524">
        <v>-0.60489530000000002</v>
      </c>
      <c r="F1524">
        <v>-0.77402751999999997</v>
      </c>
      <c r="G1524">
        <v>3.7552214500000001</v>
      </c>
      <c r="H1524">
        <v>13.644190016025826</v>
      </c>
    </row>
    <row r="1525" spans="1:8" x14ac:dyDescent="0.3">
      <c r="A1525" t="s">
        <v>2705</v>
      </c>
      <c r="B1525" t="s">
        <v>2704</v>
      </c>
      <c r="C1525">
        <v>2.0287722184870351E-8</v>
      </c>
      <c r="D1525">
        <v>1.9080884750280469E-2</v>
      </c>
      <c r="E1525">
        <v>0.23517735000000001</v>
      </c>
      <c r="F1525">
        <v>-31.93793677</v>
      </c>
      <c r="G1525">
        <v>-12.45112291</v>
      </c>
      <c r="H1525">
        <v>13.6086163143177</v>
      </c>
    </row>
    <row r="1526" spans="1:8" x14ac:dyDescent="0.3">
      <c r="A1526" t="s">
        <v>2840</v>
      </c>
      <c r="B1526" t="s">
        <v>2839</v>
      </c>
      <c r="C1526">
        <v>1.3164602939814406E-7</v>
      </c>
      <c r="D1526">
        <v>0.75115136249154024</v>
      </c>
      <c r="E1526">
        <v>0.28973255999999997</v>
      </c>
      <c r="F1526">
        <v>-16.372709660000002</v>
      </c>
      <c r="G1526">
        <v>23.774601489999998</v>
      </c>
      <c r="H1526">
        <v>13.454272154123622</v>
      </c>
    </row>
    <row r="1527" spans="1:8" x14ac:dyDescent="0.3">
      <c r="A1527" t="s">
        <v>2817</v>
      </c>
      <c r="B1527" t="s">
        <v>2816</v>
      </c>
      <c r="C1527">
        <v>1.9132047854321838E-6</v>
      </c>
      <c r="D1527">
        <v>2.4301437552573577E-8</v>
      </c>
      <c r="E1527">
        <v>0.38423225999999999</v>
      </c>
      <c r="F1527">
        <v>-20.94071314</v>
      </c>
      <c r="G1527">
        <v>-23.471808580000001</v>
      </c>
      <c r="H1527">
        <v>13.392433498025287</v>
      </c>
    </row>
    <row r="1528" spans="1:8" x14ac:dyDescent="0.3">
      <c r="A1528" t="s">
        <v>2821</v>
      </c>
      <c r="B1528" t="s">
        <v>2820</v>
      </c>
      <c r="C1528">
        <v>5.4084489354669355E-8</v>
      </c>
      <c r="D1528">
        <v>6.1794341572068642E-4</v>
      </c>
      <c r="E1528">
        <v>-1.8481811400000001</v>
      </c>
      <c r="F1528">
        <v>-13.72354668</v>
      </c>
      <c r="G1528">
        <v>-22.743065049999998</v>
      </c>
      <c r="H1528">
        <v>13.392601169529955</v>
      </c>
    </row>
    <row r="1529" spans="1:8" x14ac:dyDescent="0.3">
      <c r="A1529" t="s">
        <v>2915</v>
      </c>
      <c r="B1529" t="s">
        <v>2914</v>
      </c>
      <c r="C1529">
        <v>1E-8</v>
      </c>
      <c r="D1529">
        <v>0.16686858933577414</v>
      </c>
      <c r="E1529">
        <v>5.5188379000000003</v>
      </c>
      <c r="F1529">
        <v>35.474780869999996</v>
      </c>
      <c r="G1529">
        <v>26.63914363</v>
      </c>
      <c r="H1529">
        <v>13.338677077539886</v>
      </c>
    </row>
    <row r="1530" spans="1:8" x14ac:dyDescent="0.3">
      <c r="A1530" t="s">
        <v>2827</v>
      </c>
      <c r="B1530" t="s">
        <v>2826</v>
      </c>
      <c r="C1530">
        <v>1E-8</v>
      </c>
      <c r="D1530">
        <v>1.3588850492208442</v>
      </c>
      <c r="E1530">
        <v>-7.5679562000000002</v>
      </c>
      <c r="F1530">
        <v>-24.149118390000002</v>
      </c>
      <c r="G1530">
        <v>66.318080899999998</v>
      </c>
      <c r="H1530">
        <v>13.231836397617196</v>
      </c>
    </row>
    <row r="1531" spans="1:8" x14ac:dyDescent="0.3">
      <c r="A1531" t="s">
        <v>1821</v>
      </c>
      <c r="B1531" t="s">
        <v>1820</v>
      </c>
      <c r="C1531">
        <v>2.9982541261325864E-8</v>
      </c>
      <c r="D1531">
        <v>3.0300309045403926E-3</v>
      </c>
      <c r="E1531">
        <v>0.24648795000000001</v>
      </c>
      <c r="F1531">
        <v>3.9299457599999998</v>
      </c>
      <c r="G1531">
        <v>-86.219096059999998</v>
      </c>
      <c r="H1531">
        <v>13.279105558354038</v>
      </c>
    </row>
    <row r="1532" spans="1:8" x14ac:dyDescent="0.3">
      <c r="A1532" t="s">
        <v>3004</v>
      </c>
      <c r="B1532" t="s">
        <v>3003</v>
      </c>
      <c r="C1532">
        <v>3.4394604174577055E-8</v>
      </c>
      <c r="D1532">
        <v>7.7243043814277691E-3</v>
      </c>
      <c r="E1532">
        <v>8.2725880000000002E-2</v>
      </c>
      <c r="F1532">
        <v>6.3852081900000002</v>
      </c>
      <c r="G1532">
        <v>62.541186889999999</v>
      </c>
      <c r="H1532">
        <v>13.22682100381274</v>
      </c>
    </row>
    <row r="1533" spans="1:8" x14ac:dyDescent="0.3">
      <c r="A1533" t="s">
        <v>3068</v>
      </c>
      <c r="B1533" t="s">
        <v>3067</v>
      </c>
      <c r="C1533">
        <v>3.0050336943980595E-8</v>
      </c>
      <c r="D1533">
        <v>1.7475302459076745</v>
      </c>
      <c r="E1533">
        <v>0.30226578999999998</v>
      </c>
      <c r="F1533">
        <v>-0.88107541</v>
      </c>
      <c r="G1533">
        <v>-3.3835746599999998</v>
      </c>
      <c r="H1533">
        <v>13.214047664380502</v>
      </c>
    </row>
    <row r="1534" spans="1:8" x14ac:dyDescent="0.3">
      <c r="A1534" t="s">
        <v>2946</v>
      </c>
      <c r="B1534" t="s">
        <v>2945</v>
      </c>
      <c r="C1534">
        <v>1E-8</v>
      </c>
      <c r="D1534">
        <v>1E-8</v>
      </c>
      <c r="E1534">
        <v>0.32544466999999999</v>
      </c>
      <c r="F1534">
        <v>0.22679603000000001</v>
      </c>
      <c r="G1534">
        <v>0.52672774</v>
      </c>
      <c r="H1534">
        <v>13.148770390561571</v>
      </c>
    </row>
    <row r="1535" spans="1:8" x14ac:dyDescent="0.3">
      <c r="A1535" t="s">
        <v>2919</v>
      </c>
      <c r="B1535" t="s">
        <v>2918</v>
      </c>
      <c r="C1535">
        <v>1E-8</v>
      </c>
      <c r="D1535">
        <v>4.3378499700375158E-4</v>
      </c>
      <c r="E1535">
        <v>-0.33219932000000002</v>
      </c>
      <c r="F1535">
        <v>3.0689671199999999</v>
      </c>
      <c r="G1535">
        <v>-12.8950964</v>
      </c>
      <c r="H1535">
        <v>13.11609012258698</v>
      </c>
    </row>
    <row r="1536" spans="1:8" x14ac:dyDescent="0.3">
      <c r="A1536" t="s">
        <v>2981</v>
      </c>
      <c r="B1536" t="s">
        <v>2980</v>
      </c>
      <c r="C1536">
        <v>1E-8</v>
      </c>
      <c r="D1536">
        <v>1E-8</v>
      </c>
      <c r="E1536">
        <v>-0.93691946999999998</v>
      </c>
      <c r="F1536">
        <v>1.0131111800000001</v>
      </c>
      <c r="G1536">
        <v>5.9428496900000001</v>
      </c>
      <c r="H1536">
        <v>13.077588552198566</v>
      </c>
    </row>
    <row r="1537" spans="1:8" x14ac:dyDescent="0.3">
      <c r="A1537" t="s">
        <v>2952</v>
      </c>
      <c r="B1537" t="s">
        <v>2951</v>
      </c>
      <c r="C1537">
        <v>4.5482029278725131E-7</v>
      </c>
      <c r="D1537">
        <v>1E-8</v>
      </c>
      <c r="E1537">
        <v>-2.106388E-2</v>
      </c>
      <c r="F1537">
        <v>0.62353020000000003</v>
      </c>
      <c r="G1537">
        <v>2.6108787599999999</v>
      </c>
      <c r="H1537">
        <v>13.067786995467126</v>
      </c>
    </row>
    <row r="1538" spans="1:8" x14ac:dyDescent="0.3">
      <c r="A1538" t="s">
        <v>2977</v>
      </c>
      <c r="B1538" t="s">
        <v>2976</v>
      </c>
      <c r="C1538">
        <v>2.5439218646502758E-7</v>
      </c>
      <c r="D1538">
        <v>4.420749742665811E-2</v>
      </c>
      <c r="E1538">
        <v>0.37081764</v>
      </c>
      <c r="F1538">
        <v>-20.994978360000001</v>
      </c>
      <c r="G1538">
        <v>-5.0856769499999999</v>
      </c>
      <c r="H1538">
        <v>13.0518681596793</v>
      </c>
    </row>
    <row r="1539" spans="1:8" x14ac:dyDescent="0.3">
      <c r="A1539" t="s">
        <v>2907</v>
      </c>
      <c r="B1539" t="s">
        <v>2906</v>
      </c>
      <c r="C1539">
        <v>3.6547946196637228E-7</v>
      </c>
      <c r="D1539">
        <v>7.6437883364804893E-2</v>
      </c>
      <c r="E1539">
        <v>0.18442012999999999</v>
      </c>
      <c r="F1539">
        <v>-3.0168769599999998</v>
      </c>
      <c r="G1539">
        <v>-25.46922876</v>
      </c>
      <c r="H1539">
        <v>12.956648945178117</v>
      </c>
    </row>
    <row r="1540" spans="1:8" x14ac:dyDescent="0.3">
      <c r="A1540" t="s">
        <v>2849</v>
      </c>
      <c r="B1540" t="s">
        <v>2848</v>
      </c>
      <c r="C1540">
        <v>6.3097268306756124E-7</v>
      </c>
      <c r="D1540">
        <v>2.3315808739904222E-2</v>
      </c>
      <c r="E1540">
        <v>-1.4105081799999999</v>
      </c>
      <c r="F1540">
        <v>-15.87030554</v>
      </c>
      <c r="G1540">
        <v>137.4387232</v>
      </c>
      <c r="H1540">
        <v>12.892839241543186</v>
      </c>
    </row>
    <row r="1541" spans="1:8" x14ac:dyDescent="0.3">
      <c r="A1541" t="s">
        <v>3132</v>
      </c>
      <c r="B1541" t="s">
        <v>3131</v>
      </c>
      <c r="C1541">
        <v>4.7328898248775192E-8</v>
      </c>
      <c r="D1541">
        <v>1E-8</v>
      </c>
      <c r="E1541">
        <v>4.7282009999999999E-2</v>
      </c>
      <c r="F1541">
        <v>-5.34220351</v>
      </c>
      <c r="G1541">
        <v>19.75983737</v>
      </c>
      <c r="H1541">
        <v>12.835450089733936</v>
      </c>
    </row>
    <row r="1542" spans="1:8" x14ac:dyDescent="0.3">
      <c r="A1542" t="s">
        <v>1668</v>
      </c>
      <c r="B1542" t="s">
        <v>2834</v>
      </c>
      <c r="C1542">
        <v>1.8999999999986851E-7</v>
      </c>
      <c r="D1542">
        <v>6.8796060184169046E-4</v>
      </c>
      <c r="E1542">
        <v>0</v>
      </c>
      <c r="F1542">
        <v>-20.833333339999999</v>
      </c>
      <c r="G1542">
        <v>-32.148672310000002</v>
      </c>
      <c r="H1542">
        <v>12.7654756427225</v>
      </c>
    </row>
    <row r="1543" spans="1:8" x14ac:dyDescent="0.3">
      <c r="A1543" t="s">
        <v>2901</v>
      </c>
      <c r="B1543" t="s">
        <v>2900</v>
      </c>
      <c r="C1543">
        <v>3.0046321236029619E-7</v>
      </c>
      <c r="D1543">
        <v>3.2467185376262716E-3</v>
      </c>
      <c r="E1543">
        <v>0.15440412000000001</v>
      </c>
      <c r="F1543">
        <v>3.6096265399999998</v>
      </c>
      <c r="G1543">
        <v>20.174985400000001</v>
      </c>
      <c r="H1543">
        <v>12.783843792910046</v>
      </c>
    </row>
    <row r="1544" spans="1:8" x14ac:dyDescent="0.3">
      <c r="A1544" t="s">
        <v>2493</v>
      </c>
      <c r="B1544" t="s">
        <v>2492</v>
      </c>
      <c r="C1544">
        <v>2.0194031491625684E-8</v>
      </c>
      <c r="D1544">
        <v>1.9363579902535036E-3</v>
      </c>
      <c r="E1544">
        <v>1.1883336600000001</v>
      </c>
      <c r="F1544">
        <v>0.97173843000000004</v>
      </c>
      <c r="G1544">
        <v>16.102611370000002</v>
      </c>
      <c r="H1544">
        <v>12.707719578960273</v>
      </c>
    </row>
    <row r="1545" spans="1:8" x14ac:dyDescent="0.3">
      <c r="A1545" t="s">
        <v>2983</v>
      </c>
      <c r="B1545" t="s">
        <v>2982</v>
      </c>
      <c r="C1545">
        <v>2.3731125854004676E-8</v>
      </c>
      <c r="D1545">
        <v>1.5968418683254656E-2</v>
      </c>
      <c r="E1545">
        <v>8.76607907</v>
      </c>
      <c r="F1545">
        <v>116.81825074</v>
      </c>
      <c r="G1545">
        <v>110.03187942</v>
      </c>
      <c r="H1545">
        <v>12.682061022901159</v>
      </c>
    </row>
    <row r="1546" spans="1:8" x14ac:dyDescent="0.3">
      <c r="A1546" t="s">
        <v>2950</v>
      </c>
      <c r="B1546" t="s">
        <v>2949</v>
      </c>
      <c r="C1546">
        <v>1.0016778981237832E-8</v>
      </c>
      <c r="D1546">
        <v>1E-8</v>
      </c>
      <c r="E1546">
        <v>0.38423225999999999</v>
      </c>
      <c r="F1546">
        <v>0.16935822</v>
      </c>
      <c r="G1546">
        <v>0.16778981000000001</v>
      </c>
      <c r="H1546">
        <v>12.619302776309199</v>
      </c>
    </row>
    <row r="1547" spans="1:8" x14ac:dyDescent="0.3">
      <c r="A1547" t="s">
        <v>3086</v>
      </c>
      <c r="B1547" t="s">
        <v>3085</v>
      </c>
      <c r="C1547">
        <v>8.4024140304096439E-8</v>
      </c>
      <c r="D1547">
        <v>0.18195923628249824</v>
      </c>
      <c r="E1547">
        <v>-3.26278164</v>
      </c>
      <c r="F1547">
        <v>11.77098088</v>
      </c>
      <c r="G1547">
        <v>4.9686375800000002</v>
      </c>
      <c r="H1547">
        <v>12.603621045614464</v>
      </c>
    </row>
    <row r="1548" spans="1:8" x14ac:dyDescent="0.3">
      <c r="A1548" t="s">
        <v>3008</v>
      </c>
      <c r="B1548" t="s">
        <v>3007</v>
      </c>
      <c r="C1548">
        <v>5.099999999999281E-7</v>
      </c>
      <c r="D1548">
        <v>1E-8</v>
      </c>
      <c r="E1548">
        <v>0</v>
      </c>
      <c r="F1548">
        <v>0</v>
      </c>
      <c r="G1548">
        <v>15.899157819999999</v>
      </c>
      <c r="H1548">
        <v>12.510074331656392</v>
      </c>
    </row>
    <row r="1549" spans="1:8" x14ac:dyDescent="0.3">
      <c r="A1549" t="s">
        <v>2547</v>
      </c>
      <c r="B1549" t="s">
        <v>2546</v>
      </c>
      <c r="C1549">
        <v>1E-8</v>
      </c>
      <c r="D1549">
        <v>0.42412616302712619</v>
      </c>
      <c r="E1549">
        <v>0.10449279</v>
      </c>
      <c r="F1549">
        <v>-55.545655689999997</v>
      </c>
      <c r="G1549">
        <v>-55.550161299999999</v>
      </c>
      <c r="H1549">
        <v>12.14795715302105</v>
      </c>
    </row>
    <row r="1550" spans="1:8" x14ac:dyDescent="0.3">
      <c r="A1550" t="s">
        <v>2940</v>
      </c>
      <c r="B1550" t="s">
        <v>2939</v>
      </c>
      <c r="C1550">
        <v>6.7510850820464488E-8</v>
      </c>
      <c r="D1550">
        <v>1E-8</v>
      </c>
      <c r="E1550">
        <v>0.25677843</v>
      </c>
      <c r="F1550">
        <v>-3.62573984</v>
      </c>
      <c r="G1550">
        <v>-14.29435215</v>
      </c>
      <c r="H1550">
        <v>12.13182107441469</v>
      </c>
    </row>
    <row r="1551" spans="1:8" x14ac:dyDescent="0.3">
      <c r="A1551" t="s">
        <v>3028</v>
      </c>
      <c r="B1551" t="s">
        <v>3027</v>
      </c>
      <c r="C1551">
        <v>1.9400218750769778E-6</v>
      </c>
      <c r="D1551">
        <v>1.6393041471809732E-3</v>
      </c>
      <c r="E1551">
        <v>-0.61344500999999996</v>
      </c>
      <c r="F1551">
        <v>11.495510060000001</v>
      </c>
      <c r="G1551">
        <v>5.2512887299999997</v>
      </c>
      <c r="H1551">
        <v>12.019103362478974</v>
      </c>
    </row>
    <row r="1552" spans="1:8" x14ac:dyDescent="0.3">
      <c r="A1552" t="s">
        <v>2973</v>
      </c>
      <c r="B1552" t="s">
        <v>2972</v>
      </c>
      <c r="C1552">
        <v>8.7000000000012889E-7</v>
      </c>
      <c r="D1552">
        <v>1.3769585229961037</v>
      </c>
      <c r="E1552">
        <v>4.8258240099999998</v>
      </c>
      <c r="F1552">
        <v>-1.1363636399999999</v>
      </c>
      <c r="G1552">
        <v>-13.04940171</v>
      </c>
      <c r="H1552">
        <v>12.21098579937985</v>
      </c>
    </row>
    <row r="1553" spans="1:8" x14ac:dyDescent="0.3">
      <c r="A1553" t="s">
        <v>2699</v>
      </c>
      <c r="B1553" t="s">
        <v>2698</v>
      </c>
      <c r="C1553">
        <v>5.1256818164629351E-7</v>
      </c>
      <c r="D1553">
        <v>1.4963608891247052E-2</v>
      </c>
      <c r="E1553">
        <v>-2.8898875999999998</v>
      </c>
      <c r="F1553">
        <v>-13.881990890000001</v>
      </c>
      <c r="G1553">
        <v>-47.298797159999999</v>
      </c>
      <c r="H1553">
        <v>11.737467417999488</v>
      </c>
    </row>
    <row r="1554" spans="1:8" x14ac:dyDescent="0.3">
      <c r="A1554" t="s">
        <v>2979</v>
      </c>
      <c r="B1554" t="s">
        <v>2978</v>
      </c>
      <c r="C1554">
        <v>1.0633561709853631E-8</v>
      </c>
      <c r="D1554">
        <v>3.5620942874272834</v>
      </c>
      <c r="E1554">
        <v>0.68411540999999998</v>
      </c>
      <c r="F1554">
        <v>-2.3187470299999999</v>
      </c>
      <c r="G1554">
        <v>5.46156869</v>
      </c>
      <c r="H1554">
        <v>11.696917880838992</v>
      </c>
    </row>
    <row r="1555" spans="1:8" x14ac:dyDescent="0.3">
      <c r="A1555" t="s">
        <v>2925</v>
      </c>
      <c r="B1555" t="s">
        <v>2924</v>
      </c>
      <c r="C1555">
        <v>1E-8</v>
      </c>
      <c r="D1555">
        <v>2.2706280117192041</v>
      </c>
      <c r="E1555">
        <v>-2.7796477099999999</v>
      </c>
      <c r="F1555">
        <v>-1.06030702</v>
      </c>
      <c r="G1555">
        <v>-31.680527819999998</v>
      </c>
      <c r="H1555">
        <v>11.602101390641332</v>
      </c>
    </row>
    <row r="1556" spans="1:8" x14ac:dyDescent="0.3">
      <c r="A1556" t="s">
        <v>3000</v>
      </c>
      <c r="B1556" t="s">
        <v>2999</v>
      </c>
      <c r="C1556">
        <v>1.4466332488473749E-7</v>
      </c>
      <c r="D1556">
        <v>1E-8</v>
      </c>
      <c r="E1556">
        <v>-0.28562671000000001</v>
      </c>
      <c r="F1556">
        <v>0.47892374999999998</v>
      </c>
      <c r="G1556">
        <v>4.8675729099999998</v>
      </c>
      <c r="H1556">
        <v>11.517982391899311</v>
      </c>
    </row>
    <row r="1557" spans="1:8" x14ac:dyDescent="0.3">
      <c r="A1557" t="s">
        <v>2934</v>
      </c>
      <c r="B1557" t="s">
        <v>2933</v>
      </c>
      <c r="C1557">
        <v>1.1045910553286281E-7</v>
      </c>
      <c r="D1557">
        <v>0.33362459115647836</v>
      </c>
      <c r="E1557">
        <v>-7.1673020000000004E-2</v>
      </c>
      <c r="F1557">
        <v>10.44936369</v>
      </c>
      <c r="G1557">
        <v>-14.98283515</v>
      </c>
      <c r="H1557">
        <v>11.404626509195804</v>
      </c>
    </row>
    <row r="1558" spans="1:8" x14ac:dyDescent="0.3">
      <c r="A1558" t="s">
        <v>2989</v>
      </c>
      <c r="B1558" t="s">
        <v>2989</v>
      </c>
      <c r="C1558">
        <v>8.6549857594925345E-8</v>
      </c>
      <c r="D1558">
        <v>0.7223436289961882</v>
      </c>
      <c r="E1558">
        <v>-3.7940550100000001</v>
      </c>
      <c r="F1558">
        <v>8.7813534000000004</v>
      </c>
      <c r="G1558">
        <v>-5.0563255500000004</v>
      </c>
      <c r="H1558">
        <v>11.25148229225397</v>
      </c>
    </row>
    <row r="1559" spans="1:8" x14ac:dyDescent="0.3">
      <c r="A1559" t="s">
        <v>2996</v>
      </c>
      <c r="B1559" t="s">
        <v>2996</v>
      </c>
      <c r="C1559">
        <v>4.512150516666111E-7</v>
      </c>
      <c r="D1559">
        <v>6.5165983977059039</v>
      </c>
      <c r="E1559">
        <v>0.95676136000000001</v>
      </c>
      <c r="F1559">
        <v>1.9349781699999999</v>
      </c>
      <c r="G1559">
        <v>7.50261259</v>
      </c>
      <c r="H1559">
        <v>11.560249082101191</v>
      </c>
    </row>
    <row r="1560" spans="1:8" x14ac:dyDescent="0.3">
      <c r="A1560" t="s">
        <v>3636</v>
      </c>
      <c r="B1560" t="s">
        <v>3635</v>
      </c>
      <c r="C1560">
        <v>1.7343357918721739E-7</v>
      </c>
      <c r="D1560">
        <v>11.500363524211794</v>
      </c>
      <c r="E1560">
        <v>-0.14841850000000001</v>
      </c>
      <c r="F1560">
        <v>-3.5871646899999998</v>
      </c>
      <c r="G1560">
        <v>773.34924607000005</v>
      </c>
      <c r="H1560">
        <v>11.240802829882169</v>
      </c>
    </row>
    <row r="1561" spans="1:8" x14ac:dyDescent="0.3">
      <c r="A1561" t="s">
        <v>2998</v>
      </c>
      <c r="B1561" t="s">
        <v>2997</v>
      </c>
      <c r="C1561">
        <v>7.6784744725650155E-8</v>
      </c>
      <c r="D1561">
        <v>1E-8</v>
      </c>
      <c r="E1561">
        <v>0.11007274</v>
      </c>
      <c r="F1561">
        <v>2.2115835399999999</v>
      </c>
      <c r="G1561">
        <v>-4.10155096</v>
      </c>
      <c r="H1561">
        <v>11.252055701298429</v>
      </c>
    </row>
    <row r="1562" spans="1:8" x14ac:dyDescent="0.3">
      <c r="A1562" t="s">
        <v>2942</v>
      </c>
      <c r="B1562" t="s">
        <v>2941</v>
      </c>
      <c r="C1562">
        <v>3.6148588591071388E-7</v>
      </c>
      <c r="D1562">
        <v>4.0920409257211056E-3</v>
      </c>
      <c r="E1562">
        <v>0.11785809999999999</v>
      </c>
      <c r="F1562">
        <v>-2.0155698200000001</v>
      </c>
      <c r="G1562">
        <v>3.27745408</v>
      </c>
      <c r="H1562">
        <v>11.19743306337956</v>
      </c>
    </row>
    <row r="1563" spans="1:8" x14ac:dyDescent="0.3">
      <c r="A1563" t="s">
        <v>2971</v>
      </c>
      <c r="B1563" t="s">
        <v>2970</v>
      </c>
      <c r="C1563">
        <v>8.8948002349344794E-3</v>
      </c>
      <c r="D1563">
        <v>7.3954001697288567E-4</v>
      </c>
      <c r="E1563">
        <v>14.026692629999999</v>
      </c>
      <c r="F1563">
        <v>-1.1673388</v>
      </c>
      <c r="G1563">
        <v>-10.174384079999999</v>
      </c>
      <c r="H1563">
        <v>11.118500293668101</v>
      </c>
    </row>
    <row r="1564" spans="1:8" x14ac:dyDescent="0.3">
      <c r="A1564" t="s">
        <v>2991</v>
      </c>
      <c r="B1564" t="s">
        <v>2990</v>
      </c>
      <c r="C1564">
        <v>4.8244077950049286E-7</v>
      </c>
      <c r="D1564">
        <v>5.170114988769698E-3</v>
      </c>
      <c r="E1564">
        <v>-0.25952410999999997</v>
      </c>
      <c r="F1564">
        <v>7.2239345300000002</v>
      </c>
      <c r="G1564">
        <v>4.8845552200000002</v>
      </c>
      <c r="H1564">
        <v>11.06497053201627</v>
      </c>
    </row>
    <row r="1565" spans="1:8" x14ac:dyDescent="0.3">
      <c r="A1565" t="s">
        <v>2965</v>
      </c>
      <c r="B1565" t="s">
        <v>2964</v>
      </c>
      <c r="C1565">
        <v>1.1282162827950961E-6</v>
      </c>
      <c r="D1565">
        <v>0.76400802848891869</v>
      </c>
      <c r="E1565">
        <v>-1.74761017</v>
      </c>
      <c r="F1565">
        <v>-2.9691902300000002</v>
      </c>
      <c r="G1565">
        <v>-9.6444119999999994E-2</v>
      </c>
      <c r="H1565">
        <v>10.981409700581141</v>
      </c>
    </row>
    <row r="1566" spans="1:8" x14ac:dyDescent="0.3">
      <c r="A1566" t="s">
        <v>3006</v>
      </c>
      <c r="B1566" t="s">
        <v>3005</v>
      </c>
      <c r="C1566">
        <v>1.3373863602180618E-7</v>
      </c>
      <c r="D1566">
        <v>1E-8</v>
      </c>
      <c r="E1566">
        <v>0.12319387</v>
      </c>
      <c r="F1566">
        <v>2.1943203599999999</v>
      </c>
      <c r="G1566">
        <v>-4.10572274</v>
      </c>
      <c r="H1566">
        <v>11.036425308421164</v>
      </c>
    </row>
    <row r="1567" spans="1:8" x14ac:dyDescent="0.3">
      <c r="A1567" t="s">
        <v>3070</v>
      </c>
      <c r="B1567" t="s">
        <v>3069</v>
      </c>
      <c r="C1567">
        <v>1.100050793387012E-8</v>
      </c>
      <c r="D1567">
        <v>0.34957639679909935</v>
      </c>
      <c r="E1567">
        <v>2.9771599200000001</v>
      </c>
      <c r="F1567">
        <v>6.5411166999999999</v>
      </c>
      <c r="G1567">
        <v>29.585340590000001</v>
      </c>
      <c r="H1567">
        <v>10.735887483891354</v>
      </c>
    </row>
    <row r="1568" spans="1:8" x14ac:dyDescent="0.3">
      <c r="A1568" t="s">
        <v>2846</v>
      </c>
      <c r="B1568" t="s">
        <v>2845</v>
      </c>
      <c r="C1568">
        <v>2.2969917763261504E-8</v>
      </c>
      <c r="D1568">
        <v>2.0632764147482691E-2</v>
      </c>
      <c r="E1568">
        <v>-0.44695415999999999</v>
      </c>
      <c r="F1568">
        <v>-32.45489018</v>
      </c>
      <c r="G1568">
        <v>20.359550370000001</v>
      </c>
      <c r="H1568">
        <v>10.722645134268451</v>
      </c>
    </row>
    <row r="1569" spans="1:8" x14ac:dyDescent="0.3">
      <c r="A1569" t="s">
        <v>3010</v>
      </c>
      <c r="B1569" t="s">
        <v>3009</v>
      </c>
      <c r="C1569">
        <v>1.0015440412000969E-7</v>
      </c>
      <c r="D1569">
        <v>0.10066045175494936</v>
      </c>
      <c r="E1569">
        <v>0.37081764</v>
      </c>
      <c r="F1569">
        <v>0.15597232</v>
      </c>
      <c r="G1569">
        <v>0.15440412000000001</v>
      </c>
      <c r="H1569">
        <v>10.710134494634991</v>
      </c>
    </row>
    <row r="1570" spans="1:8" x14ac:dyDescent="0.3">
      <c r="A1570" t="s">
        <v>3022</v>
      </c>
      <c r="B1570" t="s">
        <v>3021</v>
      </c>
      <c r="C1570">
        <v>1.7640120352253549E-3</v>
      </c>
      <c r="D1570">
        <v>22.179616249711508</v>
      </c>
      <c r="E1570">
        <v>0.26137940999999998</v>
      </c>
      <c r="F1570">
        <v>3.1405756500000002</v>
      </c>
      <c r="G1570">
        <v>-27.85729899</v>
      </c>
      <c r="H1570">
        <v>10.58407221135213</v>
      </c>
    </row>
    <row r="1571" spans="1:8" x14ac:dyDescent="0.3">
      <c r="A1571" t="s">
        <v>3064</v>
      </c>
      <c r="B1571" t="s">
        <v>3063</v>
      </c>
      <c r="C1571">
        <v>7.7118891172479571E-6</v>
      </c>
      <c r="D1571">
        <v>5.8687240752692345E-4</v>
      </c>
      <c r="E1571">
        <v>0.15440412000000001</v>
      </c>
      <c r="F1571">
        <v>1.43213261</v>
      </c>
      <c r="G1571">
        <v>3.93381559</v>
      </c>
      <c r="H1571">
        <v>10.505033218317161</v>
      </c>
    </row>
    <row r="1572" spans="1:8" x14ac:dyDescent="0.3">
      <c r="A1572" t="s">
        <v>2954</v>
      </c>
      <c r="B1572" t="s">
        <v>2953</v>
      </c>
      <c r="C1572">
        <v>3.9404512036943797E-6</v>
      </c>
      <c r="D1572">
        <v>2.326361760362492</v>
      </c>
      <c r="E1572">
        <v>1.15858949</v>
      </c>
      <c r="F1572">
        <v>-10.280366130000001</v>
      </c>
      <c r="G1572">
        <v>-23.855682550000001</v>
      </c>
      <c r="H1572">
        <v>10.527372483009165</v>
      </c>
    </row>
    <row r="1573" spans="1:8" x14ac:dyDescent="0.3">
      <c r="A1573" t="s">
        <v>3061</v>
      </c>
      <c r="B1573" t="s">
        <v>3060</v>
      </c>
      <c r="C1573">
        <v>3.1649953529623706E-8</v>
      </c>
      <c r="D1573">
        <v>1E-8</v>
      </c>
      <c r="E1573">
        <v>-0.39330315999999998</v>
      </c>
      <c r="F1573">
        <v>1.0027253300000001</v>
      </c>
      <c r="G1573">
        <v>4.91249497</v>
      </c>
      <c r="H1573">
        <v>10.472241770041816</v>
      </c>
    </row>
    <row r="1574" spans="1:8" x14ac:dyDescent="0.3">
      <c r="A1574" t="s">
        <v>3049</v>
      </c>
      <c r="B1574" t="s">
        <v>3048</v>
      </c>
      <c r="C1574">
        <v>1.0500044353799606E-8</v>
      </c>
      <c r="D1574">
        <v>2.1540942928435434</v>
      </c>
      <c r="E1574">
        <v>2.1043642199999999</v>
      </c>
      <c r="F1574">
        <v>6.2278712900000004</v>
      </c>
      <c r="G1574">
        <v>51.951887050000003</v>
      </c>
      <c r="H1574">
        <v>10.500044353799606</v>
      </c>
    </row>
    <row r="1575" spans="1:8" x14ac:dyDescent="0.3">
      <c r="A1575" t="s">
        <v>3053</v>
      </c>
      <c r="B1575" t="s">
        <v>3052</v>
      </c>
      <c r="C1575">
        <v>6.9540093357575163E-6</v>
      </c>
      <c r="D1575">
        <v>0.62343650217256064</v>
      </c>
      <c r="E1575">
        <v>-1.43008735</v>
      </c>
      <c r="F1575">
        <v>5.3423746899999998</v>
      </c>
      <c r="G1575">
        <v>8.9931883599999995</v>
      </c>
      <c r="H1575">
        <v>10.429512400826312</v>
      </c>
    </row>
    <row r="1576" spans="1:8" x14ac:dyDescent="0.3">
      <c r="A1576" t="s">
        <v>2442</v>
      </c>
      <c r="B1576" t="s">
        <v>2441</v>
      </c>
      <c r="C1576">
        <v>1E-8</v>
      </c>
      <c r="D1576">
        <v>6.5098170176466972E-4</v>
      </c>
      <c r="E1576">
        <v>-0.57041554000000005</v>
      </c>
      <c r="F1576">
        <v>-65.590816070000002</v>
      </c>
      <c r="G1576">
        <v>44.651243239999999</v>
      </c>
      <c r="H1576">
        <v>10.422925790905429</v>
      </c>
    </row>
    <row r="1577" spans="1:8" x14ac:dyDescent="0.3">
      <c r="A1577" t="s">
        <v>3020</v>
      </c>
      <c r="B1577" t="s">
        <v>3019</v>
      </c>
      <c r="C1577">
        <v>5.7616812448708045E-6</v>
      </c>
      <c r="D1577">
        <v>2.4667825426993755</v>
      </c>
      <c r="E1577">
        <v>-0.19474396999999999</v>
      </c>
      <c r="F1577">
        <v>7.3243581899999999</v>
      </c>
      <c r="G1577">
        <v>-13.45274663</v>
      </c>
      <c r="H1577">
        <v>10.336179592598526</v>
      </c>
    </row>
    <row r="1578" spans="1:8" x14ac:dyDescent="0.3">
      <c r="A1578" t="s">
        <v>3018</v>
      </c>
      <c r="B1578" t="s">
        <v>3017</v>
      </c>
      <c r="C1578">
        <v>8.2847661016328535E-7</v>
      </c>
      <c r="D1578">
        <v>6.9422467119907337E-3</v>
      </c>
      <c r="E1578">
        <v>-1.1289744399999999</v>
      </c>
      <c r="F1578">
        <v>0.52071117</v>
      </c>
      <c r="G1578">
        <v>-19.80809846</v>
      </c>
      <c r="H1578">
        <v>10.333608415231543</v>
      </c>
    </row>
    <row r="1579" spans="1:8" x14ac:dyDescent="0.3">
      <c r="A1579" t="s">
        <v>3036</v>
      </c>
      <c r="B1579" t="s">
        <v>3035</v>
      </c>
      <c r="C1579">
        <v>3.7658055949159422E-6</v>
      </c>
      <c r="D1579">
        <v>4.3163465027103234E-2</v>
      </c>
      <c r="E1579">
        <v>0.15440412000000001</v>
      </c>
      <c r="F1579">
        <v>0.42148252000000003</v>
      </c>
      <c r="G1579">
        <v>-15.761009489999999</v>
      </c>
      <c r="H1579">
        <v>10.308991364691725</v>
      </c>
    </row>
    <row r="1580" spans="1:8" x14ac:dyDescent="0.3">
      <c r="A1580" t="s">
        <v>3039</v>
      </c>
      <c r="B1580" t="s">
        <v>3038</v>
      </c>
      <c r="C1580">
        <v>4.0397016131016257E-8</v>
      </c>
      <c r="D1580">
        <v>3.3521854603170373</v>
      </c>
      <c r="E1580">
        <v>0.72779596000000002</v>
      </c>
      <c r="F1580">
        <v>1.98109651</v>
      </c>
      <c r="G1580">
        <v>0.65743797999999998</v>
      </c>
      <c r="H1580">
        <v>10.26940544170068</v>
      </c>
    </row>
    <row r="1581" spans="1:8" x14ac:dyDescent="0.3">
      <c r="A1581" t="s">
        <v>469</v>
      </c>
      <c r="B1581" t="s">
        <v>2930</v>
      </c>
      <c r="C1581">
        <v>2.7449185343088752E-8</v>
      </c>
      <c r="D1581">
        <v>0.66752380408493306</v>
      </c>
      <c r="E1581">
        <v>1.9710919899999999</v>
      </c>
      <c r="F1581">
        <v>-2.7303962500000001</v>
      </c>
      <c r="G1581">
        <v>-35.89028278</v>
      </c>
      <c r="H1581">
        <v>9.6692668828435906</v>
      </c>
    </row>
    <row r="1582" spans="1:8" x14ac:dyDescent="0.3">
      <c r="A1582" t="s">
        <v>3092</v>
      </c>
      <c r="B1582" t="s">
        <v>3091</v>
      </c>
      <c r="C1582">
        <v>5.0908755699350452E-7</v>
      </c>
      <c r="D1582">
        <v>1.6638615128129153</v>
      </c>
      <c r="E1582">
        <v>-3.4819485499999998</v>
      </c>
      <c r="F1582">
        <v>13.679632829999999</v>
      </c>
      <c r="G1582">
        <v>14.01271901</v>
      </c>
      <c r="H1582">
        <v>10.18175113987007</v>
      </c>
    </row>
    <row r="1583" spans="1:8" x14ac:dyDescent="0.3">
      <c r="A1583" t="s">
        <v>2963</v>
      </c>
      <c r="B1583" t="s">
        <v>2962</v>
      </c>
      <c r="C1583">
        <v>1.3999999999995938E-7</v>
      </c>
      <c r="D1583">
        <v>3.3600116057686064E-2</v>
      </c>
      <c r="E1583">
        <v>6.2459000000000004E-3</v>
      </c>
      <c r="F1583">
        <v>-12.51744835</v>
      </c>
      <c r="G1583">
        <v>-30</v>
      </c>
      <c r="H1583">
        <v>10.144026893655052</v>
      </c>
    </row>
    <row r="1584" spans="1:8" x14ac:dyDescent="0.3">
      <c r="A1584" t="s">
        <v>3078</v>
      </c>
      <c r="B1584" t="s">
        <v>3077</v>
      </c>
      <c r="C1584">
        <v>1.0328544462568092E-6</v>
      </c>
      <c r="D1584">
        <v>29.472314742458103</v>
      </c>
      <c r="E1584">
        <v>0.1702119</v>
      </c>
      <c r="F1584">
        <v>-6.7782880000000004E-2</v>
      </c>
      <c r="G1584">
        <v>4.1227039799999998</v>
      </c>
      <c r="H1584">
        <v>10.088948182122213</v>
      </c>
    </row>
    <row r="1585" spans="1:8" x14ac:dyDescent="0.3">
      <c r="A1585" t="s">
        <v>3045</v>
      </c>
      <c r="B1585" t="s">
        <v>3044</v>
      </c>
      <c r="C1585">
        <v>1.0015440412107804E-8</v>
      </c>
      <c r="D1585">
        <v>1E-8</v>
      </c>
      <c r="E1585">
        <v>0.37081765</v>
      </c>
      <c r="F1585">
        <v>0.15440412000000001</v>
      </c>
      <c r="G1585">
        <v>0.21171617000000001</v>
      </c>
      <c r="H1585">
        <v>10.023581318111647</v>
      </c>
    </row>
    <row r="1586" spans="1:8" x14ac:dyDescent="0.3">
      <c r="A1586" t="s">
        <v>2794</v>
      </c>
      <c r="B1586" t="s">
        <v>2793</v>
      </c>
      <c r="C1586">
        <v>2.0030880823948517E-8</v>
      </c>
      <c r="D1586">
        <v>2.1099773967774283E-2</v>
      </c>
      <c r="E1586">
        <v>0.15440412000000001</v>
      </c>
      <c r="F1586">
        <v>-59.517080610000001</v>
      </c>
      <c r="G1586">
        <v>0.15440412000000001</v>
      </c>
      <c r="H1586">
        <v>10.015440411974261</v>
      </c>
    </row>
    <row r="1587" spans="1:8" x14ac:dyDescent="0.3">
      <c r="A1587" t="s">
        <v>2545</v>
      </c>
      <c r="B1587" t="s">
        <v>2544</v>
      </c>
      <c r="C1587">
        <v>6.1706813637812665E-7</v>
      </c>
      <c r="D1587">
        <v>1.1420565664895159</v>
      </c>
      <c r="E1587">
        <v>-1.6059972899999999</v>
      </c>
      <c r="F1587">
        <v>-55.002364329999999</v>
      </c>
      <c r="G1587">
        <v>-68.425174979999994</v>
      </c>
      <c r="H1587">
        <v>9.7029472189427555</v>
      </c>
    </row>
    <row r="1588" spans="1:8" x14ac:dyDescent="0.3">
      <c r="A1588" t="s">
        <v>3043</v>
      </c>
      <c r="B1588" t="s">
        <v>3042</v>
      </c>
      <c r="C1588">
        <v>3.7100837875936359E-4</v>
      </c>
      <c r="D1588">
        <v>2.7334479533604727</v>
      </c>
      <c r="E1588">
        <v>5.0656128000000002</v>
      </c>
      <c r="F1588">
        <v>22.11115569</v>
      </c>
      <c r="G1588">
        <v>77.198409029999993</v>
      </c>
      <c r="H1588">
        <v>10.13859379193792</v>
      </c>
    </row>
    <row r="1589" spans="1:8" x14ac:dyDescent="0.3">
      <c r="A1589" t="s">
        <v>3383</v>
      </c>
      <c r="B1589" t="s">
        <v>3382</v>
      </c>
      <c r="C1589">
        <v>4.8993897966279747E-7</v>
      </c>
      <c r="D1589">
        <v>38.649492841190558</v>
      </c>
      <c r="E1589">
        <v>-1.245313E-2</v>
      </c>
      <c r="F1589">
        <v>89.358391859999998</v>
      </c>
      <c r="G1589">
        <v>88.421920479999997</v>
      </c>
      <c r="H1589">
        <v>9.9079557190177159</v>
      </c>
    </row>
    <row r="1590" spans="1:8" x14ac:dyDescent="0.3">
      <c r="A1590" t="s">
        <v>3051</v>
      </c>
      <c r="B1590" t="s">
        <v>3050</v>
      </c>
      <c r="C1590">
        <v>9.1385566766324865E-8</v>
      </c>
      <c r="D1590">
        <v>3.0447853235103688</v>
      </c>
      <c r="E1590">
        <v>-0.26993265</v>
      </c>
      <c r="F1590">
        <v>0.26088500999999997</v>
      </c>
      <c r="G1590">
        <v>-2.0434333800000002</v>
      </c>
      <c r="H1590">
        <v>9.8840115204738197</v>
      </c>
    </row>
    <row r="1591" spans="1:8" x14ac:dyDescent="0.3">
      <c r="A1591" t="s">
        <v>2993</v>
      </c>
      <c r="B1591" t="s">
        <v>2992</v>
      </c>
      <c r="C1591">
        <v>6.7768477521940456E-6</v>
      </c>
      <c r="D1591">
        <v>0.90301425500909605</v>
      </c>
      <c r="E1591">
        <v>-1.04208568</v>
      </c>
      <c r="F1591">
        <v>-4.8318294699999997</v>
      </c>
      <c r="G1591">
        <v>-20.034047699999999</v>
      </c>
      <c r="H1591">
        <v>9.8158641350356959</v>
      </c>
    </row>
    <row r="1592" spans="1:8" x14ac:dyDescent="0.3">
      <c r="A1592" t="s">
        <v>2929</v>
      </c>
      <c r="B1592" t="s">
        <v>2928</v>
      </c>
      <c r="C1592">
        <v>4.8707770095736893E-8</v>
      </c>
      <c r="D1592">
        <v>2.2652541973574368E-4</v>
      </c>
      <c r="E1592">
        <v>12.31618228</v>
      </c>
      <c r="F1592">
        <v>37.29689158</v>
      </c>
      <c r="G1592">
        <v>-41.857779200000003</v>
      </c>
      <c r="H1592">
        <v>9.7242976461424693</v>
      </c>
    </row>
    <row r="1593" spans="1:8" x14ac:dyDescent="0.3">
      <c r="A1593" t="s">
        <v>2959</v>
      </c>
      <c r="B1593" t="s">
        <v>2958</v>
      </c>
      <c r="C1593">
        <v>5.0772398325871099E-8</v>
      </c>
      <c r="D1593">
        <v>0.44987895044482479</v>
      </c>
      <c r="E1593">
        <v>-0.15847869000000001</v>
      </c>
      <c r="F1593">
        <v>-3.8209013299999999</v>
      </c>
      <c r="G1593">
        <v>-23.556398489999999</v>
      </c>
      <c r="H1593">
        <v>9.6467505539032778</v>
      </c>
    </row>
    <row r="1594" spans="1:8" x14ac:dyDescent="0.3">
      <c r="A1594" t="s">
        <v>2995</v>
      </c>
      <c r="B1594" t="s">
        <v>2994</v>
      </c>
      <c r="C1594">
        <v>3.9390134664226449E-7</v>
      </c>
      <c r="D1594">
        <v>0.47036426991324592</v>
      </c>
      <c r="E1594">
        <v>-9.1247289999999995E-2</v>
      </c>
      <c r="F1594">
        <v>-10.232110540000001</v>
      </c>
      <c r="G1594">
        <v>-12.37960065</v>
      </c>
      <c r="H1594">
        <v>9.6505829927354796</v>
      </c>
    </row>
    <row r="1595" spans="1:8" x14ac:dyDescent="0.3">
      <c r="A1595" t="s">
        <v>2936</v>
      </c>
      <c r="B1595" t="s">
        <v>2935</v>
      </c>
      <c r="C1595">
        <v>4.2176068850875891E-8</v>
      </c>
      <c r="D1595">
        <v>3.8006971454673147E-2</v>
      </c>
      <c r="E1595">
        <v>-0.18982236999999999</v>
      </c>
      <c r="F1595">
        <v>-14.967603130000001</v>
      </c>
      <c r="G1595">
        <v>-39.757079210000001</v>
      </c>
      <c r="H1595">
        <v>9.4746234380596928</v>
      </c>
    </row>
    <row r="1596" spans="1:8" x14ac:dyDescent="0.3">
      <c r="A1596" t="s">
        <v>3104</v>
      </c>
      <c r="B1596" t="s">
        <v>3103</v>
      </c>
      <c r="C1596">
        <v>1E-8</v>
      </c>
      <c r="D1596">
        <v>0.46415409219720999</v>
      </c>
      <c r="E1596">
        <v>-0.93202982000000001</v>
      </c>
      <c r="F1596">
        <v>1.85890472</v>
      </c>
      <c r="G1596">
        <v>6.8329989099999997</v>
      </c>
      <c r="H1596">
        <v>9.441405395316588</v>
      </c>
    </row>
    <row r="1597" spans="1:8" x14ac:dyDescent="0.3">
      <c r="A1597" t="s">
        <v>3076</v>
      </c>
      <c r="B1597" t="s">
        <v>3075</v>
      </c>
      <c r="C1597">
        <v>2.0030880824028645E-7</v>
      </c>
      <c r="D1597">
        <v>7.6518675478003612E-3</v>
      </c>
      <c r="E1597">
        <v>0.37081764</v>
      </c>
      <c r="F1597">
        <v>5.4273392899999999</v>
      </c>
      <c r="G1597">
        <v>-25.811552509999999</v>
      </c>
      <c r="H1597">
        <v>9.3829455474611638</v>
      </c>
    </row>
    <row r="1598" spans="1:8" x14ac:dyDescent="0.3">
      <c r="A1598" t="s">
        <v>3026</v>
      </c>
      <c r="B1598" t="s">
        <v>3025</v>
      </c>
      <c r="C1598">
        <v>1E-8</v>
      </c>
      <c r="D1598">
        <v>3.812198963111281E-2</v>
      </c>
      <c r="E1598">
        <v>-0.16526560000000001</v>
      </c>
      <c r="F1598">
        <v>-3.8152782900000002</v>
      </c>
      <c r="G1598">
        <v>3.3549251</v>
      </c>
      <c r="H1598">
        <v>9.3567646007864944</v>
      </c>
    </row>
    <row r="1599" spans="1:8" x14ac:dyDescent="0.3">
      <c r="A1599" t="s">
        <v>3167</v>
      </c>
      <c r="B1599" t="s">
        <v>3166</v>
      </c>
      <c r="C1599">
        <v>2.3369201300630017E-7</v>
      </c>
      <c r="D1599">
        <v>6.9207898498086118E-2</v>
      </c>
      <c r="E1599">
        <v>20.518252360000002</v>
      </c>
      <c r="F1599">
        <v>54.548036549999999</v>
      </c>
      <c r="G1599">
        <v>130.27401376</v>
      </c>
      <c r="H1599">
        <v>9.3476805202520072</v>
      </c>
    </row>
    <row r="1600" spans="1:8" x14ac:dyDescent="0.3">
      <c r="A1600" t="s">
        <v>3024</v>
      </c>
      <c r="B1600" t="s">
        <v>3023</v>
      </c>
      <c r="C1600">
        <v>1.6646275416681806E-7</v>
      </c>
      <c r="D1600">
        <v>66.92224599066337</v>
      </c>
      <c r="E1600">
        <v>-0.10766417</v>
      </c>
      <c r="F1600">
        <v>-3.0821793500000001</v>
      </c>
      <c r="G1600">
        <v>-15.28425897</v>
      </c>
      <c r="H1600">
        <v>9.3218975870663954</v>
      </c>
    </row>
    <row r="1601" spans="1:8" x14ac:dyDescent="0.3">
      <c r="A1601" t="s">
        <v>3032</v>
      </c>
      <c r="B1601" t="s">
        <v>3031</v>
      </c>
      <c r="C1601">
        <v>7.743647393906775E-8</v>
      </c>
      <c r="D1601">
        <v>0.17258001658219868</v>
      </c>
      <c r="E1601">
        <v>-0.35399542000000001</v>
      </c>
      <c r="F1601">
        <v>-13.79794176</v>
      </c>
      <c r="G1601">
        <v>-10.805158649999999</v>
      </c>
      <c r="H1601">
        <v>9.2923768726881288</v>
      </c>
    </row>
    <row r="1602" spans="1:8" x14ac:dyDescent="0.3">
      <c r="A1602" t="s">
        <v>3074</v>
      </c>
      <c r="B1602" t="s">
        <v>3073</v>
      </c>
      <c r="C1602">
        <v>4.756500623686278E-7</v>
      </c>
      <c r="D1602">
        <v>1.1559692705495186</v>
      </c>
      <c r="E1602">
        <v>1.22446722</v>
      </c>
      <c r="F1602">
        <v>-1.78840913</v>
      </c>
      <c r="G1602">
        <v>-15.58432623</v>
      </c>
      <c r="H1602">
        <v>9.2671443892350833</v>
      </c>
    </row>
    <row r="1603" spans="1:8" x14ac:dyDescent="0.3">
      <c r="A1603" t="s">
        <v>3171</v>
      </c>
      <c r="B1603" t="s">
        <v>3170</v>
      </c>
      <c r="C1603">
        <v>6.5202363824315838E-8</v>
      </c>
      <c r="D1603">
        <v>0.89481350023052408</v>
      </c>
      <c r="E1603">
        <v>-11.161119790000001</v>
      </c>
      <c r="F1603">
        <v>50.823627819999999</v>
      </c>
      <c r="G1603">
        <v>80.226205770000007</v>
      </c>
      <c r="H1603">
        <v>9.7201951419266113</v>
      </c>
    </row>
    <row r="1604" spans="1:8" x14ac:dyDescent="0.3">
      <c r="A1604" t="s">
        <v>3057</v>
      </c>
      <c r="B1604" t="s">
        <v>3056</v>
      </c>
      <c r="C1604">
        <v>1.7026248700423012E-7</v>
      </c>
      <c r="D1604">
        <v>1E-8</v>
      </c>
      <c r="E1604">
        <v>0.15440412000000001</v>
      </c>
      <c r="F1604">
        <v>-5.4097294399999996</v>
      </c>
      <c r="G1604">
        <v>-10.38816473</v>
      </c>
      <c r="H1604">
        <v>9.199753570457462</v>
      </c>
    </row>
    <row r="1605" spans="1:8" x14ac:dyDescent="0.3">
      <c r="A1605" t="s">
        <v>3055</v>
      </c>
      <c r="B1605" t="s">
        <v>3054</v>
      </c>
      <c r="C1605">
        <v>1.7101527658284087E-8</v>
      </c>
      <c r="D1605">
        <v>0.75650880128205811</v>
      </c>
      <c r="E1605">
        <v>0.70670308000000004</v>
      </c>
      <c r="F1605">
        <v>-5.6969617899999996</v>
      </c>
      <c r="G1605">
        <v>-5.2795730199999999</v>
      </c>
      <c r="H1605">
        <v>9.0568284493596423</v>
      </c>
    </row>
    <row r="1606" spans="1:8" x14ac:dyDescent="0.3">
      <c r="A1606" t="s">
        <v>3047</v>
      </c>
      <c r="B1606" t="s">
        <v>3046</v>
      </c>
      <c r="C1606">
        <v>7.4211220502507199E-8</v>
      </c>
      <c r="D1606">
        <v>9.2957157083109754E-2</v>
      </c>
      <c r="E1606">
        <v>1.8051889400000001</v>
      </c>
      <c r="F1606">
        <v>4.1018221300000004</v>
      </c>
      <c r="G1606">
        <v>-9.2399505299999998</v>
      </c>
      <c r="H1606">
        <v>9.0350709574247166</v>
      </c>
    </row>
    <row r="1607" spans="1:8" x14ac:dyDescent="0.3">
      <c r="A1607" t="s">
        <v>3252</v>
      </c>
      <c r="B1607" t="s">
        <v>3251</v>
      </c>
      <c r="C1607">
        <v>6.5392946995913994E-8</v>
      </c>
      <c r="D1607">
        <v>2.2924551652303592E-4</v>
      </c>
      <c r="E1607">
        <v>-0.22214935</v>
      </c>
      <c r="F1607">
        <v>61.00528036</v>
      </c>
      <c r="G1607">
        <v>-26.938282709999999</v>
      </c>
      <c r="H1607">
        <v>8.9937944346813019</v>
      </c>
    </row>
    <row r="1608" spans="1:8" x14ac:dyDescent="0.3">
      <c r="A1608" t="s">
        <v>3108</v>
      </c>
      <c r="B1608" t="s">
        <v>3107</v>
      </c>
      <c r="C1608">
        <v>4.409589806858231E-7</v>
      </c>
      <c r="D1608">
        <v>2.715665667485609</v>
      </c>
      <c r="E1608">
        <v>-0.50147905000000004</v>
      </c>
      <c r="F1608">
        <v>-15.2296415</v>
      </c>
      <c r="G1608">
        <v>6.5336941299999998</v>
      </c>
      <c r="H1608">
        <v>8.9755533675386889</v>
      </c>
    </row>
    <row r="1609" spans="1:8" x14ac:dyDescent="0.3">
      <c r="A1609" t="s">
        <v>2921</v>
      </c>
      <c r="B1609" t="s">
        <v>2920</v>
      </c>
      <c r="C1609">
        <v>1E-8</v>
      </c>
      <c r="D1609">
        <v>5.6350852892739721E-4</v>
      </c>
      <c r="E1609">
        <v>-0.15984825</v>
      </c>
      <c r="F1609">
        <v>-34.134677869999997</v>
      </c>
      <c r="G1609">
        <v>-22.308215199999999</v>
      </c>
      <c r="H1609">
        <v>8.9695811808504065</v>
      </c>
    </row>
    <row r="1610" spans="1:8" x14ac:dyDescent="0.3">
      <c r="A1610" t="s">
        <v>3499</v>
      </c>
      <c r="B1610" t="s">
        <v>3498</v>
      </c>
      <c r="C1610">
        <v>3.2078482554693524E-4</v>
      </c>
      <c r="D1610">
        <v>2.7304048808887678E-3</v>
      </c>
      <c r="E1610">
        <v>-0.16037633000000001</v>
      </c>
      <c r="F1610">
        <v>-3.8065755800000001</v>
      </c>
      <c r="G1610">
        <v>287.19249563</v>
      </c>
      <c r="H1610">
        <v>8.8857396676501068</v>
      </c>
    </row>
    <row r="1611" spans="1:8" x14ac:dyDescent="0.3">
      <c r="A1611" t="s">
        <v>3014</v>
      </c>
      <c r="B1611" t="s">
        <v>3013</v>
      </c>
      <c r="C1611">
        <v>6.2149709846035876E-7</v>
      </c>
      <c r="D1611">
        <v>8.7894790554241264E-3</v>
      </c>
      <c r="E1611">
        <v>0.37199475999999998</v>
      </c>
      <c r="F1611">
        <v>-7.2377866099999997</v>
      </c>
      <c r="G1611">
        <v>-1.77538661</v>
      </c>
      <c r="H1611">
        <v>8.8839051288391087</v>
      </c>
    </row>
    <row r="1612" spans="1:8" x14ac:dyDescent="0.3">
      <c r="A1612" t="s">
        <v>3090</v>
      </c>
      <c r="B1612" t="s">
        <v>3089</v>
      </c>
      <c r="C1612">
        <v>7.8120435213666309E-7</v>
      </c>
      <c r="D1612">
        <v>1.0016778982039094E-4</v>
      </c>
      <c r="E1612">
        <v>0.37081764</v>
      </c>
      <c r="F1612">
        <v>0.15440412000000001</v>
      </c>
      <c r="G1612">
        <v>-2.3494559800000001</v>
      </c>
      <c r="H1612">
        <v>8.8200323250051813</v>
      </c>
    </row>
    <row r="1613" spans="1:8" x14ac:dyDescent="0.3">
      <c r="A1613" t="s">
        <v>3037</v>
      </c>
      <c r="B1613" t="s">
        <v>3037</v>
      </c>
      <c r="C1613">
        <v>2.4537676362131328E-7</v>
      </c>
      <c r="D1613">
        <v>1.6032114222995966E-2</v>
      </c>
      <c r="E1613">
        <v>-0.11221428999999999</v>
      </c>
      <c r="F1613">
        <v>7.5110320499999998</v>
      </c>
      <c r="G1613">
        <v>1.3163045099999999</v>
      </c>
      <c r="H1613">
        <v>8.7792969054116661</v>
      </c>
    </row>
    <row r="1614" spans="1:8" x14ac:dyDescent="0.3">
      <c r="A1614" t="s">
        <v>2881</v>
      </c>
      <c r="B1614" t="s">
        <v>2880</v>
      </c>
      <c r="C1614">
        <v>7.0108082883953354E-8</v>
      </c>
      <c r="D1614">
        <v>8.9350069184355226E-3</v>
      </c>
      <c r="E1614">
        <v>0.37081764</v>
      </c>
      <c r="F1614">
        <v>-12.36352422</v>
      </c>
      <c r="G1614">
        <v>-41.576597599999999</v>
      </c>
      <c r="H1614">
        <v>8.7503699817973235</v>
      </c>
    </row>
    <row r="1615" spans="1:8" x14ac:dyDescent="0.3">
      <c r="A1615" t="s">
        <v>3094</v>
      </c>
      <c r="B1615" t="s">
        <v>3093</v>
      </c>
      <c r="C1615">
        <v>1.1501967369474862E-7</v>
      </c>
      <c r="D1615">
        <v>2.7084104990573428</v>
      </c>
      <c r="E1615">
        <v>-0.32815712000000002</v>
      </c>
      <c r="F1615">
        <v>-1.02611286</v>
      </c>
      <c r="G1615">
        <v>-17.65447314</v>
      </c>
      <c r="H1615">
        <v>8.6561028697548092</v>
      </c>
    </row>
    <row r="1616" spans="1:8" x14ac:dyDescent="0.3">
      <c r="A1616" t="s">
        <v>3062</v>
      </c>
      <c r="B1616" t="s">
        <v>3062</v>
      </c>
      <c r="C1616">
        <v>1.5874488584544969E-6</v>
      </c>
      <c r="D1616">
        <v>1.3808511630112563</v>
      </c>
      <c r="E1616">
        <v>-7.7496564399999999</v>
      </c>
      <c r="F1616">
        <v>-6.0740302699999997</v>
      </c>
      <c r="G1616">
        <v>-16.028160159999999</v>
      </c>
      <c r="H1616">
        <v>8.6848082543043077</v>
      </c>
    </row>
    <row r="1617" spans="1:8" x14ac:dyDescent="0.3">
      <c r="A1617" t="s">
        <v>3161</v>
      </c>
      <c r="B1617" t="s">
        <v>3160</v>
      </c>
      <c r="C1617">
        <v>3.1568595330239402E-8</v>
      </c>
      <c r="D1617">
        <v>0.1234561433884402</v>
      </c>
      <c r="E1617">
        <v>-1.6044567599999999</v>
      </c>
      <c r="F1617">
        <v>0.43947755999999999</v>
      </c>
      <c r="G1617">
        <v>-0.96888054000000001</v>
      </c>
      <c r="H1617">
        <v>8.6162379159651294</v>
      </c>
    </row>
    <row r="1618" spans="1:8" x14ac:dyDescent="0.3">
      <c r="A1618" t="s">
        <v>3299</v>
      </c>
      <c r="B1618" t="s">
        <v>3298</v>
      </c>
      <c r="C1618">
        <v>3.0048559775421394E-7</v>
      </c>
      <c r="D1618">
        <v>24.342030773594587</v>
      </c>
      <c r="E1618">
        <v>15.41996131</v>
      </c>
      <c r="F1618">
        <v>81.623399669999998</v>
      </c>
      <c r="G1618">
        <v>72.252525449999993</v>
      </c>
      <c r="H1618">
        <v>8.492864837805552</v>
      </c>
    </row>
    <row r="1619" spans="1:8" x14ac:dyDescent="0.3">
      <c r="A1619" t="s">
        <v>3134</v>
      </c>
      <c r="B1619" t="s">
        <v>3133</v>
      </c>
      <c r="C1619">
        <v>3.7354525075973088E-6</v>
      </c>
      <c r="D1619">
        <v>0.74198382419945474</v>
      </c>
      <c r="E1619">
        <v>0.15573823000000001</v>
      </c>
      <c r="F1619">
        <v>2.2780531700000002</v>
      </c>
      <c r="G1619">
        <v>16.97904226</v>
      </c>
      <c r="H1619">
        <v>8.5835210442909862</v>
      </c>
    </row>
    <row r="1620" spans="1:8" x14ac:dyDescent="0.3">
      <c r="A1620" t="s">
        <v>2424</v>
      </c>
      <c r="B1620" t="s">
        <v>2423</v>
      </c>
      <c r="C1620">
        <v>2.8576581542577725E-8</v>
      </c>
      <c r="D1620">
        <v>1E-8</v>
      </c>
      <c r="E1620">
        <v>-0.16037633000000001</v>
      </c>
      <c r="F1620">
        <v>-3.8065755800000001</v>
      </c>
      <c r="G1620">
        <v>-75.765598510000004</v>
      </c>
      <c r="H1620">
        <v>8.5725669321439373</v>
      </c>
    </row>
    <row r="1621" spans="1:8" x14ac:dyDescent="0.3">
      <c r="A1621" t="s">
        <v>3002</v>
      </c>
      <c r="B1621" t="s">
        <v>3001</v>
      </c>
      <c r="C1621">
        <v>1E-8</v>
      </c>
      <c r="D1621">
        <v>7.5302212560149934E-2</v>
      </c>
      <c r="E1621">
        <v>-15.37031775</v>
      </c>
      <c r="F1621">
        <v>-24.563791680000001</v>
      </c>
      <c r="G1621">
        <v>-26.119964209999999</v>
      </c>
      <c r="H1621">
        <v>8.5191265505897018</v>
      </c>
    </row>
    <row r="1622" spans="1:8" x14ac:dyDescent="0.3">
      <c r="A1622" t="s">
        <v>3072</v>
      </c>
      <c r="B1622" t="s">
        <v>3071</v>
      </c>
      <c r="C1622">
        <v>4.6380847751610971E-8</v>
      </c>
      <c r="D1622">
        <v>0.33567960191114876</v>
      </c>
      <c r="E1622">
        <v>-0.26808057000000002</v>
      </c>
      <c r="F1622">
        <v>-0.64109740999999998</v>
      </c>
      <c r="G1622">
        <v>-0.60947286000000001</v>
      </c>
      <c r="H1622">
        <v>8.5174140457169507</v>
      </c>
    </row>
    <row r="1623" spans="1:8" x14ac:dyDescent="0.3">
      <c r="A1623" t="s">
        <v>3159</v>
      </c>
      <c r="B1623" t="s">
        <v>3158</v>
      </c>
      <c r="C1623">
        <v>1E-8</v>
      </c>
      <c r="D1623">
        <v>1E-8</v>
      </c>
      <c r="E1623">
        <v>-0.93691944999999999</v>
      </c>
      <c r="F1623">
        <v>1.0131111800000001</v>
      </c>
      <c r="G1623">
        <v>5.9428497399999998</v>
      </c>
      <c r="H1623">
        <v>8.4737188803798986</v>
      </c>
    </row>
    <row r="1624" spans="1:8" x14ac:dyDescent="0.3">
      <c r="A1624" t="s">
        <v>1772</v>
      </c>
      <c r="B1624" t="s">
        <v>1771</v>
      </c>
      <c r="C1624">
        <v>1E-8</v>
      </c>
      <c r="D1624">
        <v>2.1464377149620472E-2</v>
      </c>
      <c r="E1624">
        <v>-0.93851709999999999</v>
      </c>
      <c r="F1624">
        <v>-91.827055470000005</v>
      </c>
      <c r="G1624">
        <v>5.9428496900000001</v>
      </c>
      <c r="H1624">
        <v>8.4235634816486176</v>
      </c>
    </row>
    <row r="1625" spans="1:8" x14ac:dyDescent="0.3">
      <c r="A1625" t="s">
        <v>3114</v>
      </c>
      <c r="B1625" t="s">
        <v>3113</v>
      </c>
      <c r="C1625">
        <v>5.007720206000485E-8</v>
      </c>
      <c r="D1625">
        <v>4.7632435615603072E-5</v>
      </c>
      <c r="E1625">
        <v>0.15440412000000001</v>
      </c>
      <c r="F1625">
        <v>0.15440412000000001</v>
      </c>
      <c r="G1625">
        <v>25.19300514</v>
      </c>
      <c r="H1625">
        <v>8.3986983244427584</v>
      </c>
    </row>
    <row r="1626" spans="1:8" x14ac:dyDescent="0.3">
      <c r="A1626" t="s">
        <v>3120</v>
      </c>
      <c r="B1626" t="s">
        <v>3119</v>
      </c>
      <c r="C1626">
        <v>1.1499999999960412E-8</v>
      </c>
      <c r="D1626">
        <v>1E-8</v>
      </c>
      <c r="E1626">
        <v>6.2459000000000004E-3</v>
      </c>
      <c r="F1626">
        <v>-1.9940960000000001E-2</v>
      </c>
      <c r="G1626">
        <v>0</v>
      </c>
      <c r="H1626">
        <v>8.3280786939713316</v>
      </c>
    </row>
    <row r="1627" spans="1:8" x14ac:dyDescent="0.3">
      <c r="A1627" t="s">
        <v>3126</v>
      </c>
      <c r="B1627" t="s">
        <v>3125</v>
      </c>
      <c r="C1627">
        <v>2.1562675941297356E-8</v>
      </c>
      <c r="D1627">
        <v>1E-8</v>
      </c>
      <c r="E1627">
        <v>0.21255238000000001</v>
      </c>
      <c r="F1627">
        <v>1.3814748800000001</v>
      </c>
      <c r="G1627">
        <v>79.688966179999994</v>
      </c>
      <c r="H1627">
        <v>8.2196331763374548</v>
      </c>
    </row>
    <row r="1628" spans="1:8" x14ac:dyDescent="0.3">
      <c r="A1628" t="s">
        <v>3157</v>
      </c>
      <c r="B1628" t="s">
        <v>3156</v>
      </c>
      <c r="C1628">
        <v>1E-8</v>
      </c>
      <c r="D1628">
        <v>1.230979246576616E-3</v>
      </c>
      <c r="E1628">
        <v>-0.93691946000000004</v>
      </c>
      <c r="F1628">
        <v>1.0131111800000001</v>
      </c>
      <c r="G1628">
        <v>-3.2695720000000001</v>
      </c>
      <c r="H1628">
        <v>8.1629567842877595</v>
      </c>
    </row>
    <row r="1629" spans="1:8" x14ac:dyDescent="0.3">
      <c r="A1629" t="s">
        <v>3124</v>
      </c>
      <c r="B1629" t="s">
        <v>3123</v>
      </c>
      <c r="C1629">
        <v>1E-8</v>
      </c>
      <c r="D1629">
        <v>1E-8</v>
      </c>
      <c r="E1629">
        <v>0.34116921</v>
      </c>
      <c r="F1629">
        <v>-0.1237835</v>
      </c>
      <c r="G1629">
        <v>0.10223</v>
      </c>
      <c r="H1629">
        <v>8.1046957639371389</v>
      </c>
    </row>
    <row r="1630" spans="1:8" x14ac:dyDescent="0.3">
      <c r="A1630" t="s">
        <v>3184</v>
      </c>
      <c r="B1630" t="s">
        <v>3183</v>
      </c>
      <c r="C1630">
        <v>1.2442686177281659E-7</v>
      </c>
      <c r="D1630">
        <v>3.3547011715930478E-3</v>
      </c>
      <c r="E1630">
        <v>-0.93851708</v>
      </c>
      <c r="F1630">
        <v>1.3239806300000001</v>
      </c>
      <c r="G1630">
        <v>5.9428497</v>
      </c>
      <c r="H1630">
        <v>8.0628779599790086</v>
      </c>
    </row>
    <row r="1631" spans="1:8" x14ac:dyDescent="0.3">
      <c r="A1631" t="s">
        <v>3622</v>
      </c>
      <c r="B1631" t="s">
        <v>3621</v>
      </c>
      <c r="C1631">
        <v>1.0237449359715792E-8</v>
      </c>
      <c r="D1631">
        <v>7.2587100312675283E-3</v>
      </c>
      <c r="E1631">
        <v>-0.93851708</v>
      </c>
      <c r="F1631">
        <v>-41.528961219999999</v>
      </c>
      <c r="G1631">
        <v>-0.28160175999999998</v>
      </c>
      <c r="H1631">
        <v>8.0483015384086123</v>
      </c>
    </row>
    <row r="1632" spans="1:8" x14ac:dyDescent="0.3">
      <c r="A1632" t="s">
        <v>3066</v>
      </c>
      <c r="B1632" t="s">
        <v>3065</v>
      </c>
      <c r="C1632">
        <v>1.1192138509392285E-7</v>
      </c>
      <c r="D1632">
        <v>0.12834891293001574</v>
      </c>
      <c r="E1632">
        <v>21.380026780000001</v>
      </c>
      <c r="F1632">
        <v>1.6155712900000001</v>
      </c>
      <c r="G1632">
        <v>1.98686495</v>
      </c>
      <c r="H1632">
        <v>8.0418377019800413</v>
      </c>
    </row>
    <row r="1633" spans="1:8" x14ac:dyDescent="0.3">
      <c r="A1633" t="s">
        <v>3106</v>
      </c>
      <c r="B1633" t="s">
        <v>3105</v>
      </c>
      <c r="C1633">
        <v>1E-8</v>
      </c>
      <c r="D1633">
        <v>1.1020243006122924E-2</v>
      </c>
      <c r="E1633">
        <v>-0.17936653999999999</v>
      </c>
      <c r="F1633">
        <v>-3.5861073800000001</v>
      </c>
      <c r="G1633">
        <v>-8.6144688299999999</v>
      </c>
      <c r="H1633">
        <v>7.9665583922868892</v>
      </c>
    </row>
    <row r="1634" spans="1:8" x14ac:dyDescent="0.3">
      <c r="A1634" t="s">
        <v>2048</v>
      </c>
      <c r="B1634" t="s">
        <v>2047</v>
      </c>
      <c r="C1634">
        <v>1E-8</v>
      </c>
      <c r="D1634">
        <v>4.3609055566158481E-4</v>
      </c>
      <c r="E1634">
        <v>-0.58363209000000005</v>
      </c>
      <c r="F1634">
        <v>-87.525922699999995</v>
      </c>
      <c r="G1634">
        <v>-87.492263080000001</v>
      </c>
      <c r="H1634">
        <v>7.9755558496215366</v>
      </c>
    </row>
    <row r="1635" spans="1:8" x14ac:dyDescent="0.3">
      <c r="A1635" t="s">
        <v>3138</v>
      </c>
      <c r="B1635" t="s">
        <v>3137</v>
      </c>
      <c r="C1635">
        <v>1.0000000000035251E-8</v>
      </c>
      <c r="D1635">
        <v>3.5054041452125981E-4</v>
      </c>
      <c r="E1635">
        <v>6.2459000000000004E-3</v>
      </c>
      <c r="F1635">
        <v>-1.9940960000000001E-2</v>
      </c>
      <c r="G1635">
        <v>0</v>
      </c>
      <c r="H1635">
        <v>7.9578703900280523</v>
      </c>
    </row>
    <row r="1636" spans="1:8" x14ac:dyDescent="0.3">
      <c r="A1636" t="s">
        <v>3140</v>
      </c>
      <c r="B1636" t="s">
        <v>3139</v>
      </c>
      <c r="C1636">
        <v>1.258118778002543E-7</v>
      </c>
      <c r="D1636">
        <v>1.7436172571883379</v>
      </c>
      <c r="E1636">
        <v>-2.2285331199999998</v>
      </c>
      <c r="F1636">
        <v>-5.9006560199999996</v>
      </c>
      <c r="G1636">
        <v>-4.0629366500000001</v>
      </c>
      <c r="H1636">
        <v>7.8254796202108929</v>
      </c>
    </row>
    <row r="1637" spans="1:8" x14ac:dyDescent="0.3">
      <c r="A1637" t="s">
        <v>3198</v>
      </c>
      <c r="B1637" t="s">
        <v>3197</v>
      </c>
      <c r="C1637">
        <v>1.1403669683751494E-8</v>
      </c>
      <c r="D1637">
        <v>9.1336580721148248</v>
      </c>
      <c r="E1637">
        <v>10.484510650000001</v>
      </c>
      <c r="F1637">
        <v>-32.84917068</v>
      </c>
      <c r="G1637">
        <v>-21.81506843</v>
      </c>
      <c r="H1637">
        <v>7.9101647510390229</v>
      </c>
    </row>
    <row r="1638" spans="1:8" x14ac:dyDescent="0.3">
      <c r="A1638" t="s">
        <v>3250</v>
      </c>
      <c r="B1638" t="s">
        <v>3249</v>
      </c>
      <c r="C1638">
        <v>1E-8</v>
      </c>
      <c r="D1638">
        <v>1.7609866414498164E-3</v>
      </c>
      <c r="E1638">
        <v>-65.371750719999994</v>
      </c>
      <c r="F1638">
        <v>151.54832977000001</v>
      </c>
      <c r="G1638">
        <v>54.10201919</v>
      </c>
      <c r="H1638">
        <v>7.7761744722747874</v>
      </c>
    </row>
    <row r="1639" spans="1:8" x14ac:dyDescent="0.3">
      <c r="A1639" t="s">
        <v>3169</v>
      </c>
      <c r="B1639" t="s">
        <v>3168</v>
      </c>
      <c r="C1639">
        <v>1.400026662611046E-7</v>
      </c>
      <c r="D1639">
        <v>2.582545459002342E-2</v>
      </c>
      <c r="E1639">
        <v>-2.84339451</v>
      </c>
      <c r="F1639">
        <v>-2.84579907</v>
      </c>
      <c r="G1639">
        <v>3.3863397900000001</v>
      </c>
      <c r="H1639">
        <v>7.7961787715385054</v>
      </c>
    </row>
    <row r="1640" spans="1:8" x14ac:dyDescent="0.3">
      <c r="A1640" t="s">
        <v>3084</v>
      </c>
      <c r="B1640" t="s">
        <v>3083</v>
      </c>
      <c r="C1640">
        <v>1E-8</v>
      </c>
      <c r="D1640">
        <v>0.29304741982541799</v>
      </c>
      <c r="E1640">
        <v>-0.93851706999999995</v>
      </c>
      <c r="F1640">
        <v>-21.46801035</v>
      </c>
      <c r="G1640">
        <v>-17.600005790000001</v>
      </c>
      <c r="H1640">
        <v>7.8661953125669299</v>
      </c>
    </row>
    <row r="1641" spans="1:8" x14ac:dyDescent="0.3">
      <c r="A1641" t="s">
        <v>3112</v>
      </c>
      <c r="B1641" t="s">
        <v>3111</v>
      </c>
      <c r="C1641">
        <v>8.6000000000009362E-7</v>
      </c>
      <c r="D1641">
        <v>8.4231434196157683E-4</v>
      </c>
      <c r="E1641">
        <v>6.2459000000000004E-3</v>
      </c>
      <c r="F1641">
        <v>-20.998553609999998</v>
      </c>
      <c r="G1641">
        <v>-1.5419468700000001</v>
      </c>
      <c r="H1641">
        <v>7.8650182166865594</v>
      </c>
    </row>
    <row r="1642" spans="1:8" x14ac:dyDescent="0.3">
      <c r="A1642" t="s">
        <v>3151</v>
      </c>
      <c r="B1642" t="s">
        <v>3151</v>
      </c>
      <c r="C1642">
        <v>1E-8</v>
      </c>
      <c r="D1642">
        <v>1E-8</v>
      </c>
      <c r="E1642">
        <v>0.15440412000000001</v>
      </c>
      <c r="F1642">
        <v>0.15440409999999999</v>
      </c>
      <c r="G1642">
        <v>0.15440413</v>
      </c>
      <c r="H1642">
        <v>7.8263603846114833</v>
      </c>
    </row>
    <row r="1643" spans="1:8" x14ac:dyDescent="0.3">
      <c r="A1643" t="s">
        <v>3146</v>
      </c>
      <c r="B1643" t="s">
        <v>3145</v>
      </c>
      <c r="C1643">
        <v>1E-8</v>
      </c>
      <c r="D1643">
        <v>1.0651586607469421</v>
      </c>
      <c r="E1643">
        <v>1.2211347699999999</v>
      </c>
      <c r="F1643">
        <v>4.8458944300000004</v>
      </c>
      <c r="G1643">
        <v>20.652530339999998</v>
      </c>
      <c r="H1643">
        <v>7.818438338389976</v>
      </c>
    </row>
    <row r="1644" spans="1:8" x14ac:dyDescent="0.3">
      <c r="A1644" t="s">
        <v>3034</v>
      </c>
      <c r="B1644" t="s">
        <v>3033</v>
      </c>
      <c r="C1644">
        <v>3.0050336943980595E-8</v>
      </c>
      <c r="D1644">
        <v>9.9175432507036018E-2</v>
      </c>
      <c r="E1644">
        <v>0.38442685999999998</v>
      </c>
      <c r="F1644">
        <v>-16.30670434</v>
      </c>
      <c r="G1644">
        <v>-39.90447657</v>
      </c>
      <c r="H1644">
        <v>7.8222839649842051</v>
      </c>
    </row>
    <row r="1645" spans="1:8" x14ac:dyDescent="0.3">
      <c r="A1645" t="s">
        <v>2917</v>
      </c>
      <c r="B1645" t="s">
        <v>2916</v>
      </c>
      <c r="C1645">
        <v>1.361239915229186E-6</v>
      </c>
      <c r="D1645">
        <v>1.2746090448875018</v>
      </c>
      <c r="E1645">
        <v>1.65577687</v>
      </c>
      <c r="F1645">
        <v>-19.171277509999999</v>
      </c>
      <c r="G1645">
        <v>209.34619563000001</v>
      </c>
      <c r="H1645">
        <v>7.7547797471973787</v>
      </c>
    </row>
    <row r="1646" spans="1:8" x14ac:dyDescent="0.3">
      <c r="A1646" t="s">
        <v>3302</v>
      </c>
      <c r="B1646" t="s">
        <v>3301</v>
      </c>
      <c r="C1646">
        <v>4.6145477740173254E-7</v>
      </c>
      <c r="D1646">
        <v>1E-8</v>
      </c>
      <c r="E1646">
        <v>4.3981699999999999E-3</v>
      </c>
      <c r="F1646">
        <v>1.38074305</v>
      </c>
      <c r="G1646">
        <v>53.856362789999999</v>
      </c>
      <c r="H1646">
        <v>7.712764223677735</v>
      </c>
    </row>
    <row r="1647" spans="1:8" x14ac:dyDescent="0.3">
      <c r="A1647" t="s">
        <v>3208</v>
      </c>
      <c r="B1647" t="s">
        <v>3207</v>
      </c>
      <c r="C1647">
        <v>6.0681796165972325E-7</v>
      </c>
      <c r="D1647">
        <v>1.6645619257953883</v>
      </c>
      <c r="E1647">
        <v>-0.20433918000000001</v>
      </c>
      <c r="F1647">
        <v>11.92161632</v>
      </c>
      <c r="G1647">
        <v>32.802113519999999</v>
      </c>
      <c r="H1647">
        <v>7.6993633384269646</v>
      </c>
    </row>
    <row r="1648" spans="1:8" x14ac:dyDescent="0.3">
      <c r="A1648" t="s">
        <v>3128</v>
      </c>
      <c r="B1648" t="s">
        <v>3127</v>
      </c>
      <c r="C1648">
        <v>2.7974290951046754E-7</v>
      </c>
      <c r="D1648">
        <v>1E-8</v>
      </c>
      <c r="E1648">
        <v>-15.96627865</v>
      </c>
      <c r="F1648">
        <v>5.9566565899999997</v>
      </c>
      <c r="G1648">
        <v>-12.77688558</v>
      </c>
      <c r="H1648">
        <v>7.6878153976518879</v>
      </c>
    </row>
    <row r="1649" spans="1:8" x14ac:dyDescent="0.3">
      <c r="A1649" t="s">
        <v>3188</v>
      </c>
      <c r="B1649" t="s">
        <v>3187</v>
      </c>
      <c r="C1649">
        <v>4.756290305624126E-5</v>
      </c>
      <c r="D1649">
        <v>0.20625896739777941</v>
      </c>
      <c r="E1649">
        <v>-0.11448736</v>
      </c>
      <c r="F1649">
        <v>0.78677997</v>
      </c>
      <c r="G1649">
        <v>3.2400463199999998</v>
      </c>
      <c r="H1649">
        <v>7.6827365810469388</v>
      </c>
    </row>
    <row r="1650" spans="1:8" x14ac:dyDescent="0.3">
      <c r="A1650" t="s">
        <v>3957</v>
      </c>
      <c r="B1650" t="s">
        <v>3957</v>
      </c>
      <c r="C1650">
        <v>1E-8</v>
      </c>
      <c r="D1650">
        <v>1E-8</v>
      </c>
      <c r="E1650">
        <v>0.24429016000000001</v>
      </c>
      <c r="F1650">
        <v>0.30630640999999997</v>
      </c>
      <c r="G1650">
        <v>0.89087548000000005</v>
      </c>
      <c r="H1650">
        <v>7.630109334511733</v>
      </c>
    </row>
    <row r="1651" spans="1:8" x14ac:dyDescent="0.3">
      <c r="A1651" t="s">
        <v>3343</v>
      </c>
      <c r="B1651" t="s">
        <v>3342</v>
      </c>
      <c r="C1651">
        <v>9.6148227955300114E-7</v>
      </c>
      <c r="D1651">
        <v>2.9461570709108851E-2</v>
      </c>
      <c r="E1651">
        <v>0.37081764</v>
      </c>
      <c r="F1651">
        <v>37.354611349999999</v>
      </c>
      <c r="G1651">
        <v>269.80087673999998</v>
      </c>
      <c r="H1651">
        <v>7.6273236164954445</v>
      </c>
    </row>
    <row r="1652" spans="1:8" x14ac:dyDescent="0.3">
      <c r="A1652" t="s">
        <v>3088</v>
      </c>
      <c r="B1652" t="s">
        <v>3087</v>
      </c>
      <c r="C1652">
        <v>1E-8</v>
      </c>
      <c r="D1652">
        <v>4.4521938344327845</v>
      </c>
      <c r="E1652">
        <v>5.3406814100000002</v>
      </c>
      <c r="F1652">
        <v>-0.25029802000000001</v>
      </c>
      <c r="G1652">
        <v>-0.90297987999999996</v>
      </c>
      <c r="H1652">
        <v>7.641578322432002</v>
      </c>
    </row>
    <row r="1653" spans="1:8" x14ac:dyDescent="0.3">
      <c r="A1653" t="s">
        <v>3116</v>
      </c>
      <c r="B1653" t="s">
        <v>3115</v>
      </c>
      <c r="C1653">
        <v>3.5207397740119448E-7</v>
      </c>
      <c r="D1653">
        <v>3.9443981028331014E-2</v>
      </c>
      <c r="E1653">
        <v>1.3427667999999999</v>
      </c>
      <c r="F1653">
        <v>-1.43504309</v>
      </c>
      <c r="G1653">
        <v>-15.129934560000001</v>
      </c>
      <c r="H1653">
        <v>7.6126500753090101</v>
      </c>
    </row>
    <row r="1654" spans="1:8" x14ac:dyDescent="0.3">
      <c r="A1654" t="s">
        <v>3165</v>
      </c>
      <c r="B1654" t="s">
        <v>3164</v>
      </c>
      <c r="C1654">
        <v>1E-8</v>
      </c>
      <c r="D1654">
        <v>1E-8</v>
      </c>
      <c r="E1654">
        <v>0.11007274</v>
      </c>
      <c r="F1654">
        <v>2.2115835499999998</v>
      </c>
      <c r="G1654">
        <v>-4.10155096</v>
      </c>
      <c r="H1654">
        <v>7.6301921921887939</v>
      </c>
    </row>
    <row r="1655" spans="1:8" x14ac:dyDescent="0.3">
      <c r="A1655" t="s">
        <v>3206</v>
      </c>
      <c r="B1655" t="s">
        <v>3205</v>
      </c>
      <c r="C1655">
        <v>4.071516827347021E-8</v>
      </c>
      <c r="D1655">
        <v>4.3562877896371451E-3</v>
      </c>
      <c r="E1655">
        <v>-1.13815146</v>
      </c>
      <c r="F1655">
        <v>1.0645967199999999</v>
      </c>
      <c r="G1655">
        <v>6.3810195299999997</v>
      </c>
      <c r="H1655">
        <v>7.5702940340338296</v>
      </c>
    </row>
    <row r="1656" spans="1:8" x14ac:dyDescent="0.3">
      <c r="A1656" t="s">
        <v>3180</v>
      </c>
      <c r="B1656" t="s">
        <v>3179</v>
      </c>
      <c r="C1656">
        <v>3.7317055602973568E-7</v>
      </c>
      <c r="D1656">
        <v>1E-8</v>
      </c>
      <c r="E1656">
        <v>-0.29222732000000001</v>
      </c>
      <c r="F1656">
        <v>-37.542912950000002</v>
      </c>
      <c r="G1656">
        <v>-14.05447494</v>
      </c>
      <c r="H1656">
        <v>7.5380351561956482</v>
      </c>
    </row>
    <row r="1657" spans="1:8" x14ac:dyDescent="0.3">
      <c r="A1657" t="s">
        <v>3102</v>
      </c>
      <c r="B1657" t="s">
        <v>3101</v>
      </c>
      <c r="C1657">
        <v>1.7555136019264912E-8</v>
      </c>
      <c r="D1657">
        <v>1.3310694101556086</v>
      </c>
      <c r="E1657">
        <v>-9.1172970600000003</v>
      </c>
      <c r="F1657">
        <v>-7.8575680500000002</v>
      </c>
      <c r="G1657">
        <v>4.55652466</v>
      </c>
      <c r="H1657">
        <v>8.1440124008494568</v>
      </c>
    </row>
    <row r="1658" spans="1:8" x14ac:dyDescent="0.3">
      <c r="A1658" t="s">
        <v>3178</v>
      </c>
      <c r="B1658" t="s">
        <v>3177</v>
      </c>
      <c r="C1658">
        <v>1.5023160618014807E-6</v>
      </c>
      <c r="D1658">
        <v>1E-8</v>
      </c>
      <c r="E1658">
        <v>0.37081764</v>
      </c>
      <c r="F1658">
        <v>0.15597232</v>
      </c>
      <c r="G1658">
        <v>0.21171617000000001</v>
      </c>
      <c r="H1658">
        <v>7.3578507927418686</v>
      </c>
    </row>
    <row r="1659" spans="1:8" x14ac:dyDescent="0.3">
      <c r="A1659" t="s">
        <v>3216</v>
      </c>
      <c r="B1659" t="s">
        <v>3215</v>
      </c>
      <c r="C1659">
        <v>3.9159656742018257E-8</v>
      </c>
      <c r="D1659">
        <v>0.13831087314123203</v>
      </c>
      <c r="E1659">
        <v>-0.93691946000000004</v>
      </c>
      <c r="F1659">
        <v>0.87862130000000005</v>
      </c>
      <c r="G1659">
        <v>-14.098586600000001</v>
      </c>
      <c r="H1659">
        <v>7.3424356391284222</v>
      </c>
    </row>
    <row r="1660" spans="1:8" x14ac:dyDescent="0.3">
      <c r="A1660" t="s">
        <v>3096</v>
      </c>
      <c r="B1660" t="s">
        <v>3095</v>
      </c>
      <c r="C1660">
        <v>9.0000000000050172E-8</v>
      </c>
      <c r="D1660">
        <v>1.9754755132535291E-3</v>
      </c>
      <c r="E1660">
        <v>6.2459000000000004E-3</v>
      </c>
      <c r="F1660">
        <v>-43.761216789999999</v>
      </c>
      <c r="G1660">
        <v>28.571428569999998</v>
      </c>
      <c r="H1660">
        <v>7.3437535912540932</v>
      </c>
    </row>
    <row r="1661" spans="1:8" x14ac:dyDescent="0.3">
      <c r="A1661" t="s">
        <v>3238</v>
      </c>
      <c r="B1661" t="s">
        <v>3237</v>
      </c>
      <c r="C1661">
        <v>3.8119899251832999E-6</v>
      </c>
      <c r="D1661">
        <v>1.9997839101831321E-2</v>
      </c>
      <c r="E1661">
        <v>-1.1381513700000001</v>
      </c>
      <c r="F1661">
        <v>-6.4853109900000003</v>
      </c>
      <c r="G1661">
        <v>-12.27235574</v>
      </c>
      <c r="H1661">
        <v>7.2999486624495287</v>
      </c>
    </row>
    <row r="1662" spans="1:8" x14ac:dyDescent="0.3">
      <c r="A1662" t="s">
        <v>2890</v>
      </c>
      <c r="B1662" t="s">
        <v>2889</v>
      </c>
      <c r="C1662">
        <v>5.400000000000339E-7</v>
      </c>
      <c r="D1662">
        <v>1E-8</v>
      </c>
      <c r="E1662">
        <v>6.2459000000000004E-3</v>
      </c>
      <c r="F1662">
        <v>-1.9940960000000001E-2</v>
      </c>
      <c r="G1662">
        <v>-63.758389270000002</v>
      </c>
      <c r="H1662">
        <v>7.2691931252164563</v>
      </c>
    </row>
    <row r="1663" spans="1:8" x14ac:dyDescent="0.3">
      <c r="A1663" t="s">
        <v>3100</v>
      </c>
      <c r="B1663" t="s">
        <v>3099</v>
      </c>
      <c r="C1663">
        <v>1.2430000000000011E-5</v>
      </c>
      <c r="D1663">
        <v>4.3196207901926888E-3</v>
      </c>
      <c r="E1663">
        <v>0</v>
      </c>
      <c r="F1663">
        <v>-14.33494142</v>
      </c>
      <c r="G1663">
        <v>-55.831788260000003</v>
      </c>
      <c r="H1663">
        <v>7.2343894068218777</v>
      </c>
    </row>
    <row r="1664" spans="1:8" x14ac:dyDescent="0.3">
      <c r="A1664" t="s">
        <v>3118</v>
      </c>
      <c r="B1664" t="s">
        <v>3117</v>
      </c>
      <c r="C1664">
        <v>1.2855416548529738E-7</v>
      </c>
      <c r="D1664">
        <v>6.8012370123014653E-3</v>
      </c>
      <c r="E1664">
        <v>-0.15984825999999999</v>
      </c>
      <c r="F1664">
        <v>33.594814730000003</v>
      </c>
      <c r="G1664">
        <v>-23.986430949999999</v>
      </c>
      <c r="H1664">
        <v>7.1932483297298146</v>
      </c>
    </row>
    <row r="1665" spans="1:8" x14ac:dyDescent="0.3">
      <c r="A1665" t="s">
        <v>3220</v>
      </c>
      <c r="B1665" t="s">
        <v>3219</v>
      </c>
      <c r="C1665">
        <v>1E-8</v>
      </c>
      <c r="D1665">
        <v>2.1634984500021547E-3</v>
      </c>
      <c r="E1665">
        <v>-13.000003599999999</v>
      </c>
      <c r="F1665">
        <v>1.2303396</v>
      </c>
      <c r="G1665">
        <v>-17.421626270000001</v>
      </c>
      <c r="H1665">
        <v>7.1357886935801531</v>
      </c>
    </row>
    <row r="1666" spans="1:8" x14ac:dyDescent="0.3">
      <c r="A1666" t="s">
        <v>1089</v>
      </c>
      <c r="B1666" t="s">
        <v>3201</v>
      </c>
      <c r="C1666">
        <v>1.1417602069690718E-6</v>
      </c>
      <c r="D1666">
        <v>0.30209189035101863</v>
      </c>
      <c r="E1666">
        <v>0.15440412000000001</v>
      </c>
      <c r="F1666">
        <v>1.0407262799999999</v>
      </c>
      <c r="G1666">
        <v>-47.140731160000001</v>
      </c>
      <c r="H1666">
        <v>7.1117429419049669</v>
      </c>
    </row>
    <row r="1667" spans="1:8" x14ac:dyDescent="0.3">
      <c r="A1667" t="s">
        <v>3176</v>
      </c>
      <c r="B1667" t="s">
        <v>3175</v>
      </c>
      <c r="C1667">
        <v>1.3635784797529842E-8</v>
      </c>
      <c r="D1667">
        <v>0.37967012272789158</v>
      </c>
      <c r="E1667">
        <v>-12.55872677</v>
      </c>
      <c r="F1667">
        <v>-9.9528089299999998</v>
      </c>
      <c r="G1667">
        <v>-12.138233209999999</v>
      </c>
      <c r="H1667">
        <v>6.4159132149562863</v>
      </c>
    </row>
    <row r="1668" spans="1:8" x14ac:dyDescent="0.3">
      <c r="A1668" t="s">
        <v>3196</v>
      </c>
      <c r="B1668" t="s">
        <v>3195</v>
      </c>
      <c r="C1668">
        <v>1.0015440412107804E-8</v>
      </c>
      <c r="D1668">
        <v>5.0083894910195467E-4</v>
      </c>
      <c r="E1668">
        <v>0.37081765</v>
      </c>
      <c r="F1668">
        <v>0.15597232</v>
      </c>
      <c r="G1668">
        <v>0.15440412000000001</v>
      </c>
      <c r="H1668">
        <v>7.096004829736474</v>
      </c>
    </row>
    <row r="1669" spans="1:8" x14ac:dyDescent="0.3">
      <c r="A1669" t="s">
        <v>3427</v>
      </c>
      <c r="B1669" t="s">
        <v>3426</v>
      </c>
      <c r="C1669">
        <v>1E-8</v>
      </c>
      <c r="D1669">
        <v>1E-8</v>
      </c>
      <c r="E1669">
        <v>-4.2804689999999999E-2</v>
      </c>
      <c r="F1669">
        <v>63.161027240000003</v>
      </c>
      <c r="G1669">
        <v>-0.95347135999999999</v>
      </c>
      <c r="H1669">
        <v>7.0928318584157468</v>
      </c>
    </row>
    <row r="1670" spans="1:8" x14ac:dyDescent="0.3">
      <c r="A1670" t="s">
        <v>3495</v>
      </c>
      <c r="B1670" t="s">
        <v>3494</v>
      </c>
      <c r="C1670">
        <v>3.6055585483240881E-7</v>
      </c>
      <c r="D1670">
        <v>1E-8</v>
      </c>
      <c r="E1670">
        <v>0.37081764</v>
      </c>
      <c r="F1670">
        <v>140.37433357</v>
      </c>
      <c r="G1670">
        <v>200.46321234999999</v>
      </c>
      <c r="H1670">
        <v>7.0822807796099028</v>
      </c>
    </row>
    <row r="1671" spans="1:8" x14ac:dyDescent="0.3">
      <c r="A1671" t="s">
        <v>3218</v>
      </c>
      <c r="B1671" t="s">
        <v>3217</v>
      </c>
      <c r="C1671">
        <v>1.7026248700423012E-7</v>
      </c>
      <c r="D1671">
        <v>6.2599760075581412E-3</v>
      </c>
      <c r="E1671">
        <v>13.753593329999999</v>
      </c>
      <c r="F1671">
        <v>13.51010196</v>
      </c>
      <c r="G1671">
        <v>6.4049349900000001</v>
      </c>
      <c r="H1671">
        <v>7.053870911357798</v>
      </c>
    </row>
    <row r="1672" spans="1:8" x14ac:dyDescent="0.3">
      <c r="A1672" t="s">
        <v>3230</v>
      </c>
      <c r="B1672" t="s">
        <v>3229</v>
      </c>
      <c r="C1672">
        <v>4.3603704944722861E-8</v>
      </c>
      <c r="D1672">
        <v>1E-8</v>
      </c>
      <c r="E1672">
        <v>-0.58363211000000004</v>
      </c>
      <c r="F1672">
        <v>1.2179191</v>
      </c>
      <c r="G1672">
        <v>6.1591679600000004</v>
      </c>
      <c r="H1672">
        <v>7.0458784030077837</v>
      </c>
    </row>
    <row r="1673" spans="1:8" x14ac:dyDescent="0.3">
      <c r="A1673" t="s">
        <v>3155</v>
      </c>
      <c r="B1673" t="s">
        <v>3154</v>
      </c>
      <c r="C1673">
        <v>1E-8</v>
      </c>
      <c r="D1673">
        <v>8.0099465151989941E-4</v>
      </c>
      <c r="E1673">
        <v>-0.22214935</v>
      </c>
      <c r="F1673">
        <v>-4.0184145100000004</v>
      </c>
      <c r="G1673">
        <v>-15.87060771</v>
      </c>
      <c r="H1673">
        <v>7.0101952395895246</v>
      </c>
    </row>
    <row r="1674" spans="1:8" x14ac:dyDescent="0.3">
      <c r="A1674" t="s">
        <v>3533</v>
      </c>
      <c r="B1674" t="s">
        <v>3532</v>
      </c>
      <c r="C1674">
        <v>1E-8</v>
      </c>
      <c r="D1674">
        <v>1.3498368999666124E-2</v>
      </c>
      <c r="E1674">
        <v>-0.41755719000000002</v>
      </c>
      <c r="F1674">
        <v>-89.731871709999993</v>
      </c>
      <c r="G1674">
        <v>-73.636027459999994</v>
      </c>
      <c r="H1674">
        <v>6.9786047044223105</v>
      </c>
    </row>
    <row r="1675" spans="1:8" x14ac:dyDescent="0.3">
      <c r="A1675" t="s">
        <v>3202</v>
      </c>
      <c r="B1675" t="s">
        <v>3202</v>
      </c>
      <c r="C1675">
        <v>1.3930385578412346E-7</v>
      </c>
      <c r="D1675">
        <v>4.6393844063835456E-5</v>
      </c>
      <c r="E1675">
        <v>-0.35112098000000003</v>
      </c>
      <c r="F1675">
        <v>-0.87408927999999997</v>
      </c>
      <c r="G1675">
        <v>-3.7078202899999999</v>
      </c>
      <c r="H1675">
        <v>6.9651927892061707</v>
      </c>
    </row>
    <row r="1676" spans="1:8" x14ac:dyDescent="0.3">
      <c r="A1676" t="s">
        <v>3194</v>
      </c>
      <c r="B1676" t="s">
        <v>3193</v>
      </c>
      <c r="C1676">
        <v>1E-8</v>
      </c>
      <c r="D1676">
        <v>6.5807305845949203E-4</v>
      </c>
      <c r="E1676">
        <v>-0.16380869000000001</v>
      </c>
      <c r="F1676">
        <v>-58.257199040000003</v>
      </c>
      <c r="G1676">
        <v>-11.62362984</v>
      </c>
      <c r="H1676">
        <v>6.9582724948535111</v>
      </c>
    </row>
    <row r="1677" spans="1:8" x14ac:dyDescent="0.3">
      <c r="A1677" t="s">
        <v>3269</v>
      </c>
      <c r="B1677" t="s">
        <v>3268</v>
      </c>
      <c r="C1677">
        <v>3.8440483621427021E-7</v>
      </c>
      <c r="D1677">
        <v>0.11849780969679008</v>
      </c>
      <c r="E1677">
        <v>-1.1289744399999999</v>
      </c>
      <c r="F1677">
        <v>15.72452932</v>
      </c>
      <c r="G1677">
        <v>17.504024449999999</v>
      </c>
      <c r="H1677">
        <v>6.9668297107139203</v>
      </c>
    </row>
    <row r="1678" spans="1:8" x14ac:dyDescent="0.3">
      <c r="A1678" t="s">
        <v>3450</v>
      </c>
      <c r="B1678" t="s">
        <v>3449</v>
      </c>
      <c r="C1678">
        <v>1E-8</v>
      </c>
      <c r="D1678">
        <v>0.3302682564022274</v>
      </c>
      <c r="E1678">
        <v>-9.5370881399999998</v>
      </c>
      <c r="F1678">
        <v>8.3476273800000005</v>
      </c>
      <c r="G1678">
        <v>140.24978874999999</v>
      </c>
      <c r="H1678">
        <v>6.9583451357220278</v>
      </c>
    </row>
    <row r="1679" spans="1:8" x14ac:dyDescent="0.3">
      <c r="A1679" t="s">
        <v>3233</v>
      </c>
      <c r="B1679" t="s">
        <v>3232</v>
      </c>
      <c r="C1679">
        <v>2.1752947862352507E-8</v>
      </c>
      <c r="D1679">
        <v>4.3610527722550563E-4</v>
      </c>
      <c r="E1679">
        <v>-0.93851708</v>
      </c>
      <c r="F1679">
        <v>1.0131111800000001</v>
      </c>
      <c r="G1679">
        <v>9.6391769000000007</v>
      </c>
      <c r="H1679">
        <v>6.9162801198959247</v>
      </c>
    </row>
    <row r="1680" spans="1:8" x14ac:dyDescent="0.3">
      <c r="A1680" t="s">
        <v>2842</v>
      </c>
      <c r="B1680" t="s">
        <v>2841</v>
      </c>
      <c r="C1680">
        <v>4.3467011388136558E-7</v>
      </c>
      <c r="D1680">
        <v>1E-8</v>
      </c>
      <c r="E1680">
        <v>0.37081764</v>
      </c>
      <c r="F1680">
        <v>62.192880549999998</v>
      </c>
      <c r="G1680">
        <v>53.865527030000003</v>
      </c>
      <c r="H1680">
        <v>6.9293002542335129</v>
      </c>
    </row>
    <row r="1681" spans="1:8" x14ac:dyDescent="0.3">
      <c r="A1681" t="s">
        <v>3016</v>
      </c>
      <c r="B1681" t="s">
        <v>3190</v>
      </c>
      <c r="C1681">
        <v>5.9992488067940821E-7</v>
      </c>
      <c r="D1681">
        <v>5.3149468227344743E-5</v>
      </c>
      <c r="E1681">
        <v>-3.18499233</v>
      </c>
      <c r="F1681">
        <v>-3.3922263799999999</v>
      </c>
      <c r="G1681">
        <v>-3.3937390299999999</v>
      </c>
      <c r="H1681">
        <v>6.9118413877288027</v>
      </c>
    </row>
    <row r="1682" spans="1:8" x14ac:dyDescent="0.3">
      <c r="A1682" t="s">
        <v>3954</v>
      </c>
      <c r="B1682" t="s">
        <v>3953</v>
      </c>
      <c r="C1682">
        <v>1E-8</v>
      </c>
      <c r="D1682">
        <v>4.6088324591827011E-4</v>
      </c>
      <c r="E1682">
        <v>476.28487576999999</v>
      </c>
      <c r="F1682">
        <v>815.65214997999999</v>
      </c>
      <c r="G1682">
        <v>620.10572308999997</v>
      </c>
      <c r="H1682">
        <v>6.9089210932768275</v>
      </c>
    </row>
    <row r="1683" spans="1:8" x14ac:dyDescent="0.3">
      <c r="A1683" t="s">
        <v>3204</v>
      </c>
      <c r="B1683" t="s">
        <v>3203</v>
      </c>
      <c r="C1683">
        <v>2.3546000670166371E-7</v>
      </c>
      <c r="D1683">
        <v>0.97283790956409555</v>
      </c>
      <c r="E1683">
        <v>1.15910932</v>
      </c>
      <c r="F1683">
        <v>5.1340612700000001</v>
      </c>
      <c r="G1683">
        <v>-23.549659389999999</v>
      </c>
      <c r="H1683">
        <v>7.0638002010499115</v>
      </c>
    </row>
    <row r="1684" spans="1:8" x14ac:dyDescent="0.3">
      <c r="A1684" t="s">
        <v>3030</v>
      </c>
      <c r="B1684" t="s">
        <v>3029</v>
      </c>
      <c r="C1684">
        <v>7.5351392614361706E-7</v>
      </c>
      <c r="D1684">
        <v>0.51935863029410734</v>
      </c>
      <c r="E1684">
        <v>0.82016776000000002</v>
      </c>
      <c r="F1684">
        <v>10.692486300000001</v>
      </c>
      <c r="G1684">
        <v>124.26023825</v>
      </c>
      <c r="H1684">
        <v>6.7899342545895802</v>
      </c>
    </row>
    <row r="1685" spans="1:8" x14ac:dyDescent="0.3">
      <c r="A1685" t="s">
        <v>3148</v>
      </c>
      <c r="B1685" t="s">
        <v>3147</v>
      </c>
      <c r="C1685">
        <v>3.9060217606846511E-7</v>
      </c>
      <c r="D1685">
        <v>6.8311928458026985E-3</v>
      </c>
      <c r="E1685">
        <v>14.882992959999999</v>
      </c>
      <c r="F1685">
        <v>-2.3479269899999999</v>
      </c>
      <c r="G1685">
        <v>14.88299295</v>
      </c>
      <c r="H1685">
        <v>6.6471598249724231</v>
      </c>
    </row>
    <row r="1686" spans="1:8" x14ac:dyDescent="0.3">
      <c r="A1686" t="s">
        <v>517</v>
      </c>
      <c r="B1686" t="s">
        <v>3189</v>
      </c>
      <c r="C1686">
        <v>2.0070736951252672E-8</v>
      </c>
      <c r="D1686">
        <v>1.8735729330586961</v>
      </c>
      <c r="E1686">
        <v>0.54584991999999999</v>
      </c>
      <c r="F1686">
        <v>-4.8351870200000002</v>
      </c>
      <c r="G1686">
        <v>-2.91557377</v>
      </c>
      <c r="H1686">
        <v>6.6902456437273106</v>
      </c>
    </row>
    <row r="1687" spans="1:8" x14ac:dyDescent="0.3">
      <c r="A1687" t="s">
        <v>3489</v>
      </c>
      <c r="B1687" t="s">
        <v>3488</v>
      </c>
      <c r="C1687">
        <v>2.8098961472002216E-7</v>
      </c>
      <c r="D1687">
        <v>0.23247053475377416</v>
      </c>
      <c r="E1687">
        <v>-0.16993595</v>
      </c>
      <c r="F1687">
        <v>9.4532784999999997</v>
      </c>
      <c r="G1687">
        <v>-0.71725099999999997</v>
      </c>
      <c r="H1687">
        <v>6.5971758926372086</v>
      </c>
    </row>
    <row r="1688" spans="1:8" x14ac:dyDescent="0.3">
      <c r="A1688" t="s">
        <v>3212</v>
      </c>
      <c r="B1688" t="s">
        <v>3211</v>
      </c>
      <c r="C1688">
        <v>6.24265914320523E-7</v>
      </c>
      <c r="D1688">
        <v>0.93190254268166184</v>
      </c>
      <c r="E1688">
        <v>-0.99028689000000003</v>
      </c>
      <c r="F1688">
        <v>-0.45278115000000002</v>
      </c>
      <c r="G1688">
        <v>7.4083193300000003</v>
      </c>
      <c r="H1688">
        <v>6.5092687453124771</v>
      </c>
    </row>
    <row r="1689" spans="1:8" x14ac:dyDescent="0.3">
      <c r="A1689" t="s">
        <v>3261</v>
      </c>
      <c r="B1689" t="s">
        <v>3261</v>
      </c>
      <c r="C1689">
        <v>1E-8</v>
      </c>
      <c r="D1689">
        <v>5.5917784632031474E-2</v>
      </c>
      <c r="E1689">
        <v>-0.71420753999999997</v>
      </c>
      <c r="F1689">
        <v>1.2402071400000001</v>
      </c>
      <c r="G1689">
        <v>6.1591679499999996</v>
      </c>
      <c r="H1689">
        <v>6.5191002530782534</v>
      </c>
    </row>
    <row r="1690" spans="1:8" x14ac:dyDescent="0.3">
      <c r="A1690" t="s">
        <v>3226</v>
      </c>
      <c r="B1690" t="s">
        <v>3225</v>
      </c>
      <c r="C1690">
        <v>1.2243321864181094E-6</v>
      </c>
      <c r="D1690">
        <v>2.7813840236896761</v>
      </c>
      <c r="E1690">
        <v>1.59212183</v>
      </c>
      <c r="F1690">
        <v>20.373403490000001</v>
      </c>
      <c r="G1690">
        <v>-11.9722115</v>
      </c>
      <c r="H1690">
        <v>6.4411723270583945</v>
      </c>
    </row>
    <row r="1691" spans="1:8" x14ac:dyDescent="0.3">
      <c r="A1691" t="s">
        <v>3186</v>
      </c>
      <c r="B1691" t="s">
        <v>3185</v>
      </c>
      <c r="C1691">
        <v>1E-8</v>
      </c>
      <c r="D1691">
        <v>2.7512870837509396</v>
      </c>
      <c r="E1691">
        <v>-0.56217550999999999</v>
      </c>
      <c r="F1691">
        <v>-6.8123533500000004</v>
      </c>
      <c r="G1691">
        <v>-10.39401747</v>
      </c>
      <c r="H1691">
        <v>6.3756075530849508</v>
      </c>
    </row>
    <row r="1692" spans="1:8" x14ac:dyDescent="0.3">
      <c r="A1692" t="s">
        <v>3341</v>
      </c>
      <c r="B1692" t="s">
        <v>3340</v>
      </c>
      <c r="C1692">
        <v>4.3999999999941433E-8</v>
      </c>
      <c r="D1692">
        <v>2.2652745039759327E-4</v>
      </c>
      <c r="E1692">
        <v>6.2459000000000004E-3</v>
      </c>
      <c r="F1692">
        <v>-72.505483769999998</v>
      </c>
      <c r="G1692">
        <v>-18.518518520000001</v>
      </c>
      <c r="H1692">
        <v>6.2882236742063284</v>
      </c>
    </row>
    <row r="1693" spans="1:8" x14ac:dyDescent="0.3">
      <c r="A1693" t="s">
        <v>3246</v>
      </c>
      <c r="B1693" t="s">
        <v>3245</v>
      </c>
      <c r="C1693">
        <v>5.1936372959583253E-8</v>
      </c>
      <c r="D1693">
        <v>0.12315131575808969</v>
      </c>
      <c r="E1693">
        <v>-1.10670136</v>
      </c>
      <c r="F1693">
        <v>-2.09463745</v>
      </c>
      <c r="G1693">
        <v>9.0711506600000007</v>
      </c>
      <c r="H1693">
        <v>6.2936810915543004</v>
      </c>
    </row>
    <row r="1694" spans="1:8" x14ac:dyDescent="0.3">
      <c r="A1694" t="s">
        <v>3846</v>
      </c>
      <c r="B1694" t="s">
        <v>3845</v>
      </c>
      <c r="C1694">
        <v>1E-8</v>
      </c>
      <c r="D1694">
        <v>7.3741897077297231E-4</v>
      </c>
      <c r="E1694">
        <v>-2.281528E-2</v>
      </c>
      <c r="F1694">
        <v>-35.9712988</v>
      </c>
      <c r="G1694">
        <v>-51.969567900000001</v>
      </c>
      <c r="H1694">
        <v>6.2720742140365244</v>
      </c>
    </row>
    <row r="1695" spans="1:8" x14ac:dyDescent="0.3">
      <c r="A1695" t="s">
        <v>3200</v>
      </c>
      <c r="B1695" t="s">
        <v>3199</v>
      </c>
      <c r="C1695">
        <v>2.17964537581333E-7</v>
      </c>
      <c r="D1695">
        <v>1E-8</v>
      </c>
      <c r="E1695">
        <v>-0.93851708</v>
      </c>
      <c r="F1695">
        <v>0.96970097</v>
      </c>
      <c r="G1695">
        <v>-14.52919855</v>
      </c>
      <c r="H1695">
        <v>6.2586476471626398</v>
      </c>
    </row>
    <row r="1696" spans="1:8" x14ac:dyDescent="0.3">
      <c r="A1696" t="s">
        <v>3293</v>
      </c>
      <c r="B1696" t="s">
        <v>3293</v>
      </c>
      <c r="C1696">
        <v>2.2433695980625223E-5</v>
      </c>
      <c r="D1696">
        <v>9.0619308905125678E-2</v>
      </c>
      <c r="E1696">
        <v>1.6848306500000001</v>
      </c>
      <c r="F1696">
        <v>-1.4579272299999999</v>
      </c>
      <c r="G1696">
        <v>69.518764189999999</v>
      </c>
      <c r="H1696">
        <v>6.2450271293905448</v>
      </c>
    </row>
    <row r="1697" spans="1:8" x14ac:dyDescent="0.3">
      <c r="A1697" t="s">
        <v>3242</v>
      </c>
      <c r="B1697" t="s">
        <v>3241</v>
      </c>
      <c r="C1697">
        <v>2.8865509603185484E-8</v>
      </c>
      <c r="D1697">
        <v>1.5834797071445459</v>
      </c>
      <c r="E1697">
        <v>-0.24534354999999999</v>
      </c>
      <c r="F1697">
        <v>-1.9887950299999999</v>
      </c>
      <c r="G1697">
        <v>7.7413878900000004</v>
      </c>
      <c r="H1697">
        <v>6.1888528312667495</v>
      </c>
    </row>
    <row r="1698" spans="1:8" x14ac:dyDescent="0.3">
      <c r="A1698" t="s">
        <v>3235</v>
      </c>
      <c r="B1698" t="s">
        <v>3234</v>
      </c>
      <c r="C1698">
        <v>2.0022008256307271E-8</v>
      </c>
      <c r="D1698">
        <v>1.0665058697713086</v>
      </c>
      <c r="E1698">
        <v>0.36686870999999999</v>
      </c>
      <c r="F1698">
        <v>0.13129806999999999</v>
      </c>
      <c r="G1698">
        <v>0.10146213</v>
      </c>
      <c r="H1698">
        <v>6.221839005581459</v>
      </c>
    </row>
    <row r="1699" spans="1:8" x14ac:dyDescent="0.3">
      <c r="A1699" t="s">
        <v>6921</v>
      </c>
      <c r="B1699" t="s">
        <v>6921</v>
      </c>
      <c r="C1699">
        <v>1E-8</v>
      </c>
      <c r="D1699">
        <v>0.37057437284676087</v>
      </c>
      <c r="E1699">
        <v>-0.93691946000000004</v>
      </c>
      <c r="F1699">
        <v>1.0131111800000001</v>
      </c>
      <c r="G1699">
        <v>-13.31948661</v>
      </c>
      <c r="H1699">
        <v>6.1984482314256182</v>
      </c>
    </row>
    <row r="1700" spans="1:8" x14ac:dyDescent="0.3">
      <c r="A1700" t="s">
        <v>3260</v>
      </c>
      <c r="B1700" t="s">
        <v>3259</v>
      </c>
      <c r="C1700">
        <v>2.2944636729945609E-7</v>
      </c>
      <c r="D1700">
        <v>6.0210145732086931E-3</v>
      </c>
      <c r="E1700">
        <v>0.83380776999999995</v>
      </c>
      <c r="F1700">
        <v>-4.19028548</v>
      </c>
      <c r="G1700">
        <v>-25.074013149999999</v>
      </c>
      <c r="H1700">
        <v>6.2090492223353317</v>
      </c>
    </row>
    <row r="1701" spans="1:8" x14ac:dyDescent="0.3">
      <c r="A1701" t="s">
        <v>3144</v>
      </c>
      <c r="B1701" t="s">
        <v>3143</v>
      </c>
      <c r="C1701">
        <v>1.0811982625909425E-7</v>
      </c>
      <c r="D1701">
        <v>7.7861553927011759E-2</v>
      </c>
      <c r="E1701">
        <v>-1.1289744399999999</v>
      </c>
      <c r="F1701">
        <v>-5.4355539799999999</v>
      </c>
      <c r="G1701">
        <v>35.266771169999998</v>
      </c>
      <c r="H1701">
        <v>6.1976719247486107</v>
      </c>
    </row>
    <row r="1702" spans="1:8" x14ac:dyDescent="0.3">
      <c r="A1702" t="s">
        <v>3244</v>
      </c>
      <c r="B1702" t="s">
        <v>3243</v>
      </c>
      <c r="C1702">
        <v>2.5038601030029132E-7</v>
      </c>
      <c r="D1702">
        <v>1E-8</v>
      </c>
      <c r="E1702">
        <v>0.37081764</v>
      </c>
      <c r="F1702">
        <v>0.15597232</v>
      </c>
      <c r="G1702">
        <v>56.491256440000001</v>
      </c>
      <c r="H1702">
        <v>6.184596471139173</v>
      </c>
    </row>
    <row r="1703" spans="1:8" x14ac:dyDescent="0.3">
      <c r="A1703" t="s">
        <v>2887</v>
      </c>
      <c r="B1703" t="s">
        <v>3284</v>
      </c>
      <c r="C1703">
        <v>1E-8</v>
      </c>
      <c r="D1703">
        <v>8.5780560420528496E-3</v>
      </c>
      <c r="E1703">
        <v>-0.57143266000000004</v>
      </c>
      <c r="F1703">
        <v>-9.69110987</v>
      </c>
      <c r="G1703">
        <v>6.1940581300000002</v>
      </c>
      <c r="H1703">
        <v>6.1805568481819</v>
      </c>
    </row>
    <row r="1704" spans="1:8" x14ac:dyDescent="0.3">
      <c r="A1704" t="s">
        <v>3786</v>
      </c>
      <c r="B1704" t="s">
        <v>3785</v>
      </c>
      <c r="C1704">
        <v>9.3557097635888204E-8</v>
      </c>
      <c r="D1704">
        <v>1E-8</v>
      </c>
      <c r="E1704">
        <v>-0.15984825999999999</v>
      </c>
      <c r="F1704">
        <v>364.24699777000001</v>
      </c>
      <c r="G1704">
        <v>213.07140183999999</v>
      </c>
      <c r="H1704">
        <v>6.1364287453574331</v>
      </c>
    </row>
    <row r="1705" spans="1:8" x14ac:dyDescent="0.3">
      <c r="A1705" t="s">
        <v>2077</v>
      </c>
      <c r="B1705" t="s">
        <v>2076</v>
      </c>
      <c r="C1705">
        <v>1.1800000000052281E-8</v>
      </c>
      <c r="D1705">
        <v>4.1011507534570342E-2</v>
      </c>
      <c r="E1705">
        <v>1.7304915199999999</v>
      </c>
      <c r="F1705">
        <v>0.83458944999999995</v>
      </c>
      <c r="G1705">
        <v>-15.72150877</v>
      </c>
      <c r="H1705">
        <v>6.1052104673884484</v>
      </c>
    </row>
    <row r="1706" spans="1:8" x14ac:dyDescent="0.3">
      <c r="A1706" t="s">
        <v>3228</v>
      </c>
      <c r="B1706" t="s">
        <v>3227</v>
      </c>
      <c r="C1706">
        <v>5.5649840499992919E-7</v>
      </c>
      <c r="D1706">
        <v>4.5744302102935377</v>
      </c>
      <c r="E1706">
        <v>-2.36765136</v>
      </c>
      <c r="F1706">
        <v>-11.98767022</v>
      </c>
      <c r="G1706">
        <v>-8.4546870399999996</v>
      </c>
      <c r="H1706">
        <v>6.0415800693370185</v>
      </c>
    </row>
    <row r="1707" spans="1:8" x14ac:dyDescent="0.3">
      <c r="A1707" t="s">
        <v>3423</v>
      </c>
      <c r="B1707" t="s">
        <v>3422</v>
      </c>
      <c r="C1707">
        <v>1E-8</v>
      </c>
      <c r="D1707">
        <v>4.3877029719589435</v>
      </c>
      <c r="E1707">
        <v>-0.67376382000000001</v>
      </c>
      <c r="F1707">
        <v>-3.0293584</v>
      </c>
      <c r="G1707">
        <v>21.536634719999999</v>
      </c>
      <c r="H1707">
        <v>5.9825576484232137</v>
      </c>
    </row>
    <row r="1708" spans="1:8" x14ac:dyDescent="0.3">
      <c r="A1708" t="s">
        <v>3210</v>
      </c>
      <c r="B1708" t="s">
        <v>3209</v>
      </c>
      <c r="C1708">
        <v>3.5947251315266326E-8</v>
      </c>
      <c r="D1708">
        <v>4.926670622533684E-2</v>
      </c>
      <c r="E1708">
        <v>-5.1851795699999998</v>
      </c>
      <c r="F1708">
        <v>-15.109855359999999</v>
      </c>
      <c r="G1708">
        <v>76.196937160000004</v>
      </c>
      <c r="H1708">
        <v>6.0112345855572729</v>
      </c>
    </row>
    <row r="1709" spans="1:8" x14ac:dyDescent="0.3">
      <c r="A1709" t="s">
        <v>3473</v>
      </c>
      <c r="B1709" t="s">
        <v>3472</v>
      </c>
      <c r="C1709">
        <v>3.4700000000031512E-8</v>
      </c>
      <c r="D1709">
        <v>3.1173959678039626E-4</v>
      </c>
      <c r="E1709">
        <v>0</v>
      </c>
      <c r="F1709">
        <v>246.99999998999999</v>
      </c>
      <c r="G1709">
        <v>-5.4061703400000001</v>
      </c>
      <c r="H1709">
        <v>5.9851182453042329</v>
      </c>
    </row>
    <row r="1710" spans="1:8" x14ac:dyDescent="0.3">
      <c r="A1710" t="s">
        <v>3192</v>
      </c>
      <c r="B1710" t="s">
        <v>3191</v>
      </c>
      <c r="C1710">
        <v>3.0894286491340092E-7</v>
      </c>
      <c r="D1710">
        <v>2.361704832671372E-2</v>
      </c>
      <c r="E1710">
        <v>0.16821058</v>
      </c>
      <c r="F1710">
        <v>-22.059200199999999</v>
      </c>
      <c r="G1710">
        <v>-0.32827042000000001</v>
      </c>
      <c r="H1710">
        <v>5.972014023364201</v>
      </c>
    </row>
    <row r="1711" spans="1:8" x14ac:dyDescent="0.3">
      <c r="A1711" t="s">
        <v>3292</v>
      </c>
      <c r="B1711" t="s">
        <v>3291</v>
      </c>
      <c r="C1711">
        <v>1E-8</v>
      </c>
      <c r="D1711">
        <v>1E-8</v>
      </c>
      <c r="E1711">
        <v>-0.93691946000000004</v>
      </c>
      <c r="F1711">
        <v>1.0131111800000001</v>
      </c>
      <c r="G1711">
        <v>5.9428497</v>
      </c>
      <c r="H1711">
        <v>5.9552957764704013</v>
      </c>
    </row>
    <row r="1712" spans="1:8" x14ac:dyDescent="0.3">
      <c r="A1712" t="s">
        <v>3263</v>
      </c>
      <c r="B1712" t="s">
        <v>3262</v>
      </c>
      <c r="C1712">
        <v>1.5227063503780298E-8</v>
      </c>
      <c r="D1712">
        <v>7.1518851142388429E-2</v>
      </c>
      <c r="E1712">
        <v>-0.93851708</v>
      </c>
      <c r="F1712">
        <v>0.96970097</v>
      </c>
      <c r="G1712">
        <v>68.545442710000003</v>
      </c>
      <c r="H1712">
        <v>5.941938605732056</v>
      </c>
    </row>
    <row r="1713" spans="1:8" x14ac:dyDescent="0.3">
      <c r="A1713" t="s">
        <v>3258</v>
      </c>
      <c r="B1713" t="s">
        <v>3257</v>
      </c>
      <c r="C1713">
        <v>3.3428091594569086E-8</v>
      </c>
      <c r="D1713">
        <v>0.91850089930260403</v>
      </c>
      <c r="E1713">
        <v>-0.73625618999999998</v>
      </c>
      <c r="F1713">
        <v>1.457962E-2</v>
      </c>
      <c r="G1713">
        <v>17.806439269999998</v>
      </c>
      <c r="H1713">
        <v>5.9688373490702906</v>
      </c>
    </row>
    <row r="1714" spans="1:8" x14ac:dyDescent="0.3">
      <c r="A1714" t="s">
        <v>3363</v>
      </c>
      <c r="B1714" t="s">
        <v>3362</v>
      </c>
      <c r="C1714">
        <v>1.0015440412107804E-8</v>
      </c>
      <c r="D1714">
        <v>3.105201484165032E-3</v>
      </c>
      <c r="E1714">
        <v>0.37081765</v>
      </c>
      <c r="F1714">
        <v>0.15597232</v>
      </c>
      <c r="G1714">
        <v>0.14582116000000001</v>
      </c>
      <c r="H1714">
        <v>5.9239510565097362</v>
      </c>
    </row>
    <row r="1715" spans="1:8" x14ac:dyDescent="0.3">
      <c r="A1715" t="s">
        <v>3174</v>
      </c>
      <c r="B1715" t="s">
        <v>3231</v>
      </c>
      <c r="C1715">
        <v>3.2635243350492055E-6</v>
      </c>
      <c r="D1715">
        <v>0.93736268445077398</v>
      </c>
      <c r="E1715">
        <v>-1.237544E-2</v>
      </c>
      <c r="F1715">
        <v>-2.1385797599999998</v>
      </c>
      <c r="G1715">
        <v>-11.1376986</v>
      </c>
      <c r="H1715">
        <v>5.8696144126239282</v>
      </c>
    </row>
    <row r="1716" spans="1:8" x14ac:dyDescent="0.3">
      <c r="A1716" t="s">
        <v>3443</v>
      </c>
      <c r="B1716" t="s">
        <v>3442</v>
      </c>
      <c r="C1716">
        <v>1E-8</v>
      </c>
      <c r="D1716">
        <v>9.7537409237676287E-2</v>
      </c>
      <c r="E1716">
        <v>-0.93851708</v>
      </c>
      <c r="F1716">
        <v>2.61649391</v>
      </c>
      <c r="G1716">
        <v>54.098690509999997</v>
      </c>
      <c r="H1716">
        <v>5.7737076864658299</v>
      </c>
    </row>
    <row r="1717" spans="1:8" x14ac:dyDescent="0.3">
      <c r="A1717" t="s">
        <v>3321</v>
      </c>
      <c r="B1717" t="s">
        <v>3320</v>
      </c>
      <c r="C1717">
        <v>2.604362535143204E-7</v>
      </c>
      <c r="D1717">
        <v>9.5325291367068479E-5</v>
      </c>
      <c r="E1717">
        <v>0.38423225999999999</v>
      </c>
      <c r="F1717">
        <v>13.234926679999999</v>
      </c>
      <c r="G1717">
        <v>311.45044961000002</v>
      </c>
      <c r="H1717">
        <v>5.7755489498851142</v>
      </c>
    </row>
    <row r="1718" spans="1:8" x14ac:dyDescent="0.3">
      <c r="A1718" t="s">
        <v>3267</v>
      </c>
      <c r="B1718" t="s">
        <v>3266</v>
      </c>
      <c r="C1718">
        <v>1.0000000000035251E-8</v>
      </c>
      <c r="D1718">
        <v>1E-8</v>
      </c>
      <c r="E1718">
        <v>0</v>
      </c>
      <c r="F1718">
        <v>0</v>
      </c>
      <c r="G1718">
        <v>0</v>
      </c>
      <c r="H1718">
        <v>5.7468367501198179</v>
      </c>
    </row>
    <row r="1719" spans="1:8" x14ac:dyDescent="0.3">
      <c r="A1719" t="s">
        <v>672</v>
      </c>
      <c r="B1719" t="s">
        <v>2957</v>
      </c>
      <c r="C1719">
        <v>5.2410428313962551E-7</v>
      </c>
      <c r="D1719">
        <v>3.1914852341730517</v>
      </c>
      <c r="E1719">
        <v>6.7671687599999997</v>
      </c>
      <c r="F1719">
        <v>-12.91409623</v>
      </c>
      <c r="G1719">
        <v>18.157266589999999</v>
      </c>
      <c r="H1719">
        <v>6.269721968439705</v>
      </c>
    </row>
    <row r="1720" spans="1:8" x14ac:dyDescent="0.3">
      <c r="A1720" t="s">
        <v>3281</v>
      </c>
      <c r="B1720" t="s">
        <v>3280</v>
      </c>
      <c r="C1720">
        <v>8.6954659489523191E-8</v>
      </c>
      <c r="D1720">
        <v>1.3025408367218898</v>
      </c>
      <c r="E1720">
        <v>-2.1480171399999999</v>
      </c>
      <c r="F1720">
        <v>-10.67028331</v>
      </c>
      <c r="G1720">
        <v>33.366469510000002</v>
      </c>
      <c r="H1720">
        <v>5.6826089950276035</v>
      </c>
    </row>
    <row r="1721" spans="1:8" x14ac:dyDescent="0.3">
      <c r="A1721" t="s">
        <v>3275</v>
      </c>
      <c r="B1721" t="s">
        <v>3274</v>
      </c>
      <c r="C1721">
        <v>2.300000000000095E-7</v>
      </c>
      <c r="D1721">
        <v>3.0481767704132884E-2</v>
      </c>
      <c r="E1721">
        <v>0</v>
      </c>
      <c r="F1721">
        <v>129.99999998999999</v>
      </c>
      <c r="G1721">
        <v>-4.1748793099999997</v>
      </c>
      <c r="H1721">
        <v>5.6788651463470838</v>
      </c>
    </row>
    <row r="1722" spans="1:8" x14ac:dyDescent="0.3">
      <c r="A1722" t="s">
        <v>1832</v>
      </c>
      <c r="B1722" t="s">
        <v>3278</v>
      </c>
      <c r="C1722">
        <v>1.0000000000008541E-7</v>
      </c>
      <c r="D1722">
        <v>1E-8</v>
      </c>
      <c r="E1722">
        <v>0</v>
      </c>
      <c r="F1722">
        <v>0</v>
      </c>
      <c r="G1722">
        <v>0</v>
      </c>
      <c r="H1722">
        <v>5.6735293258951005</v>
      </c>
    </row>
    <row r="1723" spans="1:8" x14ac:dyDescent="0.3">
      <c r="A1723" t="s">
        <v>3224</v>
      </c>
      <c r="B1723" t="s">
        <v>3223</v>
      </c>
      <c r="C1723">
        <v>3.6066554104931011E-7</v>
      </c>
      <c r="D1723">
        <v>0.499674865907559</v>
      </c>
      <c r="E1723">
        <v>-13.696163889999999</v>
      </c>
      <c r="F1723">
        <v>-2.8318004999999999</v>
      </c>
      <c r="G1723">
        <v>-44.570708089999997</v>
      </c>
      <c r="H1723">
        <v>5.6329240116200188</v>
      </c>
    </row>
    <row r="1724" spans="1:8" x14ac:dyDescent="0.3">
      <c r="A1724" t="s">
        <v>3182</v>
      </c>
      <c r="B1724" t="s">
        <v>3181</v>
      </c>
      <c r="C1724">
        <v>1.0917013308352726E-8</v>
      </c>
      <c r="D1724">
        <v>3.9269169264016031E-4</v>
      </c>
      <c r="E1724">
        <v>0.39030966</v>
      </c>
      <c r="F1724">
        <v>-0.73766856999999997</v>
      </c>
      <c r="G1724">
        <v>9.1701330799999994</v>
      </c>
      <c r="H1724">
        <v>5.6001371642652549</v>
      </c>
    </row>
    <row r="1725" spans="1:8" x14ac:dyDescent="0.3">
      <c r="A1725" t="s">
        <v>3465</v>
      </c>
      <c r="B1725" t="s">
        <v>3464</v>
      </c>
      <c r="C1725">
        <v>6.0092642472112639E-8</v>
      </c>
      <c r="D1725">
        <v>1E-8</v>
      </c>
      <c r="E1725">
        <v>0.15440412000000001</v>
      </c>
      <c r="F1725">
        <v>0.15440412000000001</v>
      </c>
      <c r="G1725">
        <v>20.185284939999999</v>
      </c>
      <c r="H1725">
        <v>5.5383572082822816</v>
      </c>
    </row>
    <row r="1726" spans="1:8" x14ac:dyDescent="0.3">
      <c r="A1726" t="s">
        <v>2246</v>
      </c>
      <c r="B1726" t="s">
        <v>3172</v>
      </c>
      <c r="C1726">
        <v>2.6000000000011525E-7</v>
      </c>
      <c r="D1726">
        <v>1E-8</v>
      </c>
      <c r="E1726">
        <v>0</v>
      </c>
      <c r="F1726">
        <v>-25.714285719999999</v>
      </c>
      <c r="G1726">
        <v>-25.720651790000002</v>
      </c>
      <c r="H1726">
        <v>5.4977288600024368</v>
      </c>
    </row>
    <row r="1727" spans="1:8" x14ac:dyDescent="0.3">
      <c r="A1727" t="s">
        <v>3150</v>
      </c>
      <c r="B1727" t="s">
        <v>3149</v>
      </c>
      <c r="C1727">
        <v>1E-8</v>
      </c>
      <c r="D1727">
        <v>8.8711533907718201E-2</v>
      </c>
      <c r="E1727">
        <v>-0.21977363</v>
      </c>
      <c r="F1727">
        <v>-15.054420950000001</v>
      </c>
      <c r="G1727">
        <v>-23.405037979999999</v>
      </c>
      <c r="H1727">
        <v>5.4523479219860942</v>
      </c>
    </row>
    <row r="1728" spans="1:8" x14ac:dyDescent="0.3">
      <c r="A1728" t="s">
        <v>3575</v>
      </c>
      <c r="B1728" t="s">
        <v>3574</v>
      </c>
      <c r="C1728">
        <v>4.174581438817754E-7</v>
      </c>
      <c r="D1728">
        <v>4.6458326340683021E-3</v>
      </c>
      <c r="E1728">
        <v>1.36862375</v>
      </c>
      <c r="F1728">
        <v>128.13997785999999</v>
      </c>
      <c r="G1728">
        <v>99.430945149999999</v>
      </c>
      <c r="H1728">
        <v>5.4402044013272173</v>
      </c>
    </row>
    <row r="1729" spans="1:8" x14ac:dyDescent="0.3">
      <c r="A1729" t="s">
        <v>3332</v>
      </c>
      <c r="B1729" t="s">
        <v>3331</v>
      </c>
      <c r="C1729">
        <v>1.2018528494422528E-7</v>
      </c>
      <c r="D1729">
        <v>1E-8</v>
      </c>
      <c r="E1729">
        <v>0.37081764</v>
      </c>
      <c r="F1729">
        <v>50.233958479999998</v>
      </c>
      <c r="G1729">
        <v>33.539205490000001</v>
      </c>
      <c r="H1729">
        <v>5.4179268054494125</v>
      </c>
    </row>
    <row r="1730" spans="1:8" x14ac:dyDescent="0.3">
      <c r="A1730" t="s">
        <v>3279</v>
      </c>
      <c r="B1730" t="s">
        <v>3279</v>
      </c>
      <c r="C1730">
        <v>2.0030880824020629E-6</v>
      </c>
      <c r="D1730">
        <v>4.2330907974998999E-2</v>
      </c>
      <c r="E1730">
        <v>0.37081764</v>
      </c>
      <c r="F1730">
        <v>5.4273392899999999</v>
      </c>
      <c r="G1730">
        <v>25.182276460000001</v>
      </c>
      <c r="H1730">
        <v>5.3733349803679262</v>
      </c>
    </row>
    <row r="1731" spans="1:8" x14ac:dyDescent="0.3">
      <c r="A1731" t="s">
        <v>3136</v>
      </c>
      <c r="B1731" t="s">
        <v>3135</v>
      </c>
      <c r="C1731">
        <v>4.8161026567347276E-7</v>
      </c>
      <c r="D1731">
        <v>0.12623462731059795</v>
      </c>
      <c r="E1731">
        <v>-3.1262706699999998</v>
      </c>
      <c r="F1731">
        <v>-59.623199110000002</v>
      </c>
      <c r="G1731">
        <v>-26.700790860000001</v>
      </c>
      <c r="H1731">
        <v>5.4111084065035779</v>
      </c>
    </row>
    <row r="1732" spans="1:8" x14ac:dyDescent="0.3">
      <c r="A1732" t="s">
        <v>3311</v>
      </c>
      <c r="B1732" t="s">
        <v>3311</v>
      </c>
      <c r="C1732">
        <v>3.9060217606846511E-7</v>
      </c>
      <c r="D1732">
        <v>9.9790534888210958E-5</v>
      </c>
      <c r="E1732">
        <v>0.37081764</v>
      </c>
      <c r="F1732">
        <v>0.15597232</v>
      </c>
      <c r="G1732">
        <v>0.15440412000000001</v>
      </c>
      <c r="H1732">
        <v>5.3209903142494372</v>
      </c>
    </row>
    <row r="1733" spans="1:8" x14ac:dyDescent="0.3">
      <c r="A1733" t="s">
        <v>3300</v>
      </c>
      <c r="B1733" t="s">
        <v>3300</v>
      </c>
      <c r="C1733">
        <v>1.0015440412107804E-8</v>
      </c>
      <c r="D1733">
        <v>1E-8</v>
      </c>
      <c r="E1733">
        <v>0.15440413</v>
      </c>
      <c r="F1733">
        <v>0.15597232</v>
      </c>
      <c r="G1733">
        <v>0.14932113</v>
      </c>
      <c r="H1733">
        <v>5.2715858833795313</v>
      </c>
    </row>
    <row r="1734" spans="1:8" x14ac:dyDescent="0.3">
      <c r="A1734" t="s">
        <v>3308</v>
      </c>
      <c r="B1734" t="s">
        <v>3307</v>
      </c>
      <c r="C1734">
        <v>2.5038601030029132E-7</v>
      </c>
      <c r="D1734">
        <v>5.5039095300760926E-2</v>
      </c>
      <c r="E1734">
        <v>0.37081764</v>
      </c>
      <c r="F1734">
        <v>0.15597232</v>
      </c>
      <c r="G1734">
        <v>0.14582116000000001</v>
      </c>
      <c r="H1734">
        <v>5.2033427453884729</v>
      </c>
    </row>
    <row r="1735" spans="1:8" x14ac:dyDescent="0.3">
      <c r="A1735" t="s">
        <v>3295</v>
      </c>
      <c r="B1735" t="s">
        <v>3294</v>
      </c>
      <c r="C1735">
        <v>1E-8</v>
      </c>
      <c r="D1735">
        <v>2.9717716351339062E-3</v>
      </c>
      <c r="E1735">
        <v>-4.5612434899999998</v>
      </c>
      <c r="F1735">
        <v>97.091945080000002</v>
      </c>
      <c r="G1735">
        <v>60.612403409999999</v>
      </c>
      <c r="H1735">
        <v>5.2060226138639285</v>
      </c>
    </row>
    <row r="1736" spans="1:8" x14ac:dyDescent="0.3">
      <c r="A1736" t="s">
        <v>3313</v>
      </c>
      <c r="B1736" t="s">
        <v>3312</v>
      </c>
      <c r="C1736">
        <v>1E-8</v>
      </c>
      <c r="D1736">
        <v>1E-8</v>
      </c>
      <c r="E1736">
        <v>0.10842446</v>
      </c>
      <c r="F1736">
        <v>0.19136511</v>
      </c>
      <c r="G1736">
        <v>0.38273276000000001</v>
      </c>
      <c r="H1736">
        <v>5.1890242401330831</v>
      </c>
    </row>
    <row r="1737" spans="1:8" x14ac:dyDescent="0.3">
      <c r="A1737" t="s">
        <v>3271</v>
      </c>
      <c r="B1737" t="s">
        <v>3270</v>
      </c>
      <c r="C1737">
        <v>3.2812953374068741E-8</v>
      </c>
      <c r="D1737">
        <v>1.6077638822263611E-3</v>
      </c>
      <c r="E1737">
        <v>-3.4346639999999998E-2</v>
      </c>
      <c r="F1737">
        <v>-2.89496128</v>
      </c>
      <c r="G1737">
        <v>-13.87634912</v>
      </c>
      <c r="H1737">
        <v>5.157770592230249</v>
      </c>
    </row>
    <row r="1738" spans="1:8" x14ac:dyDescent="0.3">
      <c r="A1738" t="s">
        <v>3273</v>
      </c>
      <c r="B1738" t="s">
        <v>3272</v>
      </c>
      <c r="C1738">
        <v>4.2447148541951941E-7</v>
      </c>
      <c r="D1738">
        <v>3.5475970715799825</v>
      </c>
      <c r="E1738">
        <v>-0.76685952999999996</v>
      </c>
      <c r="F1738">
        <v>-9.0507879399999993</v>
      </c>
      <c r="G1738">
        <v>-38.932262420000001</v>
      </c>
      <c r="H1738">
        <v>5.1419596086707005</v>
      </c>
    </row>
    <row r="1739" spans="1:8" x14ac:dyDescent="0.3">
      <c r="A1739" t="s">
        <v>3317</v>
      </c>
      <c r="B1739" t="s">
        <v>3316</v>
      </c>
      <c r="C1739">
        <v>1E-8</v>
      </c>
      <c r="D1739">
        <v>9.4000715596486203E-3</v>
      </c>
      <c r="E1739">
        <v>-0.33858410999999999</v>
      </c>
      <c r="F1739">
        <v>2.3734176100000002</v>
      </c>
      <c r="G1739">
        <v>-3.0182538600000002</v>
      </c>
      <c r="H1739">
        <v>5.1186586055906664</v>
      </c>
    </row>
    <row r="1740" spans="1:8" x14ac:dyDescent="0.3">
      <c r="A1740" t="s">
        <v>3381</v>
      </c>
      <c r="B1740" t="s">
        <v>3381</v>
      </c>
      <c r="C1740">
        <v>6.0092642472112639E-8</v>
      </c>
      <c r="D1740">
        <v>1.4703329362609093E-3</v>
      </c>
      <c r="E1740">
        <v>0.15440412000000001</v>
      </c>
      <c r="F1740">
        <v>20.185284939999999</v>
      </c>
      <c r="G1740">
        <v>50.231606169999999</v>
      </c>
      <c r="H1740">
        <v>5.1171729790338407</v>
      </c>
    </row>
    <row r="1741" spans="1:8" x14ac:dyDescent="0.3">
      <c r="A1741" t="s">
        <v>3236</v>
      </c>
      <c r="B1741" t="s">
        <v>3236</v>
      </c>
      <c r="C1741">
        <v>5.1132651593217414E-6</v>
      </c>
      <c r="D1741">
        <v>1.1586556785309277</v>
      </c>
      <c r="E1741">
        <v>2.9318627899999998</v>
      </c>
      <c r="F1741">
        <v>22.259095599999998</v>
      </c>
      <c r="G1741">
        <v>457.26211959</v>
      </c>
      <c r="H1741">
        <v>5.1132651593217417</v>
      </c>
    </row>
    <row r="1742" spans="1:8" x14ac:dyDescent="0.3">
      <c r="A1742" t="s">
        <v>3348</v>
      </c>
      <c r="B1742" t="s">
        <v>3347</v>
      </c>
      <c r="C1742">
        <v>1.700000000000651E-7</v>
      </c>
      <c r="D1742">
        <v>1.141760206965867E-2</v>
      </c>
      <c r="E1742">
        <v>6.2459000000000004E-3</v>
      </c>
      <c r="F1742">
        <v>91.80091693</v>
      </c>
      <c r="G1742">
        <v>92.715167840000007</v>
      </c>
      <c r="H1742">
        <v>5.0319226500019241</v>
      </c>
    </row>
    <row r="1743" spans="1:8" x14ac:dyDescent="0.3">
      <c r="A1743" t="s">
        <v>3413</v>
      </c>
      <c r="B1743" t="s">
        <v>3412</v>
      </c>
      <c r="C1743">
        <v>9.8151316037694949E-7</v>
      </c>
      <c r="D1743">
        <v>1E-8</v>
      </c>
      <c r="E1743">
        <v>0.15440412000000001</v>
      </c>
      <c r="F1743">
        <v>0.15440412000000001</v>
      </c>
      <c r="G1743">
        <v>-1.8570952599999999</v>
      </c>
      <c r="H1743">
        <v>4.9771500497929608</v>
      </c>
    </row>
    <row r="1744" spans="1:8" x14ac:dyDescent="0.3">
      <c r="A1744" t="s">
        <v>3222</v>
      </c>
      <c r="B1744" t="s">
        <v>3221</v>
      </c>
      <c r="C1744">
        <v>1E-8</v>
      </c>
      <c r="D1744">
        <v>2.3944514778809496E-2</v>
      </c>
      <c r="E1744">
        <v>6.6952343299999999</v>
      </c>
      <c r="F1744">
        <v>-18.509025019999999</v>
      </c>
      <c r="G1744">
        <v>-36.459288219999998</v>
      </c>
      <c r="H1744">
        <v>4.9396741747425921</v>
      </c>
    </row>
    <row r="1745" spans="1:8" x14ac:dyDescent="0.3">
      <c r="A1745" t="s">
        <v>3339</v>
      </c>
      <c r="B1745" t="s">
        <v>3339</v>
      </c>
      <c r="C1745">
        <v>1.0000000000035251E-8</v>
      </c>
      <c r="D1745">
        <v>1E-8</v>
      </c>
      <c r="E1745">
        <v>0</v>
      </c>
      <c r="F1745">
        <v>0</v>
      </c>
      <c r="G1745">
        <v>-8.5697199999999994E-3</v>
      </c>
      <c r="H1745">
        <v>4.9100831158973079</v>
      </c>
    </row>
    <row r="1746" spans="1:8" x14ac:dyDescent="0.3">
      <c r="A1746" t="s">
        <v>3248</v>
      </c>
      <c r="B1746" t="s">
        <v>3247</v>
      </c>
      <c r="C1746">
        <v>3.9999999999873912E-8</v>
      </c>
      <c r="D1746">
        <v>8.0123405007270781E-8</v>
      </c>
      <c r="E1746">
        <v>0</v>
      </c>
      <c r="F1746">
        <v>-20</v>
      </c>
      <c r="G1746">
        <v>-20.006855779999999</v>
      </c>
      <c r="H1746">
        <v>4.893017822341255</v>
      </c>
    </row>
    <row r="1747" spans="1:8" x14ac:dyDescent="0.3">
      <c r="A1747" t="s">
        <v>3265</v>
      </c>
      <c r="B1747" t="s">
        <v>3264</v>
      </c>
      <c r="C1747">
        <v>3.9060217606846511E-7</v>
      </c>
      <c r="D1747">
        <v>9.5673261073193742E-4</v>
      </c>
      <c r="E1747">
        <v>0.37081764</v>
      </c>
      <c r="F1747">
        <v>-26.790506140000002</v>
      </c>
      <c r="G1747">
        <v>22.13302908</v>
      </c>
      <c r="H1747">
        <v>4.8370642175332357</v>
      </c>
    </row>
    <row r="1748" spans="1:8" x14ac:dyDescent="0.3">
      <c r="A1748" t="s">
        <v>3401</v>
      </c>
      <c r="B1748" t="s">
        <v>3400</v>
      </c>
      <c r="C1748">
        <v>7.5115803090087387E-7</v>
      </c>
      <c r="D1748">
        <v>1E-8</v>
      </c>
      <c r="E1748">
        <v>59.82085764</v>
      </c>
      <c r="F1748">
        <v>15.562773979999999</v>
      </c>
      <c r="G1748">
        <v>78.847150209999995</v>
      </c>
      <c r="H1748">
        <v>4.8328497984966541</v>
      </c>
    </row>
    <row r="1749" spans="1:8" x14ac:dyDescent="0.3">
      <c r="A1749" t="s">
        <v>3344</v>
      </c>
      <c r="B1749" t="s">
        <v>3344</v>
      </c>
      <c r="C1749">
        <v>1.0016778981237832E-8</v>
      </c>
      <c r="D1749">
        <v>1E-8</v>
      </c>
      <c r="E1749">
        <v>0.38442684999999999</v>
      </c>
      <c r="F1749">
        <v>0.18795693999999999</v>
      </c>
      <c r="G1749">
        <v>0.22510951000000001</v>
      </c>
      <c r="H1749">
        <v>4.8217970018738709</v>
      </c>
    </row>
    <row r="1750" spans="1:8" x14ac:dyDescent="0.3">
      <c r="A1750" t="s">
        <v>3378</v>
      </c>
      <c r="B1750" t="s">
        <v>3377</v>
      </c>
      <c r="C1750">
        <v>1E-8</v>
      </c>
      <c r="D1750">
        <v>1.7277166468196136E-4</v>
      </c>
      <c r="E1750">
        <v>-0.93691948000000003</v>
      </c>
      <c r="F1750">
        <v>1.0131111800000001</v>
      </c>
      <c r="G1750">
        <v>5.9428496900000001</v>
      </c>
      <c r="H1750">
        <v>4.7512256232989101</v>
      </c>
    </row>
    <row r="1751" spans="1:8" x14ac:dyDescent="0.3">
      <c r="A1751" t="s">
        <v>3354</v>
      </c>
      <c r="B1751" t="s">
        <v>3353</v>
      </c>
      <c r="C1751">
        <v>1.6340409839874945E-7</v>
      </c>
      <c r="D1751">
        <v>1E-8</v>
      </c>
      <c r="E1751">
        <v>-0.43463622000000002</v>
      </c>
      <c r="F1751">
        <v>-0.36153638999999999</v>
      </c>
      <c r="G1751">
        <v>-0.94617728999999995</v>
      </c>
      <c r="H1751">
        <v>4.7599626233245962</v>
      </c>
    </row>
    <row r="1752" spans="1:8" x14ac:dyDescent="0.3">
      <c r="A1752" t="s">
        <v>3376</v>
      </c>
      <c r="B1752" t="s">
        <v>3376</v>
      </c>
      <c r="C1752">
        <v>1.0781981987749328E-4</v>
      </c>
      <c r="D1752">
        <v>1E-8</v>
      </c>
      <c r="E1752">
        <v>-1.1399994</v>
      </c>
      <c r="F1752">
        <v>0.84386850999999996</v>
      </c>
      <c r="G1752">
        <v>5.9423578600000004</v>
      </c>
      <c r="H1752">
        <v>4.7620779845292454</v>
      </c>
    </row>
    <row r="1753" spans="1:8" x14ac:dyDescent="0.3">
      <c r="A1753" t="s">
        <v>1747</v>
      </c>
      <c r="B1753" t="s">
        <v>1746</v>
      </c>
      <c r="C1753">
        <v>1E-8</v>
      </c>
      <c r="D1753">
        <v>1.6571441124755353E-4</v>
      </c>
      <c r="E1753">
        <v>-0.93691948000000003</v>
      </c>
      <c r="F1753">
        <v>-95.649342309999994</v>
      </c>
      <c r="G1753">
        <v>-91.642043979999997</v>
      </c>
      <c r="H1753">
        <v>4.7377920447112327</v>
      </c>
    </row>
    <row r="1754" spans="1:8" x14ac:dyDescent="0.3">
      <c r="A1754" t="s">
        <v>3330</v>
      </c>
      <c r="B1754" t="s">
        <v>3329</v>
      </c>
      <c r="C1754">
        <v>3.1047865277240394E-7</v>
      </c>
      <c r="D1754">
        <v>1.7710124479430292E-3</v>
      </c>
      <c r="E1754">
        <v>23.69667441</v>
      </c>
      <c r="F1754">
        <v>23.205814589999999</v>
      </c>
      <c r="G1754">
        <v>23.205814589999999</v>
      </c>
      <c r="H1754">
        <v>4.7382686652529546</v>
      </c>
    </row>
    <row r="1755" spans="1:8" x14ac:dyDescent="0.3">
      <c r="A1755" t="s">
        <v>3338</v>
      </c>
      <c r="B1755" t="s">
        <v>3337</v>
      </c>
      <c r="C1755">
        <v>5.0906645516590485E-7</v>
      </c>
      <c r="D1755">
        <v>0.18117720326438264</v>
      </c>
      <c r="E1755">
        <v>-1.39904249</v>
      </c>
      <c r="F1755">
        <v>19.233202729999999</v>
      </c>
      <c r="G1755">
        <v>-18.905925570000001</v>
      </c>
      <c r="H1755">
        <v>4.7264685436328584</v>
      </c>
    </row>
    <row r="1756" spans="1:8" x14ac:dyDescent="0.3">
      <c r="A1756" t="s">
        <v>3350</v>
      </c>
      <c r="B1756" t="s">
        <v>3349</v>
      </c>
      <c r="C1756">
        <v>1.0015440412107804E-8</v>
      </c>
      <c r="D1756">
        <v>3.676939194785997E-3</v>
      </c>
      <c r="E1756">
        <v>0.37081765</v>
      </c>
      <c r="F1756">
        <v>0.15597232</v>
      </c>
      <c r="G1756">
        <v>0.14582116000000001</v>
      </c>
      <c r="H1756">
        <v>4.6852550025650848</v>
      </c>
    </row>
    <row r="1757" spans="1:8" x14ac:dyDescent="0.3">
      <c r="A1757" t="s">
        <v>3328</v>
      </c>
      <c r="B1757" t="s">
        <v>3327</v>
      </c>
      <c r="C1757">
        <v>3.1089380836386556E-5</v>
      </c>
      <c r="D1757">
        <v>5.8432447366194268E-2</v>
      </c>
      <c r="E1757">
        <v>-1.13815146</v>
      </c>
      <c r="F1757">
        <v>-2.5493830800000001</v>
      </c>
      <c r="G1757">
        <v>-16.16901446</v>
      </c>
      <c r="H1757">
        <v>4.6875324849870195</v>
      </c>
    </row>
    <row r="1758" spans="1:8" x14ac:dyDescent="0.3">
      <c r="A1758" t="s">
        <v>3336</v>
      </c>
      <c r="B1758" t="s">
        <v>3335</v>
      </c>
      <c r="C1758">
        <v>1.5558230260002316E-7</v>
      </c>
      <c r="D1758">
        <v>0.13672576223982974</v>
      </c>
      <c r="E1758">
        <v>-3.4541238299999999</v>
      </c>
      <c r="F1758">
        <v>-4.4499524900000003</v>
      </c>
      <c r="G1758">
        <v>-12.79627196</v>
      </c>
      <c r="H1758">
        <v>4.5531277229903289</v>
      </c>
    </row>
    <row r="1759" spans="1:8" x14ac:dyDescent="0.3">
      <c r="A1759" t="s">
        <v>3326</v>
      </c>
      <c r="B1759" t="s">
        <v>3325</v>
      </c>
      <c r="C1759">
        <v>5.7981857217609664E-7</v>
      </c>
      <c r="D1759">
        <v>0.15060213776655357</v>
      </c>
      <c r="E1759">
        <v>-0.16037633000000001</v>
      </c>
      <c r="F1759">
        <v>-3.3162476500000002</v>
      </c>
      <c r="G1759">
        <v>-20.554239949999999</v>
      </c>
      <c r="H1759">
        <v>4.6254898024491773</v>
      </c>
    </row>
    <row r="1760" spans="1:8" x14ac:dyDescent="0.3">
      <c r="A1760" t="s">
        <v>3447</v>
      </c>
      <c r="B1760" t="s">
        <v>3446</v>
      </c>
      <c r="C1760">
        <v>7.4567952599447263E-8</v>
      </c>
      <c r="D1760">
        <v>0.25496107750049418</v>
      </c>
      <c r="E1760">
        <v>0.88816329000000005</v>
      </c>
      <c r="F1760">
        <v>1.8220277300000001</v>
      </c>
      <c r="G1760">
        <v>-1.8351030699999999</v>
      </c>
      <c r="H1760">
        <v>4.6916005235819247</v>
      </c>
    </row>
    <row r="1761" spans="1:8" x14ac:dyDescent="0.3">
      <c r="A1761" t="s">
        <v>3130</v>
      </c>
      <c r="B1761" t="s">
        <v>3129</v>
      </c>
      <c r="C1761">
        <v>1.227066678147126E-7</v>
      </c>
      <c r="D1761">
        <v>1.8288657500393057E-3</v>
      </c>
      <c r="E1761">
        <v>-3.6293260599999999</v>
      </c>
      <c r="F1761">
        <v>-47.83563994</v>
      </c>
      <c r="G1761">
        <v>-29.92881508</v>
      </c>
      <c r="H1761">
        <v>4.5990973194344766</v>
      </c>
    </row>
    <row r="1762" spans="1:8" x14ac:dyDescent="0.3">
      <c r="A1762" t="s">
        <v>3240</v>
      </c>
      <c r="B1762" t="s">
        <v>3239</v>
      </c>
      <c r="C1762">
        <v>2.9714935935374765E-8</v>
      </c>
      <c r="D1762">
        <v>1.1334462217031998E-2</v>
      </c>
      <c r="E1762">
        <v>0.71538234999999994</v>
      </c>
      <c r="F1762">
        <v>-0.95021356000000001</v>
      </c>
      <c r="G1762">
        <v>-0.95524047999999995</v>
      </c>
      <c r="H1762">
        <v>4.6005830530376066</v>
      </c>
    </row>
    <row r="1763" spans="1:8" x14ac:dyDescent="0.3">
      <c r="A1763" t="s">
        <v>3297</v>
      </c>
      <c r="B1763" t="s">
        <v>3296</v>
      </c>
      <c r="C1763">
        <v>3.8058673565635732E-7</v>
      </c>
      <c r="D1763">
        <v>1E-8</v>
      </c>
      <c r="E1763">
        <v>0.37081764</v>
      </c>
      <c r="F1763">
        <v>-7.1725134600000002</v>
      </c>
      <c r="G1763">
        <v>7.1983437800000001</v>
      </c>
      <c r="H1763">
        <v>4.5863869967184314</v>
      </c>
    </row>
    <row r="1764" spans="1:8" x14ac:dyDescent="0.3">
      <c r="A1764" t="s">
        <v>3346</v>
      </c>
      <c r="B1764" t="s">
        <v>3345</v>
      </c>
      <c r="C1764">
        <v>4.8180111771719943E-8</v>
      </c>
      <c r="D1764">
        <v>3.2050652131888615</v>
      </c>
      <c r="E1764">
        <v>2.29024816</v>
      </c>
      <c r="F1764">
        <v>3.0478405500000001</v>
      </c>
      <c r="G1764">
        <v>-12.43051062</v>
      </c>
      <c r="H1764">
        <v>4.5811247443256562</v>
      </c>
    </row>
    <row r="1765" spans="1:8" x14ac:dyDescent="0.3">
      <c r="A1765" t="s">
        <v>3283</v>
      </c>
      <c r="B1765" t="s">
        <v>3282</v>
      </c>
      <c r="C1765">
        <v>1.180770292062375E-8</v>
      </c>
      <c r="D1765">
        <v>0.55437066849356109</v>
      </c>
      <c r="E1765">
        <v>-3.5798843699999998</v>
      </c>
      <c r="F1765">
        <v>-27.722801870000001</v>
      </c>
      <c r="G1765">
        <v>11.749262959999999</v>
      </c>
      <c r="H1765">
        <v>4.5652279645897549</v>
      </c>
    </row>
    <row r="1766" spans="1:8" x14ac:dyDescent="0.3">
      <c r="A1766" t="s">
        <v>3618</v>
      </c>
      <c r="B1766" t="s">
        <v>3617</v>
      </c>
      <c r="C1766">
        <v>1.0058675202459343E-7</v>
      </c>
      <c r="D1766">
        <v>4.8018314506646153E-3</v>
      </c>
      <c r="E1766">
        <v>-0.62365435999999996</v>
      </c>
      <c r="F1766">
        <v>86.459704919999993</v>
      </c>
      <c r="G1766">
        <v>21.45547079</v>
      </c>
      <c r="H1766">
        <v>4.5555542739959929</v>
      </c>
    </row>
    <row r="1767" spans="1:8" x14ac:dyDescent="0.3">
      <c r="A1767" t="s">
        <v>3214</v>
      </c>
      <c r="B1767" t="s">
        <v>3213</v>
      </c>
      <c r="C1767">
        <v>1E-8</v>
      </c>
      <c r="D1767">
        <v>1E-8</v>
      </c>
      <c r="E1767">
        <v>-77.715293619999997</v>
      </c>
      <c r="F1767">
        <v>-37.353322749999997</v>
      </c>
      <c r="G1767">
        <v>39.071026580000002</v>
      </c>
      <c r="H1767">
        <v>4.5508857314541276</v>
      </c>
    </row>
    <row r="1768" spans="1:8" x14ac:dyDescent="0.3">
      <c r="A1768" t="s">
        <v>3688</v>
      </c>
      <c r="B1768" t="s">
        <v>3687</v>
      </c>
      <c r="C1768">
        <v>1.0265114417553105E-8</v>
      </c>
      <c r="D1768">
        <v>3.774003836165956E-2</v>
      </c>
      <c r="E1768">
        <v>7.6921783399999999</v>
      </c>
      <c r="F1768">
        <v>173.61685166999999</v>
      </c>
      <c r="G1768">
        <v>224.62218834999999</v>
      </c>
      <c r="H1768">
        <v>4.951939430800266</v>
      </c>
    </row>
    <row r="1769" spans="1:8" x14ac:dyDescent="0.3">
      <c r="A1769" t="s">
        <v>3254</v>
      </c>
      <c r="B1769" t="s">
        <v>3253</v>
      </c>
      <c r="C1769">
        <v>1E-8</v>
      </c>
      <c r="D1769">
        <v>1.4279958471520895</v>
      </c>
      <c r="E1769">
        <v>-0.32908535999999999</v>
      </c>
      <c r="F1769">
        <v>-4.8796214500000001</v>
      </c>
      <c r="G1769">
        <v>-1.7095346600000001</v>
      </c>
      <c r="H1769">
        <v>4.5265736435068078</v>
      </c>
    </row>
    <row r="1770" spans="1:8" x14ac:dyDescent="0.3">
      <c r="A1770" t="s">
        <v>3537</v>
      </c>
      <c r="B1770" t="s">
        <v>3536</v>
      </c>
      <c r="C1770">
        <v>1E-8</v>
      </c>
      <c r="D1770">
        <v>5.8081976842176866E-7</v>
      </c>
      <c r="E1770">
        <v>-0.53940399000000006</v>
      </c>
      <c r="F1770">
        <v>40.335016170000003</v>
      </c>
      <c r="G1770">
        <v>189.03247454999999</v>
      </c>
      <c r="H1770">
        <v>4.5109331056308219</v>
      </c>
    </row>
    <row r="1771" spans="1:8" x14ac:dyDescent="0.3">
      <c r="A1771" t="s">
        <v>3304</v>
      </c>
      <c r="B1771" t="s">
        <v>3303</v>
      </c>
      <c r="C1771">
        <v>7.6700000000072731E-8</v>
      </c>
      <c r="D1771">
        <v>0.44546449791665588</v>
      </c>
      <c r="E1771">
        <v>-3.1565656600000001</v>
      </c>
      <c r="F1771">
        <v>-6.8043742399999996</v>
      </c>
      <c r="G1771">
        <v>-3.28697727</v>
      </c>
      <c r="H1771">
        <v>4.6020000000043639</v>
      </c>
    </row>
    <row r="1772" spans="1:8" x14ac:dyDescent="0.3">
      <c r="A1772" t="s">
        <v>3361</v>
      </c>
      <c r="B1772" t="s">
        <v>3360</v>
      </c>
      <c r="C1772">
        <v>1.8999999999986851E-7</v>
      </c>
      <c r="D1772">
        <v>1E-8</v>
      </c>
      <c r="E1772">
        <v>0</v>
      </c>
      <c r="F1772">
        <v>0</v>
      </c>
      <c r="G1772">
        <v>-8.5697199999999994E-3</v>
      </c>
      <c r="H1772">
        <v>4.4721565473591314</v>
      </c>
    </row>
    <row r="1773" spans="1:8" x14ac:dyDescent="0.3">
      <c r="A1773" t="s">
        <v>3415</v>
      </c>
      <c r="B1773" t="s">
        <v>3414</v>
      </c>
      <c r="C1773">
        <v>1E-8</v>
      </c>
      <c r="D1773">
        <v>0.9828851762258124</v>
      </c>
      <c r="E1773">
        <v>-0.55459323000000005</v>
      </c>
      <c r="F1773">
        <v>-15.6666168</v>
      </c>
      <c r="G1773">
        <v>33.527426810000001</v>
      </c>
      <c r="H1773">
        <v>5.5656424688753008</v>
      </c>
    </row>
    <row r="1774" spans="1:8" x14ac:dyDescent="0.3">
      <c r="A1774" t="s">
        <v>3391</v>
      </c>
      <c r="B1774" t="s">
        <v>3390</v>
      </c>
      <c r="C1774">
        <v>3.7531029716367679E-7</v>
      </c>
      <c r="D1774">
        <v>9.5652921167654656E-2</v>
      </c>
      <c r="E1774">
        <v>-3.49588462</v>
      </c>
      <c r="F1774">
        <v>-7.1172780400000004</v>
      </c>
      <c r="G1774">
        <v>4.2299495199999999</v>
      </c>
      <c r="H1774">
        <v>4.5180841863282453</v>
      </c>
    </row>
    <row r="1775" spans="1:8" x14ac:dyDescent="0.3">
      <c r="A1775" t="s">
        <v>2294</v>
      </c>
      <c r="B1775" t="s">
        <v>3448</v>
      </c>
      <c r="C1775">
        <v>3.1748946106015833E-8</v>
      </c>
      <c r="D1775">
        <v>5.0566523350964966E-3</v>
      </c>
      <c r="E1775">
        <v>2.4159551800000001</v>
      </c>
      <c r="F1775">
        <v>-15.78528884</v>
      </c>
      <c r="G1775">
        <v>23.607447560000001</v>
      </c>
      <c r="H1775">
        <v>4.4474097974481213</v>
      </c>
    </row>
    <row r="1776" spans="1:8" x14ac:dyDescent="0.3">
      <c r="A1776" t="s">
        <v>3367</v>
      </c>
      <c r="B1776" t="s">
        <v>3366</v>
      </c>
      <c r="C1776">
        <v>1.0015440412000969E-7</v>
      </c>
      <c r="D1776">
        <v>1E-8</v>
      </c>
      <c r="E1776">
        <v>0.37081764</v>
      </c>
      <c r="F1776">
        <v>0.15440412000000001</v>
      </c>
      <c r="G1776">
        <v>0.15440412000000001</v>
      </c>
      <c r="H1776">
        <v>4.4168092216924268</v>
      </c>
    </row>
    <row r="1777" spans="1:8" x14ac:dyDescent="0.3">
      <c r="A1777" t="s">
        <v>3359</v>
      </c>
      <c r="B1777" t="s">
        <v>3359</v>
      </c>
      <c r="C1777">
        <v>5.5229175499613851E-8</v>
      </c>
      <c r="D1777">
        <v>3.9449810629559705</v>
      </c>
      <c r="E1777">
        <v>-4.1644082899999999</v>
      </c>
      <c r="F1777">
        <v>-9.5355483900000007</v>
      </c>
      <c r="G1777">
        <v>-24.877570469999998</v>
      </c>
      <c r="H1777">
        <v>4.3797050977494125</v>
      </c>
    </row>
    <row r="1778" spans="1:8" x14ac:dyDescent="0.3">
      <c r="A1778" t="s">
        <v>3409</v>
      </c>
      <c r="B1778" t="s">
        <v>3408</v>
      </c>
      <c r="C1778">
        <v>1.4021616576817384E-7</v>
      </c>
      <c r="D1778">
        <v>2.5581346815134621E-3</v>
      </c>
      <c r="E1778">
        <v>0.37081764</v>
      </c>
      <c r="F1778">
        <v>-38.710061629999998</v>
      </c>
      <c r="G1778">
        <v>-22.102130129999999</v>
      </c>
      <c r="H1778">
        <v>4.3986749354439896</v>
      </c>
    </row>
    <row r="1779" spans="1:8" x14ac:dyDescent="0.3">
      <c r="A1779" t="s">
        <v>3373</v>
      </c>
      <c r="B1779" t="s">
        <v>3372</v>
      </c>
      <c r="C1779">
        <v>2.2233252962885418E-8</v>
      </c>
      <c r="D1779">
        <v>1.1386756099600712</v>
      </c>
      <c r="E1779">
        <v>1.8747797500000001</v>
      </c>
      <c r="F1779">
        <v>6.6917249999999998E-2</v>
      </c>
      <c r="G1779">
        <v>1.6992212499999999</v>
      </c>
      <c r="H1779">
        <v>4.3859463828994052</v>
      </c>
    </row>
    <row r="1780" spans="1:8" x14ac:dyDescent="0.3">
      <c r="A1780" t="s">
        <v>3358</v>
      </c>
      <c r="B1780" t="s">
        <v>3357</v>
      </c>
      <c r="C1780">
        <v>2.7536976875521565E-7</v>
      </c>
      <c r="D1780">
        <v>2.0900639055829267</v>
      </c>
      <c r="E1780">
        <v>-29.450848409999999</v>
      </c>
      <c r="F1780">
        <v>-22.23656793</v>
      </c>
      <c r="G1780">
        <v>-20.51503013</v>
      </c>
      <c r="H1780">
        <v>4.3824035498332279</v>
      </c>
    </row>
    <row r="1781" spans="1:8" x14ac:dyDescent="0.3">
      <c r="A1781" t="s">
        <v>3306</v>
      </c>
      <c r="B1781" t="s">
        <v>3305</v>
      </c>
      <c r="C1781">
        <v>5.1182346245578627E-8</v>
      </c>
      <c r="D1781">
        <v>4.2564316590027436E-3</v>
      </c>
      <c r="E1781">
        <v>1.3395137399999999</v>
      </c>
      <c r="F1781">
        <v>-1.7881686400000001</v>
      </c>
      <c r="G1781">
        <v>40.977652130000003</v>
      </c>
      <c r="H1781">
        <v>4.3663981215664345</v>
      </c>
    </row>
    <row r="1782" spans="1:8" x14ac:dyDescent="0.3">
      <c r="A1782" t="s">
        <v>3375</v>
      </c>
      <c r="B1782" t="s">
        <v>3374</v>
      </c>
      <c r="C1782">
        <v>1.5023160618028161E-7</v>
      </c>
      <c r="D1782">
        <v>1E-8</v>
      </c>
      <c r="E1782">
        <v>0.15440412000000001</v>
      </c>
      <c r="F1782">
        <v>0.15440412000000001</v>
      </c>
      <c r="G1782">
        <v>7.3082901199999997</v>
      </c>
      <c r="H1782">
        <v>4.3391775928725611</v>
      </c>
    </row>
    <row r="1783" spans="1:8" x14ac:dyDescent="0.3">
      <c r="A1783" t="s">
        <v>3380</v>
      </c>
      <c r="B1783" t="s">
        <v>3379</v>
      </c>
      <c r="C1783">
        <v>9.772282426402605E-8</v>
      </c>
      <c r="D1783">
        <v>3.1387173222622473E-2</v>
      </c>
      <c r="E1783">
        <v>-1.9346592499999999</v>
      </c>
      <c r="F1783">
        <v>-1.66892438</v>
      </c>
      <c r="G1783">
        <v>-11.159493919999999</v>
      </c>
      <c r="H1783">
        <v>4.3288447405701449</v>
      </c>
    </row>
    <row r="1784" spans="1:8" x14ac:dyDescent="0.3">
      <c r="A1784" t="s">
        <v>3356</v>
      </c>
      <c r="B1784" t="s">
        <v>3355</v>
      </c>
      <c r="C1784">
        <v>3.0305385061610132E-7</v>
      </c>
      <c r="D1784">
        <v>3.0576521259053187</v>
      </c>
      <c r="E1784">
        <v>0.79775532999999998</v>
      </c>
      <c r="F1784">
        <v>-1.35161899</v>
      </c>
      <c r="G1784">
        <v>-10.29688249</v>
      </c>
      <c r="H1784">
        <v>4.3233489588198166</v>
      </c>
    </row>
    <row r="1785" spans="1:8" x14ac:dyDescent="0.3">
      <c r="A1785" t="s">
        <v>3393</v>
      </c>
      <c r="B1785" t="s">
        <v>3392</v>
      </c>
      <c r="C1785">
        <v>1E-8</v>
      </c>
      <c r="D1785">
        <v>1E-8</v>
      </c>
      <c r="E1785">
        <v>-3.3503060000000001E-2</v>
      </c>
      <c r="F1785">
        <v>1110.8988506400001</v>
      </c>
      <c r="G1785">
        <v>-3.5693447100000002</v>
      </c>
      <c r="H1785">
        <v>4.2271575478878329</v>
      </c>
    </row>
    <row r="1786" spans="1:8" x14ac:dyDescent="0.3">
      <c r="A1786" t="s">
        <v>3389</v>
      </c>
      <c r="B1786" t="s">
        <v>3388</v>
      </c>
      <c r="C1786">
        <v>1.3421320121475788E-5</v>
      </c>
      <c r="D1786">
        <v>1E-8</v>
      </c>
      <c r="E1786">
        <v>-3.28591E-3</v>
      </c>
      <c r="F1786">
        <v>-4.4562810000000001E-2</v>
      </c>
      <c r="G1786">
        <v>-5.5011860000000003E-2</v>
      </c>
      <c r="H1786">
        <v>4.2239396336930755</v>
      </c>
    </row>
    <row r="1787" spans="1:8" x14ac:dyDescent="0.3">
      <c r="A1787" t="s">
        <v>3080</v>
      </c>
      <c r="B1787" t="s">
        <v>3079</v>
      </c>
      <c r="C1787">
        <v>5.007720206000485E-8</v>
      </c>
      <c r="D1787">
        <v>7.5160844573507354E-5</v>
      </c>
      <c r="E1787">
        <v>0.15440412000000001</v>
      </c>
      <c r="F1787">
        <v>0.15440412000000001</v>
      </c>
      <c r="G1787">
        <v>-47.102985619999998</v>
      </c>
      <c r="H1787">
        <v>4.2226936988316757</v>
      </c>
    </row>
    <row r="1788" spans="1:8" x14ac:dyDescent="0.3">
      <c r="A1788" t="s">
        <v>3319</v>
      </c>
      <c r="B1788" t="s">
        <v>3318</v>
      </c>
      <c r="C1788">
        <v>4.2094955511971902E-8</v>
      </c>
      <c r="D1788">
        <v>7.1968811315593125E-4</v>
      </c>
      <c r="E1788">
        <v>-12.975407629999999</v>
      </c>
      <c r="F1788">
        <v>-14.218263930000001</v>
      </c>
      <c r="G1788">
        <v>-24.115943619999999</v>
      </c>
      <c r="H1788">
        <v>4.2090746676819837</v>
      </c>
    </row>
    <row r="1789" spans="1:8" x14ac:dyDescent="0.3">
      <c r="A1789" t="s">
        <v>3399</v>
      </c>
      <c r="B1789" t="s">
        <v>3398</v>
      </c>
      <c r="C1789">
        <v>1.0000000000035251E-8</v>
      </c>
      <c r="D1789">
        <v>1E-8</v>
      </c>
      <c r="E1789">
        <v>0</v>
      </c>
      <c r="F1789">
        <v>0</v>
      </c>
      <c r="G1789">
        <v>-8.5697199999999994E-3</v>
      </c>
      <c r="H1789">
        <v>4.1958824437633373</v>
      </c>
    </row>
    <row r="1790" spans="1:8" x14ac:dyDescent="0.3">
      <c r="A1790" t="s">
        <v>3315</v>
      </c>
      <c r="B1790" t="s">
        <v>3314</v>
      </c>
      <c r="C1790">
        <v>1.189646837492953E-6</v>
      </c>
      <c r="D1790">
        <v>0.42120410899468647</v>
      </c>
      <c r="E1790">
        <v>-1.26951397</v>
      </c>
      <c r="F1790">
        <v>-12.636160050000001</v>
      </c>
      <c r="G1790">
        <v>-12.508874090000001</v>
      </c>
      <c r="H1790">
        <v>4.1637698794595233</v>
      </c>
    </row>
    <row r="1791" spans="1:8" x14ac:dyDescent="0.3">
      <c r="A1791" t="s">
        <v>3405</v>
      </c>
      <c r="B1791" t="s">
        <v>3404</v>
      </c>
      <c r="C1791">
        <v>1.0016778981237832E-8</v>
      </c>
      <c r="D1791">
        <v>1E-8</v>
      </c>
      <c r="E1791">
        <v>0.38442684999999999</v>
      </c>
      <c r="F1791">
        <v>0.18795693999999999</v>
      </c>
      <c r="G1791">
        <v>0.22510951000000001</v>
      </c>
      <c r="H1791">
        <v>4.1168946286211288</v>
      </c>
    </row>
    <row r="1792" spans="1:8" x14ac:dyDescent="0.3">
      <c r="A1792" t="s">
        <v>3411</v>
      </c>
      <c r="B1792" t="s">
        <v>3410</v>
      </c>
      <c r="C1792">
        <v>1.0015440412107804E-8</v>
      </c>
      <c r="D1792">
        <v>1E-8</v>
      </c>
      <c r="E1792">
        <v>0.37081765</v>
      </c>
      <c r="F1792">
        <v>0.15597232</v>
      </c>
      <c r="G1792">
        <v>0.15440412000000001</v>
      </c>
      <c r="H1792">
        <v>4.0719633955235119</v>
      </c>
    </row>
    <row r="1793" spans="1:8" x14ac:dyDescent="0.3">
      <c r="A1793" t="s">
        <v>3467</v>
      </c>
      <c r="B1793" t="s">
        <v>3466</v>
      </c>
      <c r="C1793">
        <v>4.6164105953591597E-6</v>
      </c>
      <c r="D1793">
        <v>18.046865036779803</v>
      </c>
      <c r="E1793">
        <v>-1.35685104</v>
      </c>
      <c r="F1793">
        <v>-2.0749247999999998</v>
      </c>
      <c r="G1793">
        <v>-7.5240402800000004</v>
      </c>
      <c r="H1793">
        <v>4.0422906916673185</v>
      </c>
    </row>
    <row r="1794" spans="1:8" x14ac:dyDescent="0.3">
      <c r="A1794" t="s">
        <v>3397</v>
      </c>
      <c r="B1794" t="s">
        <v>3396</v>
      </c>
      <c r="C1794">
        <v>2.5578638955121513E-7</v>
      </c>
      <c r="D1794">
        <v>2.0990206140526086</v>
      </c>
      <c r="E1794">
        <v>-9.3413570000000001E-2</v>
      </c>
      <c r="F1794">
        <v>-13.13240029</v>
      </c>
      <c r="G1794">
        <v>-10.56445765</v>
      </c>
      <c r="H1794">
        <v>4.0356074718327131</v>
      </c>
    </row>
    <row r="1795" spans="1:8" x14ac:dyDescent="0.3">
      <c r="A1795" t="s">
        <v>3417</v>
      </c>
      <c r="B1795" t="s">
        <v>3416</v>
      </c>
      <c r="C1795">
        <v>6.9200000000000879E-6</v>
      </c>
      <c r="D1795">
        <v>5.2429923646432315E-4</v>
      </c>
      <c r="E1795">
        <v>0</v>
      </c>
      <c r="F1795">
        <v>2.67062314</v>
      </c>
      <c r="G1795">
        <v>-3.4867503499999999</v>
      </c>
      <c r="H1795">
        <v>4.0315608232548508</v>
      </c>
    </row>
    <row r="1796" spans="1:8" x14ac:dyDescent="0.3">
      <c r="A1796" t="s">
        <v>3288</v>
      </c>
      <c r="B1796" t="s">
        <v>3287</v>
      </c>
      <c r="C1796">
        <v>1E-8</v>
      </c>
      <c r="D1796">
        <v>1E-8</v>
      </c>
      <c r="E1796">
        <v>-24.923179560000001</v>
      </c>
      <c r="F1796">
        <v>-27.81522773</v>
      </c>
      <c r="G1796">
        <v>58.937968920000003</v>
      </c>
      <c r="H1796">
        <v>4.025671967565156</v>
      </c>
    </row>
    <row r="1797" spans="1:8" x14ac:dyDescent="0.3">
      <c r="A1797" t="s">
        <v>3059</v>
      </c>
      <c r="B1797" t="s">
        <v>3058</v>
      </c>
      <c r="C1797">
        <v>5.7854426710445622E-5</v>
      </c>
      <c r="D1797">
        <v>1.4679560863827019</v>
      </c>
      <c r="E1797">
        <v>-0.15984825999999999</v>
      </c>
      <c r="F1797">
        <v>12.197641190000001</v>
      </c>
      <c r="G1797">
        <v>80.46818734</v>
      </c>
      <c r="H1797">
        <v>3.8415847886635679</v>
      </c>
    </row>
    <row r="1798" spans="1:8" x14ac:dyDescent="0.3">
      <c r="A1798" t="s">
        <v>3365</v>
      </c>
      <c r="B1798" t="s">
        <v>3364</v>
      </c>
      <c r="C1798">
        <v>4.5460260136727139E-7</v>
      </c>
      <c r="D1798">
        <v>0.72660153042035391</v>
      </c>
      <c r="E1798">
        <v>5.26295</v>
      </c>
      <c r="F1798">
        <v>3.3288058600000001</v>
      </c>
      <c r="G1798">
        <v>12.511656739999999</v>
      </c>
      <c r="H1798">
        <v>3.9884842423933589</v>
      </c>
    </row>
    <row r="1799" spans="1:8" x14ac:dyDescent="0.3">
      <c r="A1799" t="s">
        <v>3479</v>
      </c>
      <c r="B1799" t="s">
        <v>3478</v>
      </c>
      <c r="C1799">
        <v>1.2921251030256086E-7</v>
      </c>
      <c r="D1799">
        <v>0.3119757881387844</v>
      </c>
      <c r="E1799">
        <v>-0.93851708</v>
      </c>
      <c r="F1799">
        <v>-15.04825089</v>
      </c>
      <c r="G1799">
        <v>2.4919425500000001</v>
      </c>
      <c r="H1799">
        <v>3.9690872937034598</v>
      </c>
    </row>
    <row r="1800" spans="1:8" x14ac:dyDescent="0.3">
      <c r="A1800" t="s">
        <v>3322</v>
      </c>
      <c r="B1800" t="s">
        <v>3322</v>
      </c>
      <c r="C1800">
        <v>7.0108082883953354E-8</v>
      </c>
      <c r="D1800">
        <v>4.4224269521291562E-2</v>
      </c>
      <c r="E1800">
        <v>16.846804800000001</v>
      </c>
      <c r="F1800">
        <v>-22.102130129999999</v>
      </c>
      <c r="G1800">
        <v>-49.925339440000002</v>
      </c>
      <c r="H1800">
        <v>3.963118804980057</v>
      </c>
    </row>
    <row r="1801" spans="1:8" x14ac:dyDescent="0.3">
      <c r="A1801" t="s">
        <v>3324</v>
      </c>
      <c r="B1801" t="s">
        <v>3323</v>
      </c>
      <c r="C1801">
        <v>1E-8</v>
      </c>
      <c r="D1801">
        <v>2.6463105638555143E-2</v>
      </c>
      <c r="E1801">
        <v>-0.69505413999999999</v>
      </c>
      <c r="F1801">
        <v>1.8268411899999999</v>
      </c>
      <c r="G1801">
        <v>-86.844217830000005</v>
      </c>
      <c r="H1801">
        <v>3.9406901588606114</v>
      </c>
    </row>
    <row r="1802" spans="1:8" x14ac:dyDescent="0.3">
      <c r="A1802" t="s">
        <v>3487</v>
      </c>
      <c r="B1802" t="s">
        <v>3486</v>
      </c>
      <c r="C1802">
        <v>1.3508139167901855E-6</v>
      </c>
      <c r="D1802">
        <v>16.270633241458906</v>
      </c>
      <c r="E1802">
        <v>3.1138473100000001</v>
      </c>
      <c r="F1802">
        <v>42.557022549999999</v>
      </c>
      <c r="G1802">
        <v>-15.45185105</v>
      </c>
      <c r="H1802">
        <v>4.1655488191144219</v>
      </c>
    </row>
    <row r="1803" spans="1:8" x14ac:dyDescent="0.3">
      <c r="A1803" t="s">
        <v>3433</v>
      </c>
      <c r="B1803" t="s">
        <v>3432</v>
      </c>
      <c r="C1803">
        <v>1.1000000000012069E-7</v>
      </c>
      <c r="D1803">
        <v>3.2237399206906009E-6</v>
      </c>
      <c r="E1803">
        <v>0</v>
      </c>
      <c r="F1803">
        <v>10</v>
      </c>
      <c r="G1803">
        <v>9.9905733100000003</v>
      </c>
      <c r="H1803">
        <v>3.925138297030367</v>
      </c>
    </row>
    <row r="1804" spans="1:8" x14ac:dyDescent="0.3">
      <c r="A1804" t="s">
        <v>3469</v>
      </c>
      <c r="B1804" t="s">
        <v>3468</v>
      </c>
      <c r="C1804">
        <v>5.1459232431499537E-7</v>
      </c>
      <c r="D1804">
        <v>4.6165563498165767E-3</v>
      </c>
      <c r="E1804">
        <v>-0.16037633000000001</v>
      </c>
      <c r="F1804">
        <v>4.6171423699999998</v>
      </c>
      <c r="G1804">
        <v>-31.19079099</v>
      </c>
      <c r="H1804">
        <v>3.8961448703514781</v>
      </c>
    </row>
    <row r="1805" spans="1:8" x14ac:dyDescent="0.3">
      <c r="A1805" t="s">
        <v>3483</v>
      </c>
      <c r="B1805" t="s">
        <v>3482</v>
      </c>
      <c r="C1805">
        <v>1.0786135820181654E-8</v>
      </c>
      <c r="D1805">
        <v>5.1221343660926349E-3</v>
      </c>
      <c r="E1805">
        <v>24.83886343</v>
      </c>
      <c r="F1805">
        <v>5.4328894600000002</v>
      </c>
      <c r="G1805">
        <v>-0.76428554000000004</v>
      </c>
      <c r="H1805">
        <v>3.866800489081724</v>
      </c>
    </row>
    <row r="1806" spans="1:8" x14ac:dyDescent="0.3">
      <c r="A1806" t="s">
        <v>3385</v>
      </c>
      <c r="B1806" t="s">
        <v>3384</v>
      </c>
      <c r="C1806">
        <v>2.1385649690049721E-6</v>
      </c>
      <c r="D1806">
        <v>6.9287878498250366E-4</v>
      </c>
      <c r="E1806">
        <v>-0.16147073000000001</v>
      </c>
      <c r="F1806">
        <v>-3.8078147699999998</v>
      </c>
      <c r="G1806">
        <v>-15.46934808</v>
      </c>
      <c r="H1806">
        <v>3.818339799256488</v>
      </c>
    </row>
    <row r="1807" spans="1:8" x14ac:dyDescent="0.3">
      <c r="A1807" t="s">
        <v>3163</v>
      </c>
      <c r="B1807" t="s">
        <v>3162</v>
      </c>
      <c r="C1807">
        <v>1.9889559886536423E-8</v>
      </c>
      <c r="D1807">
        <v>8.2162268425812427E-3</v>
      </c>
      <c r="E1807">
        <v>-0.56096710000000005</v>
      </c>
      <c r="F1807">
        <v>2.0922574900000002</v>
      </c>
      <c r="G1807">
        <v>-71.118863590000004</v>
      </c>
      <c r="H1807">
        <v>3.751826813492348</v>
      </c>
    </row>
    <row r="1808" spans="1:8" x14ac:dyDescent="0.3">
      <c r="A1808" t="s">
        <v>3481</v>
      </c>
      <c r="B1808" t="s">
        <v>3480</v>
      </c>
      <c r="C1808">
        <v>1.9999999999990377E-7</v>
      </c>
      <c r="D1808">
        <v>1E-8</v>
      </c>
      <c r="E1808">
        <v>0</v>
      </c>
      <c r="F1808">
        <v>0</v>
      </c>
      <c r="G1808">
        <v>-4.7700664000000002</v>
      </c>
      <c r="H1808">
        <v>3.7399999980043801</v>
      </c>
    </row>
    <row r="1809" spans="1:8" x14ac:dyDescent="0.3">
      <c r="A1809" t="s">
        <v>3455</v>
      </c>
      <c r="B1809" t="s">
        <v>3454</v>
      </c>
      <c r="C1809">
        <v>2.0000000000070499E-8</v>
      </c>
      <c r="D1809">
        <v>1E-8</v>
      </c>
      <c r="E1809">
        <v>6.2459000000000004E-3</v>
      </c>
      <c r="F1809">
        <v>-1.9940960000000001E-2</v>
      </c>
      <c r="G1809">
        <v>0</v>
      </c>
      <c r="H1809">
        <v>3.7348800000131654</v>
      </c>
    </row>
    <row r="1810" spans="1:8" x14ac:dyDescent="0.3">
      <c r="A1810" t="s">
        <v>3690</v>
      </c>
      <c r="B1810" t="s">
        <v>3689</v>
      </c>
      <c r="C1810">
        <v>6.5713724058918396E-7</v>
      </c>
      <c r="D1810">
        <v>2.1119355317237085</v>
      </c>
      <c r="E1810">
        <v>170.35781714000001</v>
      </c>
      <c r="F1810">
        <v>191.38208929000001</v>
      </c>
      <c r="G1810">
        <v>76.117836710000006</v>
      </c>
      <c r="H1810">
        <v>3.565433408953123</v>
      </c>
    </row>
    <row r="1811" spans="1:8" x14ac:dyDescent="0.3">
      <c r="A1811" t="s">
        <v>3371</v>
      </c>
      <c r="B1811" t="s">
        <v>3370</v>
      </c>
      <c r="C1811">
        <v>2.1672531545524305E-8</v>
      </c>
      <c r="D1811">
        <v>3.6129216186365967</v>
      </c>
      <c r="E1811">
        <v>-0.10682547000000001</v>
      </c>
      <c r="F1811">
        <v>-23.55076914</v>
      </c>
      <c r="G1811">
        <v>-47.885090779999999</v>
      </c>
      <c r="H1811">
        <v>3.6883525357032094</v>
      </c>
    </row>
    <row r="1812" spans="1:8" x14ac:dyDescent="0.3">
      <c r="A1812" t="s">
        <v>3435</v>
      </c>
      <c r="B1812" t="s">
        <v>3434</v>
      </c>
      <c r="C1812">
        <v>1.8378850733880766E-7</v>
      </c>
      <c r="D1812">
        <v>0.4340365050413893</v>
      </c>
      <c r="E1812">
        <v>5.4243584800000004</v>
      </c>
      <c r="F1812">
        <v>8.5431900200000008</v>
      </c>
      <c r="G1812">
        <v>17.522665750000002</v>
      </c>
      <c r="H1812">
        <v>4.0797654866762878</v>
      </c>
    </row>
    <row r="1813" spans="1:8" x14ac:dyDescent="0.3">
      <c r="A1813" t="s">
        <v>3441</v>
      </c>
      <c r="B1813" t="s">
        <v>3440</v>
      </c>
      <c r="C1813">
        <v>1E-8</v>
      </c>
      <c r="D1813">
        <v>3.0526308376288636E-3</v>
      </c>
      <c r="E1813">
        <v>-0.70202412000000003</v>
      </c>
      <c r="F1813">
        <v>-7.1320656800000002</v>
      </c>
      <c r="G1813">
        <v>-6.5872376399999997</v>
      </c>
      <c r="H1813">
        <v>3.682522488056025</v>
      </c>
    </row>
    <row r="1814" spans="1:8" x14ac:dyDescent="0.3">
      <c r="A1814" t="s">
        <v>3565</v>
      </c>
      <c r="B1814" t="s">
        <v>3564</v>
      </c>
      <c r="C1814">
        <v>1.3320535747972506E-6</v>
      </c>
      <c r="D1814">
        <v>5.6793001559850363E-4</v>
      </c>
      <c r="E1814">
        <v>0.15440412000000001</v>
      </c>
      <c r="F1814">
        <v>-6.8494003699999997</v>
      </c>
      <c r="G1814">
        <v>25.66543158</v>
      </c>
      <c r="H1814">
        <v>3.6662661894887969</v>
      </c>
    </row>
    <row r="1815" spans="1:8" x14ac:dyDescent="0.3">
      <c r="A1815" t="s">
        <v>3421</v>
      </c>
      <c r="B1815" t="s">
        <v>3420</v>
      </c>
      <c r="C1815">
        <v>1E-8</v>
      </c>
      <c r="D1815">
        <v>7.799556758825314E-4</v>
      </c>
      <c r="E1815">
        <v>-0.16037633000000001</v>
      </c>
      <c r="F1815">
        <v>-15.32403248</v>
      </c>
      <c r="G1815">
        <v>-19.90486735</v>
      </c>
      <c r="H1815">
        <v>3.6585640492087479</v>
      </c>
    </row>
    <row r="1816" spans="1:8" x14ac:dyDescent="0.3">
      <c r="A1816" t="s">
        <v>3453</v>
      </c>
      <c r="B1816" t="s">
        <v>3453</v>
      </c>
      <c r="C1816">
        <v>1.0770115121366045E-7</v>
      </c>
      <c r="D1816">
        <v>9.9378210181236284E-2</v>
      </c>
      <c r="E1816">
        <v>-0.71420751999999998</v>
      </c>
      <c r="F1816">
        <v>-7.0396610900000001</v>
      </c>
      <c r="G1816">
        <v>-11.694565409999999</v>
      </c>
      <c r="H1816">
        <v>3.7910805227208471</v>
      </c>
    </row>
    <row r="1817" spans="1:8" x14ac:dyDescent="0.3">
      <c r="A1817" t="s">
        <v>3407</v>
      </c>
      <c r="B1817" t="s">
        <v>3406</v>
      </c>
      <c r="C1817">
        <v>1.8687990987956643E-8</v>
      </c>
      <c r="D1817">
        <v>2.732898696067954</v>
      </c>
      <c r="E1817">
        <v>-3.0269486900000002</v>
      </c>
      <c r="F1817">
        <v>-3.82101091</v>
      </c>
      <c r="G1817">
        <v>-27.61428166</v>
      </c>
      <c r="H1817">
        <v>3.6542595031209855</v>
      </c>
    </row>
    <row r="1818" spans="1:8" x14ac:dyDescent="0.3">
      <c r="A1818" t="s">
        <v>3461</v>
      </c>
      <c r="B1818" t="s">
        <v>3460</v>
      </c>
      <c r="C1818">
        <v>1.8378845377799805E-8</v>
      </c>
      <c r="D1818">
        <v>1E-8</v>
      </c>
      <c r="E1818">
        <v>0.28231571999999999</v>
      </c>
      <c r="F1818">
        <v>-0.56712878</v>
      </c>
      <c r="G1818">
        <v>103.94644171</v>
      </c>
      <c r="H1818">
        <v>3.631311569706539</v>
      </c>
    </row>
    <row r="1819" spans="1:8" x14ac:dyDescent="0.3">
      <c r="A1819" t="s">
        <v>3684</v>
      </c>
      <c r="B1819" t="s">
        <v>3683</v>
      </c>
      <c r="C1819">
        <v>1E-8</v>
      </c>
      <c r="D1819">
        <v>9.3211655957669157E-2</v>
      </c>
      <c r="E1819">
        <v>28.251600320000001</v>
      </c>
      <c r="F1819">
        <v>-4.0171931900000004</v>
      </c>
      <c r="G1819">
        <v>64.53937818</v>
      </c>
      <c r="H1819">
        <v>3.2014677923274091</v>
      </c>
    </row>
    <row r="1820" spans="1:8" x14ac:dyDescent="0.3">
      <c r="A1820" t="s">
        <v>3334</v>
      </c>
      <c r="B1820" t="s">
        <v>3333</v>
      </c>
      <c r="C1820">
        <v>1E-8</v>
      </c>
      <c r="D1820">
        <v>5.0090522538561582E-7</v>
      </c>
      <c r="E1820">
        <v>-0.93851706999999995</v>
      </c>
      <c r="F1820">
        <v>-25.848079980000001</v>
      </c>
      <c r="G1820">
        <v>5.9424360500000004</v>
      </c>
      <c r="H1820">
        <v>3.6059623471182451</v>
      </c>
    </row>
    <row r="1821" spans="1:8" x14ac:dyDescent="0.3">
      <c r="A1821" t="s">
        <v>3477</v>
      </c>
      <c r="B1821" t="s">
        <v>3476</v>
      </c>
      <c r="C1821">
        <v>3.1043488696266999E-7</v>
      </c>
      <c r="D1821">
        <v>1E-8</v>
      </c>
      <c r="E1821">
        <v>9.3167730000000004E-2</v>
      </c>
      <c r="F1821">
        <v>-3.8798766499999999</v>
      </c>
      <c r="G1821">
        <v>-0.44616081000000002</v>
      </c>
      <c r="H1821">
        <v>3.6041483678304869</v>
      </c>
    </row>
    <row r="1822" spans="1:8" x14ac:dyDescent="0.3">
      <c r="A1822" t="s">
        <v>3403</v>
      </c>
      <c r="B1822" t="s">
        <v>3402</v>
      </c>
      <c r="C1822">
        <v>1.8323673067279993E-7</v>
      </c>
      <c r="D1822">
        <v>4.9485565786545074</v>
      </c>
      <c r="E1822">
        <v>-2.4338437800000001</v>
      </c>
      <c r="F1822">
        <v>-6.02516856</v>
      </c>
      <c r="G1822">
        <v>-64.205381650000007</v>
      </c>
      <c r="H1822">
        <v>3.5955206998305984</v>
      </c>
    </row>
    <row r="1823" spans="1:8" x14ac:dyDescent="0.3">
      <c r="A1823" t="s">
        <v>3286</v>
      </c>
      <c r="B1823" t="s">
        <v>3285</v>
      </c>
      <c r="C1823">
        <v>7.0108082884060202E-7</v>
      </c>
      <c r="D1823">
        <v>1E-8</v>
      </c>
      <c r="E1823">
        <v>0.15440412000000001</v>
      </c>
      <c r="F1823">
        <v>-35.085108439999999</v>
      </c>
      <c r="G1823">
        <v>-1.25622129</v>
      </c>
      <c r="H1823">
        <v>3.5930650843664331</v>
      </c>
    </row>
    <row r="1824" spans="1:8" x14ac:dyDescent="0.3">
      <c r="A1824" t="s">
        <v>3429</v>
      </c>
      <c r="B1824" t="s">
        <v>3428</v>
      </c>
      <c r="C1824">
        <v>5.0079214407650975E-7</v>
      </c>
      <c r="D1824">
        <v>0.34256443033939771</v>
      </c>
      <c r="E1824">
        <v>-1.5866619200000001</v>
      </c>
      <c r="F1824">
        <v>2.1886481400000002</v>
      </c>
      <c r="G1824">
        <v>-10.56321501</v>
      </c>
      <c r="H1824">
        <v>3.5864855388219348</v>
      </c>
    </row>
    <row r="1825" spans="1:8" x14ac:dyDescent="0.3">
      <c r="A1825" t="s">
        <v>3570</v>
      </c>
      <c r="B1825" t="s">
        <v>3569</v>
      </c>
      <c r="C1825">
        <v>1.2001781459860321E-7</v>
      </c>
      <c r="D1825">
        <v>1.1054945600771154E-3</v>
      </c>
      <c r="E1825">
        <v>2.0202029999999999E-2</v>
      </c>
      <c r="F1825">
        <v>33.347145349999998</v>
      </c>
      <c r="G1825">
        <v>31.026716990000001</v>
      </c>
      <c r="H1825">
        <v>3.5800443366817993</v>
      </c>
    </row>
    <row r="1826" spans="1:8" x14ac:dyDescent="0.3">
      <c r="A1826" t="s">
        <v>3437</v>
      </c>
      <c r="B1826" t="s">
        <v>3436</v>
      </c>
      <c r="C1826">
        <v>1.462022621787448E-8</v>
      </c>
      <c r="D1826">
        <v>4.6091352218369429E-2</v>
      </c>
      <c r="E1826">
        <v>-0.57494095999999995</v>
      </c>
      <c r="F1826">
        <v>-3.4060769400000002</v>
      </c>
      <c r="G1826">
        <v>-7.6267187600000002</v>
      </c>
      <c r="H1826">
        <v>3.5697109839217771</v>
      </c>
    </row>
    <row r="1827" spans="1:8" x14ac:dyDescent="0.3">
      <c r="A1827" t="s">
        <v>3475</v>
      </c>
      <c r="B1827" t="s">
        <v>3474</v>
      </c>
      <c r="C1827">
        <v>2.0000000000070499E-8</v>
      </c>
      <c r="D1827">
        <v>1.4060506531906412E-2</v>
      </c>
      <c r="E1827">
        <v>0</v>
      </c>
      <c r="F1827">
        <v>-1E-8</v>
      </c>
      <c r="G1827">
        <v>-8.5697199999999994E-3</v>
      </c>
      <c r="H1827">
        <v>3.5620658200125561</v>
      </c>
    </row>
    <row r="1828" spans="1:8" x14ac:dyDescent="0.3">
      <c r="A1828" t="s">
        <v>3439</v>
      </c>
      <c r="B1828" t="s">
        <v>3438</v>
      </c>
      <c r="C1828">
        <v>5.5649696958612368E-6</v>
      </c>
      <c r="D1828">
        <v>1E-8</v>
      </c>
      <c r="E1828">
        <v>-1.1399994</v>
      </c>
      <c r="F1828">
        <v>0.83655524999999997</v>
      </c>
      <c r="G1828">
        <v>-23.563066360000001</v>
      </c>
      <c r="H1828">
        <v>3.5680498637926092</v>
      </c>
    </row>
    <row r="1829" spans="1:8" x14ac:dyDescent="0.3">
      <c r="A1829" t="s">
        <v>3452</v>
      </c>
      <c r="B1829" t="s">
        <v>3451</v>
      </c>
      <c r="C1829">
        <v>6.2315033435911546E-7</v>
      </c>
      <c r="D1829">
        <v>4.8702367837852936E-3</v>
      </c>
      <c r="E1829">
        <v>0.38897399999999999</v>
      </c>
      <c r="F1829">
        <v>-0.37657854000000002</v>
      </c>
      <c r="G1829">
        <v>-12.330661210000001</v>
      </c>
      <c r="H1829">
        <v>3.5403930327987596</v>
      </c>
    </row>
    <row r="1830" spans="1:8" x14ac:dyDescent="0.3">
      <c r="A1830" t="s">
        <v>3505</v>
      </c>
      <c r="B1830" t="s">
        <v>3504</v>
      </c>
      <c r="C1830">
        <v>9.0138963708168972E-8</v>
      </c>
      <c r="D1830">
        <v>2.25417193576514E-6</v>
      </c>
      <c r="E1830">
        <v>0.37081764</v>
      </c>
      <c r="F1830">
        <v>0.15597232</v>
      </c>
      <c r="G1830">
        <v>-8.8984398500000008</v>
      </c>
      <c r="H1830">
        <v>3.5263889727034536</v>
      </c>
    </row>
    <row r="1831" spans="1:8" x14ac:dyDescent="0.3">
      <c r="A1831" t="s">
        <v>3387</v>
      </c>
      <c r="B1831" t="s">
        <v>3386</v>
      </c>
      <c r="C1831">
        <v>4.2565621751044186E-6</v>
      </c>
      <c r="D1831">
        <v>1.4924299508227948E-3</v>
      </c>
      <c r="E1831">
        <v>0.37081764</v>
      </c>
      <c r="F1831">
        <v>-55.093343500000003</v>
      </c>
      <c r="G1831">
        <v>-49.418862529999998</v>
      </c>
      <c r="H1831">
        <v>3.5218880568057456</v>
      </c>
    </row>
    <row r="1832" spans="1:8" x14ac:dyDescent="0.3">
      <c r="A1832" t="s">
        <v>3497</v>
      </c>
      <c r="B1832" t="s">
        <v>3496</v>
      </c>
      <c r="C1832">
        <v>1.0500000000010305E-7</v>
      </c>
      <c r="D1832">
        <v>1E-8</v>
      </c>
      <c r="E1832">
        <v>0</v>
      </c>
      <c r="F1832">
        <v>-1.9940960000000001E-2</v>
      </c>
      <c r="G1832">
        <v>-19.237690929999999</v>
      </c>
      <c r="H1832">
        <v>3.5060020835078785</v>
      </c>
    </row>
    <row r="1833" spans="1:8" x14ac:dyDescent="0.3">
      <c r="A1833" t="s">
        <v>3457</v>
      </c>
      <c r="B1833" t="s">
        <v>3456</v>
      </c>
      <c r="C1833">
        <v>4.4851786282505553E-8</v>
      </c>
      <c r="D1833">
        <v>2.7520164609519728</v>
      </c>
      <c r="E1833">
        <v>-0.56722757000000001</v>
      </c>
      <c r="F1833">
        <v>-0.97877444000000002</v>
      </c>
      <c r="G1833">
        <v>0.34019294999999999</v>
      </c>
      <c r="H1833">
        <v>3.4798481928111409</v>
      </c>
    </row>
    <row r="1834" spans="1:8" x14ac:dyDescent="0.3">
      <c r="A1834" t="s">
        <v>2713</v>
      </c>
      <c r="B1834" t="s">
        <v>3419</v>
      </c>
      <c r="C1834">
        <v>4.8034326202148664E-8</v>
      </c>
      <c r="D1834">
        <v>3.256523883308621</v>
      </c>
      <c r="E1834">
        <v>2.6320900000000001E-3</v>
      </c>
      <c r="F1834">
        <v>-19.264653020000001</v>
      </c>
      <c r="G1834">
        <v>-19.32582459</v>
      </c>
      <c r="H1834">
        <v>3.4582130525537744</v>
      </c>
    </row>
    <row r="1835" spans="1:8" x14ac:dyDescent="0.3">
      <c r="A1835" t="s">
        <v>1468</v>
      </c>
      <c r="B1835" t="s">
        <v>3418</v>
      </c>
      <c r="C1835">
        <v>1.3019871061847267E-8</v>
      </c>
      <c r="D1835">
        <v>5.4078595110393507E-2</v>
      </c>
      <c r="E1835">
        <v>-0.18876636999999999</v>
      </c>
      <c r="F1835">
        <v>-9.1042608099999995</v>
      </c>
      <c r="G1835">
        <v>-0.92131335999999997</v>
      </c>
      <c r="H1835">
        <v>3.4790248110817164</v>
      </c>
    </row>
    <row r="1836" spans="1:8" x14ac:dyDescent="0.3">
      <c r="A1836" t="s">
        <v>3722</v>
      </c>
      <c r="B1836" t="s">
        <v>3721</v>
      </c>
      <c r="C1836">
        <v>2.0030880823948517E-8</v>
      </c>
      <c r="D1836">
        <v>2.4539507412057833E-3</v>
      </c>
      <c r="E1836">
        <v>0.15440412000000001</v>
      </c>
      <c r="F1836">
        <v>100.30880823</v>
      </c>
      <c r="G1836">
        <v>0.15440412000000001</v>
      </c>
      <c r="H1836">
        <v>3.4560642562825201</v>
      </c>
    </row>
    <row r="1837" spans="1:8" x14ac:dyDescent="0.3">
      <c r="A1837" t="s">
        <v>3431</v>
      </c>
      <c r="B1837" t="s">
        <v>3430</v>
      </c>
      <c r="C1837">
        <v>5.0776387314419926E-8</v>
      </c>
      <c r="D1837">
        <v>9.0211564544382644E-5</v>
      </c>
      <c r="E1837">
        <v>0.27298507</v>
      </c>
      <c r="F1837">
        <v>4.0882599999999998E-2</v>
      </c>
      <c r="G1837">
        <v>21.293790229999999</v>
      </c>
      <c r="H1837">
        <v>3.4277623091029135</v>
      </c>
    </row>
    <row r="1838" spans="1:8" x14ac:dyDescent="0.3">
      <c r="A1838" t="s">
        <v>3256</v>
      </c>
      <c r="B1838" t="s">
        <v>3255</v>
      </c>
      <c r="C1838">
        <v>1.563439477104031E-7</v>
      </c>
      <c r="D1838">
        <v>8.250107765811439</v>
      </c>
      <c r="E1838">
        <v>9.6343479999999995E-2</v>
      </c>
      <c r="F1838">
        <v>-14.508497459999999</v>
      </c>
      <c r="G1838">
        <v>-41.902110610000001</v>
      </c>
      <c r="H1838">
        <v>3.6814251138258438</v>
      </c>
    </row>
    <row r="1839" spans="1:8" x14ac:dyDescent="0.3">
      <c r="A1839" t="s">
        <v>3501</v>
      </c>
      <c r="B1839" t="s">
        <v>3501</v>
      </c>
      <c r="C1839">
        <v>6.0143325016712753E-7</v>
      </c>
      <c r="D1839">
        <v>1E-8</v>
      </c>
      <c r="E1839">
        <v>-7.277488E-2</v>
      </c>
      <c r="F1839">
        <v>2.0248975800000002</v>
      </c>
      <c r="G1839">
        <v>-2.99761525</v>
      </c>
      <c r="H1839">
        <v>3.3581556167918221</v>
      </c>
    </row>
    <row r="1840" spans="1:8" x14ac:dyDescent="0.3">
      <c r="A1840" t="s">
        <v>3523</v>
      </c>
      <c r="B1840" t="s">
        <v>3522</v>
      </c>
      <c r="C1840">
        <v>1E-8</v>
      </c>
      <c r="D1840">
        <v>2.1538138024452006E-3</v>
      </c>
      <c r="E1840">
        <v>-0.70202412000000003</v>
      </c>
      <c r="F1840">
        <v>1.25263038</v>
      </c>
      <c r="G1840">
        <v>6.1721947999999998</v>
      </c>
      <c r="H1840">
        <v>3.3555897352241746</v>
      </c>
    </row>
    <row r="1841" spans="1:8" x14ac:dyDescent="0.3">
      <c r="A1841" t="s">
        <v>3603</v>
      </c>
      <c r="B1841" t="s">
        <v>3602</v>
      </c>
      <c r="C1841">
        <v>2.6792645126801852E-7</v>
      </c>
      <c r="D1841">
        <v>8.2165918976773625E-2</v>
      </c>
      <c r="E1841">
        <v>-0.33468945</v>
      </c>
      <c r="F1841">
        <v>-4.0762943900000002</v>
      </c>
      <c r="G1841">
        <v>-11.531774090000001</v>
      </c>
      <c r="H1841">
        <v>3.3368163523742527</v>
      </c>
    </row>
    <row r="1842" spans="1:8" x14ac:dyDescent="0.3">
      <c r="A1842" t="s">
        <v>3493</v>
      </c>
      <c r="B1842" t="s">
        <v>3492</v>
      </c>
      <c r="C1842">
        <v>1.7718600864410507E-7</v>
      </c>
      <c r="D1842">
        <v>2.2034840642240563</v>
      </c>
      <c r="E1842">
        <v>15.69396809</v>
      </c>
      <c r="F1842">
        <v>14.35878091</v>
      </c>
      <c r="G1842">
        <v>5.4342852700000002</v>
      </c>
      <c r="H1842">
        <v>3.5437201728821006</v>
      </c>
    </row>
    <row r="1843" spans="1:8" x14ac:dyDescent="0.3">
      <c r="A1843" t="s">
        <v>3549</v>
      </c>
      <c r="B1843" t="s">
        <v>3548</v>
      </c>
      <c r="C1843">
        <v>1E-8</v>
      </c>
      <c r="D1843">
        <v>0.11769721307582548</v>
      </c>
      <c r="E1843">
        <v>-5.2455380299999996</v>
      </c>
      <c r="F1843">
        <v>16.912285279999999</v>
      </c>
      <c r="G1843">
        <v>74.805701909999996</v>
      </c>
      <c r="H1843">
        <v>3.286304845986745</v>
      </c>
    </row>
    <row r="1844" spans="1:8" x14ac:dyDescent="0.3">
      <c r="A1844" t="s">
        <v>2561</v>
      </c>
      <c r="B1844" t="s">
        <v>2560</v>
      </c>
      <c r="C1844">
        <v>1E-8</v>
      </c>
      <c r="D1844">
        <v>8.7207410134631515E-6</v>
      </c>
      <c r="E1844">
        <v>-0.93691948000000003</v>
      </c>
      <c r="F1844">
        <v>-87.735301559999996</v>
      </c>
      <c r="G1844">
        <v>-87.700789279999995</v>
      </c>
      <c r="H1844">
        <v>3.2539939149140964</v>
      </c>
    </row>
    <row r="1845" spans="1:8" x14ac:dyDescent="0.3">
      <c r="A1845" t="s">
        <v>2052</v>
      </c>
      <c r="B1845" t="s">
        <v>3573</v>
      </c>
      <c r="C1845">
        <v>1.6024704659212233E-7</v>
      </c>
      <c r="D1845">
        <v>1E-8</v>
      </c>
      <c r="E1845">
        <v>6.8313643900000001</v>
      </c>
      <c r="F1845">
        <v>23.26695891</v>
      </c>
      <c r="G1845">
        <v>45.67913326</v>
      </c>
      <c r="H1845">
        <v>3.2506973927852214</v>
      </c>
    </row>
    <row r="1846" spans="1:8" x14ac:dyDescent="0.3">
      <c r="A1846" t="s">
        <v>3369</v>
      </c>
      <c r="B1846" t="s">
        <v>3368</v>
      </c>
      <c r="C1846">
        <v>1.0772881744507768E-8</v>
      </c>
      <c r="D1846">
        <v>1.0909592067795956E-2</v>
      </c>
      <c r="E1846">
        <v>-18.181407279999998</v>
      </c>
      <c r="F1846">
        <v>-1.1022587399999999</v>
      </c>
      <c r="G1846">
        <v>-34.057660939999998</v>
      </c>
      <c r="H1846">
        <v>3.2472838243171531</v>
      </c>
    </row>
    <row r="1847" spans="1:8" x14ac:dyDescent="0.3">
      <c r="A1847" t="s">
        <v>3545</v>
      </c>
      <c r="B1847" t="s">
        <v>3544</v>
      </c>
      <c r="C1847">
        <v>1E-8</v>
      </c>
      <c r="D1847">
        <v>1.1135354775428038E-3</v>
      </c>
      <c r="E1847">
        <v>0.39250364999999998</v>
      </c>
      <c r="F1847">
        <v>10.804821909999999</v>
      </c>
      <c r="G1847">
        <v>13.13438272</v>
      </c>
      <c r="H1847">
        <v>3.238284637859052</v>
      </c>
    </row>
    <row r="1848" spans="1:8" x14ac:dyDescent="0.3">
      <c r="A1848" t="s">
        <v>3507</v>
      </c>
      <c r="B1848" t="s">
        <v>3506</v>
      </c>
      <c r="C1848">
        <v>2.0999999999993901E-7</v>
      </c>
      <c r="D1848">
        <v>1E-8</v>
      </c>
      <c r="E1848">
        <v>6.2459000000000004E-3</v>
      </c>
      <c r="F1848">
        <v>-1.9940960000000001E-2</v>
      </c>
      <c r="G1848">
        <v>0</v>
      </c>
      <c r="H1848">
        <v>3.1828365094365791</v>
      </c>
    </row>
    <row r="1849" spans="1:8" x14ac:dyDescent="0.3">
      <c r="A1849" t="s">
        <v>726</v>
      </c>
      <c r="B1849" t="s">
        <v>3865</v>
      </c>
      <c r="C1849">
        <v>1E-8</v>
      </c>
      <c r="D1849">
        <v>5.1167331712680314E-2</v>
      </c>
      <c r="E1849">
        <v>-3.0007336599999999</v>
      </c>
      <c r="F1849">
        <v>149.87453844000001</v>
      </c>
      <c r="G1849">
        <v>231.95426201000001</v>
      </c>
      <c r="H1849">
        <v>3.1343574385589625</v>
      </c>
    </row>
    <row r="1850" spans="1:8" x14ac:dyDescent="0.3">
      <c r="A1850" t="s">
        <v>3445</v>
      </c>
      <c r="B1850" t="s">
        <v>3444</v>
      </c>
      <c r="C1850">
        <v>1.7026248700396303E-8</v>
      </c>
      <c r="D1850">
        <v>0.13362448931072335</v>
      </c>
      <c r="E1850">
        <v>0.15440412000000001</v>
      </c>
      <c r="F1850">
        <v>-18.922625239999999</v>
      </c>
      <c r="G1850">
        <v>0.14932113</v>
      </c>
      <c r="H1850">
        <v>2.951914371539329</v>
      </c>
    </row>
    <row r="1851" spans="1:8" x14ac:dyDescent="0.3">
      <c r="A1851" t="s">
        <v>3521</v>
      </c>
      <c r="B1851" t="s">
        <v>3520</v>
      </c>
      <c r="C1851">
        <v>1E-8</v>
      </c>
      <c r="D1851">
        <v>1.599907366377521E-3</v>
      </c>
      <c r="E1851">
        <v>1.3395137399999999</v>
      </c>
      <c r="F1851">
        <v>8.1580670800000004</v>
      </c>
      <c r="G1851">
        <v>6.7229783200000002</v>
      </c>
      <c r="H1851">
        <v>3.1135241804428206</v>
      </c>
    </row>
    <row r="1852" spans="1:8" x14ac:dyDescent="0.3">
      <c r="A1852" t="s">
        <v>3517</v>
      </c>
      <c r="B1852" t="s">
        <v>3516</v>
      </c>
      <c r="C1852">
        <v>1.0919422009568818E-8</v>
      </c>
      <c r="D1852">
        <v>1E-8</v>
      </c>
      <c r="E1852">
        <v>-7.2680629999999996E-2</v>
      </c>
      <c r="F1852">
        <v>1.79243781</v>
      </c>
      <c r="G1852">
        <v>-12.50439224</v>
      </c>
      <c r="H1852">
        <v>3.113569149322307</v>
      </c>
    </row>
    <row r="1853" spans="1:8" x14ac:dyDescent="0.3">
      <c r="A1853" t="s">
        <v>3425</v>
      </c>
      <c r="B1853" t="s">
        <v>3424</v>
      </c>
      <c r="C1853">
        <v>8.9498966327490263E-8</v>
      </c>
      <c r="D1853">
        <v>1.2938535286378297</v>
      </c>
      <c r="E1853">
        <v>0.10873317</v>
      </c>
      <c r="F1853">
        <v>-10.540115289999999</v>
      </c>
      <c r="G1853">
        <v>-31.734208769999999</v>
      </c>
      <c r="H1853">
        <v>3.0840112290676478</v>
      </c>
    </row>
    <row r="1854" spans="1:8" x14ac:dyDescent="0.3">
      <c r="A1854" t="s">
        <v>3531</v>
      </c>
      <c r="B1854" t="s">
        <v>3530</v>
      </c>
      <c r="C1854">
        <v>2.476440819088521E-7</v>
      </c>
      <c r="D1854">
        <v>1E-8</v>
      </c>
      <c r="E1854">
        <v>0.11007274</v>
      </c>
      <c r="F1854">
        <v>2.2115835399999999</v>
      </c>
      <c r="G1854">
        <v>-8.3334203200000001</v>
      </c>
      <c r="H1854">
        <v>3.0321875622002641</v>
      </c>
    </row>
    <row r="1855" spans="1:8" x14ac:dyDescent="0.3">
      <c r="A1855" t="s">
        <v>3485</v>
      </c>
      <c r="B1855" t="s">
        <v>3484</v>
      </c>
      <c r="C1855">
        <v>3.0752729283577314E-8</v>
      </c>
      <c r="D1855">
        <v>7.1096648786332253</v>
      </c>
      <c r="E1855">
        <v>-9.3980830199999996</v>
      </c>
      <c r="F1855">
        <v>-11.524267890000001</v>
      </c>
      <c r="G1855">
        <v>34.786067039999999</v>
      </c>
      <c r="H1855">
        <v>3.0127283375471099</v>
      </c>
    </row>
    <row r="1856" spans="1:8" x14ac:dyDescent="0.3">
      <c r="A1856" t="s">
        <v>3559</v>
      </c>
      <c r="B1856" t="s">
        <v>3558</v>
      </c>
      <c r="C1856">
        <v>5.1600000000000277E-6</v>
      </c>
      <c r="D1856">
        <v>2.134572026045471</v>
      </c>
      <c r="E1856">
        <v>-1.33843212</v>
      </c>
      <c r="F1856">
        <v>0.58230735</v>
      </c>
      <c r="G1856">
        <v>-22.294659639999999</v>
      </c>
      <c r="H1856">
        <v>3.015117000000016</v>
      </c>
    </row>
    <row r="1857" spans="1:8" x14ac:dyDescent="0.3">
      <c r="A1857" t="s">
        <v>2909</v>
      </c>
      <c r="B1857" t="s">
        <v>2908</v>
      </c>
      <c r="C1857">
        <v>4.3328344854225415E-8</v>
      </c>
      <c r="D1857">
        <v>7.9926071183332118E-3</v>
      </c>
      <c r="E1857">
        <v>15.82383696</v>
      </c>
      <c r="F1857">
        <v>-53.269795600000002</v>
      </c>
      <c r="G1857">
        <v>40.909135730000003</v>
      </c>
      <c r="H1857">
        <v>2.9844177177751763</v>
      </c>
    </row>
    <row r="1858" spans="1:8" x14ac:dyDescent="0.3">
      <c r="A1858" t="s">
        <v>3395</v>
      </c>
      <c r="B1858" t="s">
        <v>3394</v>
      </c>
      <c r="C1858">
        <v>3.408045674405217E-7</v>
      </c>
      <c r="D1858">
        <v>1.1615756910508443E-3</v>
      </c>
      <c r="E1858">
        <v>0.30808892999999998</v>
      </c>
      <c r="F1858">
        <v>3.18659647</v>
      </c>
      <c r="G1858">
        <v>-39.155402070000001</v>
      </c>
      <c r="H1858">
        <v>2.9516252022879028</v>
      </c>
    </row>
    <row r="1859" spans="1:8" x14ac:dyDescent="0.3">
      <c r="A1859" t="s">
        <v>3519</v>
      </c>
      <c r="B1859" t="s">
        <v>3518</v>
      </c>
      <c r="C1859">
        <v>2.3038591657033978E-7</v>
      </c>
      <c r="D1859">
        <v>0.10688514612608847</v>
      </c>
      <c r="E1859">
        <v>15.44209088</v>
      </c>
      <c r="F1859">
        <v>53.621533990000003</v>
      </c>
      <c r="G1859">
        <v>28.065417719999999</v>
      </c>
      <c r="H1859">
        <v>2.9287447938115427</v>
      </c>
    </row>
    <row r="1860" spans="1:8" x14ac:dyDescent="0.3">
      <c r="A1860" t="s">
        <v>3716</v>
      </c>
      <c r="B1860" t="s">
        <v>3715</v>
      </c>
      <c r="C1860">
        <v>8.7585279615517996E-7</v>
      </c>
      <c r="D1860">
        <v>1E-8</v>
      </c>
      <c r="E1860">
        <v>3.629433E-2</v>
      </c>
      <c r="F1860">
        <v>-19.645274300000001</v>
      </c>
      <c r="G1860">
        <v>-72.019186430000005</v>
      </c>
      <c r="H1860">
        <v>2.8820840465452227</v>
      </c>
    </row>
    <row r="1861" spans="1:8" x14ac:dyDescent="0.3">
      <c r="A1861" t="s">
        <v>3527</v>
      </c>
      <c r="B1861" t="s">
        <v>3526</v>
      </c>
      <c r="C1861">
        <v>7.6666859852686441E-8</v>
      </c>
      <c r="D1861">
        <v>1E-8</v>
      </c>
      <c r="E1861">
        <v>1.2836894299999999</v>
      </c>
      <c r="F1861">
        <v>-7.5869599999999995E-2</v>
      </c>
      <c r="G1861">
        <v>-2.4194336700000001</v>
      </c>
      <c r="H1861">
        <v>2.8801473798670738</v>
      </c>
    </row>
    <row r="1862" spans="1:8" x14ac:dyDescent="0.3">
      <c r="A1862" t="s">
        <v>3557</v>
      </c>
      <c r="B1862" t="s">
        <v>3556</v>
      </c>
      <c r="C1862">
        <v>1E-8</v>
      </c>
      <c r="D1862">
        <v>1.1918847166888678E-2</v>
      </c>
      <c r="E1862">
        <v>3.7921919999999998E-2</v>
      </c>
      <c r="F1862">
        <v>-17.31671038</v>
      </c>
      <c r="G1862">
        <v>56.146259430000001</v>
      </c>
      <c r="H1862">
        <v>2.8757444632213751</v>
      </c>
    </row>
    <row r="1863" spans="1:8" x14ac:dyDescent="0.3">
      <c r="A1863" t="s">
        <v>3509</v>
      </c>
      <c r="B1863" t="s">
        <v>3508</v>
      </c>
      <c r="C1863">
        <v>1.6586897139458161E-7</v>
      </c>
      <c r="D1863">
        <v>0.34215517833736153</v>
      </c>
      <c r="E1863">
        <v>-1.2170851899999999</v>
      </c>
      <c r="F1863">
        <v>-2.3327711999999998</v>
      </c>
      <c r="G1863">
        <v>-43.551799289999998</v>
      </c>
      <c r="H1863">
        <v>2.924314311014137</v>
      </c>
    </row>
    <row r="1864" spans="1:8" x14ac:dyDescent="0.3">
      <c r="A1864" t="s">
        <v>3740</v>
      </c>
      <c r="B1864" t="s">
        <v>3739</v>
      </c>
      <c r="C1864">
        <v>1E-8</v>
      </c>
      <c r="D1864">
        <v>3.4882887132819765E-8</v>
      </c>
      <c r="E1864">
        <v>-0.93851704000000002</v>
      </c>
      <c r="F1864">
        <v>37.353639739999998</v>
      </c>
      <c r="G1864">
        <v>74.023582640000001</v>
      </c>
      <c r="H1864">
        <v>2.8575870765947236</v>
      </c>
    </row>
    <row r="1865" spans="1:8" x14ac:dyDescent="0.3">
      <c r="A1865" t="s">
        <v>3547</v>
      </c>
      <c r="B1865" t="s">
        <v>3546</v>
      </c>
      <c r="C1865">
        <v>2.0000000000070499E-8</v>
      </c>
      <c r="D1865">
        <v>2.0676876739400896E-4</v>
      </c>
      <c r="E1865">
        <v>6.2459000000000004E-3</v>
      </c>
      <c r="F1865">
        <v>99.864454800000004</v>
      </c>
      <c r="G1865">
        <v>0</v>
      </c>
      <c r="H1865">
        <v>2.8495888147706423</v>
      </c>
    </row>
    <row r="1866" spans="1:8" x14ac:dyDescent="0.3">
      <c r="A1866" t="s">
        <v>3511</v>
      </c>
      <c r="B1866" t="s">
        <v>3510</v>
      </c>
      <c r="C1866">
        <v>5.5643362571441436E-7</v>
      </c>
      <c r="D1866">
        <v>1.6050185996767254E-2</v>
      </c>
      <c r="E1866">
        <v>-0.38069986</v>
      </c>
      <c r="F1866">
        <v>-4.11904994</v>
      </c>
      <c r="G1866">
        <v>-11.58467753</v>
      </c>
      <c r="H1866">
        <v>2.8483457373849683</v>
      </c>
    </row>
    <row r="1867" spans="1:8" x14ac:dyDescent="0.3">
      <c r="A1867" t="s">
        <v>3567</v>
      </c>
      <c r="B1867" t="s">
        <v>3566</v>
      </c>
      <c r="C1867">
        <v>1.3544581891353717E-7</v>
      </c>
      <c r="D1867">
        <v>1.9108346078755996E-3</v>
      </c>
      <c r="E1867">
        <v>-2.2042475600000002</v>
      </c>
      <c r="F1867">
        <v>-3.4730274099999998</v>
      </c>
      <c r="G1867">
        <v>3.5297806999999999</v>
      </c>
      <c r="H1867">
        <v>2.8309535619633892</v>
      </c>
    </row>
    <row r="1868" spans="1:8" x14ac:dyDescent="0.3">
      <c r="A1868" t="s">
        <v>3626</v>
      </c>
      <c r="B1868" t="s">
        <v>3625</v>
      </c>
      <c r="C1868">
        <v>1.001677898132063E-6</v>
      </c>
      <c r="D1868">
        <v>3.0046214625107327E-3</v>
      </c>
      <c r="E1868">
        <v>0.38423225999999999</v>
      </c>
      <c r="F1868">
        <v>0.16935822</v>
      </c>
      <c r="G1868">
        <v>-13.92799479</v>
      </c>
      <c r="H1868">
        <v>2.8092807911537303</v>
      </c>
    </row>
    <row r="1869" spans="1:8" x14ac:dyDescent="0.3">
      <c r="A1869" t="s">
        <v>3463</v>
      </c>
      <c r="B1869" t="s">
        <v>3462</v>
      </c>
      <c r="C1869">
        <v>4.4107692810146243E-7</v>
      </c>
      <c r="D1869">
        <v>1.6422441049798966</v>
      </c>
      <c r="E1869">
        <v>-18.362719819999999</v>
      </c>
      <c r="F1869">
        <v>-5.5276450400000003</v>
      </c>
      <c r="G1869">
        <v>-39.921448580000003</v>
      </c>
      <c r="H1869">
        <v>2.7835268662992947</v>
      </c>
    </row>
    <row r="1870" spans="1:8" x14ac:dyDescent="0.3">
      <c r="A1870" t="s">
        <v>3674</v>
      </c>
      <c r="B1870" t="s">
        <v>3673</v>
      </c>
      <c r="C1870">
        <v>2.9252592272335793E-8</v>
      </c>
      <c r="D1870">
        <v>1E-8</v>
      </c>
      <c r="E1870">
        <v>6.3996971399999998</v>
      </c>
      <c r="F1870">
        <v>89.946272280000002</v>
      </c>
      <c r="G1870">
        <v>10.956738440000001</v>
      </c>
      <c r="H1870">
        <v>2.551574298205415</v>
      </c>
    </row>
    <row r="1871" spans="1:8" x14ac:dyDescent="0.3">
      <c r="A1871" t="s">
        <v>3734</v>
      </c>
      <c r="B1871" t="s">
        <v>3733</v>
      </c>
      <c r="C1871">
        <v>1.2568827445478611E-8</v>
      </c>
      <c r="D1871">
        <v>2.2683227448209789E-3</v>
      </c>
      <c r="E1871">
        <v>-0.88254942999999997</v>
      </c>
      <c r="F1871">
        <v>76.448439309999998</v>
      </c>
      <c r="G1871">
        <v>61.093837030000003</v>
      </c>
      <c r="H1871">
        <v>2.7768612127154584</v>
      </c>
    </row>
    <row r="1872" spans="1:8" x14ac:dyDescent="0.3">
      <c r="A1872" t="s">
        <v>3352</v>
      </c>
      <c r="B1872" t="s">
        <v>3351</v>
      </c>
      <c r="C1872">
        <v>1.2018528494422528E-7</v>
      </c>
      <c r="D1872">
        <v>9.6344154890049244E-2</v>
      </c>
      <c r="E1872">
        <v>-24.721886770000001</v>
      </c>
      <c r="F1872">
        <v>-14.15202373</v>
      </c>
      <c r="G1872">
        <v>-63.583337759999999</v>
      </c>
      <c r="H1872">
        <v>2.5391147013574979</v>
      </c>
    </row>
    <row r="1873" spans="1:8" x14ac:dyDescent="0.3">
      <c r="A1873" t="s">
        <v>3801</v>
      </c>
      <c r="B1873" t="s">
        <v>3800</v>
      </c>
      <c r="C1873">
        <v>1.0000000000000529E-6</v>
      </c>
      <c r="D1873">
        <v>1.502315847038224E-7</v>
      </c>
      <c r="E1873">
        <v>6.2459000000000004E-3</v>
      </c>
      <c r="F1873">
        <v>-1.9940960000000001E-2</v>
      </c>
      <c r="G1873">
        <v>143.10148124</v>
      </c>
      <c r="H1873">
        <v>2.7274155112877345</v>
      </c>
    </row>
    <row r="1874" spans="1:8" x14ac:dyDescent="0.3">
      <c r="A1874" t="s">
        <v>31</v>
      </c>
      <c r="B1874" t="s">
        <v>3500</v>
      </c>
      <c r="C1874">
        <v>3.0947710873015154E-8</v>
      </c>
      <c r="D1874">
        <v>1E-8</v>
      </c>
      <c r="E1874">
        <v>0.37081764</v>
      </c>
      <c r="F1874">
        <v>0.15597232</v>
      </c>
      <c r="G1874">
        <v>-8.1670300499999993</v>
      </c>
      <c r="H1874">
        <v>2.7230452398312321</v>
      </c>
    </row>
    <row r="1875" spans="1:8" x14ac:dyDescent="0.3">
      <c r="A1875" t="s">
        <v>3607</v>
      </c>
      <c r="B1875" t="s">
        <v>3606</v>
      </c>
      <c r="C1875">
        <v>1E-8</v>
      </c>
      <c r="D1875">
        <v>1E-8</v>
      </c>
      <c r="E1875">
        <v>-0.93851713999999997</v>
      </c>
      <c r="F1875">
        <v>1.01311112</v>
      </c>
      <c r="G1875">
        <v>5.9428497199999999</v>
      </c>
      <c r="H1875">
        <v>2.6973655323730181</v>
      </c>
    </row>
    <row r="1876" spans="1:8" x14ac:dyDescent="0.3">
      <c r="A1876" t="s">
        <v>3658</v>
      </c>
      <c r="B1876" t="s">
        <v>3657</v>
      </c>
      <c r="C1876">
        <v>3.9000000000003941E-7</v>
      </c>
      <c r="D1876">
        <v>4.7168525934884219E-5</v>
      </c>
      <c r="E1876">
        <v>6.2459000000000004E-3</v>
      </c>
      <c r="F1876">
        <v>25.781364589999999</v>
      </c>
      <c r="G1876">
        <v>-42.647058829999999</v>
      </c>
      <c r="H1876">
        <v>2.691690662019862</v>
      </c>
    </row>
    <row r="1877" spans="1:8" x14ac:dyDescent="0.3">
      <c r="A1877" t="s">
        <v>3561</v>
      </c>
      <c r="B1877" t="s">
        <v>3560</v>
      </c>
      <c r="C1877">
        <v>1.1488229187755242E-8</v>
      </c>
      <c r="D1877">
        <v>1.9434335236898568</v>
      </c>
      <c r="E1877">
        <v>31.126935530000001</v>
      </c>
      <c r="F1877">
        <v>-10.21264102</v>
      </c>
      <c r="G1877">
        <v>2.9362905700000002</v>
      </c>
      <c r="H1877">
        <v>2.6895195366928983</v>
      </c>
    </row>
    <row r="1878" spans="1:8" x14ac:dyDescent="0.3">
      <c r="A1878" t="s">
        <v>3572</v>
      </c>
      <c r="B1878" t="s">
        <v>3571</v>
      </c>
      <c r="C1878">
        <v>5.007720206000485E-8</v>
      </c>
      <c r="D1878">
        <v>2.203691439615287E-6</v>
      </c>
      <c r="E1878">
        <v>0.37081764</v>
      </c>
      <c r="F1878">
        <v>0.15597232</v>
      </c>
      <c r="G1878">
        <v>0.15440412000000001</v>
      </c>
      <c r="H1878">
        <v>2.678893292168449</v>
      </c>
    </row>
    <row r="1879" spans="1:8" x14ac:dyDescent="0.3">
      <c r="A1879" t="s">
        <v>3614</v>
      </c>
      <c r="B1879" t="s">
        <v>3613</v>
      </c>
      <c r="C1879">
        <v>1E-8</v>
      </c>
      <c r="D1879">
        <v>1E-8</v>
      </c>
      <c r="E1879">
        <v>-0.58363209999999999</v>
      </c>
      <c r="F1879">
        <v>1.2402071400000001</v>
      </c>
      <c r="G1879">
        <v>6.1810286400000001</v>
      </c>
      <c r="H1879">
        <v>2.6710038909049918</v>
      </c>
    </row>
    <row r="1880" spans="1:8" x14ac:dyDescent="0.3">
      <c r="A1880" t="s">
        <v>3535</v>
      </c>
      <c r="B1880" t="s">
        <v>3534</v>
      </c>
      <c r="C1880">
        <v>1E-8</v>
      </c>
      <c r="D1880">
        <v>2.7774459137313885</v>
      </c>
      <c r="E1880">
        <v>-3.30441998</v>
      </c>
      <c r="F1880">
        <v>-11.68862086</v>
      </c>
      <c r="G1880">
        <v>-11.13653493</v>
      </c>
      <c r="H1880">
        <v>2.7568275392957724</v>
      </c>
    </row>
    <row r="1881" spans="1:8" x14ac:dyDescent="0.3">
      <c r="A1881" t="s">
        <v>3593</v>
      </c>
      <c r="B1881" t="s">
        <v>3592</v>
      </c>
      <c r="C1881">
        <v>1.2421005106316692E-6</v>
      </c>
      <c r="D1881">
        <v>1E-8</v>
      </c>
      <c r="E1881">
        <v>-0.14871788999999999</v>
      </c>
      <c r="F1881">
        <v>0.69498819999999994</v>
      </c>
      <c r="G1881">
        <v>8.8251371600000006</v>
      </c>
      <c r="H1881">
        <v>2.6578708611191852</v>
      </c>
    </row>
    <row r="1882" spans="1:8" x14ac:dyDescent="0.3">
      <c r="A1882" t="s">
        <v>3310</v>
      </c>
      <c r="B1882" t="s">
        <v>3309</v>
      </c>
      <c r="C1882">
        <v>8.0134231850436841E-8</v>
      </c>
      <c r="D1882">
        <v>2.9827664828365123E-2</v>
      </c>
      <c r="E1882">
        <v>0.38423225999999999</v>
      </c>
      <c r="F1882">
        <v>132.2389857</v>
      </c>
      <c r="G1882">
        <v>-46.406700350000001</v>
      </c>
      <c r="H1882">
        <v>2.6251761998488705</v>
      </c>
    </row>
    <row r="1883" spans="1:8" x14ac:dyDescent="0.3">
      <c r="A1883" t="s">
        <v>3515</v>
      </c>
      <c r="B1883" t="s">
        <v>3514</v>
      </c>
      <c r="C1883">
        <v>1.7005444928444588E-8</v>
      </c>
      <c r="D1883">
        <v>1.5482427061825484E-3</v>
      </c>
      <c r="E1883">
        <v>-3.1963523399999998</v>
      </c>
      <c r="F1883">
        <v>-12.801436349999999</v>
      </c>
      <c r="G1883">
        <v>136.19634639</v>
      </c>
      <c r="H1883">
        <v>2.6204294037840072</v>
      </c>
    </row>
    <row r="1884" spans="1:8" x14ac:dyDescent="0.3">
      <c r="A1884" t="s">
        <v>2533</v>
      </c>
      <c r="B1884" t="s">
        <v>3568</v>
      </c>
      <c r="C1884">
        <v>1E-8</v>
      </c>
      <c r="D1884">
        <v>4.0787050590583206E-2</v>
      </c>
      <c r="E1884">
        <v>-4.2532017700000004</v>
      </c>
      <c r="F1884">
        <v>-4.7037503899999997</v>
      </c>
      <c r="G1884">
        <v>-15.46934808</v>
      </c>
      <c r="H1884">
        <v>2.6054045666538852</v>
      </c>
    </row>
    <row r="1885" spans="1:8" x14ac:dyDescent="0.3">
      <c r="A1885" t="s">
        <v>3579</v>
      </c>
      <c r="B1885" t="s">
        <v>3578</v>
      </c>
      <c r="C1885">
        <v>2.8043233153634768E-7</v>
      </c>
      <c r="D1885">
        <v>1E-8</v>
      </c>
      <c r="E1885">
        <v>0.37081764</v>
      </c>
      <c r="F1885">
        <v>0.15597232</v>
      </c>
      <c r="G1885">
        <v>100.30880823</v>
      </c>
      <c r="H1885">
        <v>2.594563961365993</v>
      </c>
    </row>
    <row r="1886" spans="1:8" x14ac:dyDescent="0.3">
      <c r="A1886" t="s">
        <v>3581</v>
      </c>
      <c r="B1886" t="s">
        <v>3580</v>
      </c>
      <c r="C1886">
        <v>7.0108082883953354E-8</v>
      </c>
      <c r="D1886">
        <v>1E-8</v>
      </c>
      <c r="E1886">
        <v>0.15440412000000001</v>
      </c>
      <c r="F1886">
        <v>0.15440412000000001</v>
      </c>
      <c r="G1886">
        <v>40.216165760000003</v>
      </c>
      <c r="H1886">
        <v>2.5884206257249724</v>
      </c>
    </row>
    <row r="1887" spans="1:8" x14ac:dyDescent="0.3">
      <c r="A1887" t="s">
        <v>3583</v>
      </c>
      <c r="B1887" t="s">
        <v>3582</v>
      </c>
      <c r="C1887">
        <v>4.9989999221356638E-7</v>
      </c>
      <c r="D1887">
        <v>7.7462140315508979E-2</v>
      </c>
      <c r="E1887">
        <v>0.52087388000000001</v>
      </c>
      <c r="F1887">
        <v>3.0800264199999998</v>
      </c>
      <c r="G1887">
        <v>-3.8205521600000001</v>
      </c>
      <c r="H1887">
        <v>2.5867320569821697</v>
      </c>
    </row>
    <row r="1888" spans="1:8" x14ac:dyDescent="0.3">
      <c r="A1888" t="s">
        <v>3491</v>
      </c>
      <c r="B1888" t="s">
        <v>3490</v>
      </c>
      <c r="C1888">
        <v>5.9999993427736599E-8</v>
      </c>
      <c r="D1888">
        <v>1.2804623852022381E-2</v>
      </c>
      <c r="E1888">
        <v>1.4000000000000001E-7</v>
      </c>
      <c r="F1888">
        <v>-14.28562357</v>
      </c>
      <c r="G1888">
        <v>-24.763684349999998</v>
      </c>
      <c r="H1888">
        <v>2.5730279046816809</v>
      </c>
    </row>
    <row r="1889" spans="1:8" x14ac:dyDescent="0.3">
      <c r="A1889" t="s">
        <v>3589</v>
      </c>
      <c r="B1889" t="s">
        <v>3588</v>
      </c>
      <c r="C1889">
        <v>3.0086556411781316E-8</v>
      </c>
      <c r="D1889">
        <v>0.22474682740616039</v>
      </c>
      <c r="E1889">
        <v>-3.5109904099999998</v>
      </c>
      <c r="F1889">
        <v>-6.8590094300000004</v>
      </c>
      <c r="G1889">
        <v>-6.0706285199999996</v>
      </c>
      <c r="H1889">
        <v>2.4844113558650172</v>
      </c>
    </row>
    <row r="1890" spans="1:8" x14ac:dyDescent="0.3">
      <c r="A1890" t="s">
        <v>3587</v>
      </c>
      <c r="B1890" t="s">
        <v>3586</v>
      </c>
      <c r="C1890">
        <v>2.0030880823948517E-8</v>
      </c>
      <c r="D1890">
        <v>1.803020195934257E-6</v>
      </c>
      <c r="E1890">
        <v>0.15440412000000001</v>
      </c>
      <c r="F1890">
        <v>0.15440412000000001</v>
      </c>
      <c r="G1890">
        <v>100.29864225999999</v>
      </c>
      <c r="H1890">
        <v>2.5424950049077295</v>
      </c>
    </row>
    <row r="1891" spans="1:8" x14ac:dyDescent="0.3">
      <c r="A1891" t="s">
        <v>3682</v>
      </c>
      <c r="B1891" t="s">
        <v>3681</v>
      </c>
      <c r="C1891">
        <v>2.8778445263501062E-8</v>
      </c>
      <c r="D1891">
        <v>0.42067039369140191</v>
      </c>
      <c r="E1891">
        <v>-2.0674584999999999</v>
      </c>
      <c r="F1891">
        <v>-0.29279611</v>
      </c>
      <c r="G1891">
        <v>6.1591679600000004</v>
      </c>
      <c r="H1891">
        <v>2.5377835386603764</v>
      </c>
    </row>
    <row r="1892" spans="1:8" x14ac:dyDescent="0.3">
      <c r="A1892" t="s">
        <v>3638</v>
      </c>
      <c r="B1892" t="s">
        <v>3637</v>
      </c>
      <c r="C1892">
        <v>2.14744129244412E-6</v>
      </c>
      <c r="D1892">
        <v>8.6119565378235595E-5</v>
      </c>
      <c r="E1892">
        <v>-0.22413045000000001</v>
      </c>
      <c r="F1892">
        <v>-2.0327877499999998</v>
      </c>
      <c r="G1892">
        <v>-14.506168880000001</v>
      </c>
      <c r="H1892">
        <v>2.5315446982172616</v>
      </c>
    </row>
    <row r="1893" spans="1:8" x14ac:dyDescent="0.3">
      <c r="A1893" t="s">
        <v>3525</v>
      </c>
      <c r="B1893" t="s">
        <v>3524</v>
      </c>
      <c r="C1893">
        <v>3.8058673565635732E-7</v>
      </c>
      <c r="D1893">
        <v>2.0458311440188712</v>
      </c>
      <c r="E1893">
        <v>-15.42516986</v>
      </c>
      <c r="F1893">
        <v>-19.024098800000001</v>
      </c>
      <c r="G1893">
        <v>26.862245219999998</v>
      </c>
      <c r="H1893">
        <v>2.4481924661680838</v>
      </c>
    </row>
    <row r="1894" spans="1:8" x14ac:dyDescent="0.3">
      <c r="A1894" t="s">
        <v>3634</v>
      </c>
      <c r="B1894" t="s">
        <v>3633</v>
      </c>
      <c r="C1894">
        <v>2.0030880824028645E-7</v>
      </c>
      <c r="D1894">
        <v>6.7298128662396286E-3</v>
      </c>
      <c r="E1894">
        <v>-4.6088955599999997</v>
      </c>
      <c r="F1894">
        <v>-12.909213810000001</v>
      </c>
      <c r="G1894">
        <v>150.38601029</v>
      </c>
      <c r="H1894">
        <v>2.3902288245875569</v>
      </c>
    </row>
    <row r="1895" spans="1:8" x14ac:dyDescent="0.3">
      <c r="A1895" t="s">
        <v>3599</v>
      </c>
      <c r="B1895" t="s">
        <v>3598</v>
      </c>
      <c r="C1895">
        <v>1.3114125188516828E-7</v>
      </c>
      <c r="D1895">
        <v>9.7428984128555313E-6</v>
      </c>
      <c r="E1895">
        <v>0.37014961000000002</v>
      </c>
      <c r="F1895">
        <v>0.70486104000000005</v>
      </c>
      <c r="G1895">
        <v>-0.75588741000000004</v>
      </c>
      <c r="H1895">
        <v>2.507044278466096</v>
      </c>
    </row>
    <row r="1896" spans="1:8" x14ac:dyDescent="0.3">
      <c r="A1896" t="s">
        <v>3601</v>
      </c>
      <c r="B1896" t="s">
        <v>3600</v>
      </c>
      <c r="C1896">
        <v>1E-8</v>
      </c>
      <c r="D1896">
        <v>1.5824157499990926E-3</v>
      </c>
      <c r="E1896">
        <v>6.24582E-3</v>
      </c>
      <c r="F1896">
        <v>-1.9940969999999999E-2</v>
      </c>
      <c r="G1896">
        <v>-1.4000000000000001E-7</v>
      </c>
      <c r="H1896">
        <v>2.4999999983199284</v>
      </c>
    </row>
    <row r="1897" spans="1:8" x14ac:dyDescent="0.3">
      <c r="A1897" t="s">
        <v>3597</v>
      </c>
      <c r="B1897" t="s">
        <v>3596</v>
      </c>
      <c r="C1897">
        <v>1E-8</v>
      </c>
      <c r="D1897">
        <v>1E-8</v>
      </c>
      <c r="E1897">
        <v>7.5574800000000001E-3</v>
      </c>
      <c r="F1897">
        <v>1.2147977400000001</v>
      </c>
      <c r="G1897">
        <v>-55.94237648</v>
      </c>
      <c r="H1897">
        <v>2.5055999655066499</v>
      </c>
    </row>
    <row r="1898" spans="1:8" x14ac:dyDescent="0.3">
      <c r="A1898" t="s">
        <v>3513</v>
      </c>
      <c r="B1898" t="s">
        <v>3512</v>
      </c>
      <c r="C1898">
        <v>7.8526903860206233E-8</v>
      </c>
      <c r="D1898">
        <v>5.2457102277826148E-6</v>
      </c>
      <c r="E1898">
        <v>-0.17184047</v>
      </c>
      <c r="F1898">
        <v>-10.38583963</v>
      </c>
      <c r="G1898">
        <v>-33.943763969999999</v>
      </c>
      <c r="H1898">
        <v>2.4506305358445282</v>
      </c>
    </row>
    <row r="1899" spans="1:8" x14ac:dyDescent="0.3">
      <c r="A1899" t="s">
        <v>3612</v>
      </c>
      <c r="B1899" t="s">
        <v>3611</v>
      </c>
      <c r="C1899">
        <v>5.007720206000485E-8</v>
      </c>
      <c r="D1899">
        <v>1E-8</v>
      </c>
      <c r="E1899">
        <v>0.37081764</v>
      </c>
      <c r="F1899">
        <v>0.15597232</v>
      </c>
      <c r="G1899">
        <v>0.14582116000000001</v>
      </c>
      <c r="H1899">
        <v>2.4306814785738986</v>
      </c>
    </row>
    <row r="1900" spans="1:8" x14ac:dyDescent="0.3">
      <c r="A1900" t="s">
        <v>3616</v>
      </c>
      <c r="B1900" t="s">
        <v>3615</v>
      </c>
      <c r="C1900">
        <v>1.0015440412107804E-8</v>
      </c>
      <c r="D1900">
        <v>8.9702498745255937E-6</v>
      </c>
      <c r="E1900">
        <v>0.15440413</v>
      </c>
      <c r="F1900">
        <v>0.15440412000000001</v>
      </c>
      <c r="G1900">
        <v>0.15440412000000001</v>
      </c>
      <c r="H1900">
        <v>2.4182354118791434</v>
      </c>
    </row>
    <row r="1901" spans="1:8" x14ac:dyDescent="0.3">
      <c r="A1901" t="s">
        <v>3585</v>
      </c>
      <c r="B1901" t="s">
        <v>3584</v>
      </c>
      <c r="C1901">
        <v>2.249496491051256E-6</v>
      </c>
      <c r="D1901">
        <v>1.2207373187304082</v>
      </c>
      <c r="E1901">
        <v>-0.38628349000000001</v>
      </c>
      <c r="F1901">
        <v>-2.9122002500000002</v>
      </c>
      <c r="G1901">
        <v>67.352267190000006</v>
      </c>
      <c r="H1901">
        <v>2.4021023330041729</v>
      </c>
    </row>
    <row r="1902" spans="1:8" x14ac:dyDescent="0.3">
      <c r="A1902" t="s">
        <v>3555</v>
      </c>
      <c r="B1902" t="s">
        <v>3554</v>
      </c>
      <c r="C1902">
        <v>5.5335382406847442E-6</v>
      </c>
      <c r="D1902">
        <v>7.8184133708216919E-2</v>
      </c>
      <c r="E1902">
        <v>3.8532768800000001</v>
      </c>
      <c r="F1902">
        <v>3.7085357000000001</v>
      </c>
      <c r="G1902">
        <v>-28.282111310000001</v>
      </c>
      <c r="H1902">
        <v>2.3830459110420885</v>
      </c>
    </row>
    <row r="1903" spans="1:8" x14ac:dyDescent="0.3">
      <c r="A1903" t="s">
        <v>3756</v>
      </c>
      <c r="B1903" t="s">
        <v>3755</v>
      </c>
      <c r="C1903">
        <v>2.0030880824028645E-7</v>
      </c>
      <c r="D1903">
        <v>1E-8</v>
      </c>
      <c r="E1903">
        <v>0.15440412000000001</v>
      </c>
      <c r="F1903">
        <v>0.15440412000000001</v>
      </c>
      <c r="G1903">
        <v>272.61946015000001</v>
      </c>
      <c r="H1903">
        <v>2.3773480643511395</v>
      </c>
    </row>
    <row r="1904" spans="1:8" x14ac:dyDescent="0.3">
      <c r="A1904" t="s">
        <v>3529</v>
      </c>
      <c r="B1904" t="s">
        <v>3528</v>
      </c>
      <c r="C1904">
        <v>1E-8</v>
      </c>
      <c r="D1904">
        <v>4.0355653183970333</v>
      </c>
      <c r="E1904">
        <v>-0.88444752999999998</v>
      </c>
      <c r="F1904">
        <v>-19.884063380000001</v>
      </c>
      <c r="G1904">
        <v>1.9196386599999999</v>
      </c>
      <c r="H1904">
        <v>2.3700366723902859</v>
      </c>
    </row>
    <row r="1905" spans="1:8" x14ac:dyDescent="0.3">
      <c r="A1905" t="s">
        <v>3620</v>
      </c>
      <c r="B1905" t="s">
        <v>3619</v>
      </c>
      <c r="C1905">
        <v>8.9999999999996745E-7</v>
      </c>
      <c r="D1905">
        <v>1E-8</v>
      </c>
      <c r="E1905">
        <v>0</v>
      </c>
      <c r="F1905">
        <v>0</v>
      </c>
      <c r="G1905">
        <v>-8.5697199999999994E-3</v>
      </c>
      <c r="H1905">
        <v>2.3553615265138217</v>
      </c>
    </row>
    <row r="1906" spans="1:8" x14ac:dyDescent="0.3">
      <c r="A1906" t="s">
        <v>3290</v>
      </c>
      <c r="B1906" t="s">
        <v>3289</v>
      </c>
      <c r="C1906">
        <v>3.7635703030609946E-8</v>
      </c>
      <c r="D1906">
        <v>1.8405944485131679E-4</v>
      </c>
      <c r="E1906">
        <v>-52.768447039999998</v>
      </c>
      <c r="F1906">
        <v>-52.955371200000002</v>
      </c>
      <c r="G1906">
        <v>-58.184106399999997</v>
      </c>
      <c r="H1906">
        <v>2.3570362983186159</v>
      </c>
    </row>
    <row r="1907" spans="1:8" x14ac:dyDescent="0.3">
      <c r="A1907" t="s">
        <v>3539</v>
      </c>
      <c r="B1907" t="s">
        <v>3538</v>
      </c>
      <c r="C1907">
        <v>1E-8</v>
      </c>
      <c r="D1907">
        <v>6.5405557333886712E-5</v>
      </c>
      <c r="E1907">
        <v>-19.50997048</v>
      </c>
      <c r="F1907">
        <v>0.96970097</v>
      </c>
      <c r="G1907">
        <v>-22.897670380000001</v>
      </c>
      <c r="H1907">
        <v>2.3387455982361813</v>
      </c>
    </row>
    <row r="1908" spans="1:8" x14ac:dyDescent="0.3">
      <c r="A1908" t="s">
        <v>3692</v>
      </c>
      <c r="B1908" t="s">
        <v>3691</v>
      </c>
      <c r="C1908">
        <v>6.2795533185978082E-6</v>
      </c>
      <c r="D1908">
        <v>2.4102803690620394</v>
      </c>
      <c r="E1908">
        <v>-1.16022263</v>
      </c>
      <c r="F1908">
        <v>7.8907672700000004</v>
      </c>
      <c r="G1908">
        <v>16.91681122</v>
      </c>
      <c r="H1908">
        <v>2.3385581529115673</v>
      </c>
    </row>
    <row r="1909" spans="1:8" x14ac:dyDescent="0.3">
      <c r="A1909" t="s">
        <v>3936</v>
      </c>
      <c r="B1909" t="s">
        <v>3935</v>
      </c>
      <c r="C1909">
        <v>1.2799999999999717E-6</v>
      </c>
      <c r="D1909">
        <v>6.7280279871214464E-3</v>
      </c>
      <c r="E1909">
        <v>6.2459000000000004E-3</v>
      </c>
      <c r="F1909">
        <v>30.58619955</v>
      </c>
      <c r="G1909">
        <v>11.30434782</v>
      </c>
      <c r="H1909">
        <v>2.3253771945732864</v>
      </c>
    </row>
    <row r="1910" spans="1:8" x14ac:dyDescent="0.3">
      <c r="A1910" t="s">
        <v>3744</v>
      </c>
      <c r="B1910" t="s">
        <v>3743</v>
      </c>
      <c r="C1910">
        <v>3.5566952655636325E-7</v>
      </c>
      <c r="D1910">
        <v>5.0709425576484493E-3</v>
      </c>
      <c r="E1910">
        <v>8.1233566499999998</v>
      </c>
      <c r="F1910">
        <v>17.313709070000002</v>
      </c>
      <c r="G1910">
        <v>42.910060739999999</v>
      </c>
      <c r="H1910">
        <v>2.3225665991489932</v>
      </c>
    </row>
    <row r="1911" spans="1:8" x14ac:dyDescent="0.3">
      <c r="A1911" t="s">
        <v>3624</v>
      </c>
      <c r="B1911" t="s">
        <v>3623</v>
      </c>
      <c r="C1911">
        <v>1.101698445321175E-7</v>
      </c>
      <c r="D1911">
        <v>1E-8</v>
      </c>
      <c r="E1911">
        <v>0.37081764</v>
      </c>
      <c r="F1911">
        <v>0.15597232</v>
      </c>
      <c r="G1911">
        <v>0.15440412000000001</v>
      </c>
      <c r="H1911">
        <v>2.3158123035212386</v>
      </c>
    </row>
    <row r="1912" spans="1:8" x14ac:dyDescent="0.3">
      <c r="A1912" t="s">
        <v>3577</v>
      </c>
      <c r="B1912" t="s">
        <v>3576</v>
      </c>
      <c r="C1912">
        <v>4.5069481854057778E-7</v>
      </c>
      <c r="D1912">
        <v>8.9839585673920927E-4</v>
      </c>
      <c r="E1912">
        <v>0.15440412000000001</v>
      </c>
      <c r="F1912">
        <v>-2.0228655400000002</v>
      </c>
      <c r="G1912">
        <v>4.8127484999999997</v>
      </c>
      <c r="H1912">
        <v>2.2903526640498093</v>
      </c>
    </row>
    <row r="1913" spans="1:8" x14ac:dyDescent="0.3">
      <c r="A1913" t="s">
        <v>3654</v>
      </c>
      <c r="B1913" t="s">
        <v>3653</v>
      </c>
      <c r="C1913">
        <v>7.840268712906153E-8</v>
      </c>
      <c r="D1913">
        <v>2.6578882945729959E-3</v>
      </c>
      <c r="E1913">
        <v>0.23872201000000001</v>
      </c>
      <c r="F1913">
        <v>7.8491276699999997</v>
      </c>
      <c r="G1913">
        <v>-20.907170539999999</v>
      </c>
      <c r="H1913">
        <v>2.2745209411773719</v>
      </c>
    </row>
    <row r="1914" spans="1:8" x14ac:dyDescent="0.3">
      <c r="A1914" t="s">
        <v>3632</v>
      </c>
      <c r="B1914" t="s">
        <v>3631</v>
      </c>
      <c r="C1914">
        <v>3.0050336943980595E-8</v>
      </c>
      <c r="D1914">
        <v>1E-8</v>
      </c>
      <c r="E1914">
        <v>0.38442685999999998</v>
      </c>
      <c r="F1914">
        <v>0.18795695000000001</v>
      </c>
      <c r="G1914">
        <v>-24.880595719999999</v>
      </c>
      <c r="H1914">
        <v>2.27224120285062</v>
      </c>
    </row>
    <row r="1915" spans="1:8" x14ac:dyDescent="0.3">
      <c r="A1915" t="s">
        <v>3710</v>
      </c>
      <c r="B1915" t="s">
        <v>3709</v>
      </c>
      <c r="C1915">
        <v>4.4875313876118869E-7</v>
      </c>
      <c r="D1915">
        <v>1.1212112086658608E-3</v>
      </c>
      <c r="E1915">
        <v>0.38408023000000002</v>
      </c>
      <c r="F1915">
        <v>-3.73803252</v>
      </c>
      <c r="G1915">
        <v>201.16824223</v>
      </c>
      <c r="H1915">
        <v>2.2673706178794566</v>
      </c>
    </row>
    <row r="1916" spans="1:8" x14ac:dyDescent="0.3">
      <c r="A1916" t="s">
        <v>3646</v>
      </c>
      <c r="B1916" t="s">
        <v>3645</v>
      </c>
      <c r="C1916">
        <v>7.2113468288820006E-8</v>
      </c>
      <c r="D1916">
        <v>2.5169076081885903E-2</v>
      </c>
      <c r="E1916">
        <v>-0.17176248999999999</v>
      </c>
      <c r="F1916">
        <v>8.29471341</v>
      </c>
      <c r="G1916">
        <v>-4.8833324300000003</v>
      </c>
      <c r="H1916">
        <v>2.2569170978195801</v>
      </c>
    </row>
    <row r="1917" spans="1:8" x14ac:dyDescent="0.3">
      <c r="A1917" t="s">
        <v>3553</v>
      </c>
      <c r="B1917" t="s">
        <v>3552</v>
      </c>
      <c r="C1917">
        <v>2.6144422555723096E-7</v>
      </c>
      <c r="D1917">
        <v>3.7310453406623936E-2</v>
      </c>
      <c r="E1917">
        <v>-1.15357401</v>
      </c>
      <c r="F1917">
        <v>-3.0115238999999998</v>
      </c>
      <c r="G1917">
        <v>-45.961799239999998</v>
      </c>
      <c r="H1917">
        <v>2.2317069643495242</v>
      </c>
    </row>
    <row r="1918" spans="1:8" x14ac:dyDescent="0.3">
      <c r="A1918" t="s">
        <v>3628</v>
      </c>
      <c r="B1918" t="s">
        <v>3627</v>
      </c>
      <c r="C1918">
        <v>6.3561050492946322E-7</v>
      </c>
      <c r="D1918">
        <v>6.5455518144861516E-2</v>
      </c>
      <c r="E1918">
        <v>-0.58668111999999994</v>
      </c>
      <c r="F1918">
        <v>-40.730774199999999</v>
      </c>
      <c r="G1918">
        <v>-54.495483360000001</v>
      </c>
      <c r="H1918">
        <v>2.2246367672531213</v>
      </c>
    </row>
    <row r="1919" spans="1:8" x14ac:dyDescent="0.3">
      <c r="A1919" t="s">
        <v>3652</v>
      </c>
      <c r="B1919" t="s">
        <v>3651</v>
      </c>
      <c r="C1919">
        <v>1.0486476412427855E-7</v>
      </c>
      <c r="D1919">
        <v>2.6932877321642201</v>
      </c>
      <c r="E1919">
        <v>13.401381649999999</v>
      </c>
      <c r="F1919">
        <v>3.8423254899999999</v>
      </c>
      <c r="G1919">
        <v>-3.7818418299999998</v>
      </c>
      <c r="H1919">
        <v>2.2190518875324834</v>
      </c>
    </row>
    <row r="1920" spans="1:8" x14ac:dyDescent="0.3">
      <c r="A1920" t="s">
        <v>3660</v>
      </c>
      <c r="B1920" t="s">
        <v>3659</v>
      </c>
      <c r="C1920">
        <v>1.4576685924369945E-7</v>
      </c>
      <c r="D1920">
        <v>0.26251615685723384</v>
      </c>
      <c r="E1920">
        <v>-1.31986626</v>
      </c>
      <c r="F1920">
        <v>47.707718640000003</v>
      </c>
      <c r="G1920">
        <v>67.937702400000006</v>
      </c>
      <c r="H1920">
        <v>2.2054900269030537</v>
      </c>
    </row>
    <row r="1921" spans="1:8" x14ac:dyDescent="0.3">
      <c r="A1921" t="s">
        <v>3605</v>
      </c>
      <c r="B1921" t="s">
        <v>3604</v>
      </c>
      <c r="C1921">
        <v>3.100000000000244E-7</v>
      </c>
      <c r="D1921">
        <v>5.2890008453365119E-2</v>
      </c>
      <c r="E1921">
        <v>-3.1189492900000002</v>
      </c>
      <c r="F1921">
        <v>-1.9940960000000001E-2</v>
      </c>
      <c r="G1921">
        <v>-16.22339625</v>
      </c>
      <c r="H1921">
        <v>2.1700000000001709</v>
      </c>
    </row>
    <row r="1922" spans="1:8" x14ac:dyDescent="0.3">
      <c r="A1922" t="s">
        <v>3664</v>
      </c>
      <c r="B1922" t="s">
        <v>3663</v>
      </c>
      <c r="C1922">
        <v>1E-8</v>
      </c>
      <c r="D1922">
        <v>7.4070883586488681E-2</v>
      </c>
      <c r="E1922">
        <v>-4.7470379700000001</v>
      </c>
      <c r="F1922">
        <v>9.7968600600000002</v>
      </c>
      <c r="G1922">
        <v>1.86812467</v>
      </c>
      <c r="H1922">
        <v>2.1664536981966913</v>
      </c>
    </row>
    <row r="1923" spans="1:8" x14ac:dyDescent="0.3">
      <c r="A1923" t="s">
        <v>3644</v>
      </c>
      <c r="B1923" t="s">
        <v>3643</v>
      </c>
      <c r="C1923">
        <v>2.0030880823948517E-8</v>
      </c>
      <c r="D1923">
        <v>1E-8</v>
      </c>
      <c r="E1923">
        <v>0.15440412000000001</v>
      </c>
      <c r="F1923">
        <v>0.15440412000000001</v>
      </c>
      <c r="G1923">
        <v>100.30880824</v>
      </c>
      <c r="H1923">
        <v>2.1435846504092062</v>
      </c>
    </row>
    <row r="1924" spans="1:8" x14ac:dyDescent="0.3">
      <c r="A1924" t="s">
        <v>3662</v>
      </c>
      <c r="B1924" t="s">
        <v>3661</v>
      </c>
      <c r="C1924">
        <v>4.8842142243445541E-8</v>
      </c>
      <c r="D1924">
        <v>3.857604289132868E-3</v>
      </c>
      <c r="E1924">
        <v>-0.70202412000000003</v>
      </c>
      <c r="F1924">
        <v>-3.0744051099999998</v>
      </c>
      <c r="G1924">
        <v>-13.184419610000001</v>
      </c>
      <c r="H1924">
        <v>2.1329337287443613</v>
      </c>
    </row>
    <row r="1925" spans="1:8" x14ac:dyDescent="0.3">
      <c r="A1925" t="s">
        <v>3672</v>
      </c>
      <c r="B1925" t="s">
        <v>3671</v>
      </c>
      <c r="C1925">
        <v>2.2033516281245259E-7</v>
      </c>
      <c r="D1925">
        <v>5.9986895104868201E-4</v>
      </c>
      <c r="E1925">
        <v>0.38439847999999999</v>
      </c>
      <c r="F1925">
        <v>0.35808548000000001</v>
      </c>
      <c r="G1925">
        <v>-8.1936821599999998</v>
      </c>
      <c r="H1925">
        <v>2.128541050989877</v>
      </c>
    </row>
    <row r="1926" spans="1:8" x14ac:dyDescent="0.3">
      <c r="A1926" t="s">
        <v>2634</v>
      </c>
      <c r="B1926" t="s">
        <v>2633</v>
      </c>
      <c r="C1926">
        <v>4.0061761648164122E-8</v>
      </c>
      <c r="D1926">
        <v>2.0013544446767449E-4</v>
      </c>
      <c r="E1926">
        <v>0.15440412000000001</v>
      </c>
      <c r="F1926">
        <v>-84.289259240000007</v>
      </c>
      <c r="G1926">
        <v>33.539205490000001</v>
      </c>
      <c r="H1926">
        <v>2.1260710882768041</v>
      </c>
    </row>
    <row r="1927" spans="1:8" x14ac:dyDescent="0.3">
      <c r="A1927" t="s">
        <v>3459</v>
      </c>
      <c r="B1927" t="s">
        <v>3458</v>
      </c>
      <c r="C1927">
        <v>1E-8</v>
      </c>
      <c r="D1927">
        <v>1E-8</v>
      </c>
      <c r="E1927">
        <v>6.2459000000000004E-3</v>
      </c>
      <c r="F1927">
        <v>-42.929837550000002</v>
      </c>
      <c r="G1927">
        <v>-33.5</v>
      </c>
      <c r="H1927">
        <v>2.1178404757964073</v>
      </c>
    </row>
    <row r="1928" spans="1:8" x14ac:dyDescent="0.3">
      <c r="A1928" t="s">
        <v>3656</v>
      </c>
      <c r="B1928" t="s">
        <v>3655</v>
      </c>
      <c r="C1928">
        <v>7.1725702607104096E-8</v>
      </c>
      <c r="D1928">
        <v>1E-8</v>
      </c>
      <c r="E1928">
        <v>0.12319387</v>
      </c>
      <c r="F1928">
        <v>2.1943203599999999</v>
      </c>
      <c r="G1928">
        <v>-4.10572274</v>
      </c>
      <c r="H1928">
        <v>2.0997388668306272</v>
      </c>
    </row>
    <row r="1929" spans="1:8" x14ac:dyDescent="0.3">
      <c r="A1929" t="s">
        <v>3676</v>
      </c>
      <c r="B1929" t="s">
        <v>3675</v>
      </c>
      <c r="C1929">
        <v>6.9106465478144878E-5</v>
      </c>
      <c r="D1929">
        <v>1.4745800163647322</v>
      </c>
      <c r="E1929">
        <v>-3.8560540300000001</v>
      </c>
      <c r="F1929">
        <v>-4.9506406099999998</v>
      </c>
      <c r="G1929">
        <v>-15.550269869999999</v>
      </c>
      <c r="H1929">
        <v>2.0731939643443464</v>
      </c>
    </row>
    <row r="1930" spans="1:8" x14ac:dyDescent="0.3">
      <c r="A1930" t="s">
        <v>3610</v>
      </c>
      <c r="B1930" t="s">
        <v>3609</v>
      </c>
      <c r="C1930">
        <v>1.3043677726580396E-3</v>
      </c>
      <c r="D1930">
        <v>0.25271920550470017</v>
      </c>
      <c r="E1930">
        <v>-0.91110776000000004</v>
      </c>
      <c r="F1930">
        <v>-23.506123930000001</v>
      </c>
      <c r="G1930">
        <v>-3.0438360499999999</v>
      </c>
      <c r="H1930">
        <v>2.0376424175119867</v>
      </c>
    </row>
    <row r="1931" spans="1:8" x14ac:dyDescent="0.3">
      <c r="A1931" t="s">
        <v>2654</v>
      </c>
      <c r="B1931" t="s">
        <v>3706</v>
      </c>
      <c r="C1931">
        <v>1E-8</v>
      </c>
      <c r="D1931">
        <v>2.1499264394009296E-3</v>
      </c>
      <c r="E1931">
        <v>-50.468459729999999</v>
      </c>
      <c r="F1931">
        <v>-49.493444410000002</v>
      </c>
      <c r="G1931">
        <v>-44.311007539999999</v>
      </c>
      <c r="H1931">
        <v>2.0187492254638539</v>
      </c>
    </row>
    <row r="1932" spans="1:8" x14ac:dyDescent="0.3">
      <c r="A1932" t="s">
        <v>3668</v>
      </c>
      <c r="B1932" t="s">
        <v>3667</v>
      </c>
      <c r="C1932">
        <v>1.4572465799473961E-6</v>
      </c>
      <c r="D1932">
        <v>1E-8</v>
      </c>
      <c r="E1932">
        <v>0.37081764</v>
      </c>
      <c r="F1932">
        <v>0.15597232</v>
      </c>
      <c r="G1932">
        <v>3.79249145</v>
      </c>
      <c r="H1932">
        <v>2.0135410276279564</v>
      </c>
    </row>
    <row r="1933" spans="1:8" x14ac:dyDescent="0.3">
      <c r="A1933" t="s">
        <v>3728</v>
      </c>
      <c r="B1933" t="s">
        <v>3727</v>
      </c>
      <c r="C1933">
        <v>3.8254184558954034E-7</v>
      </c>
      <c r="D1933">
        <v>1.0949971033503328E-2</v>
      </c>
      <c r="E1933">
        <v>-7.277488E-2</v>
      </c>
      <c r="F1933">
        <v>18.699708130000001</v>
      </c>
      <c r="G1933">
        <v>-15.09555479</v>
      </c>
      <c r="H1933">
        <v>1.9980594160405869</v>
      </c>
    </row>
    <row r="1934" spans="1:8" x14ac:dyDescent="0.3">
      <c r="A1934" t="s">
        <v>3666</v>
      </c>
      <c r="B1934" t="s">
        <v>3665</v>
      </c>
      <c r="C1934">
        <v>1.648515029891747E-7</v>
      </c>
      <c r="D1934">
        <v>1E-8</v>
      </c>
      <c r="E1934">
        <v>0.27468742000000002</v>
      </c>
      <c r="F1934">
        <v>-0.58069256999999996</v>
      </c>
      <c r="G1934">
        <v>-3.0737926400000002</v>
      </c>
      <c r="H1934">
        <v>1.9939480014338204</v>
      </c>
    </row>
    <row r="1935" spans="1:8" x14ac:dyDescent="0.3">
      <c r="A1935" t="s">
        <v>3670</v>
      </c>
      <c r="B1935" t="s">
        <v>3669</v>
      </c>
      <c r="C1935">
        <v>1.0716563749710881E-6</v>
      </c>
      <c r="D1935">
        <v>40.804647930877849</v>
      </c>
      <c r="E1935">
        <v>-1.6829013799999999</v>
      </c>
      <c r="F1935">
        <v>-3.3739813299999999</v>
      </c>
      <c r="G1935">
        <v>72.833662000000004</v>
      </c>
      <c r="H1935">
        <v>1.9856398188939151</v>
      </c>
    </row>
    <row r="1936" spans="1:8" x14ac:dyDescent="0.3">
      <c r="A1936" t="s">
        <v>3698</v>
      </c>
      <c r="B1936" t="s">
        <v>3697</v>
      </c>
      <c r="C1936">
        <v>2.3379553097311941E-7</v>
      </c>
      <c r="D1936">
        <v>4.0821887492167201</v>
      </c>
      <c r="E1936">
        <v>1.0261013000000001</v>
      </c>
      <c r="F1936">
        <v>-2.8232770000000001E-2</v>
      </c>
      <c r="G1936">
        <v>14.78514755</v>
      </c>
      <c r="H1936">
        <v>2.025487335557262</v>
      </c>
    </row>
    <row r="1937" spans="1:8" x14ac:dyDescent="0.3">
      <c r="A1937" t="s">
        <v>3694</v>
      </c>
      <c r="B1937" t="s">
        <v>3693</v>
      </c>
      <c r="C1937">
        <v>1.0016778981237832E-8</v>
      </c>
      <c r="D1937">
        <v>1E-8</v>
      </c>
      <c r="E1937">
        <v>0.38442684999999999</v>
      </c>
      <c r="F1937">
        <v>0.18795693999999999</v>
      </c>
      <c r="G1937">
        <v>0.15920571</v>
      </c>
      <c r="H1937">
        <v>1.9170237525204761</v>
      </c>
    </row>
    <row r="1938" spans="1:8" x14ac:dyDescent="0.3">
      <c r="A1938" t="s">
        <v>3642</v>
      </c>
      <c r="B1938" t="s">
        <v>3641</v>
      </c>
      <c r="C1938">
        <v>7.9936412706061632E-8</v>
      </c>
      <c r="D1938">
        <v>5.3947770223922902E-4</v>
      </c>
      <c r="E1938">
        <v>0.37081764</v>
      </c>
      <c r="F1938">
        <v>35.767571279999999</v>
      </c>
      <c r="G1938">
        <v>8.0221793300000002</v>
      </c>
      <c r="H1938">
        <v>1.907195436667841</v>
      </c>
    </row>
    <row r="1939" spans="1:8" x14ac:dyDescent="0.3">
      <c r="A1939" t="s">
        <v>3718</v>
      </c>
      <c r="B1939" t="s">
        <v>3717</v>
      </c>
      <c r="C1939">
        <v>1.4021616576817384E-7</v>
      </c>
      <c r="D1939">
        <v>4.2564712805460042E-4</v>
      </c>
      <c r="E1939">
        <v>-6.3205701999999997</v>
      </c>
      <c r="F1939">
        <v>0.15597232</v>
      </c>
      <c r="G1939">
        <v>27.45831785</v>
      </c>
      <c r="H1939">
        <v>1.8960156129721653</v>
      </c>
    </row>
    <row r="1940" spans="1:8" x14ac:dyDescent="0.3">
      <c r="A1940" t="s">
        <v>3640</v>
      </c>
      <c r="B1940" t="s">
        <v>3639</v>
      </c>
      <c r="C1940">
        <v>4.3602105396149831E-8</v>
      </c>
      <c r="D1940">
        <v>7.6656728655030183E-3</v>
      </c>
      <c r="E1940">
        <v>1.2082977100000001</v>
      </c>
      <c r="F1940">
        <v>0.49928053</v>
      </c>
      <c r="G1940">
        <v>22.205353079999998</v>
      </c>
      <c r="H1940">
        <v>1.8420447608247852</v>
      </c>
    </row>
    <row r="1941" spans="1:8" x14ac:dyDescent="0.3">
      <c r="A1941" t="s">
        <v>3704</v>
      </c>
      <c r="B1941" t="s">
        <v>3703</v>
      </c>
      <c r="C1941">
        <v>3.0046321236056319E-8</v>
      </c>
      <c r="D1941">
        <v>1E-8</v>
      </c>
      <c r="E1941">
        <v>0.15440412000000001</v>
      </c>
      <c r="F1941">
        <v>0.15440412000000001</v>
      </c>
      <c r="G1941">
        <v>0.15440412000000001</v>
      </c>
      <c r="H1941">
        <v>1.8437868869931571</v>
      </c>
    </row>
    <row r="1942" spans="1:8" x14ac:dyDescent="0.3">
      <c r="A1942" t="s">
        <v>2224</v>
      </c>
      <c r="B1942" t="s">
        <v>3608</v>
      </c>
      <c r="C1942">
        <v>1.5025168471990294E-8</v>
      </c>
      <c r="D1942">
        <v>1E-8</v>
      </c>
      <c r="E1942">
        <v>0.38442684999999999</v>
      </c>
      <c r="F1942">
        <v>-24.859032289999998</v>
      </c>
      <c r="G1942">
        <v>-24.831167860000001</v>
      </c>
      <c r="H1942">
        <v>1.8398192851724864</v>
      </c>
    </row>
    <row r="1943" spans="1:8" x14ac:dyDescent="0.3">
      <c r="A1943" t="s">
        <v>3471</v>
      </c>
      <c r="B1943" t="s">
        <v>3470</v>
      </c>
      <c r="C1943">
        <v>2.0030880823948517E-8</v>
      </c>
      <c r="D1943">
        <v>3.0093417104733948E-4</v>
      </c>
      <c r="E1943">
        <v>100.74163529</v>
      </c>
      <c r="F1943">
        <v>86.565860990000004</v>
      </c>
      <c r="G1943">
        <v>100.30880824</v>
      </c>
      <c r="H1943">
        <v>3.6357100913630065</v>
      </c>
    </row>
    <row r="1944" spans="1:8" x14ac:dyDescent="0.3">
      <c r="A1944" t="s">
        <v>3748</v>
      </c>
      <c r="B1944" t="s">
        <v>3747</v>
      </c>
      <c r="C1944">
        <v>4.9933110650007376E-8</v>
      </c>
      <c r="D1944">
        <v>2.7536687166211684</v>
      </c>
      <c r="E1944">
        <v>-0.48171195</v>
      </c>
      <c r="F1944">
        <v>-2.2529141799999999</v>
      </c>
      <c r="G1944">
        <v>22.676913679999998</v>
      </c>
      <c r="H1944">
        <v>1.8138387854435425</v>
      </c>
    </row>
    <row r="1945" spans="1:8" x14ac:dyDescent="0.3">
      <c r="A1945" t="s">
        <v>3904</v>
      </c>
      <c r="B1945" t="s">
        <v>3904</v>
      </c>
      <c r="C1945">
        <v>1E-8</v>
      </c>
      <c r="D1945">
        <v>0.71561641495672124</v>
      </c>
      <c r="E1945">
        <v>0.98160433000000002</v>
      </c>
      <c r="F1945">
        <v>-43.703115789999998</v>
      </c>
      <c r="G1945">
        <v>193.07245230000001</v>
      </c>
      <c r="H1945">
        <v>1.8457896845869119</v>
      </c>
    </row>
    <row r="1946" spans="1:8" x14ac:dyDescent="0.3">
      <c r="A1946" t="s">
        <v>3680</v>
      </c>
      <c r="B1946" t="s">
        <v>3679</v>
      </c>
      <c r="C1946">
        <v>1E-8</v>
      </c>
      <c r="D1946">
        <v>3.2792374042466902E-5</v>
      </c>
      <c r="E1946">
        <v>-0.24095885</v>
      </c>
      <c r="F1946">
        <v>-4.0173279199999996</v>
      </c>
      <c r="G1946">
        <v>-15.631705480000001</v>
      </c>
      <c r="H1946">
        <v>1.7899572136064466</v>
      </c>
    </row>
    <row r="1947" spans="1:8" x14ac:dyDescent="0.3">
      <c r="A1947" t="s">
        <v>3724</v>
      </c>
      <c r="B1947" t="s">
        <v>3723</v>
      </c>
      <c r="C1947">
        <v>9.7681386462416676E-5</v>
      </c>
      <c r="D1947">
        <v>4.3247522729738206</v>
      </c>
      <c r="E1947">
        <v>-3.3307513599999998</v>
      </c>
      <c r="F1947">
        <v>9.7268899999999991</v>
      </c>
      <c r="G1947">
        <v>3.7455589900000001</v>
      </c>
      <c r="H1947">
        <v>1.7727869757160926</v>
      </c>
    </row>
    <row r="1948" spans="1:8" x14ac:dyDescent="0.3">
      <c r="A1948" t="s">
        <v>3607</v>
      </c>
      <c r="B1948" t="s">
        <v>3705</v>
      </c>
      <c r="C1948">
        <v>1E-8</v>
      </c>
      <c r="D1948">
        <v>1.0059392685636701E-2</v>
      </c>
      <c r="E1948">
        <v>0.33404761999999999</v>
      </c>
      <c r="F1948">
        <v>-5.2371773199999998</v>
      </c>
      <c r="G1948">
        <v>32.058679750000003</v>
      </c>
      <c r="H1948">
        <v>1.7811496846587609</v>
      </c>
    </row>
    <row r="1949" spans="1:8" x14ac:dyDescent="0.3">
      <c r="A1949" t="s">
        <v>3686</v>
      </c>
      <c r="B1949" t="s">
        <v>3685</v>
      </c>
      <c r="C1949">
        <v>1.3485359729369848E-6</v>
      </c>
      <c r="D1949">
        <v>4.877799860171776</v>
      </c>
      <c r="E1949">
        <v>1.65277249</v>
      </c>
      <c r="F1949">
        <v>21.59984455</v>
      </c>
      <c r="G1949">
        <v>-6.3499915299999996</v>
      </c>
      <c r="H1949">
        <v>1.7292124163595572</v>
      </c>
    </row>
    <row r="1950" spans="1:8" x14ac:dyDescent="0.3">
      <c r="A1950" t="s">
        <v>3708</v>
      </c>
      <c r="B1950" t="s">
        <v>3707</v>
      </c>
      <c r="C1950">
        <v>1.0489397352809596E-8</v>
      </c>
      <c r="D1950">
        <v>0.11471998045974204</v>
      </c>
      <c r="E1950">
        <v>-0.42336708000000001</v>
      </c>
      <c r="F1950">
        <v>-1.33798701</v>
      </c>
      <c r="G1950">
        <v>-5.9840150000000003</v>
      </c>
      <c r="H1950">
        <v>1.7415554618725415</v>
      </c>
    </row>
    <row r="1951" spans="1:8" x14ac:dyDescent="0.3">
      <c r="A1951" t="s">
        <v>3714</v>
      </c>
      <c r="B1951" t="s">
        <v>3713</v>
      </c>
      <c r="C1951">
        <v>2.6106318645637981E-8</v>
      </c>
      <c r="D1951">
        <v>0.34836965436786099</v>
      </c>
      <c r="E1951">
        <v>-0.93944907</v>
      </c>
      <c r="F1951">
        <v>-13.45033317</v>
      </c>
      <c r="G1951">
        <v>-9.1889816799999995</v>
      </c>
      <c r="H1951">
        <v>1.6954637280075509</v>
      </c>
    </row>
    <row r="1952" spans="1:8" x14ac:dyDescent="0.3">
      <c r="A1952" t="s">
        <v>3726</v>
      </c>
      <c r="B1952" t="s">
        <v>3725</v>
      </c>
      <c r="C1952">
        <v>5.4419905953138667E-8</v>
      </c>
      <c r="D1952">
        <v>2.4377804482904</v>
      </c>
      <c r="E1952">
        <v>-0.71548071000000002</v>
      </c>
      <c r="F1952">
        <v>-1.9322277400000001</v>
      </c>
      <c r="G1952">
        <v>-3.5207108900000001</v>
      </c>
      <c r="H1952">
        <v>1.7004926231621462</v>
      </c>
    </row>
    <row r="1953" spans="1:8" x14ac:dyDescent="0.3">
      <c r="A1953" t="s">
        <v>3730</v>
      </c>
      <c r="B1953" t="s">
        <v>3729</v>
      </c>
      <c r="C1953">
        <v>4.006711592521842E-8</v>
      </c>
      <c r="D1953">
        <v>1E-8</v>
      </c>
      <c r="E1953">
        <v>0.38423225999999999</v>
      </c>
      <c r="F1953">
        <v>0.16935822</v>
      </c>
      <c r="G1953">
        <v>0.15920571</v>
      </c>
      <c r="H1953">
        <v>1.6843505296767596</v>
      </c>
    </row>
    <row r="1954" spans="1:8" x14ac:dyDescent="0.3">
      <c r="A1954" t="s">
        <v>3790</v>
      </c>
      <c r="B1954" t="s">
        <v>3789</v>
      </c>
      <c r="C1954">
        <v>4.006711592521842E-8</v>
      </c>
      <c r="D1954">
        <v>2.8020724400869011E-6</v>
      </c>
      <c r="E1954">
        <v>0.38442685999999998</v>
      </c>
      <c r="F1954">
        <v>33.5839426</v>
      </c>
      <c r="G1954">
        <v>0.22510952000000001</v>
      </c>
      <c r="H1954">
        <v>1.6830853151800762</v>
      </c>
    </row>
    <row r="1955" spans="1:8" x14ac:dyDescent="0.3">
      <c r="A1955" t="s">
        <v>3712</v>
      </c>
      <c r="B1955" t="s">
        <v>3711</v>
      </c>
      <c r="C1955">
        <v>1E-8</v>
      </c>
      <c r="D1955">
        <v>3.0123690685934593E-5</v>
      </c>
      <c r="E1955">
        <v>-0.22191050000000001</v>
      </c>
      <c r="F1955">
        <v>-4.01888208</v>
      </c>
      <c r="G1955">
        <v>-15.61469327</v>
      </c>
      <c r="H1955">
        <v>1.6228945403667816</v>
      </c>
    </row>
    <row r="1956" spans="1:8" x14ac:dyDescent="0.3">
      <c r="A1956" t="s">
        <v>3750</v>
      </c>
      <c r="B1956" t="s">
        <v>3749</v>
      </c>
      <c r="C1956">
        <v>1E-8</v>
      </c>
      <c r="D1956">
        <v>9.9073199837258199E-4</v>
      </c>
      <c r="E1956">
        <v>0.38423226999999999</v>
      </c>
      <c r="F1956">
        <v>0.16935822</v>
      </c>
      <c r="G1956">
        <v>171.88400089000001</v>
      </c>
      <c r="H1956">
        <v>1.5977383162060661</v>
      </c>
    </row>
    <row r="1957" spans="1:8" x14ac:dyDescent="0.3">
      <c r="A1957" t="s">
        <v>3742</v>
      </c>
      <c r="B1957" t="s">
        <v>3741</v>
      </c>
      <c r="C1957">
        <v>1.0015440412107804E-8</v>
      </c>
      <c r="D1957">
        <v>9.3742026095306775E-4</v>
      </c>
      <c r="E1957">
        <v>0.37081765</v>
      </c>
      <c r="F1957">
        <v>0.15597232</v>
      </c>
      <c r="G1957">
        <v>0.15440412000000001</v>
      </c>
      <c r="H1957">
        <v>1.5967546540940585</v>
      </c>
    </row>
    <row r="1958" spans="1:8" x14ac:dyDescent="0.3">
      <c r="A1958" t="s">
        <v>3702</v>
      </c>
      <c r="B1958" t="s">
        <v>3701</v>
      </c>
      <c r="C1958">
        <v>1.2426294148723636E-8</v>
      </c>
      <c r="D1958">
        <v>3.5045145374425721E-5</v>
      </c>
      <c r="E1958">
        <v>8.24125482</v>
      </c>
      <c r="F1958">
        <v>-50.937769799999998</v>
      </c>
      <c r="G1958">
        <v>-19.80871033</v>
      </c>
      <c r="H1958">
        <v>1.5892324393304209</v>
      </c>
    </row>
    <row r="1959" spans="1:8" x14ac:dyDescent="0.3">
      <c r="A1959" t="s">
        <v>3773</v>
      </c>
      <c r="B1959" t="s">
        <v>3772</v>
      </c>
      <c r="C1959">
        <v>4.2077575271693619E-7</v>
      </c>
      <c r="D1959">
        <v>1.2760068662896631</v>
      </c>
      <c r="E1959">
        <v>-2.3335476599999998</v>
      </c>
      <c r="F1959">
        <v>-0.30938786000000001</v>
      </c>
      <c r="G1959">
        <v>5.7427168499999999</v>
      </c>
      <c r="H1959">
        <v>1.4767272739416588</v>
      </c>
    </row>
    <row r="1960" spans="1:8" x14ac:dyDescent="0.3">
      <c r="A1960" t="s">
        <v>3932</v>
      </c>
      <c r="B1960" t="s">
        <v>3931</v>
      </c>
      <c r="C1960">
        <v>1.0015440412107804E-8</v>
      </c>
      <c r="D1960">
        <v>2.0033557964078188E-4</v>
      </c>
      <c r="E1960">
        <v>0.15440413</v>
      </c>
      <c r="F1960">
        <v>77.379931389999996</v>
      </c>
      <c r="G1960">
        <v>1119.4488590999999</v>
      </c>
      <c r="H1960">
        <v>1.5022962141177514</v>
      </c>
    </row>
    <row r="1961" spans="1:8" x14ac:dyDescent="0.3">
      <c r="A1961" t="s">
        <v>3777</v>
      </c>
      <c r="B1961" t="s">
        <v>3776</v>
      </c>
      <c r="C1961">
        <v>1.1082827996315892E-8</v>
      </c>
      <c r="D1961">
        <v>1.3405396038416984E-3</v>
      </c>
      <c r="E1961">
        <v>7.7790699700000001</v>
      </c>
      <c r="F1961">
        <v>7.67526346</v>
      </c>
      <c r="G1961">
        <v>9.6116262999999993</v>
      </c>
      <c r="H1961">
        <v>1.4912895975685116</v>
      </c>
    </row>
    <row r="1962" spans="1:8" x14ac:dyDescent="0.3">
      <c r="A1962" t="s">
        <v>3732</v>
      </c>
      <c r="B1962" t="s">
        <v>3731</v>
      </c>
      <c r="C1962">
        <v>3.2933908756142612E-7</v>
      </c>
      <c r="D1962">
        <v>0.63623746354418442</v>
      </c>
      <c r="E1962">
        <v>1.96452E-3</v>
      </c>
      <c r="F1962">
        <v>-3.41458934</v>
      </c>
      <c r="G1962">
        <v>-15.5999848</v>
      </c>
      <c r="H1962">
        <v>1.4838491152151574</v>
      </c>
    </row>
    <row r="1963" spans="1:8" x14ac:dyDescent="0.3">
      <c r="A1963" t="s">
        <v>3798</v>
      </c>
      <c r="B1963" t="s">
        <v>3797</v>
      </c>
      <c r="C1963">
        <v>7.0000000000006371E-7</v>
      </c>
      <c r="D1963">
        <v>1.6799999901514831E-3</v>
      </c>
      <c r="E1963">
        <v>0</v>
      </c>
      <c r="F1963">
        <v>14.75409835</v>
      </c>
      <c r="G1963">
        <v>-20.454545450000001</v>
      </c>
      <c r="H1963">
        <v>1.4772218034001343</v>
      </c>
    </row>
    <row r="1964" spans="1:8" x14ac:dyDescent="0.3">
      <c r="A1964" t="s">
        <v>3746</v>
      </c>
      <c r="B1964" t="s">
        <v>3745</v>
      </c>
      <c r="C1964">
        <v>7.2999999999990238E-7</v>
      </c>
      <c r="D1964">
        <v>4.7368736524790893E-2</v>
      </c>
      <c r="E1964">
        <v>-5.1888837600000004</v>
      </c>
      <c r="F1964">
        <v>-5.21371027</v>
      </c>
      <c r="G1964">
        <v>5.7971014399999996</v>
      </c>
      <c r="H1964">
        <v>1.4599999999998048</v>
      </c>
    </row>
    <row r="1965" spans="1:8" x14ac:dyDescent="0.3">
      <c r="A1965" t="s">
        <v>3908</v>
      </c>
      <c r="B1965" t="s">
        <v>3907</v>
      </c>
      <c r="C1965">
        <v>8.0134231850436841E-8</v>
      </c>
      <c r="D1965">
        <v>0.24151971549074519</v>
      </c>
      <c r="E1965">
        <v>0.38423225999999999</v>
      </c>
      <c r="F1965">
        <v>0.16935822</v>
      </c>
      <c r="G1965">
        <v>167.11410616000001</v>
      </c>
      <c r="H1965">
        <v>1.4572477975763432</v>
      </c>
    </row>
    <row r="1966" spans="1:8" x14ac:dyDescent="0.3">
      <c r="A1966" t="s">
        <v>3762</v>
      </c>
      <c r="B1966" t="s">
        <v>3761</v>
      </c>
      <c r="C1966">
        <v>5.007720206000485E-8</v>
      </c>
      <c r="D1966">
        <v>1E-8</v>
      </c>
      <c r="E1966">
        <v>0.37081764</v>
      </c>
      <c r="F1966">
        <v>0.15597232</v>
      </c>
      <c r="G1966">
        <v>25.19300514</v>
      </c>
      <c r="H1966">
        <v>1.4557675114342905</v>
      </c>
    </row>
    <row r="1967" spans="1:8" x14ac:dyDescent="0.3">
      <c r="A1967" t="s">
        <v>3775</v>
      </c>
      <c r="B1967" t="s">
        <v>3774</v>
      </c>
      <c r="C1967">
        <v>3.162027644592658E-8</v>
      </c>
      <c r="D1967">
        <v>1.0224879930444959</v>
      </c>
      <c r="E1967">
        <v>-6.0522845399999996</v>
      </c>
      <c r="F1967">
        <v>3.01893177</v>
      </c>
      <c r="G1967">
        <v>-20.92989562</v>
      </c>
      <c r="H1967">
        <v>1.4527044321285172</v>
      </c>
    </row>
    <row r="1968" spans="1:8" x14ac:dyDescent="0.3">
      <c r="A1968" t="s">
        <v>3766</v>
      </c>
      <c r="B1968" t="s">
        <v>3765</v>
      </c>
      <c r="C1968">
        <v>2.0030880823948517E-8</v>
      </c>
      <c r="D1968">
        <v>1E-8</v>
      </c>
      <c r="E1968">
        <v>0.15440412000000001</v>
      </c>
      <c r="F1968">
        <v>0.15440412000000001</v>
      </c>
      <c r="G1968">
        <v>100.29864225999999</v>
      </c>
      <c r="H1968">
        <v>1.426885790140308</v>
      </c>
    </row>
    <row r="1969" spans="1:8" x14ac:dyDescent="0.3">
      <c r="A1969" t="s">
        <v>3767</v>
      </c>
      <c r="B1969" t="s">
        <v>3767</v>
      </c>
      <c r="C1969">
        <v>3.0000000000105751E-8</v>
      </c>
      <c r="D1969">
        <v>5.341425659690298E-5</v>
      </c>
      <c r="E1969">
        <v>0</v>
      </c>
      <c r="F1969">
        <v>0</v>
      </c>
      <c r="G1969">
        <v>0</v>
      </c>
      <c r="H1969">
        <v>1.4193755598713271</v>
      </c>
    </row>
    <row r="1970" spans="1:8" x14ac:dyDescent="0.3">
      <c r="A1970" t="s">
        <v>3754</v>
      </c>
      <c r="B1970" t="s">
        <v>3753</v>
      </c>
      <c r="C1970">
        <v>1E-8</v>
      </c>
      <c r="D1970">
        <v>1.7133997935650834E-3</v>
      </c>
      <c r="E1970">
        <v>-0.93691981000000002</v>
      </c>
      <c r="F1970">
        <v>3.82393771</v>
      </c>
      <c r="G1970">
        <v>37.929352260000002</v>
      </c>
      <c r="H1970">
        <v>1.4152154565387911</v>
      </c>
    </row>
    <row r="1971" spans="1:8" x14ac:dyDescent="0.3">
      <c r="A1971" t="s">
        <v>3769</v>
      </c>
      <c r="B1971" t="s">
        <v>3768</v>
      </c>
      <c r="C1971">
        <v>1.0015440412107804E-8</v>
      </c>
      <c r="D1971">
        <v>9.5189263544874416E-4</v>
      </c>
      <c r="E1971">
        <v>0.37081765</v>
      </c>
      <c r="F1971">
        <v>-42.855196880000001</v>
      </c>
      <c r="G1971">
        <v>0.21171617000000001</v>
      </c>
      <c r="H1971">
        <v>1.4102114954392235</v>
      </c>
    </row>
    <row r="1972" spans="1:8" x14ac:dyDescent="0.3">
      <c r="A1972" t="s">
        <v>3807</v>
      </c>
      <c r="B1972" t="s">
        <v>3806</v>
      </c>
      <c r="C1972">
        <v>5.173473804542688E-6</v>
      </c>
      <c r="D1972">
        <v>1E-8</v>
      </c>
      <c r="E1972">
        <v>-0.63222431999999995</v>
      </c>
      <c r="F1972">
        <v>4.3385414000000004</v>
      </c>
      <c r="G1972">
        <v>-4.8215304699999999</v>
      </c>
      <c r="H1972">
        <v>1.4080508486450978</v>
      </c>
    </row>
    <row r="1973" spans="1:8" x14ac:dyDescent="0.3">
      <c r="A1973" t="s">
        <v>3543</v>
      </c>
      <c r="B1973" t="s">
        <v>3542</v>
      </c>
      <c r="C1973">
        <v>1.4023490573786383E-8</v>
      </c>
      <c r="D1973">
        <v>1.2394083294751496E-2</v>
      </c>
      <c r="E1973">
        <v>-47.948916599999997</v>
      </c>
      <c r="F1973">
        <v>-52.9286818</v>
      </c>
      <c r="G1973">
        <v>-46.032633330000003</v>
      </c>
      <c r="H1973">
        <v>1.4023420456333515</v>
      </c>
    </row>
    <row r="1974" spans="1:8" x14ac:dyDescent="0.3">
      <c r="A1974" t="s">
        <v>3796</v>
      </c>
      <c r="B1974" t="s">
        <v>3795</v>
      </c>
      <c r="C1974">
        <v>1.2719609323254051E-6</v>
      </c>
      <c r="D1974">
        <v>0.70387905901740766</v>
      </c>
      <c r="E1974">
        <v>-9.5950791500000001</v>
      </c>
      <c r="F1974">
        <v>17.776004489999998</v>
      </c>
      <c r="G1974">
        <v>81.708704609999998</v>
      </c>
      <c r="H1974">
        <v>1.4015741440800802</v>
      </c>
    </row>
    <row r="1975" spans="1:8" x14ac:dyDescent="0.3">
      <c r="A1975" t="s">
        <v>3551</v>
      </c>
      <c r="B1975" t="s">
        <v>3550</v>
      </c>
      <c r="C1975">
        <v>1.0015440412107804E-8</v>
      </c>
      <c r="D1975">
        <v>2.0265947248021015E-4</v>
      </c>
      <c r="E1975">
        <v>-49.814591180000001</v>
      </c>
      <c r="F1975">
        <v>-66.614675899999995</v>
      </c>
      <c r="G1975">
        <v>-66.596094609999994</v>
      </c>
      <c r="H1975">
        <v>1.3987546953146652</v>
      </c>
    </row>
    <row r="1976" spans="1:8" x14ac:dyDescent="0.3">
      <c r="A1976" t="s">
        <v>3503</v>
      </c>
      <c r="B1976" t="s">
        <v>3502</v>
      </c>
      <c r="C1976">
        <v>6.1386655868954899E-8</v>
      </c>
      <c r="D1976">
        <v>7.5982627230838113E-3</v>
      </c>
      <c r="E1976">
        <v>-61.649565129999999</v>
      </c>
      <c r="F1976">
        <v>-16.215641789999999</v>
      </c>
      <c r="G1976">
        <v>-54.126442099999998</v>
      </c>
      <c r="H1976">
        <v>1.3882417866060115</v>
      </c>
    </row>
    <row r="1977" spans="1:8" x14ac:dyDescent="0.3">
      <c r="A1977" t="s">
        <v>3760</v>
      </c>
      <c r="B1977" t="s">
        <v>3759</v>
      </c>
      <c r="C1977">
        <v>1.6487255529084681E-8</v>
      </c>
      <c r="D1977">
        <v>1E-8</v>
      </c>
      <c r="E1977">
        <v>0.2934388</v>
      </c>
      <c r="F1977">
        <v>-5.7419313699999996</v>
      </c>
      <c r="G1977">
        <v>-52.375307210000003</v>
      </c>
      <c r="H1977">
        <v>1.3590115647004142</v>
      </c>
    </row>
    <row r="1978" spans="1:8" x14ac:dyDescent="0.3">
      <c r="A1978" t="s">
        <v>3738</v>
      </c>
      <c r="B1978" t="s">
        <v>3737</v>
      </c>
      <c r="C1978">
        <v>1E-8</v>
      </c>
      <c r="D1978">
        <v>2.6165437164379783E-8</v>
      </c>
      <c r="E1978">
        <v>-24.572474929999998</v>
      </c>
      <c r="F1978">
        <v>-23.11951702</v>
      </c>
      <c r="G1978">
        <v>-19.537076169999999</v>
      </c>
      <c r="H1978">
        <v>1.3545953597360276</v>
      </c>
    </row>
    <row r="1979" spans="1:8" x14ac:dyDescent="0.3">
      <c r="A1979" t="s">
        <v>3779</v>
      </c>
      <c r="B1979" t="s">
        <v>3778</v>
      </c>
      <c r="C1979">
        <v>1E-8</v>
      </c>
      <c r="D1979">
        <v>1.4439250599728112E-2</v>
      </c>
      <c r="E1979">
        <v>-0.16037634000000001</v>
      </c>
      <c r="F1979">
        <v>2.3334302299999998</v>
      </c>
      <c r="G1979">
        <v>-3.9351952200000002</v>
      </c>
      <c r="H1979">
        <v>1.3364363643138604</v>
      </c>
    </row>
    <row r="1980" spans="1:8" x14ac:dyDescent="0.3">
      <c r="A1980" t="s">
        <v>3788</v>
      </c>
      <c r="B1980" t="s">
        <v>3787</v>
      </c>
      <c r="C1980">
        <v>2.0030880823948517E-8</v>
      </c>
      <c r="D1980">
        <v>1E-8</v>
      </c>
      <c r="E1980">
        <v>0.37081764</v>
      </c>
      <c r="F1980">
        <v>0.15597232</v>
      </c>
      <c r="G1980">
        <v>0.15440412000000001</v>
      </c>
      <c r="H1980">
        <v>1.3213524953030154</v>
      </c>
    </row>
    <row r="1981" spans="1:8" x14ac:dyDescent="0.3">
      <c r="A1981" t="s">
        <v>3784</v>
      </c>
      <c r="B1981" t="s">
        <v>3783</v>
      </c>
      <c r="C1981">
        <v>2.5038601030135965E-8</v>
      </c>
      <c r="D1981">
        <v>1E-8</v>
      </c>
      <c r="E1981">
        <v>0.15440412000000001</v>
      </c>
      <c r="F1981">
        <v>0.15440412000000001</v>
      </c>
      <c r="G1981">
        <v>0.15440412000000001</v>
      </c>
      <c r="H1981">
        <v>1.3210840707987208</v>
      </c>
    </row>
    <row r="1982" spans="1:8" x14ac:dyDescent="0.3">
      <c r="A1982" t="s">
        <v>3720</v>
      </c>
      <c r="B1982" t="s">
        <v>3719</v>
      </c>
      <c r="C1982">
        <v>1E-8</v>
      </c>
      <c r="D1982">
        <v>1.5385444414660861E-3</v>
      </c>
      <c r="E1982">
        <v>-2.1540674399999999</v>
      </c>
      <c r="F1982">
        <v>-3.4915691899999999</v>
      </c>
      <c r="G1982">
        <v>-8.3747760800000002</v>
      </c>
      <c r="H1982">
        <v>1.317811315947536</v>
      </c>
    </row>
    <row r="1983" spans="1:8" x14ac:dyDescent="0.3">
      <c r="A1983" t="s">
        <v>3752</v>
      </c>
      <c r="B1983" t="s">
        <v>3751</v>
      </c>
      <c r="C1983">
        <v>4.0069618741214508E-7</v>
      </c>
      <c r="D1983">
        <v>0.23520870417031708</v>
      </c>
      <c r="E1983">
        <v>-2.0965705699999999</v>
      </c>
      <c r="F1983">
        <v>-27.6143371</v>
      </c>
      <c r="G1983">
        <v>-35.302552089999999</v>
      </c>
      <c r="H1983">
        <v>1.3115254491102817</v>
      </c>
    </row>
    <row r="1984" spans="1:8" x14ac:dyDescent="0.3">
      <c r="A1984" t="s">
        <v>3794</v>
      </c>
      <c r="B1984" t="s">
        <v>3793</v>
      </c>
      <c r="C1984">
        <v>4.4067937812846998E-7</v>
      </c>
      <c r="D1984">
        <v>1E-8</v>
      </c>
      <c r="E1984">
        <v>0.37081764</v>
      </c>
      <c r="F1984">
        <v>0.15597232</v>
      </c>
      <c r="G1984">
        <v>-6.2464652899999997</v>
      </c>
      <c r="H1984">
        <v>1.2917299184028022</v>
      </c>
    </row>
    <row r="1985" spans="1:8" x14ac:dyDescent="0.3">
      <c r="A1985" t="s">
        <v>3700</v>
      </c>
      <c r="B1985" t="s">
        <v>3699</v>
      </c>
      <c r="C1985">
        <v>1E-8</v>
      </c>
      <c r="D1985">
        <v>1.0087673625879064E-4</v>
      </c>
      <c r="E1985">
        <v>1.2815565499999999</v>
      </c>
      <c r="F1985">
        <v>55.383878719999998</v>
      </c>
      <c r="G1985">
        <v>-38.092832700000002</v>
      </c>
      <c r="H1985">
        <v>1.2928515652806434</v>
      </c>
    </row>
    <row r="1986" spans="1:8" x14ac:dyDescent="0.3">
      <c r="A1986" t="s">
        <v>3142</v>
      </c>
      <c r="B1986" t="s">
        <v>3141</v>
      </c>
      <c r="C1986">
        <v>1.4665406760660001E-7</v>
      </c>
      <c r="D1986">
        <v>0.12081482737035971</v>
      </c>
      <c r="E1986">
        <v>-2.3022557099999998</v>
      </c>
      <c r="F1986">
        <v>-34.579417059999997</v>
      </c>
      <c r="G1986">
        <v>-87.203052999999997</v>
      </c>
      <c r="H1986">
        <v>1.2758903881774202</v>
      </c>
    </row>
    <row r="1987" spans="1:8" x14ac:dyDescent="0.3">
      <c r="A1987" t="s">
        <v>3803</v>
      </c>
      <c r="B1987" t="s">
        <v>3802</v>
      </c>
      <c r="C1987">
        <v>1.0015440412107804E-8</v>
      </c>
      <c r="D1987">
        <v>1E-8</v>
      </c>
      <c r="E1987">
        <v>0.15440413</v>
      </c>
      <c r="F1987">
        <v>0.15440412000000001</v>
      </c>
      <c r="G1987">
        <v>0.15440412000000001</v>
      </c>
      <c r="H1987">
        <v>1.2547321164081469</v>
      </c>
    </row>
    <row r="1988" spans="1:8" x14ac:dyDescent="0.3">
      <c r="A1988" t="s">
        <v>3805</v>
      </c>
      <c r="B1988" t="s">
        <v>3804</v>
      </c>
      <c r="C1988">
        <v>1.2018528494422528E-7</v>
      </c>
      <c r="D1988">
        <v>1E-8</v>
      </c>
      <c r="E1988">
        <v>0.15440412000000001</v>
      </c>
      <c r="F1988">
        <v>0.15440412000000001</v>
      </c>
      <c r="G1988">
        <v>0.15440412000000001</v>
      </c>
      <c r="H1988">
        <v>1.2517600164210052</v>
      </c>
    </row>
    <row r="1989" spans="1:8" x14ac:dyDescent="0.3">
      <c r="A1989" t="s">
        <v>3946</v>
      </c>
      <c r="B1989" t="s">
        <v>3945</v>
      </c>
      <c r="C1989">
        <v>1E-8</v>
      </c>
      <c r="D1989">
        <v>3.3458882188740144E-2</v>
      </c>
      <c r="E1989">
        <v>-0.17814790999999999</v>
      </c>
      <c r="F1989">
        <v>25.568144350000001</v>
      </c>
      <c r="G1989">
        <v>39.125398109999999</v>
      </c>
      <c r="H1989">
        <v>1.2513813590117924</v>
      </c>
    </row>
    <row r="1990" spans="1:8" x14ac:dyDescent="0.3">
      <c r="A1990" t="s">
        <v>3809</v>
      </c>
      <c r="B1990" t="s">
        <v>3808</v>
      </c>
      <c r="C1990">
        <v>3.0046321236056319E-8</v>
      </c>
      <c r="D1990">
        <v>3.7968309489812943E-3</v>
      </c>
      <c r="E1990">
        <v>0.37081765</v>
      </c>
      <c r="F1990">
        <v>0.15597232</v>
      </c>
      <c r="G1990">
        <v>0.14582116000000001</v>
      </c>
      <c r="H1990">
        <v>1.2447770240129881</v>
      </c>
    </row>
    <row r="1991" spans="1:8" x14ac:dyDescent="0.3">
      <c r="A1991" t="s">
        <v>3961</v>
      </c>
      <c r="B1991" t="s">
        <v>3960</v>
      </c>
      <c r="C1991">
        <v>1E-8</v>
      </c>
      <c r="D1991">
        <v>8.3454018877447775E-4</v>
      </c>
      <c r="E1991">
        <v>-1.06766703</v>
      </c>
      <c r="F1991">
        <v>-1.3789273900000001</v>
      </c>
      <c r="G1991">
        <v>-24.88872306</v>
      </c>
      <c r="H1991">
        <v>1.224482358464174</v>
      </c>
    </row>
    <row r="1992" spans="1:8" x14ac:dyDescent="0.3">
      <c r="A1992" t="s">
        <v>3425</v>
      </c>
      <c r="B1992" t="s">
        <v>3782</v>
      </c>
      <c r="C1992">
        <v>2.5133514156093648E-7</v>
      </c>
      <c r="D1992">
        <v>0.27863145763594233</v>
      </c>
      <c r="E1992">
        <v>-1.4469570199999999</v>
      </c>
      <c r="F1992">
        <v>-5.1982729299999999</v>
      </c>
      <c r="G1992">
        <v>-16.350091840000001</v>
      </c>
      <c r="H1992">
        <v>1.2083791470023324</v>
      </c>
    </row>
    <row r="1993" spans="1:8" x14ac:dyDescent="0.3">
      <c r="A1993" t="s">
        <v>3764</v>
      </c>
      <c r="B1993" t="s">
        <v>3763</v>
      </c>
      <c r="C1993">
        <v>2.3685391929637194E-8</v>
      </c>
      <c r="D1993">
        <v>1E-8</v>
      </c>
      <c r="E1993">
        <v>-0.18521246999999999</v>
      </c>
      <c r="F1993">
        <v>-3.2272897899999999</v>
      </c>
      <c r="G1993">
        <v>-16.846207580000002</v>
      </c>
      <c r="H1993">
        <v>1.209993927469722</v>
      </c>
    </row>
    <row r="1994" spans="1:8" x14ac:dyDescent="0.3">
      <c r="A1994" t="s">
        <v>3591</v>
      </c>
      <c r="B1994" t="s">
        <v>3590</v>
      </c>
      <c r="C1994">
        <v>9.915286007890575E-7</v>
      </c>
      <c r="D1994">
        <v>8.2225379064430099E-8</v>
      </c>
      <c r="E1994">
        <v>1.3950096599999999</v>
      </c>
      <c r="F1994">
        <v>-52.329609329999997</v>
      </c>
      <c r="G1994">
        <v>-44.300919690000001</v>
      </c>
      <c r="H1994">
        <v>1.2097491299175758</v>
      </c>
    </row>
    <row r="1995" spans="1:8" x14ac:dyDescent="0.3">
      <c r="A1995" t="s">
        <v>3826</v>
      </c>
      <c r="B1995" t="s">
        <v>3825</v>
      </c>
      <c r="C1995">
        <v>1E-8</v>
      </c>
      <c r="D1995">
        <v>6.936063813793635E-3</v>
      </c>
      <c r="E1995">
        <v>0.15440412000000001</v>
      </c>
      <c r="F1995">
        <v>15.926751210000001</v>
      </c>
      <c r="G1995">
        <v>7.4649445700000001</v>
      </c>
      <c r="H1995">
        <v>1.2059654612674111</v>
      </c>
    </row>
    <row r="1996" spans="1:8" x14ac:dyDescent="0.3">
      <c r="A1996" t="s">
        <v>3813</v>
      </c>
      <c r="B1996" t="s">
        <v>3812</v>
      </c>
      <c r="C1996">
        <v>1E-8</v>
      </c>
      <c r="D1996">
        <v>1E-8</v>
      </c>
      <c r="E1996">
        <v>0.15440413</v>
      </c>
      <c r="F1996">
        <v>0.15440411000000001</v>
      </c>
      <c r="G1996">
        <v>834.69433056000003</v>
      </c>
      <c r="H1996">
        <v>1.204259823361151</v>
      </c>
    </row>
    <row r="1997" spans="1:8" x14ac:dyDescent="0.3">
      <c r="A1997" t="s">
        <v>3815</v>
      </c>
      <c r="B1997" t="s">
        <v>3814</v>
      </c>
      <c r="C1997">
        <v>1.0000000000035251E-8</v>
      </c>
      <c r="D1997">
        <v>1E-8</v>
      </c>
      <c r="E1997">
        <v>6.2459000000000004E-3</v>
      </c>
      <c r="F1997">
        <v>-1.9940960000000001E-2</v>
      </c>
      <c r="G1997">
        <v>-5.0751499999999996E-3</v>
      </c>
      <c r="H1997">
        <v>1.20140384183712</v>
      </c>
    </row>
    <row r="1998" spans="1:8" x14ac:dyDescent="0.3">
      <c r="A1998" t="s">
        <v>3817</v>
      </c>
      <c r="B1998" t="s">
        <v>3816</v>
      </c>
      <c r="C1998">
        <v>1.0015440412107804E-8</v>
      </c>
      <c r="D1998">
        <v>1E-8</v>
      </c>
      <c r="E1998">
        <v>0.37081765</v>
      </c>
      <c r="F1998">
        <v>0.15597232</v>
      </c>
      <c r="G1998">
        <v>0.15440412000000001</v>
      </c>
      <c r="H1998">
        <v>1.1938592760740228</v>
      </c>
    </row>
    <row r="1999" spans="1:8" x14ac:dyDescent="0.3">
      <c r="A1999" t="s">
        <v>3618</v>
      </c>
      <c r="B1999" t="s">
        <v>3818</v>
      </c>
      <c r="C1999">
        <v>1E-8</v>
      </c>
      <c r="D1999">
        <v>5.0753193497273452E-4</v>
      </c>
      <c r="E1999">
        <v>-1E-8</v>
      </c>
      <c r="F1999">
        <v>-2E-8</v>
      </c>
      <c r="G1999">
        <v>-8.5697199999999994E-3</v>
      </c>
      <c r="H1999">
        <v>1.1887508323880582</v>
      </c>
    </row>
    <row r="2000" spans="1:8" x14ac:dyDescent="0.3">
      <c r="A2000" t="s">
        <v>3822</v>
      </c>
      <c r="B2000" t="s">
        <v>3821</v>
      </c>
      <c r="C2000">
        <v>1.0016778981237832E-8</v>
      </c>
      <c r="D2000">
        <v>4.0388337386750023E-4</v>
      </c>
      <c r="E2000">
        <v>0.38423225999999999</v>
      </c>
      <c r="F2000">
        <v>0.16935822</v>
      </c>
      <c r="G2000">
        <v>0.15920571</v>
      </c>
      <c r="H2000">
        <v>1.1885354007903353</v>
      </c>
    </row>
    <row r="2001" spans="1:8" x14ac:dyDescent="0.3">
      <c r="A2001" t="s">
        <v>3828</v>
      </c>
      <c r="B2001" t="s">
        <v>3827</v>
      </c>
      <c r="C2001">
        <v>7.9569717136174942E-8</v>
      </c>
      <c r="D2001">
        <v>1.5698445020666534E-3</v>
      </c>
      <c r="E2001">
        <v>-0.21360180000000001</v>
      </c>
      <c r="F2001">
        <v>12.545778739999999</v>
      </c>
      <c r="G2001">
        <v>-23.181526269999999</v>
      </c>
      <c r="H2001">
        <v>1.1748807104356402</v>
      </c>
    </row>
    <row r="2002" spans="1:8" x14ac:dyDescent="0.3">
      <c r="A2002" t="s">
        <v>3595</v>
      </c>
      <c r="B2002" t="s">
        <v>3594</v>
      </c>
      <c r="C2002">
        <v>1.5250761105349152E-8</v>
      </c>
      <c r="D2002">
        <v>0.21151238719659779</v>
      </c>
      <c r="E2002">
        <v>-3.44381687</v>
      </c>
      <c r="F2002">
        <v>-48.248897249999999</v>
      </c>
      <c r="G2002">
        <v>45.532600340000002</v>
      </c>
      <c r="H2002">
        <v>1.1684399319769911</v>
      </c>
    </row>
    <row r="2003" spans="1:8" x14ac:dyDescent="0.3">
      <c r="A2003" t="s">
        <v>3840</v>
      </c>
      <c r="B2003" t="s">
        <v>3839</v>
      </c>
      <c r="C2003">
        <v>1.2999999999992408E-7</v>
      </c>
      <c r="D2003">
        <v>5.9882415963537607E-4</v>
      </c>
      <c r="E2003">
        <v>6.2459000000000004E-3</v>
      </c>
      <c r="F2003">
        <v>-1.9940960000000001E-2</v>
      </c>
      <c r="G2003">
        <v>0</v>
      </c>
      <c r="H2003">
        <v>1.1676515934726259</v>
      </c>
    </row>
    <row r="2004" spans="1:8" x14ac:dyDescent="0.3">
      <c r="A2004" t="s">
        <v>61</v>
      </c>
      <c r="B2004" t="s">
        <v>4278</v>
      </c>
      <c r="C2004">
        <v>1E-8</v>
      </c>
      <c r="D2004">
        <v>2.7589327536183501E-2</v>
      </c>
      <c r="E2004">
        <v>-0.17419698</v>
      </c>
      <c r="F2004">
        <v>-99.97280834</v>
      </c>
      <c r="G2004">
        <v>176.42764568999999</v>
      </c>
      <c r="H2004">
        <v>1.1341434391436771</v>
      </c>
    </row>
    <row r="2005" spans="1:8" x14ac:dyDescent="0.3">
      <c r="A2005" t="s">
        <v>3832</v>
      </c>
      <c r="B2005" t="s">
        <v>3831</v>
      </c>
      <c r="C2005">
        <v>1E-8</v>
      </c>
      <c r="D2005">
        <v>1E-8</v>
      </c>
      <c r="E2005">
        <v>6.2459000000000004E-3</v>
      </c>
      <c r="F2005">
        <v>-1.9940969999999999E-2</v>
      </c>
      <c r="G2005">
        <v>1E-8</v>
      </c>
      <c r="H2005">
        <v>1.1339526667879685</v>
      </c>
    </row>
    <row r="2006" spans="1:8" x14ac:dyDescent="0.3">
      <c r="A2006" t="s">
        <v>3771</v>
      </c>
      <c r="B2006" t="s">
        <v>3770</v>
      </c>
      <c r="C2006">
        <v>1.9820503569379372E-8</v>
      </c>
      <c r="D2006">
        <v>0.54901470559170784</v>
      </c>
      <c r="E2006">
        <v>1.5670543400000001</v>
      </c>
      <c r="F2006">
        <v>2.2986564199999999</v>
      </c>
      <c r="G2006">
        <v>68.062174990000003</v>
      </c>
      <c r="H2006">
        <v>1.1806459937078713</v>
      </c>
    </row>
    <row r="2007" spans="1:8" x14ac:dyDescent="0.3">
      <c r="A2007" t="s">
        <v>3852</v>
      </c>
      <c r="B2007" t="s">
        <v>3851</v>
      </c>
      <c r="C2007">
        <v>3.4757187647808186E-8</v>
      </c>
      <c r="D2007">
        <v>1.0753872016227704E-2</v>
      </c>
      <c r="E2007">
        <v>-0.33419032999999998</v>
      </c>
      <c r="F2007">
        <v>-18.37636972</v>
      </c>
      <c r="G2007">
        <v>21.549117760000001</v>
      </c>
      <c r="H2007">
        <v>1.1174030212390482</v>
      </c>
    </row>
    <row r="2008" spans="1:8" x14ac:dyDescent="0.3">
      <c r="A2008" t="s">
        <v>3834</v>
      </c>
      <c r="B2008" t="s">
        <v>3833</v>
      </c>
      <c r="C2008">
        <v>9.0138963708168972E-8</v>
      </c>
      <c r="D2008">
        <v>1E-8</v>
      </c>
      <c r="E2008">
        <v>0.37081764</v>
      </c>
      <c r="F2008">
        <v>0.15597232</v>
      </c>
      <c r="G2008">
        <v>0.15440412000000001</v>
      </c>
      <c r="H2008">
        <v>1.1066225366006339</v>
      </c>
    </row>
    <row r="2009" spans="1:8" x14ac:dyDescent="0.3">
      <c r="A2009" t="s">
        <v>3838</v>
      </c>
      <c r="B2009" t="s">
        <v>3837</v>
      </c>
      <c r="C2009">
        <v>1E-8</v>
      </c>
      <c r="D2009">
        <v>8.1069409969850253E-4</v>
      </c>
      <c r="E2009">
        <v>0.65646115000000005</v>
      </c>
      <c r="F2009">
        <v>99.250699350000005</v>
      </c>
      <c r="G2009">
        <v>56.3925798</v>
      </c>
      <c r="H2009">
        <v>1.0841041900774766</v>
      </c>
    </row>
    <row r="2010" spans="1:8" x14ac:dyDescent="0.3">
      <c r="A2010" t="s">
        <v>3886</v>
      </c>
      <c r="B2010" t="s">
        <v>3885</v>
      </c>
      <c r="C2010">
        <v>1.4041388465210571E-3</v>
      </c>
      <c r="D2010">
        <v>1.0214714522204762</v>
      </c>
      <c r="E2010">
        <v>-1.97180187</v>
      </c>
      <c r="F2010">
        <v>1.60535597</v>
      </c>
      <c r="G2010">
        <v>-20.01394548</v>
      </c>
      <c r="H2010">
        <v>1.0787219692584789</v>
      </c>
    </row>
    <row r="2011" spans="1:8" x14ac:dyDescent="0.3">
      <c r="A2011" t="s">
        <v>3842</v>
      </c>
      <c r="B2011" t="s">
        <v>3841</v>
      </c>
      <c r="C2011">
        <v>1.0016778981237832E-8</v>
      </c>
      <c r="D2011">
        <v>1E-8</v>
      </c>
      <c r="E2011">
        <v>0.38442684999999999</v>
      </c>
      <c r="F2011">
        <v>0.16935822</v>
      </c>
      <c r="G2011">
        <v>0.22510951000000001</v>
      </c>
      <c r="H2011">
        <v>1.0725243804160272</v>
      </c>
    </row>
    <row r="2012" spans="1:8" x14ac:dyDescent="0.3">
      <c r="A2012" t="s">
        <v>3844</v>
      </c>
      <c r="B2012" t="s">
        <v>3843</v>
      </c>
      <c r="C2012">
        <v>1.0015440412107804E-8</v>
      </c>
      <c r="D2012">
        <v>1E-8</v>
      </c>
      <c r="E2012">
        <v>0.37081765</v>
      </c>
      <c r="F2012">
        <v>0.15597232</v>
      </c>
      <c r="G2012">
        <v>0.15440412000000001</v>
      </c>
      <c r="H2012">
        <v>1.0721374234769554</v>
      </c>
    </row>
    <row r="2013" spans="1:8" x14ac:dyDescent="0.3">
      <c r="A2013" t="s">
        <v>3944</v>
      </c>
      <c r="B2013" t="s">
        <v>3943</v>
      </c>
      <c r="C2013">
        <v>4.7969961131855286E-8</v>
      </c>
      <c r="D2013">
        <v>0.12768731472191011</v>
      </c>
      <c r="E2013">
        <v>-0.70202412000000003</v>
      </c>
      <c r="F2013">
        <v>-10.17911821</v>
      </c>
      <c r="G2013">
        <v>10.17869271</v>
      </c>
      <c r="H2013">
        <v>1.0672397595678873</v>
      </c>
    </row>
    <row r="2014" spans="1:8" x14ac:dyDescent="0.3">
      <c r="A2014" t="s">
        <v>3850</v>
      </c>
      <c r="B2014" t="s">
        <v>3849</v>
      </c>
      <c r="C2014">
        <v>1.0000000000035251E-8</v>
      </c>
      <c r="D2014">
        <v>1E-8</v>
      </c>
      <c r="E2014">
        <v>0</v>
      </c>
      <c r="F2014">
        <v>0</v>
      </c>
      <c r="G2014">
        <v>-8.5697199999999994E-3</v>
      </c>
      <c r="H2014">
        <v>1.0617395800037428</v>
      </c>
    </row>
    <row r="2015" spans="1:8" x14ac:dyDescent="0.3">
      <c r="A2015" t="s">
        <v>3792</v>
      </c>
      <c r="B2015" t="s">
        <v>3791</v>
      </c>
      <c r="C2015">
        <v>1.3020621701248242E-7</v>
      </c>
      <c r="D2015">
        <v>2.5744607130792789</v>
      </c>
      <c r="E2015">
        <v>0.39811024</v>
      </c>
      <c r="F2015">
        <v>0.17879376</v>
      </c>
      <c r="G2015">
        <v>8.5051808399999995</v>
      </c>
      <c r="H2015">
        <v>1.0587921999451946</v>
      </c>
    </row>
    <row r="2016" spans="1:8" x14ac:dyDescent="0.3">
      <c r="A2016" t="s">
        <v>3860</v>
      </c>
      <c r="B2016" t="s">
        <v>3859</v>
      </c>
      <c r="C2016">
        <v>1E-8</v>
      </c>
      <c r="D2016">
        <v>1E-8</v>
      </c>
      <c r="E2016">
        <v>-7.277488E-2</v>
      </c>
      <c r="F2016">
        <v>1.79243781</v>
      </c>
      <c r="G2016">
        <v>-4.2767061899999996</v>
      </c>
      <c r="H2016">
        <v>1.0545799660649993</v>
      </c>
    </row>
    <row r="2017" spans="1:8" x14ac:dyDescent="0.3">
      <c r="A2017" t="s">
        <v>3892</v>
      </c>
      <c r="B2017" t="s">
        <v>3891</v>
      </c>
      <c r="C2017">
        <v>5.2160570029773745E-5</v>
      </c>
      <c r="D2017">
        <v>1E-8</v>
      </c>
      <c r="E2017">
        <v>-1.0736992999999999</v>
      </c>
      <c r="F2017">
        <v>0.90481716999999995</v>
      </c>
      <c r="G2017">
        <v>5.9827423800000004</v>
      </c>
      <c r="H2017">
        <v>1.0503850111355015</v>
      </c>
    </row>
    <row r="2018" spans="1:8" x14ac:dyDescent="0.3">
      <c r="A2018" t="s">
        <v>3858</v>
      </c>
      <c r="B2018" t="s">
        <v>3857</v>
      </c>
      <c r="C2018">
        <v>1.0000000000035251E-8</v>
      </c>
      <c r="D2018">
        <v>1E-8</v>
      </c>
      <c r="E2018">
        <v>0</v>
      </c>
      <c r="F2018">
        <v>0</v>
      </c>
      <c r="G2018">
        <v>0</v>
      </c>
      <c r="H2018">
        <v>1.0465577680036879</v>
      </c>
    </row>
    <row r="2019" spans="1:8" x14ac:dyDescent="0.3">
      <c r="A2019" t="s">
        <v>3811</v>
      </c>
      <c r="B2019" t="s">
        <v>3810</v>
      </c>
      <c r="C2019">
        <v>1E-8</v>
      </c>
      <c r="D2019">
        <v>5.2682090326823736E-3</v>
      </c>
      <c r="E2019">
        <v>-3.6431539100000001</v>
      </c>
      <c r="F2019">
        <v>-6.0699502799999996</v>
      </c>
      <c r="G2019">
        <v>-22.038073990000001</v>
      </c>
      <c r="H2019">
        <v>1.0296705905729917</v>
      </c>
    </row>
    <row r="2020" spans="1:8" x14ac:dyDescent="0.3">
      <c r="A2020" t="s">
        <v>3898</v>
      </c>
      <c r="B2020" t="s">
        <v>3897</v>
      </c>
      <c r="C2020">
        <v>1E-8</v>
      </c>
      <c r="D2020">
        <v>7.8797682223899739E-4</v>
      </c>
      <c r="E2020">
        <v>-0.57143268000000003</v>
      </c>
      <c r="F2020">
        <v>1.25263038</v>
      </c>
      <c r="G2020">
        <v>8.6830262400000002</v>
      </c>
      <c r="H2020">
        <v>1.0408588364995719</v>
      </c>
    </row>
    <row r="2021" spans="1:8" x14ac:dyDescent="0.3">
      <c r="A2021" t="s">
        <v>3696</v>
      </c>
      <c r="B2021" t="s">
        <v>3695</v>
      </c>
      <c r="C2021">
        <v>1E-8</v>
      </c>
      <c r="D2021">
        <v>4.4946416385081449E-2</v>
      </c>
      <c r="E2021">
        <v>-0.75686204000000001</v>
      </c>
      <c r="F2021">
        <v>-6.0240155599999996</v>
      </c>
      <c r="G2021">
        <v>-13.37577724</v>
      </c>
      <c r="H2021">
        <v>1.0333276347629032</v>
      </c>
    </row>
    <row r="2022" spans="1:8" x14ac:dyDescent="0.3">
      <c r="A2022" t="s">
        <v>3901</v>
      </c>
      <c r="B2022" t="s">
        <v>3900</v>
      </c>
      <c r="C2022">
        <v>1E-8</v>
      </c>
      <c r="D2022">
        <v>5.7864262755865574E-4</v>
      </c>
      <c r="E2022">
        <v>-0.93851706999999995</v>
      </c>
      <c r="F2022">
        <v>0.96970097</v>
      </c>
      <c r="G2022">
        <v>5.94284971</v>
      </c>
      <c r="H2022">
        <v>1.0221166376553961</v>
      </c>
    </row>
    <row r="2023" spans="1:8" x14ac:dyDescent="0.3">
      <c r="A2023" t="s">
        <v>3836</v>
      </c>
      <c r="B2023" t="s">
        <v>3835</v>
      </c>
      <c r="C2023">
        <v>1.2020093826957156E-5</v>
      </c>
      <c r="D2023">
        <v>138.30528806727213</v>
      </c>
      <c r="E2023">
        <v>-0.65689564</v>
      </c>
      <c r="F2023">
        <v>-3.0035706800000002</v>
      </c>
      <c r="G2023">
        <v>-16.403461650000001</v>
      </c>
      <c r="H2023">
        <v>1.0205420261901434</v>
      </c>
    </row>
    <row r="2024" spans="1:8" x14ac:dyDescent="0.3">
      <c r="A2024" t="s">
        <v>3799</v>
      </c>
      <c r="B2024" t="s">
        <v>3799</v>
      </c>
      <c r="C2024">
        <v>1.1311532888316468E-8</v>
      </c>
      <c r="D2024">
        <v>0.34286747764232534</v>
      </c>
      <c r="E2024">
        <v>-0.93691946000000004</v>
      </c>
      <c r="F2024">
        <v>-9.4365210099999999</v>
      </c>
      <c r="G2024">
        <v>-45.294166300000001</v>
      </c>
      <c r="H2024">
        <v>1.0180379599484819</v>
      </c>
    </row>
    <row r="2025" spans="1:8" x14ac:dyDescent="0.3">
      <c r="A2025" t="s">
        <v>3950</v>
      </c>
      <c r="B2025" t="s">
        <v>3949</v>
      </c>
      <c r="C2025">
        <v>2.6043625351432032E-8</v>
      </c>
      <c r="D2025">
        <v>3.0070576953135825E-4</v>
      </c>
      <c r="E2025">
        <v>0.38423225999999999</v>
      </c>
      <c r="F2025">
        <v>-6.9855959299999997</v>
      </c>
      <c r="G2025">
        <v>0.15920571</v>
      </c>
      <c r="H2025">
        <v>1.0156179325958321</v>
      </c>
    </row>
    <row r="2026" spans="1:8" x14ac:dyDescent="0.3">
      <c r="A2026" t="s">
        <v>3871</v>
      </c>
      <c r="B2026" t="s">
        <v>3870</v>
      </c>
      <c r="C2026">
        <v>1E-8</v>
      </c>
      <c r="D2026">
        <v>1E-8</v>
      </c>
      <c r="E2026">
        <v>0.15440412000000001</v>
      </c>
      <c r="F2026">
        <v>0.15440409999999999</v>
      </c>
      <c r="G2026">
        <v>0.15440413</v>
      </c>
      <c r="H2026">
        <v>1.0084041697954094</v>
      </c>
    </row>
    <row r="2027" spans="1:8" x14ac:dyDescent="0.3">
      <c r="A2027" t="s">
        <v>3906</v>
      </c>
      <c r="B2027" t="s">
        <v>3905</v>
      </c>
      <c r="C2027">
        <v>1.9599406024021005E-7</v>
      </c>
      <c r="D2027">
        <v>1E-8</v>
      </c>
      <c r="E2027">
        <v>-0.93851708</v>
      </c>
      <c r="F2027">
        <v>0.96970097</v>
      </c>
      <c r="G2027">
        <v>5.9428497</v>
      </c>
      <c r="H2027">
        <v>1.0049272048617377</v>
      </c>
    </row>
    <row r="2028" spans="1:8" x14ac:dyDescent="0.3">
      <c r="A2028" t="s">
        <v>3884</v>
      </c>
      <c r="B2028" t="s">
        <v>3883</v>
      </c>
      <c r="C2028">
        <v>1E-8</v>
      </c>
      <c r="D2028">
        <v>1.6333390751932745E-3</v>
      </c>
      <c r="E2028">
        <v>1.3386389400000001</v>
      </c>
      <c r="F2028">
        <v>-0.12442349</v>
      </c>
      <c r="G2028">
        <v>-17.842346469999999</v>
      </c>
      <c r="H2028">
        <v>1.0038558126421435</v>
      </c>
    </row>
    <row r="2029" spans="1:8" x14ac:dyDescent="0.3">
      <c r="A2029" t="s">
        <v>3876</v>
      </c>
      <c r="B2029" t="s">
        <v>3875</v>
      </c>
      <c r="C2029">
        <v>1.0000000000035251E-8</v>
      </c>
      <c r="D2029">
        <v>1E-8</v>
      </c>
      <c r="E2029">
        <v>0</v>
      </c>
      <c r="F2029">
        <v>0</v>
      </c>
      <c r="G2029">
        <v>0</v>
      </c>
      <c r="H2029">
        <v>1.0001800000035246</v>
      </c>
    </row>
    <row r="2030" spans="1:8" x14ac:dyDescent="0.3">
      <c r="A2030" t="s">
        <v>3878</v>
      </c>
      <c r="B2030" t="s">
        <v>3877</v>
      </c>
      <c r="C2030">
        <v>2.0030880823948517E-8</v>
      </c>
      <c r="D2030">
        <v>1E-8</v>
      </c>
      <c r="E2030">
        <v>0.37081765</v>
      </c>
      <c r="F2030">
        <v>0.15597232</v>
      </c>
      <c r="G2030">
        <v>0.14582116000000001</v>
      </c>
      <c r="H2030">
        <v>0.99807955535433324</v>
      </c>
    </row>
    <row r="2031" spans="1:8" x14ac:dyDescent="0.3">
      <c r="A2031" t="s">
        <v>3880</v>
      </c>
      <c r="B2031" t="s">
        <v>3879</v>
      </c>
      <c r="C2031">
        <v>1.8051298408612905E-8</v>
      </c>
      <c r="D2031">
        <v>2.2168159821394765E-3</v>
      </c>
      <c r="E2031">
        <v>15.28649615</v>
      </c>
      <c r="F2031">
        <v>-1.04024636</v>
      </c>
      <c r="G2031">
        <v>-13.954099960000001</v>
      </c>
      <c r="H2031">
        <v>0.9965562261144516</v>
      </c>
    </row>
    <row r="2032" spans="1:8" x14ac:dyDescent="0.3">
      <c r="A2032" t="s">
        <v>3899</v>
      </c>
      <c r="B2032" t="s">
        <v>3899</v>
      </c>
      <c r="C2032">
        <v>1E-8</v>
      </c>
      <c r="D2032">
        <v>8.473993379772357E-4</v>
      </c>
      <c r="E2032">
        <v>-1.9233710000000001E-2</v>
      </c>
      <c r="F2032">
        <v>10.99122809</v>
      </c>
      <c r="G2032">
        <v>-44.482422010000001</v>
      </c>
      <c r="H2032">
        <v>0.97126953551050443</v>
      </c>
    </row>
    <row r="2033" spans="1:8" x14ac:dyDescent="0.3">
      <c r="A2033" t="s">
        <v>3926</v>
      </c>
      <c r="B2033" t="s">
        <v>3925</v>
      </c>
      <c r="C2033">
        <v>1E-8</v>
      </c>
      <c r="D2033">
        <v>1.2452313608997945E-3</v>
      </c>
      <c r="E2033">
        <v>9.3985879200000007</v>
      </c>
      <c r="F2033">
        <v>13.988058150000001</v>
      </c>
      <c r="G2033">
        <v>-0.40914159999999999</v>
      </c>
      <c r="H2033">
        <v>0.96958597137920355</v>
      </c>
    </row>
    <row r="2034" spans="1:8" x14ac:dyDescent="0.3">
      <c r="A2034" t="s">
        <v>3854</v>
      </c>
      <c r="B2034" t="s">
        <v>3853</v>
      </c>
      <c r="C2034">
        <v>2.0025394988157337E-8</v>
      </c>
      <c r="D2034">
        <v>1.6454279948639332E-4</v>
      </c>
      <c r="E2034">
        <v>0.14376520000000001</v>
      </c>
      <c r="F2034">
        <v>82.05189584</v>
      </c>
      <c r="G2034">
        <v>82.131420480000003</v>
      </c>
      <c r="H2034">
        <v>0.96952707600882482</v>
      </c>
    </row>
    <row r="2035" spans="1:8" x14ac:dyDescent="0.3">
      <c r="A2035" t="s">
        <v>3824</v>
      </c>
      <c r="B2035" t="s">
        <v>3823</v>
      </c>
      <c r="C2035">
        <v>4.103399565827156E-6</v>
      </c>
      <c r="D2035">
        <v>3.1178095254840481E-2</v>
      </c>
      <c r="E2035">
        <v>-0.40895351000000002</v>
      </c>
      <c r="F2035">
        <v>-10.52656389</v>
      </c>
      <c r="G2035">
        <v>-25.26004502</v>
      </c>
      <c r="H2035">
        <v>0.96549042672170837</v>
      </c>
    </row>
    <row r="2036" spans="1:8" x14ac:dyDescent="0.3">
      <c r="A2036" t="s">
        <v>3938</v>
      </c>
      <c r="B2036" t="s">
        <v>3937</v>
      </c>
      <c r="C2036">
        <v>2.3035512947623327E-5</v>
      </c>
      <c r="D2036">
        <v>1.280945696130213E-2</v>
      </c>
      <c r="E2036">
        <v>0.37081764</v>
      </c>
      <c r="F2036">
        <v>-7.85794821</v>
      </c>
      <c r="G2036">
        <v>117.87443444</v>
      </c>
      <c r="H2036">
        <v>0.95922315735046204</v>
      </c>
    </row>
    <row r="2037" spans="1:8" x14ac:dyDescent="0.3">
      <c r="A2037" t="s">
        <v>3890</v>
      </c>
      <c r="B2037" t="s">
        <v>3889</v>
      </c>
      <c r="C2037">
        <v>6.010067388796119E-8</v>
      </c>
      <c r="D2037">
        <v>1E-8</v>
      </c>
      <c r="E2037">
        <v>0.38442685999999998</v>
      </c>
      <c r="F2037">
        <v>0.18795695000000001</v>
      </c>
      <c r="G2037">
        <v>0.22510952000000001</v>
      </c>
      <c r="H2037">
        <v>0.95855223684609203</v>
      </c>
    </row>
    <row r="2038" spans="1:8" x14ac:dyDescent="0.3">
      <c r="A2038" t="s">
        <v>3781</v>
      </c>
      <c r="B2038" t="s">
        <v>3780</v>
      </c>
      <c r="C2038">
        <v>6.9999999999979689E-8</v>
      </c>
      <c r="D2038">
        <v>7.1130440511999273E-4</v>
      </c>
      <c r="E2038">
        <v>6.2459000000000004E-3</v>
      </c>
      <c r="F2038">
        <v>-1.9940960000000001E-2</v>
      </c>
      <c r="G2038">
        <v>-53.333333330000002</v>
      </c>
      <c r="H2038">
        <v>0.95293822077881118</v>
      </c>
    </row>
    <row r="2039" spans="1:8" x14ac:dyDescent="0.3">
      <c r="A2039" t="s">
        <v>3882</v>
      </c>
      <c r="B2039" t="s">
        <v>3881</v>
      </c>
      <c r="C2039">
        <v>2.9297868617249634E-8</v>
      </c>
      <c r="D2039">
        <v>1.7173872097732144E-4</v>
      </c>
      <c r="E2039">
        <v>-5.4582999999999997E-4</v>
      </c>
      <c r="F2039">
        <v>14.102206049999999</v>
      </c>
      <c r="G2039">
        <v>46.476789349999997</v>
      </c>
      <c r="H2039">
        <v>0.95157196133508681</v>
      </c>
    </row>
    <row r="2040" spans="1:8" x14ac:dyDescent="0.3">
      <c r="A2040" t="s">
        <v>3983</v>
      </c>
      <c r="B2040" t="s">
        <v>3982</v>
      </c>
      <c r="C2040">
        <v>1E-8</v>
      </c>
      <c r="D2040">
        <v>9.3316486455314596E-3</v>
      </c>
      <c r="E2040">
        <v>-0.59660811999999996</v>
      </c>
      <c r="F2040">
        <v>-3.6341903499999999</v>
      </c>
      <c r="G2040">
        <v>-3.99284119</v>
      </c>
      <c r="H2040">
        <v>0.94653748584066277</v>
      </c>
    </row>
    <row r="2041" spans="1:8" x14ac:dyDescent="0.3">
      <c r="A2041" t="s">
        <v>3928</v>
      </c>
      <c r="B2041" t="s">
        <v>3927</v>
      </c>
      <c r="C2041">
        <v>2.3982037719717759E-8</v>
      </c>
      <c r="D2041">
        <v>1E-8</v>
      </c>
      <c r="E2041">
        <v>-0.58363211000000004</v>
      </c>
      <c r="F2041">
        <v>1.24020715</v>
      </c>
      <c r="G2041">
        <v>6.1810286300000001</v>
      </c>
      <c r="H2041">
        <v>0.94363410667113246</v>
      </c>
    </row>
    <row r="2042" spans="1:8" x14ac:dyDescent="0.3">
      <c r="A2042" t="s">
        <v>3869</v>
      </c>
      <c r="B2042" t="s">
        <v>3868</v>
      </c>
      <c r="C2042">
        <v>9.9926663964124572E-8</v>
      </c>
      <c r="D2042">
        <v>3.1044867862769056E-4</v>
      </c>
      <c r="E2042">
        <v>0.97682252000000003</v>
      </c>
      <c r="F2042">
        <v>-5.7819146999999997</v>
      </c>
      <c r="G2042">
        <v>-14.169067399999999</v>
      </c>
      <c r="H2042">
        <v>0.93170496743662556</v>
      </c>
    </row>
    <row r="2043" spans="1:8" x14ac:dyDescent="0.3">
      <c r="A2043" t="s">
        <v>3934</v>
      </c>
      <c r="B2043" t="s">
        <v>3933</v>
      </c>
      <c r="C2043">
        <v>1E-8</v>
      </c>
      <c r="D2043">
        <v>1E-8</v>
      </c>
      <c r="E2043">
        <v>-0.70202412000000003</v>
      </c>
      <c r="F2043">
        <v>1.25263039</v>
      </c>
      <c r="G2043">
        <v>-87.293018680000003</v>
      </c>
      <c r="H2043">
        <v>0.92447763737206778</v>
      </c>
    </row>
    <row r="2044" spans="1:8" x14ac:dyDescent="0.3">
      <c r="A2044" t="s">
        <v>3862</v>
      </c>
      <c r="B2044" t="s">
        <v>3861</v>
      </c>
      <c r="C2044">
        <v>2.044431533610031E-8</v>
      </c>
      <c r="D2044">
        <v>8.454771585546485E-6</v>
      </c>
      <c r="E2044">
        <v>-1.00676067</v>
      </c>
      <c r="F2044">
        <v>-13.638208929999999</v>
      </c>
      <c r="G2044">
        <v>2.2126519199999999</v>
      </c>
      <c r="H2044">
        <v>0.92221748413418081</v>
      </c>
    </row>
    <row r="2045" spans="1:8" x14ac:dyDescent="0.3">
      <c r="A2045" t="s">
        <v>4017</v>
      </c>
      <c r="B2045" t="s">
        <v>4016</v>
      </c>
      <c r="C2045">
        <v>5.007720206000485E-8</v>
      </c>
      <c r="D2045">
        <v>6.0851932347270207E-5</v>
      </c>
      <c r="E2045">
        <v>0.37081764</v>
      </c>
      <c r="F2045">
        <v>-16.536689729999999</v>
      </c>
      <c r="G2045">
        <v>0.14582116000000001</v>
      </c>
      <c r="H2045">
        <v>0.91775944877728521</v>
      </c>
    </row>
    <row r="2046" spans="1:8" x14ac:dyDescent="0.3">
      <c r="A2046" t="s">
        <v>3630</v>
      </c>
      <c r="B2046" t="s">
        <v>3629</v>
      </c>
      <c r="C2046">
        <v>1E-8</v>
      </c>
      <c r="D2046">
        <v>5.6120475830164343E-2</v>
      </c>
      <c r="E2046">
        <v>-3.1986870000000001E-2</v>
      </c>
      <c r="F2046">
        <v>-77.485300429999995</v>
      </c>
      <c r="G2046">
        <v>-73.201076700000002</v>
      </c>
      <c r="H2046">
        <v>0.91016308252661238</v>
      </c>
    </row>
    <row r="2047" spans="1:8" x14ac:dyDescent="0.3">
      <c r="A2047" t="s">
        <v>3894</v>
      </c>
      <c r="B2047" t="s">
        <v>3893</v>
      </c>
      <c r="C2047">
        <v>1E-8</v>
      </c>
      <c r="D2047">
        <v>1.6037212743759059E-3</v>
      </c>
      <c r="E2047">
        <v>-0.58363211000000004</v>
      </c>
      <c r="F2047">
        <v>-12.74317319</v>
      </c>
      <c r="G2047">
        <v>-46.429351750000002</v>
      </c>
      <c r="H2047">
        <v>0.89664508444118796</v>
      </c>
    </row>
    <row r="2048" spans="1:8" x14ac:dyDescent="0.3">
      <c r="A2048" t="s">
        <v>3912</v>
      </c>
      <c r="B2048" t="s">
        <v>3911</v>
      </c>
      <c r="C2048">
        <v>1E-8</v>
      </c>
      <c r="D2048">
        <v>1E-8</v>
      </c>
      <c r="E2048">
        <v>0.37081764</v>
      </c>
      <c r="F2048">
        <v>0.15597232</v>
      </c>
      <c r="G2048">
        <v>0.14582116000000001</v>
      </c>
      <c r="H2048">
        <v>0.89288818920148716</v>
      </c>
    </row>
    <row r="2049" spans="1:8" x14ac:dyDescent="0.3">
      <c r="A2049" t="s">
        <v>2226</v>
      </c>
      <c r="B2049" t="s">
        <v>3874</v>
      </c>
      <c r="C2049">
        <v>3.455859840397222E-7</v>
      </c>
      <c r="D2049">
        <v>1E-8</v>
      </c>
      <c r="E2049">
        <v>-0.26522768000000002</v>
      </c>
      <c r="F2049">
        <v>125.87672886</v>
      </c>
      <c r="G2049">
        <v>-8.4152606199999997</v>
      </c>
      <c r="H2049">
        <v>0.88752964767411446</v>
      </c>
    </row>
    <row r="2050" spans="1:8" x14ac:dyDescent="0.3">
      <c r="A2050" t="s">
        <v>3867</v>
      </c>
      <c r="B2050" t="s">
        <v>3866</v>
      </c>
      <c r="C2050">
        <v>1E-8</v>
      </c>
      <c r="D2050">
        <v>6.4594462755247111E-4</v>
      </c>
      <c r="E2050">
        <v>6.2459000000000004E-3</v>
      </c>
      <c r="F2050">
        <v>-0.26926781</v>
      </c>
      <c r="G2050">
        <v>-38.889882190000002</v>
      </c>
      <c r="H2050">
        <v>0.8838912032301347</v>
      </c>
    </row>
    <row r="2051" spans="1:8" x14ac:dyDescent="0.3">
      <c r="A2051" t="s">
        <v>3918</v>
      </c>
      <c r="B2051" t="s">
        <v>3917</v>
      </c>
      <c r="C2051">
        <v>3.0497761956722853E-8</v>
      </c>
      <c r="D2051">
        <v>1E-8</v>
      </c>
      <c r="E2051">
        <v>-8.480029E-2</v>
      </c>
      <c r="F2051">
        <v>-2.2123485299999999</v>
      </c>
      <c r="G2051">
        <v>17.91563017</v>
      </c>
      <c r="H2051">
        <v>0.88164395361037284</v>
      </c>
    </row>
    <row r="2052" spans="1:8" x14ac:dyDescent="0.3">
      <c r="A2052" t="s">
        <v>3916</v>
      </c>
      <c r="B2052" t="s">
        <v>3915</v>
      </c>
      <c r="C2052">
        <v>1.0000000000035251E-8</v>
      </c>
      <c r="D2052">
        <v>1E-8</v>
      </c>
      <c r="E2052">
        <v>6.2459000000000004E-3</v>
      </c>
      <c r="F2052">
        <v>-1.9940960000000001E-2</v>
      </c>
      <c r="G2052">
        <v>0</v>
      </c>
      <c r="H2052">
        <v>0.87653034000608987</v>
      </c>
    </row>
    <row r="2053" spans="1:8" x14ac:dyDescent="0.3">
      <c r="A2053" t="s">
        <v>3922</v>
      </c>
      <c r="B2053" t="s">
        <v>3921</v>
      </c>
      <c r="C2053">
        <v>7.0108082883953354E-8</v>
      </c>
      <c r="D2053">
        <v>1E-8</v>
      </c>
      <c r="E2053">
        <v>0.37081764</v>
      </c>
      <c r="F2053">
        <v>0.15597232</v>
      </c>
      <c r="G2053">
        <v>16.913668860000001</v>
      </c>
      <c r="H2053">
        <v>0.86828692392377305</v>
      </c>
    </row>
    <row r="2054" spans="1:8" x14ac:dyDescent="0.3">
      <c r="A2054" t="s">
        <v>3830</v>
      </c>
      <c r="B2054" t="s">
        <v>3829</v>
      </c>
      <c r="C2054">
        <v>1.698935841593986E-7</v>
      </c>
      <c r="D2054">
        <v>2.4563877920939987</v>
      </c>
      <c r="E2054">
        <v>6.2560605100000002</v>
      </c>
      <c r="F2054">
        <v>-13.84162128</v>
      </c>
      <c r="G2054">
        <v>-5.3878368700000001</v>
      </c>
      <c r="H2054">
        <v>0.86335604172768721</v>
      </c>
    </row>
    <row r="2055" spans="1:8" x14ac:dyDescent="0.3">
      <c r="A2055" t="s">
        <v>3924</v>
      </c>
      <c r="B2055" t="s">
        <v>3923</v>
      </c>
      <c r="C2055">
        <v>2.0000000000070499E-8</v>
      </c>
      <c r="D2055">
        <v>1E-8</v>
      </c>
      <c r="E2055">
        <v>0</v>
      </c>
      <c r="F2055">
        <v>-1.9940960000000001E-2</v>
      </c>
      <c r="G2055">
        <v>0</v>
      </c>
      <c r="H2055">
        <v>0.86099937081615496</v>
      </c>
    </row>
    <row r="2056" spans="1:8" x14ac:dyDescent="0.3">
      <c r="A2056" t="s">
        <v>3650</v>
      </c>
      <c r="B2056" t="s">
        <v>3649</v>
      </c>
      <c r="C2056">
        <v>1.3020072535606599E-7</v>
      </c>
      <c r="D2056">
        <v>1.0417450199011432E-6</v>
      </c>
      <c r="E2056">
        <v>0.15440412000000001</v>
      </c>
      <c r="F2056">
        <v>-59.312273329999996</v>
      </c>
      <c r="G2056">
        <v>-73.959854930000006</v>
      </c>
      <c r="H2056">
        <v>0.85989601942598759</v>
      </c>
    </row>
    <row r="2057" spans="1:8" x14ac:dyDescent="0.3">
      <c r="A2057" t="s">
        <v>3910</v>
      </c>
      <c r="B2057" t="s">
        <v>3909</v>
      </c>
      <c r="C2057">
        <v>4.9571240106816054E-8</v>
      </c>
      <c r="D2057">
        <v>1.9110130972563959E-3</v>
      </c>
      <c r="E2057">
        <v>3.6730090899999999</v>
      </c>
      <c r="F2057">
        <v>5.2208412700000002</v>
      </c>
      <c r="G2057">
        <v>-15.64264811</v>
      </c>
      <c r="H2057">
        <v>0.84955282623505091</v>
      </c>
    </row>
    <row r="2058" spans="1:8" x14ac:dyDescent="0.3">
      <c r="A2058" t="s">
        <v>3888</v>
      </c>
      <c r="B2058" t="s">
        <v>3887</v>
      </c>
      <c r="C2058">
        <v>6.9999999999979689E-8</v>
      </c>
      <c r="D2058">
        <v>8.4915510916166014E-3</v>
      </c>
      <c r="E2058">
        <v>0</v>
      </c>
      <c r="F2058">
        <v>-12.5</v>
      </c>
      <c r="G2058">
        <v>74.985002989999998</v>
      </c>
      <c r="H2058">
        <v>0.84005805309975601</v>
      </c>
    </row>
    <row r="2059" spans="1:8" x14ac:dyDescent="0.3">
      <c r="A2059" t="s">
        <v>3920</v>
      </c>
      <c r="B2059" t="s">
        <v>3919</v>
      </c>
      <c r="C2059">
        <v>5.0083894906723345E-8</v>
      </c>
      <c r="D2059">
        <v>4.76523568276744E-5</v>
      </c>
      <c r="E2059">
        <v>0.38423225999999999</v>
      </c>
      <c r="F2059">
        <v>0.16935822</v>
      </c>
      <c r="G2059">
        <v>0.22510952000000001</v>
      </c>
      <c r="H2059">
        <v>0.82683197581764023</v>
      </c>
    </row>
    <row r="2060" spans="1:8" x14ac:dyDescent="0.3">
      <c r="A2060" t="s">
        <v>3948</v>
      </c>
      <c r="B2060" t="s">
        <v>3947</v>
      </c>
      <c r="C2060">
        <v>1.700000000000651E-7</v>
      </c>
      <c r="D2060">
        <v>1E-8</v>
      </c>
      <c r="E2060">
        <v>0</v>
      </c>
      <c r="F2060">
        <v>0</v>
      </c>
      <c r="G2060">
        <v>41.654526230000002</v>
      </c>
      <c r="H2060">
        <v>0.82109065000031434</v>
      </c>
    </row>
    <row r="2061" spans="1:8" x14ac:dyDescent="0.3">
      <c r="A2061" t="s">
        <v>3277</v>
      </c>
      <c r="B2061" t="s">
        <v>3276</v>
      </c>
      <c r="C2061">
        <v>1E-8</v>
      </c>
      <c r="D2061">
        <v>5.2092448503040213E-2</v>
      </c>
      <c r="E2061">
        <v>-0.1210695</v>
      </c>
      <c r="F2061">
        <v>-86.76424815</v>
      </c>
      <c r="G2061">
        <v>-34.07552089</v>
      </c>
      <c r="H2061">
        <v>0.81881684701217383</v>
      </c>
    </row>
    <row r="2062" spans="1:8" x14ac:dyDescent="0.3">
      <c r="A2062" t="s">
        <v>3736</v>
      </c>
      <c r="B2062" t="s">
        <v>3735</v>
      </c>
      <c r="C2062">
        <v>1.0015440412107804E-8</v>
      </c>
      <c r="D2062">
        <v>2.0769791230782861E-4</v>
      </c>
      <c r="E2062">
        <v>0.15440413</v>
      </c>
      <c r="F2062">
        <v>0.15440412000000001</v>
      </c>
      <c r="G2062">
        <v>-4.8929198300000003</v>
      </c>
      <c r="H2062">
        <v>0.81325376146315353</v>
      </c>
    </row>
    <row r="2063" spans="1:8" x14ac:dyDescent="0.3">
      <c r="A2063" t="s">
        <v>3956</v>
      </c>
      <c r="B2063" t="s">
        <v>3955</v>
      </c>
      <c r="C2063">
        <v>1E-8</v>
      </c>
      <c r="D2063">
        <v>1E-8</v>
      </c>
      <c r="E2063">
        <v>0.12319386</v>
      </c>
      <c r="F2063">
        <v>2.1943203599999999</v>
      </c>
      <c r="G2063">
        <v>-4.1015509699999999</v>
      </c>
      <c r="H2063">
        <v>0.80869719294868536</v>
      </c>
    </row>
    <row r="2064" spans="1:8" x14ac:dyDescent="0.3">
      <c r="A2064" t="s">
        <v>3975</v>
      </c>
      <c r="B2064" t="s">
        <v>3974</v>
      </c>
      <c r="C2064">
        <v>1E-8</v>
      </c>
      <c r="D2064">
        <v>1E-8</v>
      </c>
      <c r="E2064">
        <v>-0.70202414000000002</v>
      </c>
      <c r="F2064">
        <v>1.25263038</v>
      </c>
      <c r="G2064">
        <v>6.1721947799999999</v>
      </c>
      <c r="H2064">
        <v>0.78820693859059843</v>
      </c>
    </row>
    <row r="2065" spans="1:8" x14ac:dyDescent="0.3">
      <c r="A2065" t="s">
        <v>3873</v>
      </c>
      <c r="B2065" t="s">
        <v>3872</v>
      </c>
      <c r="C2065">
        <v>9.0138963708168972E-8</v>
      </c>
      <c r="D2065">
        <v>1E-8</v>
      </c>
      <c r="E2065">
        <v>-29.924679919999999</v>
      </c>
      <c r="F2065">
        <v>-35.614017789999998</v>
      </c>
      <c r="G2065">
        <v>-28.636015879999999</v>
      </c>
      <c r="H2065">
        <v>0.78564331978347735</v>
      </c>
    </row>
    <row r="2066" spans="1:8" x14ac:dyDescent="0.3">
      <c r="A2066" t="s">
        <v>4120</v>
      </c>
      <c r="B2066" t="s">
        <v>4119</v>
      </c>
      <c r="C2066">
        <v>1E-8</v>
      </c>
      <c r="D2066">
        <v>4.3609055592867178E-4</v>
      </c>
      <c r="E2066">
        <v>-0.93691944999999999</v>
      </c>
      <c r="F2066">
        <v>-83.315954849999997</v>
      </c>
      <c r="G2066">
        <v>-83.28488127</v>
      </c>
      <c r="H2066">
        <v>0.78310612309276584</v>
      </c>
    </row>
    <row r="2067" spans="1:8" x14ac:dyDescent="0.3">
      <c r="A2067" t="s">
        <v>3959</v>
      </c>
      <c r="B2067" t="s">
        <v>3958</v>
      </c>
      <c r="C2067">
        <v>1.0000000000035251E-8</v>
      </c>
      <c r="D2067">
        <v>1E-8</v>
      </c>
      <c r="E2067">
        <v>6.2459000000000004E-3</v>
      </c>
      <c r="F2067">
        <v>-1.9940960000000001E-2</v>
      </c>
      <c r="G2067">
        <v>0</v>
      </c>
      <c r="H2067">
        <v>0.78245974520275807</v>
      </c>
    </row>
    <row r="2068" spans="1:8" x14ac:dyDescent="0.3">
      <c r="A2068" t="s">
        <v>3963</v>
      </c>
      <c r="B2068" t="s">
        <v>3962</v>
      </c>
      <c r="C2068">
        <v>1.0015440412107804E-8</v>
      </c>
      <c r="D2068">
        <v>1E-8</v>
      </c>
      <c r="E2068">
        <v>0.37081765</v>
      </c>
      <c r="F2068">
        <v>0.15597232</v>
      </c>
      <c r="G2068">
        <v>0.15440412000000001</v>
      </c>
      <c r="H2068">
        <v>0.77783742004786849</v>
      </c>
    </row>
    <row r="2069" spans="1:8" x14ac:dyDescent="0.3">
      <c r="A2069" t="s">
        <v>3969</v>
      </c>
      <c r="B2069" t="s">
        <v>3968</v>
      </c>
      <c r="C2069">
        <v>8.0134231850436841E-8</v>
      </c>
      <c r="D2069">
        <v>2.8556116129690084E-4</v>
      </c>
      <c r="E2069">
        <v>0.38423225999999999</v>
      </c>
      <c r="F2069">
        <v>7.0465652700000003</v>
      </c>
      <c r="G2069">
        <v>2.1115787500000001</v>
      </c>
      <c r="H2069">
        <v>0.77306142759988228</v>
      </c>
    </row>
    <row r="2070" spans="1:8" x14ac:dyDescent="0.3">
      <c r="A2070" t="s">
        <v>4226</v>
      </c>
      <c r="B2070" t="s">
        <v>4225</v>
      </c>
      <c r="C2070">
        <v>1E-8</v>
      </c>
      <c r="D2070">
        <v>1E-8</v>
      </c>
      <c r="E2070">
        <v>5.8619150000000002E-2</v>
      </c>
      <c r="F2070">
        <v>338.18856947</v>
      </c>
      <c r="G2070">
        <v>359.58852268999999</v>
      </c>
      <c r="H2070">
        <v>0.7645846714787301</v>
      </c>
    </row>
    <row r="2071" spans="1:8" x14ac:dyDescent="0.3">
      <c r="A2071" t="s">
        <v>3848</v>
      </c>
      <c r="B2071" t="s">
        <v>3847</v>
      </c>
      <c r="C2071">
        <v>1E-8</v>
      </c>
      <c r="D2071">
        <v>0.34311645878584074</v>
      </c>
      <c r="E2071">
        <v>0.96405019000000003</v>
      </c>
      <c r="F2071">
        <v>-11.47915643</v>
      </c>
      <c r="G2071">
        <v>-57.505161659999999</v>
      </c>
      <c r="H2071">
        <v>0.75931061871480809</v>
      </c>
    </row>
    <row r="2072" spans="1:8" x14ac:dyDescent="0.3">
      <c r="A2072" t="s">
        <v>3942</v>
      </c>
      <c r="B2072" t="s">
        <v>3941</v>
      </c>
      <c r="C2072">
        <v>3.0185737376329647E-8</v>
      </c>
      <c r="D2072">
        <v>4.4493169393236998E-2</v>
      </c>
      <c r="E2072">
        <v>0.83654227999999997</v>
      </c>
      <c r="F2072">
        <v>-15.16248687</v>
      </c>
      <c r="G2072">
        <v>-47.910239339999997</v>
      </c>
      <c r="H2072">
        <v>0.75923263243303929</v>
      </c>
    </row>
    <row r="2073" spans="1:8" x14ac:dyDescent="0.3">
      <c r="A2073" t="s">
        <v>3967</v>
      </c>
      <c r="B2073" t="s">
        <v>3966</v>
      </c>
      <c r="C2073">
        <v>6.1537361526797996E-8</v>
      </c>
      <c r="D2073">
        <v>6.1710369204171877E-5</v>
      </c>
      <c r="E2073">
        <v>-0.53999580999999997</v>
      </c>
      <c r="F2073">
        <v>-6.4297971199999999</v>
      </c>
      <c r="G2073">
        <v>-3.6558417300000001</v>
      </c>
      <c r="H2073">
        <v>0.75647601915068075</v>
      </c>
    </row>
    <row r="2074" spans="1:8" x14ac:dyDescent="0.3">
      <c r="A2074" t="s">
        <v>31</v>
      </c>
      <c r="B2074" t="s">
        <v>3988</v>
      </c>
      <c r="C2074">
        <v>1E-8</v>
      </c>
      <c r="D2074">
        <v>1.0522493839230057E-3</v>
      </c>
      <c r="E2074">
        <v>0.37081764</v>
      </c>
      <c r="F2074">
        <v>-46.069861060000001</v>
      </c>
      <c r="G2074">
        <v>-36.270841070000003</v>
      </c>
      <c r="H2074">
        <v>0.7495431008116662</v>
      </c>
    </row>
    <row r="2075" spans="1:8" x14ac:dyDescent="0.3">
      <c r="A2075" t="s">
        <v>3971</v>
      </c>
      <c r="B2075" t="s">
        <v>3970</v>
      </c>
      <c r="C2075">
        <v>2.8043233153634768E-7</v>
      </c>
      <c r="D2075">
        <v>1E-8</v>
      </c>
      <c r="E2075">
        <v>0.15440412000000001</v>
      </c>
      <c r="F2075">
        <v>0.15440412000000001</v>
      </c>
      <c r="G2075">
        <v>33.539205490000001</v>
      </c>
      <c r="H2075">
        <v>0.73918172099078594</v>
      </c>
    </row>
    <row r="2076" spans="1:8" x14ac:dyDescent="0.3">
      <c r="A2076" t="s">
        <v>3856</v>
      </c>
      <c r="B2076" t="s">
        <v>3855</v>
      </c>
      <c r="C2076">
        <v>6.8651003027666301E-8</v>
      </c>
      <c r="D2076">
        <v>1E-8</v>
      </c>
      <c r="E2076">
        <v>-0.30852289999999999</v>
      </c>
      <c r="F2076">
        <v>-74.770587599999999</v>
      </c>
      <c r="G2076">
        <v>-53.544449640000003</v>
      </c>
      <c r="H2076">
        <v>0.7052219595679019</v>
      </c>
    </row>
    <row r="2077" spans="1:8" x14ac:dyDescent="0.3">
      <c r="A2077" t="s">
        <v>3990</v>
      </c>
      <c r="B2077" t="s">
        <v>3989</v>
      </c>
      <c r="C2077">
        <v>3.2242897842577142E-5</v>
      </c>
      <c r="D2077">
        <v>1E-8</v>
      </c>
      <c r="E2077">
        <v>-1.1399994</v>
      </c>
      <c r="F2077">
        <v>0.83655524999999997</v>
      </c>
      <c r="G2077">
        <v>-1.2574691600000001</v>
      </c>
      <c r="H2077">
        <v>0.7053456332042175</v>
      </c>
    </row>
    <row r="2078" spans="1:8" x14ac:dyDescent="0.3">
      <c r="A2078" t="s">
        <v>3979</v>
      </c>
      <c r="B2078" t="s">
        <v>3978</v>
      </c>
      <c r="C2078">
        <v>1E-8</v>
      </c>
      <c r="D2078">
        <v>3.4089318691008771E-4</v>
      </c>
      <c r="E2078">
        <v>0.37081757999999998</v>
      </c>
      <c r="F2078">
        <v>0.15597241000000001</v>
      </c>
      <c r="G2078">
        <v>0.1544046</v>
      </c>
      <c r="H2078">
        <v>0.70108082209825984</v>
      </c>
    </row>
    <row r="2079" spans="1:8" x14ac:dyDescent="0.3">
      <c r="A2079" t="s">
        <v>3987</v>
      </c>
      <c r="B2079" t="s">
        <v>3986</v>
      </c>
      <c r="C2079">
        <v>1E-8</v>
      </c>
      <c r="D2079">
        <v>1E-8</v>
      </c>
      <c r="E2079">
        <v>-0.25177353000000002</v>
      </c>
      <c r="F2079">
        <v>0.65687834000000001</v>
      </c>
      <c r="G2079">
        <v>2.8720759600000001</v>
      </c>
      <c r="H2079">
        <v>0.69195852476051134</v>
      </c>
    </row>
    <row r="2080" spans="1:8" x14ac:dyDescent="0.3">
      <c r="A2080" t="s">
        <v>4006</v>
      </c>
      <c r="B2080" t="s">
        <v>4005</v>
      </c>
      <c r="C2080">
        <v>3.5165285464436337E-8</v>
      </c>
      <c r="D2080">
        <v>1.2202215407293084E-3</v>
      </c>
      <c r="E2080">
        <v>6.2459000000000004E-3</v>
      </c>
      <c r="F2080">
        <v>17.194243889999999</v>
      </c>
      <c r="G2080">
        <v>17.211669239999999</v>
      </c>
      <c r="H2080">
        <v>0.68320815059306217</v>
      </c>
    </row>
    <row r="2081" spans="1:8" x14ac:dyDescent="0.3">
      <c r="A2081" t="s">
        <v>3901</v>
      </c>
      <c r="B2081" t="s">
        <v>4046</v>
      </c>
      <c r="C2081">
        <v>1E-8</v>
      </c>
      <c r="D2081">
        <v>3.8135309250718024E-5</v>
      </c>
      <c r="E2081">
        <v>-0.74852346999999997</v>
      </c>
      <c r="F2081">
        <v>40.987591569999999</v>
      </c>
      <c r="G2081">
        <v>15.981256520000001</v>
      </c>
      <c r="H2081">
        <v>0.67221797776108372</v>
      </c>
    </row>
    <row r="2082" spans="1:8" x14ac:dyDescent="0.3">
      <c r="A2082" t="s">
        <v>3985</v>
      </c>
      <c r="B2082" t="s">
        <v>3984</v>
      </c>
      <c r="C2082">
        <v>1.4021616576817384E-7</v>
      </c>
      <c r="D2082">
        <v>8.5217450381812993E-4</v>
      </c>
      <c r="E2082">
        <v>0.37081764</v>
      </c>
      <c r="F2082">
        <v>-26.200862499999999</v>
      </c>
      <c r="G2082">
        <v>-48.072537179999998</v>
      </c>
      <c r="H2082">
        <v>0.66328426281777453</v>
      </c>
    </row>
    <row r="2083" spans="1:8" x14ac:dyDescent="0.3">
      <c r="A2083" t="s">
        <v>3678</v>
      </c>
      <c r="B2083" t="s">
        <v>3677</v>
      </c>
      <c r="C2083">
        <v>5.5658543830306649E-5</v>
      </c>
      <c r="D2083">
        <v>2.3185815952048116E-2</v>
      </c>
      <c r="E2083">
        <v>-0.99078511000000002</v>
      </c>
      <c r="F2083">
        <v>0.67105687999999997</v>
      </c>
      <c r="G2083">
        <v>-20.193592550000002</v>
      </c>
      <c r="H2083">
        <v>0.65561732809282525</v>
      </c>
    </row>
    <row r="2084" spans="1:8" x14ac:dyDescent="0.3">
      <c r="A2084" t="s">
        <v>3973</v>
      </c>
      <c r="B2084" t="s">
        <v>3972</v>
      </c>
      <c r="C2084">
        <v>2.2080168990305073E-8</v>
      </c>
      <c r="D2084">
        <v>1E-8</v>
      </c>
      <c r="E2084">
        <v>-0.15984825999999999</v>
      </c>
      <c r="F2084">
        <v>-3.8100673600000001</v>
      </c>
      <c r="G2084">
        <v>-15.47133814</v>
      </c>
      <c r="H2084">
        <v>0.65446628324047695</v>
      </c>
    </row>
    <row r="2085" spans="1:8" x14ac:dyDescent="0.3">
      <c r="A2085" t="s">
        <v>3994</v>
      </c>
      <c r="B2085" t="s">
        <v>3993</v>
      </c>
      <c r="C2085">
        <v>1.0812455647474077E-8</v>
      </c>
      <c r="D2085">
        <v>5.8304811839414797E-4</v>
      </c>
      <c r="E2085">
        <v>5.3988856500000004</v>
      </c>
      <c r="F2085">
        <v>-3.3600588</v>
      </c>
      <c r="G2085">
        <v>-4.1246228599999997</v>
      </c>
      <c r="H2085">
        <v>0.65416762286452323</v>
      </c>
    </row>
    <row r="2086" spans="1:8" x14ac:dyDescent="0.3">
      <c r="A2086" t="s">
        <v>4015</v>
      </c>
      <c r="B2086" t="s">
        <v>4014</v>
      </c>
      <c r="C2086">
        <v>1.6026846370114076E-7</v>
      </c>
      <c r="D2086">
        <v>0.91949791310199402</v>
      </c>
      <c r="E2086">
        <v>14.72505926</v>
      </c>
      <c r="F2086">
        <v>23.285363969999999</v>
      </c>
      <c r="G2086">
        <v>6.8364860900000002</v>
      </c>
      <c r="H2086">
        <v>0.63969206215902585</v>
      </c>
    </row>
    <row r="2087" spans="1:8" x14ac:dyDescent="0.3">
      <c r="A2087" t="s">
        <v>3914</v>
      </c>
      <c r="B2087" t="s">
        <v>3913</v>
      </c>
      <c r="C2087">
        <v>1E-8</v>
      </c>
      <c r="D2087">
        <v>2.294580787163379E-4</v>
      </c>
      <c r="E2087">
        <v>-0.15780855999999999</v>
      </c>
      <c r="F2087">
        <v>-23.006880729999999</v>
      </c>
      <c r="G2087">
        <v>-40.30964092</v>
      </c>
      <c r="H2087">
        <v>0.63303754466419671</v>
      </c>
    </row>
    <row r="2088" spans="1:8" x14ac:dyDescent="0.3">
      <c r="A2088" t="s">
        <v>4034</v>
      </c>
      <c r="B2088" t="s">
        <v>4033</v>
      </c>
      <c r="C2088">
        <v>1.0900926236113942E-8</v>
      </c>
      <c r="D2088">
        <v>6.8143979784571013E-2</v>
      </c>
      <c r="E2088">
        <v>-0.71420751999999998</v>
      </c>
      <c r="F2088">
        <v>-31.594454630000001</v>
      </c>
      <c r="G2088">
        <v>-14.38776777</v>
      </c>
      <c r="H2088">
        <v>0.60417847338090713</v>
      </c>
    </row>
    <row r="2089" spans="1:8" x14ac:dyDescent="0.3">
      <c r="A2089" t="s">
        <v>3992</v>
      </c>
      <c r="B2089" t="s">
        <v>3991</v>
      </c>
      <c r="C2089">
        <v>4.0061761648164122E-8</v>
      </c>
      <c r="D2089">
        <v>1E-8</v>
      </c>
      <c r="E2089">
        <v>0.37081764</v>
      </c>
      <c r="F2089">
        <v>0.15597232</v>
      </c>
      <c r="G2089">
        <v>-19.883343060000001</v>
      </c>
      <c r="H2089">
        <v>0.6235161847741828</v>
      </c>
    </row>
    <row r="2090" spans="1:8" x14ac:dyDescent="0.3">
      <c r="A2090" t="s">
        <v>4139</v>
      </c>
      <c r="B2090" t="s">
        <v>4138</v>
      </c>
      <c r="C2090">
        <v>1E-8</v>
      </c>
      <c r="D2090">
        <v>6.5478539638595826E-3</v>
      </c>
      <c r="E2090">
        <v>-0.93851713999999997</v>
      </c>
      <c r="F2090">
        <v>-5.2548785999999996</v>
      </c>
      <c r="G2090">
        <v>21.877793740000001</v>
      </c>
      <c r="H2090">
        <v>0.61982810540796796</v>
      </c>
    </row>
    <row r="2091" spans="1:8" x14ac:dyDescent="0.3">
      <c r="A2091" t="s">
        <v>3758</v>
      </c>
      <c r="B2091" t="s">
        <v>3757</v>
      </c>
      <c r="C2091">
        <v>5.0083894906723345E-8</v>
      </c>
      <c r="D2091">
        <v>1.2247943505693589E-3</v>
      </c>
      <c r="E2091">
        <v>-49.807883869999998</v>
      </c>
      <c r="F2091">
        <v>-49.915320880000003</v>
      </c>
      <c r="G2091">
        <v>-49.920397139999999</v>
      </c>
      <c r="H2091">
        <v>0.61789788302523685</v>
      </c>
    </row>
    <row r="2092" spans="1:8" x14ac:dyDescent="0.3">
      <c r="A2092" t="s">
        <v>3952</v>
      </c>
      <c r="B2092" t="s">
        <v>3951</v>
      </c>
      <c r="C2092">
        <v>4.4067937812846998E-7</v>
      </c>
      <c r="D2092">
        <v>4.2751612593101975E-5</v>
      </c>
      <c r="E2092">
        <v>-1.85964497</v>
      </c>
      <c r="F2092">
        <v>2.48518098</v>
      </c>
      <c r="G2092">
        <v>-16.805367709999999</v>
      </c>
      <c r="H2092">
        <v>0.61571106954952726</v>
      </c>
    </row>
    <row r="2093" spans="1:8" x14ac:dyDescent="0.3">
      <c r="A2093" t="s">
        <v>4036</v>
      </c>
      <c r="B2093" t="s">
        <v>4035</v>
      </c>
      <c r="C2093">
        <v>3.0046321236056319E-8</v>
      </c>
      <c r="D2093">
        <v>1E-8</v>
      </c>
      <c r="E2093">
        <v>0.15440412000000001</v>
      </c>
      <c r="F2093">
        <v>0.15440412000000001</v>
      </c>
      <c r="G2093">
        <v>200.44792296</v>
      </c>
      <c r="H2093">
        <v>0.60904643487258714</v>
      </c>
    </row>
    <row r="2094" spans="1:8" x14ac:dyDescent="0.3">
      <c r="A2094" t="s">
        <v>3998</v>
      </c>
      <c r="B2094" t="s">
        <v>3997</v>
      </c>
      <c r="C2094">
        <v>3.0046321236056319E-8</v>
      </c>
      <c r="D2094">
        <v>1.0955852010770611E-3</v>
      </c>
      <c r="E2094">
        <v>-24.721886770000001</v>
      </c>
      <c r="F2094">
        <v>-24.88419691</v>
      </c>
      <c r="G2094">
        <v>50.15200901</v>
      </c>
      <c r="H2094">
        <v>0.60863713696605948</v>
      </c>
    </row>
    <row r="2095" spans="1:8" x14ac:dyDescent="0.3">
      <c r="A2095" t="s">
        <v>4002</v>
      </c>
      <c r="B2095" t="s">
        <v>4001</v>
      </c>
      <c r="C2095">
        <v>8.5395324268121227E-7</v>
      </c>
      <c r="D2095">
        <v>0.27767824154073767</v>
      </c>
      <c r="E2095">
        <v>2.8123312</v>
      </c>
      <c r="F2095">
        <v>3.8307611000000001</v>
      </c>
      <c r="G2095">
        <v>-2.7989360000000001E-2</v>
      </c>
      <c r="H2095">
        <v>0.60369378170909649</v>
      </c>
    </row>
    <row r="2096" spans="1:8" x14ac:dyDescent="0.3">
      <c r="A2096" t="s">
        <v>3425</v>
      </c>
      <c r="B2096" t="s">
        <v>4043</v>
      </c>
      <c r="C2096">
        <v>1E-8</v>
      </c>
      <c r="D2096">
        <v>2.0757910454085333E-3</v>
      </c>
      <c r="E2096">
        <v>-1.2755966599999999</v>
      </c>
      <c r="F2096">
        <v>0.19631603</v>
      </c>
      <c r="G2096">
        <v>33.979786070000003</v>
      </c>
      <c r="H2096">
        <v>0.60211255742823744</v>
      </c>
    </row>
    <row r="2097" spans="1:8" x14ac:dyDescent="0.3">
      <c r="A2097" t="s">
        <v>4118</v>
      </c>
      <c r="B2097" t="s">
        <v>4118</v>
      </c>
      <c r="C2097">
        <v>2.0030880824028645E-7</v>
      </c>
      <c r="D2097">
        <v>1.1996155575921083E-6</v>
      </c>
      <c r="E2097">
        <v>38.144005679999999</v>
      </c>
      <c r="F2097">
        <v>5.4256885400000003</v>
      </c>
      <c r="G2097">
        <v>82.089674779999996</v>
      </c>
      <c r="H2097">
        <v>0.60092642472085933</v>
      </c>
    </row>
    <row r="2098" spans="1:8" x14ac:dyDescent="0.3">
      <c r="A2098" t="s">
        <v>4000</v>
      </c>
      <c r="B2098" t="s">
        <v>3999</v>
      </c>
      <c r="C2098">
        <v>5.0083894906723345E-8</v>
      </c>
      <c r="D2098">
        <v>1E-8</v>
      </c>
      <c r="E2098">
        <v>0.38423225999999999</v>
      </c>
      <c r="F2098">
        <v>0.16935822</v>
      </c>
      <c r="G2098">
        <v>0.16778981000000001</v>
      </c>
      <c r="H2098">
        <v>0.60077347205833975</v>
      </c>
    </row>
    <row r="2099" spans="1:8" x14ac:dyDescent="0.3">
      <c r="A2099" t="s">
        <v>3981</v>
      </c>
      <c r="B2099" t="s">
        <v>3980</v>
      </c>
      <c r="C2099">
        <v>5.3997507700052373E-5</v>
      </c>
      <c r="D2099">
        <v>4.2422531113677842E-4</v>
      </c>
      <c r="E2099">
        <v>-0.15984825999999999</v>
      </c>
      <c r="F2099">
        <v>31.312481330000001</v>
      </c>
      <c r="G2099">
        <v>-35.562823780000002</v>
      </c>
      <c r="H2099">
        <v>0.59996630805528195</v>
      </c>
    </row>
    <row r="2100" spans="1:8" x14ac:dyDescent="0.3">
      <c r="A2100" t="s">
        <v>3820</v>
      </c>
      <c r="B2100" t="s">
        <v>3819</v>
      </c>
      <c r="C2100">
        <v>1E-8</v>
      </c>
      <c r="D2100">
        <v>1.517907834409773E-3</v>
      </c>
      <c r="E2100">
        <v>0.38442679000000002</v>
      </c>
      <c r="F2100">
        <v>-49.915320909999998</v>
      </c>
      <c r="G2100">
        <v>-49.92039716</v>
      </c>
      <c r="H2100">
        <v>0.59336379079888968</v>
      </c>
    </row>
    <row r="2101" spans="1:8" x14ac:dyDescent="0.3">
      <c r="A2101" t="s">
        <v>3996</v>
      </c>
      <c r="B2101" t="s">
        <v>3995</v>
      </c>
      <c r="C2101">
        <v>1E-8</v>
      </c>
      <c r="D2101">
        <v>1.9388949978890709E-3</v>
      </c>
      <c r="E2101">
        <v>9.2750609999999997E-2</v>
      </c>
      <c r="F2101">
        <v>-1.9204530200000001</v>
      </c>
      <c r="G2101">
        <v>71.714400609999998</v>
      </c>
      <c r="H2101">
        <v>0.57427679423924183</v>
      </c>
    </row>
    <row r="2102" spans="1:8" x14ac:dyDescent="0.3">
      <c r="A2102" t="s">
        <v>4008</v>
      </c>
      <c r="B2102" t="s">
        <v>4007</v>
      </c>
      <c r="C2102">
        <v>1.2018528494422528E-7</v>
      </c>
      <c r="D2102">
        <v>1E-8</v>
      </c>
      <c r="E2102">
        <v>0.15440412000000001</v>
      </c>
      <c r="F2102">
        <v>0.15440412000000001</v>
      </c>
      <c r="G2102">
        <v>-14.160724719999999</v>
      </c>
      <c r="H2102">
        <v>0.57256586252614361</v>
      </c>
    </row>
    <row r="2103" spans="1:8" x14ac:dyDescent="0.3">
      <c r="A2103" t="s">
        <v>4013</v>
      </c>
      <c r="B2103" t="s">
        <v>4012</v>
      </c>
      <c r="C2103">
        <v>9.0138963708168972E-8</v>
      </c>
      <c r="D2103">
        <v>1E-8</v>
      </c>
      <c r="E2103">
        <v>0.37081764</v>
      </c>
      <c r="F2103">
        <v>0.15597232</v>
      </c>
      <c r="G2103">
        <v>0.15440412000000001</v>
      </c>
      <c r="H2103">
        <v>0.56281326721009151</v>
      </c>
    </row>
    <row r="2104" spans="1:8" x14ac:dyDescent="0.3">
      <c r="A2104" t="s">
        <v>4004</v>
      </c>
      <c r="B2104" t="s">
        <v>4003</v>
      </c>
      <c r="C2104">
        <v>2.2999999999920823E-8</v>
      </c>
      <c r="D2104">
        <v>4.5007529140625872E-5</v>
      </c>
      <c r="E2104">
        <v>6.2459000000000004E-3</v>
      </c>
      <c r="F2104">
        <v>-14.83180157</v>
      </c>
      <c r="G2104">
        <v>4.5454545399999997</v>
      </c>
      <c r="H2104">
        <v>0.56028555045007122</v>
      </c>
    </row>
    <row r="2105" spans="1:8" x14ac:dyDescent="0.3">
      <c r="A2105" t="s">
        <v>4127</v>
      </c>
      <c r="B2105" t="s">
        <v>4126</v>
      </c>
      <c r="C2105">
        <v>7.741936406601716E-7</v>
      </c>
      <c r="D2105">
        <v>2.2401688519503508E-3</v>
      </c>
      <c r="E2105">
        <v>-0.29694808</v>
      </c>
      <c r="F2105">
        <v>10.135980679999999</v>
      </c>
      <c r="G2105">
        <v>17.093792199999999</v>
      </c>
      <c r="H2105">
        <v>0.55966766756444442</v>
      </c>
    </row>
    <row r="2106" spans="1:8" x14ac:dyDescent="0.3">
      <c r="A2106" t="s">
        <v>3903</v>
      </c>
      <c r="B2106" t="s">
        <v>3902</v>
      </c>
      <c r="C2106">
        <v>3.0050336943980595E-8</v>
      </c>
      <c r="D2106">
        <v>3.7565281129282218E-6</v>
      </c>
      <c r="E2106">
        <v>0.38442685999999998</v>
      </c>
      <c r="F2106">
        <v>0.18795695000000001</v>
      </c>
      <c r="G2106">
        <v>0.15920571</v>
      </c>
      <c r="H2106">
        <v>0.55309365559306212</v>
      </c>
    </row>
    <row r="2107" spans="1:8" x14ac:dyDescent="0.3">
      <c r="A2107" t="s">
        <v>4019</v>
      </c>
      <c r="B2107" t="s">
        <v>4018</v>
      </c>
      <c r="C2107">
        <v>5.007720206000485E-8</v>
      </c>
      <c r="D2107">
        <v>4.9983928148953924E-7</v>
      </c>
      <c r="E2107">
        <v>0.15440412000000001</v>
      </c>
      <c r="F2107">
        <v>0.15440412000000001</v>
      </c>
      <c r="G2107">
        <v>25.19300514</v>
      </c>
      <c r="H2107">
        <v>0.54931027627441831</v>
      </c>
    </row>
    <row r="2108" spans="1:8" x14ac:dyDescent="0.3">
      <c r="A2108" t="s">
        <v>4021</v>
      </c>
      <c r="B2108" t="s">
        <v>4020</v>
      </c>
      <c r="C2108">
        <v>1.0015440412107804E-8</v>
      </c>
      <c r="D2108">
        <v>1E-8</v>
      </c>
      <c r="E2108">
        <v>0.15440413</v>
      </c>
      <c r="F2108">
        <v>0.15440412000000001</v>
      </c>
      <c r="G2108">
        <v>0.14932113</v>
      </c>
      <c r="H2108">
        <v>0.54537376527800696</v>
      </c>
    </row>
    <row r="2109" spans="1:8" x14ac:dyDescent="0.3">
      <c r="A2109" t="s">
        <v>4023</v>
      </c>
      <c r="B2109" t="s">
        <v>4022</v>
      </c>
      <c r="C2109">
        <v>5.0083894906723345E-8</v>
      </c>
      <c r="D2109">
        <v>1E-8</v>
      </c>
      <c r="E2109">
        <v>0.38423225999999999</v>
      </c>
      <c r="F2109">
        <v>0.16935822</v>
      </c>
      <c r="G2109">
        <v>66.932009519999994</v>
      </c>
      <c r="H2109">
        <v>0.54241108603455901</v>
      </c>
    </row>
    <row r="2110" spans="1:8" x14ac:dyDescent="0.3">
      <c r="A2110" t="s">
        <v>4050</v>
      </c>
      <c r="B2110" t="s">
        <v>4049</v>
      </c>
      <c r="C2110">
        <v>3.2000000000005972E-7</v>
      </c>
      <c r="D2110">
        <v>1E-8</v>
      </c>
      <c r="E2110">
        <v>0</v>
      </c>
      <c r="F2110">
        <v>-1.9940960000000001E-2</v>
      </c>
      <c r="G2110">
        <v>0</v>
      </c>
      <c r="H2110">
        <v>0.53956389651585424</v>
      </c>
    </row>
    <row r="2111" spans="1:8" x14ac:dyDescent="0.3">
      <c r="A2111" t="s">
        <v>3648</v>
      </c>
      <c r="B2111" t="s">
        <v>3647</v>
      </c>
      <c r="C2111">
        <v>1E-8</v>
      </c>
      <c r="D2111">
        <v>1.2850954815812735E-4</v>
      </c>
      <c r="E2111">
        <v>-0.16035799000000001</v>
      </c>
      <c r="F2111">
        <v>-79.321503939999999</v>
      </c>
      <c r="G2111">
        <v>33.442926419999999</v>
      </c>
      <c r="H2111">
        <v>0.52935618158656694</v>
      </c>
    </row>
    <row r="2112" spans="1:8" x14ac:dyDescent="0.3">
      <c r="A2112" t="s">
        <v>4030</v>
      </c>
      <c r="B2112" t="s">
        <v>4029</v>
      </c>
      <c r="C2112">
        <v>3.0046321236056319E-8</v>
      </c>
      <c r="D2112">
        <v>1E-8</v>
      </c>
      <c r="E2112">
        <v>0.37081765</v>
      </c>
      <c r="F2112">
        <v>0.15597232</v>
      </c>
      <c r="G2112">
        <v>50.231606169999999</v>
      </c>
      <c r="H2112">
        <v>0.52952481486214587</v>
      </c>
    </row>
    <row r="2113" spans="1:8" x14ac:dyDescent="0.3">
      <c r="A2113" t="s">
        <v>3930</v>
      </c>
      <c r="B2113" t="s">
        <v>3929</v>
      </c>
      <c r="C2113">
        <v>5.0077670872065975E-8</v>
      </c>
      <c r="D2113">
        <v>4.7549684075307057E-4</v>
      </c>
      <c r="E2113">
        <v>0.37081764</v>
      </c>
      <c r="F2113">
        <v>-47.285836860000003</v>
      </c>
      <c r="G2113">
        <v>-28.419532629999999</v>
      </c>
      <c r="H2113">
        <v>0.52795703632770319</v>
      </c>
    </row>
    <row r="2114" spans="1:8" x14ac:dyDescent="0.3">
      <c r="A2114" t="s">
        <v>4089</v>
      </c>
      <c r="B2114" t="s">
        <v>4088</v>
      </c>
      <c r="C2114">
        <v>1E-8</v>
      </c>
      <c r="D2114">
        <v>2.5131994820746951E-2</v>
      </c>
      <c r="E2114">
        <v>-3.7214172799999998</v>
      </c>
      <c r="F2114">
        <v>-23.033532919999999</v>
      </c>
      <c r="G2114">
        <v>98.970761550000006</v>
      </c>
      <c r="H2114">
        <v>0.52465173222860306</v>
      </c>
    </row>
    <row r="2115" spans="1:8" x14ac:dyDescent="0.3">
      <c r="A2115" t="s">
        <v>4107</v>
      </c>
      <c r="B2115" t="s">
        <v>4106</v>
      </c>
      <c r="C2115">
        <v>1.0445957171708799E-8</v>
      </c>
      <c r="D2115">
        <v>1E-8</v>
      </c>
      <c r="E2115">
        <v>-0.31427841000000001</v>
      </c>
      <c r="F2115">
        <v>-2.9852284999999998</v>
      </c>
      <c r="G2115">
        <v>43.91147668</v>
      </c>
      <c r="H2115">
        <v>0.52223517356528293</v>
      </c>
    </row>
    <row r="2116" spans="1:8" x14ac:dyDescent="0.3">
      <c r="A2116" t="s">
        <v>4032</v>
      </c>
      <c r="B2116" t="s">
        <v>4031</v>
      </c>
      <c r="C2116">
        <v>3.9513143767179267E-7</v>
      </c>
      <c r="D2116">
        <v>0.38698028429520998</v>
      </c>
      <c r="E2116">
        <v>0.11450771</v>
      </c>
      <c r="F2116">
        <v>-17.327248010000002</v>
      </c>
      <c r="G2116">
        <v>-2.9628807699999999</v>
      </c>
      <c r="H2116">
        <v>0.51703817908516947</v>
      </c>
    </row>
    <row r="2117" spans="1:8" x14ac:dyDescent="0.3">
      <c r="A2117" t="s">
        <v>3965</v>
      </c>
      <c r="B2117" t="s">
        <v>3964</v>
      </c>
      <c r="C2117">
        <v>1E-8</v>
      </c>
      <c r="D2117">
        <v>2.566922001874114E-2</v>
      </c>
      <c r="E2117">
        <v>-0.93851706999999995</v>
      </c>
      <c r="F2117">
        <v>-36.498056220000002</v>
      </c>
      <c r="G2117">
        <v>-52.723352990000002</v>
      </c>
      <c r="H2117">
        <v>0.51467474641666322</v>
      </c>
    </row>
    <row r="2118" spans="1:8" x14ac:dyDescent="0.3">
      <c r="A2118" t="s">
        <v>4077</v>
      </c>
      <c r="B2118" t="s">
        <v>4076</v>
      </c>
      <c r="C2118">
        <v>1.0000000000008541E-7</v>
      </c>
      <c r="D2118">
        <v>1.0015441651124024E-6</v>
      </c>
      <c r="E2118">
        <v>6.2459000000000004E-3</v>
      </c>
      <c r="F2118">
        <v>24.97507379</v>
      </c>
      <c r="G2118">
        <v>0</v>
      </c>
      <c r="H2118">
        <v>0.51248071544300566</v>
      </c>
    </row>
    <row r="2119" spans="1:8" x14ac:dyDescent="0.3">
      <c r="A2119" t="s">
        <v>4048</v>
      </c>
      <c r="B2119" t="s">
        <v>4047</v>
      </c>
      <c r="C2119">
        <v>2.1022885723324383E-8</v>
      </c>
      <c r="D2119">
        <v>2.5758179263466087E-4</v>
      </c>
      <c r="E2119">
        <v>-25.12354229</v>
      </c>
      <c r="F2119">
        <v>5.11442861</v>
      </c>
      <c r="G2119">
        <v>-29.927270740000001</v>
      </c>
      <c r="H2119">
        <v>0.51190888136704615</v>
      </c>
    </row>
    <row r="2120" spans="1:8" x14ac:dyDescent="0.3">
      <c r="A2120" t="s">
        <v>4129</v>
      </c>
      <c r="B2120" t="s">
        <v>4128</v>
      </c>
      <c r="C2120">
        <v>1E-8</v>
      </c>
      <c r="D2120">
        <v>8.0797235923426941E-2</v>
      </c>
      <c r="E2120">
        <v>-8.6111017000000007</v>
      </c>
      <c r="F2120">
        <v>-31.228164870000001</v>
      </c>
      <c r="G2120">
        <v>-1.9025649600000001</v>
      </c>
      <c r="H2120">
        <v>0.34304976840330015</v>
      </c>
    </row>
    <row r="2121" spans="1:8" x14ac:dyDescent="0.3">
      <c r="A2121" t="s">
        <v>4040</v>
      </c>
      <c r="B2121" t="s">
        <v>4039</v>
      </c>
      <c r="C2121">
        <v>1.0015440412107804E-8</v>
      </c>
      <c r="D2121">
        <v>1E-8</v>
      </c>
      <c r="E2121">
        <v>0.15440413</v>
      </c>
      <c r="F2121">
        <v>0.15440412000000001</v>
      </c>
      <c r="G2121">
        <v>0.15440412000000001</v>
      </c>
      <c r="H2121">
        <v>0.50279399946485515</v>
      </c>
    </row>
    <row r="2122" spans="1:8" x14ac:dyDescent="0.3">
      <c r="A2122" t="s">
        <v>4045</v>
      </c>
      <c r="B2122" t="s">
        <v>4044</v>
      </c>
      <c r="C2122">
        <v>2.0243412283024473E-8</v>
      </c>
      <c r="D2122">
        <v>3.6470846243523696E-4</v>
      </c>
      <c r="E2122">
        <v>0.22826226999999999</v>
      </c>
      <c r="F2122">
        <v>1.2170614099999999</v>
      </c>
      <c r="G2122">
        <v>1.20838739</v>
      </c>
      <c r="H2122">
        <v>0.50091031542155473</v>
      </c>
    </row>
    <row r="2123" spans="1:8" x14ac:dyDescent="0.3">
      <c r="A2123" t="s">
        <v>4042</v>
      </c>
      <c r="B2123" t="s">
        <v>4041</v>
      </c>
      <c r="C2123">
        <v>9.0151010831941766E-8</v>
      </c>
      <c r="D2123">
        <v>1E-8</v>
      </c>
      <c r="E2123">
        <v>0.38442685999999998</v>
      </c>
      <c r="F2123">
        <v>0.16935822</v>
      </c>
      <c r="G2123">
        <v>200.50336944</v>
      </c>
      <c r="H2123">
        <v>0.50034734306509077</v>
      </c>
    </row>
    <row r="2124" spans="1:8" x14ac:dyDescent="0.3">
      <c r="A2124" t="s">
        <v>4054</v>
      </c>
      <c r="B2124" t="s">
        <v>4053</v>
      </c>
      <c r="C2124">
        <v>3.3424111237788741E-7</v>
      </c>
      <c r="D2124">
        <v>1E-8</v>
      </c>
      <c r="E2124">
        <v>-0.49061997000000002</v>
      </c>
      <c r="F2124">
        <v>0.52558959000000005</v>
      </c>
      <c r="G2124">
        <v>36.409043619999998</v>
      </c>
      <c r="H2124">
        <v>0.49941328367415611</v>
      </c>
    </row>
    <row r="2125" spans="1:8" x14ac:dyDescent="0.3">
      <c r="A2125" t="s">
        <v>4038</v>
      </c>
      <c r="B2125" t="s">
        <v>4037</v>
      </c>
      <c r="C2125">
        <v>4.0061761648164122E-8</v>
      </c>
      <c r="D2125">
        <v>0.21325722451185417</v>
      </c>
      <c r="E2125">
        <v>0.37081764</v>
      </c>
      <c r="F2125">
        <v>-0.63194417999999997</v>
      </c>
      <c r="G2125">
        <v>-10.158956330000001</v>
      </c>
      <c r="H2125">
        <v>0.48663691117350777</v>
      </c>
    </row>
    <row r="2126" spans="1:8" x14ac:dyDescent="0.3">
      <c r="A2126" t="s">
        <v>4026</v>
      </c>
      <c r="B2126" t="s">
        <v>4026</v>
      </c>
      <c r="C2126">
        <v>2.4058861916020143E-4</v>
      </c>
      <c r="D2126">
        <v>2.4965293250635776E-2</v>
      </c>
      <c r="E2126">
        <v>-0.16037633000000001</v>
      </c>
      <c r="F2126">
        <v>-1.62036139</v>
      </c>
      <c r="G2126">
        <v>-8.2227679299999998</v>
      </c>
      <c r="H2126">
        <v>0.48117723832040282</v>
      </c>
    </row>
    <row r="2127" spans="1:8" x14ac:dyDescent="0.3">
      <c r="A2127" t="s">
        <v>4056</v>
      </c>
      <c r="B2127" t="s">
        <v>4055</v>
      </c>
      <c r="C2127">
        <v>3.0000000000105751E-8</v>
      </c>
      <c r="D2127">
        <v>1E-8</v>
      </c>
      <c r="E2127">
        <v>6.2459000000000004E-3</v>
      </c>
      <c r="F2127">
        <v>-1.9940960000000001E-2</v>
      </c>
      <c r="G2127">
        <v>-25</v>
      </c>
      <c r="H2127">
        <v>0.47604698091705322</v>
      </c>
    </row>
    <row r="2128" spans="1:8" x14ac:dyDescent="0.3">
      <c r="A2128" t="s">
        <v>3896</v>
      </c>
      <c r="B2128" t="s">
        <v>3895</v>
      </c>
      <c r="C2128">
        <v>1.0015440412107804E-8</v>
      </c>
      <c r="D2128">
        <v>6.5269331787246089E-5</v>
      </c>
      <c r="E2128">
        <v>0.15440413</v>
      </c>
      <c r="F2128">
        <v>0.15440412000000001</v>
      </c>
      <c r="G2128">
        <v>-66.615198629999995</v>
      </c>
      <c r="H2128">
        <v>0.47134974067477087</v>
      </c>
    </row>
    <row r="2129" spans="1:8" x14ac:dyDescent="0.3">
      <c r="A2129" t="s">
        <v>4062</v>
      </c>
      <c r="B2129" t="s">
        <v>4061</v>
      </c>
      <c r="C2129">
        <v>1E-8</v>
      </c>
      <c r="D2129">
        <v>1.049598168585188E-4</v>
      </c>
      <c r="E2129">
        <v>0.37081765</v>
      </c>
      <c r="F2129">
        <v>0.15440412000000001</v>
      </c>
      <c r="G2129">
        <v>50.231606169999999</v>
      </c>
      <c r="H2129">
        <v>0.47087702522968039</v>
      </c>
    </row>
    <row r="2130" spans="1:8" x14ac:dyDescent="0.3">
      <c r="A2130" t="s">
        <v>4122</v>
      </c>
      <c r="B2130" t="s">
        <v>4121</v>
      </c>
      <c r="C2130">
        <v>1E-8</v>
      </c>
      <c r="D2130">
        <v>0.28548315425232057</v>
      </c>
      <c r="E2130">
        <v>-0.57143268000000003</v>
      </c>
      <c r="F2130">
        <v>23.117980589999998</v>
      </c>
      <c r="G2130">
        <v>-23.556019760000002</v>
      </c>
      <c r="H2130">
        <v>0.47097289403166026</v>
      </c>
    </row>
    <row r="2131" spans="1:8" x14ac:dyDescent="0.3">
      <c r="A2131" t="s">
        <v>4060</v>
      </c>
      <c r="B2131" t="s">
        <v>4059</v>
      </c>
      <c r="C2131">
        <v>7.0108082883953354E-8</v>
      </c>
      <c r="D2131">
        <v>1E-8</v>
      </c>
      <c r="E2131">
        <v>0.37081764</v>
      </c>
      <c r="F2131">
        <v>0.15597232</v>
      </c>
      <c r="G2131">
        <v>40.216165760000003</v>
      </c>
      <c r="H2131">
        <v>0.46994414878398583</v>
      </c>
    </row>
    <row r="2132" spans="1:8" x14ac:dyDescent="0.3">
      <c r="A2132" t="s">
        <v>4064</v>
      </c>
      <c r="B2132" t="s">
        <v>4063</v>
      </c>
      <c r="C2132">
        <v>6.0092642472112639E-8</v>
      </c>
      <c r="D2132">
        <v>2.0801844910520924</v>
      </c>
      <c r="E2132">
        <v>20.444981169999998</v>
      </c>
      <c r="F2132">
        <v>50.233958479999998</v>
      </c>
      <c r="G2132">
        <v>130.34884374999999</v>
      </c>
      <c r="H2132">
        <v>0.466934928467024</v>
      </c>
    </row>
    <row r="2133" spans="1:8" x14ac:dyDescent="0.3">
      <c r="A2133" t="s">
        <v>3024</v>
      </c>
      <c r="B2133" t="s">
        <v>4009</v>
      </c>
      <c r="C2133">
        <v>1E-8</v>
      </c>
      <c r="D2133">
        <v>1.300643984081403</v>
      </c>
      <c r="E2133">
        <v>-21.285717550000001</v>
      </c>
      <c r="F2133">
        <v>-8.4106451300000007</v>
      </c>
      <c r="G2133">
        <v>-30.42458259</v>
      </c>
      <c r="H2133">
        <v>0.45618010596406799</v>
      </c>
    </row>
    <row r="2134" spans="1:8" x14ac:dyDescent="0.3">
      <c r="A2134" t="s">
        <v>4067</v>
      </c>
      <c r="B2134" t="s">
        <v>4066</v>
      </c>
      <c r="C2134">
        <v>4.006711592521842E-8</v>
      </c>
      <c r="D2134">
        <v>1E-8</v>
      </c>
      <c r="E2134">
        <v>0.38423225999999999</v>
      </c>
      <c r="F2134">
        <v>0.18795695000000001</v>
      </c>
      <c r="G2134">
        <v>100.31841142</v>
      </c>
      <c r="H2134">
        <v>0.44711937826671017</v>
      </c>
    </row>
    <row r="2135" spans="1:8" x14ac:dyDescent="0.3">
      <c r="A2135" t="s">
        <v>2979</v>
      </c>
      <c r="B2135" t="s">
        <v>2979</v>
      </c>
      <c r="C2135">
        <v>5.007720206000485E-8</v>
      </c>
      <c r="D2135">
        <v>2.5381071709848344E-4</v>
      </c>
      <c r="E2135">
        <v>0.15440412000000001</v>
      </c>
      <c r="F2135">
        <v>-16.165979660000001</v>
      </c>
      <c r="G2135">
        <v>25.19300514</v>
      </c>
      <c r="H2135">
        <v>0.44178141217876393</v>
      </c>
    </row>
    <row r="2136" spans="1:8" x14ac:dyDescent="0.3">
      <c r="A2136" t="s">
        <v>4071</v>
      </c>
      <c r="B2136" t="s">
        <v>4070</v>
      </c>
      <c r="C2136">
        <v>1E-8</v>
      </c>
      <c r="D2136">
        <v>1.4073572566637081E-4</v>
      </c>
      <c r="E2136">
        <v>-0.34455502999999998</v>
      </c>
      <c r="F2136">
        <v>-58.091718669999999</v>
      </c>
      <c r="G2136">
        <v>-53.137092430000003</v>
      </c>
      <c r="H2136">
        <v>0.43944960394360799</v>
      </c>
    </row>
    <row r="2137" spans="1:8" x14ac:dyDescent="0.3">
      <c r="A2137" t="s">
        <v>4052</v>
      </c>
      <c r="B2137" t="s">
        <v>4051</v>
      </c>
      <c r="C2137">
        <v>1E-8</v>
      </c>
      <c r="D2137">
        <v>0.13418900523542318</v>
      </c>
      <c r="E2137">
        <v>1.55208086</v>
      </c>
      <c r="F2137">
        <v>-17.365732770000001</v>
      </c>
      <c r="G2137">
        <v>-11.60704168</v>
      </c>
      <c r="H2137">
        <v>0.44445737697856952</v>
      </c>
    </row>
    <row r="2138" spans="1:8" x14ac:dyDescent="0.3">
      <c r="A2138" t="s">
        <v>3864</v>
      </c>
      <c r="B2138" t="s">
        <v>3863</v>
      </c>
      <c r="C2138">
        <v>8.0123523296061163E-8</v>
      </c>
      <c r="D2138">
        <v>1E-8</v>
      </c>
      <c r="E2138">
        <v>0.16065966000000001</v>
      </c>
      <c r="F2138">
        <v>-67.950590680000005</v>
      </c>
      <c r="G2138">
        <v>48.177026120000001</v>
      </c>
      <c r="H2138">
        <v>0.4350899611432032</v>
      </c>
    </row>
    <row r="2139" spans="1:8" x14ac:dyDescent="0.3">
      <c r="A2139" t="s">
        <v>4073</v>
      </c>
      <c r="B2139" t="s">
        <v>4072</v>
      </c>
      <c r="C2139">
        <v>8.4096932367600278E-7</v>
      </c>
      <c r="D2139">
        <v>0.12162635133101853</v>
      </c>
      <c r="E2139">
        <v>9.0055193599999992</v>
      </c>
      <c r="F2139">
        <v>2.1029819999999999</v>
      </c>
      <c r="G2139">
        <v>-1.8839826799999999</v>
      </c>
      <c r="H2139">
        <v>0.43416563562445781</v>
      </c>
    </row>
    <row r="2140" spans="1:8" x14ac:dyDescent="0.3">
      <c r="A2140" t="s">
        <v>4028</v>
      </c>
      <c r="B2140" t="s">
        <v>4027</v>
      </c>
      <c r="C2140">
        <v>2.5494454894746581E-7</v>
      </c>
      <c r="D2140">
        <v>1.3604355943610349E-3</v>
      </c>
      <c r="E2140">
        <v>54.388374990000003</v>
      </c>
      <c r="F2140">
        <v>-11.5571827</v>
      </c>
      <c r="G2140">
        <v>10.66401057</v>
      </c>
      <c r="H2140">
        <v>0.43340547826614295</v>
      </c>
    </row>
    <row r="2141" spans="1:8" x14ac:dyDescent="0.3">
      <c r="A2141" t="s">
        <v>4103</v>
      </c>
      <c r="B2141" t="s">
        <v>4102</v>
      </c>
      <c r="C2141">
        <v>4.8726603211776447E-7</v>
      </c>
      <c r="D2141">
        <v>0.15107417720479183</v>
      </c>
      <c r="E2141">
        <v>-0.93851708</v>
      </c>
      <c r="F2141">
        <v>0.92300135999999999</v>
      </c>
      <c r="G2141">
        <v>18.89377923</v>
      </c>
      <c r="H2141">
        <v>0.42968876474751655</v>
      </c>
    </row>
    <row r="2142" spans="1:8" x14ac:dyDescent="0.3">
      <c r="A2142" t="s">
        <v>4011</v>
      </c>
      <c r="B2142" t="s">
        <v>4010</v>
      </c>
      <c r="C2142">
        <v>3.0000000000105751E-8</v>
      </c>
      <c r="D2142">
        <v>6.9967959063767822E-8</v>
      </c>
      <c r="E2142">
        <v>-25</v>
      </c>
      <c r="F2142">
        <v>50</v>
      </c>
      <c r="G2142">
        <v>-8.5697199999999994E-3</v>
      </c>
      <c r="H2142">
        <v>0.4246171192214967</v>
      </c>
    </row>
    <row r="2143" spans="1:8" x14ac:dyDescent="0.3">
      <c r="A2143" t="s">
        <v>4093</v>
      </c>
      <c r="B2143" t="s">
        <v>4092</v>
      </c>
      <c r="C2143">
        <v>5.2760482983218824E-8</v>
      </c>
      <c r="D2143">
        <v>2.6341317827106338E-4</v>
      </c>
      <c r="E2143">
        <v>-0.71420751999999998</v>
      </c>
      <c r="F2143">
        <v>1.24020715</v>
      </c>
      <c r="G2143">
        <v>6.1591679600000004</v>
      </c>
      <c r="H2143">
        <v>0.42350830643222709</v>
      </c>
    </row>
    <row r="2144" spans="1:8" x14ac:dyDescent="0.3">
      <c r="A2144" t="s">
        <v>4149</v>
      </c>
      <c r="B2144" t="s">
        <v>4148</v>
      </c>
      <c r="C2144">
        <v>8.0123523296061163E-8</v>
      </c>
      <c r="D2144">
        <v>2.7884609161126185E-3</v>
      </c>
      <c r="E2144">
        <v>167.65551371000001</v>
      </c>
      <c r="F2144">
        <v>60.249555719999996</v>
      </c>
      <c r="G2144">
        <v>14.788546200000001</v>
      </c>
      <c r="H2144">
        <v>0.42151587684367969</v>
      </c>
    </row>
    <row r="2145" spans="1:8" x14ac:dyDescent="0.3">
      <c r="A2145" t="s">
        <v>4201</v>
      </c>
      <c r="B2145" t="s">
        <v>4200</v>
      </c>
      <c r="C2145">
        <v>3.9999999999873912E-8</v>
      </c>
      <c r="D2145">
        <v>0.94004923707417265</v>
      </c>
      <c r="E2145">
        <v>33.333333340000003</v>
      </c>
      <c r="F2145">
        <v>0</v>
      </c>
      <c r="G2145">
        <v>-8.5697199999999994E-3</v>
      </c>
      <c r="H2145">
        <v>0.41077951209734559</v>
      </c>
    </row>
    <row r="2146" spans="1:8" x14ac:dyDescent="0.3">
      <c r="A2146" t="s">
        <v>4087</v>
      </c>
      <c r="B2146" t="s">
        <v>4086</v>
      </c>
      <c r="C2146">
        <v>4.1752947862423003E-8</v>
      </c>
      <c r="D2146">
        <v>1E-8</v>
      </c>
      <c r="E2146">
        <v>-0.49032800999999998</v>
      </c>
      <c r="F2146">
        <v>0.52527363000000005</v>
      </c>
      <c r="G2146">
        <v>3.0104781200000001</v>
      </c>
      <c r="H2146">
        <v>0.40980097224432072</v>
      </c>
    </row>
    <row r="2147" spans="1:8" x14ac:dyDescent="0.3">
      <c r="A2147" t="s">
        <v>4220</v>
      </c>
      <c r="B2147" t="s">
        <v>4219</v>
      </c>
      <c r="C2147">
        <v>3.0046321236056319E-8</v>
      </c>
      <c r="D2147">
        <v>9.6462583260322344E-4</v>
      </c>
      <c r="E2147">
        <v>50.556226469999999</v>
      </c>
      <c r="F2147">
        <v>0.15597232</v>
      </c>
      <c r="G2147">
        <v>200.43746349</v>
      </c>
      <c r="H2147">
        <v>0.40650913156011492</v>
      </c>
    </row>
    <row r="2148" spans="1:8" x14ac:dyDescent="0.3">
      <c r="A2148" t="s">
        <v>4117</v>
      </c>
      <c r="B2148" t="s">
        <v>4116</v>
      </c>
      <c r="C2148">
        <v>9.0151010831941766E-8</v>
      </c>
      <c r="D2148">
        <v>1E-8</v>
      </c>
      <c r="E2148">
        <v>0.38423225999999999</v>
      </c>
      <c r="F2148">
        <v>0.16935822</v>
      </c>
      <c r="G2148">
        <v>125.35821285</v>
      </c>
      <c r="H2148">
        <v>0.40567954874373785</v>
      </c>
    </row>
    <row r="2149" spans="1:8" x14ac:dyDescent="0.3">
      <c r="A2149" t="s">
        <v>4079</v>
      </c>
      <c r="B2149" t="s">
        <v>4078</v>
      </c>
      <c r="C2149">
        <v>1.0015440412107804E-8</v>
      </c>
      <c r="D2149">
        <v>1E-8</v>
      </c>
      <c r="E2149">
        <v>0.15440413</v>
      </c>
      <c r="F2149">
        <v>0.15597232</v>
      </c>
      <c r="G2149">
        <v>0.14582116000000001</v>
      </c>
      <c r="H2149">
        <v>0.39840768418899414</v>
      </c>
    </row>
    <row r="2150" spans="1:8" x14ac:dyDescent="0.3">
      <c r="A2150" t="s">
        <v>4081</v>
      </c>
      <c r="B2150" t="s">
        <v>4080</v>
      </c>
      <c r="C2150">
        <v>1.0015440412107804E-8</v>
      </c>
      <c r="D2150">
        <v>1.1124634745128696E-4</v>
      </c>
      <c r="E2150">
        <v>0.37081765</v>
      </c>
      <c r="F2150">
        <v>0.15597232</v>
      </c>
      <c r="G2150">
        <v>0.15440412000000001</v>
      </c>
      <c r="H2150">
        <v>0.39774167513685682</v>
      </c>
    </row>
    <row r="2151" spans="1:8" x14ac:dyDescent="0.3">
      <c r="A2151" t="s">
        <v>4083</v>
      </c>
      <c r="B2151" t="s">
        <v>4082</v>
      </c>
      <c r="C2151">
        <v>2.0030880823948517E-8</v>
      </c>
      <c r="D2151">
        <v>3.9986918166150694E-8</v>
      </c>
      <c r="E2151">
        <v>0.15440412000000001</v>
      </c>
      <c r="F2151">
        <v>0.15440412000000001</v>
      </c>
      <c r="G2151">
        <v>0.15440412000000001</v>
      </c>
      <c r="H2151">
        <v>0.39763113509912962</v>
      </c>
    </row>
    <row r="2152" spans="1:8" x14ac:dyDescent="0.3">
      <c r="A2152" t="s">
        <v>4091</v>
      </c>
      <c r="B2152" t="s">
        <v>4090</v>
      </c>
      <c r="C2152">
        <v>5.0083894906723345E-8</v>
      </c>
      <c r="D2152">
        <v>1E-8</v>
      </c>
      <c r="E2152">
        <v>0.38442685999999998</v>
      </c>
      <c r="F2152">
        <v>0.18795695000000001</v>
      </c>
      <c r="G2152">
        <v>0.22510952000000001</v>
      </c>
      <c r="H2152">
        <v>0.38552274295726691</v>
      </c>
    </row>
    <row r="2153" spans="1:8" x14ac:dyDescent="0.3">
      <c r="A2153" t="s">
        <v>4025</v>
      </c>
      <c r="B2153" t="s">
        <v>4024</v>
      </c>
      <c r="C2153">
        <v>8.0607326406550095E-7</v>
      </c>
      <c r="D2153">
        <v>5.41585395027967E-3</v>
      </c>
      <c r="E2153">
        <v>-13.55030973</v>
      </c>
      <c r="F2153">
        <v>44.824052440000003</v>
      </c>
      <c r="G2153">
        <v>64.504747769999994</v>
      </c>
      <c r="H2153">
        <v>0.42212119461609299</v>
      </c>
    </row>
    <row r="2154" spans="1:8" x14ac:dyDescent="0.3">
      <c r="A2154" t="s">
        <v>4099</v>
      </c>
      <c r="B2154" t="s">
        <v>4098</v>
      </c>
      <c r="C2154">
        <v>1.0015440412107804E-8</v>
      </c>
      <c r="D2154">
        <v>1.1784740467521368E-4</v>
      </c>
      <c r="E2154">
        <v>0.37081765</v>
      </c>
      <c r="F2154">
        <v>0.15440412000000001</v>
      </c>
      <c r="G2154">
        <v>0.15440412000000001</v>
      </c>
      <c r="H2154">
        <v>0.37520278743804991</v>
      </c>
    </row>
    <row r="2155" spans="1:8" x14ac:dyDescent="0.3">
      <c r="A2155" t="s">
        <v>4101</v>
      </c>
      <c r="B2155" t="s">
        <v>4100</v>
      </c>
      <c r="C2155">
        <v>4.7072569936452629E-7</v>
      </c>
      <c r="D2155">
        <v>1E-8</v>
      </c>
      <c r="E2155">
        <v>0.37081764</v>
      </c>
      <c r="F2155">
        <v>0.15597232</v>
      </c>
      <c r="G2155">
        <v>17.671339870000001</v>
      </c>
      <c r="H2155">
        <v>0.37333608311571792</v>
      </c>
    </row>
    <row r="2156" spans="1:8" x14ac:dyDescent="0.3">
      <c r="A2156" t="s">
        <v>4111</v>
      </c>
      <c r="B2156" t="s">
        <v>4110</v>
      </c>
      <c r="C2156">
        <v>6.4000000000011934E-7</v>
      </c>
      <c r="D2156">
        <v>1E-8</v>
      </c>
      <c r="E2156">
        <v>0</v>
      </c>
      <c r="F2156">
        <v>0</v>
      </c>
      <c r="G2156">
        <v>-13.51351352</v>
      </c>
      <c r="H2156">
        <v>0.36783680000006858</v>
      </c>
    </row>
    <row r="2157" spans="1:8" x14ac:dyDescent="0.3">
      <c r="A2157" t="s">
        <v>4109</v>
      </c>
      <c r="B2157" t="s">
        <v>4108</v>
      </c>
      <c r="C2157">
        <v>1.5025168471990294E-7</v>
      </c>
      <c r="D2157">
        <v>1E-8</v>
      </c>
      <c r="E2157">
        <v>0.38423225999999999</v>
      </c>
      <c r="F2157">
        <v>0.16935822</v>
      </c>
      <c r="G2157">
        <v>0.16778981000000001</v>
      </c>
      <c r="H2157">
        <v>0.36766005025679999</v>
      </c>
    </row>
    <row r="2158" spans="1:8" x14ac:dyDescent="0.3">
      <c r="A2158" t="s">
        <v>4113</v>
      </c>
      <c r="B2158" t="s">
        <v>4112</v>
      </c>
      <c r="C2158">
        <v>5.8089554389664372E-7</v>
      </c>
      <c r="D2158">
        <v>1E-8</v>
      </c>
      <c r="E2158">
        <v>0.15440412000000001</v>
      </c>
      <c r="F2158">
        <v>0.15440412000000001</v>
      </c>
      <c r="G2158">
        <v>-4.7760553200000002</v>
      </c>
      <c r="H2158">
        <v>0.36616358137329408</v>
      </c>
    </row>
    <row r="2159" spans="1:8" x14ac:dyDescent="0.3">
      <c r="A2159" t="s">
        <v>4115</v>
      </c>
      <c r="B2159" t="s">
        <v>4114</v>
      </c>
      <c r="C2159">
        <v>1.0015440412107804E-8</v>
      </c>
      <c r="D2159">
        <v>1E-8</v>
      </c>
      <c r="E2159">
        <v>0.37081765</v>
      </c>
      <c r="F2159">
        <v>0.15440412000000001</v>
      </c>
      <c r="G2159">
        <v>0.21171617000000001</v>
      </c>
      <c r="H2159">
        <v>0.36446938817691199</v>
      </c>
    </row>
    <row r="2160" spans="1:8" x14ac:dyDescent="0.3">
      <c r="A2160" t="s">
        <v>3940</v>
      </c>
      <c r="B2160" t="s">
        <v>3939</v>
      </c>
      <c r="C2160">
        <v>1E-8</v>
      </c>
      <c r="D2160">
        <v>8.1491877623640132</v>
      </c>
      <c r="E2160">
        <v>-0.96828526999999998</v>
      </c>
      <c r="F2160">
        <v>51.833481679999998</v>
      </c>
      <c r="G2160">
        <v>59.317087469999997</v>
      </c>
      <c r="H2160">
        <v>0.36291951774837017</v>
      </c>
    </row>
    <row r="2161" spans="1:8" x14ac:dyDescent="0.3">
      <c r="A2161" t="s">
        <v>4124</v>
      </c>
      <c r="B2161" t="s">
        <v>4123</v>
      </c>
      <c r="C2161">
        <v>1.2181650802863986E-8</v>
      </c>
      <c r="D2161">
        <v>0.75116162136929709</v>
      </c>
      <c r="E2161">
        <v>-0.93691946000000004</v>
      </c>
      <c r="F2161">
        <v>-16.812731970000002</v>
      </c>
      <c r="G2161">
        <v>56.126304830000002</v>
      </c>
      <c r="H2161">
        <v>0.3593512435139638</v>
      </c>
    </row>
    <row r="2162" spans="1:8" x14ac:dyDescent="0.3">
      <c r="A2162" t="s">
        <v>4085</v>
      </c>
      <c r="B2162" t="s">
        <v>4084</v>
      </c>
      <c r="C2162">
        <v>1E-8</v>
      </c>
      <c r="D2162">
        <v>3.3536519684380039E-3</v>
      </c>
      <c r="E2162">
        <v>0.33025968</v>
      </c>
      <c r="F2162">
        <v>-87.33119198</v>
      </c>
      <c r="G2162">
        <v>11.11278907</v>
      </c>
      <c r="H2162">
        <v>0.35510144781791092</v>
      </c>
    </row>
    <row r="2163" spans="1:8" x14ac:dyDescent="0.3">
      <c r="A2163" t="s">
        <v>4174</v>
      </c>
      <c r="B2163" t="s">
        <v>4173</v>
      </c>
      <c r="C2163">
        <v>1E-8</v>
      </c>
      <c r="D2163">
        <v>4.2267077028866626E-3</v>
      </c>
      <c r="E2163">
        <v>-0.93851697000000001</v>
      </c>
      <c r="F2163">
        <v>-4.1607621000000004</v>
      </c>
      <c r="G2163">
        <v>-12.00738786</v>
      </c>
      <c r="H2163">
        <v>0.34691984161491052</v>
      </c>
    </row>
    <row r="2164" spans="1:8" x14ac:dyDescent="0.3">
      <c r="A2164" t="s">
        <v>4097</v>
      </c>
      <c r="B2164" t="s">
        <v>4096</v>
      </c>
      <c r="C2164">
        <v>4.888625538518087E-6</v>
      </c>
      <c r="D2164">
        <v>0.10303758847382476</v>
      </c>
      <c r="E2164">
        <v>0.30843531000000002</v>
      </c>
      <c r="F2164">
        <v>-3.97762167</v>
      </c>
      <c r="G2164">
        <v>-29.204008900000002</v>
      </c>
      <c r="H2164">
        <v>0.34298499445708425</v>
      </c>
    </row>
    <row r="2165" spans="1:8" x14ac:dyDescent="0.3">
      <c r="A2165" t="s">
        <v>2430</v>
      </c>
      <c r="B2165" t="s">
        <v>4125</v>
      </c>
      <c r="C2165">
        <v>6.180562511517113E-8</v>
      </c>
      <c r="D2165">
        <v>1E-8</v>
      </c>
      <c r="E2165">
        <v>-3.6084726300000001</v>
      </c>
      <c r="F2165">
        <v>-1.71103081</v>
      </c>
      <c r="G2165">
        <v>-8.9156201500000005</v>
      </c>
      <c r="H2165">
        <v>0.34191063411150513</v>
      </c>
    </row>
    <row r="2166" spans="1:8" x14ac:dyDescent="0.3">
      <c r="A2166" t="s">
        <v>2570</v>
      </c>
      <c r="B2166" t="s">
        <v>2569</v>
      </c>
      <c r="C2166">
        <v>1E-8</v>
      </c>
      <c r="D2166">
        <v>3.8975637735194905E-2</v>
      </c>
      <c r="E2166">
        <v>-0.61930523000000004</v>
      </c>
      <c r="F2166">
        <v>-88.952657819999999</v>
      </c>
      <c r="G2166">
        <v>-98.706450559999993</v>
      </c>
      <c r="H2166">
        <v>0.33747625604408021</v>
      </c>
    </row>
    <row r="2167" spans="1:8" x14ac:dyDescent="0.3">
      <c r="A2167" t="s">
        <v>4131</v>
      </c>
      <c r="B2167" t="s">
        <v>4130</v>
      </c>
      <c r="C2167">
        <v>1.0015440412107804E-8</v>
      </c>
      <c r="D2167">
        <v>1E-8</v>
      </c>
      <c r="E2167">
        <v>0.15440413</v>
      </c>
      <c r="F2167">
        <v>0.15440412000000001</v>
      </c>
      <c r="G2167">
        <v>0.15440412000000001</v>
      </c>
      <c r="H2167">
        <v>0.33635354308002241</v>
      </c>
    </row>
    <row r="2168" spans="1:8" x14ac:dyDescent="0.3">
      <c r="A2168" t="s">
        <v>4133</v>
      </c>
      <c r="B2168" t="s">
        <v>4132</v>
      </c>
      <c r="C2168">
        <v>3.0046321236056319E-8</v>
      </c>
      <c r="D2168">
        <v>1E-8</v>
      </c>
      <c r="E2168">
        <v>0.15440412000000001</v>
      </c>
      <c r="F2168">
        <v>0.15597232</v>
      </c>
      <c r="G2168">
        <v>0.14582116000000001</v>
      </c>
      <c r="H2168">
        <v>0.33529119351403991</v>
      </c>
    </row>
    <row r="2169" spans="1:8" x14ac:dyDescent="0.3">
      <c r="A2169" t="s">
        <v>4105</v>
      </c>
      <c r="B2169" t="s">
        <v>4104</v>
      </c>
      <c r="C2169">
        <v>1E-8</v>
      </c>
      <c r="D2169">
        <v>3.3527556829608148E-4</v>
      </c>
      <c r="E2169">
        <v>-0.22214930999999999</v>
      </c>
      <c r="F2169">
        <v>-4.03864014</v>
      </c>
      <c r="G2169">
        <v>-15.614895280000001</v>
      </c>
      <c r="H2169">
        <v>0.33301554011723833</v>
      </c>
    </row>
    <row r="2170" spans="1:8" x14ac:dyDescent="0.3">
      <c r="A2170" t="s">
        <v>4135</v>
      </c>
      <c r="B2170" t="s">
        <v>4134</v>
      </c>
      <c r="C2170">
        <v>3.461226054850638E-7</v>
      </c>
      <c r="D2170">
        <v>1E-8</v>
      </c>
      <c r="E2170">
        <v>-0.14816641999999999</v>
      </c>
      <c r="F2170">
        <v>0.13920624000000001</v>
      </c>
      <c r="G2170">
        <v>0.91408796999999997</v>
      </c>
      <c r="H2170">
        <v>0.33258295222974799</v>
      </c>
    </row>
    <row r="2171" spans="1:8" x14ac:dyDescent="0.3">
      <c r="A2171" t="s">
        <v>4137</v>
      </c>
      <c r="B2171" t="s">
        <v>4136</v>
      </c>
      <c r="C2171">
        <v>1.0016778981237832E-8</v>
      </c>
      <c r="D2171">
        <v>1E-8</v>
      </c>
      <c r="E2171">
        <v>0.38423225999999999</v>
      </c>
      <c r="F2171">
        <v>0.16935822</v>
      </c>
      <c r="G2171">
        <v>0.16778981000000001</v>
      </c>
      <c r="H2171">
        <v>0.3261994125577044</v>
      </c>
    </row>
    <row r="2172" spans="1:8" x14ac:dyDescent="0.3">
      <c r="A2172" t="s">
        <v>4224</v>
      </c>
      <c r="B2172" t="s">
        <v>4223</v>
      </c>
      <c r="C2172">
        <v>2.0000000000070499E-8</v>
      </c>
      <c r="D2172">
        <v>1.0075383701400288E-5</v>
      </c>
      <c r="E2172">
        <v>0</v>
      </c>
      <c r="F2172">
        <v>-1.9940960000000001E-2</v>
      </c>
      <c r="G2172">
        <v>100</v>
      </c>
      <c r="H2172">
        <v>0.32477278692748723</v>
      </c>
    </row>
    <row r="2173" spans="1:8" x14ac:dyDescent="0.3">
      <c r="A2173" t="s">
        <v>4145</v>
      </c>
      <c r="B2173" t="s">
        <v>4144</v>
      </c>
      <c r="C2173">
        <v>1.0015440412107804E-8</v>
      </c>
      <c r="D2173">
        <v>1E-8</v>
      </c>
      <c r="E2173">
        <v>0.37081765</v>
      </c>
      <c r="F2173">
        <v>0.15597232</v>
      </c>
      <c r="G2173">
        <v>0.15440412000000001</v>
      </c>
      <c r="H2173">
        <v>0.32061034518207587</v>
      </c>
    </row>
    <row r="2174" spans="1:8" x14ac:dyDescent="0.3">
      <c r="A2174" t="s">
        <v>4147</v>
      </c>
      <c r="B2174" t="s">
        <v>4146</v>
      </c>
      <c r="C2174">
        <v>1E-8</v>
      </c>
      <c r="D2174">
        <v>1E-8</v>
      </c>
      <c r="E2174">
        <v>0.37081764</v>
      </c>
      <c r="F2174">
        <v>0.15597232</v>
      </c>
      <c r="G2174">
        <v>0.14582116000000001</v>
      </c>
      <c r="H2174">
        <v>0.31619500625086394</v>
      </c>
    </row>
    <row r="2175" spans="1:8" x14ac:dyDescent="0.3">
      <c r="A2175" t="s">
        <v>4058</v>
      </c>
      <c r="B2175" t="s">
        <v>4057</v>
      </c>
      <c r="C2175">
        <v>2.0000000000070499E-8</v>
      </c>
      <c r="D2175">
        <v>3.3651880849568452E-6</v>
      </c>
      <c r="E2175">
        <v>6.2459000000000004E-3</v>
      </c>
      <c r="F2175">
        <v>-1.9940960000000001E-2</v>
      </c>
      <c r="G2175">
        <v>-33.333333330000002</v>
      </c>
      <c r="H2175">
        <v>0.31551222342014879</v>
      </c>
    </row>
    <row r="2176" spans="1:8" x14ac:dyDescent="0.3">
      <c r="A2176" t="s">
        <v>4151</v>
      </c>
      <c r="B2176" t="s">
        <v>4150</v>
      </c>
      <c r="C2176">
        <v>3.0000000000105751E-8</v>
      </c>
      <c r="D2176">
        <v>1E-8</v>
      </c>
      <c r="E2176">
        <v>0</v>
      </c>
      <c r="F2176">
        <v>0</v>
      </c>
      <c r="G2176">
        <v>199.97429084000001</v>
      </c>
      <c r="H2176">
        <v>0.3149998773011104</v>
      </c>
    </row>
    <row r="2177" spans="1:8" x14ac:dyDescent="0.3">
      <c r="A2177" t="s">
        <v>4075</v>
      </c>
      <c r="B2177" t="s">
        <v>4074</v>
      </c>
      <c r="C2177">
        <v>2.9401061335500386E-8</v>
      </c>
      <c r="D2177">
        <v>6.9330113481676937E-3</v>
      </c>
      <c r="E2177">
        <v>-24.284527610000001</v>
      </c>
      <c r="F2177">
        <v>-31.598937679999999</v>
      </c>
      <c r="G2177">
        <v>-26.497346660000002</v>
      </c>
      <c r="H2177">
        <v>0.31318869104662134</v>
      </c>
    </row>
    <row r="2178" spans="1:8" x14ac:dyDescent="0.3">
      <c r="A2178" t="s">
        <v>4154</v>
      </c>
      <c r="B2178" t="s">
        <v>4153</v>
      </c>
      <c r="C2178">
        <v>1E-8</v>
      </c>
      <c r="D2178">
        <v>3.9710392394824218E-5</v>
      </c>
      <c r="E2178">
        <v>0.15440369000000001</v>
      </c>
      <c r="F2178">
        <v>0.15440371</v>
      </c>
      <c r="G2178">
        <v>100.30880921000001</v>
      </c>
      <c r="H2178">
        <v>0.31047865392621943</v>
      </c>
    </row>
    <row r="2179" spans="1:8" x14ac:dyDescent="0.3">
      <c r="A2179" t="s">
        <v>4158</v>
      </c>
      <c r="B2179" t="s">
        <v>4157</v>
      </c>
      <c r="C2179">
        <v>6.0092642472112639E-8</v>
      </c>
      <c r="D2179">
        <v>1E-8</v>
      </c>
      <c r="E2179">
        <v>0.15440412000000001</v>
      </c>
      <c r="F2179">
        <v>0.15440412000000001</v>
      </c>
      <c r="G2179">
        <v>0.14582116000000001</v>
      </c>
      <c r="H2179">
        <v>0.30669086616914842</v>
      </c>
    </row>
    <row r="2180" spans="1:8" x14ac:dyDescent="0.3">
      <c r="A2180" t="s">
        <v>4160</v>
      </c>
      <c r="B2180" t="s">
        <v>4159</v>
      </c>
      <c r="C2180">
        <v>1.0015440412107804E-8</v>
      </c>
      <c r="D2180">
        <v>1E-8</v>
      </c>
      <c r="E2180">
        <v>0.15440413</v>
      </c>
      <c r="F2180">
        <v>0.15440412000000001</v>
      </c>
      <c r="G2180">
        <v>0.15440412000000001</v>
      </c>
      <c r="H2180">
        <v>0.30274422917348692</v>
      </c>
    </row>
    <row r="2181" spans="1:8" x14ac:dyDescent="0.3">
      <c r="A2181" t="s">
        <v>4069</v>
      </c>
      <c r="B2181" t="s">
        <v>4068</v>
      </c>
      <c r="C2181">
        <v>1E-8</v>
      </c>
      <c r="D2181">
        <v>6.0092641894136551E-6</v>
      </c>
      <c r="E2181">
        <v>6.2459000000000004E-3</v>
      </c>
      <c r="F2181">
        <v>-3.3595116699999998</v>
      </c>
      <c r="G2181">
        <v>-60</v>
      </c>
      <c r="H2181">
        <v>0.29097314700123467</v>
      </c>
    </row>
    <row r="2182" spans="1:8" x14ac:dyDescent="0.3">
      <c r="A2182" t="s">
        <v>4141</v>
      </c>
      <c r="B2182" t="s">
        <v>4140</v>
      </c>
      <c r="C2182">
        <v>4.5069481854057778E-7</v>
      </c>
      <c r="D2182">
        <v>2.1423085542300038E-3</v>
      </c>
      <c r="E2182">
        <v>0.15440412000000001</v>
      </c>
      <c r="F2182">
        <v>-8.0214656000000009</v>
      </c>
      <c r="G2182">
        <v>60.962435190000001</v>
      </c>
      <c r="H2182">
        <v>0.28998285143339803</v>
      </c>
    </row>
    <row r="2183" spans="1:8" x14ac:dyDescent="0.3">
      <c r="A2183" t="s">
        <v>4152</v>
      </c>
      <c r="B2183" t="s">
        <v>4152</v>
      </c>
      <c r="C2183">
        <v>1E-8</v>
      </c>
      <c r="D2183">
        <v>1E-8</v>
      </c>
      <c r="E2183">
        <v>-0.1638087</v>
      </c>
      <c r="F2183">
        <v>-3.8100673600000001</v>
      </c>
      <c r="G2183">
        <v>-15.466080720000001</v>
      </c>
      <c r="H2183">
        <v>0.28150680547831064</v>
      </c>
    </row>
    <row r="2184" spans="1:8" x14ac:dyDescent="0.3">
      <c r="A2184" t="s">
        <v>4143</v>
      </c>
      <c r="B2184" t="s">
        <v>4142</v>
      </c>
      <c r="C2184">
        <v>7.1955112015906505E-8</v>
      </c>
      <c r="D2184">
        <v>2.7387856205206818E-3</v>
      </c>
      <c r="E2184">
        <v>-0.26290999999999998</v>
      </c>
      <c r="F2184">
        <v>29.091148870000001</v>
      </c>
      <c r="G2184">
        <v>3.0717060200000001</v>
      </c>
      <c r="H2184">
        <v>0.28057544613599084</v>
      </c>
    </row>
    <row r="2185" spans="1:8" x14ac:dyDescent="0.3">
      <c r="A2185" t="s">
        <v>4191</v>
      </c>
      <c r="B2185" t="s">
        <v>4190</v>
      </c>
      <c r="C2185">
        <v>1.2999999999992408E-7</v>
      </c>
      <c r="D2185">
        <v>6.4038966364902722E-2</v>
      </c>
      <c r="E2185">
        <v>6.2459000000000004E-3</v>
      </c>
      <c r="F2185">
        <v>-1.9940960000000001E-2</v>
      </c>
      <c r="G2185">
        <v>29.999999989999999</v>
      </c>
      <c r="H2185">
        <v>0.27993328999983652</v>
      </c>
    </row>
    <row r="2186" spans="1:8" x14ac:dyDescent="0.3">
      <c r="A2186" t="s">
        <v>3977</v>
      </c>
      <c r="B2186" t="s">
        <v>3976</v>
      </c>
      <c r="C2186">
        <v>6.9999999999979689E-8</v>
      </c>
      <c r="D2186">
        <v>1E-8</v>
      </c>
      <c r="E2186">
        <v>6.2459000000000004E-3</v>
      </c>
      <c r="F2186">
        <v>-65.006979329999993</v>
      </c>
      <c r="G2186">
        <v>40</v>
      </c>
      <c r="H2186">
        <v>0.27747299999991942</v>
      </c>
    </row>
    <row r="2187" spans="1:8" x14ac:dyDescent="0.3">
      <c r="A2187" t="s">
        <v>4164</v>
      </c>
      <c r="B2187" t="s">
        <v>4163</v>
      </c>
      <c r="C2187">
        <v>2.0030880823948517E-8</v>
      </c>
      <c r="D2187">
        <v>1E-8</v>
      </c>
      <c r="E2187">
        <v>0.15440412000000001</v>
      </c>
      <c r="F2187">
        <v>-33.230397250000003</v>
      </c>
      <c r="G2187">
        <v>0.15440412000000001</v>
      </c>
      <c r="H2187">
        <v>0.26944594165000968</v>
      </c>
    </row>
    <row r="2188" spans="1:8" x14ac:dyDescent="0.3">
      <c r="A2188" t="s">
        <v>4156</v>
      </c>
      <c r="B2188" t="s">
        <v>4155</v>
      </c>
      <c r="C2188">
        <v>2.459292429903356E-7</v>
      </c>
      <c r="D2188">
        <v>9.4297049580750036E-3</v>
      </c>
      <c r="E2188">
        <v>-5.3100041300000003</v>
      </c>
      <c r="F2188">
        <v>-8.7683113099999996</v>
      </c>
      <c r="G2188">
        <v>-10.613369069999999</v>
      </c>
      <c r="H2188">
        <v>0.26791581556631788</v>
      </c>
    </row>
    <row r="2189" spans="1:8" x14ac:dyDescent="0.3">
      <c r="A2189" t="s">
        <v>4162</v>
      </c>
      <c r="B2189" t="s">
        <v>4161</v>
      </c>
      <c r="C2189">
        <v>1E-8</v>
      </c>
      <c r="D2189">
        <v>2.6731447764371142E-4</v>
      </c>
      <c r="E2189">
        <v>-0.16146297000000001</v>
      </c>
      <c r="F2189">
        <v>-3.8077827800000001</v>
      </c>
      <c r="G2189">
        <v>-15.46931232</v>
      </c>
      <c r="H2189">
        <v>0.26715373507264983</v>
      </c>
    </row>
    <row r="2190" spans="1:8" x14ac:dyDescent="0.3">
      <c r="A2190" t="s">
        <v>4095</v>
      </c>
      <c r="B2190" t="s">
        <v>4094</v>
      </c>
      <c r="C2190">
        <v>1E-8</v>
      </c>
      <c r="D2190">
        <v>5.8180917124285563E-3</v>
      </c>
      <c r="E2190">
        <v>-30.820525279999998</v>
      </c>
      <c r="F2190">
        <v>-57.911467930000001</v>
      </c>
      <c r="G2190">
        <v>-43.847127309999998</v>
      </c>
      <c r="H2190">
        <v>0.26681237270750974</v>
      </c>
    </row>
    <row r="2191" spans="1:8" x14ac:dyDescent="0.3">
      <c r="A2191" t="s">
        <v>4168</v>
      </c>
      <c r="B2191" t="s">
        <v>4167</v>
      </c>
      <c r="C2191">
        <v>2.0030880823948517E-8</v>
      </c>
      <c r="D2191">
        <v>1E-8</v>
      </c>
      <c r="E2191">
        <v>0.15440412000000001</v>
      </c>
      <c r="F2191">
        <v>0.15440412000000001</v>
      </c>
      <c r="G2191">
        <v>0.14932113</v>
      </c>
      <c r="H2191">
        <v>0.24871452244018324</v>
      </c>
    </row>
    <row r="2192" spans="1:8" x14ac:dyDescent="0.3">
      <c r="A2192" t="s">
        <v>4178</v>
      </c>
      <c r="B2192" t="s">
        <v>4177</v>
      </c>
      <c r="C2192">
        <v>7.9217067800398641E-8</v>
      </c>
      <c r="D2192">
        <v>1E-8</v>
      </c>
      <c r="E2192">
        <v>-0.27985623999999998</v>
      </c>
      <c r="F2192">
        <v>0.57781205999999996</v>
      </c>
      <c r="G2192">
        <v>22.181403320000001</v>
      </c>
      <c r="H2192">
        <v>0.24278447248412741</v>
      </c>
    </row>
    <row r="2193" spans="1:8" x14ac:dyDescent="0.3">
      <c r="A2193" t="s">
        <v>4170</v>
      </c>
      <c r="B2193" t="s">
        <v>4169</v>
      </c>
      <c r="C2193">
        <v>2.2033968906423499E-7</v>
      </c>
      <c r="D2193">
        <v>1E-8</v>
      </c>
      <c r="E2193">
        <v>0.37081764</v>
      </c>
      <c r="F2193">
        <v>0.15597232</v>
      </c>
      <c r="G2193">
        <v>-18.346009049999999</v>
      </c>
      <c r="H2193">
        <v>0.24157000658010991</v>
      </c>
    </row>
    <row r="2194" spans="1:8" x14ac:dyDescent="0.3">
      <c r="A2194" t="s">
        <v>4187</v>
      </c>
      <c r="B2194" t="s">
        <v>4186</v>
      </c>
      <c r="C2194">
        <v>1E-8</v>
      </c>
      <c r="D2194">
        <v>1E-8</v>
      </c>
      <c r="E2194">
        <v>-0.70202412000000003</v>
      </c>
      <c r="F2194">
        <v>1.25263038</v>
      </c>
      <c r="G2194">
        <v>6.19405815</v>
      </c>
      <c r="H2194">
        <v>0.23846617280228752</v>
      </c>
    </row>
    <row r="2195" spans="1:8" x14ac:dyDescent="0.3">
      <c r="A2195" t="s">
        <v>4172</v>
      </c>
      <c r="B2195" t="s">
        <v>4171</v>
      </c>
      <c r="C2195">
        <v>2.0030880823948517E-8</v>
      </c>
      <c r="D2195">
        <v>1.9993592626535143E-8</v>
      </c>
      <c r="E2195">
        <v>0.37081765</v>
      </c>
      <c r="F2195">
        <v>0.15597232</v>
      </c>
      <c r="G2195">
        <v>0.15440412000000001</v>
      </c>
      <c r="H2195">
        <v>0.2374758505758604</v>
      </c>
    </row>
    <row r="2196" spans="1:8" x14ac:dyDescent="0.3">
      <c r="A2196" t="s">
        <v>4166</v>
      </c>
      <c r="B2196" t="s">
        <v>4165</v>
      </c>
      <c r="C2196">
        <v>1E-8</v>
      </c>
      <c r="D2196">
        <v>1E-8</v>
      </c>
      <c r="E2196">
        <v>-0.17176248999999999</v>
      </c>
      <c r="F2196">
        <v>-3.73803252</v>
      </c>
      <c r="G2196">
        <v>-15.45185105</v>
      </c>
      <c r="H2196">
        <v>0.23704375140192449</v>
      </c>
    </row>
    <row r="2197" spans="1:8" x14ac:dyDescent="0.3">
      <c r="A2197" t="s">
        <v>4189</v>
      </c>
      <c r="B2197" t="s">
        <v>4188</v>
      </c>
      <c r="C2197">
        <v>2.0030880824028645E-7</v>
      </c>
      <c r="D2197">
        <v>9.7028461162985274E-2</v>
      </c>
      <c r="E2197">
        <v>5.4256885500000003</v>
      </c>
      <c r="F2197">
        <v>-12.909213810000001</v>
      </c>
      <c r="G2197">
        <v>0.15440412000000001</v>
      </c>
      <c r="H2197">
        <v>0.2142107387016724</v>
      </c>
    </row>
    <row r="2198" spans="1:8" x14ac:dyDescent="0.3">
      <c r="A2198" t="s">
        <v>4199</v>
      </c>
      <c r="B2198" t="s">
        <v>4198</v>
      </c>
      <c r="C2198">
        <v>5.3241871953987675E-8</v>
      </c>
      <c r="D2198">
        <v>1E-8</v>
      </c>
      <c r="E2198">
        <v>0.34397946000000001</v>
      </c>
      <c r="F2198">
        <v>6.4837439000000003</v>
      </c>
      <c r="G2198">
        <v>33.097924620000001</v>
      </c>
      <c r="H2198">
        <v>0.21867033120468621</v>
      </c>
    </row>
    <row r="2199" spans="1:8" x14ac:dyDescent="0.3">
      <c r="A2199" t="s">
        <v>4185</v>
      </c>
      <c r="B2199" t="s">
        <v>4184</v>
      </c>
      <c r="C2199">
        <v>1.0015440412107804E-8</v>
      </c>
      <c r="D2199">
        <v>1E-8</v>
      </c>
      <c r="E2199">
        <v>0.15440413</v>
      </c>
      <c r="F2199">
        <v>0.15440412000000001</v>
      </c>
      <c r="G2199">
        <v>0.14932113</v>
      </c>
      <c r="H2199">
        <v>0.21965678575108463</v>
      </c>
    </row>
    <row r="2200" spans="1:8" x14ac:dyDescent="0.3">
      <c r="A2200" t="s">
        <v>4195</v>
      </c>
      <c r="B2200" t="s">
        <v>4194</v>
      </c>
      <c r="C2200">
        <v>1.0015440412107804E-8</v>
      </c>
      <c r="D2200">
        <v>8.8247823192064665E-6</v>
      </c>
      <c r="E2200">
        <v>0.37081765</v>
      </c>
      <c r="F2200">
        <v>0.15597232</v>
      </c>
      <c r="G2200">
        <v>-49.922797940000002</v>
      </c>
      <c r="H2200">
        <v>0.20909182087797529</v>
      </c>
    </row>
    <row r="2201" spans="1:8" x14ac:dyDescent="0.3">
      <c r="A2201" t="s">
        <v>4183</v>
      </c>
      <c r="B2201" t="s">
        <v>4182</v>
      </c>
      <c r="C2201">
        <v>2.6708691958822228E-7</v>
      </c>
      <c r="D2201">
        <v>1E-8</v>
      </c>
      <c r="E2201">
        <v>-0.17176248999999999</v>
      </c>
      <c r="F2201">
        <v>-3.73803252</v>
      </c>
      <c r="G2201">
        <v>-15.45185105</v>
      </c>
      <c r="H2201">
        <v>0.19856063429439141</v>
      </c>
    </row>
    <row r="2202" spans="1:8" x14ac:dyDescent="0.3">
      <c r="A2202" t="s">
        <v>4203</v>
      </c>
      <c r="B2202" t="s">
        <v>4202</v>
      </c>
      <c r="C2202">
        <v>9.0138963708168972E-8</v>
      </c>
      <c r="D2202">
        <v>1E-8</v>
      </c>
      <c r="E2202">
        <v>0.16065966000000001</v>
      </c>
      <c r="F2202">
        <v>0.15440412000000001</v>
      </c>
      <c r="G2202">
        <v>50.231606169999999</v>
      </c>
      <c r="H2202">
        <v>0.19471148378503375</v>
      </c>
    </row>
    <row r="2203" spans="1:8" x14ac:dyDescent="0.3">
      <c r="A2203" t="s">
        <v>4181</v>
      </c>
      <c r="B2203" t="s">
        <v>4180</v>
      </c>
      <c r="C2203">
        <v>1E-8</v>
      </c>
      <c r="D2203">
        <v>0.34997295257762462</v>
      </c>
      <c r="E2203">
        <v>12.63370113</v>
      </c>
      <c r="F2203">
        <v>-30.202631329999999</v>
      </c>
      <c r="G2203">
        <v>173.16737426</v>
      </c>
      <c r="H2203">
        <v>0.1919982686504394</v>
      </c>
    </row>
    <row r="2204" spans="1:8" x14ac:dyDescent="0.3">
      <c r="A2204" t="s">
        <v>4205</v>
      </c>
      <c r="B2204" t="s">
        <v>4204</v>
      </c>
      <c r="C2204">
        <v>1.0015440412107804E-8</v>
      </c>
      <c r="D2204">
        <v>1E-8</v>
      </c>
      <c r="E2204">
        <v>0.37081765</v>
      </c>
      <c r="F2204">
        <v>0.15597232</v>
      </c>
      <c r="G2204">
        <v>-49.922797940000002</v>
      </c>
      <c r="H2204">
        <v>0.19207095827159121</v>
      </c>
    </row>
    <row r="2205" spans="1:8" x14ac:dyDescent="0.3">
      <c r="A2205" t="s">
        <v>4211</v>
      </c>
      <c r="B2205" t="s">
        <v>4210</v>
      </c>
      <c r="C2205">
        <v>1E-8</v>
      </c>
      <c r="D2205">
        <v>7.7353311789490845E-3</v>
      </c>
      <c r="E2205">
        <v>-9.5203101199999995</v>
      </c>
      <c r="F2205">
        <v>-27.408170250000001</v>
      </c>
      <c r="G2205">
        <v>-75.206434569999999</v>
      </c>
      <c r="H2205">
        <v>0.18895901604148407</v>
      </c>
    </row>
    <row r="2206" spans="1:8" x14ac:dyDescent="0.3">
      <c r="A2206" t="s">
        <v>4207</v>
      </c>
      <c r="B2206" t="s">
        <v>4206</v>
      </c>
      <c r="C2206">
        <v>1.0015440412107804E-8</v>
      </c>
      <c r="D2206">
        <v>1E-8</v>
      </c>
      <c r="E2206">
        <v>0.15440413</v>
      </c>
      <c r="F2206">
        <v>0.15440412000000001</v>
      </c>
      <c r="G2206">
        <v>0.15440412000000001</v>
      </c>
      <c r="H2206">
        <v>0.18427720292230565</v>
      </c>
    </row>
    <row r="2207" spans="1:8" x14ac:dyDescent="0.3">
      <c r="A2207" t="s">
        <v>4209</v>
      </c>
      <c r="B2207" t="s">
        <v>4208</v>
      </c>
      <c r="C2207">
        <v>2.0000000000070499E-8</v>
      </c>
      <c r="D2207">
        <v>1E-8</v>
      </c>
      <c r="E2207">
        <v>6.2459000000000004E-3</v>
      </c>
      <c r="F2207">
        <v>-1.9940960000000001E-2</v>
      </c>
      <c r="G2207">
        <v>0</v>
      </c>
      <c r="H2207">
        <v>0.18213428154982203</v>
      </c>
    </row>
    <row r="2208" spans="1:8" x14ac:dyDescent="0.3">
      <c r="A2208" t="s">
        <v>4214</v>
      </c>
      <c r="B2208" t="s">
        <v>4213</v>
      </c>
      <c r="C2208">
        <v>2.0030880823948517E-8</v>
      </c>
      <c r="D2208">
        <v>1E-8</v>
      </c>
      <c r="E2208">
        <v>0.37081764</v>
      </c>
      <c r="F2208">
        <v>0.15597232</v>
      </c>
      <c r="G2208">
        <v>100.29164233</v>
      </c>
      <c r="H2208">
        <v>0.17273029152107286</v>
      </c>
    </row>
    <row r="2209" spans="1:8" x14ac:dyDescent="0.3">
      <c r="A2209" t="s">
        <v>4216</v>
      </c>
      <c r="B2209" t="s">
        <v>4215</v>
      </c>
      <c r="C2209">
        <v>1.0015440412107804E-8</v>
      </c>
      <c r="D2209">
        <v>1E-8</v>
      </c>
      <c r="E2209">
        <v>0.37081765</v>
      </c>
      <c r="F2209">
        <v>0.15597232</v>
      </c>
      <c r="G2209">
        <v>0.14582116000000001</v>
      </c>
      <c r="H2209">
        <v>0.17115987046675751</v>
      </c>
    </row>
    <row r="2210" spans="1:8" x14ac:dyDescent="0.3">
      <c r="A2210" t="s">
        <v>4222</v>
      </c>
      <c r="B2210" t="s">
        <v>4221</v>
      </c>
      <c r="C2210">
        <v>1.0015440412107804E-8</v>
      </c>
      <c r="D2210">
        <v>1E-8</v>
      </c>
      <c r="E2210">
        <v>0.37081765</v>
      </c>
      <c r="F2210">
        <v>0.15597232</v>
      </c>
      <c r="G2210">
        <v>0.21171617000000001</v>
      </c>
      <c r="H2210">
        <v>0.16613668241065985</v>
      </c>
    </row>
    <row r="2211" spans="1:8" x14ac:dyDescent="0.3">
      <c r="A2211" t="s">
        <v>4228</v>
      </c>
      <c r="B2211" t="s">
        <v>4227</v>
      </c>
      <c r="C2211">
        <v>2.0030880823948517E-8</v>
      </c>
      <c r="D2211">
        <v>1.9574477562078483E-4</v>
      </c>
      <c r="E2211">
        <v>0.37081765</v>
      </c>
      <c r="F2211">
        <v>0.15440412000000001</v>
      </c>
      <c r="G2211">
        <v>-33.173208279999997</v>
      </c>
      <c r="H2211">
        <v>0.16521668450783744</v>
      </c>
    </row>
    <row r="2212" spans="1:8" x14ac:dyDescent="0.3">
      <c r="A2212" t="s">
        <v>4197</v>
      </c>
      <c r="B2212" t="s">
        <v>4196</v>
      </c>
      <c r="C2212">
        <v>7.0108082883953354E-8</v>
      </c>
      <c r="D2212">
        <v>1E-8</v>
      </c>
      <c r="E2212">
        <v>0.15440412000000001</v>
      </c>
      <c r="F2212">
        <v>0.15440412000000001</v>
      </c>
      <c r="G2212">
        <v>29.829783119999998</v>
      </c>
      <c r="H2212">
        <v>0.16129650151996686</v>
      </c>
    </row>
    <row r="2213" spans="1:8" x14ac:dyDescent="0.3">
      <c r="A2213" t="s">
        <v>4256</v>
      </c>
      <c r="B2213" t="s">
        <v>4255</v>
      </c>
      <c r="C2213">
        <v>2.8999999999995392E-7</v>
      </c>
      <c r="D2213">
        <v>1E-8</v>
      </c>
      <c r="E2213">
        <v>6.2459000000000004E-3</v>
      </c>
      <c r="F2213">
        <v>7.3859893300000001</v>
      </c>
      <c r="G2213">
        <v>61.111111100000002</v>
      </c>
      <c r="H2213">
        <v>0.1609079499999744</v>
      </c>
    </row>
    <row r="2214" spans="1:8" x14ac:dyDescent="0.3">
      <c r="A2214" t="s">
        <v>1292</v>
      </c>
      <c r="B2214" t="s">
        <v>4234</v>
      </c>
      <c r="C2214">
        <v>1.700000000000651E-7</v>
      </c>
      <c r="D2214">
        <v>1E-8</v>
      </c>
      <c r="E2214">
        <v>6.2459000000000004E-3</v>
      </c>
      <c r="F2214">
        <v>-1.9940960000000001E-2</v>
      </c>
      <c r="G2214">
        <v>0</v>
      </c>
      <c r="H2214">
        <v>0.1483811000000568</v>
      </c>
    </row>
    <row r="2215" spans="1:8" x14ac:dyDescent="0.3">
      <c r="A2215" t="s">
        <v>4264</v>
      </c>
      <c r="B2215" t="s">
        <v>4263</v>
      </c>
      <c r="C2215">
        <v>1.4023490573839799E-7</v>
      </c>
      <c r="D2215">
        <v>1E-8</v>
      </c>
      <c r="E2215">
        <v>0.38423225999999999</v>
      </c>
      <c r="F2215">
        <v>0.16935822</v>
      </c>
      <c r="G2215">
        <v>55.80320888</v>
      </c>
      <c r="H2215">
        <v>0.14462425829637909</v>
      </c>
    </row>
    <row r="2216" spans="1:8" x14ac:dyDescent="0.3">
      <c r="A2216" t="s">
        <v>4231</v>
      </c>
      <c r="B2216" t="s">
        <v>4230</v>
      </c>
      <c r="C2216">
        <v>1.8027792741580377E-8</v>
      </c>
      <c r="D2216">
        <v>5.3766637457174791E-6</v>
      </c>
      <c r="E2216">
        <v>0.15440412000000001</v>
      </c>
      <c r="F2216">
        <v>0.15440412000000001</v>
      </c>
      <c r="G2216">
        <v>6.0367518200000001</v>
      </c>
      <c r="H2216">
        <v>0.1440780474795394</v>
      </c>
    </row>
    <row r="2217" spans="1:8" x14ac:dyDescent="0.3">
      <c r="A2217" t="s">
        <v>2595</v>
      </c>
      <c r="B2217" t="s">
        <v>4212</v>
      </c>
      <c r="C2217">
        <v>2.3041695637183078E-7</v>
      </c>
      <c r="D2217">
        <v>0.59959739310180549</v>
      </c>
      <c r="E2217">
        <v>0.12235559999999999</v>
      </c>
      <c r="F2217">
        <v>-8.1439791100000001</v>
      </c>
      <c r="G2217">
        <v>-52.029445799999998</v>
      </c>
      <c r="H2217">
        <v>0.13828414500143571</v>
      </c>
    </row>
    <row r="2218" spans="1:8" x14ac:dyDescent="0.3">
      <c r="A2218" t="s">
        <v>4238</v>
      </c>
      <c r="B2218" t="s">
        <v>4237</v>
      </c>
      <c r="C2218">
        <v>4.0061761648164122E-8</v>
      </c>
      <c r="D2218">
        <v>3.0346523081478845E-2</v>
      </c>
      <c r="E2218">
        <v>0.16065966000000001</v>
      </c>
      <c r="F2218">
        <v>0.15440412000000001</v>
      </c>
      <c r="G2218">
        <v>0.14952077</v>
      </c>
      <c r="H2218">
        <v>0.1374920958681205</v>
      </c>
    </row>
    <row r="2219" spans="1:8" x14ac:dyDescent="0.3">
      <c r="A2219" t="s">
        <v>99</v>
      </c>
      <c r="B2219" t="s">
        <v>4229</v>
      </c>
      <c r="C2219">
        <v>8.0123523296061163E-8</v>
      </c>
      <c r="D2219">
        <v>1E-8</v>
      </c>
      <c r="E2219">
        <v>14.46217614</v>
      </c>
      <c r="F2219">
        <v>-10.973863010000001</v>
      </c>
      <c r="G2219">
        <v>-33.230397250000003</v>
      </c>
      <c r="H2219">
        <v>0.1367251434007109</v>
      </c>
    </row>
    <row r="2220" spans="1:8" x14ac:dyDescent="0.3">
      <c r="A2220" t="s">
        <v>4268</v>
      </c>
      <c r="B2220" t="s">
        <v>4267</v>
      </c>
      <c r="C2220">
        <v>3.0046321236056319E-8</v>
      </c>
      <c r="D2220">
        <v>1E-8</v>
      </c>
      <c r="E2220">
        <v>0.15440412000000001</v>
      </c>
      <c r="F2220">
        <v>50.231606169999999</v>
      </c>
      <c r="G2220">
        <v>50.231606169999999</v>
      </c>
      <c r="H2220">
        <v>0.13599938492247141</v>
      </c>
    </row>
    <row r="2221" spans="1:8" x14ac:dyDescent="0.3">
      <c r="A2221" t="s">
        <v>4236</v>
      </c>
      <c r="B2221" t="s">
        <v>4235</v>
      </c>
      <c r="C2221">
        <v>2.3037660289583061E-7</v>
      </c>
      <c r="D2221">
        <v>4.0009439748359164</v>
      </c>
      <c r="E2221">
        <v>-3.1849562800000002</v>
      </c>
      <c r="F2221">
        <v>11.841478349999999</v>
      </c>
      <c r="G2221">
        <v>10.51678836</v>
      </c>
      <c r="H2221">
        <v>0.13001934707064336</v>
      </c>
    </row>
    <row r="2222" spans="1:8" x14ac:dyDescent="0.3">
      <c r="A2222" t="s">
        <v>4243</v>
      </c>
      <c r="B2222" t="s">
        <v>4242</v>
      </c>
      <c r="C2222">
        <v>1E-8</v>
      </c>
      <c r="D2222">
        <v>1E-8</v>
      </c>
      <c r="E2222">
        <v>-0.93691946999999998</v>
      </c>
      <c r="F2222">
        <v>1.0131111800000001</v>
      </c>
      <c r="G2222">
        <v>5.9428496900000001</v>
      </c>
      <c r="H2222">
        <v>0.12138073732292461</v>
      </c>
    </row>
    <row r="2223" spans="1:8" x14ac:dyDescent="0.3">
      <c r="A2223" t="s">
        <v>4241</v>
      </c>
      <c r="B2223" t="s">
        <v>4241</v>
      </c>
      <c r="C2223">
        <v>1E-8</v>
      </c>
      <c r="D2223">
        <v>1E-8</v>
      </c>
      <c r="E2223">
        <v>-34.758968539999998</v>
      </c>
      <c r="F2223">
        <v>-34.898617989999998</v>
      </c>
      <c r="G2223">
        <v>116.98261251</v>
      </c>
      <c r="H2223">
        <v>0.11439269631702947</v>
      </c>
    </row>
    <row r="2224" spans="1:8" x14ac:dyDescent="0.3">
      <c r="A2224" t="s">
        <v>4245</v>
      </c>
      <c r="B2224" t="s">
        <v>4244</v>
      </c>
      <c r="C2224">
        <v>1.0000000000035251E-8</v>
      </c>
      <c r="D2224">
        <v>1E-8</v>
      </c>
      <c r="E2224">
        <v>6.2459000000000004E-3</v>
      </c>
      <c r="F2224">
        <v>-1.9940960000000001E-2</v>
      </c>
      <c r="G2224">
        <v>0</v>
      </c>
      <c r="H2224">
        <v>0.10789953714088864</v>
      </c>
    </row>
    <row r="2225" spans="1:8" x14ac:dyDescent="0.3">
      <c r="A2225" t="s">
        <v>4247</v>
      </c>
      <c r="B2225" t="s">
        <v>4246</v>
      </c>
      <c r="C2225">
        <v>2.0030880823948517E-8</v>
      </c>
      <c r="D2225">
        <v>1E-8</v>
      </c>
      <c r="E2225">
        <v>0.15440412000000001</v>
      </c>
      <c r="F2225">
        <v>0.15440412000000001</v>
      </c>
      <c r="G2225">
        <v>0.14932113</v>
      </c>
      <c r="H2225">
        <v>0.10754446903935912</v>
      </c>
    </row>
    <row r="2226" spans="1:8" x14ac:dyDescent="0.3">
      <c r="A2226" t="s">
        <v>4249</v>
      </c>
      <c r="B2226" t="s">
        <v>4248</v>
      </c>
      <c r="C2226">
        <v>1E-8</v>
      </c>
      <c r="D2226">
        <v>6.1610344565194862E-4</v>
      </c>
      <c r="E2226">
        <v>8.7169380000000005E-2</v>
      </c>
      <c r="F2226">
        <v>-23.254849180000001</v>
      </c>
      <c r="G2226">
        <v>-24.133539079999998</v>
      </c>
      <c r="H2226">
        <v>0.10535763339891444</v>
      </c>
    </row>
    <row r="2227" spans="1:8" x14ac:dyDescent="0.3">
      <c r="A2227" t="s">
        <v>1795</v>
      </c>
      <c r="B2227" t="s">
        <v>1795</v>
      </c>
      <c r="C2227">
        <v>4.9999999999909167E-8</v>
      </c>
      <c r="D2227">
        <v>3.3050953976579325E-6</v>
      </c>
      <c r="E2227">
        <v>0</v>
      </c>
      <c r="F2227">
        <v>0</v>
      </c>
      <c r="G2227">
        <v>24.98928785</v>
      </c>
      <c r="H2227">
        <v>0.10424115732474064</v>
      </c>
    </row>
    <row r="2228" spans="1:8" x14ac:dyDescent="0.3">
      <c r="A2228" t="s">
        <v>4258</v>
      </c>
      <c r="B2228" t="s">
        <v>4257</v>
      </c>
      <c r="C2228">
        <v>1E-8</v>
      </c>
      <c r="D2228">
        <v>1E-8</v>
      </c>
      <c r="E2228">
        <v>-3.9035470000000003E-2</v>
      </c>
      <c r="F2228">
        <v>10.00912479</v>
      </c>
      <c r="G2228">
        <v>18.809863889999999</v>
      </c>
      <c r="H2228">
        <v>0.10109652047480798</v>
      </c>
    </row>
    <row r="2229" spans="1:8" x14ac:dyDescent="0.3">
      <c r="A2229" t="s">
        <v>4272</v>
      </c>
      <c r="B2229" t="s">
        <v>4271</v>
      </c>
      <c r="C2229">
        <v>1E-8</v>
      </c>
      <c r="D2229">
        <v>4.2973209161711157E-4</v>
      </c>
      <c r="E2229">
        <v>-0.14514378</v>
      </c>
      <c r="F2229">
        <v>-3.712437</v>
      </c>
      <c r="G2229">
        <v>69.010759620000002</v>
      </c>
      <c r="H2229">
        <v>0.10018483953262064</v>
      </c>
    </row>
    <row r="2230" spans="1:8" x14ac:dyDescent="0.3">
      <c r="A2230" t="s">
        <v>4254</v>
      </c>
      <c r="B2230" t="s">
        <v>4253</v>
      </c>
      <c r="C2230">
        <v>1E-8</v>
      </c>
      <c r="D2230">
        <v>1.0575114278513555E-5</v>
      </c>
      <c r="E2230">
        <v>0.15440422000000001</v>
      </c>
      <c r="F2230">
        <v>0.15440398999999999</v>
      </c>
      <c r="G2230">
        <v>-49.922797930000002</v>
      </c>
      <c r="H2230">
        <v>0.10012038008186593</v>
      </c>
    </row>
    <row r="2231" spans="1:8" x14ac:dyDescent="0.3">
      <c r="A2231" t="s">
        <v>4240</v>
      </c>
      <c r="B2231" t="s">
        <v>4239</v>
      </c>
      <c r="C2231">
        <v>3.9999999999873912E-8</v>
      </c>
      <c r="D2231">
        <v>1E-8</v>
      </c>
      <c r="E2231">
        <v>0</v>
      </c>
      <c r="F2231">
        <v>-20</v>
      </c>
      <c r="G2231">
        <v>-20</v>
      </c>
      <c r="H2231">
        <v>9.9075708768888077E-2</v>
      </c>
    </row>
    <row r="2232" spans="1:8" x14ac:dyDescent="0.3">
      <c r="A2232" t="s">
        <v>4260</v>
      </c>
      <c r="B2232" t="s">
        <v>4259</v>
      </c>
      <c r="C2232">
        <v>4.0061761648164122E-8</v>
      </c>
      <c r="D2232">
        <v>1E-8</v>
      </c>
      <c r="E2232">
        <v>0.15440412000000001</v>
      </c>
      <c r="F2232">
        <v>0.15440412000000001</v>
      </c>
      <c r="G2232">
        <v>0.15440412000000001</v>
      </c>
      <c r="H2232">
        <v>9.8281121701959157E-2</v>
      </c>
    </row>
    <row r="2233" spans="1:8" x14ac:dyDescent="0.3">
      <c r="A2233" t="s">
        <v>2246</v>
      </c>
      <c r="B2233" t="s">
        <v>4250</v>
      </c>
      <c r="C2233">
        <v>1E-8</v>
      </c>
      <c r="D2233">
        <v>1E-8</v>
      </c>
      <c r="E2233">
        <v>-0.16148812000000001</v>
      </c>
      <c r="F2233">
        <v>-3.8078069999999999</v>
      </c>
      <c r="G2233">
        <v>-15.46933361</v>
      </c>
      <c r="H2233">
        <v>9.2913842168227595E-2</v>
      </c>
    </row>
    <row r="2234" spans="1:8" x14ac:dyDescent="0.3">
      <c r="A2234" t="s">
        <v>4252</v>
      </c>
      <c r="B2234" t="s">
        <v>4251</v>
      </c>
      <c r="C2234">
        <v>3.8302670471034853E-8</v>
      </c>
      <c r="D2234">
        <v>1.046182152914213</v>
      </c>
      <c r="E2234">
        <v>9.6362800000000005E-3</v>
      </c>
      <c r="F2234">
        <v>3.9953468399999998</v>
      </c>
      <c r="G2234">
        <v>32.54931002</v>
      </c>
      <c r="H2234">
        <v>9.3123138070803857E-2</v>
      </c>
    </row>
    <row r="2235" spans="1:8" x14ac:dyDescent="0.3">
      <c r="A2235" t="s">
        <v>3894</v>
      </c>
      <c r="B2235" t="s">
        <v>4065</v>
      </c>
      <c r="C2235">
        <v>1E-8</v>
      </c>
      <c r="D2235">
        <v>1.4267695960397509E-4</v>
      </c>
      <c r="E2235">
        <v>-1E-8</v>
      </c>
      <c r="F2235">
        <v>-81.821807449999994</v>
      </c>
      <c r="G2235">
        <v>-90</v>
      </c>
      <c r="H2235">
        <v>8.2497697952270785E-2</v>
      </c>
    </row>
    <row r="2236" spans="1:8" x14ac:dyDescent="0.3">
      <c r="A2236" t="s">
        <v>4274</v>
      </c>
      <c r="B2236" t="s">
        <v>4273</v>
      </c>
      <c r="C2236">
        <v>1E-8</v>
      </c>
      <c r="D2236">
        <v>1E-8</v>
      </c>
      <c r="E2236">
        <v>0.26501770000000002</v>
      </c>
      <c r="F2236">
        <v>0.22395095000000001</v>
      </c>
      <c r="G2236">
        <v>0.59373186</v>
      </c>
      <c r="H2236">
        <v>8.2135990322557917E-2</v>
      </c>
    </row>
    <row r="2237" spans="1:8" x14ac:dyDescent="0.3">
      <c r="A2237" t="s">
        <v>4193</v>
      </c>
      <c r="B2237" t="s">
        <v>4192</v>
      </c>
      <c r="C2237">
        <v>8.7011791449677121E-8</v>
      </c>
      <c r="D2237">
        <v>1.2571792976716006E-4</v>
      </c>
      <c r="E2237">
        <v>-0.93851708</v>
      </c>
      <c r="F2237">
        <v>38.374124899999998</v>
      </c>
      <c r="G2237">
        <v>-68.839317559999998</v>
      </c>
      <c r="H2237">
        <v>7.8632555933073209E-2</v>
      </c>
    </row>
    <row r="2238" spans="1:8" x14ac:dyDescent="0.3">
      <c r="A2238" t="s">
        <v>4270</v>
      </c>
      <c r="B2238" t="s">
        <v>4269</v>
      </c>
      <c r="C2238">
        <v>1E-8</v>
      </c>
      <c r="D2238">
        <v>9.3274811223038961E-2</v>
      </c>
      <c r="E2238">
        <v>-0.15984872</v>
      </c>
      <c r="F2238">
        <v>0.96021358999999995</v>
      </c>
      <c r="G2238">
        <v>199.37234612</v>
      </c>
      <c r="H2238">
        <v>7.6117774245776107E-2</v>
      </c>
    </row>
    <row r="2239" spans="1:8" x14ac:dyDescent="0.3">
      <c r="A2239" t="s">
        <v>150</v>
      </c>
      <c r="B2239" t="s">
        <v>4275</v>
      </c>
      <c r="C2239">
        <v>1.2208194931968299E-7</v>
      </c>
      <c r="D2239">
        <v>1E-8</v>
      </c>
      <c r="E2239">
        <v>-7.3348640000000007E-2</v>
      </c>
      <c r="F2239">
        <v>-12.798607629999999</v>
      </c>
      <c r="G2239">
        <v>-47.590798120000002</v>
      </c>
      <c r="H2239">
        <v>7.238159788142795E-2</v>
      </c>
    </row>
    <row r="2240" spans="1:8" x14ac:dyDescent="0.3">
      <c r="A2240" t="s">
        <v>4262</v>
      </c>
      <c r="B2240" t="s">
        <v>4261</v>
      </c>
      <c r="C2240">
        <v>3.6060404332749993E-7</v>
      </c>
      <c r="D2240">
        <v>1E-8</v>
      </c>
      <c r="E2240">
        <v>0.38423225999999999</v>
      </c>
      <c r="F2240">
        <v>-30.65198277</v>
      </c>
      <c r="G2240">
        <v>-24.874157650000001</v>
      </c>
      <c r="H2240">
        <v>6.5600814800302831E-2</v>
      </c>
    </row>
    <row r="2241" spans="1:8" x14ac:dyDescent="0.3">
      <c r="A2241" t="s">
        <v>4277</v>
      </c>
      <c r="B2241" t="s">
        <v>4276</v>
      </c>
      <c r="C2241">
        <v>1E-8</v>
      </c>
      <c r="D2241">
        <v>1.9996299418921704E-4</v>
      </c>
      <c r="E2241">
        <v>0.16065966000000001</v>
      </c>
      <c r="F2241">
        <v>-12.364896399999999</v>
      </c>
      <c r="G2241">
        <v>0.14932113</v>
      </c>
      <c r="H2241">
        <v>6.2732213177512347E-2</v>
      </c>
    </row>
    <row r="2242" spans="1:8" x14ac:dyDescent="0.3">
      <c r="A2242" t="s">
        <v>4266</v>
      </c>
      <c r="B2242" t="s">
        <v>4265</v>
      </c>
      <c r="C2242">
        <v>2.5607046702704595E-8</v>
      </c>
      <c r="D2242">
        <v>1.688909128188442E-2</v>
      </c>
      <c r="E2242">
        <v>-21.601235689999999</v>
      </c>
      <c r="F2242">
        <v>-11.80244194</v>
      </c>
      <c r="G2242">
        <v>-32.152406280000001</v>
      </c>
      <c r="H2242">
        <v>6.9139026097302408E-2</v>
      </c>
    </row>
    <row r="2243" spans="1:8" x14ac:dyDescent="0.3">
      <c r="A2243" t="s">
        <v>4280</v>
      </c>
      <c r="B2243" t="s">
        <v>4279</v>
      </c>
      <c r="C2243">
        <v>3.4052497400792614E-8</v>
      </c>
      <c r="D2243">
        <v>3.0718061776938968E-4</v>
      </c>
      <c r="E2243">
        <v>0.15440412000000001</v>
      </c>
      <c r="F2243">
        <v>0.15440412000000001</v>
      </c>
      <c r="G2243">
        <v>-51.048135539999997</v>
      </c>
      <c r="H2243">
        <v>5.325798650153582E-2</v>
      </c>
    </row>
    <row r="2244" spans="1:8" x14ac:dyDescent="0.3">
      <c r="A2244" t="s">
        <v>4284</v>
      </c>
      <c r="B2244" t="s">
        <v>4283</v>
      </c>
      <c r="C2244">
        <v>1.0015440412107804E-8</v>
      </c>
      <c r="D2244">
        <v>1E-8</v>
      </c>
      <c r="E2244">
        <v>0.37081765</v>
      </c>
      <c r="F2244">
        <v>0.15597232</v>
      </c>
      <c r="G2244">
        <v>0.14582116000000001</v>
      </c>
      <c r="H2244">
        <v>5.0352506486587033E-2</v>
      </c>
    </row>
    <row r="2245" spans="1:8" x14ac:dyDescent="0.3">
      <c r="A2245" t="s">
        <v>4233</v>
      </c>
      <c r="B2245" t="s">
        <v>4232</v>
      </c>
      <c r="C2245">
        <v>1.0000000000035251E-8</v>
      </c>
      <c r="D2245">
        <v>4.7977965749804814E-4</v>
      </c>
      <c r="E2245">
        <v>6.2459000000000004E-3</v>
      </c>
      <c r="F2245">
        <v>-68.692713889999993</v>
      </c>
      <c r="G2245">
        <v>-69.604514379999998</v>
      </c>
      <c r="H2245">
        <v>4.6841756777111311E-2</v>
      </c>
    </row>
    <row r="2246" spans="1:8" x14ac:dyDescent="0.3">
      <c r="A2246" t="s">
        <v>4286</v>
      </c>
      <c r="B2246" t="s">
        <v>4285</v>
      </c>
      <c r="C2246">
        <v>3.0046321236056319E-8</v>
      </c>
      <c r="D2246">
        <v>1E-8</v>
      </c>
      <c r="E2246">
        <v>0.15440412000000001</v>
      </c>
      <c r="F2246">
        <v>0.15597232</v>
      </c>
      <c r="G2246">
        <v>0.14582116000000001</v>
      </c>
      <c r="H2246">
        <v>4.5754422269202934E-2</v>
      </c>
    </row>
    <row r="2247" spans="1:8" x14ac:dyDescent="0.3">
      <c r="A2247" t="s">
        <v>4288</v>
      </c>
      <c r="B2247" t="s">
        <v>4287</v>
      </c>
      <c r="C2247">
        <v>6.010067388796119E-8</v>
      </c>
      <c r="D2247">
        <v>1E-8</v>
      </c>
      <c r="E2247">
        <v>0.38442685999999998</v>
      </c>
      <c r="F2247">
        <v>0.16935822</v>
      </c>
      <c r="G2247">
        <v>0.16778981000000001</v>
      </c>
      <c r="H2247">
        <v>4.4730870804231451E-2</v>
      </c>
    </row>
    <row r="2248" spans="1:8" x14ac:dyDescent="0.3">
      <c r="A2248" t="s">
        <v>4290</v>
      </c>
      <c r="B2248" t="s">
        <v>4289</v>
      </c>
      <c r="C2248">
        <v>2.0030880823948517E-8</v>
      </c>
      <c r="D2248">
        <v>4.4013787652782314E-8</v>
      </c>
      <c r="E2248">
        <v>0.37081765</v>
      </c>
      <c r="F2248">
        <v>-49.922013839999998</v>
      </c>
      <c r="G2248">
        <v>0.15440412000000001</v>
      </c>
      <c r="H2248">
        <v>4.3907610825678942E-2</v>
      </c>
    </row>
    <row r="2249" spans="1:8" x14ac:dyDescent="0.3">
      <c r="A2249" t="s">
        <v>4282</v>
      </c>
      <c r="B2249" t="s">
        <v>4281</v>
      </c>
      <c r="C2249">
        <v>1.168576346877752E-5</v>
      </c>
      <c r="D2249">
        <v>48.278733198281536</v>
      </c>
      <c r="E2249">
        <v>-1.14466603</v>
      </c>
      <c r="F2249">
        <v>-3.1302663900000001</v>
      </c>
      <c r="G2249">
        <v>-11.637879460000001</v>
      </c>
      <c r="H2249">
        <v>4.2395949864724843E-2</v>
      </c>
    </row>
    <row r="2250" spans="1:8" x14ac:dyDescent="0.3">
      <c r="A2250" t="s">
        <v>4299</v>
      </c>
      <c r="B2250" t="s">
        <v>4298</v>
      </c>
      <c r="C2250">
        <v>0.50077202060050829</v>
      </c>
      <c r="D2250">
        <v>1.1154084066715927E-3</v>
      </c>
      <c r="E2250">
        <v>56.003681550000003</v>
      </c>
      <c r="F2250">
        <v>56.003681550000003</v>
      </c>
      <c r="G2250">
        <v>12.502022999999999</v>
      </c>
      <c r="H2250">
        <v>3.9192421420278185E-2</v>
      </c>
    </row>
    <row r="2251" spans="1:8" x14ac:dyDescent="0.3">
      <c r="A2251" t="s">
        <v>4293</v>
      </c>
      <c r="B2251" t="s">
        <v>4292</v>
      </c>
      <c r="C2251">
        <v>1.3999999999995938E-7</v>
      </c>
      <c r="D2251">
        <v>5.175078215852413E-4</v>
      </c>
      <c r="E2251">
        <v>-6.6666666699999997</v>
      </c>
      <c r="F2251">
        <v>0</v>
      </c>
      <c r="G2251">
        <v>366.66666665999998</v>
      </c>
      <c r="H2251">
        <v>3.7736825468429033E-2</v>
      </c>
    </row>
    <row r="2252" spans="1:8" x14ac:dyDescent="0.3">
      <c r="A2252" t="s">
        <v>4038</v>
      </c>
      <c r="B2252" t="s">
        <v>4291</v>
      </c>
      <c r="C2252">
        <v>1.5523932638614856E-6</v>
      </c>
      <c r="D2252">
        <v>1.6203141670406558E-4</v>
      </c>
      <c r="E2252">
        <v>0.15440412000000001</v>
      </c>
      <c r="F2252">
        <v>435.30802198999999</v>
      </c>
      <c r="G2252">
        <v>-15.169767</v>
      </c>
      <c r="H2252">
        <v>3.6679193014358021E-2</v>
      </c>
    </row>
    <row r="2253" spans="1:8" x14ac:dyDescent="0.3">
      <c r="A2253" t="s">
        <v>4295</v>
      </c>
      <c r="B2253" t="s">
        <v>4294</v>
      </c>
      <c r="C2253">
        <v>1E-8</v>
      </c>
      <c r="D2253">
        <v>1E-8</v>
      </c>
      <c r="E2253">
        <v>3.3049590499999999</v>
      </c>
      <c r="F2253">
        <v>3.04455462</v>
      </c>
      <c r="G2253">
        <v>14.961234940000001</v>
      </c>
      <c r="H2253">
        <v>3.3678146871296034E-2</v>
      </c>
    </row>
    <row r="2254" spans="1:8" x14ac:dyDescent="0.3">
      <c r="A2254" t="s">
        <v>4218</v>
      </c>
      <c r="B2254" t="s">
        <v>4217</v>
      </c>
      <c r="C2254">
        <v>1E-8</v>
      </c>
      <c r="D2254">
        <v>3.3829121866102547E-5</v>
      </c>
      <c r="E2254">
        <v>0.15440412000000001</v>
      </c>
      <c r="F2254">
        <v>-81.790108349999997</v>
      </c>
      <c r="G2254">
        <v>-81.790108349999997</v>
      </c>
      <c r="H2254">
        <v>3.1047865276706214E-2</v>
      </c>
    </row>
    <row r="2255" spans="1:8" x14ac:dyDescent="0.3">
      <c r="A2255" t="s">
        <v>4297</v>
      </c>
      <c r="B2255" t="s">
        <v>4296</v>
      </c>
      <c r="C2255">
        <v>2.016348885694446E-8</v>
      </c>
      <c r="D2255">
        <v>1E-8</v>
      </c>
      <c r="E2255">
        <v>-0.21638489999999999</v>
      </c>
      <c r="F2255">
        <v>-1.1253172899999999</v>
      </c>
      <c r="G2255">
        <v>-4.8568766200000004</v>
      </c>
      <c r="H2255">
        <v>2.59860592071866E-2</v>
      </c>
    </row>
    <row r="2256" spans="1:8" x14ac:dyDescent="0.3">
      <c r="A2256" t="s">
        <v>4301</v>
      </c>
      <c r="B2256" t="s">
        <v>4300</v>
      </c>
      <c r="C2256">
        <v>6.010067388796119E-8</v>
      </c>
      <c r="D2256">
        <v>4.1253548679014039E-3</v>
      </c>
      <c r="E2256">
        <v>20.461078709999999</v>
      </c>
      <c r="F2256">
        <v>-33.22042785</v>
      </c>
      <c r="G2256">
        <v>0.15920571</v>
      </c>
      <c r="H2256">
        <v>2.435027189364861E-2</v>
      </c>
    </row>
    <row r="2257" spans="1:8" x14ac:dyDescent="0.3">
      <c r="A2257" t="s">
        <v>4303</v>
      </c>
      <c r="B2257" t="s">
        <v>4302</v>
      </c>
      <c r="C2257">
        <v>2.0030880823948517E-8</v>
      </c>
      <c r="D2257">
        <v>1E-8</v>
      </c>
      <c r="E2257">
        <v>0.15440412000000001</v>
      </c>
      <c r="F2257">
        <v>0.15440412000000001</v>
      </c>
      <c r="G2257">
        <v>100.29864225999999</v>
      </c>
      <c r="H2257">
        <v>2.3001942152762137E-2</v>
      </c>
    </row>
    <row r="2258" spans="1:8" x14ac:dyDescent="0.3">
      <c r="A2258" t="s">
        <v>4307</v>
      </c>
      <c r="B2258" t="s">
        <v>4306</v>
      </c>
      <c r="C2258">
        <v>2.0000000000070499E-8</v>
      </c>
      <c r="D2258">
        <v>1E-8</v>
      </c>
      <c r="E2258">
        <v>0</v>
      </c>
      <c r="F2258">
        <v>0</v>
      </c>
      <c r="G2258">
        <v>-8.5697199999999994E-3</v>
      </c>
      <c r="H2258">
        <v>1.7221980036060708E-2</v>
      </c>
    </row>
    <row r="2259" spans="1:8" x14ac:dyDescent="0.3">
      <c r="A2259" t="s">
        <v>4305</v>
      </c>
      <c r="B2259" t="s">
        <v>4304</v>
      </c>
      <c r="C2259">
        <v>1E-8</v>
      </c>
      <c r="D2259">
        <v>1E-8</v>
      </c>
      <c r="E2259">
        <v>-0.15984825999999999</v>
      </c>
      <c r="F2259">
        <v>-51.89542763</v>
      </c>
      <c r="G2259">
        <v>-78.324616050000003</v>
      </c>
      <c r="H2259">
        <v>1.6840806858519786E-2</v>
      </c>
    </row>
    <row r="2260" spans="1:8" x14ac:dyDescent="0.3">
      <c r="A2260" t="s">
        <v>4309</v>
      </c>
      <c r="B2260" t="s">
        <v>4308</v>
      </c>
      <c r="C2260">
        <v>1E-8</v>
      </c>
      <c r="D2260">
        <v>2.9556410432182716E-3</v>
      </c>
      <c r="E2260">
        <v>-30.020296949999999</v>
      </c>
      <c r="F2260">
        <v>-16.68570673</v>
      </c>
      <c r="G2260">
        <v>25.494320739999999</v>
      </c>
      <c r="H2260">
        <v>1.0912392029141303E-3</v>
      </c>
    </row>
    <row r="2261" spans="1:8" x14ac:dyDescent="0.3">
      <c r="A2261" t="s">
        <v>4310</v>
      </c>
      <c r="B2261" t="s">
        <v>4310</v>
      </c>
      <c r="C2261">
        <v>4.3558834474605207E-2</v>
      </c>
      <c r="D2261">
        <v>38212.990433641542</v>
      </c>
      <c r="E2261">
        <v>-1.13815146</v>
      </c>
      <c r="F2261">
        <v>0.84386850999999996</v>
      </c>
      <c r="G2261">
        <v>5.9423578600000004</v>
      </c>
      <c r="H2261">
        <v>0</v>
      </c>
    </row>
    <row r="2262" spans="1:8" x14ac:dyDescent="0.3">
      <c r="A2262" t="s">
        <v>1840</v>
      </c>
      <c r="B2262" t="s">
        <v>7572</v>
      </c>
      <c r="C2262">
        <v>1.1289984207208269E-4</v>
      </c>
      <c r="D2262">
        <v>6165.7935586638941</v>
      </c>
      <c r="E2262">
        <v>-2.1878065800000002</v>
      </c>
      <c r="F2262">
        <v>-3.73803252</v>
      </c>
      <c r="G2262">
        <v>-15.45185105</v>
      </c>
      <c r="H2262">
        <v>0</v>
      </c>
    </row>
    <row r="2263" spans="1:8" x14ac:dyDescent="0.3">
      <c r="A2263" t="s">
        <v>4322</v>
      </c>
      <c r="B2263" t="s">
        <v>4321</v>
      </c>
      <c r="C2263">
        <v>4.3520487080248256E-2</v>
      </c>
      <c r="D2263">
        <v>3179.7091769022668</v>
      </c>
      <c r="E2263">
        <v>-1.2329203799999999</v>
      </c>
      <c r="F2263">
        <v>0.71554523999999997</v>
      </c>
      <c r="G2263">
        <v>-15.45185105</v>
      </c>
      <c r="H2263">
        <v>0</v>
      </c>
    </row>
    <row r="2264" spans="1:8" x14ac:dyDescent="0.3">
      <c r="A2264" t="s">
        <v>4348</v>
      </c>
      <c r="B2264" t="s">
        <v>4348</v>
      </c>
      <c r="C2264">
        <v>4.3086779935562923E-3</v>
      </c>
      <c r="D2264">
        <v>2275.9475987117116</v>
      </c>
      <c r="E2264">
        <v>-1.7353552999999999</v>
      </c>
      <c r="F2264">
        <v>7.5850002999999999</v>
      </c>
      <c r="G2264">
        <v>33.844639430000001</v>
      </c>
      <c r="H2264">
        <v>0</v>
      </c>
    </row>
    <row r="2265" spans="1:8" x14ac:dyDescent="0.3">
      <c r="A2265" t="s">
        <v>4318</v>
      </c>
      <c r="B2265" t="s">
        <v>4317</v>
      </c>
      <c r="C2265">
        <v>4.5528975368691868E-2</v>
      </c>
      <c r="D2265">
        <v>2077.9029809352915</v>
      </c>
      <c r="E2265">
        <v>-5.24465E-2</v>
      </c>
      <c r="F2265">
        <v>2.0609498500000001</v>
      </c>
      <c r="G2265">
        <v>6.5399598799999996</v>
      </c>
      <c r="H2265">
        <v>0</v>
      </c>
    </row>
    <row r="2266" spans="1:8" x14ac:dyDescent="0.3">
      <c r="A2266" t="s">
        <v>4356</v>
      </c>
      <c r="B2266" t="s">
        <v>4355</v>
      </c>
      <c r="C2266">
        <v>7.9039800227644213E-5</v>
      </c>
      <c r="D2266">
        <v>1935.9233604154103</v>
      </c>
      <c r="E2266">
        <v>-1.90574848</v>
      </c>
      <c r="F2266">
        <v>11.08252757</v>
      </c>
      <c r="G2266">
        <v>-13.38328847</v>
      </c>
      <c r="H2266">
        <v>0</v>
      </c>
    </row>
    <row r="2267" spans="1:8" x14ac:dyDescent="0.3">
      <c r="A2267" t="s">
        <v>4320</v>
      </c>
      <c r="B2267" t="s">
        <v>4319</v>
      </c>
      <c r="C2267">
        <v>7.5020569122961575E-4</v>
      </c>
      <c r="D2267">
        <v>1905.7780687592499</v>
      </c>
      <c r="E2267">
        <v>-2.3977060000000001E-2</v>
      </c>
      <c r="F2267">
        <v>-3.1927539899999999</v>
      </c>
      <c r="G2267">
        <v>195.43222531000001</v>
      </c>
      <c r="H2267">
        <v>0</v>
      </c>
    </row>
    <row r="2268" spans="1:8" x14ac:dyDescent="0.3">
      <c r="A2268" t="s">
        <v>4372</v>
      </c>
      <c r="B2268" t="s">
        <v>4371</v>
      </c>
      <c r="C2268">
        <v>6.9763529565781111E-7</v>
      </c>
      <c r="D2268">
        <v>1518.4616404656022</v>
      </c>
      <c r="E2268">
        <v>4.9268651300000004</v>
      </c>
      <c r="F2268">
        <v>-8.9391440000000006</v>
      </c>
      <c r="G2268">
        <v>-27.301670680000001</v>
      </c>
      <c r="H2268">
        <v>0</v>
      </c>
    </row>
    <row r="2269" spans="1:8" x14ac:dyDescent="0.3">
      <c r="A2269" t="s">
        <v>4351</v>
      </c>
      <c r="B2269" t="s">
        <v>4350</v>
      </c>
      <c r="C2269">
        <v>1.4821172861087628E-4</v>
      </c>
      <c r="D2269">
        <v>1381.6419785857424</v>
      </c>
      <c r="E2269">
        <v>1.5059617199999999</v>
      </c>
      <c r="F2269">
        <v>22.095572199999999</v>
      </c>
      <c r="G2269">
        <v>4.6430295099999999</v>
      </c>
      <c r="H2269">
        <v>0</v>
      </c>
    </row>
    <row r="2270" spans="1:8" x14ac:dyDescent="0.3">
      <c r="A2270" t="s">
        <v>4395</v>
      </c>
      <c r="B2270" t="s">
        <v>4394</v>
      </c>
      <c r="C2270">
        <v>6.7005902003860834E-2</v>
      </c>
      <c r="D2270">
        <v>1315.3910197509886</v>
      </c>
      <c r="E2270">
        <v>-0.18147537999999999</v>
      </c>
      <c r="F2270">
        <v>-10.21867885</v>
      </c>
      <c r="G2270">
        <v>-11.76036086</v>
      </c>
      <c r="H2270">
        <v>0</v>
      </c>
    </row>
    <row r="2271" spans="1:8" x14ac:dyDescent="0.3">
      <c r="A2271" t="s">
        <v>4331</v>
      </c>
      <c r="B2271" t="s">
        <v>4331</v>
      </c>
      <c r="C2271">
        <v>2.3359619786008242E-3</v>
      </c>
      <c r="D2271">
        <v>1226.1306614182979</v>
      </c>
      <c r="E2271">
        <v>0.21749262999999999</v>
      </c>
      <c r="F2271">
        <v>5.5230566799999998</v>
      </c>
      <c r="G2271">
        <v>16.69556528</v>
      </c>
      <c r="H2271">
        <v>0</v>
      </c>
    </row>
    <row r="2272" spans="1:8" x14ac:dyDescent="0.3">
      <c r="A2272" t="s">
        <v>4360</v>
      </c>
      <c r="B2272" t="s">
        <v>4359</v>
      </c>
      <c r="C2272">
        <v>9.5067183317934963E-3</v>
      </c>
      <c r="D2272">
        <v>1051.6210148227508</v>
      </c>
      <c r="E2272">
        <v>3.3554319600000002</v>
      </c>
      <c r="F2272">
        <v>82.324795570000006</v>
      </c>
      <c r="G2272">
        <v>12.391350839999999</v>
      </c>
      <c r="H2272">
        <v>0</v>
      </c>
    </row>
    <row r="2273" spans="1:8" x14ac:dyDescent="0.3">
      <c r="A2273" t="s">
        <v>4324</v>
      </c>
      <c r="B2273" t="s">
        <v>4323</v>
      </c>
      <c r="C2273">
        <v>7.4002760543070566E-5</v>
      </c>
      <c r="D2273">
        <v>950.52619637860437</v>
      </c>
      <c r="E2273">
        <v>0.88950297</v>
      </c>
      <c r="F2273">
        <v>-9.9451342799999995</v>
      </c>
      <c r="G2273">
        <v>-28.27068792</v>
      </c>
      <c r="H2273">
        <v>0</v>
      </c>
    </row>
    <row r="2274" spans="1:8" x14ac:dyDescent="0.3">
      <c r="A2274" t="s">
        <v>4418</v>
      </c>
      <c r="B2274" t="s">
        <v>4417</v>
      </c>
      <c r="C2274">
        <v>5.8860629600211954E-5</v>
      </c>
      <c r="D2274">
        <v>858.28366531322104</v>
      </c>
      <c r="E2274">
        <v>1.5741571999999999</v>
      </c>
      <c r="F2274">
        <v>80.891902700000003</v>
      </c>
      <c r="G2274">
        <v>203.44351917</v>
      </c>
      <c r="H2274">
        <v>0</v>
      </c>
    </row>
    <row r="2275" spans="1:8" x14ac:dyDescent="0.3">
      <c r="A2275" t="s">
        <v>4347</v>
      </c>
      <c r="B2275" t="s">
        <v>4346</v>
      </c>
      <c r="C2275">
        <v>1.6441750308793194E-4</v>
      </c>
      <c r="D2275">
        <v>756.68362352858833</v>
      </c>
      <c r="E2275">
        <v>1.60616015</v>
      </c>
      <c r="F2275">
        <v>4.8286832999999998</v>
      </c>
      <c r="G2275">
        <v>35.919622580000002</v>
      </c>
      <c r="H2275">
        <v>0</v>
      </c>
    </row>
    <row r="2276" spans="1:8" x14ac:dyDescent="0.3">
      <c r="A2276" t="s">
        <v>4334</v>
      </c>
      <c r="B2276" t="s">
        <v>4334</v>
      </c>
      <c r="C2276">
        <v>3.2150659140441503E-5</v>
      </c>
      <c r="D2276">
        <v>729.5211018863456</v>
      </c>
      <c r="E2276">
        <v>31.952874049999998</v>
      </c>
      <c r="F2276">
        <v>22.165106269999999</v>
      </c>
      <c r="G2276">
        <v>12.30827773</v>
      </c>
      <c r="H2276">
        <v>0</v>
      </c>
    </row>
    <row r="2277" spans="1:8" x14ac:dyDescent="0.3">
      <c r="A2277" t="s">
        <v>4313</v>
      </c>
      <c r="B2277" t="s">
        <v>4313</v>
      </c>
      <c r="C2277">
        <v>8.1484289265084143E-5</v>
      </c>
      <c r="D2277">
        <v>693.84725986789454</v>
      </c>
      <c r="E2277">
        <v>1.9594776700000001</v>
      </c>
      <c r="F2277">
        <v>1.95048508</v>
      </c>
      <c r="G2277">
        <v>74.04142994</v>
      </c>
      <c r="H2277">
        <v>0</v>
      </c>
    </row>
    <row r="2278" spans="1:8" x14ac:dyDescent="0.3">
      <c r="A2278" t="s">
        <v>4333</v>
      </c>
      <c r="B2278" t="s">
        <v>4332</v>
      </c>
      <c r="C2278">
        <v>5.6191780296553959E-7</v>
      </c>
      <c r="D2278">
        <v>673.47922173496602</v>
      </c>
      <c r="E2278">
        <v>-9.1454110000000005E-2</v>
      </c>
      <c r="F2278">
        <v>-3.77610102</v>
      </c>
      <c r="G2278">
        <v>-15.319952649999999</v>
      </c>
      <c r="H2278">
        <v>0</v>
      </c>
    </row>
    <row r="2279" spans="1:8" x14ac:dyDescent="0.3">
      <c r="A2279" t="s">
        <v>4384</v>
      </c>
      <c r="B2279" t="s">
        <v>4384</v>
      </c>
      <c r="C2279">
        <v>1.7915699414698632E-3</v>
      </c>
      <c r="D2279">
        <v>673.0785067351394</v>
      </c>
      <c r="E2279">
        <v>-0.93436693000000004</v>
      </c>
      <c r="F2279">
        <v>19.170856629999999</v>
      </c>
      <c r="G2279">
        <v>18.207904599999999</v>
      </c>
      <c r="H2279">
        <v>0</v>
      </c>
    </row>
    <row r="2280" spans="1:8" x14ac:dyDescent="0.3">
      <c r="A2280" t="s">
        <v>4337</v>
      </c>
      <c r="B2280" t="s">
        <v>4336</v>
      </c>
      <c r="C2280">
        <v>5.7537668776177882E-7</v>
      </c>
      <c r="D2280">
        <v>630.38758070776703</v>
      </c>
      <c r="E2280">
        <v>-0.17234325</v>
      </c>
      <c r="F2280">
        <v>-3.7343816799999998</v>
      </c>
      <c r="G2280">
        <v>-15.321779039999999</v>
      </c>
      <c r="H2280">
        <v>0</v>
      </c>
    </row>
    <row r="2281" spans="1:8" x14ac:dyDescent="0.3">
      <c r="A2281" t="s">
        <v>4330</v>
      </c>
      <c r="B2281" t="s">
        <v>4329</v>
      </c>
      <c r="C2281">
        <v>1.529644848285251E-3</v>
      </c>
      <c r="D2281">
        <v>527.50023903547083</v>
      </c>
      <c r="E2281">
        <v>-1.9835177900000001</v>
      </c>
      <c r="F2281">
        <v>-13.24111795</v>
      </c>
      <c r="G2281">
        <v>-8.0675261900000006</v>
      </c>
      <c r="H2281">
        <v>0</v>
      </c>
    </row>
    <row r="2282" spans="1:8" x14ac:dyDescent="0.3">
      <c r="A2282" t="s">
        <v>4429</v>
      </c>
      <c r="B2282" t="s">
        <v>4429</v>
      </c>
      <c r="C2282">
        <v>6.0395763029849232E-3</v>
      </c>
      <c r="D2282">
        <v>515.39766909971388</v>
      </c>
      <c r="E2282">
        <v>-4.0148011099999996</v>
      </c>
      <c r="F2282">
        <v>67.233814469999999</v>
      </c>
      <c r="G2282">
        <v>86.078318659999994</v>
      </c>
      <c r="H2282">
        <v>0</v>
      </c>
    </row>
    <row r="2283" spans="1:8" x14ac:dyDescent="0.3">
      <c r="A2283" t="s">
        <v>4349</v>
      </c>
      <c r="B2283" t="s">
        <v>4349</v>
      </c>
      <c r="C2283">
        <v>4.7930600133666657E-6</v>
      </c>
      <c r="D2283">
        <v>510.50714560606667</v>
      </c>
      <c r="E2283">
        <v>-0.54971882999999999</v>
      </c>
      <c r="F2283">
        <v>-12.138251410000001</v>
      </c>
      <c r="G2283">
        <v>-50.45326541</v>
      </c>
      <c r="H2283">
        <v>0</v>
      </c>
    </row>
    <row r="2284" spans="1:8" x14ac:dyDescent="0.3">
      <c r="A2284" t="s">
        <v>4403</v>
      </c>
      <c r="B2284" t="s">
        <v>4402</v>
      </c>
      <c r="C2284">
        <v>0.16959059902989623</v>
      </c>
      <c r="D2284">
        <v>489.84609572281897</v>
      </c>
      <c r="E2284">
        <v>-2.02338431</v>
      </c>
      <c r="F2284">
        <v>9.9771544999999993</v>
      </c>
      <c r="G2284">
        <v>48.081575139999998</v>
      </c>
      <c r="H2284">
        <v>0</v>
      </c>
    </row>
    <row r="2285" spans="1:8" x14ac:dyDescent="0.3">
      <c r="A2285" t="s">
        <v>4367</v>
      </c>
      <c r="B2285" t="s">
        <v>4367</v>
      </c>
      <c r="C2285">
        <v>2.7961085670417013E-7</v>
      </c>
      <c r="D2285">
        <v>471.16269607386545</v>
      </c>
      <c r="E2285">
        <v>2.0807977499999999</v>
      </c>
      <c r="F2285">
        <v>-12.339054539999999</v>
      </c>
      <c r="G2285">
        <v>-51.1238362</v>
      </c>
      <c r="H2285">
        <v>0</v>
      </c>
    </row>
    <row r="2286" spans="1:8" x14ac:dyDescent="0.3">
      <c r="A2286" t="s">
        <v>4413</v>
      </c>
      <c r="B2286" t="s">
        <v>4413</v>
      </c>
      <c r="C2286">
        <v>5.4232744367260527E-4</v>
      </c>
      <c r="D2286">
        <v>420.89745764768838</v>
      </c>
      <c r="E2286">
        <v>1.44015418</v>
      </c>
      <c r="F2286">
        <v>-1.45425676</v>
      </c>
      <c r="G2286">
        <v>51.561422159999999</v>
      </c>
      <c r="H2286">
        <v>0</v>
      </c>
    </row>
    <row r="2287" spans="1:8" x14ac:dyDescent="0.3">
      <c r="A2287" t="s">
        <v>4433</v>
      </c>
      <c r="B2287" t="s">
        <v>4433</v>
      </c>
      <c r="C2287">
        <v>4.565997173389083E-4</v>
      </c>
      <c r="D2287">
        <v>411.49070291049378</v>
      </c>
      <c r="E2287">
        <v>-0.85060279000000005</v>
      </c>
      <c r="F2287">
        <v>-11.34623431</v>
      </c>
      <c r="G2287">
        <v>-21.028601810000001</v>
      </c>
      <c r="H2287">
        <v>0</v>
      </c>
    </row>
    <row r="2288" spans="1:8" x14ac:dyDescent="0.3">
      <c r="A2288" t="s">
        <v>4391</v>
      </c>
      <c r="B2288" t="s">
        <v>4390</v>
      </c>
      <c r="C2288">
        <v>8.4895752505212054E-3</v>
      </c>
      <c r="D2288">
        <v>388.47036574154345</v>
      </c>
      <c r="E2288">
        <v>4.9411778999999996</v>
      </c>
      <c r="F2288">
        <v>10.587940120000001</v>
      </c>
      <c r="G2288">
        <v>-15.360496899999999</v>
      </c>
      <c r="H2288">
        <v>0</v>
      </c>
    </row>
    <row r="2289" spans="1:8" x14ac:dyDescent="0.3">
      <c r="A2289" t="s">
        <v>4326</v>
      </c>
      <c r="B2289" t="s">
        <v>4325</v>
      </c>
      <c r="C2289">
        <v>3.4709782638997282E-4</v>
      </c>
      <c r="D2289">
        <v>387.14078653278546</v>
      </c>
      <c r="E2289">
        <v>-0.24203052</v>
      </c>
      <c r="F2289">
        <v>-3.0548175899999999</v>
      </c>
      <c r="G2289">
        <v>-12.27301995</v>
      </c>
      <c r="H2289">
        <v>0</v>
      </c>
    </row>
    <row r="2290" spans="1:8" x14ac:dyDescent="0.3">
      <c r="A2290" t="s">
        <v>4358</v>
      </c>
      <c r="B2290" t="s">
        <v>4357</v>
      </c>
      <c r="C2290">
        <v>5.5930455420575183E-3</v>
      </c>
      <c r="D2290">
        <v>375.77911019552994</v>
      </c>
      <c r="E2290">
        <v>-7.8572366100000002</v>
      </c>
      <c r="F2290">
        <v>-28.876977199999999</v>
      </c>
      <c r="G2290">
        <v>-56.778672180000001</v>
      </c>
      <c r="H2290">
        <v>0</v>
      </c>
    </row>
    <row r="2291" spans="1:8" x14ac:dyDescent="0.3">
      <c r="A2291" t="s">
        <v>4345</v>
      </c>
      <c r="B2291" t="s">
        <v>4344</v>
      </c>
      <c r="C2291">
        <v>9.5646303405983596E-4</v>
      </c>
      <c r="D2291">
        <v>352.06561024103667</v>
      </c>
      <c r="E2291">
        <v>1.46550845</v>
      </c>
      <c r="F2291">
        <v>-7.5768633000000003</v>
      </c>
      <c r="G2291">
        <v>-36.427047530000003</v>
      </c>
      <c r="H2291">
        <v>0</v>
      </c>
    </row>
    <row r="2292" spans="1:8" x14ac:dyDescent="0.3">
      <c r="A2292" t="s">
        <v>4426</v>
      </c>
      <c r="B2292" t="s">
        <v>4425</v>
      </c>
      <c r="C2292">
        <v>4.6389948856830563E-5</v>
      </c>
      <c r="D2292">
        <v>338.5930206327223</v>
      </c>
      <c r="E2292">
        <v>5.4218989899999999</v>
      </c>
      <c r="F2292">
        <v>3.3763085300000002</v>
      </c>
      <c r="G2292">
        <v>228.91250857</v>
      </c>
      <c r="H2292">
        <v>0</v>
      </c>
    </row>
    <row r="2293" spans="1:8" x14ac:dyDescent="0.3">
      <c r="A2293" t="s">
        <v>4370</v>
      </c>
      <c r="B2293" t="s">
        <v>4370</v>
      </c>
      <c r="C2293">
        <v>6.6167216682814513E-4</v>
      </c>
      <c r="D2293">
        <v>316.61983292790762</v>
      </c>
      <c r="E2293">
        <v>-0.88623169000000002</v>
      </c>
      <c r="F2293">
        <v>-15.26762843</v>
      </c>
      <c r="G2293">
        <v>1.12413118</v>
      </c>
      <c r="H2293">
        <v>0</v>
      </c>
    </row>
    <row r="2294" spans="1:8" x14ac:dyDescent="0.3">
      <c r="A2294" t="s">
        <v>4515</v>
      </c>
      <c r="B2294" t="s">
        <v>4514</v>
      </c>
      <c r="C2294">
        <v>6.8408254259780554E-6</v>
      </c>
      <c r="D2294">
        <v>310.83408573937936</v>
      </c>
      <c r="E2294">
        <v>-1.1485186300000001</v>
      </c>
      <c r="F2294">
        <v>67.057468569999997</v>
      </c>
      <c r="G2294">
        <v>43.983833400000002</v>
      </c>
      <c r="H2294">
        <v>0</v>
      </c>
    </row>
    <row r="2295" spans="1:8" x14ac:dyDescent="0.3">
      <c r="A2295" t="s">
        <v>4364</v>
      </c>
      <c r="B2295" t="s">
        <v>4364</v>
      </c>
      <c r="C2295">
        <v>8.6593190449515598E-4</v>
      </c>
      <c r="D2295">
        <v>306.11192604567725</v>
      </c>
      <c r="E2295">
        <v>-5.4337880399999996</v>
      </c>
      <c r="F2295">
        <v>-3.17287849</v>
      </c>
      <c r="G2295">
        <v>63.377172299999998</v>
      </c>
      <c r="H2295">
        <v>0</v>
      </c>
    </row>
    <row r="2296" spans="1:8" x14ac:dyDescent="0.3">
      <c r="A2296" t="s">
        <v>2913</v>
      </c>
      <c r="B2296" t="s">
        <v>4409</v>
      </c>
      <c r="C2296">
        <v>5.7281319431759302E-6</v>
      </c>
      <c r="D2296">
        <v>303.36288023506273</v>
      </c>
      <c r="E2296">
        <v>-0.31032059000000001</v>
      </c>
      <c r="F2296">
        <v>-5.5222578100000002</v>
      </c>
      <c r="G2296">
        <v>-9.61633067</v>
      </c>
      <c r="H2296">
        <v>0</v>
      </c>
    </row>
    <row r="2297" spans="1:8" x14ac:dyDescent="0.3">
      <c r="A2297" t="s">
        <v>4420</v>
      </c>
      <c r="B2297" t="s">
        <v>4419</v>
      </c>
      <c r="C2297">
        <v>1.6158198983487086E-4</v>
      </c>
      <c r="D2297">
        <v>286.23780397844678</v>
      </c>
      <c r="E2297">
        <v>-1.0087093300000001</v>
      </c>
      <c r="F2297">
        <v>1.00952938</v>
      </c>
      <c r="G2297">
        <v>6.2389332399999997</v>
      </c>
      <c r="H2297">
        <v>0</v>
      </c>
    </row>
    <row r="2298" spans="1:8" x14ac:dyDescent="0.3">
      <c r="A2298" t="s">
        <v>4442</v>
      </c>
      <c r="B2298" t="s">
        <v>4441</v>
      </c>
      <c r="C2298">
        <v>1.0004850863413184</v>
      </c>
      <c r="D2298">
        <v>243.9482304795369</v>
      </c>
      <c r="E2298">
        <v>3.6829500000000001E-2</v>
      </c>
      <c r="F2298">
        <v>0.12332193</v>
      </c>
      <c r="G2298">
        <v>0.82097458999999995</v>
      </c>
      <c r="H2298">
        <v>0</v>
      </c>
    </row>
    <row r="2299" spans="1:8" x14ac:dyDescent="0.3">
      <c r="A2299" t="s">
        <v>4378</v>
      </c>
      <c r="B2299" t="s">
        <v>4378</v>
      </c>
      <c r="C2299">
        <v>2.095744853308965E-5</v>
      </c>
      <c r="D2299">
        <v>238.29202172291329</v>
      </c>
      <c r="E2299">
        <v>-1.04731482</v>
      </c>
      <c r="F2299">
        <v>-9.6671024200000009</v>
      </c>
      <c r="G2299">
        <v>-33.663192289999998</v>
      </c>
      <c r="H2299">
        <v>0</v>
      </c>
    </row>
    <row r="2300" spans="1:8" x14ac:dyDescent="0.3">
      <c r="A2300" t="s">
        <v>4369</v>
      </c>
      <c r="B2300" t="s">
        <v>4368</v>
      </c>
      <c r="C2300">
        <v>4.7662724182997354E-7</v>
      </c>
      <c r="D2300">
        <v>229.22657289409256</v>
      </c>
      <c r="E2300">
        <v>-0.37756901999999998</v>
      </c>
      <c r="F2300">
        <v>-17.281148730000002</v>
      </c>
      <c r="G2300">
        <v>-62.148271579999999</v>
      </c>
      <c r="H2300">
        <v>0</v>
      </c>
    </row>
    <row r="2301" spans="1:8" x14ac:dyDescent="0.3">
      <c r="A2301" t="s">
        <v>4410</v>
      </c>
      <c r="B2301" t="s">
        <v>4410</v>
      </c>
      <c r="C2301">
        <v>2.4646967429522862E-4</v>
      </c>
      <c r="D2301">
        <v>224.9833042665974</v>
      </c>
      <c r="E2301">
        <v>-1.29516082</v>
      </c>
      <c r="F2301">
        <v>-13.422161940000001</v>
      </c>
      <c r="G2301">
        <v>6.8224439999999997E-2</v>
      </c>
      <c r="H2301">
        <v>0</v>
      </c>
    </row>
    <row r="2302" spans="1:8" x14ac:dyDescent="0.3">
      <c r="A2302" t="s">
        <v>4380</v>
      </c>
      <c r="B2302" t="s">
        <v>4379</v>
      </c>
      <c r="C2302">
        <v>1.1322188547704757E-4</v>
      </c>
      <c r="D2302">
        <v>224.66001157966187</v>
      </c>
      <c r="E2302">
        <v>4.8886798200000001</v>
      </c>
      <c r="F2302">
        <v>-20.31698149</v>
      </c>
      <c r="G2302">
        <v>-15.45185105</v>
      </c>
      <c r="H2302">
        <v>0</v>
      </c>
    </row>
    <row r="2303" spans="1:8" x14ac:dyDescent="0.3">
      <c r="A2303" t="s">
        <v>4389</v>
      </c>
      <c r="B2303" t="s">
        <v>4388</v>
      </c>
      <c r="C2303">
        <v>9.6628481170911804E-3</v>
      </c>
      <c r="D2303">
        <v>224.43331722348111</v>
      </c>
      <c r="E2303">
        <v>-0.36494861000000001</v>
      </c>
      <c r="F2303">
        <v>4.0595132500000002</v>
      </c>
      <c r="G2303">
        <v>13.481644510000001</v>
      </c>
      <c r="H2303">
        <v>0</v>
      </c>
    </row>
    <row r="2304" spans="1:8" x14ac:dyDescent="0.3">
      <c r="A2304" t="s">
        <v>4361</v>
      </c>
      <c r="B2304" t="s">
        <v>4361</v>
      </c>
      <c r="C2304">
        <v>2.9019116044070726E-3</v>
      </c>
      <c r="D2304">
        <v>224.1629218675204</v>
      </c>
      <c r="E2304">
        <v>-13.79310334</v>
      </c>
      <c r="F2304">
        <v>7.95412608</v>
      </c>
      <c r="G2304">
        <v>252.18815866</v>
      </c>
      <c r="H2304">
        <v>0</v>
      </c>
    </row>
    <row r="2305" spans="1:8" x14ac:dyDescent="0.3">
      <c r="A2305" t="s">
        <v>4363</v>
      </c>
      <c r="B2305" t="s">
        <v>4362</v>
      </c>
      <c r="C2305">
        <v>1.4274743533872536E-5</v>
      </c>
      <c r="D2305">
        <v>218.21251445942303</v>
      </c>
      <c r="E2305">
        <v>0.1025971</v>
      </c>
      <c r="F2305">
        <v>-4.8059131900000001</v>
      </c>
      <c r="G2305">
        <v>-15.84002323</v>
      </c>
      <c r="H2305">
        <v>0</v>
      </c>
    </row>
    <row r="2306" spans="1:8" x14ac:dyDescent="0.3">
      <c r="A2306" t="s">
        <v>4335</v>
      </c>
      <c r="B2306" t="s">
        <v>4335</v>
      </c>
      <c r="C2306">
        <v>3.49941273911577E-4</v>
      </c>
      <c r="D2306">
        <v>210.00300764667608</v>
      </c>
      <c r="E2306">
        <v>-3.7942156599999999</v>
      </c>
      <c r="F2306">
        <v>-16.618741230000001</v>
      </c>
      <c r="G2306">
        <v>18.121766910000002</v>
      </c>
      <c r="H2306">
        <v>0</v>
      </c>
    </row>
    <row r="2307" spans="1:8" x14ac:dyDescent="0.3">
      <c r="A2307" t="s">
        <v>4316</v>
      </c>
      <c r="B2307" t="s">
        <v>4316</v>
      </c>
      <c r="C2307">
        <v>1.9380293605210567E-7</v>
      </c>
      <c r="D2307">
        <v>207.96559093965087</v>
      </c>
      <c r="E2307">
        <v>-0.84761823000000003</v>
      </c>
      <c r="F2307">
        <v>-10.832756460000001</v>
      </c>
      <c r="G2307">
        <v>-96.914978079999997</v>
      </c>
      <c r="H2307">
        <v>0</v>
      </c>
    </row>
    <row r="2308" spans="1:8" x14ac:dyDescent="0.3">
      <c r="A2308" t="s">
        <v>4405</v>
      </c>
      <c r="B2308" t="s">
        <v>4405</v>
      </c>
      <c r="C2308">
        <v>4.7903867281674112E-7</v>
      </c>
      <c r="D2308">
        <v>206.90429407923193</v>
      </c>
      <c r="E2308">
        <v>3.3568265799999999</v>
      </c>
      <c r="F2308">
        <v>-5.8040346700000001</v>
      </c>
      <c r="G2308">
        <v>-69.395887970000004</v>
      </c>
      <c r="H2308">
        <v>0</v>
      </c>
    </row>
    <row r="2309" spans="1:8" x14ac:dyDescent="0.3">
      <c r="A2309" t="s">
        <v>4464</v>
      </c>
      <c r="B2309" t="s">
        <v>4463</v>
      </c>
      <c r="C2309">
        <v>1.4170851689139315E-5</v>
      </c>
      <c r="D2309">
        <v>198.30539621421875</v>
      </c>
      <c r="E2309">
        <v>0.80821662000000005</v>
      </c>
      <c r="F2309">
        <v>0.39310991000000001</v>
      </c>
      <c r="G2309">
        <v>-8.7307523000000007</v>
      </c>
      <c r="H2309">
        <v>0</v>
      </c>
    </row>
    <row r="2310" spans="1:8" x14ac:dyDescent="0.3">
      <c r="A2310" t="s">
        <v>1450</v>
      </c>
      <c r="B2310" t="s">
        <v>4393</v>
      </c>
      <c r="C2310">
        <v>1.0876441315891128</v>
      </c>
      <c r="D2310">
        <v>188.92304968464492</v>
      </c>
      <c r="E2310">
        <v>-7.3669120000000005E-2</v>
      </c>
      <c r="F2310">
        <v>5.8763295400000004</v>
      </c>
      <c r="G2310">
        <v>32.62410216</v>
      </c>
      <c r="H2310">
        <v>0</v>
      </c>
    </row>
    <row r="2311" spans="1:8" x14ac:dyDescent="0.3">
      <c r="A2311" t="s">
        <v>4468</v>
      </c>
      <c r="B2311" t="s">
        <v>4467</v>
      </c>
      <c r="C2311">
        <v>1.1269290012092144E-5</v>
      </c>
      <c r="D2311">
        <v>187.73193208893989</v>
      </c>
      <c r="E2311">
        <v>-1.77341905</v>
      </c>
      <c r="F2311">
        <v>32.21976686</v>
      </c>
      <c r="G2311">
        <v>99.448503810000005</v>
      </c>
      <c r="H2311">
        <v>0</v>
      </c>
    </row>
    <row r="2312" spans="1:8" x14ac:dyDescent="0.3">
      <c r="A2312" t="s">
        <v>3977</v>
      </c>
      <c r="B2312" t="s">
        <v>4404</v>
      </c>
      <c r="C2312">
        <v>1.7236710171226236E-3</v>
      </c>
      <c r="D2312">
        <v>185.64844259414315</v>
      </c>
      <c r="E2312">
        <v>-0.17376036</v>
      </c>
      <c r="F2312">
        <v>4.7544993499999997</v>
      </c>
      <c r="G2312">
        <v>-12.946649150000001</v>
      </c>
      <c r="H2312">
        <v>0</v>
      </c>
    </row>
    <row r="2313" spans="1:8" x14ac:dyDescent="0.3">
      <c r="A2313" t="s">
        <v>4414</v>
      </c>
      <c r="B2313" t="s">
        <v>4414</v>
      </c>
      <c r="C2313">
        <v>9.9063813749684061E-6</v>
      </c>
      <c r="D2313">
        <v>184.33640716669331</v>
      </c>
      <c r="E2313">
        <v>0.1593947</v>
      </c>
      <c r="F2313">
        <v>5.0047949300000001</v>
      </c>
      <c r="G2313">
        <v>3.8384313699999999</v>
      </c>
      <c r="H2313">
        <v>0</v>
      </c>
    </row>
    <row r="2314" spans="1:8" x14ac:dyDescent="0.3">
      <c r="A2314" t="s">
        <v>4521</v>
      </c>
      <c r="B2314" t="s">
        <v>4520</v>
      </c>
      <c r="C2314">
        <v>3.3800715308549272E-6</v>
      </c>
      <c r="D2314">
        <v>179.85161289401717</v>
      </c>
      <c r="E2314">
        <v>-1.2963567300000001</v>
      </c>
      <c r="F2314">
        <v>6.06487906</v>
      </c>
      <c r="G2314">
        <v>-4.41505144</v>
      </c>
      <c r="H2314">
        <v>0</v>
      </c>
    </row>
    <row r="2315" spans="1:8" x14ac:dyDescent="0.3">
      <c r="A2315" t="s">
        <v>4619</v>
      </c>
      <c r="B2315" t="s">
        <v>4618</v>
      </c>
      <c r="C2315">
        <v>2.0114463079984459E-6</v>
      </c>
      <c r="D2315">
        <v>176.32558076538689</v>
      </c>
      <c r="E2315">
        <v>-8.92810302</v>
      </c>
      <c r="F2315">
        <v>-52.479546769999999</v>
      </c>
      <c r="G2315">
        <v>15.82834317</v>
      </c>
      <c r="H2315">
        <v>0</v>
      </c>
    </row>
    <row r="2316" spans="1:8" x14ac:dyDescent="0.3">
      <c r="A2316" t="s">
        <v>4407</v>
      </c>
      <c r="B2316" t="s">
        <v>4406</v>
      </c>
      <c r="C2316">
        <v>4.2021402225187002E-7</v>
      </c>
      <c r="D2316">
        <v>188.21360038187959</v>
      </c>
      <c r="E2316">
        <v>-0.30292232000000002</v>
      </c>
      <c r="F2316">
        <v>-3.8292236900000001</v>
      </c>
      <c r="G2316">
        <v>2.2872634399999998</v>
      </c>
      <c r="H2316">
        <v>0</v>
      </c>
    </row>
    <row r="2317" spans="1:8" x14ac:dyDescent="0.3">
      <c r="A2317" t="s">
        <v>1544</v>
      </c>
      <c r="B2317" t="s">
        <v>4387</v>
      </c>
      <c r="C2317">
        <v>3.4337342367919856E-4</v>
      </c>
      <c r="D2317">
        <v>155.87327467842289</v>
      </c>
      <c r="E2317">
        <v>-0.16037633000000001</v>
      </c>
      <c r="F2317">
        <v>-6.2527485800000004</v>
      </c>
      <c r="G2317">
        <v>-20.249843760000001</v>
      </c>
      <c r="H2317">
        <v>0</v>
      </c>
    </row>
    <row r="2318" spans="1:8" x14ac:dyDescent="0.3">
      <c r="A2318" t="s">
        <v>4399</v>
      </c>
      <c r="B2318" t="s">
        <v>4399</v>
      </c>
      <c r="C2318">
        <v>6.5054517490656925E-5</v>
      </c>
      <c r="D2318">
        <v>152.07923619539443</v>
      </c>
      <c r="E2318">
        <v>-0.36071542000000001</v>
      </c>
      <c r="F2318">
        <v>-12.93756475</v>
      </c>
      <c r="G2318">
        <v>-9.9998044799999999</v>
      </c>
      <c r="H2318">
        <v>0</v>
      </c>
    </row>
    <row r="2319" spans="1:8" x14ac:dyDescent="0.3">
      <c r="A2319" t="s">
        <v>4377</v>
      </c>
      <c r="B2319" t="s">
        <v>4376</v>
      </c>
      <c r="C2319">
        <v>1.4763900761474762E-5</v>
      </c>
      <c r="D2319">
        <v>150.34316643208547</v>
      </c>
      <c r="E2319">
        <v>-1.2440905799999999</v>
      </c>
      <c r="F2319">
        <v>-6.1963980599999999</v>
      </c>
      <c r="G2319">
        <v>-15.429533429999999</v>
      </c>
      <c r="H2319">
        <v>0</v>
      </c>
    </row>
    <row r="2320" spans="1:8" x14ac:dyDescent="0.3">
      <c r="A2320" t="s">
        <v>4604</v>
      </c>
      <c r="B2320" t="s">
        <v>4850</v>
      </c>
      <c r="C2320">
        <v>3.5177743307891972E-3</v>
      </c>
      <c r="D2320">
        <v>158.15130880738144</v>
      </c>
      <c r="E2320">
        <v>-0.37490780000000001</v>
      </c>
      <c r="F2320">
        <v>133.29887912000001</v>
      </c>
      <c r="G2320">
        <v>32.094703940000002</v>
      </c>
      <c r="H2320">
        <v>0</v>
      </c>
    </row>
    <row r="2321" spans="1:8" x14ac:dyDescent="0.3">
      <c r="A2321" t="s">
        <v>4412</v>
      </c>
      <c r="B2321" t="s">
        <v>4411</v>
      </c>
      <c r="C2321">
        <v>6.8649309430637105E-5</v>
      </c>
      <c r="D2321">
        <v>149.89613871070659</v>
      </c>
      <c r="E2321">
        <v>-0.72355064999999996</v>
      </c>
      <c r="F2321">
        <v>-0.36857286</v>
      </c>
      <c r="G2321">
        <v>-0.99371164999999995</v>
      </c>
      <c r="H2321">
        <v>0</v>
      </c>
    </row>
    <row r="2322" spans="1:8" x14ac:dyDescent="0.3">
      <c r="A2322" t="s">
        <v>1588</v>
      </c>
      <c r="B2322" t="s">
        <v>1588</v>
      </c>
      <c r="C2322">
        <v>7.9186564084517922E-4</v>
      </c>
      <c r="D2322">
        <v>149.31105681101286</v>
      </c>
      <c r="E2322">
        <v>1.5508629700000001</v>
      </c>
      <c r="F2322">
        <v>-2.0350065499999999</v>
      </c>
      <c r="G2322">
        <v>1.8185652299999999</v>
      </c>
      <c r="H2322">
        <v>0</v>
      </c>
    </row>
    <row r="2323" spans="1:8" x14ac:dyDescent="0.3">
      <c r="A2323" t="s">
        <v>4386</v>
      </c>
      <c r="B2323" t="s">
        <v>4385</v>
      </c>
      <c r="C2323">
        <v>2.0336665914999161E-5</v>
      </c>
      <c r="D2323">
        <v>103.5855107864396</v>
      </c>
      <c r="E2323">
        <v>3.0556639999999999E-2</v>
      </c>
      <c r="F2323">
        <v>-4.13141187</v>
      </c>
      <c r="G2323">
        <v>-15.30994798</v>
      </c>
      <c r="H2323">
        <v>0</v>
      </c>
    </row>
    <row r="2324" spans="1:8" x14ac:dyDescent="0.3">
      <c r="A2324" t="s">
        <v>4416</v>
      </c>
      <c r="B2324" t="s">
        <v>4415</v>
      </c>
      <c r="C2324">
        <v>7.1478674274022666E-4</v>
      </c>
      <c r="D2324">
        <v>144.10150795879292</v>
      </c>
      <c r="E2324">
        <v>3.3509437200000001</v>
      </c>
      <c r="F2324">
        <v>24.333770940000001</v>
      </c>
      <c r="G2324">
        <v>886.49314721999997</v>
      </c>
      <c r="H2324">
        <v>0</v>
      </c>
    </row>
    <row r="2325" spans="1:8" x14ac:dyDescent="0.3">
      <c r="A2325" t="s">
        <v>4383</v>
      </c>
      <c r="B2325" t="s">
        <v>4382</v>
      </c>
      <c r="C2325">
        <v>3.4821221547422953E-4</v>
      </c>
      <c r="D2325">
        <v>141.15904387555875</v>
      </c>
      <c r="E2325">
        <v>1.0733812300000001</v>
      </c>
      <c r="F2325">
        <v>-4.2882698499999998</v>
      </c>
      <c r="G2325">
        <v>-11.29558271</v>
      </c>
      <c r="H2325">
        <v>0</v>
      </c>
    </row>
    <row r="2326" spans="1:8" x14ac:dyDescent="0.3">
      <c r="A2326" t="s">
        <v>2171</v>
      </c>
      <c r="B2326" t="s">
        <v>4579</v>
      </c>
      <c r="C2326">
        <v>3.4605839463703427E-6</v>
      </c>
      <c r="D2326">
        <v>140.13492580328753</v>
      </c>
      <c r="E2326">
        <v>1.1741596299999999</v>
      </c>
      <c r="F2326">
        <v>-3.3516443499999999</v>
      </c>
      <c r="G2326">
        <v>-13.22078385</v>
      </c>
      <c r="H2326">
        <v>0</v>
      </c>
    </row>
    <row r="2327" spans="1:8" x14ac:dyDescent="0.3">
      <c r="A2327" t="s">
        <v>3644</v>
      </c>
      <c r="B2327" t="s">
        <v>4408</v>
      </c>
      <c r="C2327">
        <v>4.8644002320305108E-2</v>
      </c>
      <c r="D2327">
        <v>140.25880014593997</v>
      </c>
      <c r="E2327">
        <v>-1.9309679999999999E-2</v>
      </c>
      <c r="F2327">
        <v>-4.7537729999999998</v>
      </c>
      <c r="G2327">
        <v>-16.214013139999999</v>
      </c>
      <c r="H2327">
        <v>0</v>
      </c>
    </row>
    <row r="2328" spans="1:8" x14ac:dyDescent="0.3">
      <c r="A2328" t="s">
        <v>7573</v>
      </c>
      <c r="B2328" t="s">
        <v>7574</v>
      </c>
      <c r="C2328">
        <v>1.3515411923198351E-4</v>
      </c>
      <c r="D2328">
        <v>135.12284920124813</v>
      </c>
      <c r="E2328">
        <v>-4.1148977799999997</v>
      </c>
      <c r="F2328">
        <v>-3.73803252</v>
      </c>
      <c r="G2328">
        <v>-15.45185105</v>
      </c>
      <c r="H2328">
        <v>0</v>
      </c>
    </row>
    <row r="2329" spans="1:8" x14ac:dyDescent="0.3">
      <c r="A2329" t="s">
        <v>4563</v>
      </c>
      <c r="B2329" t="s">
        <v>4562</v>
      </c>
      <c r="C2329">
        <v>8.3099058781071236E-6</v>
      </c>
      <c r="D2329">
        <v>128.95533027643057</v>
      </c>
      <c r="E2329">
        <v>2.9822197500000001</v>
      </c>
      <c r="F2329">
        <v>2.8064299799999999</v>
      </c>
      <c r="G2329">
        <v>-5.2605855100000003</v>
      </c>
      <c r="H2329">
        <v>0</v>
      </c>
    </row>
    <row r="2330" spans="1:8" x14ac:dyDescent="0.3">
      <c r="A2330" t="s">
        <v>2271</v>
      </c>
      <c r="B2330" t="s">
        <v>2271</v>
      </c>
      <c r="C2330">
        <v>2.172948593539936E-3</v>
      </c>
      <c r="D2330">
        <v>125.5412443503306</v>
      </c>
      <c r="E2330">
        <v>-0.39463707999999997</v>
      </c>
      <c r="F2330">
        <v>-4.5338754400000001</v>
      </c>
      <c r="G2330">
        <v>-16.018289790000001</v>
      </c>
      <c r="H2330">
        <v>0</v>
      </c>
    </row>
    <row r="2331" spans="1:8" x14ac:dyDescent="0.3">
      <c r="A2331" t="s">
        <v>4428</v>
      </c>
      <c r="B2331" t="s">
        <v>4427</v>
      </c>
      <c r="C2331">
        <v>1.7328608959344658E-5</v>
      </c>
      <c r="D2331">
        <v>123.37627195931633</v>
      </c>
      <c r="E2331">
        <v>-7.1350750000000004E-2</v>
      </c>
      <c r="F2331">
        <v>0.94829730999999995</v>
      </c>
      <c r="G2331">
        <v>16.128675569999999</v>
      </c>
      <c r="H2331">
        <v>0</v>
      </c>
    </row>
    <row r="2332" spans="1:8" x14ac:dyDescent="0.3">
      <c r="A2332" t="s">
        <v>4594</v>
      </c>
      <c r="B2332" t="s">
        <v>4594</v>
      </c>
      <c r="C2332">
        <v>2.232075194531995E-7</v>
      </c>
      <c r="D2332">
        <v>121.16273417073089</v>
      </c>
      <c r="E2332">
        <v>1.2918830299999999</v>
      </c>
      <c r="F2332">
        <v>-29.66848182</v>
      </c>
      <c r="G2332">
        <v>-54.610011149999998</v>
      </c>
      <c r="H2332">
        <v>0</v>
      </c>
    </row>
    <row r="2333" spans="1:8" x14ac:dyDescent="0.3">
      <c r="A2333" t="s">
        <v>4438</v>
      </c>
      <c r="B2333" t="s">
        <v>4437</v>
      </c>
      <c r="C2333">
        <v>2.6288376715623152E-6</v>
      </c>
      <c r="D2333">
        <v>118.56024370193948</v>
      </c>
      <c r="E2333">
        <v>-5.962804E-2</v>
      </c>
      <c r="F2333">
        <v>-5.5360163399999998</v>
      </c>
      <c r="G2333">
        <v>-8.8070710999999999</v>
      </c>
      <c r="H2333">
        <v>0</v>
      </c>
    </row>
    <row r="2334" spans="1:8" x14ac:dyDescent="0.3">
      <c r="A2334" t="s">
        <v>4422</v>
      </c>
      <c r="B2334" t="s">
        <v>4421</v>
      </c>
      <c r="C2334">
        <v>8.8170495042358117E-4</v>
      </c>
      <c r="D2334">
        <v>115.74949190948122</v>
      </c>
      <c r="E2334">
        <v>5.4132732099999998</v>
      </c>
      <c r="F2334">
        <v>-6.1663520199999997</v>
      </c>
      <c r="G2334">
        <v>37.93687414</v>
      </c>
      <c r="H2334">
        <v>0</v>
      </c>
    </row>
    <row r="2335" spans="1:8" x14ac:dyDescent="0.3">
      <c r="A2335" t="s">
        <v>1407</v>
      </c>
      <c r="B2335" t="s">
        <v>4430</v>
      </c>
      <c r="C2335">
        <v>7.634243024643884E-5</v>
      </c>
      <c r="D2335">
        <v>114.0346574725384</v>
      </c>
      <c r="E2335">
        <v>0.29340065999999998</v>
      </c>
      <c r="F2335">
        <v>0.28217565999999999</v>
      </c>
      <c r="G2335">
        <v>-0.28932995</v>
      </c>
      <c r="H2335">
        <v>0</v>
      </c>
    </row>
    <row r="2336" spans="1:8" x14ac:dyDescent="0.3">
      <c r="A2336" t="s">
        <v>3369</v>
      </c>
      <c r="B2336" t="s">
        <v>5461</v>
      </c>
      <c r="C2336">
        <v>1.3054754611489198E-7</v>
      </c>
      <c r="D2336">
        <v>111.34059941634835</v>
      </c>
      <c r="E2336">
        <v>-3.860123E-2</v>
      </c>
      <c r="F2336">
        <v>-4.8882762700000004</v>
      </c>
      <c r="G2336">
        <v>-10.040044630000001</v>
      </c>
      <c r="H2336">
        <v>0</v>
      </c>
    </row>
    <row r="2337" spans="1:8" x14ac:dyDescent="0.3">
      <c r="A2337" t="s">
        <v>4449</v>
      </c>
      <c r="B2337" t="s">
        <v>4448</v>
      </c>
      <c r="C2337">
        <v>3.7205967744371537E-5</v>
      </c>
      <c r="D2337">
        <v>94.037658936618499</v>
      </c>
      <c r="E2337">
        <v>-4.7523940000000001E-2</v>
      </c>
      <c r="F2337">
        <v>4.3700981700000003</v>
      </c>
      <c r="G2337">
        <v>-56.239661069999997</v>
      </c>
      <c r="H2337">
        <v>0</v>
      </c>
    </row>
    <row r="2338" spans="1:8" x14ac:dyDescent="0.3">
      <c r="A2338" t="s">
        <v>4446</v>
      </c>
      <c r="B2338" t="s">
        <v>4445</v>
      </c>
      <c r="C2338">
        <v>2.7431739405288134E-6</v>
      </c>
      <c r="D2338">
        <v>109.64433696490704</v>
      </c>
      <c r="E2338">
        <v>-3.6590745099999999</v>
      </c>
      <c r="F2338">
        <v>-5.2543045900000003</v>
      </c>
      <c r="G2338">
        <v>0.17882031000000001</v>
      </c>
      <c r="H2338">
        <v>0</v>
      </c>
    </row>
    <row r="2339" spans="1:8" x14ac:dyDescent="0.3">
      <c r="A2339" t="s">
        <v>4432</v>
      </c>
      <c r="B2339" t="s">
        <v>4431</v>
      </c>
      <c r="C2339">
        <v>5.5361790139832721E-7</v>
      </c>
      <c r="D2339">
        <v>107.32393602094101</v>
      </c>
      <c r="E2339">
        <v>-0.15629022000000001</v>
      </c>
      <c r="F2339">
        <v>-3.75334587</v>
      </c>
      <c r="G2339">
        <v>-15.270144480000001</v>
      </c>
      <c r="H2339">
        <v>0</v>
      </c>
    </row>
    <row r="2340" spans="1:8" x14ac:dyDescent="0.3">
      <c r="A2340" t="s">
        <v>3842</v>
      </c>
      <c r="B2340" t="s">
        <v>4465</v>
      </c>
      <c r="C2340">
        <v>1.1673804320973132E-4</v>
      </c>
      <c r="D2340">
        <v>107.47013374823756</v>
      </c>
      <c r="E2340">
        <v>-9.5456751499999992</v>
      </c>
      <c r="F2340">
        <v>-0.96249932999999999</v>
      </c>
      <c r="G2340">
        <v>4.2392735899999998</v>
      </c>
      <c r="H2340">
        <v>0</v>
      </c>
    </row>
    <row r="2341" spans="1:8" x14ac:dyDescent="0.3">
      <c r="A2341" t="s">
        <v>4374</v>
      </c>
      <c r="B2341" t="s">
        <v>4373</v>
      </c>
      <c r="C2341">
        <v>2.3152741416923072E-3</v>
      </c>
      <c r="D2341">
        <v>105.71347181080772</v>
      </c>
      <c r="E2341">
        <v>0.33781828000000003</v>
      </c>
      <c r="F2341">
        <v>-13.14190657</v>
      </c>
      <c r="G2341">
        <v>28.172615310000001</v>
      </c>
      <c r="H2341">
        <v>0</v>
      </c>
    </row>
    <row r="2342" spans="1:8" x14ac:dyDescent="0.3">
      <c r="A2342" t="s">
        <v>4576</v>
      </c>
      <c r="B2342" t="s">
        <v>4576</v>
      </c>
      <c r="C2342">
        <v>4.8919685895959555E-8</v>
      </c>
      <c r="D2342">
        <v>98.275965788019676</v>
      </c>
      <c r="E2342">
        <v>3.2228990899999999</v>
      </c>
      <c r="F2342">
        <v>-64.652264860000002</v>
      </c>
      <c r="G2342">
        <v>-78.923329480000007</v>
      </c>
      <c r="H2342">
        <v>0</v>
      </c>
    </row>
    <row r="2343" spans="1:8" x14ac:dyDescent="0.3">
      <c r="A2343" t="s">
        <v>4398</v>
      </c>
      <c r="B2343" t="s">
        <v>4397</v>
      </c>
      <c r="C2343">
        <v>2.2944192425630388E-5</v>
      </c>
      <c r="D2343">
        <v>98.453361408030034</v>
      </c>
      <c r="E2343">
        <v>1.1384612599999999</v>
      </c>
      <c r="F2343">
        <v>5.5448483399999997</v>
      </c>
      <c r="G2343">
        <v>42.931106040000003</v>
      </c>
      <c r="H2343">
        <v>0</v>
      </c>
    </row>
    <row r="2344" spans="1:8" x14ac:dyDescent="0.3">
      <c r="A2344" t="s">
        <v>4859</v>
      </c>
      <c r="B2344" t="s">
        <v>4859</v>
      </c>
      <c r="C2344">
        <v>1.0299461779974529E-7</v>
      </c>
      <c r="D2344">
        <v>131.36718624973025</v>
      </c>
      <c r="E2344">
        <v>-1.2109031400000001</v>
      </c>
      <c r="F2344">
        <v>30.911122500000001</v>
      </c>
      <c r="G2344">
        <v>19.969226930000001</v>
      </c>
      <c r="H2344">
        <v>0</v>
      </c>
    </row>
    <row r="2345" spans="1:8" x14ac:dyDescent="0.3">
      <c r="A2345" t="s">
        <v>4452</v>
      </c>
      <c r="B2345" t="s">
        <v>4451</v>
      </c>
      <c r="C2345">
        <v>1.0739302222832298E-5</v>
      </c>
      <c r="D2345">
        <v>96.176231463449597</v>
      </c>
      <c r="E2345">
        <v>-0.82913749000000003</v>
      </c>
      <c r="F2345">
        <v>-3.9290028600000002</v>
      </c>
      <c r="G2345">
        <v>-3.3289974600000001</v>
      </c>
      <c r="H2345">
        <v>0</v>
      </c>
    </row>
    <row r="2346" spans="1:8" x14ac:dyDescent="0.3">
      <c r="A2346" t="s">
        <v>4503</v>
      </c>
      <c r="B2346" t="s">
        <v>4502</v>
      </c>
      <c r="C2346">
        <v>2.1206980551489923E-4</v>
      </c>
      <c r="D2346">
        <v>92.608070156897057</v>
      </c>
      <c r="E2346">
        <v>1.3113949199999999</v>
      </c>
      <c r="F2346">
        <v>12.232135510000001</v>
      </c>
      <c r="G2346">
        <v>106.14171005999999</v>
      </c>
      <c r="H2346">
        <v>0</v>
      </c>
    </row>
    <row r="2347" spans="1:8" x14ac:dyDescent="0.3">
      <c r="A2347" t="s">
        <v>4424</v>
      </c>
      <c r="B2347" t="s">
        <v>4423</v>
      </c>
      <c r="C2347">
        <v>1.0157086049399582</v>
      </c>
      <c r="D2347">
        <v>89.522821630131503</v>
      </c>
      <c r="E2347">
        <v>-6.7888219999999999E-2</v>
      </c>
      <c r="F2347">
        <v>0.65180673</v>
      </c>
      <c r="G2347">
        <v>0.95702516999999998</v>
      </c>
      <c r="H2347">
        <v>0</v>
      </c>
    </row>
    <row r="2348" spans="1:8" x14ac:dyDescent="0.3">
      <c r="A2348" t="s">
        <v>4489</v>
      </c>
      <c r="B2348" t="s">
        <v>4488</v>
      </c>
      <c r="C2348">
        <v>1E-8</v>
      </c>
      <c r="D2348">
        <v>89.027743978362324</v>
      </c>
      <c r="E2348">
        <v>1.83569659</v>
      </c>
      <c r="F2348">
        <v>-6.42505463</v>
      </c>
      <c r="G2348">
        <v>9.8785048700000004</v>
      </c>
      <c r="H2348">
        <v>0</v>
      </c>
    </row>
    <row r="2349" spans="1:8" x14ac:dyDescent="0.3">
      <c r="A2349" t="s">
        <v>4480</v>
      </c>
      <c r="B2349" t="s">
        <v>4479</v>
      </c>
      <c r="C2349">
        <v>1.2104468174815094E-4</v>
      </c>
      <c r="D2349">
        <v>87.210035724034924</v>
      </c>
      <c r="E2349">
        <v>0.83284939999999996</v>
      </c>
      <c r="F2349">
        <v>8.8904663300000006</v>
      </c>
      <c r="G2349">
        <v>89.722742650000001</v>
      </c>
      <c r="H2349">
        <v>0</v>
      </c>
    </row>
    <row r="2350" spans="1:8" x14ac:dyDescent="0.3">
      <c r="A2350" t="s">
        <v>4353</v>
      </c>
      <c r="B2350" t="s">
        <v>4352</v>
      </c>
      <c r="C2350">
        <v>1.9544099102164303E-3</v>
      </c>
      <c r="D2350">
        <v>153.58061539970819</v>
      </c>
      <c r="E2350">
        <v>-0.13191760999999999</v>
      </c>
      <c r="F2350">
        <v>-3.77032926</v>
      </c>
      <c r="G2350">
        <v>-0.24443683999999999</v>
      </c>
      <c r="H2350">
        <v>0</v>
      </c>
    </row>
    <row r="2351" spans="1:8" x14ac:dyDescent="0.3">
      <c r="A2351" t="s">
        <v>4460</v>
      </c>
      <c r="B2351" t="s">
        <v>4459</v>
      </c>
      <c r="C2351">
        <v>0.18719083688905497</v>
      </c>
      <c r="D2351">
        <v>85.949631859926939</v>
      </c>
      <c r="E2351">
        <v>3.0582506600000001</v>
      </c>
      <c r="F2351">
        <v>-0.76797914</v>
      </c>
      <c r="G2351">
        <v>59.05794865</v>
      </c>
      <c r="H2351">
        <v>0</v>
      </c>
    </row>
    <row r="2352" spans="1:8" x14ac:dyDescent="0.3">
      <c r="A2352" t="s">
        <v>4611</v>
      </c>
      <c r="B2352" t="s">
        <v>4610</v>
      </c>
      <c r="C2352">
        <v>1.1281476658738478E-7</v>
      </c>
      <c r="D2352">
        <v>85.9221442794463</v>
      </c>
      <c r="E2352">
        <v>0.15924825000000001</v>
      </c>
      <c r="F2352">
        <v>0.91229055000000003</v>
      </c>
      <c r="G2352">
        <v>-11.515441429999999</v>
      </c>
      <c r="H2352">
        <v>0</v>
      </c>
    </row>
    <row r="2353" spans="1:8" x14ac:dyDescent="0.3">
      <c r="A2353" t="s">
        <v>1615</v>
      </c>
      <c r="B2353" t="s">
        <v>4524</v>
      </c>
      <c r="C2353">
        <v>2.9770618480359224E-7</v>
      </c>
      <c r="D2353">
        <v>86.267950055330687</v>
      </c>
      <c r="E2353">
        <v>-2.7155711400000002</v>
      </c>
      <c r="F2353">
        <v>10.79780697</v>
      </c>
      <c r="G2353">
        <v>-11.617617579999999</v>
      </c>
      <c r="H2353">
        <v>0</v>
      </c>
    </row>
    <row r="2354" spans="1:8" x14ac:dyDescent="0.3">
      <c r="A2354" t="s">
        <v>4447</v>
      </c>
      <c r="B2354" t="s">
        <v>4447</v>
      </c>
      <c r="C2354">
        <v>4.2742874869075607E-6</v>
      </c>
      <c r="D2354">
        <v>84.009158589736515</v>
      </c>
      <c r="E2354">
        <v>0.23239509999999999</v>
      </c>
      <c r="F2354">
        <v>-5.7867859900000003</v>
      </c>
      <c r="G2354">
        <v>-21.69489652</v>
      </c>
      <c r="H2354">
        <v>0</v>
      </c>
    </row>
    <row r="2355" spans="1:8" x14ac:dyDescent="0.3">
      <c r="A2355" t="s">
        <v>4575</v>
      </c>
      <c r="B2355" t="s">
        <v>4574</v>
      </c>
      <c r="C2355">
        <v>3.238826188808575E-5</v>
      </c>
      <c r="D2355">
        <v>81.434527913352227</v>
      </c>
      <c r="E2355">
        <v>-0.31484765999999997</v>
      </c>
      <c r="F2355">
        <v>2.6130398100000001</v>
      </c>
      <c r="G2355">
        <v>59.815595739999999</v>
      </c>
      <c r="H2355">
        <v>0</v>
      </c>
    </row>
    <row r="2356" spans="1:8" x14ac:dyDescent="0.3">
      <c r="A2356" t="s">
        <v>4454</v>
      </c>
      <c r="B2356" t="s">
        <v>4453</v>
      </c>
      <c r="C2356">
        <v>2.7810330987761308E-5</v>
      </c>
      <c r="D2356">
        <v>78.782339563274164</v>
      </c>
      <c r="E2356">
        <v>0.65179971999999997</v>
      </c>
      <c r="F2356">
        <v>-4.8433975900000004</v>
      </c>
      <c r="G2356">
        <v>-24.523677190000001</v>
      </c>
      <c r="H2356">
        <v>0</v>
      </c>
    </row>
    <row r="2357" spans="1:8" x14ac:dyDescent="0.3">
      <c r="A2357" t="s">
        <v>4339</v>
      </c>
      <c r="B2357" t="s">
        <v>4338</v>
      </c>
      <c r="C2357">
        <v>4.5953572863736224E-5</v>
      </c>
      <c r="D2357">
        <v>77.590898647757911</v>
      </c>
      <c r="E2357">
        <v>11.86472938</v>
      </c>
      <c r="F2357">
        <v>0.32786245000000003</v>
      </c>
      <c r="G2357">
        <v>6932.4262577899999</v>
      </c>
      <c r="H2357">
        <v>0</v>
      </c>
    </row>
    <row r="2358" spans="1:8" x14ac:dyDescent="0.3">
      <c r="A2358" t="s">
        <v>4553</v>
      </c>
      <c r="B2358" t="s">
        <v>4552</v>
      </c>
      <c r="C2358">
        <v>2.3032422602616969E-5</v>
      </c>
      <c r="D2358">
        <v>79.691251826564582</v>
      </c>
      <c r="E2358">
        <v>1.59078856</v>
      </c>
      <c r="F2358">
        <v>20.814647239999999</v>
      </c>
      <c r="G2358">
        <v>82.388716540000004</v>
      </c>
      <c r="H2358">
        <v>0</v>
      </c>
    </row>
    <row r="2359" spans="1:8" x14ac:dyDescent="0.3">
      <c r="A2359" t="s">
        <v>4485</v>
      </c>
      <c r="B2359" t="s">
        <v>4484</v>
      </c>
      <c r="C2359">
        <v>4.1840297649202432E-3</v>
      </c>
      <c r="D2359">
        <v>79.08456389976665</v>
      </c>
      <c r="E2359">
        <v>3.4953934599999998</v>
      </c>
      <c r="F2359">
        <v>9.67312409</v>
      </c>
      <c r="G2359">
        <v>29.825312459999999</v>
      </c>
      <c r="H2359">
        <v>0</v>
      </c>
    </row>
    <row r="2360" spans="1:8" x14ac:dyDescent="0.3">
      <c r="A2360" t="s">
        <v>4456</v>
      </c>
      <c r="B2360" t="s">
        <v>4455</v>
      </c>
      <c r="C2360">
        <v>1.492411584660746E-6</v>
      </c>
      <c r="D2360">
        <v>78.545785523152844</v>
      </c>
      <c r="E2360">
        <v>0.57254519000000004</v>
      </c>
      <c r="F2360">
        <v>-4.0113867799999996</v>
      </c>
      <c r="G2360">
        <v>-21.47988127</v>
      </c>
      <c r="H2360">
        <v>0</v>
      </c>
    </row>
    <row r="2361" spans="1:8" x14ac:dyDescent="0.3">
      <c r="A2361" t="s">
        <v>4354</v>
      </c>
      <c r="B2361" t="s">
        <v>4354</v>
      </c>
      <c r="C2361">
        <v>1.4356216118368638E-5</v>
      </c>
      <c r="D2361">
        <v>77.517898359267875</v>
      </c>
      <c r="E2361">
        <v>-0.56271391000000004</v>
      </c>
      <c r="F2361">
        <v>-11.450130250000001</v>
      </c>
      <c r="G2361">
        <v>-15.45185105</v>
      </c>
      <c r="H2361">
        <v>0</v>
      </c>
    </row>
    <row r="2362" spans="1:8" x14ac:dyDescent="0.3">
      <c r="A2362" t="s">
        <v>4519</v>
      </c>
      <c r="B2362" t="s">
        <v>4518</v>
      </c>
      <c r="C2362">
        <v>1.4057142652784533E-5</v>
      </c>
      <c r="D2362">
        <v>77.869652703835996</v>
      </c>
      <c r="E2362">
        <v>-17.410745980000002</v>
      </c>
      <c r="F2362">
        <v>15.512888670000001</v>
      </c>
      <c r="G2362">
        <v>34.7304526</v>
      </c>
      <c r="H2362">
        <v>0</v>
      </c>
    </row>
    <row r="2363" spans="1:8" x14ac:dyDescent="0.3">
      <c r="A2363" t="s">
        <v>571</v>
      </c>
      <c r="B2363" t="s">
        <v>4609</v>
      </c>
      <c r="C2363">
        <v>6.3428617639082603E-7</v>
      </c>
      <c r="D2363">
        <v>76.69208052210135</v>
      </c>
      <c r="E2363">
        <v>0.53482932000000005</v>
      </c>
      <c r="F2363">
        <v>31.8553818</v>
      </c>
      <c r="G2363">
        <v>37.339139729999999</v>
      </c>
      <c r="H2363">
        <v>0</v>
      </c>
    </row>
    <row r="2364" spans="1:8" x14ac:dyDescent="0.3">
      <c r="A2364" t="s">
        <v>4517</v>
      </c>
      <c r="B2364" t="s">
        <v>4516</v>
      </c>
      <c r="C2364">
        <v>3.5880948113332332E-3</v>
      </c>
      <c r="D2364">
        <v>76.876058877324681</v>
      </c>
      <c r="E2364">
        <v>10.704505620000001</v>
      </c>
      <c r="F2364">
        <v>16.426365270000002</v>
      </c>
      <c r="G2364">
        <v>18.495055900000001</v>
      </c>
      <c r="H2364">
        <v>0</v>
      </c>
    </row>
    <row r="2365" spans="1:8" x14ac:dyDescent="0.3">
      <c r="A2365" t="s">
        <v>4755</v>
      </c>
      <c r="B2365" t="s">
        <v>4754</v>
      </c>
      <c r="C2365">
        <v>5.7739144275451406E-4</v>
      </c>
      <c r="D2365">
        <v>76.557203475779048</v>
      </c>
      <c r="E2365">
        <v>-0.99719464000000002</v>
      </c>
      <c r="F2365">
        <v>26.15248193</v>
      </c>
      <c r="G2365">
        <v>77.132768229999996</v>
      </c>
      <c r="H2365">
        <v>0</v>
      </c>
    </row>
    <row r="2366" spans="1:8" x14ac:dyDescent="0.3">
      <c r="A2366" t="s">
        <v>4654</v>
      </c>
      <c r="B2366" t="s">
        <v>4653</v>
      </c>
      <c r="C2366">
        <v>2.0465562693247199E-5</v>
      </c>
      <c r="D2366">
        <v>75.163175683426346</v>
      </c>
      <c r="E2366">
        <v>0.52174038</v>
      </c>
      <c r="F2366">
        <v>-8.1312805000000008</v>
      </c>
      <c r="G2366">
        <v>79.164537850000002</v>
      </c>
      <c r="H2366">
        <v>0</v>
      </c>
    </row>
    <row r="2367" spans="1:8" x14ac:dyDescent="0.3">
      <c r="A2367" t="s">
        <v>7565</v>
      </c>
      <c r="B2367" t="s">
        <v>7566</v>
      </c>
      <c r="C2367">
        <v>1.8810827944176357E-5</v>
      </c>
      <c r="D2367">
        <v>73.737967890051891</v>
      </c>
      <c r="E2367">
        <v>-13.990334880000001</v>
      </c>
      <c r="F2367">
        <v>-32.328949190000003</v>
      </c>
      <c r="G2367">
        <v>-15.45185105</v>
      </c>
      <c r="H2367">
        <v>0</v>
      </c>
    </row>
    <row r="2368" spans="1:8" x14ac:dyDescent="0.3">
      <c r="A2368" t="s">
        <v>4652</v>
      </c>
      <c r="B2368" t="s">
        <v>4651</v>
      </c>
      <c r="C2368">
        <v>1E-8</v>
      </c>
      <c r="D2368">
        <v>68.421073689920206</v>
      </c>
      <c r="E2368">
        <v>1.2605173300000001</v>
      </c>
      <c r="F2368">
        <v>-20.63846539</v>
      </c>
      <c r="G2368">
        <v>-65.236642169999996</v>
      </c>
      <c r="H2368">
        <v>0</v>
      </c>
    </row>
    <row r="2369" spans="1:8" x14ac:dyDescent="0.3">
      <c r="A2369" t="s">
        <v>4593</v>
      </c>
      <c r="B2369" t="s">
        <v>4592</v>
      </c>
      <c r="C2369">
        <v>8.1110780466367032E-5</v>
      </c>
      <c r="D2369">
        <v>69.6284404184549</v>
      </c>
      <c r="E2369">
        <v>-5.366228E-2</v>
      </c>
      <c r="F2369">
        <v>-2.5956461000000002</v>
      </c>
      <c r="G2369">
        <v>-31.299032860000001</v>
      </c>
      <c r="H2369">
        <v>0</v>
      </c>
    </row>
    <row r="2370" spans="1:8" x14ac:dyDescent="0.3">
      <c r="A2370" t="s">
        <v>4565</v>
      </c>
      <c r="B2370" t="s">
        <v>4564</v>
      </c>
      <c r="C2370">
        <v>2.1414502872687053E-2</v>
      </c>
      <c r="D2370">
        <v>68.709029647411683</v>
      </c>
      <c r="E2370">
        <v>-0.57335128999999996</v>
      </c>
      <c r="F2370">
        <v>-14.462483519999999</v>
      </c>
      <c r="G2370">
        <v>-22.025203640000001</v>
      </c>
      <c r="H2370">
        <v>0</v>
      </c>
    </row>
    <row r="2371" spans="1:8" x14ac:dyDescent="0.3">
      <c r="A2371" t="s">
        <v>4444</v>
      </c>
      <c r="B2371" t="s">
        <v>4443</v>
      </c>
      <c r="C2371">
        <v>1.5598174886441137E-3</v>
      </c>
      <c r="D2371">
        <v>67.97435866263119</v>
      </c>
      <c r="E2371">
        <v>-6.8256327600000004</v>
      </c>
      <c r="F2371">
        <v>-20.484318099999999</v>
      </c>
      <c r="G2371">
        <v>7.9518567600000001</v>
      </c>
      <c r="H2371">
        <v>0</v>
      </c>
    </row>
    <row r="2372" spans="1:8" x14ac:dyDescent="0.3">
      <c r="A2372" t="s">
        <v>4498</v>
      </c>
      <c r="B2372" t="s">
        <v>4497</v>
      </c>
      <c r="C2372">
        <v>7.1743518556586526E-5</v>
      </c>
      <c r="D2372">
        <v>68.263554145564157</v>
      </c>
      <c r="E2372">
        <v>-0.26483648999999998</v>
      </c>
      <c r="F2372">
        <v>-6.8343789199999998</v>
      </c>
      <c r="G2372">
        <v>-29.64949155</v>
      </c>
      <c r="H2372">
        <v>0</v>
      </c>
    </row>
    <row r="2373" spans="1:8" x14ac:dyDescent="0.3">
      <c r="A2373" t="s">
        <v>4328</v>
      </c>
      <c r="B2373" t="s">
        <v>4327</v>
      </c>
      <c r="C2373">
        <v>1E-8</v>
      </c>
      <c r="D2373">
        <v>66.885228537545686</v>
      </c>
      <c r="E2373">
        <v>5.1426971300000002</v>
      </c>
      <c r="F2373">
        <v>-19.368792930000001</v>
      </c>
      <c r="G2373">
        <v>8339.1795991300005</v>
      </c>
      <c r="H2373">
        <v>0</v>
      </c>
    </row>
    <row r="2374" spans="1:8" x14ac:dyDescent="0.3">
      <c r="A2374" t="s">
        <v>4496</v>
      </c>
      <c r="B2374" t="s">
        <v>4495</v>
      </c>
      <c r="C2374">
        <v>1.5629055679102185E-3</v>
      </c>
      <c r="D2374">
        <v>65.988834891345661</v>
      </c>
      <c r="E2374">
        <v>-0.71523031000000004</v>
      </c>
      <c r="F2374">
        <v>1.25857613</v>
      </c>
      <c r="G2374">
        <v>81.72934214</v>
      </c>
      <c r="H2374">
        <v>0</v>
      </c>
    </row>
    <row r="2375" spans="1:8" x14ac:dyDescent="0.3">
      <c r="A2375" t="s">
        <v>4474</v>
      </c>
      <c r="B2375" t="s">
        <v>4473</v>
      </c>
      <c r="C2375">
        <v>2.4586261893608149E-6</v>
      </c>
      <c r="D2375">
        <v>64.462978434521588</v>
      </c>
      <c r="E2375">
        <v>-0.12644960999999999</v>
      </c>
      <c r="F2375">
        <v>-4.3409687799999999</v>
      </c>
      <c r="G2375">
        <v>-12.91992449</v>
      </c>
      <c r="H2375">
        <v>0</v>
      </c>
    </row>
    <row r="2376" spans="1:8" x14ac:dyDescent="0.3">
      <c r="A2376" t="s">
        <v>4466</v>
      </c>
      <c r="B2376" t="s">
        <v>4466</v>
      </c>
      <c r="C2376">
        <v>1.4282875415451682E-6</v>
      </c>
      <c r="D2376">
        <v>62.127787526119079</v>
      </c>
      <c r="E2376">
        <v>-1.6381025199999999</v>
      </c>
      <c r="F2376">
        <v>-6.6186218400000003</v>
      </c>
      <c r="G2376">
        <v>-30.903082250000001</v>
      </c>
      <c r="H2376">
        <v>0</v>
      </c>
    </row>
    <row r="2377" spans="1:8" x14ac:dyDescent="0.3">
      <c r="A2377" t="s">
        <v>4458</v>
      </c>
      <c r="B2377" t="s">
        <v>4457</v>
      </c>
      <c r="C2377">
        <v>5.3602228734503186E-3</v>
      </c>
      <c r="D2377">
        <v>67.276245293450572</v>
      </c>
      <c r="E2377">
        <v>0.21212405000000001</v>
      </c>
      <c r="F2377">
        <v>12.463580629999999</v>
      </c>
      <c r="G2377">
        <v>45.584513379999997</v>
      </c>
      <c r="H2377">
        <v>0</v>
      </c>
    </row>
    <row r="2378" spans="1:8" x14ac:dyDescent="0.3">
      <c r="A2378" t="s">
        <v>4501</v>
      </c>
      <c r="B2378" t="s">
        <v>4500</v>
      </c>
      <c r="C2378">
        <v>2.0226904833589125E-2</v>
      </c>
      <c r="D2378">
        <v>61.892357864050162</v>
      </c>
      <c r="E2378">
        <v>2.3448589999999998E-2</v>
      </c>
      <c r="F2378">
        <v>0.10967261</v>
      </c>
      <c r="G2378">
        <v>0.76049485000000006</v>
      </c>
      <c r="H2378">
        <v>0</v>
      </c>
    </row>
    <row r="2379" spans="1:8" x14ac:dyDescent="0.3">
      <c r="A2379" t="s">
        <v>4535</v>
      </c>
      <c r="B2379" t="s">
        <v>4534</v>
      </c>
      <c r="C2379">
        <v>7.0137025083867149E-5</v>
      </c>
      <c r="D2379">
        <v>60.475447347006579</v>
      </c>
      <c r="E2379">
        <v>-14.49805881</v>
      </c>
      <c r="F2379">
        <v>27.83005137</v>
      </c>
      <c r="G2379">
        <v>457.28774883</v>
      </c>
      <c r="H2379">
        <v>0</v>
      </c>
    </row>
    <row r="2380" spans="1:8" x14ac:dyDescent="0.3">
      <c r="A2380" t="s">
        <v>4476</v>
      </c>
      <c r="B2380" t="s">
        <v>4475</v>
      </c>
      <c r="C2380">
        <v>1.4057130651119483E-6</v>
      </c>
      <c r="D2380">
        <v>56.943706810457215</v>
      </c>
      <c r="E2380">
        <v>0.28946620000000001</v>
      </c>
      <c r="F2380">
        <v>-4.1808657800000004</v>
      </c>
      <c r="G2380">
        <v>-19.460412519999998</v>
      </c>
      <c r="H2380">
        <v>0</v>
      </c>
    </row>
    <row r="2381" spans="1:8" x14ac:dyDescent="0.3">
      <c r="A2381" t="s">
        <v>4542</v>
      </c>
      <c r="B2381" t="s">
        <v>4541</v>
      </c>
      <c r="C2381">
        <v>2.0622613730385253E-6</v>
      </c>
      <c r="D2381">
        <v>56.363485748400933</v>
      </c>
      <c r="E2381">
        <v>-0.23006515</v>
      </c>
      <c r="F2381">
        <v>5.6305031100000003</v>
      </c>
      <c r="G2381">
        <v>-0.76775771000000004</v>
      </c>
      <c r="H2381">
        <v>0</v>
      </c>
    </row>
    <row r="2382" spans="1:8" x14ac:dyDescent="0.3">
      <c r="A2382" t="s">
        <v>2620</v>
      </c>
      <c r="B2382" t="s">
        <v>4499</v>
      </c>
      <c r="C2382">
        <v>1.8265608493765408E-6</v>
      </c>
      <c r="D2382">
        <v>56.18193498291874</v>
      </c>
      <c r="E2382">
        <v>-0.40452663</v>
      </c>
      <c r="F2382">
        <v>-10.22539755</v>
      </c>
      <c r="G2382">
        <v>-43.140076860000001</v>
      </c>
      <c r="H2382">
        <v>0</v>
      </c>
    </row>
    <row r="2383" spans="1:8" x14ac:dyDescent="0.3">
      <c r="A2383" t="s">
        <v>4375</v>
      </c>
      <c r="B2383" t="s">
        <v>4375</v>
      </c>
      <c r="C2383">
        <v>1.5237436853381241E-3</v>
      </c>
      <c r="D2383">
        <v>55.068282232904174</v>
      </c>
      <c r="E2383">
        <v>3.3151031199999998</v>
      </c>
      <c r="F2383">
        <v>5.1723119100000003</v>
      </c>
      <c r="G2383">
        <v>48.12787514</v>
      </c>
      <c r="H2383">
        <v>0</v>
      </c>
    </row>
    <row r="2384" spans="1:8" x14ac:dyDescent="0.3">
      <c r="A2384" t="s">
        <v>4507</v>
      </c>
      <c r="B2384" t="s">
        <v>4506</v>
      </c>
      <c r="C2384">
        <v>3.5326826363096246E-6</v>
      </c>
      <c r="D2384">
        <v>54.48298515394913</v>
      </c>
      <c r="E2384">
        <v>-1.5362123299999999</v>
      </c>
      <c r="F2384">
        <v>-4.8053110200000004</v>
      </c>
      <c r="G2384">
        <v>-17.221839460000002</v>
      </c>
      <c r="H2384">
        <v>0</v>
      </c>
    </row>
    <row r="2385" spans="1:8" x14ac:dyDescent="0.3">
      <c r="A2385" t="s">
        <v>7575</v>
      </c>
      <c r="B2385" t="s">
        <v>7576</v>
      </c>
      <c r="C2385">
        <v>8.1150665368994422E-3</v>
      </c>
      <c r="D2385">
        <v>53.404719412060402</v>
      </c>
      <c r="E2385">
        <v>-10.57284786</v>
      </c>
      <c r="F2385">
        <v>-3.73803252</v>
      </c>
      <c r="G2385">
        <v>-15.45185105</v>
      </c>
      <c r="H2385">
        <v>0</v>
      </c>
    </row>
    <row r="2386" spans="1:8" x14ac:dyDescent="0.3">
      <c r="A2386" t="s">
        <v>2175</v>
      </c>
      <c r="B2386" t="s">
        <v>7569</v>
      </c>
      <c r="C2386">
        <v>1.1172173968746519E-2</v>
      </c>
      <c r="D2386">
        <v>51.454956926575207</v>
      </c>
      <c r="E2386">
        <v>-4.5018958500000004</v>
      </c>
      <c r="F2386">
        <v>-16.859687910000002</v>
      </c>
      <c r="G2386">
        <v>-15.45185105</v>
      </c>
      <c r="H2386">
        <v>0</v>
      </c>
    </row>
    <row r="2387" spans="1:8" x14ac:dyDescent="0.3">
      <c r="A2387" t="s">
        <v>4871</v>
      </c>
      <c r="B2387" t="s">
        <v>4870</v>
      </c>
      <c r="C2387">
        <v>3.1234085147737367E-4</v>
      </c>
      <c r="D2387">
        <v>52.103587967318077</v>
      </c>
      <c r="E2387">
        <v>25.596290549999999</v>
      </c>
      <c r="F2387">
        <v>-8.5493962799999998</v>
      </c>
      <c r="G2387">
        <v>325.39010608000001</v>
      </c>
      <c r="H2387">
        <v>0</v>
      </c>
    </row>
    <row r="2388" spans="1:8" x14ac:dyDescent="0.3">
      <c r="A2388" t="s">
        <v>4700</v>
      </c>
      <c r="B2388" t="s">
        <v>4699</v>
      </c>
      <c r="C2388">
        <v>0.38453839247714294</v>
      </c>
      <c r="D2388">
        <v>52.319281332879882</v>
      </c>
      <c r="E2388">
        <v>-3.2895180000000003E-2</v>
      </c>
      <c r="F2388">
        <v>133.81386363999999</v>
      </c>
      <c r="G2388">
        <v>530.38942229999998</v>
      </c>
      <c r="H2388">
        <v>0</v>
      </c>
    </row>
    <row r="2389" spans="1:8" x14ac:dyDescent="0.3">
      <c r="A2389" t="s">
        <v>4523</v>
      </c>
      <c r="B2389" t="s">
        <v>4522</v>
      </c>
      <c r="C2389">
        <v>4.4005834330852138E-7</v>
      </c>
      <c r="D2389">
        <v>51.053724454176461</v>
      </c>
      <c r="E2389">
        <v>-1.0840864800000001</v>
      </c>
      <c r="F2389">
        <v>0.85937026999999999</v>
      </c>
      <c r="G2389">
        <v>-2.8658287699999998</v>
      </c>
      <c r="H2389">
        <v>0</v>
      </c>
    </row>
    <row r="2390" spans="1:8" x14ac:dyDescent="0.3">
      <c r="A2390" t="s">
        <v>4573</v>
      </c>
      <c r="B2390" t="s">
        <v>4572</v>
      </c>
      <c r="C2390">
        <v>4.6386612118384611E-6</v>
      </c>
      <c r="D2390">
        <v>50.936287792077991</v>
      </c>
      <c r="E2390">
        <v>10.21838943</v>
      </c>
      <c r="F2390">
        <v>-11.14673863</v>
      </c>
      <c r="G2390">
        <v>-5.6834277599999998</v>
      </c>
      <c r="H2390">
        <v>0</v>
      </c>
    </row>
    <row r="2391" spans="1:8" x14ac:dyDescent="0.3">
      <c r="A2391" t="s">
        <v>4663</v>
      </c>
      <c r="B2391" t="s">
        <v>4663</v>
      </c>
      <c r="C2391">
        <v>5.3196816903193218E-7</v>
      </c>
      <c r="D2391">
        <v>50.734739072571536</v>
      </c>
      <c r="E2391">
        <v>0.80205534999999994</v>
      </c>
      <c r="F2391">
        <v>3.0828834600000001</v>
      </c>
      <c r="G2391">
        <v>-53.2698094</v>
      </c>
      <c r="H2391">
        <v>0</v>
      </c>
    </row>
    <row r="2392" spans="1:8" x14ac:dyDescent="0.3">
      <c r="A2392" t="s">
        <v>4588</v>
      </c>
      <c r="B2392" t="s">
        <v>4587</v>
      </c>
      <c r="C2392">
        <v>1.3557382645981101E-7</v>
      </c>
      <c r="D2392">
        <v>51.23036953028172</v>
      </c>
      <c r="E2392">
        <v>-0.86407623</v>
      </c>
      <c r="F2392">
        <v>-16.345992500000001</v>
      </c>
      <c r="G2392">
        <v>-60.29074249</v>
      </c>
      <c r="H2392">
        <v>0</v>
      </c>
    </row>
    <row r="2393" spans="1:8" x14ac:dyDescent="0.3">
      <c r="A2393" t="s">
        <v>4646</v>
      </c>
      <c r="B2393" t="s">
        <v>4645</v>
      </c>
      <c r="C2393">
        <v>7.8757928863576206E-6</v>
      </c>
      <c r="D2393">
        <v>50.109258551087535</v>
      </c>
      <c r="E2393">
        <v>-3.4407896999999998</v>
      </c>
      <c r="F2393">
        <v>-4.0184145100000004</v>
      </c>
      <c r="G2393">
        <v>-20.888964319999999</v>
      </c>
      <c r="H2393">
        <v>0</v>
      </c>
    </row>
    <row r="2394" spans="1:8" x14ac:dyDescent="0.3">
      <c r="A2394" t="s">
        <v>4783</v>
      </c>
      <c r="B2394" t="s">
        <v>4782</v>
      </c>
      <c r="C2394">
        <v>1.579682290545474E-3</v>
      </c>
      <c r="D2394">
        <v>50.196741432928555</v>
      </c>
      <c r="E2394">
        <v>-4.6569503599999997</v>
      </c>
      <c r="F2394">
        <v>16.839367330000002</v>
      </c>
      <c r="G2394">
        <v>16.89904666</v>
      </c>
      <c r="H2394">
        <v>0</v>
      </c>
    </row>
    <row r="2395" spans="1:8" x14ac:dyDescent="0.3">
      <c r="A2395" t="s">
        <v>4569</v>
      </c>
      <c r="B2395" t="s">
        <v>4568</v>
      </c>
      <c r="C2395">
        <v>3.199552681032579E-6</v>
      </c>
      <c r="D2395">
        <v>48.236585893526602</v>
      </c>
      <c r="E2395">
        <v>-0.95893729000000005</v>
      </c>
      <c r="F2395">
        <v>15.934628849999999</v>
      </c>
      <c r="G2395">
        <v>-15.45185105</v>
      </c>
      <c r="H2395">
        <v>0</v>
      </c>
    </row>
    <row r="2396" spans="1:8" x14ac:dyDescent="0.3">
      <c r="A2396" t="s">
        <v>4636</v>
      </c>
      <c r="B2396" t="s">
        <v>4636</v>
      </c>
      <c r="C2396">
        <v>5.6777577403408872E-7</v>
      </c>
      <c r="D2396">
        <v>47.96757668164112</v>
      </c>
      <c r="E2396">
        <v>-2.05447099</v>
      </c>
      <c r="F2396">
        <v>-9.5584697100000007</v>
      </c>
      <c r="G2396">
        <v>-61.653379370000003</v>
      </c>
      <c r="H2396">
        <v>0</v>
      </c>
    </row>
    <row r="2397" spans="1:8" x14ac:dyDescent="0.3">
      <c r="A2397" t="s">
        <v>5515</v>
      </c>
      <c r="B2397" t="s">
        <v>5514</v>
      </c>
      <c r="C2397">
        <v>1.6844199577161628E-5</v>
      </c>
      <c r="D2397">
        <v>46.99174901521603</v>
      </c>
      <c r="E2397">
        <v>-0.87658468</v>
      </c>
      <c r="F2397">
        <v>52.472265450000002</v>
      </c>
      <c r="G2397">
        <v>91.80701071</v>
      </c>
      <c r="H2397">
        <v>0</v>
      </c>
    </row>
    <row r="2398" spans="1:8" x14ac:dyDescent="0.3">
      <c r="A2398" t="s">
        <v>4487</v>
      </c>
      <c r="B2398" t="s">
        <v>4486</v>
      </c>
      <c r="C2398">
        <v>1.4003781878794706E-6</v>
      </c>
      <c r="D2398">
        <v>45.417123619620682</v>
      </c>
      <c r="E2398">
        <v>6.7013430999999999</v>
      </c>
      <c r="F2398">
        <v>-8.8655396199999998</v>
      </c>
      <c r="G2398">
        <v>-35.481442229999999</v>
      </c>
      <c r="H2398">
        <v>0</v>
      </c>
    </row>
    <row r="2399" spans="1:8" x14ac:dyDescent="0.3">
      <c r="A2399" t="s">
        <v>7450</v>
      </c>
      <c r="B2399" t="s">
        <v>7451</v>
      </c>
      <c r="C2399">
        <v>4.1288346394625471E-6</v>
      </c>
      <c r="D2399">
        <v>45.823687838009526</v>
      </c>
      <c r="E2399">
        <v>0.59212986000000001</v>
      </c>
      <c r="F2399">
        <v>-2.7256391299999998</v>
      </c>
      <c r="G2399">
        <v>-15.45185105</v>
      </c>
      <c r="H2399">
        <v>0</v>
      </c>
    </row>
    <row r="2400" spans="1:8" x14ac:dyDescent="0.3">
      <c r="A2400" t="s">
        <v>4505</v>
      </c>
      <c r="B2400" t="s">
        <v>4504</v>
      </c>
      <c r="C2400">
        <v>1.2533970856330181E-6</v>
      </c>
      <c r="D2400">
        <v>45.303806795077861</v>
      </c>
      <c r="E2400">
        <v>1.1730693599999999</v>
      </c>
      <c r="F2400">
        <v>-6.6366571499999996</v>
      </c>
      <c r="G2400">
        <v>-5.7118325199999997</v>
      </c>
      <c r="H2400">
        <v>0</v>
      </c>
    </row>
    <row r="2401" spans="1:8" x14ac:dyDescent="0.3">
      <c r="A2401" t="s">
        <v>4343</v>
      </c>
      <c r="B2401" t="s">
        <v>4342</v>
      </c>
      <c r="C2401">
        <v>1.8392994321008295E-4</v>
      </c>
      <c r="D2401">
        <v>45.552676333724058</v>
      </c>
      <c r="E2401">
        <v>-0.12077477</v>
      </c>
      <c r="F2401">
        <v>107.00844243</v>
      </c>
      <c r="G2401">
        <v>12.68993457</v>
      </c>
      <c r="H2401">
        <v>0</v>
      </c>
    </row>
    <row r="2402" spans="1:8" x14ac:dyDescent="0.3">
      <c r="A2402" t="s">
        <v>4606</v>
      </c>
      <c r="B2402" t="s">
        <v>4605</v>
      </c>
      <c r="C2402">
        <v>3.1969498561222538E-6</v>
      </c>
      <c r="D2402">
        <v>44.000409511761085</v>
      </c>
      <c r="E2402">
        <v>8.3410282999999996</v>
      </c>
      <c r="F2402">
        <v>-16.407456060000001</v>
      </c>
      <c r="G2402">
        <v>30.5562529</v>
      </c>
      <c r="H2402">
        <v>0</v>
      </c>
    </row>
    <row r="2403" spans="1:8" x14ac:dyDescent="0.3">
      <c r="A2403" t="s">
        <v>4435</v>
      </c>
      <c r="B2403" t="s">
        <v>4434</v>
      </c>
      <c r="C2403">
        <v>3.6738240286464913E-6</v>
      </c>
      <c r="D2403">
        <v>42.923590362573037</v>
      </c>
      <c r="E2403">
        <v>-12.86248792</v>
      </c>
      <c r="F2403">
        <v>-36.660848710000003</v>
      </c>
      <c r="G2403">
        <v>-15.45185105</v>
      </c>
      <c r="H2403">
        <v>0</v>
      </c>
    </row>
    <row r="2404" spans="1:8" x14ac:dyDescent="0.3">
      <c r="A2404" t="s">
        <v>4558</v>
      </c>
      <c r="B2404" t="s">
        <v>4558</v>
      </c>
      <c r="C2404">
        <v>6.9662131220947529E-8</v>
      </c>
      <c r="D2404">
        <v>42.095411899657527</v>
      </c>
      <c r="E2404">
        <v>-8.3166119999999996E-2</v>
      </c>
      <c r="F2404">
        <v>2.7340018399999999</v>
      </c>
      <c r="G2404">
        <v>-20.442255809999999</v>
      </c>
      <c r="H2404">
        <v>0</v>
      </c>
    </row>
    <row r="2405" spans="1:8" x14ac:dyDescent="0.3">
      <c r="A2405" t="s">
        <v>4598</v>
      </c>
      <c r="B2405" t="s">
        <v>4597</v>
      </c>
      <c r="C2405">
        <v>4.9178488059050144E-3</v>
      </c>
      <c r="D2405">
        <v>41.98282371185438</v>
      </c>
      <c r="E2405">
        <v>-1.2356836499999999</v>
      </c>
      <c r="F2405">
        <v>0.94023928999999995</v>
      </c>
      <c r="G2405">
        <v>911.14247888</v>
      </c>
      <c r="H2405">
        <v>0</v>
      </c>
    </row>
    <row r="2406" spans="1:8" x14ac:dyDescent="0.3">
      <c r="A2406" t="s">
        <v>4533</v>
      </c>
      <c r="B2406" t="s">
        <v>4532</v>
      </c>
      <c r="C2406">
        <v>4.6166553321477014E-5</v>
      </c>
      <c r="D2406">
        <v>40.735071344731935</v>
      </c>
      <c r="E2406">
        <v>-3.6319086999999999</v>
      </c>
      <c r="F2406">
        <v>-3.50230635</v>
      </c>
      <c r="G2406">
        <v>-50.388024940000001</v>
      </c>
      <c r="H2406">
        <v>0</v>
      </c>
    </row>
    <row r="2407" spans="1:8" x14ac:dyDescent="0.3">
      <c r="A2407" t="s">
        <v>4470</v>
      </c>
      <c r="B2407" t="s">
        <v>4469</v>
      </c>
      <c r="C2407">
        <v>2.7430732726241143E-2</v>
      </c>
      <c r="D2407">
        <v>41.297431844531111</v>
      </c>
      <c r="E2407">
        <v>1.01797647</v>
      </c>
      <c r="F2407">
        <v>-19.58538493</v>
      </c>
      <c r="G2407">
        <v>-41.225145689999998</v>
      </c>
      <c r="H2407">
        <v>0</v>
      </c>
    </row>
    <row r="2408" spans="1:8" x14ac:dyDescent="0.3">
      <c r="A2408" t="s">
        <v>4513</v>
      </c>
      <c r="B2408" t="s">
        <v>4512</v>
      </c>
      <c r="C2408">
        <v>1.8371191320724743E-4</v>
      </c>
      <c r="D2408">
        <v>40.787979858668969</v>
      </c>
      <c r="E2408">
        <v>-4.2520690800000001</v>
      </c>
      <c r="F2408">
        <v>-5.1373881499999996</v>
      </c>
      <c r="G2408">
        <v>45.635693840000002</v>
      </c>
      <c r="H2408">
        <v>0</v>
      </c>
    </row>
    <row r="2409" spans="1:8" x14ac:dyDescent="0.3">
      <c r="A2409" t="s">
        <v>687</v>
      </c>
      <c r="B2409" t="s">
        <v>4760</v>
      </c>
      <c r="C2409">
        <v>4.3256654031855732E-2</v>
      </c>
      <c r="D2409">
        <v>40.530526560767953</v>
      </c>
      <c r="E2409">
        <v>-0.65631149</v>
      </c>
      <c r="F2409">
        <v>-0.94327802000000005</v>
      </c>
      <c r="G2409">
        <v>5.3698187600000002</v>
      </c>
      <c r="H2409">
        <v>0</v>
      </c>
    </row>
    <row r="2410" spans="1:8" x14ac:dyDescent="0.3">
      <c r="A2410" t="s">
        <v>4529</v>
      </c>
      <c r="B2410" t="s">
        <v>4529</v>
      </c>
      <c r="C2410">
        <v>1.04602585197103E-6</v>
      </c>
      <c r="D2410">
        <v>40.024051297768089</v>
      </c>
      <c r="E2410">
        <v>0.48050767999999999</v>
      </c>
      <c r="F2410">
        <v>4.20821369</v>
      </c>
      <c r="G2410">
        <v>-48.345816460000002</v>
      </c>
      <c r="H2410">
        <v>0</v>
      </c>
    </row>
    <row r="2411" spans="1:8" x14ac:dyDescent="0.3">
      <c r="A2411" t="s">
        <v>4556</v>
      </c>
      <c r="B2411" t="s">
        <v>4555</v>
      </c>
      <c r="C2411">
        <v>6.9448279705315831E-6</v>
      </c>
      <c r="D2411">
        <v>40.298741015971409</v>
      </c>
      <c r="E2411">
        <v>-0.12140383</v>
      </c>
      <c r="F2411">
        <v>-3.73596109</v>
      </c>
      <c r="G2411">
        <v>-15.46608071</v>
      </c>
      <c r="H2411">
        <v>0</v>
      </c>
    </row>
    <row r="2412" spans="1:8" x14ac:dyDescent="0.3">
      <c r="A2412" t="s">
        <v>4544</v>
      </c>
      <c r="B2412" t="s">
        <v>4543</v>
      </c>
      <c r="C2412">
        <v>1.3645297448964188E-3</v>
      </c>
      <c r="D2412">
        <v>40.078690211800662</v>
      </c>
      <c r="E2412">
        <v>-0.20595572000000001</v>
      </c>
      <c r="F2412">
        <v>-3.5022308799999999</v>
      </c>
      <c r="G2412">
        <v>-17.103154830000001</v>
      </c>
      <c r="H2412">
        <v>0</v>
      </c>
    </row>
    <row r="2413" spans="1:8" x14ac:dyDescent="0.3">
      <c r="A2413" t="s">
        <v>4494</v>
      </c>
      <c r="B2413" t="s">
        <v>4493</v>
      </c>
      <c r="C2413">
        <v>6.6109086423777836E-7</v>
      </c>
      <c r="D2413">
        <v>38.086332564426527</v>
      </c>
      <c r="E2413">
        <v>-0.93716562000000003</v>
      </c>
      <c r="F2413">
        <v>-6.05313488</v>
      </c>
      <c r="G2413">
        <v>-19.69066123</v>
      </c>
      <c r="H2413">
        <v>0</v>
      </c>
    </row>
    <row r="2414" spans="1:8" x14ac:dyDescent="0.3">
      <c r="A2414" t="s">
        <v>4633</v>
      </c>
      <c r="B2414" t="s">
        <v>4632</v>
      </c>
      <c r="C2414">
        <v>5.7533016570878225E-8</v>
      </c>
      <c r="D2414">
        <v>38.812428816109772</v>
      </c>
      <c r="E2414">
        <v>3.29765065</v>
      </c>
      <c r="F2414">
        <v>7.7486677200000003</v>
      </c>
      <c r="G2414">
        <v>-25.048510369999999</v>
      </c>
      <c r="H2414">
        <v>0</v>
      </c>
    </row>
    <row r="2415" spans="1:8" x14ac:dyDescent="0.3">
      <c r="A2415" t="s">
        <v>113</v>
      </c>
      <c r="B2415" t="s">
        <v>4483</v>
      </c>
      <c r="C2415">
        <v>1.0134719392097344E-4</v>
      </c>
      <c r="D2415">
        <v>23.384479831666489</v>
      </c>
      <c r="E2415">
        <v>0.33364912000000002</v>
      </c>
      <c r="F2415">
        <v>-3.7886920499999999</v>
      </c>
      <c r="G2415">
        <v>14.24964947</v>
      </c>
      <c r="H2415">
        <v>0</v>
      </c>
    </row>
    <row r="2416" spans="1:8" x14ac:dyDescent="0.3">
      <c r="A2416" t="s">
        <v>4537</v>
      </c>
      <c r="B2416" t="s">
        <v>4536</v>
      </c>
      <c r="C2416">
        <v>8.9864287342851717E-6</v>
      </c>
      <c r="D2416">
        <v>37.559054946677655</v>
      </c>
      <c r="E2416">
        <v>-4.0610695200000002</v>
      </c>
      <c r="F2416">
        <v>-17.069671830000001</v>
      </c>
      <c r="G2416">
        <v>7.7085818100000001</v>
      </c>
      <c r="H2416">
        <v>0</v>
      </c>
    </row>
    <row r="2417" spans="1:8" x14ac:dyDescent="0.3">
      <c r="A2417" t="s">
        <v>4591</v>
      </c>
      <c r="B2417" t="s">
        <v>4590</v>
      </c>
      <c r="C2417">
        <v>2.603491152986049E-2</v>
      </c>
      <c r="D2417">
        <v>36.782735117657211</v>
      </c>
      <c r="E2417">
        <v>-2.42522555</v>
      </c>
      <c r="F2417">
        <v>12.137687639999999</v>
      </c>
      <c r="G2417">
        <v>27.041910590000001</v>
      </c>
      <c r="H2417">
        <v>0</v>
      </c>
    </row>
    <row r="2418" spans="1:8" x14ac:dyDescent="0.3">
      <c r="A2418" t="s">
        <v>4581</v>
      </c>
      <c r="B2418" t="s">
        <v>4581</v>
      </c>
      <c r="C2418">
        <v>6.2678183620589432E-6</v>
      </c>
      <c r="D2418">
        <v>35.979756406109388</v>
      </c>
      <c r="E2418">
        <v>-4.07751077</v>
      </c>
      <c r="F2418">
        <v>6.1053284000000003</v>
      </c>
      <c r="G2418">
        <v>-0.54878249999999995</v>
      </c>
      <c r="H2418">
        <v>0</v>
      </c>
    </row>
    <row r="2419" spans="1:8" x14ac:dyDescent="0.3">
      <c r="A2419" t="s">
        <v>4546</v>
      </c>
      <c r="B2419" t="s">
        <v>4545</v>
      </c>
      <c r="C2419">
        <v>3.9161454274079847E-5</v>
      </c>
      <c r="D2419">
        <v>35.666163388028231</v>
      </c>
      <c r="E2419">
        <v>-2.2436226800000001</v>
      </c>
      <c r="F2419">
        <v>29.438741350000001</v>
      </c>
      <c r="G2419">
        <v>-34.901334149999997</v>
      </c>
      <c r="H2419">
        <v>0</v>
      </c>
    </row>
    <row r="2420" spans="1:8" x14ac:dyDescent="0.3">
      <c r="A2420" t="s">
        <v>4608</v>
      </c>
      <c r="B2420" t="s">
        <v>4607</v>
      </c>
      <c r="C2420">
        <v>7.1419376396656587E-6</v>
      </c>
      <c r="D2420">
        <v>41.818472953096474</v>
      </c>
      <c r="E2420">
        <v>5.5394366799999997</v>
      </c>
      <c r="F2420">
        <v>10.219835850000001</v>
      </c>
      <c r="G2420">
        <v>-1.8902564500000001</v>
      </c>
      <c r="H2420">
        <v>0</v>
      </c>
    </row>
    <row r="2421" spans="1:8" x14ac:dyDescent="0.3">
      <c r="A2421" t="s">
        <v>6148</v>
      </c>
      <c r="B2421" t="s">
        <v>6147</v>
      </c>
      <c r="C2421">
        <v>3.1493380471270548E-4</v>
      </c>
      <c r="D2421">
        <v>35.340176582042439</v>
      </c>
      <c r="E2421">
        <v>-3.7952481499999999</v>
      </c>
      <c r="F2421">
        <v>196.36472878000001</v>
      </c>
      <c r="G2421">
        <v>207.30272722999999</v>
      </c>
      <c r="H2421">
        <v>0</v>
      </c>
    </row>
    <row r="2422" spans="1:8" x14ac:dyDescent="0.3">
      <c r="A2422" t="s">
        <v>5022</v>
      </c>
      <c r="B2422" t="s">
        <v>5021</v>
      </c>
      <c r="C2422">
        <v>4.0706116405034367E-5</v>
      </c>
      <c r="D2422">
        <v>35.337904264791582</v>
      </c>
      <c r="E2422">
        <v>-2.92631489</v>
      </c>
      <c r="F2422">
        <v>-1.40933507</v>
      </c>
      <c r="G2422">
        <v>64.66652612</v>
      </c>
      <c r="H2422">
        <v>0</v>
      </c>
    </row>
    <row r="2423" spans="1:8" x14ac:dyDescent="0.3">
      <c r="A2423" t="s">
        <v>4586</v>
      </c>
      <c r="B2423" t="s">
        <v>4585</v>
      </c>
      <c r="C2423">
        <v>3.8880738339316101E-3</v>
      </c>
      <c r="D2423">
        <v>34.995175788522516</v>
      </c>
      <c r="E2423">
        <v>-0.93552113000000003</v>
      </c>
      <c r="F2423">
        <v>6.5264654799999997</v>
      </c>
      <c r="G2423">
        <v>-41.079917780000002</v>
      </c>
      <c r="H2423">
        <v>0</v>
      </c>
    </row>
    <row r="2424" spans="1:8" x14ac:dyDescent="0.3">
      <c r="A2424" t="s">
        <v>4272</v>
      </c>
      <c r="B2424" t="s">
        <v>4547</v>
      </c>
      <c r="C2424">
        <v>4.864123360926802E-7</v>
      </c>
      <c r="D2424">
        <v>34.817332518524069</v>
      </c>
      <c r="E2424">
        <v>3.0030964999999998</v>
      </c>
      <c r="F2424">
        <v>1.8379603</v>
      </c>
      <c r="G2424">
        <v>-3.63402365</v>
      </c>
      <c r="H2424">
        <v>0</v>
      </c>
    </row>
    <row r="2425" spans="1:8" x14ac:dyDescent="0.3">
      <c r="A2425" t="s">
        <v>4954</v>
      </c>
      <c r="B2425" t="s">
        <v>4953</v>
      </c>
      <c r="C2425">
        <v>9.4218910761359584E-8</v>
      </c>
      <c r="D2425">
        <v>33.749464407928329</v>
      </c>
      <c r="E2425">
        <v>1.8802375200000001</v>
      </c>
      <c r="F2425">
        <v>-25.540813150000002</v>
      </c>
      <c r="G2425">
        <v>603.94161514999996</v>
      </c>
      <c r="H2425">
        <v>0</v>
      </c>
    </row>
    <row r="2426" spans="1:8" x14ac:dyDescent="0.3">
      <c r="A2426" t="s">
        <v>4557</v>
      </c>
      <c r="B2426" t="s">
        <v>4557</v>
      </c>
      <c r="C2426">
        <v>1.8578787812973384E-8</v>
      </c>
      <c r="D2426">
        <v>35.777114934739764</v>
      </c>
      <c r="E2426">
        <v>-26.728048099999999</v>
      </c>
      <c r="F2426">
        <v>-38.497169190000001</v>
      </c>
      <c r="G2426">
        <v>-83.165262290000001</v>
      </c>
      <c r="H2426">
        <v>0</v>
      </c>
    </row>
    <row r="2427" spans="1:8" x14ac:dyDescent="0.3">
      <c r="A2427" t="s">
        <v>5661</v>
      </c>
      <c r="B2427" t="s">
        <v>5660</v>
      </c>
      <c r="C2427">
        <v>1.552596732487143E-6</v>
      </c>
      <c r="D2427">
        <v>34.558362180059675</v>
      </c>
      <c r="E2427">
        <v>1.46580277</v>
      </c>
      <c r="F2427">
        <v>4.7855674500000003</v>
      </c>
      <c r="G2427">
        <v>249.05428774000001</v>
      </c>
      <c r="H2427">
        <v>0</v>
      </c>
    </row>
    <row r="2428" spans="1:8" x14ac:dyDescent="0.3">
      <c r="A2428" t="s">
        <v>4596</v>
      </c>
      <c r="B2428" t="s">
        <v>4595</v>
      </c>
      <c r="C2428">
        <v>1.7633831829417629E-6</v>
      </c>
      <c r="D2428">
        <v>34.188676101165285</v>
      </c>
      <c r="E2428">
        <v>0.73449975000000001</v>
      </c>
      <c r="F2428">
        <v>-0.51235596000000005</v>
      </c>
      <c r="G2428">
        <v>28.1144912</v>
      </c>
      <c r="H2428">
        <v>0</v>
      </c>
    </row>
    <row r="2429" spans="1:8" x14ac:dyDescent="0.3">
      <c r="A2429" t="s">
        <v>4631</v>
      </c>
      <c r="B2429" t="s">
        <v>4630</v>
      </c>
      <c r="C2429">
        <v>1.2883700120941817E-4</v>
      </c>
      <c r="D2429">
        <v>33.215162465348385</v>
      </c>
      <c r="E2429">
        <v>7.0816278400000003</v>
      </c>
      <c r="F2429">
        <v>14.19210049</v>
      </c>
      <c r="G2429">
        <v>34.034845220000001</v>
      </c>
      <c r="H2429">
        <v>0</v>
      </c>
    </row>
    <row r="2430" spans="1:8" x14ac:dyDescent="0.3">
      <c r="A2430" t="s">
        <v>4660</v>
      </c>
      <c r="B2430" t="s">
        <v>4659</v>
      </c>
      <c r="C2430">
        <v>1.3507277446587099E-4</v>
      </c>
      <c r="D2430">
        <v>31.583430721115342</v>
      </c>
      <c r="E2430">
        <v>4.5276003500000002</v>
      </c>
      <c r="F2430">
        <v>-36.541119600000002</v>
      </c>
      <c r="G2430">
        <v>-70.986887409999994</v>
      </c>
      <c r="H2430">
        <v>0</v>
      </c>
    </row>
    <row r="2431" spans="1:8" x14ac:dyDescent="0.3">
      <c r="A2431" t="s">
        <v>4549</v>
      </c>
      <c r="B2431" t="s">
        <v>4548</v>
      </c>
      <c r="C2431">
        <v>2.2363203962422808E-4</v>
      </c>
      <c r="D2431">
        <v>42.076475175006131</v>
      </c>
      <c r="E2431">
        <v>-0.43230669999999999</v>
      </c>
      <c r="F2431">
        <v>-3.6362750699999999</v>
      </c>
      <c r="G2431">
        <v>-16.188607950000002</v>
      </c>
      <c r="H2431">
        <v>0</v>
      </c>
    </row>
    <row r="2432" spans="1:8" x14ac:dyDescent="0.3">
      <c r="A2432" t="s">
        <v>4560</v>
      </c>
      <c r="B2432" t="s">
        <v>4559</v>
      </c>
      <c r="C2432">
        <v>1.7069129729577296E-5</v>
      </c>
      <c r="D2432">
        <v>31.825524821569282</v>
      </c>
      <c r="E2432">
        <v>-4.5320028499999996</v>
      </c>
      <c r="F2432">
        <v>1.8440121</v>
      </c>
      <c r="G2432">
        <v>-27.874365650000001</v>
      </c>
      <c r="H2432">
        <v>0</v>
      </c>
    </row>
    <row r="2433" spans="1:8" x14ac:dyDescent="0.3">
      <c r="A2433" t="s">
        <v>4650</v>
      </c>
      <c r="B2433" t="s">
        <v>4649</v>
      </c>
      <c r="C2433">
        <v>6.0568045882226192E-6</v>
      </c>
      <c r="D2433">
        <v>30.007786484402665</v>
      </c>
      <c r="E2433">
        <v>-2.9140433799999998</v>
      </c>
      <c r="F2433">
        <v>-0.51847418999999995</v>
      </c>
      <c r="G2433">
        <v>-24.47004566</v>
      </c>
      <c r="H2433">
        <v>0</v>
      </c>
    </row>
    <row r="2434" spans="1:8" x14ac:dyDescent="0.3">
      <c r="A2434" t="s">
        <v>4660</v>
      </c>
      <c r="B2434" t="s">
        <v>7577</v>
      </c>
      <c r="C2434">
        <v>5.5889454994563686E-5</v>
      </c>
      <c r="D2434">
        <v>29.34574389674556</v>
      </c>
      <c r="E2434">
        <v>-8.7064410799999994</v>
      </c>
      <c r="F2434">
        <v>-3.73803252</v>
      </c>
      <c r="G2434">
        <v>-15.45185105</v>
      </c>
      <c r="H2434">
        <v>0</v>
      </c>
    </row>
    <row r="2435" spans="1:8" x14ac:dyDescent="0.3">
      <c r="A2435" t="s">
        <v>5639</v>
      </c>
      <c r="B2435" t="s">
        <v>5639</v>
      </c>
      <c r="C2435">
        <v>2.1761906393313825E-5</v>
      </c>
      <c r="D2435">
        <v>30.193587948385311</v>
      </c>
      <c r="E2435">
        <v>-1.10997776</v>
      </c>
      <c r="F2435">
        <v>67.317793699999996</v>
      </c>
      <c r="G2435">
        <v>96.008178729999997</v>
      </c>
      <c r="H2435">
        <v>0</v>
      </c>
    </row>
    <row r="2436" spans="1:8" x14ac:dyDescent="0.3">
      <c r="A2436" t="s">
        <v>4677</v>
      </c>
      <c r="B2436" t="s">
        <v>4676</v>
      </c>
      <c r="C2436">
        <v>1E-8</v>
      </c>
      <c r="D2436">
        <v>29.489166766776552</v>
      </c>
      <c r="E2436">
        <v>2.98250291</v>
      </c>
      <c r="F2436">
        <v>-83.344312720000005</v>
      </c>
      <c r="G2436">
        <v>-99.928242979999993</v>
      </c>
      <c r="H2436">
        <v>0</v>
      </c>
    </row>
    <row r="2437" spans="1:8" x14ac:dyDescent="0.3">
      <c r="A2437" t="s">
        <v>4600</v>
      </c>
      <c r="B2437" t="s">
        <v>4599</v>
      </c>
      <c r="C2437">
        <v>8.5730451997658974E-6</v>
      </c>
      <c r="D2437">
        <v>29.261619827116728</v>
      </c>
      <c r="E2437">
        <v>1.13325115</v>
      </c>
      <c r="F2437">
        <v>-4.1480492499999997</v>
      </c>
      <c r="G2437">
        <v>-9.4947358299999998</v>
      </c>
      <c r="H2437">
        <v>0</v>
      </c>
    </row>
    <row r="2438" spans="1:8" x14ac:dyDescent="0.3">
      <c r="A2438" t="s">
        <v>4526</v>
      </c>
      <c r="B2438" t="s">
        <v>4525</v>
      </c>
      <c r="C2438">
        <v>5.3623886446500764E-3</v>
      </c>
      <c r="D2438">
        <v>28.222569218657124</v>
      </c>
      <c r="E2438">
        <v>-4.27029236</v>
      </c>
      <c r="F2438">
        <v>-1.2647551500000001</v>
      </c>
      <c r="G2438">
        <v>91.431318110000007</v>
      </c>
      <c r="H2438">
        <v>0</v>
      </c>
    </row>
    <row r="2439" spans="1:8" x14ac:dyDescent="0.3">
      <c r="A2439" t="s">
        <v>4706</v>
      </c>
      <c r="B2439" t="s">
        <v>4705</v>
      </c>
      <c r="C2439">
        <v>2.4948025182595327E-4</v>
      </c>
      <c r="D2439">
        <v>28.246484272131227</v>
      </c>
      <c r="E2439">
        <v>0.16115007000000001</v>
      </c>
      <c r="F2439">
        <v>9.6012569899999995</v>
      </c>
      <c r="G2439">
        <v>-8.6914060899999992</v>
      </c>
      <c r="H2439">
        <v>0</v>
      </c>
    </row>
    <row r="2440" spans="1:8" x14ac:dyDescent="0.3">
      <c r="A2440" t="s">
        <v>4623</v>
      </c>
      <c r="B2440" t="s">
        <v>4622</v>
      </c>
      <c r="C2440">
        <v>1.0609817520251429E-5</v>
      </c>
      <c r="D2440">
        <v>28.029549930424238</v>
      </c>
      <c r="E2440">
        <v>-0.19065761000000001</v>
      </c>
      <c r="F2440">
        <v>-12.839925020000001</v>
      </c>
      <c r="G2440">
        <v>-37.146066480000002</v>
      </c>
      <c r="H2440">
        <v>0</v>
      </c>
    </row>
    <row r="2441" spans="1:8" x14ac:dyDescent="0.3">
      <c r="A2441" t="s">
        <v>4551</v>
      </c>
      <c r="B2441" t="s">
        <v>4550</v>
      </c>
      <c r="C2441">
        <v>1.662125834841333E-7</v>
      </c>
      <c r="D2441">
        <v>27.887778918485935</v>
      </c>
      <c r="E2441">
        <v>0.79999697999999997</v>
      </c>
      <c r="F2441">
        <v>-0.69962526999999997</v>
      </c>
      <c r="G2441">
        <v>-16.643006459999999</v>
      </c>
      <c r="H2441">
        <v>0</v>
      </c>
    </row>
    <row r="2442" spans="1:8" x14ac:dyDescent="0.3">
      <c r="A2442" t="s">
        <v>4629</v>
      </c>
      <c r="B2442" t="s">
        <v>4628</v>
      </c>
      <c r="C2442">
        <v>3.0961300140075539E-7</v>
      </c>
      <c r="D2442">
        <v>27.87066739594021</v>
      </c>
      <c r="E2442">
        <v>-2.4915251199999999</v>
      </c>
      <c r="F2442">
        <v>0.32984248999999999</v>
      </c>
      <c r="G2442">
        <v>1.76778814</v>
      </c>
      <c r="H2442">
        <v>0</v>
      </c>
    </row>
    <row r="2443" spans="1:8" x14ac:dyDescent="0.3">
      <c r="A2443" t="s">
        <v>4771</v>
      </c>
      <c r="B2443" t="s">
        <v>4770</v>
      </c>
      <c r="C2443">
        <v>1.6196896520849956E-2</v>
      </c>
      <c r="D2443">
        <v>27.836043126056484</v>
      </c>
      <c r="E2443">
        <v>-2.8049036799999998</v>
      </c>
      <c r="F2443">
        <v>-4.1822072800000001</v>
      </c>
      <c r="G2443">
        <v>8.1472941300000006</v>
      </c>
      <c r="H2443">
        <v>0</v>
      </c>
    </row>
    <row r="2444" spans="1:8" x14ac:dyDescent="0.3">
      <c r="A2444" t="s">
        <v>4381</v>
      </c>
      <c r="B2444" t="s">
        <v>4381</v>
      </c>
      <c r="C2444">
        <v>1.1256173856102868E-4</v>
      </c>
      <c r="D2444">
        <v>27.656314242083649</v>
      </c>
      <c r="E2444">
        <v>-0.52664608000000002</v>
      </c>
      <c r="F2444">
        <v>-3.3071845899999999</v>
      </c>
      <c r="G2444">
        <v>-13.453242980000001</v>
      </c>
      <c r="H2444">
        <v>0</v>
      </c>
    </row>
    <row r="2445" spans="1:8" x14ac:dyDescent="0.3">
      <c r="A2445" t="s">
        <v>4540</v>
      </c>
      <c r="B2445" t="s">
        <v>4540</v>
      </c>
      <c r="C2445">
        <v>2.17861231562092E-5</v>
      </c>
      <c r="D2445">
        <v>28.114767111643868</v>
      </c>
      <c r="E2445">
        <v>8.1790779999999993E-2</v>
      </c>
      <c r="F2445">
        <v>-0.36791236999999999</v>
      </c>
      <c r="G2445">
        <v>-13.881069719999999</v>
      </c>
      <c r="H2445">
        <v>0</v>
      </c>
    </row>
    <row r="2446" spans="1:8" x14ac:dyDescent="0.3">
      <c r="A2446" t="s">
        <v>6182</v>
      </c>
      <c r="B2446" t="s">
        <v>6181</v>
      </c>
      <c r="C2446">
        <v>7.2313783478511161E-3</v>
      </c>
      <c r="D2446">
        <v>27.53042255289974</v>
      </c>
      <c r="E2446">
        <v>0.55243790000000004</v>
      </c>
      <c r="F2446">
        <v>-2.2212429500000002</v>
      </c>
      <c r="G2446">
        <v>-12.00687555</v>
      </c>
      <c r="H2446">
        <v>0</v>
      </c>
    </row>
    <row r="2447" spans="1:8" x14ac:dyDescent="0.3">
      <c r="A2447" t="s">
        <v>2589</v>
      </c>
      <c r="B2447" t="s">
        <v>4669</v>
      </c>
      <c r="C2447">
        <v>8.2772575810983001E-5</v>
      </c>
      <c r="D2447">
        <v>27.336171829713106</v>
      </c>
      <c r="E2447">
        <v>-0.18292499000000001</v>
      </c>
      <c r="F2447">
        <v>-4.4632666600000004</v>
      </c>
      <c r="G2447">
        <v>-11.16284059</v>
      </c>
      <c r="H2447">
        <v>0</v>
      </c>
    </row>
    <row r="2448" spans="1:8" x14ac:dyDescent="0.3">
      <c r="A2448" t="s">
        <v>4583</v>
      </c>
      <c r="B2448" t="s">
        <v>4582</v>
      </c>
      <c r="C2448">
        <v>2.6680109282828079E-5</v>
      </c>
      <c r="D2448">
        <v>28.531572007967423</v>
      </c>
      <c r="E2448">
        <v>0.15695295000000001</v>
      </c>
      <c r="F2448">
        <v>-3.8326025000000001</v>
      </c>
      <c r="G2448">
        <v>-15.619019420000001</v>
      </c>
      <c r="H2448">
        <v>0</v>
      </c>
    </row>
    <row r="2449" spans="1:8" x14ac:dyDescent="0.3">
      <c r="A2449" t="s">
        <v>3018</v>
      </c>
      <c r="B2449" t="s">
        <v>4720</v>
      </c>
      <c r="C2449">
        <v>3.0216951318999674E-7</v>
      </c>
      <c r="D2449">
        <v>26.075447906546454</v>
      </c>
      <c r="E2449">
        <v>0.36752707000000001</v>
      </c>
      <c r="F2449">
        <v>3.2215445300000001</v>
      </c>
      <c r="G2449">
        <v>-12.31841579</v>
      </c>
      <c r="H2449">
        <v>0</v>
      </c>
    </row>
    <row r="2450" spans="1:8" x14ac:dyDescent="0.3">
      <c r="A2450" t="s">
        <v>4554</v>
      </c>
      <c r="B2450" t="s">
        <v>4554</v>
      </c>
      <c r="C2450">
        <v>8.8674719761249166E-7</v>
      </c>
      <c r="D2450">
        <v>25.583974440302843</v>
      </c>
      <c r="E2450">
        <v>-0.33276435999999998</v>
      </c>
      <c r="F2450">
        <v>-5.7580200100000001</v>
      </c>
      <c r="G2450">
        <v>-3.2257658299999998</v>
      </c>
      <c r="H2450">
        <v>0</v>
      </c>
    </row>
    <row r="2451" spans="1:8" x14ac:dyDescent="0.3">
      <c r="A2451" t="s">
        <v>4664</v>
      </c>
      <c r="B2451" t="s">
        <v>4664</v>
      </c>
      <c r="C2451">
        <v>9.2096061817503723E-6</v>
      </c>
      <c r="D2451">
        <v>25.773332850047431</v>
      </c>
      <c r="E2451">
        <v>2.8958156599999998</v>
      </c>
      <c r="F2451">
        <v>-10.22144085</v>
      </c>
      <c r="G2451">
        <v>-14.064091060000001</v>
      </c>
      <c r="H2451">
        <v>0</v>
      </c>
    </row>
    <row r="2452" spans="1:8" x14ac:dyDescent="0.3">
      <c r="A2452" t="s">
        <v>4531</v>
      </c>
      <c r="B2452" t="s">
        <v>4530</v>
      </c>
      <c r="C2452">
        <v>1.3720626216130733E-7</v>
      </c>
      <c r="D2452">
        <v>25.358767991776951</v>
      </c>
      <c r="E2452">
        <v>0.26481757</v>
      </c>
      <c r="F2452">
        <v>-2.3527912</v>
      </c>
      <c r="G2452">
        <v>-13.01409196</v>
      </c>
      <c r="H2452">
        <v>0</v>
      </c>
    </row>
    <row r="2453" spans="1:8" x14ac:dyDescent="0.3">
      <c r="A2453" t="s">
        <v>4602</v>
      </c>
      <c r="B2453" t="s">
        <v>4601</v>
      </c>
      <c r="C2453">
        <v>9.6046536814841756E-6</v>
      </c>
      <c r="D2453">
        <v>25.11189554884271</v>
      </c>
      <c r="E2453">
        <v>-0.17209964</v>
      </c>
      <c r="F2453">
        <v>-4.0071248400000004</v>
      </c>
      <c r="G2453">
        <v>-13.02910415</v>
      </c>
      <c r="H2453">
        <v>0</v>
      </c>
    </row>
    <row r="2454" spans="1:8" x14ac:dyDescent="0.3">
      <c r="A2454" t="s">
        <v>4366</v>
      </c>
      <c r="B2454" t="s">
        <v>4365</v>
      </c>
      <c r="C2454">
        <v>3.1374482561383597E-7</v>
      </c>
      <c r="D2454">
        <v>23.799238485882164</v>
      </c>
      <c r="E2454">
        <v>1.5286541199999999</v>
      </c>
      <c r="F2454">
        <v>-17.613729530000001</v>
      </c>
      <c r="G2454">
        <v>-97.146812819999994</v>
      </c>
      <c r="H2454">
        <v>0</v>
      </c>
    </row>
    <row r="2455" spans="1:8" x14ac:dyDescent="0.3">
      <c r="A2455" t="s">
        <v>1384</v>
      </c>
      <c r="B2455" t="s">
        <v>4761</v>
      </c>
      <c r="C2455">
        <v>1.2948270068073294E-3</v>
      </c>
      <c r="D2455">
        <v>24.058433533429682</v>
      </c>
      <c r="E2455">
        <v>-0.30801861000000003</v>
      </c>
      <c r="F2455">
        <v>-12.80860208</v>
      </c>
      <c r="G2455">
        <v>7.4127092399999999</v>
      </c>
      <c r="H2455">
        <v>0</v>
      </c>
    </row>
    <row r="2456" spans="1:8" x14ac:dyDescent="0.3">
      <c r="A2456" t="s">
        <v>3873</v>
      </c>
      <c r="B2456" t="s">
        <v>4462</v>
      </c>
      <c r="C2456">
        <v>3.1914398251492383E-6</v>
      </c>
      <c r="D2456">
        <v>23.327139890821694</v>
      </c>
      <c r="E2456">
        <v>0.99741466999999995</v>
      </c>
      <c r="F2456">
        <v>-4.3739555499999998</v>
      </c>
      <c r="G2456">
        <v>-1.7750215</v>
      </c>
      <c r="H2456">
        <v>0</v>
      </c>
    </row>
    <row r="2457" spans="1:8" x14ac:dyDescent="0.3">
      <c r="A2457" t="s">
        <v>4578</v>
      </c>
      <c r="B2457" t="s">
        <v>4577</v>
      </c>
      <c r="C2457">
        <v>9.0903119984828556E-3</v>
      </c>
      <c r="D2457">
        <v>23.25738708147729</v>
      </c>
      <c r="E2457">
        <v>5.8010277099999996</v>
      </c>
      <c r="F2457">
        <v>17.088848309999999</v>
      </c>
      <c r="G2457">
        <v>9.3008337599999997</v>
      </c>
      <c r="H2457">
        <v>0</v>
      </c>
    </row>
    <row r="2458" spans="1:8" x14ac:dyDescent="0.3">
      <c r="A2458" t="s">
        <v>4635</v>
      </c>
      <c r="B2458" t="s">
        <v>4634</v>
      </c>
      <c r="C2458">
        <v>1.8478812070784076E-5</v>
      </c>
      <c r="D2458">
        <v>23.591516629064532</v>
      </c>
      <c r="E2458">
        <v>2.5169564200000001</v>
      </c>
      <c r="F2458">
        <v>-1.09086646</v>
      </c>
      <c r="G2458">
        <v>-7.71101656</v>
      </c>
      <c r="H2458">
        <v>0</v>
      </c>
    </row>
    <row r="2459" spans="1:8" x14ac:dyDescent="0.3">
      <c r="A2459" t="s">
        <v>4668</v>
      </c>
      <c r="B2459" t="s">
        <v>4667</v>
      </c>
      <c r="C2459">
        <v>4.4083525626053287E-5</v>
      </c>
      <c r="D2459">
        <v>22.534867542611885</v>
      </c>
      <c r="E2459">
        <v>0.17198741000000001</v>
      </c>
      <c r="F2459">
        <v>-2.6887698699999998</v>
      </c>
      <c r="G2459">
        <v>-12.52093977</v>
      </c>
      <c r="H2459">
        <v>0</v>
      </c>
    </row>
    <row r="2460" spans="1:8" x14ac:dyDescent="0.3">
      <c r="A2460" t="s">
        <v>3346</v>
      </c>
      <c r="B2460" t="s">
        <v>4584</v>
      </c>
      <c r="C2460">
        <v>6.5048332587190991E-7</v>
      </c>
      <c r="D2460">
        <v>22.595223126983925</v>
      </c>
      <c r="E2460">
        <v>0.57080304000000004</v>
      </c>
      <c r="F2460">
        <v>-10.03339974</v>
      </c>
      <c r="G2460">
        <v>-5.0991213999999996</v>
      </c>
      <c r="H2460">
        <v>0</v>
      </c>
    </row>
    <row r="2461" spans="1:8" x14ac:dyDescent="0.3">
      <c r="A2461" t="s">
        <v>4401</v>
      </c>
      <c r="B2461" t="s">
        <v>4400</v>
      </c>
      <c r="C2461">
        <v>3.3422374123089848E-5</v>
      </c>
      <c r="D2461">
        <v>22.789637283958655</v>
      </c>
      <c r="E2461">
        <v>1.72266056</v>
      </c>
      <c r="F2461">
        <v>8.4901066099999998</v>
      </c>
      <c r="G2461">
        <v>12.797282210000001</v>
      </c>
      <c r="H2461">
        <v>0</v>
      </c>
    </row>
    <row r="2462" spans="1:8" x14ac:dyDescent="0.3">
      <c r="A2462" t="s">
        <v>4680</v>
      </c>
      <c r="B2462" t="s">
        <v>4679</v>
      </c>
      <c r="C2462">
        <v>2.3487145113095879E-6</v>
      </c>
      <c r="D2462">
        <v>22.573544373765326</v>
      </c>
      <c r="E2462">
        <v>-0.11219205</v>
      </c>
      <c r="F2462">
        <v>1.68030437</v>
      </c>
      <c r="G2462">
        <v>4.6066421499999999</v>
      </c>
      <c r="H2462">
        <v>0</v>
      </c>
    </row>
    <row r="2463" spans="1:8" x14ac:dyDescent="0.3">
      <c r="A2463" t="s">
        <v>4707</v>
      </c>
      <c r="B2463" t="s">
        <v>4707</v>
      </c>
      <c r="C2463">
        <v>2.7446010609077331E-8</v>
      </c>
      <c r="D2463">
        <v>22.541841992144139</v>
      </c>
      <c r="E2463">
        <v>-0.22134602</v>
      </c>
      <c r="F2463">
        <v>-4.01888208</v>
      </c>
      <c r="G2463">
        <v>-11.796783</v>
      </c>
      <c r="H2463">
        <v>0</v>
      </c>
    </row>
    <row r="2464" spans="1:8" x14ac:dyDescent="0.3">
      <c r="A2464" t="s">
        <v>4808</v>
      </c>
      <c r="B2464" t="s">
        <v>4807</v>
      </c>
      <c r="C2464">
        <v>1.9098629171471025E-4</v>
      </c>
      <c r="D2464">
        <v>22.039770087038843</v>
      </c>
      <c r="E2464">
        <v>-0.93559680000000001</v>
      </c>
      <c r="F2464">
        <v>-14.481606040000001</v>
      </c>
      <c r="G2464">
        <v>15.446113540000001</v>
      </c>
      <c r="H2464">
        <v>0</v>
      </c>
    </row>
    <row r="2465" spans="1:8" x14ac:dyDescent="0.3">
      <c r="A2465" t="s">
        <v>6324</v>
      </c>
      <c r="B2465" t="s">
        <v>6323</v>
      </c>
      <c r="C2465">
        <v>7.107182930242594E-3</v>
      </c>
      <c r="D2465">
        <v>21.541521644472368</v>
      </c>
      <c r="E2465">
        <v>0.53664113000000002</v>
      </c>
      <c r="F2465">
        <v>2.3077765100000001</v>
      </c>
      <c r="G2465">
        <v>-1.3342289899999999</v>
      </c>
      <c r="H2465">
        <v>0</v>
      </c>
    </row>
    <row r="2466" spans="1:8" x14ac:dyDescent="0.3">
      <c r="A2466" t="s">
        <v>4739</v>
      </c>
      <c r="B2466" t="s">
        <v>4738</v>
      </c>
      <c r="C2466">
        <v>6.0550763435772766E-7</v>
      </c>
      <c r="D2466">
        <v>21.44340822095289</v>
      </c>
      <c r="E2466">
        <v>1.0100119000000001</v>
      </c>
      <c r="F2466">
        <v>-12.988493460000001</v>
      </c>
      <c r="G2466">
        <v>-20.874571830000001</v>
      </c>
      <c r="H2466">
        <v>0</v>
      </c>
    </row>
    <row r="2467" spans="1:8" x14ac:dyDescent="0.3">
      <c r="A2467" t="s">
        <v>4713</v>
      </c>
      <c r="B2467" t="s">
        <v>4712</v>
      </c>
      <c r="C2467">
        <v>1.015578395085992E-3</v>
      </c>
      <c r="D2467">
        <v>20.059315252758751</v>
      </c>
      <c r="E2467">
        <v>9.2010619499999997</v>
      </c>
      <c r="F2467">
        <v>23.194121679999999</v>
      </c>
      <c r="G2467">
        <v>-3.3458261999999999</v>
      </c>
      <c r="H2467">
        <v>0</v>
      </c>
    </row>
    <row r="2468" spans="1:8" x14ac:dyDescent="0.3">
      <c r="A2468" t="s">
        <v>4810</v>
      </c>
      <c r="B2468" t="s">
        <v>4809</v>
      </c>
      <c r="C2468">
        <v>2.9172350121038276E-5</v>
      </c>
      <c r="D2468">
        <v>21.766891411505767</v>
      </c>
      <c r="E2468">
        <v>3.5347463100000001</v>
      </c>
      <c r="F2468">
        <v>15.49921297</v>
      </c>
      <c r="G2468">
        <v>10.708105890000001</v>
      </c>
      <c r="H2468">
        <v>0</v>
      </c>
    </row>
    <row r="2469" spans="1:8" x14ac:dyDescent="0.3">
      <c r="A2469" t="s">
        <v>4638</v>
      </c>
      <c r="B2469" t="s">
        <v>4637</v>
      </c>
      <c r="C2469">
        <v>1.5629872649612889E-6</v>
      </c>
      <c r="D2469">
        <v>21.393149317206692</v>
      </c>
      <c r="E2469">
        <v>-1.8755739499999999</v>
      </c>
      <c r="F2469">
        <v>-4.7225925399999999</v>
      </c>
      <c r="G2469">
        <v>77.140276650000004</v>
      </c>
      <c r="H2469">
        <v>0</v>
      </c>
    </row>
    <row r="2470" spans="1:8" x14ac:dyDescent="0.3">
      <c r="A2470" t="s">
        <v>1409</v>
      </c>
      <c r="B2470" t="s">
        <v>4617</v>
      </c>
      <c r="C2470">
        <v>1.0603046254162237E-5</v>
      </c>
      <c r="D2470">
        <v>19.372235074889463</v>
      </c>
      <c r="E2470">
        <v>-2.0300405800000001</v>
      </c>
      <c r="F2470">
        <v>-2.91691418</v>
      </c>
      <c r="G2470">
        <v>-13.586274850000001</v>
      </c>
      <c r="H2470">
        <v>0</v>
      </c>
    </row>
    <row r="2471" spans="1:8" x14ac:dyDescent="0.3">
      <c r="A2471" t="s">
        <v>4656</v>
      </c>
      <c r="B2471" t="s">
        <v>4655</v>
      </c>
      <c r="C2471">
        <v>2.4335534476502919E-5</v>
      </c>
      <c r="D2471">
        <v>20.616346649542727</v>
      </c>
      <c r="E2471">
        <v>5.3307769999999997E-2</v>
      </c>
      <c r="F2471">
        <v>-4.7457881799999999</v>
      </c>
      <c r="G2471">
        <v>-18.07110106</v>
      </c>
      <c r="H2471">
        <v>0</v>
      </c>
    </row>
    <row r="2472" spans="1:8" x14ac:dyDescent="0.3">
      <c r="A2472" t="s">
        <v>4842</v>
      </c>
      <c r="B2472" t="s">
        <v>4841</v>
      </c>
      <c r="C2472">
        <v>4.791640610443723E-6</v>
      </c>
      <c r="D2472">
        <v>20.398787005690622</v>
      </c>
      <c r="E2472">
        <v>-3.1955140800000001</v>
      </c>
      <c r="F2472">
        <v>-1.42907794</v>
      </c>
      <c r="G2472">
        <v>256.60632263000002</v>
      </c>
      <c r="H2472">
        <v>0</v>
      </c>
    </row>
    <row r="2473" spans="1:8" x14ac:dyDescent="0.3">
      <c r="A2473" t="s">
        <v>4648</v>
      </c>
      <c r="B2473" t="s">
        <v>4647</v>
      </c>
      <c r="C2473">
        <v>6.7525205777628994E-6</v>
      </c>
      <c r="D2473">
        <v>20.209693099326909</v>
      </c>
      <c r="E2473">
        <v>-3.0392582099999998</v>
      </c>
      <c r="F2473">
        <v>-2.3766210999999999</v>
      </c>
      <c r="G2473">
        <v>-18.68220363</v>
      </c>
      <c r="H2473">
        <v>0</v>
      </c>
    </row>
    <row r="2474" spans="1:8" x14ac:dyDescent="0.3">
      <c r="A2474" t="s">
        <v>4673</v>
      </c>
      <c r="B2474" t="s">
        <v>4672</v>
      </c>
      <c r="C2474">
        <v>7.8752672531880698E-5</v>
      </c>
      <c r="D2474">
        <v>20.286251000315698</v>
      </c>
      <c r="E2474">
        <v>0.78187744000000003</v>
      </c>
      <c r="F2474">
        <v>-51.224963809999998</v>
      </c>
      <c r="G2474">
        <v>54.810873090000001</v>
      </c>
      <c r="H2474">
        <v>0</v>
      </c>
    </row>
    <row r="2475" spans="1:8" x14ac:dyDescent="0.3">
      <c r="A2475" t="s">
        <v>4440</v>
      </c>
      <c r="B2475" t="s">
        <v>4439</v>
      </c>
      <c r="C2475">
        <v>2.5099493268303181E-3</v>
      </c>
      <c r="D2475">
        <v>19.900714225273184</v>
      </c>
      <c r="E2475">
        <v>-3.0099910099999998</v>
      </c>
      <c r="F2475">
        <v>-8.0668862499999996</v>
      </c>
      <c r="G2475">
        <v>-82.121034429999995</v>
      </c>
      <c r="H2475">
        <v>0</v>
      </c>
    </row>
    <row r="2476" spans="1:8" x14ac:dyDescent="0.3">
      <c r="A2476" t="s">
        <v>4640</v>
      </c>
      <c r="B2476" t="s">
        <v>4639</v>
      </c>
      <c r="C2476">
        <v>7.3083138645464153E-7</v>
      </c>
      <c r="D2476">
        <v>19.696855402534688</v>
      </c>
      <c r="E2476">
        <v>-5.3006227499999996</v>
      </c>
      <c r="F2476">
        <v>-4.3088178099999999</v>
      </c>
      <c r="G2476">
        <v>-23.10179909</v>
      </c>
      <c r="H2476">
        <v>0</v>
      </c>
    </row>
    <row r="2477" spans="1:8" x14ac:dyDescent="0.3">
      <c r="A2477" t="s">
        <v>4854</v>
      </c>
      <c r="B2477" t="s">
        <v>4853</v>
      </c>
      <c r="C2477">
        <v>7.4326181131704751E-7</v>
      </c>
      <c r="D2477">
        <v>19.940174287326105</v>
      </c>
      <c r="E2477">
        <v>0.59044494999999997</v>
      </c>
      <c r="F2477">
        <v>9.1488146399999994</v>
      </c>
      <c r="G2477">
        <v>9.0259808600000007</v>
      </c>
      <c r="H2477">
        <v>0</v>
      </c>
    </row>
    <row r="2478" spans="1:8" x14ac:dyDescent="0.3">
      <c r="A2478" t="s">
        <v>4666</v>
      </c>
      <c r="B2478" t="s">
        <v>4665</v>
      </c>
      <c r="C2478">
        <v>2.3007797608454176E-6</v>
      </c>
      <c r="D2478">
        <v>18.97017293867717</v>
      </c>
      <c r="E2478">
        <v>-3.80060142</v>
      </c>
      <c r="F2478">
        <v>-9.4303748800000005</v>
      </c>
      <c r="G2478">
        <v>-24.527190180000002</v>
      </c>
      <c r="H2478">
        <v>0</v>
      </c>
    </row>
    <row r="2479" spans="1:8" x14ac:dyDescent="0.3">
      <c r="A2479" t="s">
        <v>4461</v>
      </c>
      <c r="B2479" t="s">
        <v>4461</v>
      </c>
      <c r="C2479">
        <v>2.4310541233167031E-5</v>
      </c>
      <c r="D2479">
        <v>20.002443421404813</v>
      </c>
      <c r="E2479">
        <v>-2.2568760299999999</v>
      </c>
      <c r="F2479">
        <v>-0.55949700000000002</v>
      </c>
      <c r="G2479">
        <v>-67.398762649999995</v>
      </c>
      <c r="H2479">
        <v>0</v>
      </c>
    </row>
    <row r="2480" spans="1:8" x14ac:dyDescent="0.3">
      <c r="A2480" t="s">
        <v>4743</v>
      </c>
      <c r="B2480" t="s">
        <v>4742</v>
      </c>
      <c r="C2480">
        <v>2.0691905389677798E-6</v>
      </c>
      <c r="D2480">
        <v>19.49244918910685</v>
      </c>
      <c r="E2480">
        <v>-2.4716983099999998</v>
      </c>
      <c r="F2480">
        <v>-3.01138248</v>
      </c>
      <c r="G2480">
        <v>6.6287337500000003</v>
      </c>
      <c r="H2480">
        <v>0</v>
      </c>
    </row>
    <row r="2481" spans="1:8" x14ac:dyDescent="0.3">
      <c r="A2481" t="s">
        <v>4478</v>
      </c>
      <c r="B2481" t="s">
        <v>4477</v>
      </c>
      <c r="C2481">
        <v>6.2285171589126945E-5</v>
      </c>
      <c r="D2481">
        <v>59.660094076273381</v>
      </c>
      <c r="E2481">
        <v>39.879119920000001</v>
      </c>
      <c r="F2481">
        <v>-23.30580119</v>
      </c>
      <c r="G2481">
        <v>74.51239065</v>
      </c>
      <c r="H2481">
        <v>0</v>
      </c>
    </row>
    <row r="2482" spans="1:8" x14ac:dyDescent="0.3">
      <c r="A2482" t="s">
        <v>4658</v>
      </c>
      <c r="B2482" t="s">
        <v>4657</v>
      </c>
      <c r="C2482">
        <v>9.9724688826453114E-6</v>
      </c>
      <c r="D2482">
        <v>19.109505405352703</v>
      </c>
      <c r="E2482">
        <v>4.2842422500000001</v>
      </c>
      <c r="F2482">
        <v>-4.7623859900000003</v>
      </c>
      <c r="G2482">
        <v>4.3524349100000004</v>
      </c>
      <c r="H2482">
        <v>0</v>
      </c>
    </row>
    <row r="2483" spans="1:8" x14ac:dyDescent="0.3">
      <c r="A2483" t="s">
        <v>4511</v>
      </c>
      <c r="B2483" t="s">
        <v>4510</v>
      </c>
      <c r="C2483">
        <v>1.3180116085824872E-7</v>
      </c>
      <c r="D2483">
        <v>19.014736368373999</v>
      </c>
      <c r="E2483">
        <v>-0.33347734000000001</v>
      </c>
      <c r="F2483">
        <v>-4.3882801799999998</v>
      </c>
      <c r="G2483">
        <v>-8.2436890700000003</v>
      </c>
      <c r="H2483">
        <v>0</v>
      </c>
    </row>
    <row r="2484" spans="1:8" x14ac:dyDescent="0.3">
      <c r="A2484" t="s">
        <v>4722</v>
      </c>
      <c r="B2484" t="s">
        <v>4721</v>
      </c>
      <c r="C2484">
        <v>7.5915062485228373E-4</v>
      </c>
      <c r="D2484">
        <v>19.441055241818177</v>
      </c>
      <c r="E2484">
        <v>1.14683018</v>
      </c>
      <c r="F2484">
        <v>-2.98265081</v>
      </c>
      <c r="G2484">
        <v>76.837168230000003</v>
      </c>
      <c r="H2484">
        <v>0</v>
      </c>
    </row>
    <row r="2485" spans="1:8" x14ac:dyDescent="0.3">
      <c r="A2485" t="s">
        <v>4682</v>
      </c>
      <c r="B2485" t="s">
        <v>4681</v>
      </c>
      <c r="C2485">
        <v>4.410524030582066E-7</v>
      </c>
      <c r="D2485">
        <v>18.379177134824317</v>
      </c>
      <c r="E2485">
        <v>-0.16037633000000001</v>
      </c>
      <c r="F2485">
        <v>32.267277479999997</v>
      </c>
      <c r="G2485">
        <v>-20.322713319999998</v>
      </c>
      <c r="H2485">
        <v>0</v>
      </c>
    </row>
    <row r="2486" spans="1:8" x14ac:dyDescent="0.3">
      <c r="A2486" t="s">
        <v>4482</v>
      </c>
      <c r="B2486" t="s">
        <v>4481</v>
      </c>
      <c r="C2486">
        <v>6.0548286013391401E-6</v>
      </c>
      <c r="D2486">
        <v>18.389007160789919</v>
      </c>
      <c r="E2486">
        <v>-0.49645713000000002</v>
      </c>
      <c r="F2486">
        <v>-6.8446675399999997</v>
      </c>
      <c r="G2486">
        <v>-15.45185105</v>
      </c>
      <c r="H2486">
        <v>0</v>
      </c>
    </row>
    <row r="2487" spans="1:8" x14ac:dyDescent="0.3">
      <c r="A2487" t="s">
        <v>4662</v>
      </c>
      <c r="B2487" t="s">
        <v>4661</v>
      </c>
      <c r="C2487">
        <v>3.7654046155004299E-6</v>
      </c>
      <c r="D2487">
        <v>18.312718701978913</v>
      </c>
      <c r="E2487">
        <v>0.16402991</v>
      </c>
      <c r="F2487">
        <v>-2.9482020900000001</v>
      </c>
      <c r="G2487">
        <v>-11.938292779999999</v>
      </c>
      <c r="H2487">
        <v>0</v>
      </c>
    </row>
    <row r="2488" spans="1:8" x14ac:dyDescent="0.3">
      <c r="A2488" t="s">
        <v>4621</v>
      </c>
      <c r="B2488" t="s">
        <v>4620</v>
      </c>
      <c r="C2488">
        <v>2.1809430242132828E-5</v>
      </c>
      <c r="D2488">
        <v>17.931612786573179</v>
      </c>
      <c r="E2488">
        <v>3.9425227199999999</v>
      </c>
      <c r="F2488">
        <v>-3.5019577800000001</v>
      </c>
      <c r="G2488">
        <v>0.50826819999999995</v>
      </c>
      <c r="H2488">
        <v>0</v>
      </c>
    </row>
    <row r="2489" spans="1:8" x14ac:dyDescent="0.3">
      <c r="A2489" t="s">
        <v>4715</v>
      </c>
      <c r="B2489" t="s">
        <v>4714</v>
      </c>
      <c r="C2489">
        <v>1.0486231282474544E-4</v>
      </c>
      <c r="D2489">
        <v>17.854103927951609</v>
      </c>
      <c r="E2489">
        <v>0.44149666999999998</v>
      </c>
      <c r="F2489">
        <v>-13.762190520000001</v>
      </c>
      <c r="G2489">
        <v>-0.62436263999999997</v>
      </c>
      <c r="H2489">
        <v>0</v>
      </c>
    </row>
    <row r="2490" spans="1:8" x14ac:dyDescent="0.3">
      <c r="A2490" t="s">
        <v>4580</v>
      </c>
      <c r="B2490" t="s">
        <v>4580</v>
      </c>
      <c r="C2490">
        <v>2.7378144427587119E-3</v>
      </c>
      <c r="D2490">
        <v>17.846390037144147</v>
      </c>
      <c r="E2490">
        <v>-0.15218588</v>
      </c>
      <c r="F2490">
        <v>-2.93063692</v>
      </c>
      <c r="G2490">
        <v>-4.85177704</v>
      </c>
      <c r="H2490">
        <v>0</v>
      </c>
    </row>
    <row r="2491" spans="1:8" x14ac:dyDescent="0.3">
      <c r="A2491" t="s">
        <v>4698</v>
      </c>
      <c r="B2491" t="s">
        <v>4697</v>
      </c>
      <c r="C2491">
        <v>2.9646804508901369E-5</v>
      </c>
      <c r="D2491">
        <v>17.684770028717079</v>
      </c>
      <c r="E2491">
        <v>1.36656E-2</v>
      </c>
      <c r="F2491">
        <v>-2.1850431600000002</v>
      </c>
      <c r="G2491">
        <v>-16.254957040000001</v>
      </c>
      <c r="H2491">
        <v>0</v>
      </c>
    </row>
    <row r="2492" spans="1:8" x14ac:dyDescent="0.3">
      <c r="A2492" t="s">
        <v>2242</v>
      </c>
      <c r="B2492" t="s">
        <v>4804</v>
      </c>
      <c r="C2492">
        <v>2.2010147494405433E-6</v>
      </c>
      <c r="D2492">
        <v>17.510501860354676</v>
      </c>
      <c r="E2492">
        <v>5.1357751800000004</v>
      </c>
      <c r="F2492">
        <v>-11.92941422</v>
      </c>
      <c r="G2492">
        <v>-52.217151579999999</v>
      </c>
      <c r="H2492">
        <v>0</v>
      </c>
    </row>
    <row r="2493" spans="1:8" x14ac:dyDescent="0.3">
      <c r="A2493" t="s">
        <v>4694</v>
      </c>
      <c r="B2493" t="s">
        <v>4693</v>
      </c>
      <c r="C2493">
        <v>1.9910296812970671E-4</v>
      </c>
      <c r="D2493">
        <v>17.20743864488113</v>
      </c>
      <c r="E2493">
        <v>-0.94665102999999995</v>
      </c>
      <c r="F2493">
        <v>-7.0214287400000002</v>
      </c>
      <c r="G2493">
        <v>-15.762062650000001</v>
      </c>
      <c r="H2493">
        <v>0</v>
      </c>
    </row>
    <row r="2494" spans="1:8" x14ac:dyDescent="0.3">
      <c r="A2494" t="s">
        <v>3786</v>
      </c>
      <c r="B2494" t="s">
        <v>4692</v>
      </c>
      <c r="C2494">
        <v>3.2878242309413578E-6</v>
      </c>
      <c r="D2494">
        <v>16.920208965247571</v>
      </c>
      <c r="E2494">
        <v>-1.14042289</v>
      </c>
      <c r="F2494">
        <v>2.0010046199999998</v>
      </c>
      <c r="G2494">
        <v>15.88609061</v>
      </c>
      <c r="H2494">
        <v>0</v>
      </c>
    </row>
    <row r="2495" spans="1:8" x14ac:dyDescent="0.3">
      <c r="A2495" t="s">
        <v>4642</v>
      </c>
      <c r="B2495" t="s">
        <v>4641</v>
      </c>
      <c r="C2495">
        <v>1E-8</v>
      </c>
      <c r="D2495">
        <v>16.672035183438613</v>
      </c>
      <c r="E2495">
        <v>-0.16671658</v>
      </c>
      <c r="F2495">
        <v>-5.1289817900000001</v>
      </c>
      <c r="G2495">
        <v>-32.003490290000002</v>
      </c>
      <c r="H2495">
        <v>0</v>
      </c>
    </row>
    <row r="2496" spans="1:8" x14ac:dyDescent="0.3">
      <c r="A2496" t="s">
        <v>4709</v>
      </c>
      <c r="B2496" t="s">
        <v>4708</v>
      </c>
      <c r="C2496">
        <v>3.0698354423920177E-6</v>
      </c>
      <c r="D2496">
        <v>16.621226275668938</v>
      </c>
      <c r="E2496">
        <v>-0.72265188000000002</v>
      </c>
      <c r="F2496">
        <v>1.0990180000000001</v>
      </c>
      <c r="G2496">
        <v>-4.7807673099999999</v>
      </c>
      <c r="H2496">
        <v>0</v>
      </c>
    </row>
    <row r="2497" spans="1:8" x14ac:dyDescent="0.3">
      <c r="A2497" t="s">
        <v>4528</v>
      </c>
      <c r="B2497" t="s">
        <v>4527</v>
      </c>
      <c r="C2497">
        <v>2.5337188313124016E-3</v>
      </c>
      <c r="D2497">
        <v>16.257795260612166</v>
      </c>
      <c r="E2497">
        <v>1.7297970199999999</v>
      </c>
      <c r="F2497">
        <v>-1.2688314599999999</v>
      </c>
      <c r="G2497">
        <v>101.40833155999999</v>
      </c>
      <c r="H2497">
        <v>0</v>
      </c>
    </row>
    <row r="2498" spans="1:8" x14ac:dyDescent="0.3">
      <c r="A2498" t="s">
        <v>4684</v>
      </c>
      <c r="B2498" t="s">
        <v>4683</v>
      </c>
      <c r="C2498">
        <v>2.3203435714567161E-7</v>
      </c>
      <c r="D2498">
        <v>16.109026495909102</v>
      </c>
      <c r="E2498">
        <v>4.7755461700000001</v>
      </c>
      <c r="F2498">
        <v>-3.1831780900000002</v>
      </c>
      <c r="G2498">
        <v>1.0224506</v>
      </c>
      <c r="H2498">
        <v>0</v>
      </c>
    </row>
    <row r="2499" spans="1:8" x14ac:dyDescent="0.3">
      <c r="A2499" t="s">
        <v>7578</v>
      </c>
      <c r="B2499" t="s">
        <v>7579</v>
      </c>
      <c r="C2499">
        <v>3.669254433212359E-3</v>
      </c>
      <c r="D2499">
        <v>16.051938770735386</v>
      </c>
      <c r="E2499">
        <v>-15.70415566</v>
      </c>
      <c r="F2499">
        <v>-3.73803252</v>
      </c>
      <c r="G2499">
        <v>-15.45185105</v>
      </c>
      <c r="H2499">
        <v>0</v>
      </c>
    </row>
    <row r="2500" spans="1:8" x14ac:dyDescent="0.3">
      <c r="A2500" t="s">
        <v>4704</v>
      </c>
      <c r="B2500" t="s">
        <v>4703</v>
      </c>
      <c r="C2500">
        <v>1.2547380320839007E-5</v>
      </c>
      <c r="D2500">
        <v>15.949073837500119</v>
      </c>
      <c r="E2500">
        <v>3.40343602</v>
      </c>
      <c r="F2500">
        <v>17.081561870000002</v>
      </c>
      <c r="G2500">
        <v>504.68289464999998</v>
      </c>
      <c r="H2500">
        <v>0</v>
      </c>
    </row>
    <row r="2501" spans="1:8" x14ac:dyDescent="0.3">
      <c r="A2501" t="s">
        <v>4671</v>
      </c>
      <c r="B2501" t="s">
        <v>4670</v>
      </c>
      <c r="C2501">
        <v>2.6512717932365341E-5</v>
      </c>
      <c r="D2501">
        <v>15.864408283597101</v>
      </c>
      <c r="E2501">
        <v>9.3252970000000004E-2</v>
      </c>
      <c r="F2501">
        <v>-18.725567760000001</v>
      </c>
      <c r="G2501">
        <v>48.125596610000002</v>
      </c>
      <c r="H2501">
        <v>0</v>
      </c>
    </row>
    <row r="2502" spans="1:8" x14ac:dyDescent="0.3">
      <c r="A2502" t="s">
        <v>4491</v>
      </c>
      <c r="B2502" t="s">
        <v>4490</v>
      </c>
      <c r="C2502">
        <v>1.0033193137785819E-5</v>
      </c>
      <c r="D2502">
        <v>15.833492761554069</v>
      </c>
      <c r="E2502">
        <v>2.975355E-2</v>
      </c>
      <c r="F2502">
        <v>-5.28660423</v>
      </c>
      <c r="G2502">
        <v>25.849627569999999</v>
      </c>
      <c r="H2502">
        <v>0</v>
      </c>
    </row>
    <row r="2503" spans="1:8" x14ac:dyDescent="0.3">
      <c r="A2503" t="s">
        <v>4728</v>
      </c>
      <c r="B2503" t="s">
        <v>4727</v>
      </c>
      <c r="C2503">
        <v>1.6625218935050017E-3</v>
      </c>
      <c r="D2503">
        <v>16.004251322483118</v>
      </c>
      <c r="E2503">
        <v>16.692098130000002</v>
      </c>
      <c r="F2503">
        <v>19.59791259</v>
      </c>
      <c r="G2503">
        <v>17.073710309999999</v>
      </c>
      <c r="H2503">
        <v>0</v>
      </c>
    </row>
    <row r="2504" spans="1:8" x14ac:dyDescent="0.3">
      <c r="A2504" t="s">
        <v>4690</v>
      </c>
      <c r="B2504" t="s">
        <v>4689</v>
      </c>
      <c r="C2504">
        <v>4.9320666927829272E-7</v>
      </c>
      <c r="D2504">
        <v>15.48861042277284</v>
      </c>
      <c r="E2504">
        <v>0.11092699</v>
      </c>
      <c r="F2504">
        <v>-2.21660163</v>
      </c>
      <c r="G2504">
        <v>-7.8731145600000003</v>
      </c>
      <c r="H2504">
        <v>0</v>
      </c>
    </row>
    <row r="2505" spans="1:8" x14ac:dyDescent="0.3">
      <c r="A2505" t="s">
        <v>4686</v>
      </c>
      <c r="B2505" t="s">
        <v>4685</v>
      </c>
      <c r="C2505">
        <v>1.9789743433251761E-5</v>
      </c>
      <c r="D2505">
        <v>19.289997982664875</v>
      </c>
      <c r="E2505">
        <v>-0.25786207999999999</v>
      </c>
      <c r="F2505">
        <v>-0.98668575000000003</v>
      </c>
      <c r="G2505">
        <v>-3.76244573</v>
      </c>
      <c r="H2505">
        <v>0</v>
      </c>
    </row>
    <row r="2506" spans="1:8" x14ac:dyDescent="0.3">
      <c r="A2506" t="s">
        <v>4749</v>
      </c>
      <c r="B2506" t="s">
        <v>4748</v>
      </c>
      <c r="C2506">
        <v>8.8755945004925153E-7</v>
      </c>
      <c r="D2506">
        <v>15.111452383099266</v>
      </c>
      <c r="E2506">
        <v>-1.7671227300000001</v>
      </c>
      <c r="F2506">
        <v>2.47374034</v>
      </c>
      <c r="G2506">
        <v>-3.9230373100000002</v>
      </c>
      <c r="H2506">
        <v>0</v>
      </c>
    </row>
    <row r="2507" spans="1:8" x14ac:dyDescent="0.3">
      <c r="A2507" t="s">
        <v>6240</v>
      </c>
      <c r="B2507" t="s">
        <v>7522</v>
      </c>
      <c r="C2507">
        <v>3.4162576772285066E-3</v>
      </c>
      <c r="D2507">
        <v>14.819914386456592</v>
      </c>
      <c r="E2507">
        <v>-0.90077077999999999</v>
      </c>
      <c r="F2507">
        <v>26.734679580000002</v>
      </c>
      <c r="G2507">
        <v>-15.45185105</v>
      </c>
      <c r="H2507">
        <v>0</v>
      </c>
    </row>
    <row r="2508" spans="1:8" x14ac:dyDescent="0.3">
      <c r="A2508" t="s">
        <v>4737</v>
      </c>
      <c r="B2508" t="s">
        <v>4736</v>
      </c>
      <c r="C2508">
        <v>7.4809492301446943E-6</v>
      </c>
      <c r="D2508">
        <v>14.787555589489836</v>
      </c>
      <c r="E2508">
        <v>3.4731809600000001</v>
      </c>
      <c r="F2508">
        <v>-0.11332435</v>
      </c>
      <c r="G2508">
        <v>-9.6820132500000007</v>
      </c>
      <c r="H2508">
        <v>0</v>
      </c>
    </row>
    <row r="2509" spans="1:8" x14ac:dyDescent="0.3">
      <c r="A2509" t="s">
        <v>7559</v>
      </c>
      <c r="B2509" t="s">
        <v>7560</v>
      </c>
      <c r="C2509">
        <v>1.7681151103601103E-5</v>
      </c>
      <c r="D2509">
        <v>14.73679260640148</v>
      </c>
      <c r="E2509">
        <v>0.38073413</v>
      </c>
      <c r="F2509">
        <v>-12.14452507</v>
      </c>
      <c r="G2509">
        <v>-15.45185105</v>
      </c>
      <c r="H2509">
        <v>0</v>
      </c>
    </row>
    <row r="2510" spans="1:8" x14ac:dyDescent="0.3">
      <c r="A2510" t="s">
        <v>293</v>
      </c>
      <c r="B2510" t="s">
        <v>7523</v>
      </c>
      <c r="C2510">
        <v>2.1226306441282063E-2</v>
      </c>
      <c r="D2510">
        <v>14.625512449997929</v>
      </c>
      <c r="E2510">
        <v>3.1968868499999998</v>
      </c>
      <c r="F2510">
        <v>-23.843769200000001</v>
      </c>
      <c r="G2510">
        <v>-15.45185105</v>
      </c>
      <c r="H2510">
        <v>0</v>
      </c>
    </row>
    <row r="2511" spans="1:8" x14ac:dyDescent="0.3">
      <c r="A2511" t="s">
        <v>4702</v>
      </c>
      <c r="B2511" t="s">
        <v>4701</v>
      </c>
      <c r="C2511">
        <v>2.3334422851659917E-5</v>
      </c>
      <c r="D2511">
        <v>14.456744886318434</v>
      </c>
      <c r="E2511">
        <v>-0.11460458</v>
      </c>
      <c r="F2511">
        <v>-3.64099131</v>
      </c>
      <c r="G2511">
        <v>-15.556413300000001</v>
      </c>
      <c r="H2511">
        <v>0</v>
      </c>
    </row>
    <row r="2512" spans="1:8" x14ac:dyDescent="0.3">
      <c r="A2512" t="s">
        <v>4724</v>
      </c>
      <c r="B2512" t="s">
        <v>4723</v>
      </c>
      <c r="C2512">
        <v>1.9808462977523287E-5</v>
      </c>
      <c r="D2512">
        <v>15.086487287839898</v>
      </c>
      <c r="E2512">
        <v>2.6934472999999999</v>
      </c>
      <c r="F2512">
        <v>-5.6165013699999999</v>
      </c>
      <c r="G2512">
        <v>-4.3998579500000004</v>
      </c>
      <c r="H2512">
        <v>0</v>
      </c>
    </row>
    <row r="2513" spans="1:8" x14ac:dyDescent="0.3">
      <c r="A2513" t="s">
        <v>4567</v>
      </c>
      <c r="B2513" t="s">
        <v>2548</v>
      </c>
      <c r="C2513">
        <v>1.9740723000878633E-5</v>
      </c>
      <c r="D2513">
        <v>14.550733930312688</v>
      </c>
      <c r="E2513">
        <v>0.12741842</v>
      </c>
      <c r="F2513">
        <v>6.04110982</v>
      </c>
      <c r="G2513">
        <v>-14.07012802</v>
      </c>
      <c r="H2513">
        <v>0</v>
      </c>
    </row>
    <row r="2514" spans="1:8" x14ac:dyDescent="0.3">
      <c r="A2514" t="s">
        <v>4757</v>
      </c>
      <c r="B2514" t="s">
        <v>4756</v>
      </c>
      <c r="C2514">
        <v>8.1237798562946049E-7</v>
      </c>
      <c r="D2514">
        <v>14.30653482359531</v>
      </c>
      <c r="E2514">
        <v>6.4263498099999996</v>
      </c>
      <c r="F2514">
        <v>19.217956489999999</v>
      </c>
      <c r="G2514">
        <v>21.30629309</v>
      </c>
      <c r="H2514">
        <v>0</v>
      </c>
    </row>
    <row r="2515" spans="1:8" x14ac:dyDescent="0.3">
      <c r="A2515" t="s">
        <v>4747</v>
      </c>
      <c r="B2515" t="s">
        <v>4746</v>
      </c>
      <c r="C2515">
        <v>1.0817501647955478E-5</v>
      </c>
      <c r="D2515">
        <v>14.093738942455769</v>
      </c>
      <c r="E2515">
        <v>-0.1120834</v>
      </c>
      <c r="F2515">
        <v>-2.42727564</v>
      </c>
      <c r="G2515">
        <v>-9.7808380699999997</v>
      </c>
      <c r="H2515">
        <v>0</v>
      </c>
    </row>
    <row r="2516" spans="1:8" x14ac:dyDescent="0.3">
      <c r="A2516" t="s">
        <v>4732</v>
      </c>
      <c r="B2516" t="s">
        <v>4731</v>
      </c>
      <c r="C2516">
        <v>1.1269243622812863E-5</v>
      </c>
      <c r="D2516">
        <v>13.81412339526166</v>
      </c>
      <c r="E2516">
        <v>1.08664961</v>
      </c>
      <c r="F2516">
        <v>15.387493449999999</v>
      </c>
      <c r="G2516">
        <v>-17.21790056</v>
      </c>
      <c r="H2516">
        <v>0</v>
      </c>
    </row>
    <row r="2517" spans="1:8" x14ac:dyDescent="0.3">
      <c r="A2517" t="s">
        <v>4790</v>
      </c>
      <c r="B2517" t="s">
        <v>4789</v>
      </c>
      <c r="C2517">
        <v>4.248678987870266E-5</v>
      </c>
      <c r="D2517">
        <v>13.738108173663004</v>
      </c>
      <c r="E2517">
        <v>0.45272674000000002</v>
      </c>
      <c r="F2517">
        <v>15.44100896</v>
      </c>
      <c r="G2517">
        <v>14.052069489999999</v>
      </c>
      <c r="H2517">
        <v>0</v>
      </c>
    </row>
    <row r="2518" spans="1:8" x14ac:dyDescent="0.3">
      <c r="A2518" t="s">
        <v>4726</v>
      </c>
      <c r="B2518" t="s">
        <v>4725</v>
      </c>
      <c r="C2518">
        <v>1.227494199352783E-6</v>
      </c>
      <c r="D2518">
        <v>13.6367297834132</v>
      </c>
      <c r="E2518">
        <v>5.2469237599999996</v>
      </c>
      <c r="F2518">
        <v>16.69894747</v>
      </c>
      <c r="G2518">
        <v>-9.8309335000000004</v>
      </c>
      <c r="H2518">
        <v>0</v>
      </c>
    </row>
    <row r="2519" spans="1:8" x14ac:dyDescent="0.3">
      <c r="A2519" t="s">
        <v>4904</v>
      </c>
      <c r="B2519" t="s">
        <v>4903</v>
      </c>
      <c r="C2519">
        <v>1.5658986348762035E-6</v>
      </c>
      <c r="D2519">
        <v>13.314119884069012</v>
      </c>
      <c r="E2519">
        <v>-2.9177720599999999</v>
      </c>
      <c r="F2519">
        <v>-8.2883602300000003</v>
      </c>
      <c r="G2519">
        <v>20.523961830000001</v>
      </c>
      <c r="H2519">
        <v>0</v>
      </c>
    </row>
    <row r="2520" spans="1:8" x14ac:dyDescent="0.3">
      <c r="A2520" t="s">
        <v>4745</v>
      </c>
      <c r="B2520" t="s">
        <v>4744</v>
      </c>
      <c r="C2520">
        <v>4.954281041953254E-2</v>
      </c>
      <c r="D2520">
        <v>13.60576964464715</v>
      </c>
      <c r="E2520">
        <v>0.93045602999999999</v>
      </c>
      <c r="F2520">
        <v>-3.1523229599999998</v>
      </c>
      <c r="G2520">
        <v>-15.30096485</v>
      </c>
      <c r="H2520">
        <v>0</v>
      </c>
    </row>
    <row r="2521" spans="1:8" x14ac:dyDescent="0.3">
      <c r="A2521" t="s">
        <v>4858</v>
      </c>
      <c r="B2521" t="s">
        <v>4857</v>
      </c>
      <c r="C2521">
        <v>4.0447727072778408E-7</v>
      </c>
      <c r="D2521">
        <v>13.531087909397725</v>
      </c>
      <c r="E2521">
        <v>2.1388565700000002</v>
      </c>
      <c r="F2521">
        <v>-5.2833413399999998</v>
      </c>
      <c r="G2521">
        <v>-12.674950770000001</v>
      </c>
      <c r="H2521">
        <v>0</v>
      </c>
    </row>
    <row r="2522" spans="1:8" x14ac:dyDescent="0.3">
      <c r="A2522" t="s">
        <v>4509</v>
      </c>
      <c r="B2522" t="s">
        <v>4508</v>
      </c>
      <c r="C2522">
        <v>1.6018986919234254E-4</v>
      </c>
      <c r="D2522">
        <v>13.474046588962016</v>
      </c>
      <c r="E2522">
        <v>-0.18859772</v>
      </c>
      <c r="F2522">
        <v>-4.4943025299999997</v>
      </c>
      <c r="G2522">
        <v>-15.901992119999999</v>
      </c>
      <c r="H2522">
        <v>0</v>
      </c>
    </row>
    <row r="2523" spans="1:8" x14ac:dyDescent="0.3">
      <c r="A2523" t="s">
        <v>4604</v>
      </c>
      <c r="B2523" t="s">
        <v>4603</v>
      </c>
      <c r="C2523">
        <v>7.6774368839115873E-5</v>
      </c>
      <c r="D2523">
        <v>48.876741529399965</v>
      </c>
      <c r="E2523">
        <v>33.969547599999999</v>
      </c>
      <c r="F2523">
        <v>-70.022683380000004</v>
      </c>
      <c r="G2523">
        <v>-53.294351159999998</v>
      </c>
      <c r="H2523">
        <v>0</v>
      </c>
    </row>
    <row r="2524" spans="1:8" x14ac:dyDescent="0.3">
      <c r="A2524" t="s">
        <v>4753</v>
      </c>
      <c r="B2524" t="s">
        <v>4752</v>
      </c>
      <c r="C2524">
        <v>8.9498966327597095E-7</v>
      </c>
      <c r="D2524">
        <v>13.132635376639664</v>
      </c>
      <c r="E2524">
        <v>2.0650564999999999</v>
      </c>
      <c r="F2524">
        <v>-10.64054484</v>
      </c>
      <c r="G2524">
        <v>-9.19795622</v>
      </c>
      <c r="H2524">
        <v>0</v>
      </c>
    </row>
    <row r="2525" spans="1:8" x14ac:dyDescent="0.3">
      <c r="A2525" t="s">
        <v>7567</v>
      </c>
      <c r="B2525" t="s">
        <v>7568</v>
      </c>
      <c r="C2525">
        <v>6.9337271212999503E-6</v>
      </c>
      <c r="D2525">
        <v>12.854782419301079</v>
      </c>
      <c r="E2525">
        <v>-7.2520550000000003E-2</v>
      </c>
      <c r="F2525">
        <v>-3.98663101</v>
      </c>
      <c r="G2525">
        <v>-15.45185105</v>
      </c>
      <c r="H2525">
        <v>0</v>
      </c>
    </row>
    <row r="2526" spans="1:8" x14ac:dyDescent="0.3">
      <c r="A2526" t="s">
        <v>4644</v>
      </c>
      <c r="B2526" t="s">
        <v>4643</v>
      </c>
      <c r="C2526">
        <v>3.5999999999993361E-7</v>
      </c>
      <c r="D2526">
        <v>12.86114405483606</v>
      </c>
      <c r="E2526">
        <v>-2.6966256099999999</v>
      </c>
      <c r="F2526">
        <v>-2.7221047199999999</v>
      </c>
      <c r="G2526">
        <v>-21.739130429999999</v>
      </c>
      <c r="H2526">
        <v>0</v>
      </c>
    </row>
    <row r="2527" spans="1:8" x14ac:dyDescent="0.3">
      <c r="A2527" t="s">
        <v>4396</v>
      </c>
      <c r="B2527" t="s">
        <v>4396</v>
      </c>
      <c r="C2527">
        <v>1.5424040565807903E-6</v>
      </c>
      <c r="D2527">
        <v>12.865342591549039</v>
      </c>
      <c r="E2527">
        <v>0.53312806000000001</v>
      </c>
      <c r="F2527">
        <v>7.1673291700000004</v>
      </c>
      <c r="G2527">
        <v>-72.752492799999999</v>
      </c>
      <c r="H2527">
        <v>0</v>
      </c>
    </row>
    <row r="2528" spans="1:8" x14ac:dyDescent="0.3">
      <c r="A2528" t="s">
        <v>4846</v>
      </c>
      <c r="B2528" t="s">
        <v>4845</v>
      </c>
      <c r="C2528">
        <v>4.4431638129888422E-2</v>
      </c>
      <c r="D2528">
        <v>12.698957074730911</v>
      </c>
      <c r="E2528">
        <v>-0.62823359999999995</v>
      </c>
      <c r="F2528">
        <v>2.5337461700000001</v>
      </c>
      <c r="G2528">
        <v>7.5806382000000001</v>
      </c>
      <c r="H2528">
        <v>0</v>
      </c>
    </row>
    <row r="2529" spans="1:8" x14ac:dyDescent="0.3">
      <c r="A2529" t="s">
        <v>4912</v>
      </c>
      <c r="B2529" t="s">
        <v>4911</v>
      </c>
      <c r="C2529">
        <v>1.0129367367180242</v>
      </c>
      <c r="D2529">
        <v>12.759668172187149</v>
      </c>
      <c r="E2529">
        <v>4.2012559999999997E-2</v>
      </c>
      <c r="F2529">
        <v>0.31100853000000001</v>
      </c>
      <c r="G2529">
        <v>0.59076401999999995</v>
      </c>
      <c r="H2529">
        <v>0</v>
      </c>
    </row>
    <row r="2530" spans="1:8" x14ac:dyDescent="0.3">
      <c r="A2530" t="s">
        <v>4696</v>
      </c>
      <c r="B2530" t="s">
        <v>4695</v>
      </c>
      <c r="C2530">
        <v>1.2817725218907092E-7</v>
      </c>
      <c r="D2530">
        <v>12.638276604224156</v>
      </c>
      <c r="E2530">
        <v>1.59476598</v>
      </c>
      <c r="F2530">
        <v>-3.6694388</v>
      </c>
      <c r="G2530">
        <v>-14.683194479999999</v>
      </c>
      <c r="H2530">
        <v>0</v>
      </c>
    </row>
    <row r="2531" spans="1:8" x14ac:dyDescent="0.3">
      <c r="A2531" t="s">
        <v>4735</v>
      </c>
      <c r="B2531" t="s">
        <v>4734</v>
      </c>
      <c r="C2531">
        <v>5.3167411627524192E-7</v>
      </c>
      <c r="D2531">
        <v>12.650445643215262</v>
      </c>
      <c r="E2531">
        <v>-0.51659535000000001</v>
      </c>
      <c r="F2531">
        <v>-4.2986038100000004</v>
      </c>
      <c r="G2531">
        <v>-12.17061247</v>
      </c>
      <c r="H2531">
        <v>0</v>
      </c>
    </row>
    <row r="2532" spans="1:8" x14ac:dyDescent="0.3">
      <c r="A2532" t="s">
        <v>4719</v>
      </c>
      <c r="B2532" t="s">
        <v>4718</v>
      </c>
      <c r="C2532">
        <v>1.6375899850019518E-6</v>
      </c>
      <c r="D2532">
        <v>12.535681926972496</v>
      </c>
      <c r="E2532">
        <v>-5.4393403100000004</v>
      </c>
      <c r="F2532">
        <v>7.1418263399999997</v>
      </c>
      <c r="G2532">
        <v>-34.790616219999997</v>
      </c>
      <c r="H2532">
        <v>0</v>
      </c>
    </row>
    <row r="2533" spans="1:8" x14ac:dyDescent="0.3">
      <c r="A2533" t="s">
        <v>4561</v>
      </c>
      <c r="B2533" t="s">
        <v>4561</v>
      </c>
      <c r="C2533">
        <v>2.0844971909685065E-7</v>
      </c>
      <c r="D2533">
        <v>12.381670536437252</v>
      </c>
      <c r="E2533">
        <v>2.99734363</v>
      </c>
      <c r="F2533">
        <v>-1.4781158000000001</v>
      </c>
      <c r="G2533">
        <v>-5.2504514499999999</v>
      </c>
      <c r="H2533">
        <v>0</v>
      </c>
    </row>
    <row r="2534" spans="1:8" x14ac:dyDescent="0.3">
      <c r="A2534" t="s">
        <v>4450</v>
      </c>
      <c r="B2534" t="s">
        <v>4450</v>
      </c>
      <c r="C2534">
        <v>6.2765748010497909E-6</v>
      </c>
      <c r="D2534">
        <v>12.210681765902182</v>
      </c>
      <c r="E2534">
        <v>-3.4152138000000001</v>
      </c>
      <c r="F2534">
        <v>-12.153543689999999</v>
      </c>
      <c r="G2534">
        <v>-52.366577810000003</v>
      </c>
      <c r="H2534">
        <v>0</v>
      </c>
    </row>
    <row r="2535" spans="1:8" x14ac:dyDescent="0.3">
      <c r="A2535" t="s">
        <v>5216</v>
      </c>
      <c r="B2535" t="s">
        <v>5215</v>
      </c>
      <c r="C2535">
        <v>8.2144941283001349E-7</v>
      </c>
      <c r="D2535">
        <v>12.202326589974758</v>
      </c>
      <c r="E2535">
        <v>0.94298813000000004</v>
      </c>
      <c r="F2535">
        <v>-6.1342007900000004</v>
      </c>
      <c r="G2535">
        <v>5.8683109399999998</v>
      </c>
      <c r="H2535">
        <v>0</v>
      </c>
    </row>
    <row r="2536" spans="1:8" x14ac:dyDescent="0.3">
      <c r="A2536" t="s">
        <v>4788</v>
      </c>
      <c r="B2536" t="s">
        <v>4788</v>
      </c>
      <c r="C2536">
        <v>2.1181277048259084E-4</v>
      </c>
      <c r="D2536">
        <v>12.065874739232244</v>
      </c>
      <c r="E2536">
        <v>0.34459214999999999</v>
      </c>
      <c r="F2536">
        <v>-6.7175635099999997</v>
      </c>
      <c r="G2536">
        <v>-16.699035590000001</v>
      </c>
      <c r="H2536">
        <v>0</v>
      </c>
    </row>
    <row r="2537" spans="1:8" x14ac:dyDescent="0.3">
      <c r="A2537" t="s">
        <v>4869</v>
      </c>
      <c r="B2537" t="s">
        <v>4869</v>
      </c>
      <c r="C2537">
        <v>1.2326185157110457E-3</v>
      </c>
      <c r="D2537">
        <v>12.143318857612666</v>
      </c>
      <c r="E2537">
        <v>-1.5206201699999999</v>
      </c>
      <c r="F2537">
        <v>-5.67689573</v>
      </c>
      <c r="G2537">
        <v>-18.015407199999999</v>
      </c>
      <c r="H2537">
        <v>0</v>
      </c>
    </row>
    <row r="2538" spans="1:8" x14ac:dyDescent="0.3">
      <c r="A2538" t="s">
        <v>4877</v>
      </c>
      <c r="B2538" t="s">
        <v>4876</v>
      </c>
      <c r="C2538">
        <v>1.3907803103647329E-7</v>
      </c>
      <c r="D2538">
        <v>11.983545902179634</v>
      </c>
      <c r="E2538">
        <v>10.25397866</v>
      </c>
      <c r="F2538">
        <v>-14.66240788</v>
      </c>
      <c r="G2538">
        <v>-53.284349140000003</v>
      </c>
      <c r="H2538">
        <v>0</v>
      </c>
    </row>
    <row r="2539" spans="1:8" x14ac:dyDescent="0.3">
      <c r="A2539" t="s">
        <v>4741</v>
      </c>
      <c r="B2539" t="s">
        <v>4740</v>
      </c>
      <c r="C2539">
        <v>2.0566825210702111E-3</v>
      </c>
      <c r="D2539">
        <v>11.727654241215941</v>
      </c>
      <c r="E2539">
        <v>-16.945199150000001</v>
      </c>
      <c r="F2539">
        <v>-41.627170569999997</v>
      </c>
      <c r="G2539">
        <v>-66.20544649</v>
      </c>
      <c r="H2539">
        <v>0</v>
      </c>
    </row>
    <row r="2540" spans="1:8" x14ac:dyDescent="0.3">
      <c r="A2540" t="s">
        <v>4711</v>
      </c>
      <c r="B2540" t="s">
        <v>4710</v>
      </c>
      <c r="C2540">
        <v>3.9027901605000809E-7</v>
      </c>
      <c r="D2540">
        <v>11.358567949113729</v>
      </c>
      <c r="E2540">
        <v>-6.4436204699999999</v>
      </c>
      <c r="F2540">
        <v>-8.6289514199999999</v>
      </c>
      <c r="G2540">
        <v>21.948464739999999</v>
      </c>
      <c r="H2540">
        <v>0</v>
      </c>
    </row>
    <row r="2541" spans="1:8" x14ac:dyDescent="0.3">
      <c r="A2541" t="s">
        <v>5045</v>
      </c>
      <c r="B2541" t="s">
        <v>5044</v>
      </c>
      <c r="C2541">
        <v>3.3826403274553064E-4</v>
      </c>
      <c r="D2541">
        <v>11.251403451784451</v>
      </c>
      <c r="E2541">
        <v>-1.73551659</v>
      </c>
      <c r="F2541">
        <v>-20.783781470000001</v>
      </c>
      <c r="G2541">
        <v>166.27121589000001</v>
      </c>
      <c r="H2541">
        <v>0</v>
      </c>
    </row>
    <row r="2542" spans="1:8" x14ac:dyDescent="0.3">
      <c r="A2542" t="s">
        <v>4759</v>
      </c>
      <c r="B2542" t="s">
        <v>4758</v>
      </c>
      <c r="C2542">
        <v>2.6055668666037158E-4</v>
      </c>
      <c r="D2542">
        <v>11.173330935921026</v>
      </c>
      <c r="E2542">
        <v>-0.1945269</v>
      </c>
      <c r="F2542">
        <v>-3.0738932399999999</v>
      </c>
      <c r="G2542">
        <v>-2.3177852200000002</v>
      </c>
      <c r="H2542">
        <v>0</v>
      </c>
    </row>
    <row r="2543" spans="1:8" x14ac:dyDescent="0.3">
      <c r="A2543" t="s">
        <v>4392</v>
      </c>
      <c r="B2543" t="s">
        <v>4392</v>
      </c>
      <c r="C2543">
        <v>4.4507846693359948E-5</v>
      </c>
      <c r="D2543">
        <v>10.958374956005564</v>
      </c>
      <c r="E2543">
        <v>0.43943112000000001</v>
      </c>
      <c r="F2543">
        <v>-2.7393892100000001</v>
      </c>
      <c r="G2543">
        <v>-53.083674790000003</v>
      </c>
      <c r="H2543">
        <v>0</v>
      </c>
    </row>
    <row r="2544" spans="1:8" x14ac:dyDescent="0.3">
      <c r="A2544" t="s">
        <v>5042</v>
      </c>
      <c r="B2544" t="s">
        <v>5041</v>
      </c>
      <c r="C2544">
        <v>1.0689943496643891E-6</v>
      </c>
      <c r="D2544">
        <v>10.95767810235292</v>
      </c>
      <c r="E2544">
        <v>-9.54663489</v>
      </c>
      <c r="F2544">
        <v>23.377549630000001</v>
      </c>
      <c r="G2544">
        <v>4.9344474800000002</v>
      </c>
      <c r="H2544">
        <v>0</v>
      </c>
    </row>
    <row r="2545" spans="1:8" x14ac:dyDescent="0.3">
      <c r="A2545" t="s">
        <v>4775</v>
      </c>
      <c r="B2545" t="s">
        <v>4774</v>
      </c>
      <c r="C2545">
        <v>3.2048633775144679E-7</v>
      </c>
      <c r="D2545">
        <v>10.887357617407091</v>
      </c>
      <c r="E2545">
        <v>0.15417681</v>
      </c>
      <c r="F2545">
        <v>0.17214968</v>
      </c>
      <c r="G2545">
        <v>0.20935337000000001</v>
      </c>
      <c r="H2545">
        <v>0</v>
      </c>
    </row>
    <row r="2546" spans="1:8" x14ac:dyDescent="0.3">
      <c r="A2546" t="s">
        <v>4879</v>
      </c>
      <c r="B2546" t="s">
        <v>4878</v>
      </c>
      <c r="C2546">
        <v>6.2085294625873251E-8</v>
      </c>
      <c r="D2546">
        <v>10.819542540832376</v>
      </c>
      <c r="E2546">
        <v>1.41897278</v>
      </c>
      <c r="F2546">
        <v>-12.56648929</v>
      </c>
      <c r="G2546">
        <v>-7.3140629300000004</v>
      </c>
      <c r="H2546">
        <v>0</v>
      </c>
    </row>
    <row r="2547" spans="1:8" x14ac:dyDescent="0.3">
      <c r="A2547" t="s">
        <v>4767</v>
      </c>
      <c r="B2547" t="s">
        <v>4766</v>
      </c>
      <c r="C2547">
        <v>6.8965765308011492E-8</v>
      </c>
      <c r="D2547">
        <v>10.535400649235196</v>
      </c>
      <c r="E2547">
        <v>-0.86214767999999997</v>
      </c>
      <c r="F2547">
        <v>-9.6430047099999996</v>
      </c>
      <c r="G2547">
        <v>-10.41345798</v>
      </c>
      <c r="H2547">
        <v>0</v>
      </c>
    </row>
    <row r="2548" spans="1:8" x14ac:dyDescent="0.3">
      <c r="A2548" t="s">
        <v>2350</v>
      </c>
      <c r="B2548" t="s">
        <v>7580</v>
      </c>
      <c r="C2548">
        <v>6.7111015941121051E-4</v>
      </c>
      <c r="D2548">
        <v>10.659797252157992</v>
      </c>
      <c r="E2548">
        <v>-5.2038296800000001</v>
      </c>
      <c r="F2548">
        <v>-3.73803252</v>
      </c>
      <c r="G2548">
        <v>-15.45185105</v>
      </c>
      <c r="H2548">
        <v>0</v>
      </c>
    </row>
    <row r="2549" spans="1:8" x14ac:dyDescent="0.3">
      <c r="A2549" t="s">
        <v>4794</v>
      </c>
      <c r="B2549" t="s">
        <v>4793</v>
      </c>
      <c r="C2549">
        <v>1.9544407169125744E-3</v>
      </c>
      <c r="D2549">
        <v>10.435659161140579</v>
      </c>
      <c r="E2549">
        <v>-1.6937887700000001</v>
      </c>
      <c r="F2549">
        <v>-0.57936717000000004</v>
      </c>
      <c r="G2549">
        <v>-15.28928576</v>
      </c>
      <c r="H2549">
        <v>0</v>
      </c>
    </row>
    <row r="2550" spans="1:8" x14ac:dyDescent="0.3">
      <c r="A2550" t="s">
        <v>5250</v>
      </c>
      <c r="B2550" t="s">
        <v>5249</v>
      </c>
      <c r="C2550">
        <v>1.4223257470775638E-4</v>
      </c>
      <c r="D2550">
        <v>10.353969854731323</v>
      </c>
      <c r="E2550">
        <v>0.75336557999999998</v>
      </c>
      <c r="F2550">
        <v>9.5225072199999996</v>
      </c>
      <c r="G2550">
        <v>-6.2454119400000003</v>
      </c>
      <c r="H2550">
        <v>0</v>
      </c>
    </row>
    <row r="2551" spans="1:8" x14ac:dyDescent="0.3">
      <c r="A2551" t="s">
        <v>4882</v>
      </c>
      <c r="B2551" t="s">
        <v>4881</v>
      </c>
      <c r="C2551">
        <v>6.8167350123500989E-6</v>
      </c>
      <c r="D2551">
        <v>10.12553820978872</v>
      </c>
      <c r="E2551">
        <v>-3.0041403999999998</v>
      </c>
      <c r="F2551">
        <v>-4.1018723100000001</v>
      </c>
      <c r="G2551">
        <v>-22.90675779</v>
      </c>
      <c r="H2551">
        <v>0</v>
      </c>
    </row>
    <row r="2552" spans="1:8" x14ac:dyDescent="0.3">
      <c r="A2552" t="s">
        <v>4785</v>
      </c>
      <c r="B2552" t="s">
        <v>4784</v>
      </c>
      <c r="C2552">
        <v>3.6272569737838101E-6</v>
      </c>
      <c r="D2552">
        <v>10.350380971511196</v>
      </c>
      <c r="E2552">
        <v>-0.70870456000000004</v>
      </c>
      <c r="F2552">
        <v>-0.52865054</v>
      </c>
      <c r="G2552">
        <v>4.2322333099999998</v>
      </c>
      <c r="H2552">
        <v>0</v>
      </c>
    </row>
    <row r="2553" spans="1:8" x14ac:dyDescent="0.3">
      <c r="A2553" t="s">
        <v>4800</v>
      </c>
      <c r="B2553" t="s">
        <v>4799</v>
      </c>
      <c r="C2553">
        <v>3.2942944965418988E-5</v>
      </c>
      <c r="D2553">
        <v>10.325953348997729</v>
      </c>
      <c r="E2553">
        <v>-1.05145936</v>
      </c>
      <c r="F2553">
        <v>-5.0162730900000003</v>
      </c>
      <c r="G2553">
        <v>-15.572155370000001</v>
      </c>
      <c r="H2553">
        <v>0</v>
      </c>
    </row>
    <row r="2554" spans="1:8" x14ac:dyDescent="0.3">
      <c r="A2554" t="s">
        <v>5072</v>
      </c>
      <c r="B2554" t="s">
        <v>5071</v>
      </c>
      <c r="C2554">
        <v>2.6296448778487154E-6</v>
      </c>
      <c r="D2554">
        <v>10.295186761553568</v>
      </c>
      <c r="E2554">
        <v>-7.0412833499999996</v>
      </c>
      <c r="F2554">
        <v>1.3448552</v>
      </c>
      <c r="G2554">
        <v>8.9867123800000002</v>
      </c>
      <c r="H2554">
        <v>0</v>
      </c>
    </row>
    <row r="2555" spans="1:8" x14ac:dyDescent="0.3">
      <c r="A2555" t="s">
        <v>4838</v>
      </c>
      <c r="B2555" t="s">
        <v>4837</v>
      </c>
      <c r="C2555">
        <v>2.114591812089589E-6</v>
      </c>
      <c r="D2555">
        <v>10.160857282246049</v>
      </c>
      <c r="E2555">
        <v>-7.5216348699999998</v>
      </c>
      <c r="F2555">
        <v>-0.82922857000000005</v>
      </c>
      <c r="G2555">
        <v>-35.088545860000004</v>
      </c>
      <c r="H2555">
        <v>0</v>
      </c>
    </row>
    <row r="2556" spans="1:8" x14ac:dyDescent="0.3">
      <c r="A2556" t="s">
        <v>4852</v>
      </c>
      <c r="B2556" t="s">
        <v>4851</v>
      </c>
      <c r="C2556">
        <v>5.1636866924730252E-8</v>
      </c>
      <c r="D2556">
        <v>10.017496716362288</v>
      </c>
      <c r="E2556">
        <v>8.8877595100000004</v>
      </c>
      <c r="F2556">
        <v>-19.61545491</v>
      </c>
      <c r="G2556">
        <v>546.32675236</v>
      </c>
      <c r="H2556">
        <v>0</v>
      </c>
    </row>
    <row r="2557" spans="1:8" x14ac:dyDescent="0.3">
      <c r="A2557" t="s">
        <v>4822</v>
      </c>
      <c r="B2557" t="s">
        <v>4821</v>
      </c>
      <c r="C2557">
        <v>4.6655082860205882E-6</v>
      </c>
      <c r="D2557">
        <v>9.8777288870839701</v>
      </c>
      <c r="E2557">
        <v>3.5184647500000001</v>
      </c>
      <c r="F2557">
        <v>5.64892912</v>
      </c>
      <c r="G2557">
        <v>-20.248233859999999</v>
      </c>
      <c r="H2557">
        <v>0</v>
      </c>
    </row>
    <row r="2558" spans="1:8" x14ac:dyDescent="0.3">
      <c r="A2558" t="s">
        <v>5142</v>
      </c>
      <c r="B2558" t="s">
        <v>5142</v>
      </c>
      <c r="C2558">
        <v>1.5969258098682735E-5</v>
      </c>
      <c r="D2558">
        <v>9.7309284638604474</v>
      </c>
      <c r="E2558">
        <v>9.2779781400000001</v>
      </c>
      <c r="F2558">
        <v>22.513548879999998</v>
      </c>
      <c r="G2558">
        <v>10.299261380000001</v>
      </c>
      <c r="H2558">
        <v>0</v>
      </c>
    </row>
    <row r="2559" spans="1:8" x14ac:dyDescent="0.3">
      <c r="A2559" t="s">
        <v>5033</v>
      </c>
      <c r="B2559" t="s">
        <v>5032</v>
      </c>
      <c r="C2559">
        <v>5.2122514765497966E-8</v>
      </c>
      <c r="D2559">
        <v>9.5989373881261422</v>
      </c>
      <c r="E2559">
        <v>0.34501104999999999</v>
      </c>
      <c r="F2559">
        <v>2.5777250600000001</v>
      </c>
      <c r="G2559">
        <v>13.572840019999999</v>
      </c>
      <c r="H2559">
        <v>0</v>
      </c>
    </row>
    <row r="2560" spans="1:8" x14ac:dyDescent="0.3">
      <c r="A2560" t="s">
        <v>4814</v>
      </c>
      <c r="B2560" t="s">
        <v>4814</v>
      </c>
      <c r="C2560">
        <v>3.2063538859020382E-6</v>
      </c>
      <c r="D2560">
        <v>9.5167615309922553</v>
      </c>
      <c r="E2560">
        <v>-6.5377970599999999</v>
      </c>
      <c r="F2560">
        <v>3.2879969899999999</v>
      </c>
      <c r="G2560">
        <v>127.574646</v>
      </c>
      <c r="H2560">
        <v>0</v>
      </c>
    </row>
    <row r="2561" spans="1:8" x14ac:dyDescent="0.3">
      <c r="A2561" t="s">
        <v>4895</v>
      </c>
      <c r="B2561" t="s">
        <v>4894</v>
      </c>
      <c r="C2561">
        <v>6.1138708442224585E-6</v>
      </c>
      <c r="D2561">
        <v>9.3950071246864706</v>
      </c>
      <c r="E2561">
        <v>-0.37178631000000001</v>
      </c>
      <c r="F2561">
        <v>9.7003515799999995</v>
      </c>
      <c r="G2561">
        <v>23.902190050000002</v>
      </c>
      <c r="H2561">
        <v>0</v>
      </c>
    </row>
    <row r="2562" spans="1:8" x14ac:dyDescent="0.3">
      <c r="A2562" t="s">
        <v>4985</v>
      </c>
      <c r="B2562" t="s">
        <v>4984</v>
      </c>
      <c r="C2562">
        <v>8.6156607216530609E-3</v>
      </c>
      <c r="D2562">
        <v>9.3431808980466808</v>
      </c>
      <c r="E2562">
        <v>2.8943253000000002</v>
      </c>
      <c r="F2562">
        <v>11.41297527</v>
      </c>
      <c r="G2562">
        <v>-21.283990360000001</v>
      </c>
      <c r="H2562">
        <v>0</v>
      </c>
    </row>
    <row r="2563" spans="1:8" x14ac:dyDescent="0.3">
      <c r="A2563" t="s">
        <v>3985</v>
      </c>
      <c r="B2563" t="s">
        <v>5079</v>
      </c>
      <c r="C2563">
        <v>4.1533290237748184E-8</v>
      </c>
      <c r="D2563">
        <v>9.3492969764863112</v>
      </c>
      <c r="E2563">
        <v>1.6158530600000001</v>
      </c>
      <c r="F2563">
        <v>-4.8060166600000001</v>
      </c>
      <c r="G2563">
        <v>-10.28404864</v>
      </c>
      <c r="H2563">
        <v>0</v>
      </c>
    </row>
    <row r="2564" spans="1:8" x14ac:dyDescent="0.3">
      <c r="A2564" t="s">
        <v>4796</v>
      </c>
      <c r="B2564" t="s">
        <v>4795</v>
      </c>
      <c r="C2564">
        <v>3.7410361675114821E-5</v>
      </c>
      <c r="D2564">
        <v>9.2905069161657075</v>
      </c>
      <c r="E2564">
        <v>-0.17196423</v>
      </c>
      <c r="F2564">
        <v>-3.4150783499999999</v>
      </c>
      <c r="G2564">
        <v>-14.783604560000001</v>
      </c>
      <c r="H2564">
        <v>0</v>
      </c>
    </row>
    <row r="2565" spans="1:8" x14ac:dyDescent="0.3">
      <c r="A2565" t="s">
        <v>4938</v>
      </c>
      <c r="B2565" t="s">
        <v>4937</v>
      </c>
      <c r="C2565">
        <v>4.6122709537825016E-6</v>
      </c>
      <c r="D2565">
        <v>9.2183918088379126</v>
      </c>
      <c r="E2565">
        <v>1.01524755</v>
      </c>
      <c r="F2565">
        <v>-4.2820116700000002</v>
      </c>
      <c r="G2565">
        <v>18.14928261</v>
      </c>
      <c r="H2565">
        <v>0</v>
      </c>
    </row>
    <row r="2566" spans="1:8" x14ac:dyDescent="0.3">
      <c r="A2566" t="s">
        <v>4816</v>
      </c>
      <c r="B2566" t="s">
        <v>4815</v>
      </c>
      <c r="C2566">
        <v>4.3278359966021571E-5</v>
      </c>
      <c r="D2566">
        <v>9.2199654485334648</v>
      </c>
      <c r="E2566">
        <v>0.50068931000000005</v>
      </c>
      <c r="F2566">
        <v>-6.1499197499999996</v>
      </c>
      <c r="G2566">
        <v>-15.52981563</v>
      </c>
      <c r="H2566">
        <v>0</v>
      </c>
    </row>
    <row r="2567" spans="1:8" x14ac:dyDescent="0.3">
      <c r="A2567" t="s">
        <v>4612</v>
      </c>
      <c r="B2567" t="s">
        <v>4612</v>
      </c>
      <c r="C2567">
        <v>3.1161846031550092E-6</v>
      </c>
      <c r="D2567">
        <v>9.2922508490413236</v>
      </c>
      <c r="E2567">
        <v>-2.8779695699999999</v>
      </c>
      <c r="F2567">
        <v>-8.9176448799999992</v>
      </c>
      <c r="G2567">
        <v>10.049720069999999</v>
      </c>
      <c r="H2567">
        <v>0</v>
      </c>
    </row>
    <row r="2568" spans="1:8" x14ac:dyDescent="0.3">
      <c r="A2568" t="s">
        <v>4567</v>
      </c>
      <c r="B2568" t="s">
        <v>4566</v>
      </c>
      <c r="C2568">
        <v>6.9937914880767134E-4</v>
      </c>
      <c r="D2568">
        <v>8.7532560870134262</v>
      </c>
      <c r="E2568">
        <v>-2.4344339599999998</v>
      </c>
      <c r="F2568">
        <v>-14.09941832</v>
      </c>
      <c r="G2568">
        <v>-50.365015040000003</v>
      </c>
      <c r="H2568">
        <v>0</v>
      </c>
    </row>
    <row r="2569" spans="1:8" x14ac:dyDescent="0.3">
      <c r="A2569" t="s">
        <v>4806</v>
      </c>
      <c r="B2569" t="s">
        <v>4805</v>
      </c>
      <c r="C2569">
        <v>3.9641509952388539E-5</v>
      </c>
      <c r="D2569">
        <v>9.0662034209018856</v>
      </c>
      <c r="E2569">
        <v>-0.58562716000000004</v>
      </c>
      <c r="F2569">
        <v>-10.491860580000001</v>
      </c>
      <c r="G2569">
        <v>-20.477170820000001</v>
      </c>
      <c r="H2569">
        <v>0</v>
      </c>
    </row>
    <row r="2570" spans="1:8" x14ac:dyDescent="0.3">
      <c r="A2570" t="s">
        <v>4571</v>
      </c>
      <c r="B2570" t="s">
        <v>4570</v>
      </c>
      <c r="C2570">
        <v>1.8910091949100257E-5</v>
      </c>
      <c r="D2570">
        <v>8.9532952821509877</v>
      </c>
      <c r="E2570">
        <v>-2.5217659700000001</v>
      </c>
      <c r="F2570">
        <v>-15.49457359</v>
      </c>
      <c r="G2570">
        <v>268.61269548000001</v>
      </c>
      <c r="H2570">
        <v>0</v>
      </c>
    </row>
    <row r="2571" spans="1:8" x14ac:dyDescent="0.3">
      <c r="A2571" t="s">
        <v>3242</v>
      </c>
      <c r="B2571" t="s">
        <v>4733</v>
      </c>
      <c r="C2571">
        <v>1.814655875298497E-5</v>
      </c>
      <c r="D2571">
        <v>8.7509596283619029</v>
      </c>
      <c r="E2571">
        <v>-0.94001215000000005</v>
      </c>
      <c r="F2571">
        <v>-3.97996405</v>
      </c>
      <c r="G2571">
        <v>13.32608726</v>
      </c>
      <c r="H2571">
        <v>0</v>
      </c>
    </row>
    <row r="2572" spans="1:8" x14ac:dyDescent="0.3">
      <c r="A2572" t="s">
        <v>4675</v>
      </c>
      <c r="B2572" t="s">
        <v>4674</v>
      </c>
      <c r="C2572">
        <v>1.8833978080165809E-2</v>
      </c>
      <c r="D2572">
        <v>8.6981183130718414</v>
      </c>
      <c r="E2572">
        <v>-1.86334613</v>
      </c>
      <c r="F2572">
        <v>-13.932948720000001</v>
      </c>
      <c r="G2572">
        <v>-42.742142620000003</v>
      </c>
      <c r="H2572">
        <v>0</v>
      </c>
    </row>
    <row r="2573" spans="1:8" x14ac:dyDescent="0.3">
      <c r="A2573" t="s">
        <v>4691</v>
      </c>
      <c r="B2573" t="s">
        <v>4691</v>
      </c>
      <c r="C2573">
        <v>1.0512360144206872E-3</v>
      </c>
      <c r="D2573">
        <v>8.4613500743615937</v>
      </c>
      <c r="E2573">
        <v>5.2297427000000001</v>
      </c>
      <c r="F2573">
        <v>-3.53950955</v>
      </c>
      <c r="G2573">
        <v>-41.672788850000003</v>
      </c>
      <c r="H2573">
        <v>0</v>
      </c>
    </row>
    <row r="2574" spans="1:8" x14ac:dyDescent="0.3">
      <c r="A2574" t="s">
        <v>279</v>
      </c>
      <c r="B2574" t="s">
        <v>5255</v>
      </c>
      <c r="C2574">
        <v>1.4955302393730382E-2</v>
      </c>
      <c r="D2574">
        <v>8.4233335413388915</v>
      </c>
      <c r="E2574">
        <v>-1.25990454</v>
      </c>
      <c r="F2574">
        <v>1.72148167</v>
      </c>
      <c r="G2574">
        <v>18.480984110000001</v>
      </c>
      <c r="H2574">
        <v>0</v>
      </c>
    </row>
    <row r="2575" spans="1:8" x14ac:dyDescent="0.3">
      <c r="A2575" t="s">
        <v>4688</v>
      </c>
      <c r="B2575" t="s">
        <v>4687</v>
      </c>
      <c r="C2575">
        <v>4.3113526901716832E-7</v>
      </c>
      <c r="D2575">
        <v>8.4767339024404667</v>
      </c>
      <c r="E2575">
        <v>3.7632011699999999</v>
      </c>
      <c r="F2575">
        <v>6.8692898500000004</v>
      </c>
      <c r="G2575">
        <v>12.523807339999999</v>
      </c>
      <c r="H2575">
        <v>0</v>
      </c>
    </row>
    <row r="2576" spans="1:8" x14ac:dyDescent="0.3">
      <c r="A2576" t="s">
        <v>4999</v>
      </c>
      <c r="B2576" t="s">
        <v>4998</v>
      </c>
      <c r="C2576">
        <v>4.3436191070209425E-7</v>
      </c>
      <c r="D2576">
        <v>8.372843526506891</v>
      </c>
      <c r="E2576">
        <v>0.16309330999999999</v>
      </c>
      <c r="F2576">
        <v>2.1558395300000002</v>
      </c>
      <c r="G2576">
        <v>57.357469879999996</v>
      </c>
      <c r="H2576">
        <v>0</v>
      </c>
    </row>
    <row r="2577" spans="1:8" x14ac:dyDescent="0.3">
      <c r="A2577" t="s">
        <v>7510</v>
      </c>
      <c r="B2577" t="s">
        <v>7511</v>
      </c>
      <c r="C2577">
        <v>2.0711543941845669E-5</v>
      </c>
      <c r="D2577">
        <v>7.6160891562986013</v>
      </c>
      <c r="E2577">
        <v>-1.4836351000000001</v>
      </c>
      <c r="F2577">
        <v>-10.18579132</v>
      </c>
      <c r="G2577">
        <v>-15.45185105</v>
      </c>
      <c r="H2577">
        <v>0</v>
      </c>
    </row>
    <row r="2578" spans="1:8" x14ac:dyDescent="0.3">
      <c r="A2578" t="s">
        <v>4792</v>
      </c>
      <c r="B2578" t="s">
        <v>4791</v>
      </c>
      <c r="C2578">
        <v>2.8161219086466368E-8</v>
      </c>
      <c r="D2578">
        <v>8.4425523599010468</v>
      </c>
      <c r="E2578">
        <v>1.64518239</v>
      </c>
      <c r="F2578">
        <v>0.69138717000000005</v>
      </c>
      <c r="G2578">
        <v>47.930825939999998</v>
      </c>
      <c r="H2578">
        <v>0</v>
      </c>
    </row>
    <row r="2579" spans="1:8" x14ac:dyDescent="0.3">
      <c r="A2579" t="s">
        <v>4910</v>
      </c>
      <c r="B2579" t="s">
        <v>4909</v>
      </c>
      <c r="C2579">
        <v>2.6465114056070673E-7</v>
      </c>
      <c r="D2579">
        <v>8.073688020016915</v>
      </c>
      <c r="E2579">
        <v>-3.7873483399999999</v>
      </c>
      <c r="F2579">
        <v>-7.0443363000000003</v>
      </c>
      <c r="G2579">
        <v>-19.069202600000001</v>
      </c>
      <c r="H2579">
        <v>0</v>
      </c>
    </row>
    <row r="2580" spans="1:8" x14ac:dyDescent="0.3">
      <c r="A2580" t="s">
        <v>3338</v>
      </c>
      <c r="B2580" t="s">
        <v>5297</v>
      </c>
      <c r="C2580">
        <v>2.3937694470414034E-7</v>
      </c>
      <c r="D2580">
        <v>8.1750678848445197</v>
      </c>
      <c r="E2580">
        <v>9.8009550000000001E-2</v>
      </c>
      <c r="F2580">
        <v>28.119591790000001</v>
      </c>
      <c r="G2580">
        <v>-5.9134985499999999</v>
      </c>
      <c r="H2580">
        <v>0</v>
      </c>
    </row>
    <row r="2581" spans="1:8" x14ac:dyDescent="0.3">
      <c r="A2581" t="s">
        <v>4849</v>
      </c>
      <c r="B2581" t="s">
        <v>4849</v>
      </c>
      <c r="C2581">
        <v>1.6501491704394989E-6</v>
      </c>
      <c r="D2581">
        <v>7.9488090032277778</v>
      </c>
      <c r="E2581">
        <v>0.19058569</v>
      </c>
      <c r="F2581">
        <v>-6.8615068299999997</v>
      </c>
      <c r="G2581">
        <v>-13.26161428</v>
      </c>
      <c r="H2581">
        <v>0</v>
      </c>
    </row>
    <row r="2582" spans="1:8" x14ac:dyDescent="0.3">
      <c r="A2582" t="s">
        <v>4928</v>
      </c>
      <c r="B2582" t="s">
        <v>4927</v>
      </c>
      <c r="C2582">
        <v>1E-8</v>
      </c>
      <c r="D2582">
        <v>7.8916995364712959</v>
      </c>
      <c r="E2582">
        <v>-7.5856279999999998E-2</v>
      </c>
      <c r="F2582">
        <v>-3.6991033799999999</v>
      </c>
      <c r="G2582">
        <v>-14.122008859999999</v>
      </c>
      <c r="H2582">
        <v>0</v>
      </c>
    </row>
    <row r="2583" spans="1:8" x14ac:dyDescent="0.3">
      <c r="A2583" t="s">
        <v>3892</v>
      </c>
      <c r="B2583" t="s">
        <v>4813</v>
      </c>
      <c r="C2583">
        <v>1.0186440434043132E-5</v>
      </c>
      <c r="D2583">
        <v>7.904997299213953</v>
      </c>
      <c r="E2583">
        <v>0.17119593999999999</v>
      </c>
      <c r="F2583">
        <v>2.9862588300000001</v>
      </c>
      <c r="G2583">
        <v>-5.7266966699999999</v>
      </c>
      <c r="H2583">
        <v>0</v>
      </c>
    </row>
    <row r="2584" spans="1:8" x14ac:dyDescent="0.3">
      <c r="A2584" t="s">
        <v>5229</v>
      </c>
      <c r="B2584" t="s">
        <v>5228</v>
      </c>
      <c r="C2584">
        <v>5.4513134517781887E-5</v>
      </c>
      <c r="D2584">
        <v>7.717423134675709</v>
      </c>
      <c r="E2584">
        <v>-3.7602978500000002</v>
      </c>
      <c r="F2584">
        <v>32.745242179999998</v>
      </c>
      <c r="G2584">
        <v>9.9433632099999993</v>
      </c>
      <c r="H2584">
        <v>0</v>
      </c>
    </row>
    <row r="2585" spans="1:8" x14ac:dyDescent="0.3">
      <c r="A2585" t="s">
        <v>5161</v>
      </c>
      <c r="B2585" t="s">
        <v>5160</v>
      </c>
      <c r="C2585">
        <v>6.2097073040813119E-2</v>
      </c>
      <c r="D2585">
        <v>7.7470029100860884</v>
      </c>
      <c r="E2585">
        <v>-0.50766201</v>
      </c>
      <c r="F2585">
        <v>-2.7365071799999998</v>
      </c>
      <c r="G2585">
        <v>7.4587804200000001</v>
      </c>
      <c r="H2585">
        <v>0</v>
      </c>
    </row>
    <row r="2586" spans="1:8" x14ac:dyDescent="0.3">
      <c r="A2586" t="s">
        <v>4971</v>
      </c>
      <c r="B2586" t="s">
        <v>4970</v>
      </c>
      <c r="C2586">
        <v>1.1749388163033773E-3</v>
      </c>
      <c r="D2586">
        <v>7.7553596688624751</v>
      </c>
      <c r="E2586">
        <v>-0.60112927999999999</v>
      </c>
      <c r="F2586">
        <v>-17.341096360000002</v>
      </c>
      <c r="G2586">
        <v>-15.45185105</v>
      </c>
      <c r="H2586">
        <v>0</v>
      </c>
    </row>
    <row r="2587" spans="1:8" x14ac:dyDescent="0.3">
      <c r="A2587" t="s">
        <v>4803</v>
      </c>
      <c r="B2587" t="s">
        <v>4802</v>
      </c>
      <c r="C2587">
        <v>2.2254020946338385E-7</v>
      </c>
      <c r="D2587">
        <v>7.7109207975567831</v>
      </c>
      <c r="E2587">
        <v>2.2104616199999998</v>
      </c>
      <c r="F2587">
        <v>1.4881086699999999</v>
      </c>
      <c r="G2587">
        <v>12.24541222</v>
      </c>
      <c r="H2587">
        <v>0</v>
      </c>
    </row>
    <row r="2588" spans="1:8" x14ac:dyDescent="0.3">
      <c r="A2588" t="s">
        <v>4625</v>
      </c>
      <c r="B2588" t="s">
        <v>4624</v>
      </c>
      <c r="C2588">
        <v>1.1782771467922027E-7</v>
      </c>
      <c r="D2588">
        <v>7.607929726350025</v>
      </c>
      <c r="E2588">
        <v>1.0186804300000001</v>
      </c>
      <c r="F2588">
        <v>18.309167559999999</v>
      </c>
      <c r="G2588">
        <v>-15.51904103</v>
      </c>
      <c r="H2588">
        <v>0</v>
      </c>
    </row>
    <row r="2589" spans="1:8" x14ac:dyDescent="0.3">
      <c r="A2589" t="s">
        <v>7537</v>
      </c>
      <c r="B2589" t="s">
        <v>7538</v>
      </c>
      <c r="C2589">
        <v>1.2439656712649464E-5</v>
      </c>
      <c r="D2589">
        <v>7.5375319192271011</v>
      </c>
      <c r="E2589">
        <v>-0.75441336999999997</v>
      </c>
      <c r="F2589">
        <v>30.145103890000001</v>
      </c>
      <c r="G2589">
        <v>-15.45185105</v>
      </c>
      <c r="H2589">
        <v>0</v>
      </c>
    </row>
    <row r="2590" spans="1:8" x14ac:dyDescent="0.3">
      <c r="A2590" t="s">
        <v>4844</v>
      </c>
      <c r="B2590" t="s">
        <v>4843</v>
      </c>
      <c r="C2590">
        <v>1.8671233569989809E-7</v>
      </c>
      <c r="D2590">
        <v>7.3137868189929414</v>
      </c>
      <c r="E2590">
        <v>-15.057565260000001</v>
      </c>
      <c r="F2590">
        <v>-15.900869289999999</v>
      </c>
      <c r="G2590">
        <v>-44.025223439999998</v>
      </c>
      <c r="H2590">
        <v>0</v>
      </c>
    </row>
    <row r="2591" spans="1:8" x14ac:dyDescent="0.3">
      <c r="A2591" t="s">
        <v>5564</v>
      </c>
      <c r="B2591" t="s">
        <v>5563</v>
      </c>
      <c r="C2591">
        <v>1.203718852792818E-4</v>
      </c>
      <c r="D2591">
        <v>7.4296147969889823</v>
      </c>
      <c r="E2591">
        <v>-1.8291879099999999</v>
      </c>
      <c r="F2591">
        <v>38.942237210000002</v>
      </c>
      <c r="G2591">
        <v>75.101414520000006</v>
      </c>
      <c r="H2591">
        <v>0</v>
      </c>
    </row>
    <row r="2592" spans="1:8" x14ac:dyDescent="0.3">
      <c r="A2592" t="s">
        <v>4899</v>
      </c>
      <c r="B2592" t="s">
        <v>4898</v>
      </c>
      <c r="C2592">
        <v>1E-8</v>
      </c>
      <c r="D2592">
        <v>7.381727980843432</v>
      </c>
      <c r="E2592">
        <v>-0.19273497000000001</v>
      </c>
      <c r="F2592">
        <v>-7.6981060899999996</v>
      </c>
      <c r="G2592">
        <v>-3.0436586700000001</v>
      </c>
      <c r="H2592">
        <v>0</v>
      </c>
    </row>
    <row r="2593" spans="1:8" x14ac:dyDescent="0.3">
      <c r="A2593" t="s">
        <v>1505</v>
      </c>
      <c r="B2593" t="s">
        <v>4834</v>
      </c>
      <c r="C2593">
        <v>3.2838415803411755E-5</v>
      </c>
      <c r="D2593">
        <v>7.3185954405585738</v>
      </c>
      <c r="E2593">
        <v>0.78078468000000001</v>
      </c>
      <c r="F2593">
        <v>-0.60202549000000005</v>
      </c>
      <c r="G2593">
        <v>48.910727819999998</v>
      </c>
      <c r="H2593">
        <v>0</v>
      </c>
    </row>
    <row r="2594" spans="1:8" x14ac:dyDescent="0.3">
      <c r="A2594" t="s">
        <v>5502</v>
      </c>
      <c r="B2594" t="s">
        <v>5501</v>
      </c>
      <c r="C2594">
        <v>1.7560145058382371E-2</v>
      </c>
      <c r="D2594">
        <v>7.2748528632222156</v>
      </c>
      <c r="E2594">
        <v>-3.2197534800000001</v>
      </c>
      <c r="F2594">
        <v>35.913354570000003</v>
      </c>
      <c r="G2594">
        <v>37.04170396</v>
      </c>
      <c r="H2594">
        <v>0</v>
      </c>
    </row>
    <row r="2595" spans="1:8" x14ac:dyDescent="0.3">
      <c r="A2595" t="s">
        <v>4886</v>
      </c>
      <c r="B2595" t="s">
        <v>4885</v>
      </c>
      <c r="C2595">
        <v>3.4056837723728445E-7</v>
      </c>
      <c r="D2595">
        <v>7.2068473436209493</v>
      </c>
      <c r="E2595">
        <v>-1.7370649600000001</v>
      </c>
      <c r="F2595">
        <v>-4.3535457400000004</v>
      </c>
      <c r="G2595">
        <v>69.125764660000002</v>
      </c>
      <c r="H2595">
        <v>0</v>
      </c>
    </row>
    <row r="2596" spans="1:8" x14ac:dyDescent="0.3">
      <c r="A2596" t="s">
        <v>5144</v>
      </c>
      <c r="B2596" t="s">
        <v>5143</v>
      </c>
      <c r="C2596">
        <v>1.7628399268271419E-3</v>
      </c>
      <c r="D2596">
        <v>7.1856851168282745</v>
      </c>
      <c r="E2596">
        <v>-1.1133296399999999</v>
      </c>
      <c r="F2596">
        <v>-7.4962546400000001</v>
      </c>
      <c r="G2596">
        <v>-19.049555179999999</v>
      </c>
      <c r="H2596">
        <v>0</v>
      </c>
    </row>
    <row r="2597" spans="1:8" x14ac:dyDescent="0.3">
      <c r="A2597" t="s">
        <v>4492</v>
      </c>
      <c r="B2597" t="s">
        <v>4492</v>
      </c>
      <c r="C2597">
        <v>6.0572675222627576E-5</v>
      </c>
      <c r="D2597">
        <v>7.0456547665290676</v>
      </c>
      <c r="E2597">
        <v>1.4251076899999999</v>
      </c>
      <c r="F2597">
        <v>-5.58702773</v>
      </c>
      <c r="G2597">
        <v>-20.349592059999999</v>
      </c>
      <c r="H2597">
        <v>0</v>
      </c>
    </row>
    <row r="2598" spans="1:8" x14ac:dyDescent="0.3">
      <c r="A2598" t="s">
        <v>4926</v>
      </c>
      <c r="B2598" t="s">
        <v>4925</v>
      </c>
      <c r="C2598">
        <v>3.213576834325133E-8</v>
      </c>
      <c r="D2598">
        <v>7.0716102744098794</v>
      </c>
      <c r="E2598">
        <v>0.92745317999999999</v>
      </c>
      <c r="F2598">
        <v>6.31383501</v>
      </c>
      <c r="G2598">
        <v>4.8951832099999999</v>
      </c>
      <c r="H2598">
        <v>0</v>
      </c>
    </row>
    <row r="2599" spans="1:8" x14ac:dyDescent="0.3">
      <c r="A2599" t="s">
        <v>4920</v>
      </c>
      <c r="B2599" t="s">
        <v>4919</v>
      </c>
      <c r="C2599">
        <v>2.8870634299267954E-8</v>
      </c>
      <c r="D2599">
        <v>6.9270515632996474</v>
      </c>
      <c r="E2599">
        <v>4.1336064300000004</v>
      </c>
      <c r="F2599">
        <v>0.32027570999999999</v>
      </c>
      <c r="G2599">
        <v>-15.45185105</v>
      </c>
      <c r="H2599">
        <v>0</v>
      </c>
    </row>
    <row r="2600" spans="1:8" x14ac:dyDescent="0.3">
      <c r="A2600" t="s">
        <v>5979</v>
      </c>
      <c r="B2600" t="s">
        <v>5978</v>
      </c>
      <c r="C2600">
        <v>1.2588825725480586E-7</v>
      </c>
      <c r="D2600">
        <v>6.8374603844332755</v>
      </c>
      <c r="E2600">
        <v>4.8793882399999999</v>
      </c>
      <c r="F2600">
        <v>100.82929485</v>
      </c>
      <c r="G2600">
        <v>215.41883895999999</v>
      </c>
      <c r="H2600">
        <v>0</v>
      </c>
    </row>
    <row r="2601" spans="1:8" x14ac:dyDescent="0.3">
      <c r="A2601" t="s">
        <v>4942</v>
      </c>
      <c r="B2601" t="s">
        <v>4941</v>
      </c>
      <c r="C2601">
        <v>3.2245166999733284E-6</v>
      </c>
      <c r="D2601">
        <v>6.820269048081685</v>
      </c>
      <c r="E2601">
        <v>-0.73257614999999998</v>
      </c>
      <c r="F2601">
        <v>-2.8306050800000002</v>
      </c>
      <c r="G2601">
        <v>-15.21271168</v>
      </c>
      <c r="H2601">
        <v>0</v>
      </c>
    </row>
    <row r="2602" spans="1:8" x14ac:dyDescent="0.3">
      <c r="A2602" t="s">
        <v>4884</v>
      </c>
      <c r="B2602" t="s">
        <v>4883</v>
      </c>
      <c r="C2602">
        <v>9.3235644198111888E-6</v>
      </c>
      <c r="D2602">
        <v>6.7182339685414059</v>
      </c>
      <c r="E2602">
        <v>4.1275317899999999</v>
      </c>
      <c r="F2602">
        <v>-8.5135772099999993</v>
      </c>
      <c r="G2602">
        <v>-26.297881220000001</v>
      </c>
      <c r="H2602">
        <v>0</v>
      </c>
    </row>
    <row r="2603" spans="1:8" x14ac:dyDescent="0.3">
      <c r="A2603" t="s">
        <v>4940</v>
      </c>
      <c r="B2603" t="s">
        <v>4939</v>
      </c>
      <c r="C2603">
        <v>3.1143542007051538E-7</v>
      </c>
      <c r="D2603">
        <v>6.2847562411287532</v>
      </c>
      <c r="E2603">
        <v>2.93444137</v>
      </c>
      <c r="F2603">
        <v>0.80759243000000003</v>
      </c>
      <c r="G2603">
        <v>-22.062853659999998</v>
      </c>
      <c r="H2603">
        <v>0</v>
      </c>
    </row>
    <row r="2604" spans="1:8" x14ac:dyDescent="0.3">
      <c r="A2604" t="s">
        <v>4798</v>
      </c>
      <c r="B2604" t="s">
        <v>4797</v>
      </c>
      <c r="C2604">
        <v>1.5995898281939119E-6</v>
      </c>
      <c r="D2604">
        <v>6.6392761030520102</v>
      </c>
      <c r="E2604">
        <v>-0.44904458000000003</v>
      </c>
      <c r="F2604">
        <v>-7.4003836300000003</v>
      </c>
      <c r="G2604">
        <v>5.3038367500000003</v>
      </c>
      <c r="H2604">
        <v>0</v>
      </c>
    </row>
    <row r="2605" spans="1:8" x14ac:dyDescent="0.3">
      <c r="A2605" t="s">
        <v>5369</v>
      </c>
      <c r="B2605" t="s">
        <v>5368</v>
      </c>
      <c r="C2605">
        <v>6.6389996876052088E-5</v>
      </c>
      <c r="D2605">
        <v>6.5894510886210913</v>
      </c>
      <c r="E2605">
        <v>0.11114101999999999</v>
      </c>
      <c r="F2605">
        <v>9.7124609700000004</v>
      </c>
      <c r="G2605">
        <v>-26.978866920000002</v>
      </c>
      <c r="H2605">
        <v>0</v>
      </c>
    </row>
    <row r="2606" spans="1:8" x14ac:dyDescent="0.3">
      <c r="A2606" t="s">
        <v>5020</v>
      </c>
      <c r="B2606" t="s">
        <v>5019</v>
      </c>
      <c r="C2606">
        <v>2.9604664830036468E-7</v>
      </c>
      <c r="D2606">
        <v>6.523764894846269</v>
      </c>
      <c r="E2606">
        <v>2.93483793</v>
      </c>
      <c r="F2606">
        <v>-4.2584690000000001E-2</v>
      </c>
      <c r="G2606">
        <v>-25.34802556</v>
      </c>
      <c r="H2606">
        <v>0</v>
      </c>
    </row>
    <row r="2607" spans="1:8" x14ac:dyDescent="0.3">
      <c r="A2607" t="s">
        <v>4840</v>
      </c>
      <c r="B2607" t="s">
        <v>4839</v>
      </c>
      <c r="C2607">
        <v>1.9250381435503527E-5</v>
      </c>
      <c r="D2607">
        <v>6.4616904463902385</v>
      </c>
      <c r="E2607">
        <v>-2.6779341099999998</v>
      </c>
      <c r="F2607">
        <v>-13.71324592</v>
      </c>
      <c r="G2607">
        <v>-26.92253736</v>
      </c>
      <c r="H2607">
        <v>0</v>
      </c>
    </row>
    <row r="2608" spans="1:8" x14ac:dyDescent="0.3">
      <c r="A2608" t="s">
        <v>4861</v>
      </c>
      <c r="B2608" t="s">
        <v>4860</v>
      </c>
      <c r="C2608">
        <v>3.9898589040901714E-6</v>
      </c>
      <c r="D2608">
        <v>6.557151977170566</v>
      </c>
      <c r="E2608">
        <v>0.22465901999999999</v>
      </c>
      <c r="F2608">
        <v>-8.2200748499999996</v>
      </c>
      <c r="G2608">
        <v>-19.218396200000001</v>
      </c>
      <c r="H2608">
        <v>0</v>
      </c>
    </row>
    <row r="2609" spans="1:8" x14ac:dyDescent="0.3">
      <c r="A2609" t="s">
        <v>5083</v>
      </c>
      <c r="B2609" t="s">
        <v>5082</v>
      </c>
      <c r="C2609">
        <v>1.728182579887269E-5</v>
      </c>
      <c r="D2609">
        <v>6.5201199191629362</v>
      </c>
      <c r="E2609">
        <v>12.15213863</v>
      </c>
      <c r="F2609">
        <v>-2.1174292700000001</v>
      </c>
      <c r="G2609">
        <v>-11.86490512</v>
      </c>
      <c r="H2609">
        <v>0</v>
      </c>
    </row>
    <row r="2610" spans="1:8" x14ac:dyDescent="0.3">
      <c r="A2610" t="s">
        <v>5183</v>
      </c>
      <c r="B2610" t="s">
        <v>5182</v>
      </c>
      <c r="C2610">
        <v>1E-8</v>
      </c>
      <c r="D2610">
        <v>6.5135392759253792</v>
      </c>
      <c r="E2610">
        <v>-0.22191050000000001</v>
      </c>
      <c r="F2610">
        <v>15.177341520000001</v>
      </c>
      <c r="G2610">
        <v>-74.689511640000006</v>
      </c>
      <c r="H2610">
        <v>0</v>
      </c>
    </row>
    <row r="2611" spans="1:8" x14ac:dyDescent="0.3">
      <c r="A2611" t="s">
        <v>4922</v>
      </c>
      <c r="B2611" t="s">
        <v>4921</v>
      </c>
      <c r="C2611">
        <v>9.3963221816456314E-6</v>
      </c>
      <c r="D2611">
        <v>6.2234780381310015</v>
      </c>
      <c r="E2611">
        <v>-3.4031717100000001</v>
      </c>
      <c r="F2611">
        <v>-5.4210106800000002</v>
      </c>
      <c r="G2611">
        <v>-10.84678843</v>
      </c>
      <c r="H2611">
        <v>0</v>
      </c>
    </row>
    <row r="2612" spans="1:8" x14ac:dyDescent="0.3">
      <c r="A2612" t="s">
        <v>5095</v>
      </c>
      <c r="B2612" t="s">
        <v>5094</v>
      </c>
      <c r="C2612">
        <v>1.1683569580688067E-3</v>
      </c>
      <c r="D2612">
        <v>6.3089790408466184</v>
      </c>
      <c r="E2612">
        <v>-0.15149861000000001</v>
      </c>
      <c r="F2612">
        <v>-3.79649876</v>
      </c>
      <c r="G2612">
        <v>-15.679809880000001</v>
      </c>
      <c r="H2612">
        <v>0</v>
      </c>
    </row>
    <row r="2613" spans="1:8" x14ac:dyDescent="0.3">
      <c r="A2613" t="s">
        <v>4781</v>
      </c>
      <c r="B2613" t="s">
        <v>4780</v>
      </c>
      <c r="C2613">
        <v>1E-8</v>
      </c>
      <c r="D2613">
        <v>6.2320266613106998</v>
      </c>
      <c r="E2613">
        <v>3.62222285</v>
      </c>
      <c r="F2613">
        <v>-7.9460545299999996</v>
      </c>
      <c r="G2613">
        <v>3.1212578600000001</v>
      </c>
      <c r="H2613">
        <v>0</v>
      </c>
    </row>
    <row r="2614" spans="1:8" x14ac:dyDescent="0.3">
      <c r="A2614" t="s">
        <v>4836</v>
      </c>
      <c r="B2614" t="s">
        <v>4835</v>
      </c>
      <c r="C2614">
        <v>7.6563510585785957E-6</v>
      </c>
      <c r="D2614">
        <v>6.2148892934013</v>
      </c>
      <c r="E2614">
        <v>-0.45020246000000003</v>
      </c>
      <c r="F2614">
        <v>-28.857693829999999</v>
      </c>
      <c r="G2614">
        <v>42.91001808</v>
      </c>
      <c r="H2614">
        <v>0</v>
      </c>
    </row>
    <row r="2615" spans="1:8" x14ac:dyDescent="0.3">
      <c r="A2615" t="s">
        <v>5176</v>
      </c>
      <c r="B2615" t="s">
        <v>5175</v>
      </c>
      <c r="C2615">
        <v>1.1459854678701278E-6</v>
      </c>
      <c r="D2615">
        <v>6.160421556630264</v>
      </c>
      <c r="E2615">
        <v>0.36319586999999998</v>
      </c>
      <c r="F2615">
        <v>-3.58823844</v>
      </c>
      <c r="G2615">
        <v>-11.397593840000001</v>
      </c>
      <c r="H2615">
        <v>0</v>
      </c>
    </row>
    <row r="2616" spans="1:8" x14ac:dyDescent="0.3">
      <c r="A2616" t="s">
        <v>5400</v>
      </c>
      <c r="B2616" t="s">
        <v>5399</v>
      </c>
      <c r="C2616">
        <v>4.8278218995570842E-8</v>
      </c>
      <c r="D2616">
        <v>6.5819903996807234</v>
      </c>
      <c r="E2616">
        <v>-13.023032840000001</v>
      </c>
      <c r="F2616">
        <v>2.8843215799999999</v>
      </c>
      <c r="G2616">
        <v>-25.728747299999998</v>
      </c>
      <c r="H2616">
        <v>0</v>
      </c>
    </row>
    <row r="2617" spans="1:8" x14ac:dyDescent="0.3">
      <c r="A2617" t="s">
        <v>5308</v>
      </c>
      <c r="B2617" t="s">
        <v>5307</v>
      </c>
      <c r="C2617">
        <v>2.7906536847836917E-3</v>
      </c>
      <c r="D2617">
        <v>6.0349191511878946</v>
      </c>
      <c r="E2617">
        <v>-1.1289744399999999</v>
      </c>
      <c r="F2617">
        <v>3.15356017</v>
      </c>
      <c r="G2617">
        <v>-3.5345515299999999</v>
      </c>
      <c r="H2617">
        <v>0</v>
      </c>
    </row>
    <row r="2618" spans="1:8" x14ac:dyDescent="0.3">
      <c r="A2618" t="s">
        <v>4958</v>
      </c>
      <c r="B2618" t="s">
        <v>4957</v>
      </c>
      <c r="C2618">
        <v>3.7785011858470584E-5</v>
      </c>
      <c r="D2618">
        <v>5.9957265432096021</v>
      </c>
      <c r="E2618">
        <v>0.19198567999999999</v>
      </c>
      <c r="F2618">
        <v>-3.8235864099999999</v>
      </c>
      <c r="G2618">
        <v>-16.35505333</v>
      </c>
      <c r="H2618">
        <v>0</v>
      </c>
    </row>
    <row r="2619" spans="1:8" x14ac:dyDescent="0.3">
      <c r="A2619" t="s">
        <v>4973</v>
      </c>
      <c r="B2619" t="s">
        <v>4972</v>
      </c>
      <c r="C2619">
        <v>4.6618080409056252E-3</v>
      </c>
      <c r="D2619">
        <v>6.0025412363851558</v>
      </c>
      <c r="E2619">
        <v>-1.2182728</v>
      </c>
      <c r="F2619">
        <v>3.8084639299999998</v>
      </c>
      <c r="G2619">
        <v>-4.5256221099999996</v>
      </c>
      <c r="H2619">
        <v>0</v>
      </c>
    </row>
    <row r="2620" spans="1:8" x14ac:dyDescent="0.3">
      <c r="A2620" t="s">
        <v>4914</v>
      </c>
      <c r="B2620" t="s">
        <v>4913</v>
      </c>
      <c r="C2620">
        <v>2.7882251697138004E-5</v>
      </c>
      <c r="D2620">
        <v>5.9944656501706071</v>
      </c>
      <c r="E2620">
        <v>-1.26275966</v>
      </c>
      <c r="F2620">
        <v>-3.86398208</v>
      </c>
      <c r="G2620">
        <v>-12.92956996</v>
      </c>
      <c r="H2620">
        <v>0</v>
      </c>
    </row>
    <row r="2621" spans="1:8" x14ac:dyDescent="0.3">
      <c r="A2621" t="s">
        <v>4906</v>
      </c>
      <c r="B2621" t="s">
        <v>4905</v>
      </c>
      <c r="C2621">
        <v>4.2481686195863078E-6</v>
      </c>
      <c r="D2621">
        <v>6.1197528781852188</v>
      </c>
      <c r="E2621">
        <v>0.45742569999999999</v>
      </c>
      <c r="F2621">
        <v>-0.81494973999999998</v>
      </c>
      <c r="G2621">
        <v>-19.772439930000001</v>
      </c>
      <c r="H2621">
        <v>0</v>
      </c>
    </row>
    <row r="2622" spans="1:8" x14ac:dyDescent="0.3">
      <c r="A2622" t="s">
        <v>4946</v>
      </c>
      <c r="B2622" t="s">
        <v>4945</v>
      </c>
      <c r="C2622">
        <v>1.0126664514784298E-6</v>
      </c>
      <c r="D2622">
        <v>5.9424725111516707</v>
      </c>
      <c r="E2622">
        <v>0.16248700999999999</v>
      </c>
      <c r="F2622">
        <v>-1.1125899100000001</v>
      </c>
      <c r="G2622">
        <v>-4.8973801899999998</v>
      </c>
      <c r="H2622">
        <v>0</v>
      </c>
    </row>
    <row r="2623" spans="1:8" x14ac:dyDescent="0.3">
      <c r="A2623" t="s">
        <v>4871</v>
      </c>
      <c r="B2623" t="s">
        <v>4902</v>
      </c>
      <c r="C2623">
        <v>8.9601111910794903E-6</v>
      </c>
      <c r="D2623">
        <v>5.879975135768003</v>
      </c>
      <c r="E2623">
        <v>-0.15389067000000001</v>
      </c>
      <c r="F2623">
        <v>-3.1290380799999999</v>
      </c>
      <c r="G2623">
        <v>-15.80518094</v>
      </c>
      <c r="H2623">
        <v>0</v>
      </c>
    </row>
    <row r="2624" spans="1:8" x14ac:dyDescent="0.3">
      <c r="A2624" t="s">
        <v>4983</v>
      </c>
      <c r="B2624" t="s">
        <v>4982</v>
      </c>
      <c r="C2624">
        <v>5.2324445933720257E-4</v>
      </c>
      <c r="D2624">
        <v>5.8907376701285585</v>
      </c>
      <c r="E2624">
        <v>-0.58363211000000004</v>
      </c>
      <c r="F2624">
        <v>1.24020715</v>
      </c>
      <c r="G2624">
        <v>6.1810286300000001</v>
      </c>
      <c r="H2624">
        <v>0</v>
      </c>
    </row>
    <row r="2625" spans="1:8" x14ac:dyDescent="0.3">
      <c r="A2625" t="s">
        <v>5029</v>
      </c>
      <c r="B2625" t="s">
        <v>5028</v>
      </c>
      <c r="C2625">
        <v>1E-8</v>
      </c>
      <c r="D2625">
        <v>5.8695588741867111</v>
      </c>
      <c r="E2625">
        <v>1.7355187700000001</v>
      </c>
      <c r="F2625">
        <v>-3.0074074999999998</v>
      </c>
      <c r="G2625">
        <v>3.5747944899999999</v>
      </c>
      <c r="H2625">
        <v>0</v>
      </c>
    </row>
    <row r="2626" spans="1:8" x14ac:dyDescent="0.3">
      <c r="A2626" t="s">
        <v>5024</v>
      </c>
      <c r="B2626" t="s">
        <v>5023</v>
      </c>
      <c r="C2626">
        <v>0.63775705555516049</v>
      </c>
      <c r="D2626">
        <v>5.8380670307506453</v>
      </c>
      <c r="E2626">
        <v>-0.91818765000000002</v>
      </c>
      <c r="F2626">
        <v>5.7640565500000003</v>
      </c>
      <c r="G2626">
        <v>71.208680150000006</v>
      </c>
      <c r="H2626">
        <v>0</v>
      </c>
    </row>
    <row r="2627" spans="1:8" x14ac:dyDescent="0.3">
      <c r="A2627" t="s">
        <v>4616</v>
      </c>
      <c r="B2627" t="s">
        <v>4615</v>
      </c>
      <c r="C2627">
        <v>1.6671552975345077E-3</v>
      </c>
      <c r="D2627">
        <v>5.8198616687485822</v>
      </c>
      <c r="E2627">
        <v>-1.61305583</v>
      </c>
      <c r="F2627">
        <v>-3.25010968</v>
      </c>
      <c r="G2627">
        <v>-17.279266490000001</v>
      </c>
      <c r="H2627">
        <v>0</v>
      </c>
    </row>
    <row r="2628" spans="1:8" x14ac:dyDescent="0.3">
      <c r="A2628" t="s">
        <v>5081</v>
      </c>
      <c r="B2628" t="s">
        <v>5080</v>
      </c>
      <c r="C2628">
        <v>2.97371558426111E-7</v>
      </c>
      <c r="D2628">
        <v>5.7625081969556682</v>
      </c>
      <c r="E2628">
        <v>8.4847290700000002</v>
      </c>
      <c r="F2628">
        <v>1.3495533399999999</v>
      </c>
      <c r="G2628">
        <v>-5.19017836</v>
      </c>
      <c r="H2628">
        <v>0</v>
      </c>
    </row>
    <row r="2629" spans="1:8" x14ac:dyDescent="0.3">
      <c r="A2629" t="s">
        <v>5060</v>
      </c>
      <c r="B2629" t="s">
        <v>5059</v>
      </c>
      <c r="C2629">
        <v>5.9271994768729799E-7</v>
      </c>
      <c r="D2629">
        <v>5.7759721731526668</v>
      </c>
      <c r="E2629">
        <v>0.42427082999999999</v>
      </c>
      <c r="F2629">
        <v>-0.45328139000000001</v>
      </c>
      <c r="G2629">
        <v>6.6612264300000001</v>
      </c>
      <c r="H2629">
        <v>0</v>
      </c>
    </row>
    <row r="2630" spans="1:8" x14ac:dyDescent="0.3">
      <c r="A2630" t="s">
        <v>4975</v>
      </c>
      <c r="B2630" t="s">
        <v>4974</v>
      </c>
      <c r="C2630">
        <v>5.92112942779519E-5</v>
      </c>
      <c r="D2630">
        <v>5.6831518111090773</v>
      </c>
      <c r="E2630">
        <v>-1.7216979100000001</v>
      </c>
      <c r="F2630">
        <v>-7.7679353500000001</v>
      </c>
      <c r="G2630">
        <v>-16.821649260000001</v>
      </c>
      <c r="H2630">
        <v>0</v>
      </c>
    </row>
    <row r="2631" spans="1:8" x14ac:dyDescent="0.3">
      <c r="A2631" t="s">
        <v>5330</v>
      </c>
      <c r="B2631" t="s">
        <v>5329</v>
      </c>
      <c r="C2631">
        <v>3.1980568883698343E-5</v>
      </c>
      <c r="D2631">
        <v>5.6040283019685733</v>
      </c>
      <c r="E2631">
        <v>-0.59283275999999996</v>
      </c>
      <c r="F2631">
        <v>-5.7760934400000004</v>
      </c>
      <c r="G2631">
        <v>-10.25689601</v>
      </c>
      <c r="H2631">
        <v>0</v>
      </c>
    </row>
    <row r="2632" spans="1:8" x14ac:dyDescent="0.3">
      <c r="A2632" t="s">
        <v>4989</v>
      </c>
      <c r="B2632" t="s">
        <v>4988</v>
      </c>
      <c r="C2632">
        <v>1.6990403116917537E-7</v>
      </c>
      <c r="D2632">
        <v>5.6069621764815025</v>
      </c>
      <c r="E2632">
        <v>-5.5383750000000002E-2</v>
      </c>
      <c r="F2632">
        <v>-6.8136045000000003</v>
      </c>
      <c r="G2632">
        <v>-14.725691980000001</v>
      </c>
      <c r="H2632">
        <v>0</v>
      </c>
    </row>
    <row r="2633" spans="1:8" x14ac:dyDescent="0.3">
      <c r="A2633" t="s">
        <v>4948</v>
      </c>
      <c r="B2633" t="s">
        <v>4947</v>
      </c>
      <c r="C2633">
        <v>2.7302465997690386E-7</v>
      </c>
      <c r="D2633">
        <v>5.5615822834411173</v>
      </c>
      <c r="E2633">
        <v>-1.41944322</v>
      </c>
      <c r="F2633">
        <v>-4.8834683099999996</v>
      </c>
      <c r="G2633">
        <v>-10.389936430000001</v>
      </c>
      <c r="H2633">
        <v>0</v>
      </c>
    </row>
    <row r="2634" spans="1:8" x14ac:dyDescent="0.3">
      <c r="A2634" t="s">
        <v>4934</v>
      </c>
      <c r="B2634" t="s">
        <v>4933</v>
      </c>
      <c r="C2634">
        <v>2.1441129513685145E-7</v>
      </c>
      <c r="D2634">
        <v>5.527586861015882</v>
      </c>
      <c r="E2634">
        <v>0.23988209999999999</v>
      </c>
      <c r="F2634">
        <v>33.050711120000003</v>
      </c>
      <c r="G2634">
        <v>0.70555871999999997</v>
      </c>
      <c r="H2634">
        <v>0</v>
      </c>
    </row>
    <row r="2635" spans="1:8" x14ac:dyDescent="0.3">
      <c r="A2635" t="s">
        <v>4987</v>
      </c>
      <c r="B2635" t="s">
        <v>4986</v>
      </c>
      <c r="C2635">
        <v>1.0900000000001031E-6</v>
      </c>
      <c r="D2635">
        <v>5.50459596989917</v>
      </c>
      <c r="E2635">
        <v>2.8366113500000001</v>
      </c>
      <c r="F2635">
        <v>2.8301886700000001</v>
      </c>
      <c r="G2635">
        <v>-0.90909090999999997</v>
      </c>
      <c r="H2635">
        <v>0</v>
      </c>
    </row>
    <row r="2636" spans="1:8" x14ac:dyDescent="0.3">
      <c r="A2636" t="s">
        <v>5068</v>
      </c>
      <c r="B2636" t="s">
        <v>5067</v>
      </c>
      <c r="C2636">
        <v>1.5162271475753622E-2</v>
      </c>
      <c r="D2636">
        <v>5.4794706415519112</v>
      </c>
      <c r="E2636">
        <v>-1.5706517099999999</v>
      </c>
      <c r="F2636">
        <v>-0.77741322999999996</v>
      </c>
      <c r="G2636">
        <v>31.373177510000001</v>
      </c>
      <c r="H2636">
        <v>0</v>
      </c>
    </row>
    <row r="2637" spans="1:8" x14ac:dyDescent="0.3">
      <c r="A2637" t="s">
        <v>4773</v>
      </c>
      <c r="B2637" t="s">
        <v>4772</v>
      </c>
      <c r="C2637">
        <v>3.5155718942666619E-7</v>
      </c>
      <c r="D2637">
        <v>5.4532505109977256</v>
      </c>
      <c r="E2637">
        <v>-1.1810136899999999</v>
      </c>
      <c r="F2637">
        <v>-42.68323882</v>
      </c>
      <c r="G2637">
        <v>2305.8825481099998</v>
      </c>
      <c r="H2637">
        <v>0</v>
      </c>
    </row>
    <row r="2638" spans="1:8" x14ac:dyDescent="0.3">
      <c r="A2638" t="s">
        <v>5354</v>
      </c>
      <c r="B2638" t="s">
        <v>5353</v>
      </c>
      <c r="C2638">
        <v>1E-8</v>
      </c>
      <c r="D2638">
        <v>5.4584411912602437</v>
      </c>
      <c r="E2638">
        <v>-0.80624781999999995</v>
      </c>
      <c r="F2638">
        <v>3.8402295799999999</v>
      </c>
      <c r="G2638">
        <v>19.44320033</v>
      </c>
      <c r="H2638">
        <v>0</v>
      </c>
    </row>
    <row r="2639" spans="1:8" x14ac:dyDescent="0.3">
      <c r="A2639" t="s">
        <v>4769</v>
      </c>
      <c r="B2639" t="s">
        <v>4768</v>
      </c>
      <c r="C2639">
        <v>1.1402170786296525E-7</v>
      </c>
      <c r="D2639">
        <v>5.4448258487760546</v>
      </c>
      <c r="E2639">
        <v>0.84834407999999994</v>
      </c>
      <c r="F2639">
        <v>1.5526292500000001</v>
      </c>
      <c r="G2639">
        <v>-9.0763911000000004</v>
      </c>
      <c r="H2639">
        <v>0</v>
      </c>
    </row>
    <row r="2640" spans="1:8" x14ac:dyDescent="0.3">
      <c r="A2640" t="s">
        <v>2649</v>
      </c>
      <c r="B2640" t="s">
        <v>5000</v>
      </c>
      <c r="C2640">
        <v>1.5624087042735932E-6</v>
      </c>
      <c r="D2640">
        <v>5.4466654211953696</v>
      </c>
      <c r="E2640">
        <v>0.37081764</v>
      </c>
      <c r="F2640">
        <v>2.11981492</v>
      </c>
      <c r="G2640">
        <v>0.80056156999999994</v>
      </c>
      <c r="H2640">
        <v>0</v>
      </c>
    </row>
    <row r="2641" spans="1:8" x14ac:dyDescent="0.3">
      <c r="A2641" t="s">
        <v>2373</v>
      </c>
      <c r="B2641" t="s">
        <v>4891</v>
      </c>
      <c r="C2641">
        <v>1E-8</v>
      </c>
      <c r="D2641">
        <v>5.3672032630454991</v>
      </c>
      <c r="E2641">
        <v>1.87169751</v>
      </c>
      <c r="F2641">
        <v>-0.45634428999999999</v>
      </c>
      <c r="G2641">
        <v>8.5409254299999997</v>
      </c>
      <c r="H2641">
        <v>0</v>
      </c>
    </row>
    <row r="2642" spans="1:8" x14ac:dyDescent="0.3">
      <c r="A2642" t="s">
        <v>4829</v>
      </c>
      <c r="B2642" t="s">
        <v>4828</v>
      </c>
      <c r="C2642">
        <v>1.122899062488786E-5</v>
      </c>
      <c r="D2642">
        <v>5.3092349018203455</v>
      </c>
      <c r="E2642">
        <v>-1.4445194699999999</v>
      </c>
      <c r="F2642">
        <v>-3.8081791800000002</v>
      </c>
      <c r="G2642">
        <v>-19.420758750000001</v>
      </c>
      <c r="H2642">
        <v>0</v>
      </c>
    </row>
    <row r="2643" spans="1:8" x14ac:dyDescent="0.3">
      <c r="A2643" t="s">
        <v>7352</v>
      </c>
      <c r="B2643" t="s">
        <v>7351</v>
      </c>
      <c r="C2643">
        <v>1.3689999999999911E-5</v>
      </c>
      <c r="D2643">
        <v>5.396428111751133</v>
      </c>
      <c r="E2643">
        <v>3.7121212099999998</v>
      </c>
      <c r="F2643">
        <v>1269.02143557</v>
      </c>
      <c r="G2643">
        <v>-59.735294119999999</v>
      </c>
      <c r="H2643">
        <v>0</v>
      </c>
    </row>
    <row r="2644" spans="1:8" x14ac:dyDescent="0.3">
      <c r="A2644" t="s">
        <v>1473</v>
      </c>
      <c r="B2644" t="s">
        <v>5017</v>
      </c>
      <c r="C2644">
        <v>3.6366202264864848E-5</v>
      </c>
      <c r="D2644">
        <v>5.3164099312214228</v>
      </c>
      <c r="E2644">
        <v>-1.56860431</v>
      </c>
      <c r="F2644">
        <v>2.0065098699999999</v>
      </c>
      <c r="G2644">
        <v>19.185030090000001</v>
      </c>
      <c r="H2644">
        <v>0</v>
      </c>
    </row>
    <row r="2645" spans="1:8" x14ac:dyDescent="0.3">
      <c r="A2645" t="s">
        <v>5012</v>
      </c>
      <c r="B2645" t="s">
        <v>5011</v>
      </c>
      <c r="C2645">
        <v>2.3817712554825137E-5</v>
      </c>
      <c r="D2645">
        <v>5.2895956258581425</v>
      </c>
      <c r="E2645">
        <v>-3.5167297099999999</v>
      </c>
      <c r="F2645">
        <v>-18.375971440000001</v>
      </c>
      <c r="G2645">
        <v>-26.37826226</v>
      </c>
      <c r="H2645">
        <v>0</v>
      </c>
    </row>
    <row r="2646" spans="1:8" x14ac:dyDescent="0.3">
      <c r="A2646" t="s">
        <v>5097</v>
      </c>
      <c r="B2646" t="s">
        <v>5096</v>
      </c>
      <c r="C2646">
        <v>2.4336875431493962E-6</v>
      </c>
      <c r="D2646">
        <v>5.1961850931148659</v>
      </c>
      <c r="E2646">
        <v>7.4766565099999998</v>
      </c>
      <c r="F2646">
        <v>22.464681280000001</v>
      </c>
      <c r="G2646">
        <v>8.0327210600000001</v>
      </c>
      <c r="H2646">
        <v>0</v>
      </c>
    </row>
    <row r="2647" spans="1:8" x14ac:dyDescent="0.3">
      <c r="A2647" t="s">
        <v>7543</v>
      </c>
      <c r="B2647" t="s">
        <v>7544</v>
      </c>
      <c r="C2647">
        <v>1E-8</v>
      </c>
      <c r="D2647">
        <v>5.2689109930075428</v>
      </c>
      <c r="E2647">
        <v>-18.06258068</v>
      </c>
      <c r="F2647">
        <v>-25.954737869999999</v>
      </c>
      <c r="G2647">
        <v>-15.45185105</v>
      </c>
      <c r="H2647">
        <v>0</v>
      </c>
    </row>
    <row r="2648" spans="1:8" x14ac:dyDescent="0.3">
      <c r="A2648" t="s">
        <v>1797</v>
      </c>
      <c r="B2648" t="s">
        <v>5186</v>
      </c>
      <c r="C2648">
        <v>5.6828681919608372E-5</v>
      </c>
      <c r="D2648">
        <v>5.183512481185879</v>
      </c>
      <c r="E2648">
        <v>-0.11637529000000001</v>
      </c>
      <c r="F2648">
        <v>5.0433928899999998</v>
      </c>
      <c r="G2648">
        <v>-24.149262279999999</v>
      </c>
      <c r="H2648">
        <v>0</v>
      </c>
    </row>
    <row r="2649" spans="1:8" x14ac:dyDescent="0.3">
      <c r="A2649" t="s">
        <v>2794</v>
      </c>
      <c r="B2649" t="s">
        <v>4589</v>
      </c>
      <c r="C2649">
        <v>1.4005382437016651E-5</v>
      </c>
      <c r="D2649">
        <v>5.1449522075702125</v>
      </c>
      <c r="E2649">
        <v>-0.34235253999999998</v>
      </c>
      <c r="F2649">
        <v>-6.0312264300000002</v>
      </c>
      <c r="G2649">
        <v>-26.023857169999999</v>
      </c>
      <c r="H2649">
        <v>0</v>
      </c>
    </row>
    <row r="2650" spans="1:8" x14ac:dyDescent="0.3">
      <c r="A2650" t="s">
        <v>6887</v>
      </c>
      <c r="B2650" t="s">
        <v>6886</v>
      </c>
      <c r="C2650">
        <v>2.4551306307651337E-8</v>
      </c>
      <c r="D2650">
        <v>5.1303321106763597</v>
      </c>
      <c r="E2650">
        <v>7.9844440199999998</v>
      </c>
      <c r="F2650">
        <v>8.51371024</v>
      </c>
      <c r="G2650">
        <v>62.712894990000002</v>
      </c>
      <c r="H2650">
        <v>0</v>
      </c>
    </row>
    <row r="2651" spans="1:8" x14ac:dyDescent="0.3">
      <c r="A2651" t="s">
        <v>5252</v>
      </c>
      <c r="B2651" t="s">
        <v>5251</v>
      </c>
      <c r="C2651">
        <v>2.1691734943541175E-3</v>
      </c>
      <c r="D2651">
        <v>5.1043335865871535</v>
      </c>
      <c r="E2651">
        <v>-0.17661180000000001</v>
      </c>
      <c r="F2651">
        <v>-7.4047542499999999</v>
      </c>
      <c r="G2651">
        <v>-33.380807419999996</v>
      </c>
      <c r="H2651">
        <v>0</v>
      </c>
    </row>
    <row r="2652" spans="1:8" x14ac:dyDescent="0.3">
      <c r="A2652" t="s">
        <v>4969</v>
      </c>
      <c r="B2652" t="s">
        <v>4968</v>
      </c>
      <c r="C2652">
        <v>1.5502678183285526E-3</v>
      </c>
      <c r="D2652">
        <v>4.4745759108618097</v>
      </c>
      <c r="E2652">
        <v>-12.22804446</v>
      </c>
      <c r="F2652">
        <v>-14.14958043</v>
      </c>
      <c r="G2652">
        <v>-13.61909473</v>
      </c>
      <c r="H2652">
        <v>0</v>
      </c>
    </row>
    <row r="2653" spans="1:8" x14ac:dyDescent="0.3">
      <c r="A2653" t="s">
        <v>4765</v>
      </c>
      <c r="B2653" t="s">
        <v>4764</v>
      </c>
      <c r="C2653">
        <v>9.1079972048442033E-6</v>
      </c>
      <c r="D2653">
        <v>5.16997307039437</v>
      </c>
      <c r="E2653">
        <v>-2.6546972700000002</v>
      </c>
      <c r="F2653">
        <v>-9.1051644199999995</v>
      </c>
      <c r="G2653">
        <v>-2.6641971299999998</v>
      </c>
      <c r="H2653">
        <v>0</v>
      </c>
    </row>
    <row r="2654" spans="1:8" x14ac:dyDescent="0.3">
      <c r="A2654" t="s">
        <v>4944</v>
      </c>
      <c r="B2654" t="s">
        <v>4943</v>
      </c>
      <c r="C2654">
        <v>1.089877925094347E-3</v>
      </c>
      <c r="D2654">
        <v>5.0056564690001393</v>
      </c>
      <c r="E2654">
        <v>-0.32656707000000001</v>
      </c>
      <c r="F2654">
        <v>-5.3286137199999999</v>
      </c>
      <c r="G2654">
        <v>11.010984560000001</v>
      </c>
      <c r="H2654">
        <v>0</v>
      </c>
    </row>
    <row r="2655" spans="1:8" x14ac:dyDescent="0.3">
      <c r="A2655" t="s">
        <v>5006</v>
      </c>
      <c r="B2655" t="s">
        <v>5005</v>
      </c>
      <c r="C2655">
        <v>1.0015440412000969E-7</v>
      </c>
      <c r="D2655">
        <v>5.0018765709486761</v>
      </c>
      <c r="E2655">
        <v>0.15440412000000001</v>
      </c>
      <c r="F2655">
        <v>0.13443236</v>
      </c>
      <c r="G2655">
        <v>11.282671240000001</v>
      </c>
      <c r="H2655">
        <v>0</v>
      </c>
    </row>
    <row r="2656" spans="1:8" x14ac:dyDescent="0.3">
      <c r="A2656" t="s">
        <v>5051</v>
      </c>
      <c r="B2656" t="s">
        <v>5050</v>
      </c>
      <c r="C2656">
        <v>3.4297244264726713E-6</v>
      </c>
      <c r="D2656">
        <v>4.9807103263145853</v>
      </c>
      <c r="E2656">
        <v>-0.16037633000000001</v>
      </c>
      <c r="F2656">
        <v>-3.6563906899999998</v>
      </c>
      <c r="G2656">
        <v>-15.666542440000001</v>
      </c>
      <c r="H2656">
        <v>0</v>
      </c>
    </row>
    <row r="2657" spans="1:8" x14ac:dyDescent="0.3">
      <c r="A2657" t="s">
        <v>4979</v>
      </c>
      <c r="B2657" t="s">
        <v>4978</v>
      </c>
      <c r="C2657">
        <v>4.7660479981987864E-6</v>
      </c>
      <c r="D2657">
        <v>4.9680583726664915</v>
      </c>
      <c r="E2657">
        <v>-0.22214935</v>
      </c>
      <c r="F2657">
        <v>3.10663058</v>
      </c>
      <c r="G2657">
        <v>-7.6618881500000002</v>
      </c>
      <c r="H2657">
        <v>0</v>
      </c>
    </row>
    <row r="2658" spans="1:8" x14ac:dyDescent="0.3">
      <c r="A2658" t="s">
        <v>4950</v>
      </c>
      <c r="B2658" t="s">
        <v>4949</v>
      </c>
      <c r="C2658">
        <v>5.9962744490383008E-6</v>
      </c>
      <c r="D2658">
        <v>4.9657441273538119</v>
      </c>
      <c r="E2658">
        <v>-7.6187279999999996E-2</v>
      </c>
      <c r="F2658">
        <v>-1.79330536</v>
      </c>
      <c r="G2658">
        <v>-27.199420830000001</v>
      </c>
      <c r="H2658">
        <v>0</v>
      </c>
    </row>
    <row r="2659" spans="1:8" x14ac:dyDescent="0.3">
      <c r="A2659" t="s">
        <v>768</v>
      </c>
      <c r="B2659" t="s">
        <v>4965</v>
      </c>
      <c r="C2659">
        <v>3.3030501745998963E-6</v>
      </c>
      <c r="D2659">
        <v>4.9704677756043205</v>
      </c>
      <c r="E2659">
        <v>-0.47339932000000001</v>
      </c>
      <c r="F2659">
        <v>-0.98827487000000003</v>
      </c>
      <c r="G2659">
        <v>-4.2430652999999996</v>
      </c>
      <c r="H2659">
        <v>0</v>
      </c>
    </row>
    <row r="2660" spans="1:8" x14ac:dyDescent="0.3">
      <c r="A2660" t="s">
        <v>2617</v>
      </c>
      <c r="B2660" t="s">
        <v>5043</v>
      </c>
      <c r="C2660">
        <v>1.9207852962501332E-7</v>
      </c>
      <c r="D2660">
        <v>4.9326482427424159</v>
      </c>
      <c r="E2660">
        <v>-0.75709086000000003</v>
      </c>
      <c r="F2660">
        <v>1.38304067</v>
      </c>
      <c r="G2660">
        <v>16.526577339999999</v>
      </c>
      <c r="H2660">
        <v>0</v>
      </c>
    </row>
    <row r="2661" spans="1:8" x14ac:dyDescent="0.3">
      <c r="A2661" t="s">
        <v>5365</v>
      </c>
      <c r="B2661" t="s">
        <v>5364</v>
      </c>
      <c r="C2661">
        <v>3.3580078810883045E-5</v>
      </c>
      <c r="D2661">
        <v>4.9263521541966409</v>
      </c>
      <c r="E2661">
        <v>2.0558907199999998</v>
      </c>
      <c r="F2661">
        <v>4.4789317100000003</v>
      </c>
      <c r="G2661">
        <v>-10.62022559</v>
      </c>
      <c r="H2661">
        <v>0</v>
      </c>
    </row>
    <row r="2662" spans="1:8" x14ac:dyDescent="0.3">
      <c r="A2662" t="s">
        <v>4897</v>
      </c>
      <c r="B2662" t="s">
        <v>4896</v>
      </c>
      <c r="C2662">
        <v>1E-8</v>
      </c>
      <c r="D2662">
        <v>4.868918434191138</v>
      </c>
      <c r="E2662">
        <v>-0.57746735999999999</v>
      </c>
      <c r="F2662">
        <v>-7.7575378500000003</v>
      </c>
      <c r="G2662">
        <v>-7.4452599900000003</v>
      </c>
      <c r="H2662">
        <v>0</v>
      </c>
    </row>
    <row r="2663" spans="1:8" x14ac:dyDescent="0.3">
      <c r="A2663" t="s">
        <v>5074</v>
      </c>
      <c r="B2663" t="s">
        <v>5073</v>
      </c>
      <c r="C2663">
        <v>5.0714932412064848E-7</v>
      </c>
      <c r="D2663">
        <v>4.8242199543357724</v>
      </c>
      <c r="E2663">
        <v>-0.15172621999999999</v>
      </c>
      <c r="F2663">
        <v>5.3453931499999996</v>
      </c>
      <c r="G2663">
        <v>2.2754598700000002</v>
      </c>
      <c r="H2663">
        <v>0</v>
      </c>
    </row>
    <row r="2664" spans="1:8" x14ac:dyDescent="0.3">
      <c r="A2664" t="s">
        <v>4952</v>
      </c>
      <c r="B2664" t="s">
        <v>4951</v>
      </c>
      <c r="C2664">
        <v>1.8017103151444344E-8</v>
      </c>
      <c r="D2664">
        <v>4.1110838396777947</v>
      </c>
      <c r="E2664">
        <v>-0.35142366000000003</v>
      </c>
      <c r="F2664">
        <v>-2.0245725399999999</v>
      </c>
      <c r="G2664">
        <v>-18.913225369999999</v>
      </c>
      <c r="H2664">
        <v>0</v>
      </c>
    </row>
    <row r="2665" spans="1:8" x14ac:dyDescent="0.3">
      <c r="A2665" t="s">
        <v>5064</v>
      </c>
      <c r="B2665" t="s">
        <v>5063</v>
      </c>
      <c r="C2665">
        <v>8.8483147713365081E-7</v>
      </c>
      <c r="D2665">
        <v>4.7831057357501727</v>
      </c>
      <c r="E2665">
        <v>-1.041659E-2</v>
      </c>
      <c r="F2665">
        <v>-3.7496454300000002</v>
      </c>
      <c r="G2665">
        <v>-15.57137663</v>
      </c>
      <c r="H2665">
        <v>0</v>
      </c>
    </row>
    <row r="2666" spans="1:8" x14ac:dyDescent="0.3">
      <c r="A2666" t="s">
        <v>4995</v>
      </c>
      <c r="B2666" t="s">
        <v>4994</v>
      </c>
      <c r="C2666">
        <v>1.6088451398442338E-6</v>
      </c>
      <c r="D2666">
        <v>4.7113906811509763</v>
      </c>
      <c r="E2666">
        <v>0.35526341</v>
      </c>
      <c r="F2666">
        <v>-8.0250393800000008</v>
      </c>
      <c r="G2666">
        <v>-9.4754500200000003</v>
      </c>
      <c r="H2666">
        <v>0</v>
      </c>
    </row>
    <row r="2667" spans="1:8" x14ac:dyDescent="0.3">
      <c r="A2667" t="s">
        <v>5119</v>
      </c>
      <c r="B2667" t="s">
        <v>5118</v>
      </c>
      <c r="C2667">
        <v>1.5135183726853652E-4</v>
      </c>
      <c r="D2667">
        <v>4.7164123695901417</v>
      </c>
      <c r="E2667">
        <v>1.3334997200000001</v>
      </c>
      <c r="F2667">
        <v>34.593152500000002</v>
      </c>
      <c r="G2667">
        <v>60.800517640000002</v>
      </c>
      <c r="H2667">
        <v>0</v>
      </c>
    </row>
    <row r="2668" spans="1:8" x14ac:dyDescent="0.3">
      <c r="A2668" t="s">
        <v>5026</v>
      </c>
      <c r="B2668" t="s">
        <v>5025</v>
      </c>
      <c r="C2668">
        <v>5.1594000000000035E-5</v>
      </c>
      <c r="D2668">
        <v>4.7279851674579385</v>
      </c>
      <c r="E2668">
        <v>-1.9381800000000001E-3</v>
      </c>
      <c r="F2668">
        <v>-8.1244799999999999E-3</v>
      </c>
      <c r="G2668">
        <v>-1.2445660000000001E-2</v>
      </c>
      <c r="H2668">
        <v>0</v>
      </c>
    </row>
    <row r="2669" spans="1:8" x14ac:dyDescent="0.3">
      <c r="A2669" t="s">
        <v>4964</v>
      </c>
      <c r="B2669" t="s">
        <v>4963</v>
      </c>
      <c r="C2669">
        <v>5.7583694127387053E-6</v>
      </c>
      <c r="D2669">
        <v>4.6989160580036833</v>
      </c>
      <c r="E2669">
        <v>-0.12216166000000001</v>
      </c>
      <c r="F2669">
        <v>-2.0268543000000001</v>
      </c>
      <c r="G2669">
        <v>-22.508346660000001</v>
      </c>
      <c r="H2669">
        <v>0</v>
      </c>
    </row>
    <row r="2670" spans="1:8" x14ac:dyDescent="0.3">
      <c r="A2670" t="s">
        <v>4777</v>
      </c>
      <c r="B2670" t="s">
        <v>4776</v>
      </c>
      <c r="C2670">
        <v>5.0538581974126093E-3</v>
      </c>
      <c r="D2670">
        <v>4.6302971595857505</v>
      </c>
      <c r="E2670">
        <v>-3.29418693</v>
      </c>
      <c r="F2670">
        <v>0.13019254</v>
      </c>
      <c r="G2670">
        <v>53.543297180000003</v>
      </c>
      <c r="H2670">
        <v>0</v>
      </c>
    </row>
    <row r="2671" spans="1:8" x14ac:dyDescent="0.3">
      <c r="A2671" t="s">
        <v>5055</v>
      </c>
      <c r="B2671" t="s">
        <v>5054</v>
      </c>
      <c r="C2671">
        <v>3.0961082079123453E-8</v>
      </c>
      <c r="D2671">
        <v>4.6164496637987948</v>
      </c>
      <c r="E2671">
        <v>0.22036066000000001</v>
      </c>
      <c r="F2671">
        <v>-7.3272133100000003</v>
      </c>
      <c r="G2671">
        <v>-47.066666990000002</v>
      </c>
      <c r="H2671">
        <v>0</v>
      </c>
    </row>
    <row r="2672" spans="1:8" x14ac:dyDescent="0.3">
      <c r="A2672" t="s">
        <v>4956</v>
      </c>
      <c r="B2672" t="s">
        <v>4955</v>
      </c>
      <c r="C2672">
        <v>2.324213442683621E-3</v>
      </c>
      <c r="D2672">
        <v>4.6158794027780994</v>
      </c>
      <c r="E2672">
        <v>-0.56471797999999995</v>
      </c>
      <c r="F2672">
        <v>-1.5694519</v>
      </c>
      <c r="G2672">
        <v>-16.104894609999999</v>
      </c>
      <c r="H2672">
        <v>0</v>
      </c>
    </row>
    <row r="2673" spans="1:8" x14ac:dyDescent="0.3">
      <c r="A2673" t="s">
        <v>5346</v>
      </c>
      <c r="B2673" t="s">
        <v>5345</v>
      </c>
      <c r="C2673">
        <v>2.7294486011848036E-6</v>
      </c>
      <c r="D2673">
        <v>4.6006058257202955</v>
      </c>
      <c r="E2673">
        <v>0.98926714999999998</v>
      </c>
      <c r="F2673">
        <v>26.060622760000001</v>
      </c>
      <c r="G2673">
        <v>-4.8146566200000001</v>
      </c>
      <c r="H2673">
        <v>0</v>
      </c>
    </row>
    <row r="2674" spans="1:8" x14ac:dyDescent="0.3">
      <c r="A2674" t="s">
        <v>4993</v>
      </c>
      <c r="B2674" t="s">
        <v>4992</v>
      </c>
      <c r="C2674">
        <v>2.19918211829361E-5</v>
      </c>
      <c r="D2674">
        <v>4.601190616940606</v>
      </c>
      <c r="E2674">
        <v>-1.4977072</v>
      </c>
      <c r="F2674">
        <v>-23.10886335</v>
      </c>
      <c r="G2674">
        <v>-7.8637475099999996</v>
      </c>
      <c r="H2674">
        <v>0</v>
      </c>
    </row>
    <row r="2675" spans="1:8" x14ac:dyDescent="0.3">
      <c r="A2675" t="s">
        <v>4967</v>
      </c>
      <c r="B2675" t="s">
        <v>4966</v>
      </c>
      <c r="C2675">
        <v>1.3171885493294035E-4</v>
      </c>
      <c r="D2675">
        <v>4.5798417282538058</v>
      </c>
      <c r="E2675">
        <v>0.15761045000000001</v>
      </c>
      <c r="F2675">
        <v>0.19611307</v>
      </c>
      <c r="G2675">
        <v>0.19155396</v>
      </c>
      <c r="H2675">
        <v>0</v>
      </c>
    </row>
    <row r="2676" spans="1:8" x14ac:dyDescent="0.3">
      <c r="A2676" t="s">
        <v>5089</v>
      </c>
      <c r="B2676" t="s">
        <v>5088</v>
      </c>
      <c r="C2676">
        <v>1.7952193740701613E-7</v>
      </c>
      <c r="D2676">
        <v>4.3176999131361349</v>
      </c>
      <c r="E2676">
        <v>-6.1063440299999998</v>
      </c>
      <c r="F2676">
        <v>-18.559188330000001</v>
      </c>
      <c r="G2676">
        <v>-19.519094129999999</v>
      </c>
      <c r="H2676">
        <v>0</v>
      </c>
    </row>
    <row r="2677" spans="1:8" x14ac:dyDescent="0.3">
      <c r="A2677" t="s">
        <v>5086</v>
      </c>
      <c r="B2677" t="s">
        <v>5085</v>
      </c>
      <c r="C2677">
        <v>1.603351738538814E-7</v>
      </c>
      <c r="D2677">
        <v>4.5633434582350993</v>
      </c>
      <c r="E2677">
        <v>-0.23136669000000001</v>
      </c>
      <c r="F2677">
        <v>-3.3226448500000001</v>
      </c>
      <c r="G2677">
        <v>47.13710038</v>
      </c>
      <c r="H2677">
        <v>0</v>
      </c>
    </row>
    <row r="2678" spans="1:8" x14ac:dyDescent="0.3">
      <c r="A2678" t="s">
        <v>4030</v>
      </c>
      <c r="B2678" t="s">
        <v>5150</v>
      </c>
      <c r="C2678">
        <v>1E-8</v>
      </c>
      <c r="D2678">
        <v>4.521117802499476</v>
      </c>
      <c r="E2678">
        <v>-0.26458115999999998</v>
      </c>
      <c r="F2678">
        <v>-29.303025699999999</v>
      </c>
      <c r="G2678">
        <v>1.5199566799999999</v>
      </c>
      <c r="H2678">
        <v>0</v>
      </c>
    </row>
    <row r="2679" spans="1:8" x14ac:dyDescent="0.3">
      <c r="A2679" t="s">
        <v>5812</v>
      </c>
      <c r="B2679" t="s">
        <v>5811</v>
      </c>
      <c r="C2679">
        <v>4.9796369377042415E-3</v>
      </c>
      <c r="D2679">
        <v>4.5153480872515033</v>
      </c>
      <c r="E2679">
        <v>-1.49677288</v>
      </c>
      <c r="F2679">
        <v>13.81487416</v>
      </c>
      <c r="G2679">
        <v>32.327762069999999</v>
      </c>
      <c r="H2679">
        <v>0</v>
      </c>
    </row>
    <row r="2680" spans="1:8" x14ac:dyDescent="0.3">
      <c r="A2680" t="s">
        <v>5152</v>
      </c>
      <c r="B2680" t="s">
        <v>5151</v>
      </c>
      <c r="C2680">
        <v>4.8711074011519952E-2</v>
      </c>
      <c r="D2680">
        <v>4.4524622249977517</v>
      </c>
      <c r="E2680">
        <v>-0.12974417999999999</v>
      </c>
      <c r="F2680">
        <v>-4.6346147999999996</v>
      </c>
      <c r="G2680">
        <v>-16.33807303</v>
      </c>
      <c r="H2680">
        <v>0</v>
      </c>
    </row>
    <row r="2681" spans="1:8" x14ac:dyDescent="0.3">
      <c r="A2681" t="s">
        <v>6282</v>
      </c>
      <c r="B2681" t="s">
        <v>6281</v>
      </c>
      <c r="C2681">
        <v>2.0552338462313701E-2</v>
      </c>
      <c r="D2681">
        <v>4.4485520576462827</v>
      </c>
      <c r="E2681">
        <v>0.77773534</v>
      </c>
      <c r="F2681">
        <v>6.9654642200000003</v>
      </c>
      <c r="G2681">
        <v>21.66395627</v>
      </c>
      <c r="H2681">
        <v>0</v>
      </c>
    </row>
    <row r="2682" spans="1:8" x14ac:dyDescent="0.3">
      <c r="A2682" t="s">
        <v>5379</v>
      </c>
      <c r="B2682" t="s">
        <v>5378</v>
      </c>
      <c r="C2682">
        <v>1.4319623429847966E-8</v>
      </c>
      <c r="D2682">
        <v>4.2934561107995721</v>
      </c>
      <c r="E2682">
        <v>-3.4407896999999998</v>
      </c>
      <c r="F2682">
        <v>27.975447320000001</v>
      </c>
      <c r="G2682">
        <v>-14.184639260000001</v>
      </c>
      <c r="H2682">
        <v>0</v>
      </c>
    </row>
    <row r="2683" spans="1:8" x14ac:dyDescent="0.3">
      <c r="A2683" t="s">
        <v>6236</v>
      </c>
      <c r="B2683" t="s">
        <v>6236</v>
      </c>
      <c r="C2683">
        <v>1.1864591828928601E-3</v>
      </c>
      <c r="D2683">
        <v>4.4100149203228494</v>
      </c>
      <c r="E2683">
        <v>-1.1289744399999999</v>
      </c>
      <c r="F2683">
        <v>2.8169316499999999</v>
      </c>
      <c r="G2683">
        <v>-4.1779695099999996</v>
      </c>
      <c r="H2683">
        <v>0</v>
      </c>
    </row>
    <row r="2684" spans="1:8" x14ac:dyDescent="0.3">
      <c r="A2684" t="s">
        <v>4873</v>
      </c>
      <c r="B2684" t="s">
        <v>4872</v>
      </c>
      <c r="C2684">
        <v>5.3098692418920932E-3</v>
      </c>
      <c r="D2684">
        <v>4.3823188028758118</v>
      </c>
      <c r="E2684">
        <v>-5.902698E-2</v>
      </c>
      <c r="F2684">
        <v>6.6085851199999999</v>
      </c>
      <c r="G2684">
        <v>0.77192386000000002</v>
      </c>
      <c r="H2684">
        <v>0</v>
      </c>
    </row>
    <row r="2685" spans="1:8" x14ac:dyDescent="0.3">
      <c r="A2685" t="s">
        <v>5091</v>
      </c>
      <c r="B2685" t="s">
        <v>5090</v>
      </c>
      <c r="C2685">
        <v>1.0612631311843767E-6</v>
      </c>
      <c r="D2685">
        <v>4.3773216840118385</v>
      </c>
      <c r="E2685">
        <v>1.3716895099999999</v>
      </c>
      <c r="F2685">
        <v>17.865130579999999</v>
      </c>
      <c r="G2685">
        <v>14.5433454</v>
      </c>
      <c r="H2685">
        <v>0</v>
      </c>
    </row>
    <row r="2686" spans="1:8" x14ac:dyDescent="0.3">
      <c r="A2686" t="s">
        <v>4787</v>
      </c>
      <c r="B2686" t="s">
        <v>4786</v>
      </c>
      <c r="C2686">
        <v>1.5116121453276057E-3</v>
      </c>
      <c r="D2686">
        <v>4.3577701896584538</v>
      </c>
      <c r="E2686">
        <v>-1.26504108</v>
      </c>
      <c r="F2686">
        <v>-21.92172618</v>
      </c>
      <c r="G2686">
        <v>-29.224202770000002</v>
      </c>
      <c r="H2686">
        <v>0</v>
      </c>
    </row>
    <row r="2687" spans="1:8" x14ac:dyDescent="0.3">
      <c r="A2687" t="s">
        <v>5008</v>
      </c>
      <c r="B2687" t="s">
        <v>5007</v>
      </c>
      <c r="C2687">
        <v>5.2127534151371437E-7</v>
      </c>
      <c r="D2687">
        <v>4.2885333351127981</v>
      </c>
      <c r="E2687">
        <v>-0.16145825</v>
      </c>
      <c r="F2687">
        <v>-3.80780275</v>
      </c>
      <c r="G2687">
        <v>-14.58694041</v>
      </c>
      <c r="H2687">
        <v>0</v>
      </c>
    </row>
    <row r="2688" spans="1:8" x14ac:dyDescent="0.3">
      <c r="A2688" t="s">
        <v>5244</v>
      </c>
      <c r="B2688" t="s">
        <v>5243</v>
      </c>
      <c r="C2688">
        <v>4.7885435385154265E-7</v>
      </c>
      <c r="D2688">
        <v>4.2745474588575672</v>
      </c>
      <c r="E2688">
        <v>-0.61470871999999999</v>
      </c>
      <c r="F2688">
        <v>-7.1948096100000001</v>
      </c>
      <c r="G2688">
        <v>-19.30361787</v>
      </c>
      <c r="H2688">
        <v>0</v>
      </c>
    </row>
    <row r="2689" spans="1:8" x14ac:dyDescent="0.3">
      <c r="A2689" t="s">
        <v>5103</v>
      </c>
      <c r="B2689" t="s">
        <v>5102</v>
      </c>
      <c r="C2689">
        <v>4.9976288581299357E-5</v>
      </c>
      <c r="D2689">
        <v>4.1980605906141859</v>
      </c>
      <c r="E2689">
        <v>-4.3329149600000001</v>
      </c>
      <c r="F2689">
        <v>6.7377354199999999</v>
      </c>
      <c r="G2689">
        <v>-31.363782520000001</v>
      </c>
      <c r="H2689">
        <v>0</v>
      </c>
    </row>
    <row r="2690" spans="1:8" x14ac:dyDescent="0.3">
      <c r="A2690" t="s">
        <v>5066</v>
      </c>
      <c r="B2690" t="s">
        <v>5065</v>
      </c>
      <c r="C2690">
        <v>1E-8</v>
      </c>
      <c r="D2690">
        <v>4.1645099205384737</v>
      </c>
      <c r="E2690">
        <v>-0.23049732000000001</v>
      </c>
      <c r="F2690">
        <v>1.6040634199999999</v>
      </c>
      <c r="G2690">
        <v>-22.12893635</v>
      </c>
      <c r="H2690">
        <v>0</v>
      </c>
    </row>
    <row r="2691" spans="1:8" x14ac:dyDescent="0.3">
      <c r="A2691" t="s">
        <v>6153</v>
      </c>
      <c r="B2691" t="s">
        <v>6153</v>
      </c>
      <c r="C2691">
        <v>1E-8</v>
      </c>
      <c r="D2691">
        <v>4.0222839625696114</v>
      </c>
      <c r="E2691">
        <v>-9.9387590400000008</v>
      </c>
      <c r="F2691">
        <v>-34.606578679999998</v>
      </c>
      <c r="G2691">
        <v>883.51623569000003</v>
      </c>
      <c r="H2691">
        <v>0</v>
      </c>
    </row>
    <row r="2692" spans="1:8" x14ac:dyDescent="0.3">
      <c r="A2692" t="s">
        <v>4888</v>
      </c>
      <c r="B2692" t="s">
        <v>4887</v>
      </c>
      <c r="C2692">
        <v>6.3277986197225863E-4</v>
      </c>
      <c r="D2692">
        <v>4.3111438272251634</v>
      </c>
      <c r="E2692">
        <v>-30.54078136</v>
      </c>
      <c r="F2692">
        <v>-46.580707799999999</v>
      </c>
      <c r="G2692">
        <v>-70.482980040000001</v>
      </c>
      <c r="H2692">
        <v>0</v>
      </c>
    </row>
    <row r="2693" spans="1:8" x14ac:dyDescent="0.3">
      <c r="A2693" t="s">
        <v>4831</v>
      </c>
      <c r="B2693" t="s">
        <v>4830</v>
      </c>
      <c r="C2693">
        <v>1.2926694531643409E-6</v>
      </c>
      <c r="D2693">
        <v>4.1252285717110952</v>
      </c>
      <c r="E2693">
        <v>-0.15568356999999999</v>
      </c>
      <c r="F2693">
        <v>-4.8950762499999998</v>
      </c>
      <c r="G2693">
        <v>-15.229031709999999</v>
      </c>
      <c r="H2693">
        <v>0</v>
      </c>
    </row>
    <row r="2694" spans="1:8" x14ac:dyDescent="0.3">
      <c r="A2694" t="s">
        <v>4863</v>
      </c>
      <c r="B2694" t="s">
        <v>4862</v>
      </c>
      <c r="C2694">
        <v>5.9946755949684E-5</v>
      </c>
      <c r="D2694">
        <v>4.1624441172650464</v>
      </c>
      <c r="E2694">
        <v>-0.83147128000000003</v>
      </c>
      <c r="F2694">
        <v>-11.507438580000001</v>
      </c>
      <c r="G2694">
        <v>16.791345660000001</v>
      </c>
      <c r="H2694">
        <v>0</v>
      </c>
    </row>
    <row r="2695" spans="1:8" x14ac:dyDescent="0.3">
      <c r="A2695" t="s">
        <v>5036</v>
      </c>
      <c r="B2695" t="s">
        <v>5035</v>
      </c>
      <c r="C2695">
        <v>2.3945616269784453E-6</v>
      </c>
      <c r="D2695">
        <v>4.176244988772555</v>
      </c>
      <c r="E2695">
        <v>-0.28662652999999999</v>
      </c>
      <c r="F2695">
        <v>13.41497858</v>
      </c>
      <c r="G2695">
        <v>-19.394965190000001</v>
      </c>
      <c r="H2695">
        <v>0</v>
      </c>
    </row>
    <row r="2696" spans="1:8" x14ac:dyDescent="0.3">
      <c r="A2696" t="s">
        <v>4997</v>
      </c>
      <c r="B2696" t="s">
        <v>4996</v>
      </c>
      <c r="C2696">
        <v>8.2525853694003293E-8</v>
      </c>
      <c r="D2696">
        <v>4.0997368239209608</v>
      </c>
      <c r="E2696">
        <v>2.78637793</v>
      </c>
      <c r="F2696">
        <v>-6.2568997299999998</v>
      </c>
      <c r="G2696">
        <v>-8.4537548400000002</v>
      </c>
      <c r="H2696">
        <v>0</v>
      </c>
    </row>
    <row r="2697" spans="1:8" x14ac:dyDescent="0.3">
      <c r="A2697" t="s">
        <v>4833</v>
      </c>
      <c r="B2697" t="s">
        <v>4832</v>
      </c>
      <c r="C2697">
        <v>9.3125284371423959E-7</v>
      </c>
      <c r="D2697">
        <v>4.107060421687585</v>
      </c>
      <c r="E2697">
        <v>-0.34984048000000001</v>
      </c>
      <c r="F2697">
        <v>-4.65442322</v>
      </c>
      <c r="G2697">
        <v>-10.790929650000001</v>
      </c>
      <c r="H2697">
        <v>0</v>
      </c>
    </row>
    <row r="2698" spans="1:8" x14ac:dyDescent="0.3">
      <c r="A2698" t="s">
        <v>4654</v>
      </c>
      <c r="B2698" t="s">
        <v>5027</v>
      </c>
      <c r="C2698">
        <v>1.0118335871540424E-6</v>
      </c>
      <c r="D2698">
        <v>4.1003232070062872</v>
      </c>
      <c r="E2698">
        <v>-1.1768445199999999</v>
      </c>
      <c r="F2698">
        <v>-0.82734416</v>
      </c>
      <c r="G2698">
        <v>-19.916587060000001</v>
      </c>
      <c r="H2698">
        <v>0</v>
      </c>
    </row>
    <row r="2699" spans="1:8" x14ac:dyDescent="0.3">
      <c r="A2699" t="s">
        <v>4866</v>
      </c>
      <c r="B2699" t="s">
        <v>4865</v>
      </c>
      <c r="C2699">
        <v>1.5714226006443834E-5</v>
      </c>
      <c r="D2699">
        <v>4.0968626033601936</v>
      </c>
      <c r="E2699">
        <v>0.37081764</v>
      </c>
      <c r="F2699">
        <v>-2.4761487500000001</v>
      </c>
      <c r="G2699">
        <v>-14.64298748</v>
      </c>
      <c r="H2699">
        <v>0</v>
      </c>
    </row>
    <row r="2700" spans="1:8" x14ac:dyDescent="0.3">
      <c r="A2700" t="s">
        <v>682</v>
      </c>
      <c r="B2700" t="s">
        <v>5034</v>
      </c>
      <c r="C2700">
        <v>4.3735301294132966E-8</v>
      </c>
      <c r="D2700">
        <v>4.0191675855263869</v>
      </c>
      <c r="E2700">
        <v>6.7774318200000003</v>
      </c>
      <c r="F2700">
        <v>0.78168265999999997</v>
      </c>
      <c r="G2700">
        <v>-11.72079973</v>
      </c>
      <c r="H2700">
        <v>0</v>
      </c>
    </row>
    <row r="2701" spans="1:8" x14ac:dyDescent="0.3">
      <c r="A2701" t="s">
        <v>5099</v>
      </c>
      <c r="B2701" t="s">
        <v>5098</v>
      </c>
      <c r="C2701">
        <v>4.2792275215930839E-3</v>
      </c>
      <c r="D2701">
        <v>4.033233530824555</v>
      </c>
      <c r="E2701">
        <v>-1.6863133800000001</v>
      </c>
      <c r="F2701">
        <v>-6.6254500600000004</v>
      </c>
      <c r="G2701">
        <v>-32.810376990000002</v>
      </c>
      <c r="H2701">
        <v>0</v>
      </c>
    </row>
    <row r="2702" spans="1:8" x14ac:dyDescent="0.3">
      <c r="A2702" t="s">
        <v>5084</v>
      </c>
      <c r="B2702" t="s">
        <v>5084</v>
      </c>
      <c r="C2702">
        <v>1.9052957118098632E-6</v>
      </c>
      <c r="D2702">
        <v>4.0140967443813746</v>
      </c>
      <c r="E2702">
        <v>-0.67394332000000001</v>
      </c>
      <c r="F2702">
        <v>-3.8728484600000002</v>
      </c>
      <c r="G2702">
        <v>-15.145225290000001</v>
      </c>
      <c r="H2702">
        <v>0</v>
      </c>
    </row>
    <row r="2703" spans="1:8" x14ac:dyDescent="0.3">
      <c r="A2703" t="s">
        <v>5156</v>
      </c>
      <c r="B2703" t="s">
        <v>5155</v>
      </c>
      <c r="C2703">
        <v>6.7307653238620136E-5</v>
      </c>
      <c r="D2703">
        <v>4.0204647341243707</v>
      </c>
      <c r="E2703">
        <v>-1.9851718700000001</v>
      </c>
      <c r="F2703">
        <v>21.325269899999999</v>
      </c>
      <c r="G2703">
        <v>29.381441880000001</v>
      </c>
      <c r="H2703">
        <v>0</v>
      </c>
    </row>
    <row r="2704" spans="1:8" x14ac:dyDescent="0.3">
      <c r="A2704" t="s">
        <v>5165</v>
      </c>
      <c r="B2704" t="s">
        <v>5164</v>
      </c>
      <c r="C2704">
        <v>1.5517225955612335E-5</v>
      </c>
      <c r="D2704">
        <v>2.727254605422901</v>
      </c>
      <c r="E2704">
        <v>-2.47843525</v>
      </c>
      <c r="F2704">
        <v>4.0318001800000003</v>
      </c>
      <c r="G2704">
        <v>1.7430570400000001</v>
      </c>
      <c r="H2704">
        <v>0</v>
      </c>
    </row>
    <row r="2705" spans="1:8" x14ac:dyDescent="0.3">
      <c r="A2705" t="s">
        <v>5015</v>
      </c>
      <c r="B2705" t="s">
        <v>5014</v>
      </c>
      <c r="C2705">
        <v>1.1792699603316818E-6</v>
      </c>
      <c r="D2705">
        <v>4.0981993185953103</v>
      </c>
      <c r="E2705">
        <v>3.4731780799999998</v>
      </c>
      <c r="F2705">
        <v>3.5085676700000001</v>
      </c>
      <c r="G2705">
        <v>-5.61819354</v>
      </c>
      <c r="H2705">
        <v>0</v>
      </c>
    </row>
    <row r="2706" spans="1:8" x14ac:dyDescent="0.3">
      <c r="A2706" t="s">
        <v>5123</v>
      </c>
      <c r="B2706" t="s">
        <v>5122</v>
      </c>
      <c r="C2706">
        <v>3.5064782456927386E-4</v>
      </c>
      <c r="D2706">
        <v>3.7949516432962609</v>
      </c>
      <c r="E2706">
        <v>38.176628690000001</v>
      </c>
      <c r="F2706">
        <v>307.32364754000002</v>
      </c>
      <c r="G2706">
        <v>1097.6058405199999</v>
      </c>
      <c r="H2706">
        <v>0</v>
      </c>
    </row>
    <row r="2707" spans="1:8" x14ac:dyDescent="0.3">
      <c r="A2707" t="s">
        <v>5227</v>
      </c>
      <c r="B2707" t="s">
        <v>5226</v>
      </c>
      <c r="C2707">
        <v>5.5846531375979722E-7</v>
      </c>
      <c r="D2707">
        <v>3.9259998502581501</v>
      </c>
      <c r="E2707">
        <v>-1.06772435</v>
      </c>
      <c r="F2707">
        <v>-20.355705660000002</v>
      </c>
      <c r="G2707">
        <v>-53.427361050000002</v>
      </c>
      <c r="H2707">
        <v>0</v>
      </c>
    </row>
    <row r="2708" spans="1:8" x14ac:dyDescent="0.3">
      <c r="A2708" t="s">
        <v>5076</v>
      </c>
      <c r="B2708" t="s">
        <v>5075</v>
      </c>
      <c r="C2708">
        <v>8.1276944862910844E-4</v>
      </c>
      <c r="D2708">
        <v>3.8769323551946848</v>
      </c>
      <c r="E2708">
        <v>2.4962743600000001</v>
      </c>
      <c r="F2708">
        <v>-6.7712351000000002</v>
      </c>
      <c r="G2708">
        <v>-49.63571529</v>
      </c>
      <c r="H2708">
        <v>0</v>
      </c>
    </row>
    <row r="2709" spans="1:8" x14ac:dyDescent="0.3">
      <c r="A2709" t="s">
        <v>2998</v>
      </c>
      <c r="B2709" t="s">
        <v>5013</v>
      </c>
      <c r="C2709">
        <v>1.7915178996829769E-5</v>
      </c>
      <c r="D2709">
        <v>3.9125697320922379</v>
      </c>
      <c r="E2709">
        <v>-0.41176894000000003</v>
      </c>
      <c r="F2709">
        <v>-3.3025703900000001</v>
      </c>
      <c r="G2709">
        <v>-27.193978860000001</v>
      </c>
      <c r="H2709">
        <v>0</v>
      </c>
    </row>
    <row r="2710" spans="1:8" x14ac:dyDescent="0.3">
      <c r="A2710" t="s">
        <v>5494</v>
      </c>
      <c r="B2710" t="s">
        <v>5493</v>
      </c>
      <c r="C2710">
        <v>2.0382398508485612E-6</v>
      </c>
      <c r="D2710">
        <v>3.8602161285141152</v>
      </c>
      <c r="E2710">
        <v>-3.1278411400000001</v>
      </c>
      <c r="F2710">
        <v>10.087128269999999</v>
      </c>
      <c r="G2710">
        <v>11.25466591</v>
      </c>
      <c r="H2710">
        <v>0</v>
      </c>
    </row>
    <row r="2711" spans="1:8" x14ac:dyDescent="0.3">
      <c r="A2711" t="s">
        <v>5004</v>
      </c>
      <c r="B2711" t="s">
        <v>5003</v>
      </c>
      <c r="C2711">
        <v>2.0048509389992083E-4</v>
      </c>
      <c r="D2711">
        <v>3.8505483428426777</v>
      </c>
      <c r="E2711">
        <v>-2.8550196900000002</v>
      </c>
      <c r="F2711">
        <v>-7.4209184400000003</v>
      </c>
      <c r="G2711">
        <v>17.18945364</v>
      </c>
      <c r="H2711">
        <v>0</v>
      </c>
    </row>
    <row r="2712" spans="1:8" x14ac:dyDescent="0.3">
      <c r="A2712" t="s">
        <v>5630</v>
      </c>
      <c r="B2712" t="s">
        <v>5629</v>
      </c>
      <c r="C2712">
        <v>2.1888817663330172E-5</v>
      </c>
      <c r="D2712">
        <v>3.847146299822565</v>
      </c>
      <c r="E2712">
        <v>8.3473749999999999E-2</v>
      </c>
      <c r="F2712">
        <v>46.30085055</v>
      </c>
      <c r="G2712">
        <v>71.723860650000006</v>
      </c>
      <c r="H2712">
        <v>0</v>
      </c>
    </row>
    <row r="2713" spans="1:8" x14ac:dyDescent="0.3">
      <c r="A2713" t="s">
        <v>4751</v>
      </c>
      <c r="B2713" t="s">
        <v>4750</v>
      </c>
      <c r="C2713">
        <v>1E-8</v>
      </c>
      <c r="D2713">
        <v>3.781578406632415</v>
      </c>
      <c r="E2713">
        <v>17.88614501</v>
      </c>
      <c r="F2713">
        <v>-37.117182290000002</v>
      </c>
      <c r="G2713">
        <v>-94.633726319999994</v>
      </c>
      <c r="H2713">
        <v>0</v>
      </c>
    </row>
    <row r="2714" spans="1:8" x14ac:dyDescent="0.3">
      <c r="A2714" t="s">
        <v>4977</v>
      </c>
      <c r="B2714" t="s">
        <v>4976</v>
      </c>
      <c r="C2714">
        <v>2.6028064043776991E-5</v>
      </c>
      <c r="D2714">
        <v>3.8159386890061775</v>
      </c>
      <c r="E2714">
        <v>1.73972002</v>
      </c>
      <c r="F2714">
        <v>-10.74627192</v>
      </c>
      <c r="G2714">
        <v>-16.472160509999998</v>
      </c>
      <c r="H2714">
        <v>0</v>
      </c>
    </row>
    <row r="2715" spans="1:8" x14ac:dyDescent="0.3">
      <c r="A2715" t="s">
        <v>5181</v>
      </c>
      <c r="B2715" t="s">
        <v>5180</v>
      </c>
      <c r="C2715">
        <v>8.8256894163698672E-4</v>
      </c>
      <c r="D2715">
        <v>3.793743347847264</v>
      </c>
      <c r="E2715">
        <v>1.3669870200000001</v>
      </c>
      <c r="F2715">
        <v>3.9733916300000001</v>
      </c>
      <c r="G2715">
        <v>-34.481155260000001</v>
      </c>
      <c r="H2715">
        <v>0</v>
      </c>
    </row>
    <row r="2716" spans="1:8" x14ac:dyDescent="0.3">
      <c r="A2716" t="s">
        <v>5723</v>
      </c>
      <c r="B2716" t="s">
        <v>5722</v>
      </c>
      <c r="C2716">
        <v>6.1098330876259901E-3</v>
      </c>
      <c r="D2716">
        <v>3.7677783902189028</v>
      </c>
      <c r="E2716">
        <v>-0.31813803000000002</v>
      </c>
      <c r="F2716">
        <v>12.16069457</v>
      </c>
      <c r="G2716">
        <v>-9.4158464800000008</v>
      </c>
      <c r="H2716">
        <v>0</v>
      </c>
    </row>
    <row r="2717" spans="1:8" x14ac:dyDescent="0.3">
      <c r="A2717" t="s">
        <v>5283</v>
      </c>
      <c r="B2717" t="s">
        <v>5282</v>
      </c>
      <c r="C2717">
        <v>1E-8</v>
      </c>
      <c r="D2717">
        <v>3.766516023408442</v>
      </c>
      <c r="E2717">
        <v>-2.606489E-2</v>
      </c>
      <c r="F2717">
        <v>-3.5264711700000002</v>
      </c>
      <c r="G2717">
        <v>6.8444919999999998</v>
      </c>
      <c r="H2717">
        <v>0</v>
      </c>
    </row>
    <row r="2718" spans="1:8" x14ac:dyDescent="0.3">
      <c r="A2718" t="s">
        <v>4875</v>
      </c>
      <c r="B2718" t="s">
        <v>4874</v>
      </c>
      <c r="C2718">
        <v>1.8399999999999956E-5</v>
      </c>
      <c r="D2718">
        <v>3.7522080032415657</v>
      </c>
      <c r="E2718">
        <v>-0.54054053999999996</v>
      </c>
      <c r="F2718">
        <v>0.43668121999999998</v>
      </c>
      <c r="G2718">
        <v>67.272727270000004</v>
      </c>
      <c r="H2718">
        <v>0</v>
      </c>
    </row>
    <row r="2719" spans="1:8" x14ac:dyDescent="0.3">
      <c r="A2719" t="s">
        <v>5212</v>
      </c>
      <c r="B2719" t="s">
        <v>5211</v>
      </c>
      <c r="C2719">
        <v>1.3649634394798348E-7</v>
      </c>
      <c r="D2719">
        <v>3.72739133824324</v>
      </c>
      <c r="E2719">
        <v>-3.6497164999999998</v>
      </c>
      <c r="F2719">
        <v>-2.8064530900000002</v>
      </c>
      <c r="G2719">
        <v>-3.6558255000000002</v>
      </c>
      <c r="H2719">
        <v>0</v>
      </c>
    </row>
    <row r="2720" spans="1:8" x14ac:dyDescent="0.3">
      <c r="A2720" t="s">
        <v>4779</v>
      </c>
      <c r="B2720" t="s">
        <v>4778</v>
      </c>
      <c r="C2720">
        <v>2.4520354051004357E-5</v>
      </c>
      <c r="D2720">
        <v>3.9184287570654734</v>
      </c>
      <c r="E2720">
        <v>3.7056967599999999</v>
      </c>
      <c r="F2720">
        <v>-6.2819869700000002</v>
      </c>
      <c r="G2720">
        <v>-42.489168409999998</v>
      </c>
      <c r="H2720">
        <v>0</v>
      </c>
    </row>
    <row r="2721" spans="1:8" x14ac:dyDescent="0.3">
      <c r="A2721" t="s">
        <v>5173</v>
      </c>
      <c r="B2721" t="s">
        <v>5172</v>
      </c>
      <c r="C2721">
        <v>1.2397729754847564E-2</v>
      </c>
      <c r="D2721">
        <v>3.7069441854512921</v>
      </c>
      <c r="E2721">
        <v>-0.93726356</v>
      </c>
      <c r="F2721">
        <v>-1.6086090000000001E-2</v>
      </c>
      <c r="G2721">
        <v>4.8634245700000003</v>
      </c>
      <c r="H2721">
        <v>0</v>
      </c>
    </row>
    <row r="2722" spans="1:8" x14ac:dyDescent="0.3">
      <c r="A2722" t="s">
        <v>4930</v>
      </c>
      <c r="B2722" t="s">
        <v>4929</v>
      </c>
      <c r="C2722">
        <v>2.0647959866530816E-4</v>
      </c>
      <c r="D2722">
        <v>3.6936647476701232</v>
      </c>
      <c r="E2722">
        <v>5.8419650499999998</v>
      </c>
      <c r="F2722">
        <v>-16.257321560000001</v>
      </c>
      <c r="G2722">
        <v>39.751889759999997</v>
      </c>
      <c r="H2722">
        <v>0</v>
      </c>
    </row>
    <row r="2723" spans="1:8" x14ac:dyDescent="0.3">
      <c r="A2723" t="s">
        <v>5263</v>
      </c>
      <c r="B2723" t="s">
        <v>5262</v>
      </c>
      <c r="C2723">
        <v>1.0131571527367256E-6</v>
      </c>
      <c r="D2723">
        <v>3.6929774313772814</v>
      </c>
      <c r="E2723">
        <v>0.11450625</v>
      </c>
      <c r="F2723">
        <v>-9.0085481900000008</v>
      </c>
      <c r="G2723">
        <v>6.7888384400000001</v>
      </c>
      <c r="H2723">
        <v>0</v>
      </c>
    </row>
    <row r="2724" spans="1:8" x14ac:dyDescent="0.3">
      <c r="A2724" t="s">
        <v>2330</v>
      </c>
      <c r="B2724" t="s">
        <v>5056</v>
      </c>
      <c r="C2724">
        <v>5.912598976205976E-6</v>
      </c>
      <c r="D2724">
        <v>3.6383940671340311</v>
      </c>
      <c r="E2724">
        <v>-2.0247370000000001E-2</v>
      </c>
      <c r="F2724">
        <v>-7.4913621800000003</v>
      </c>
      <c r="G2724">
        <v>-31.032053779999998</v>
      </c>
      <c r="H2724">
        <v>0</v>
      </c>
    </row>
    <row r="2725" spans="1:8" x14ac:dyDescent="0.3">
      <c r="A2725" t="s">
        <v>5062</v>
      </c>
      <c r="B2725" t="s">
        <v>5061</v>
      </c>
      <c r="C2725">
        <v>1.2837709255091528E-6</v>
      </c>
      <c r="D2725">
        <v>3.5885410328349936</v>
      </c>
      <c r="E2725">
        <v>2.5360945400000001</v>
      </c>
      <c r="F2725">
        <v>-1.41861547</v>
      </c>
      <c r="G2725">
        <v>-44.842676500000003</v>
      </c>
      <c r="H2725">
        <v>0</v>
      </c>
    </row>
    <row r="2726" spans="1:8" x14ac:dyDescent="0.3">
      <c r="A2726" t="s">
        <v>2387</v>
      </c>
      <c r="B2726" t="s">
        <v>5157</v>
      </c>
      <c r="C2726">
        <v>1.0623712347939782E-6</v>
      </c>
      <c r="D2726">
        <v>3.5726599446475444</v>
      </c>
      <c r="E2726">
        <v>-0.23026611</v>
      </c>
      <c r="F2726">
        <v>-6.1055899299999998</v>
      </c>
      <c r="G2726">
        <v>1.3007204999999999</v>
      </c>
      <c r="H2726">
        <v>0</v>
      </c>
    </row>
    <row r="2727" spans="1:8" x14ac:dyDescent="0.3">
      <c r="A2727" t="s">
        <v>6185</v>
      </c>
      <c r="B2727" t="s">
        <v>6184</v>
      </c>
      <c r="C2727">
        <v>3.3966377844270307E-4</v>
      </c>
      <c r="D2727">
        <v>3.5738181639579687</v>
      </c>
      <c r="E2727">
        <v>-3.64752367</v>
      </c>
      <c r="F2727">
        <v>-14.714988480000001</v>
      </c>
      <c r="G2727">
        <v>-9.7355621800000005</v>
      </c>
      <c r="H2727">
        <v>0</v>
      </c>
    </row>
    <row r="2728" spans="1:8" x14ac:dyDescent="0.3">
      <c r="A2728" t="s">
        <v>5248</v>
      </c>
      <c r="B2728" t="s">
        <v>5247</v>
      </c>
      <c r="C2728">
        <v>9.8252542306346044E-2</v>
      </c>
      <c r="D2728">
        <v>3.5361942754881341</v>
      </c>
      <c r="E2728">
        <v>-1.04842755</v>
      </c>
      <c r="F2728">
        <v>1.5779294399999999</v>
      </c>
      <c r="G2728">
        <v>8.9396821299999996</v>
      </c>
      <c r="H2728">
        <v>0</v>
      </c>
    </row>
    <row r="2729" spans="1:8" x14ac:dyDescent="0.3">
      <c r="A2729" t="s">
        <v>5049</v>
      </c>
      <c r="B2729" t="s">
        <v>5048</v>
      </c>
      <c r="C2729">
        <v>4.8945451706539989E-6</v>
      </c>
      <c r="D2729">
        <v>3.4782091735246183</v>
      </c>
      <c r="E2729">
        <v>4.9556309999999999E-2</v>
      </c>
      <c r="F2729">
        <v>-4.4537945299999997</v>
      </c>
      <c r="G2729">
        <v>-19.09827529</v>
      </c>
      <c r="H2729">
        <v>0</v>
      </c>
    </row>
    <row r="2730" spans="1:8" x14ac:dyDescent="0.3">
      <c r="A2730" t="s">
        <v>5634</v>
      </c>
      <c r="B2730" t="s">
        <v>5633</v>
      </c>
      <c r="C2730">
        <v>2.041842923442639E-5</v>
      </c>
      <c r="D2730">
        <v>3.4910889916885406</v>
      </c>
      <c r="E2730">
        <v>0.91456846999999997</v>
      </c>
      <c r="F2730">
        <v>2.3335109200000002</v>
      </c>
      <c r="G2730">
        <v>-51.03690967</v>
      </c>
      <c r="H2730">
        <v>0</v>
      </c>
    </row>
    <row r="2731" spans="1:8" x14ac:dyDescent="0.3">
      <c r="A2731" t="s">
        <v>5127</v>
      </c>
      <c r="B2731" t="s">
        <v>5126</v>
      </c>
      <c r="C2731">
        <v>1E-8</v>
      </c>
      <c r="D2731">
        <v>3.4747694169140164</v>
      </c>
      <c r="E2731">
        <v>-4.7583576599999997</v>
      </c>
      <c r="F2731">
        <v>-19.978127959999998</v>
      </c>
      <c r="G2731">
        <v>-2.2018264400000001</v>
      </c>
      <c r="H2731">
        <v>0</v>
      </c>
    </row>
    <row r="2732" spans="1:8" x14ac:dyDescent="0.3">
      <c r="A2732" t="s">
        <v>5078</v>
      </c>
      <c r="B2732" t="s">
        <v>5077</v>
      </c>
      <c r="C2732">
        <v>1.2666510360343242E-6</v>
      </c>
      <c r="D2732">
        <v>3.4101746288458332</v>
      </c>
      <c r="E2732">
        <v>-7.6702123100000001</v>
      </c>
      <c r="F2732">
        <v>-1.34251991</v>
      </c>
      <c r="G2732">
        <v>-25.860629119999999</v>
      </c>
      <c r="H2732">
        <v>0</v>
      </c>
    </row>
    <row r="2733" spans="1:8" x14ac:dyDescent="0.3">
      <c r="A2733" t="s">
        <v>5293</v>
      </c>
      <c r="B2733" t="s">
        <v>5292</v>
      </c>
      <c r="C2733">
        <v>8.6885772410101746E-6</v>
      </c>
      <c r="D2733">
        <v>3.3939020731647833</v>
      </c>
      <c r="E2733">
        <v>0.64144193000000005</v>
      </c>
      <c r="F2733">
        <v>-4.2273634800000002</v>
      </c>
      <c r="G2733">
        <v>-8.5640122499999993</v>
      </c>
      <c r="H2733">
        <v>0</v>
      </c>
    </row>
    <row r="2734" spans="1:8" x14ac:dyDescent="0.3">
      <c r="A2734" t="s">
        <v>5141</v>
      </c>
      <c r="B2734" t="s">
        <v>5140</v>
      </c>
      <c r="C2734">
        <v>2.2099999999912308E-8</v>
      </c>
      <c r="D2734">
        <v>3.3766960873357657</v>
      </c>
      <c r="E2734">
        <v>6.2459000000000004E-3</v>
      </c>
      <c r="F2734">
        <v>-0.91662312000000001</v>
      </c>
      <c r="G2734">
        <v>-12.64822135</v>
      </c>
      <c r="H2734">
        <v>0</v>
      </c>
    </row>
    <row r="2735" spans="1:8" x14ac:dyDescent="0.3">
      <c r="A2735" t="s">
        <v>5167</v>
      </c>
      <c r="B2735" t="s">
        <v>5166</v>
      </c>
      <c r="C2735">
        <v>1.6138149931890315E-5</v>
      </c>
      <c r="D2735">
        <v>3.3501117979821542</v>
      </c>
      <c r="E2735">
        <v>-0.20996555</v>
      </c>
      <c r="F2735">
        <v>-3.8237338799999998</v>
      </c>
      <c r="G2735">
        <v>-15.46934808</v>
      </c>
      <c r="H2735">
        <v>0</v>
      </c>
    </row>
    <row r="2736" spans="1:8" x14ac:dyDescent="0.3">
      <c r="A2736" t="s">
        <v>5300</v>
      </c>
      <c r="B2736" t="s">
        <v>5299</v>
      </c>
      <c r="C2736">
        <v>1.236812107959593E-6</v>
      </c>
      <c r="D2736">
        <v>3.3468241180736249</v>
      </c>
      <c r="E2736">
        <v>0.95254965999999996</v>
      </c>
      <c r="F2736">
        <v>41.309774689999998</v>
      </c>
      <c r="G2736">
        <v>-32.480729060000002</v>
      </c>
      <c r="H2736">
        <v>0</v>
      </c>
    </row>
    <row r="2737" spans="1:8" x14ac:dyDescent="0.3">
      <c r="A2737" t="s">
        <v>5190</v>
      </c>
      <c r="B2737" t="s">
        <v>5189</v>
      </c>
      <c r="C2737">
        <v>7.4330376040635115E-5</v>
      </c>
      <c r="D2737">
        <v>3.2092862015311794</v>
      </c>
      <c r="E2737">
        <v>-0.33155284000000002</v>
      </c>
      <c r="F2737">
        <v>6.7248570900000004</v>
      </c>
      <c r="G2737">
        <v>33.958233540000002</v>
      </c>
      <c r="H2737">
        <v>0</v>
      </c>
    </row>
    <row r="2738" spans="1:8" x14ac:dyDescent="0.3">
      <c r="A2738" t="s">
        <v>5410</v>
      </c>
      <c r="B2738" t="s">
        <v>5409</v>
      </c>
      <c r="C2738">
        <v>2.4496353452516518E-3</v>
      </c>
      <c r="D2738">
        <v>3.3329570010615512</v>
      </c>
      <c r="E2738">
        <v>2.9835847000000002</v>
      </c>
      <c r="F2738">
        <v>14.59537433</v>
      </c>
      <c r="G2738">
        <v>-10.268406300000001</v>
      </c>
      <c r="H2738">
        <v>0</v>
      </c>
    </row>
    <row r="2739" spans="1:8" x14ac:dyDescent="0.3">
      <c r="A2739" t="s">
        <v>5053</v>
      </c>
      <c r="B2739" t="s">
        <v>5052</v>
      </c>
      <c r="C2739">
        <v>5.8398483281127254E-5</v>
      </c>
      <c r="D2739">
        <v>3.3256474222682759</v>
      </c>
      <c r="E2739">
        <v>-0.14493227</v>
      </c>
      <c r="F2739">
        <v>-7.0850312300000002</v>
      </c>
      <c r="G2739">
        <v>-21.361405300000001</v>
      </c>
      <c r="H2739">
        <v>0</v>
      </c>
    </row>
    <row r="2740" spans="1:8" x14ac:dyDescent="0.3">
      <c r="A2740" t="s">
        <v>6242</v>
      </c>
      <c r="B2740" t="s">
        <v>6241</v>
      </c>
      <c r="C2740">
        <v>1E-8</v>
      </c>
      <c r="D2740">
        <v>3.3122311719282882</v>
      </c>
      <c r="E2740">
        <v>-0.20860983999999999</v>
      </c>
      <c r="F2740">
        <v>-3.9280101900000002</v>
      </c>
      <c r="G2740">
        <v>-10.585842169999999</v>
      </c>
      <c r="H2740">
        <v>0</v>
      </c>
    </row>
    <row r="2741" spans="1:8" x14ac:dyDescent="0.3">
      <c r="A2741" t="s">
        <v>1169</v>
      </c>
      <c r="B2741" t="s">
        <v>5133</v>
      </c>
      <c r="C2741">
        <v>4.6587142100255234E-8</v>
      </c>
      <c r="D2741">
        <v>3.3014002992950622</v>
      </c>
      <c r="E2741">
        <v>-0.22190795999999999</v>
      </c>
      <c r="F2741">
        <v>-4.0181762399999998</v>
      </c>
      <c r="G2741">
        <v>-15.61468741</v>
      </c>
      <c r="H2741">
        <v>0</v>
      </c>
    </row>
    <row r="2742" spans="1:8" x14ac:dyDescent="0.3">
      <c r="A2742" t="s">
        <v>5117</v>
      </c>
      <c r="B2742" t="s">
        <v>5116</v>
      </c>
      <c r="C2742">
        <v>1.9880130876737491E-7</v>
      </c>
      <c r="D2742">
        <v>3.2830265492690396</v>
      </c>
      <c r="E2742">
        <v>0.83608386999999995</v>
      </c>
      <c r="F2742">
        <v>-3.37832475</v>
      </c>
      <c r="G2742">
        <v>-5.4480525200000001</v>
      </c>
      <c r="H2742">
        <v>0</v>
      </c>
    </row>
    <row r="2743" spans="1:8" x14ac:dyDescent="0.3">
      <c r="A2743" t="s">
        <v>5137</v>
      </c>
      <c r="B2743" t="s">
        <v>5136</v>
      </c>
      <c r="C2743">
        <v>2.0650922837470197E-4</v>
      </c>
      <c r="D2743">
        <v>3.2915641695613709</v>
      </c>
      <c r="E2743">
        <v>-0.17719235999999999</v>
      </c>
      <c r="F2743">
        <v>-2.3458942999999999</v>
      </c>
      <c r="G2743">
        <v>-12.040196529999999</v>
      </c>
      <c r="H2743">
        <v>0</v>
      </c>
    </row>
    <row r="2744" spans="1:8" x14ac:dyDescent="0.3">
      <c r="A2744" t="s">
        <v>4717</v>
      </c>
      <c r="B2744" t="s">
        <v>4716</v>
      </c>
      <c r="C2744">
        <v>5.5290263609445687E-8</v>
      </c>
      <c r="D2744">
        <v>3.1936276762750149</v>
      </c>
      <c r="E2744">
        <v>-0.79881212000000001</v>
      </c>
      <c r="F2744">
        <v>-4.8172675299999996</v>
      </c>
      <c r="G2744">
        <v>-14.19533146</v>
      </c>
      <c r="H2744">
        <v>0</v>
      </c>
    </row>
    <row r="2745" spans="1:8" x14ac:dyDescent="0.3">
      <c r="A2745" t="s">
        <v>5198</v>
      </c>
      <c r="B2745" t="s">
        <v>5197</v>
      </c>
      <c r="C2745">
        <v>2.9905432152980193E-7</v>
      </c>
      <c r="D2745">
        <v>5.7188128026336411</v>
      </c>
      <c r="E2745">
        <v>0.56730780999999997</v>
      </c>
      <c r="F2745">
        <v>0.25479547000000002</v>
      </c>
      <c r="G2745">
        <v>-2.8161145400000001</v>
      </c>
      <c r="H2745">
        <v>0</v>
      </c>
    </row>
    <row r="2746" spans="1:8" x14ac:dyDescent="0.3">
      <c r="A2746" t="s">
        <v>5269</v>
      </c>
      <c r="B2746" t="s">
        <v>5268</v>
      </c>
      <c r="C2746">
        <v>6.4438459691167511E-8</v>
      </c>
      <c r="D2746">
        <v>3.4795534963727435</v>
      </c>
      <c r="E2746">
        <v>-3.7848693799999999</v>
      </c>
      <c r="F2746">
        <v>17.796915720000001</v>
      </c>
      <c r="G2746">
        <v>42.371497009999999</v>
      </c>
      <c r="H2746">
        <v>0</v>
      </c>
    </row>
    <row r="2747" spans="1:8" x14ac:dyDescent="0.3">
      <c r="A2747" t="s">
        <v>559</v>
      </c>
      <c r="B2747" t="s">
        <v>4801</v>
      </c>
      <c r="C2747">
        <v>3.3959165605238241E-6</v>
      </c>
      <c r="D2747">
        <v>3.1347025235072015</v>
      </c>
      <c r="E2747">
        <v>1.3090210600000001</v>
      </c>
      <c r="F2747">
        <v>0.72960093999999998</v>
      </c>
      <c r="G2747">
        <v>-11.443079989999999</v>
      </c>
      <c r="H2747">
        <v>0</v>
      </c>
    </row>
    <row r="2748" spans="1:8" x14ac:dyDescent="0.3">
      <c r="A2748" t="s">
        <v>2683</v>
      </c>
      <c r="B2748" t="s">
        <v>5174</v>
      </c>
      <c r="C2748">
        <v>1E-8</v>
      </c>
      <c r="D2748">
        <v>3.1771094970265574</v>
      </c>
      <c r="E2748">
        <v>1.1228543600000001</v>
      </c>
      <c r="F2748">
        <v>26.953179120000001</v>
      </c>
      <c r="G2748">
        <v>-10.502137019999999</v>
      </c>
      <c r="H2748">
        <v>0</v>
      </c>
    </row>
    <row r="2749" spans="1:8" x14ac:dyDescent="0.3">
      <c r="A2749" t="s">
        <v>5200</v>
      </c>
      <c r="B2749" t="s">
        <v>5199</v>
      </c>
      <c r="C2749">
        <v>3.2362778481134596E-6</v>
      </c>
      <c r="D2749">
        <v>3.1750701877619578</v>
      </c>
      <c r="E2749">
        <v>-3.79786957</v>
      </c>
      <c r="F2749">
        <v>30.514378950000001</v>
      </c>
      <c r="G2749">
        <v>0.18467538</v>
      </c>
      <c r="H2749">
        <v>0</v>
      </c>
    </row>
    <row r="2750" spans="1:8" x14ac:dyDescent="0.3">
      <c r="A2750" t="s">
        <v>5163</v>
      </c>
      <c r="B2750" t="s">
        <v>5162</v>
      </c>
      <c r="C2750">
        <v>8.5378445215753134E-8</v>
      </c>
      <c r="D2750">
        <v>3.1100982704532325</v>
      </c>
      <c r="E2750">
        <v>-2.1792629799999998</v>
      </c>
      <c r="F2750">
        <v>-10.683416810000001</v>
      </c>
      <c r="G2750">
        <v>-31.505493649999998</v>
      </c>
      <c r="H2750">
        <v>0</v>
      </c>
    </row>
    <row r="2751" spans="1:8" x14ac:dyDescent="0.3">
      <c r="A2751" t="s">
        <v>5285</v>
      </c>
      <c r="B2751" t="s">
        <v>5284</v>
      </c>
      <c r="C2751">
        <v>1.8562540911381444E-5</v>
      </c>
      <c r="D2751">
        <v>3.158156164838648</v>
      </c>
      <c r="E2751">
        <v>-1.09675685</v>
      </c>
      <c r="F2751">
        <v>-2.7586229699999998</v>
      </c>
      <c r="G2751">
        <v>-36.816168259999998</v>
      </c>
      <c r="H2751">
        <v>0</v>
      </c>
    </row>
    <row r="2752" spans="1:8" x14ac:dyDescent="0.3">
      <c r="A2752" t="s">
        <v>5259</v>
      </c>
      <c r="B2752" t="s">
        <v>5258</v>
      </c>
      <c r="C2752">
        <v>2.9973207745805528E-6</v>
      </c>
      <c r="D2752">
        <v>3.1209993338406168</v>
      </c>
      <c r="E2752">
        <v>0.18889060999999999</v>
      </c>
      <c r="F2752">
        <v>-0.14075794</v>
      </c>
      <c r="G2752">
        <v>-0.80158397000000003</v>
      </c>
      <c r="H2752">
        <v>0</v>
      </c>
    </row>
    <row r="2753" spans="1:8" x14ac:dyDescent="0.3">
      <c r="A2753" t="s">
        <v>5225</v>
      </c>
      <c r="B2753" t="s">
        <v>5224</v>
      </c>
      <c r="C2753">
        <v>6.9511332683917645E-3</v>
      </c>
      <c r="D2753">
        <v>3.1207768976559644</v>
      </c>
      <c r="E2753">
        <v>-0.75457057000000005</v>
      </c>
      <c r="F2753">
        <v>-12.137226030000001</v>
      </c>
      <c r="G2753">
        <v>-35.340243780000002</v>
      </c>
      <c r="H2753">
        <v>0</v>
      </c>
    </row>
    <row r="2754" spans="1:8" x14ac:dyDescent="0.3">
      <c r="A2754" t="s">
        <v>5218</v>
      </c>
      <c r="B2754" t="s">
        <v>5218</v>
      </c>
      <c r="C2754">
        <v>1.8681423398844412E-6</v>
      </c>
      <c r="D2754">
        <v>2.7565722928623142</v>
      </c>
      <c r="E2754">
        <v>-0.14660780000000001</v>
      </c>
      <c r="F2754">
        <v>-33.555406920000003</v>
      </c>
      <c r="G2754">
        <v>-15.45185105</v>
      </c>
      <c r="H2754">
        <v>0</v>
      </c>
    </row>
    <row r="2755" spans="1:8" x14ac:dyDescent="0.3">
      <c r="A2755" t="s">
        <v>3570</v>
      </c>
      <c r="B2755" t="s">
        <v>5130</v>
      </c>
      <c r="C2755">
        <v>3.7761205268851904E-6</v>
      </c>
      <c r="D2755">
        <v>3.1463907830652937</v>
      </c>
      <c r="E2755">
        <v>-0.42330950000000001</v>
      </c>
      <c r="F2755">
        <v>-14.86672669</v>
      </c>
      <c r="G2755">
        <v>-62.130599910000001</v>
      </c>
      <c r="H2755">
        <v>0</v>
      </c>
    </row>
    <row r="2756" spans="1:8" x14ac:dyDescent="0.3">
      <c r="A2756" t="s">
        <v>5107</v>
      </c>
      <c r="B2756" t="s">
        <v>5106</v>
      </c>
      <c r="C2756">
        <v>1.9199663726941759E-6</v>
      </c>
      <c r="D2756">
        <v>3.0922623922092503</v>
      </c>
      <c r="E2756">
        <v>6.2583700000000001E-3</v>
      </c>
      <c r="F2756">
        <v>1.0307112</v>
      </c>
      <c r="G2756">
        <v>-2.5397780399999998</v>
      </c>
      <c r="H2756">
        <v>0</v>
      </c>
    </row>
    <row r="2757" spans="1:8" x14ac:dyDescent="0.3">
      <c r="A2757" t="s">
        <v>4820</v>
      </c>
      <c r="B2757" t="s">
        <v>4819</v>
      </c>
      <c r="C2757">
        <v>6.9298010307597695E-4</v>
      </c>
      <c r="D2757">
        <v>3.0830729583136507</v>
      </c>
      <c r="E2757">
        <v>-1.0136063</v>
      </c>
      <c r="F2757">
        <v>-6.5376659300000002</v>
      </c>
      <c r="G2757">
        <v>16.867434360000001</v>
      </c>
      <c r="H2757">
        <v>0</v>
      </c>
    </row>
    <row r="2758" spans="1:8" x14ac:dyDescent="0.3">
      <c r="A2758" t="s">
        <v>5196</v>
      </c>
      <c r="B2758" t="s">
        <v>5195</v>
      </c>
      <c r="C2758">
        <v>6.6927655037850343E-3</v>
      </c>
      <c r="D2758">
        <v>3.0476458579222747</v>
      </c>
      <c r="E2758">
        <v>0.15338281000000001</v>
      </c>
      <c r="F2758">
        <v>3.4574281400000002</v>
      </c>
      <c r="G2758">
        <v>-9.8055377799999999</v>
      </c>
      <c r="H2758">
        <v>0</v>
      </c>
    </row>
    <row r="2759" spans="1:8" x14ac:dyDescent="0.3">
      <c r="A2759" t="s">
        <v>5110</v>
      </c>
      <c r="B2759" t="s">
        <v>5110</v>
      </c>
      <c r="C2759">
        <v>2.669798540786554E-7</v>
      </c>
      <c r="D2759">
        <v>3.0762512385895087</v>
      </c>
      <c r="E2759">
        <v>-0.16295772</v>
      </c>
      <c r="F2759">
        <v>37.337372610000003</v>
      </c>
      <c r="G2759">
        <v>-29.10430655</v>
      </c>
      <c r="H2759">
        <v>0</v>
      </c>
    </row>
    <row r="2760" spans="1:8" x14ac:dyDescent="0.3">
      <c r="A2760" t="s">
        <v>5114</v>
      </c>
      <c r="B2760" t="s">
        <v>5113</v>
      </c>
      <c r="C2760">
        <v>5.7504603470387167E-6</v>
      </c>
      <c r="D2760">
        <v>3.0766619068666765</v>
      </c>
      <c r="E2760">
        <v>5.1141719500000002</v>
      </c>
      <c r="F2760">
        <v>-1.5318305000000001</v>
      </c>
      <c r="G2760">
        <v>81.824467220000002</v>
      </c>
      <c r="H2760">
        <v>0</v>
      </c>
    </row>
    <row r="2761" spans="1:8" x14ac:dyDescent="0.3">
      <c r="A2761" t="s">
        <v>5093</v>
      </c>
      <c r="B2761" t="s">
        <v>5092</v>
      </c>
      <c r="C2761">
        <v>7.1336852667074952E-8</v>
      </c>
      <c r="D2761">
        <v>3.0544545029241497</v>
      </c>
      <c r="E2761">
        <v>-1.22076052</v>
      </c>
      <c r="F2761">
        <v>-7.3095891000000002</v>
      </c>
      <c r="G2761">
        <v>-30.010408479999999</v>
      </c>
      <c r="H2761">
        <v>0</v>
      </c>
    </row>
    <row r="2762" spans="1:8" x14ac:dyDescent="0.3">
      <c r="A2762" t="s">
        <v>5058</v>
      </c>
      <c r="B2762" t="s">
        <v>5057</v>
      </c>
      <c r="C2762">
        <v>9.7226407087783913E-5</v>
      </c>
      <c r="D2762">
        <v>3.0591139376339926</v>
      </c>
      <c r="E2762">
        <v>-1.1399994</v>
      </c>
      <c r="F2762">
        <v>20.095162649999999</v>
      </c>
      <c r="G2762">
        <v>112.50433217</v>
      </c>
      <c r="H2762">
        <v>0</v>
      </c>
    </row>
    <row r="2763" spans="1:8" x14ac:dyDescent="0.3">
      <c r="A2763" t="s">
        <v>5115</v>
      </c>
      <c r="B2763" t="s">
        <v>5115</v>
      </c>
      <c r="C2763">
        <v>1E-8</v>
      </c>
      <c r="D2763">
        <v>3.013308051761598</v>
      </c>
      <c r="E2763">
        <v>5.9642344600000001</v>
      </c>
      <c r="F2763">
        <v>-3.3676464099999999</v>
      </c>
      <c r="G2763">
        <v>-21.346252060000001</v>
      </c>
      <c r="H2763">
        <v>0</v>
      </c>
    </row>
    <row r="2764" spans="1:8" x14ac:dyDescent="0.3">
      <c r="A2764" t="s">
        <v>4856</v>
      </c>
      <c r="B2764" t="s">
        <v>4855</v>
      </c>
      <c r="C2764">
        <v>9.7716404275355554E-5</v>
      </c>
      <c r="D2764">
        <v>3.0172151195485322</v>
      </c>
      <c r="E2764">
        <v>-0.16145825</v>
      </c>
      <c r="F2764">
        <v>-10.299631740000001</v>
      </c>
      <c r="G2764">
        <v>3.0389972799999998</v>
      </c>
      <c r="H2764">
        <v>0</v>
      </c>
    </row>
    <row r="2765" spans="1:8" x14ac:dyDescent="0.3">
      <c r="A2765" t="s">
        <v>6219</v>
      </c>
      <c r="B2765" t="s">
        <v>6218</v>
      </c>
      <c r="C2765">
        <v>3.3951596908193959E-7</v>
      </c>
      <c r="D2765">
        <v>3.0169115400332513</v>
      </c>
      <c r="E2765">
        <v>2.8942895700000002</v>
      </c>
      <c r="F2765">
        <v>-5.1220612499999998</v>
      </c>
      <c r="G2765">
        <v>18.164536760000001</v>
      </c>
      <c r="H2765">
        <v>0</v>
      </c>
    </row>
    <row r="2766" spans="1:8" x14ac:dyDescent="0.3">
      <c r="A2766" t="s">
        <v>5446</v>
      </c>
      <c r="B2766" t="s">
        <v>5445</v>
      </c>
      <c r="C2766">
        <v>1.6325687959830082E-5</v>
      </c>
      <c r="D2766">
        <v>2.9168989235703564</v>
      </c>
      <c r="E2766">
        <v>11.809455209999999</v>
      </c>
      <c r="F2766">
        <v>6.6330692600000001</v>
      </c>
      <c r="G2766">
        <v>42.369300389999999</v>
      </c>
      <c r="H2766">
        <v>0</v>
      </c>
    </row>
    <row r="2767" spans="1:8" x14ac:dyDescent="0.3">
      <c r="A2767" t="s">
        <v>5101</v>
      </c>
      <c r="B2767" t="s">
        <v>5100</v>
      </c>
      <c r="C2767">
        <v>6.1832636049879717E-5</v>
      </c>
      <c r="D2767">
        <v>2.9978351018555141</v>
      </c>
      <c r="E2767">
        <v>1.8843731100000001</v>
      </c>
      <c r="F2767">
        <v>-7.1486495999999997</v>
      </c>
      <c r="G2767">
        <v>-32.802762039999998</v>
      </c>
      <c r="H2767">
        <v>0</v>
      </c>
    </row>
    <row r="2768" spans="1:8" x14ac:dyDescent="0.3">
      <c r="A2768" t="s">
        <v>5171</v>
      </c>
      <c r="B2768" t="s">
        <v>5170</v>
      </c>
      <c r="C2768">
        <v>3.6204781238205643E-7</v>
      </c>
      <c r="D2768">
        <v>2.9431823676955342</v>
      </c>
      <c r="E2768">
        <v>0.70725179000000005</v>
      </c>
      <c r="F2768">
        <v>-2.9959977800000002</v>
      </c>
      <c r="G2768">
        <v>-16.495626959999999</v>
      </c>
      <c r="H2768">
        <v>0</v>
      </c>
    </row>
    <row r="2769" spans="1:8" x14ac:dyDescent="0.3">
      <c r="A2769" t="s">
        <v>2222</v>
      </c>
      <c r="B2769" t="s">
        <v>5306</v>
      </c>
      <c r="C2769">
        <v>1.2354989651166317E-4</v>
      </c>
      <c r="D2769">
        <v>2.9045246462060175</v>
      </c>
      <c r="E2769">
        <v>-1.1569548999999999</v>
      </c>
      <c r="F2769">
        <v>14.880238090000001</v>
      </c>
      <c r="G2769">
        <v>13.935052369999999</v>
      </c>
      <c r="H2769">
        <v>0</v>
      </c>
    </row>
    <row r="2770" spans="1:8" x14ac:dyDescent="0.3">
      <c r="A2770" t="s">
        <v>5210</v>
      </c>
      <c r="B2770" t="s">
        <v>5209</v>
      </c>
      <c r="C2770">
        <v>2.7830849090214608E-7</v>
      </c>
      <c r="D2770">
        <v>2.9729126035504545</v>
      </c>
      <c r="E2770">
        <v>0.11925771</v>
      </c>
      <c r="F2770">
        <v>-7.2474953500000003</v>
      </c>
      <c r="G2770">
        <v>-27.138982160000001</v>
      </c>
      <c r="H2770">
        <v>0</v>
      </c>
    </row>
    <row r="2771" spans="1:8" x14ac:dyDescent="0.3">
      <c r="A2771" t="s">
        <v>4981</v>
      </c>
      <c r="B2771" t="s">
        <v>4980</v>
      </c>
      <c r="C2771">
        <v>8.8796975684590744E-7</v>
      </c>
      <c r="D2771">
        <v>2.8792188119260471</v>
      </c>
      <c r="E2771">
        <v>6.7599238499999998</v>
      </c>
      <c r="F2771">
        <v>44.827309219999997</v>
      </c>
      <c r="G2771">
        <v>252.83398101</v>
      </c>
      <c r="H2771">
        <v>0</v>
      </c>
    </row>
    <row r="2772" spans="1:8" x14ac:dyDescent="0.3">
      <c r="A2772" t="s">
        <v>5202</v>
      </c>
      <c r="B2772" t="s">
        <v>5201</v>
      </c>
      <c r="C2772">
        <v>4.8636828268817274E-3</v>
      </c>
      <c r="D2772">
        <v>2.8490305753185887</v>
      </c>
      <c r="E2772">
        <v>-0.36530464000000001</v>
      </c>
      <c r="F2772">
        <v>-7.9402949600000001</v>
      </c>
      <c r="G2772">
        <v>-32.739503650000003</v>
      </c>
      <c r="H2772">
        <v>0</v>
      </c>
    </row>
    <row r="2773" spans="1:8" x14ac:dyDescent="0.3">
      <c r="A2773" t="s">
        <v>5002</v>
      </c>
      <c r="B2773" t="s">
        <v>5001</v>
      </c>
      <c r="C2773">
        <v>2.6727619269847978E-7</v>
      </c>
      <c r="D2773">
        <v>2.856465459799113</v>
      </c>
      <c r="E2773">
        <v>-1.01495581</v>
      </c>
      <c r="F2773">
        <v>-3.9359469499999999</v>
      </c>
      <c r="G2773">
        <v>-19.912688330000002</v>
      </c>
      <c r="H2773">
        <v>0</v>
      </c>
    </row>
    <row r="2774" spans="1:8" x14ac:dyDescent="0.3">
      <c r="A2774" t="s">
        <v>5188</v>
      </c>
      <c r="B2774" t="s">
        <v>5187</v>
      </c>
      <c r="C2774">
        <v>1.1812901200765777E-6</v>
      </c>
      <c r="D2774">
        <v>2.8138353110081749</v>
      </c>
      <c r="E2774">
        <v>0.24796568999999999</v>
      </c>
      <c r="F2774">
        <v>-1.69316778</v>
      </c>
      <c r="G2774">
        <v>-8.2634700000000002E-3</v>
      </c>
      <c r="H2774">
        <v>0</v>
      </c>
    </row>
    <row r="2775" spans="1:8" x14ac:dyDescent="0.3">
      <c r="A2775" t="s">
        <v>5038</v>
      </c>
      <c r="B2775" t="s">
        <v>5037</v>
      </c>
      <c r="C2775">
        <v>1E-8</v>
      </c>
      <c r="D2775">
        <v>2.8054928815873805</v>
      </c>
      <c r="E2775">
        <v>-0.65996697000000004</v>
      </c>
      <c r="F2775">
        <v>-0.58102339000000003</v>
      </c>
      <c r="G2775">
        <v>-4.3684883499999998</v>
      </c>
      <c r="H2775">
        <v>0</v>
      </c>
    </row>
    <row r="2776" spans="1:8" x14ac:dyDescent="0.3">
      <c r="A2776" t="s">
        <v>5254</v>
      </c>
      <c r="B2776" t="s">
        <v>5253</v>
      </c>
      <c r="C2776">
        <v>1.7613803841650078E-8</v>
      </c>
      <c r="D2776">
        <v>2.7834848429909296</v>
      </c>
      <c r="E2776">
        <v>-1.30607458</v>
      </c>
      <c r="F2776">
        <v>-7.4722239999999998</v>
      </c>
      <c r="G2776">
        <v>0.37497517000000002</v>
      </c>
      <c r="H2776">
        <v>0</v>
      </c>
    </row>
    <row r="2777" spans="1:8" x14ac:dyDescent="0.3">
      <c r="A2777" t="s">
        <v>4890</v>
      </c>
      <c r="B2777" t="s">
        <v>4889</v>
      </c>
      <c r="C2777">
        <v>3.5275819104598315E-8</v>
      </c>
      <c r="D2777">
        <v>2.9302759972278585</v>
      </c>
      <c r="E2777">
        <v>4.5379598300000001</v>
      </c>
      <c r="F2777">
        <v>5.7544421699999999</v>
      </c>
      <c r="G2777">
        <v>-9.7825350100000001</v>
      </c>
      <c r="H2777">
        <v>0</v>
      </c>
    </row>
    <row r="2778" spans="1:8" x14ac:dyDescent="0.3">
      <c r="A2778" t="s">
        <v>4627</v>
      </c>
      <c r="B2778" t="s">
        <v>4626</v>
      </c>
      <c r="C2778">
        <v>2.4056773179357904E-5</v>
      </c>
      <c r="D2778">
        <v>2.8507313897665725</v>
      </c>
      <c r="E2778">
        <v>-0.87571242999999999</v>
      </c>
      <c r="F2778">
        <v>-3.3875029099999998</v>
      </c>
      <c r="G2778">
        <v>-16.57449738</v>
      </c>
      <c r="H2778">
        <v>0</v>
      </c>
    </row>
    <row r="2779" spans="1:8" x14ac:dyDescent="0.3">
      <c r="A2779" t="s">
        <v>5129</v>
      </c>
      <c r="B2779" t="s">
        <v>5128</v>
      </c>
      <c r="C2779">
        <v>3.1368508932466776E-5</v>
      </c>
      <c r="D2779">
        <v>2.7571947750692813</v>
      </c>
      <c r="E2779">
        <v>-5.1457422700000004</v>
      </c>
      <c r="F2779">
        <v>23.017589749999999</v>
      </c>
      <c r="G2779">
        <v>8.9822190800000001</v>
      </c>
      <c r="H2779">
        <v>0</v>
      </c>
    </row>
    <row r="2780" spans="1:8" x14ac:dyDescent="0.3">
      <c r="A2780" t="s">
        <v>5214</v>
      </c>
      <c r="B2780" t="s">
        <v>5213</v>
      </c>
      <c r="C2780">
        <v>7.8147139631718062E-4</v>
      </c>
      <c r="D2780">
        <v>2.7518102414771395</v>
      </c>
      <c r="E2780">
        <v>-16.222014810000001</v>
      </c>
      <c r="F2780">
        <v>33.203168830000003</v>
      </c>
      <c r="G2780">
        <v>102.77909679</v>
      </c>
      <c r="H2780">
        <v>0</v>
      </c>
    </row>
    <row r="2781" spans="1:8" x14ac:dyDescent="0.3">
      <c r="A2781" t="s">
        <v>5287</v>
      </c>
      <c r="B2781" t="s">
        <v>5286</v>
      </c>
      <c r="C2781">
        <v>9.185359665614398E-7</v>
      </c>
      <c r="D2781">
        <v>2.7114359921738154</v>
      </c>
      <c r="E2781">
        <v>1.3251850599999999</v>
      </c>
      <c r="F2781">
        <v>-0.45987573999999998</v>
      </c>
      <c r="G2781">
        <v>-17.84668413</v>
      </c>
      <c r="H2781">
        <v>0</v>
      </c>
    </row>
    <row r="2782" spans="1:8" x14ac:dyDescent="0.3">
      <c r="A2782" t="s">
        <v>5568</v>
      </c>
      <c r="B2782" t="s">
        <v>5567</v>
      </c>
      <c r="C2782">
        <v>3.6309314212366905E-3</v>
      </c>
      <c r="D2782">
        <v>2.8860349918804675</v>
      </c>
      <c r="E2782">
        <v>12.25302385</v>
      </c>
      <c r="F2782">
        <v>66.418017469999995</v>
      </c>
      <c r="G2782">
        <v>71.212766779999995</v>
      </c>
      <c r="H2782">
        <v>0</v>
      </c>
    </row>
    <row r="2783" spans="1:8" x14ac:dyDescent="0.3">
      <c r="A2783" t="s">
        <v>4823</v>
      </c>
      <c r="B2783" t="s">
        <v>4823</v>
      </c>
      <c r="C2783">
        <v>2.1169687569695722E-5</v>
      </c>
      <c r="D2783">
        <v>2.7349012963433066</v>
      </c>
      <c r="E2783">
        <v>-3.2110605799999998</v>
      </c>
      <c r="F2783">
        <v>0.37750996999999997</v>
      </c>
      <c r="G2783">
        <v>-32.603399279999998</v>
      </c>
      <c r="H2783">
        <v>0</v>
      </c>
    </row>
    <row r="2784" spans="1:8" x14ac:dyDescent="0.3">
      <c r="A2784" t="s">
        <v>4901</v>
      </c>
      <c r="B2784" t="s">
        <v>4900</v>
      </c>
      <c r="C2784">
        <v>5.6559952380356938E-4</v>
      </c>
      <c r="D2784">
        <v>2.6953803921416992</v>
      </c>
      <c r="E2784">
        <v>8.9033655100000004</v>
      </c>
      <c r="F2784">
        <v>-25.606603660000001</v>
      </c>
      <c r="G2784">
        <v>-13.31844545</v>
      </c>
      <c r="H2784">
        <v>0</v>
      </c>
    </row>
    <row r="2785" spans="1:8" x14ac:dyDescent="0.3">
      <c r="A2785" t="s">
        <v>5641</v>
      </c>
      <c r="B2785" t="s">
        <v>5640</v>
      </c>
      <c r="C2785">
        <v>1E-8</v>
      </c>
      <c r="D2785">
        <v>2.6778376204429062</v>
      </c>
      <c r="E2785">
        <v>-0.94951932000000006</v>
      </c>
      <c r="F2785">
        <v>-19.177374390000001</v>
      </c>
      <c r="G2785">
        <v>-5.7813655700000002</v>
      </c>
      <c r="H2785">
        <v>0</v>
      </c>
    </row>
    <row r="2786" spans="1:8" x14ac:dyDescent="0.3">
      <c r="A2786" t="s">
        <v>3547</v>
      </c>
      <c r="B2786" t="s">
        <v>5240</v>
      </c>
      <c r="C2786">
        <v>8.0073323078414638E-5</v>
      </c>
      <c r="D2786">
        <v>2.6149694399107912</v>
      </c>
      <c r="E2786">
        <v>1.77957334</v>
      </c>
      <c r="F2786">
        <v>-0.35021470999999998</v>
      </c>
      <c r="G2786">
        <v>-10.81917286</v>
      </c>
      <c r="H2786">
        <v>0</v>
      </c>
    </row>
    <row r="2787" spans="1:8" x14ac:dyDescent="0.3">
      <c r="A2787" t="s">
        <v>5231</v>
      </c>
      <c r="B2787" t="s">
        <v>5230</v>
      </c>
      <c r="C2787">
        <v>3.8597340926494787E-6</v>
      </c>
      <c r="D2787">
        <v>2.7379790914678876</v>
      </c>
      <c r="E2787">
        <v>-0.93397162</v>
      </c>
      <c r="F2787">
        <v>-0.63801887999999995</v>
      </c>
      <c r="G2787">
        <v>15.2212973</v>
      </c>
      <c r="H2787">
        <v>0</v>
      </c>
    </row>
    <row r="2788" spans="1:8" x14ac:dyDescent="0.3">
      <c r="A2788" t="s">
        <v>4787</v>
      </c>
      <c r="B2788" t="s">
        <v>5087</v>
      </c>
      <c r="C2788">
        <v>1.9005742072661456E-4</v>
      </c>
      <c r="D2788">
        <v>2.647765910237033</v>
      </c>
      <c r="E2788">
        <v>-0.16037633000000001</v>
      </c>
      <c r="F2788">
        <v>-4.7506513500000001</v>
      </c>
      <c r="G2788">
        <v>52.257232709999997</v>
      </c>
      <c r="H2788">
        <v>0</v>
      </c>
    </row>
    <row r="2789" spans="1:8" x14ac:dyDescent="0.3">
      <c r="A2789" t="s">
        <v>5105</v>
      </c>
      <c r="B2789" t="s">
        <v>5104</v>
      </c>
      <c r="C2789">
        <v>5.4806768430887872E-4</v>
      </c>
      <c r="D2789">
        <v>2.6435417219460953</v>
      </c>
      <c r="E2789">
        <v>6.3808982800000003</v>
      </c>
      <c r="F2789">
        <v>0.40175201999999999</v>
      </c>
      <c r="G2789">
        <v>-20.818585909999999</v>
      </c>
      <c r="H2789">
        <v>0</v>
      </c>
    </row>
    <row r="2790" spans="1:8" x14ac:dyDescent="0.3">
      <c r="A2790" t="s">
        <v>5239</v>
      </c>
      <c r="B2790" t="s">
        <v>5238</v>
      </c>
      <c r="C2790">
        <v>1.7348934888798894E-3</v>
      </c>
      <c r="D2790">
        <v>2.6158172545846865</v>
      </c>
      <c r="E2790">
        <v>-2.3230085900000002</v>
      </c>
      <c r="F2790">
        <v>-3.5733130100000001</v>
      </c>
      <c r="G2790">
        <v>-11.97677743</v>
      </c>
      <c r="H2790">
        <v>0</v>
      </c>
    </row>
    <row r="2791" spans="1:8" x14ac:dyDescent="0.3">
      <c r="A2791" t="s">
        <v>5125</v>
      </c>
      <c r="B2791" t="s">
        <v>5124</v>
      </c>
      <c r="C2791">
        <v>3.5222186899225819E-7</v>
      </c>
      <c r="D2791">
        <v>2.582982091854757</v>
      </c>
      <c r="E2791">
        <v>-0.47403574999999998</v>
      </c>
      <c r="F2791">
        <v>-1.9618661100000001</v>
      </c>
      <c r="G2791">
        <v>-13.714482500000001</v>
      </c>
      <c r="H2791">
        <v>0</v>
      </c>
    </row>
    <row r="2792" spans="1:8" x14ac:dyDescent="0.3">
      <c r="A2792" t="s">
        <v>4936</v>
      </c>
      <c r="B2792" t="s">
        <v>4935</v>
      </c>
      <c r="C2792">
        <v>7.0975213529511812E-5</v>
      </c>
      <c r="D2792">
        <v>2.5725691701553317</v>
      </c>
      <c r="E2792">
        <v>-0.20537094</v>
      </c>
      <c r="F2792">
        <v>-5.1639433600000002</v>
      </c>
      <c r="G2792">
        <v>-11.686117080000001</v>
      </c>
      <c r="H2792">
        <v>0</v>
      </c>
    </row>
    <row r="2793" spans="1:8" x14ac:dyDescent="0.3">
      <c r="A2793" t="s">
        <v>5519</v>
      </c>
      <c r="B2793" t="s">
        <v>5518</v>
      </c>
      <c r="C2793">
        <v>1.3215637064916781E-6</v>
      </c>
      <c r="D2793">
        <v>2.5740420797792636</v>
      </c>
      <c r="E2793">
        <v>-0.15692811000000001</v>
      </c>
      <c r="F2793">
        <v>-2.8621151299999998</v>
      </c>
      <c r="G2793">
        <v>-16.091153259999999</v>
      </c>
      <c r="H2793">
        <v>0</v>
      </c>
    </row>
    <row r="2794" spans="1:8" x14ac:dyDescent="0.3">
      <c r="A2794" t="s">
        <v>5271</v>
      </c>
      <c r="B2794" t="s">
        <v>5270</v>
      </c>
      <c r="C2794">
        <v>9.4350496078210283E-7</v>
      </c>
      <c r="D2794">
        <v>2.521777793242447</v>
      </c>
      <c r="E2794">
        <v>-1.8973819999999999E-2</v>
      </c>
      <c r="F2794">
        <v>-7.8246035100000002</v>
      </c>
      <c r="G2794">
        <v>-25.03629007</v>
      </c>
      <c r="H2794">
        <v>0</v>
      </c>
    </row>
    <row r="2795" spans="1:8" x14ac:dyDescent="0.3">
      <c r="A2795" t="s">
        <v>5471</v>
      </c>
      <c r="B2795" t="s">
        <v>5470</v>
      </c>
      <c r="C2795">
        <v>1E-8</v>
      </c>
      <c r="D2795">
        <v>2.5138956519001607</v>
      </c>
      <c r="E2795">
        <v>-0.93693601999999998</v>
      </c>
      <c r="F2795">
        <v>1.0131112099999999</v>
      </c>
      <c r="G2795">
        <v>-4.5022199699999996</v>
      </c>
      <c r="H2795">
        <v>0</v>
      </c>
    </row>
    <row r="2796" spans="1:8" x14ac:dyDescent="0.3">
      <c r="A2796" t="s">
        <v>4763</v>
      </c>
      <c r="B2796" t="s">
        <v>4762</v>
      </c>
      <c r="C2796">
        <v>2.3310623070478901E-5</v>
      </c>
      <c r="D2796">
        <v>2.4494482539657465</v>
      </c>
      <c r="E2796">
        <v>3.1458103099999999</v>
      </c>
      <c r="F2796">
        <v>-20.464996549999999</v>
      </c>
      <c r="G2796">
        <v>-15.45185105</v>
      </c>
      <c r="H2796">
        <v>0</v>
      </c>
    </row>
    <row r="2797" spans="1:8" x14ac:dyDescent="0.3">
      <c r="A2797" t="s">
        <v>4893</v>
      </c>
      <c r="B2797" t="s">
        <v>4892</v>
      </c>
      <c r="C2797">
        <v>1E-8</v>
      </c>
      <c r="D2797">
        <v>2.4515793916902253</v>
      </c>
      <c r="E2797">
        <v>0.88843296000000005</v>
      </c>
      <c r="F2797">
        <v>-0.61400664999999999</v>
      </c>
      <c r="G2797">
        <v>1.6941697499999999</v>
      </c>
      <c r="H2797">
        <v>0</v>
      </c>
    </row>
    <row r="2798" spans="1:8" x14ac:dyDescent="0.3">
      <c r="A2798" t="s">
        <v>6469</v>
      </c>
      <c r="B2798" t="s">
        <v>6468</v>
      </c>
      <c r="C2798">
        <v>5.5261527647093932E-2</v>
      </c>
      <c r="D2798">
        <v>2.4499357070993528</v>
      </c>
      <c r="E2798">
        <v>9.5290810000000004E-2</v>
      </c>
      <c r="F2798">
        <v>-0.79379999000000001</v>
      </c>
      <c r="G2798">
        <v>-5.8669380100000001</v>
      </c>
      <c r="H2798">
        <v>0</v>
      </c>
    </row>
    <row r="2799" spans="1:8" x14ac:dyDescent="0.3">
      <c r="A2799" t="s">
        <v>4730</v>
      </c>
      <c r="B2799" t="s">
        <v>4729</v>
      </c>
      <c r="C2799">
        <v>1.0872647340950084E-4</v>
      </c>
      <c r="D2799">
        <v>2.4248404701690638</v>
      </c>
      <c r="E2799">
        <v>-1.1399994</v>
      </c>
      <c r="F2799">
        <v>1.59543484</v>
      </c>
      <c r="G2799">
        <v>6.8674094999999999</v>
      </c>
      <c r="H2799">
        <v>0</v>
      </c>
    </row>
    <row r="2800" spans="1:8" x14ac:dyDescent="0.3">
      <c r="A2800" t="s">
        <v>5112</v>
      </c>
      <c r="B2800" t="s">
        <v>5111</v>
      </c>
      <c r="C2800">
        <v>4.2260198858197092E-5</v>
      </c>
      <c r="D2800">
        <v>2.3800620882054275</v>
      </c>
      <c r="E2800">
        <v>0.20373596999999999</v>
      </c>
      <c r="F2800">
        <v>7.86901589</v>
      </c>
      <c r="G2800">
        <v>-9.5813262199999993</v>
      </c>
      <c r="H2800">
        <v>0</v>
      </c>
    </row>
    <row r="2801" spans="1:8" x14ac:dyDescent="0.3">
      <c r="A2801" t="s">
        <v>5267</v>
      </c>
      <c r="B2801" t="s">
        <v>5266</v>
      </c>
      <c r="C2801">
        <v>2.4368929004059821E-4</v>
      </c>
      <c r="D2801">
        <v>1.9829688217923505</v>
      </c>
      <c r="E2801">
        <v>-0.50618719000000001</v>
      </c>
      <c r="F2801">
        <v>-5.4903562399999997</v>
      </c>
      <c r="G2801">
        <v>31.452350970000001</v>
      </c>
      <c r="H2801">
        <v>0</v>
      </c>
    </row>
    <row r="2802" spans="1:8" x14ac:dyDescent="0.3">
      <c r="A2802" t="s">
        <v>5352</v>
      </c>
      <c r="B2802" t="s">
        <v>5351</v>
      </c>
      <c r="C2802">
        <v>2.3741154796365412E-8</v>
      </c>
      <c r="D2802">
        <v>2.3195386685463393</v>
      </c>
      <c r="E2802">
        <v>6.234348E-2</v>
      </c>
      <c r="F2802">
        <v>-8.4209233099999992</v>
      </c>
      <c r="G2802">
        <v>22.27758541</v>
      </c>
      <c r="H2802">
        <v>0</v>
      </c>
    </row>
    <row r="2803" spans="1:8" x14ac:dyDescent="0.3">
      <c r="A2803" t="s">
        <v>5132</v>
      </c>
      <c r="B2803" t="s">
        <v>5131</v>
      </c>
      <c r="C2803">
        <v>2.1241859867761221E-5</v>
      </c>
      <c r="D2803">
        <v>2.2808355033512382</v>
      </c>
      <c r="E2803">
        <v>-1.1072618299999999</v>
      </c>
      <c r="F2803">
        <v>1.6552753</v>
      </c>
      <c r="G2803">
        <v>22.065984050000001</v>
      </c>
      <c r="H2803">
        <v>0</v>
      </c>
    </row>
    <row r="2804" spans="1:8" x14ac:dyDescent="0.3">
      <c r="A2804" t="s">
        <v>5458</v>
      </c>
      <c r="B2804" t="s">
        <v>5457</v>
      </c>
      <c r="C2804">
        <v>4.2926289078277858E-5</v>
      </c>
      <c r="D2804">
        <v>2.2770759285903712</v>
      </c>
      <c r="E2804">
        <v>-1.1453735899999999</v>
      </c>
      <c r="F2804">
        <v>76.16445933</v>
      </c>
      <c r="G2804">
        <v>66.91590223</v>
      </c>
      <c r="H2804">
        <v>0</v>
      </c>
    </row>
    <row r="2805" spans="1:8" x14ac:dyDescent="0.3">
      <c r="A2805" t="s">
        <v>5298</v>
      </c>
      <c r="B2805" t="s">
        <v>5298</v>
      </c>
      <c r="C2805">
        <v>3.2345803242601907E-8</v>
      </c>
      <c r="D2805">
        <v>2.2761249539091617</v>
      </c>
      <c r="E2805">
        <v>9.8235860299999995</v>
      </c>
      <c r="F2805">
        <v>8.7794799500000007</v>
      </c>
      <c r="G2805">
        <v>-3.5001847700000002</v>
      </c>
      <c r="H2805">
        <v>0</v>
      </c>
    </row>
    <row r="2806" spans="1:8" x14ac:dyDescent="0.3">
      <c r="A2806" t="s">
        <v>5018</v>
      </c>
      <c r="B2806" t="s">
        <v>5018</v>
      </c>
      <c r="C2806">
        <v>1.0158186142320183E-7</v>
      </c>
      <c r="D2806">
        <v>2.2692739813504654</v>
      </c>
      <c r="E2806">
        <v>-0.18772463</v>
      </c>
      <c r="F2806">
        <v>261.62480169999998</v>
      </c>
      <c r="G2806">
        <v>-16.567148750000001</v>
      </c>
      <c r="H2806">
        <v>0</v>
      </c>
    </row>
    <row r="2807" spans="1:8" x14ac:dyDescent="0.3">
      <c r="A2807" t="s">
        <v>4818</v>
      </c>
      <c r="B2807" t="s">
        <v>4817</v>
      </c>
      <c r="C2807">
        <v>1E-8</v>
      </c>
      <c r="D2807">
        <v>9.7603281678618234</v>
      </c>
      <c r="E2807">
        <v>-79.952960719999993</v>
      </c>
      <c r="F2807">
        <v>-41.480560859999997</v>
      </c>
      <c r="G2807">
        <v>-16.648161429999998</v>
      </c>
      <c r="H2807">
        <v>0</v>
      </c>
    </row>
    <row r="2808" spans="1:8" x14ac:dyDescent="0.3">
      <c r="A2808" t="s">
        <v>5991</v>
      </c>
      <c r="B2808" t="s">
        <v>5990</v>
      </c>
      <c r="C2808">
        <v>1.3908596986717536E-7</v>
      </c>
      <c r="D2808">
        <v>2.1029235293694941</v>
      </c>
      <c r="E2808">
        <v>0.78807777999999995</v>
      </c>
      <c r="F2808">
        <v>17.24503722</v>
      </c>
      <c r="G2808">
        <v>98.623187099999996</v>
      </c>
      <c r="H2808">
        <v>0</v>
      </c>
    </row>
    <row r="2809" spans="1:8" x14ac:dyDescent="0.3">
      <c r="A2809" t="s">
        <v>5185</v>
      </c>
      <c r="B2809" t="s">
        <v>5184</v>
      </c>
      <c r="C2809">
        <v>2.8795414175002022E-3</v>
      </c>
      <c r="D2809">
        <v>2.2361978115135179</v>
      </c>
      <c r="E2809">
        <v>3.3579030799999998</v>
      </c>
      <c r="F2809">
        <v>-33.649544149999997</v>
      </c>
      <c r="G2809">
        <v>-80.270836410000001</v>
      </c>
      <c r="H2809">
        <v>0</v>
      </c>
    </row>
    <row r="2810" spans="1:8" x14ac:dyDescent="0.3">
      <c r="A2810" t="s">
        <v>5070</v>
      </c>
      <c r="B2810" t="s">
        <v>5069</v>
      </c>
      <c r="C2810">
        <v>1.659855968473403E-5</v>
      </c>
      <c r="D2810">
        <v>2.2169823968106948</v>
      </c>
      <c r="E2810">
        <v>-1.1010474100000001</v>
      </c>
      <c r="F2810">
        <v>-1.81687771</v>
      </c>
      <c r="G2810">
        <v>-35.242083409999999</v>
      </c>
      <c r="H2810">
        <v>0</v>
      </c>
    </row>
    <row r="2811" spans="1:8" x14ac:dyDescent="0.3">
      <c r="A2811" t="s">
        <v>5733</v>
      </c>
      <c r="B2811" t="s">
        <v>5732</v>
      </c>
      <c r="C2811">
        <v>1.9350567059726066E-5</v>
      </c>
      <c r="D2811">
        <v>2.205921972345902</v>
      </c>
      <c r="E2811">
        <v>-11.22398342</v>
      </c>
      <c r="F2811">
        <v>15.78237577</v>
      </c>
      <c r="G2811">
        <v>2.9423297100000001</v>
      </c>
      <c r="H2811">
        <v>0</v>
      </c>
    </row>
    <row r="2812" spans="1:8" x14ac:dyDescent="0.3">
      <c r="A2812" t="s">
        <v>5467</v>
      </c>
      <c r="B2812" t="s">
        <v>5466</v>
      </c>
      <c r="C2812">
        <v>1.6060426835861146E-5</v>
      </c>
      <c r="D2812">
        <v>2.1551116854665091</v>
      </c>
      <c r="E2812">
        <v>-2.87013987</v>
      </c>
      <c r="F2812">
        <v>-24.238346060000001</v>
      </c>
      <c r="G2812">
        <v>-28.673317369999999</v>
      </c>
      <c r="H2812">
        <v>0</v>
      </c>
    </row>
    <row r="2813" spans="1:8" x14ac:dyDescent="0.3">
      <c r="A2813" t="s">
        <v>5194</v>
      </c>
      <c r="B2813" t="s">
        <v>5193</v>
      </c>
      <c r="C2813">
        <v>1.1171028382680925E-7</v>
      </c>
      <c r="D2813">
        <v>2.2382698093928983</v>
      </c>
      <c r="E2813">
        <v>3.7260155799999999</v>
      </c>
      <c r="F2813">
        <v>-10.379635110000001</v>
      </c>
      <c r="G2813">
        <v>-58.914099159999999</v>
      </c>
      <c r="H2813">
        <v>0</v>
      </c>
    </row>
    <row r="2814" spans="1:8" x14ac:dyDescent="0.3">
      <c r="A2814" t="s">
        <v>5296</v>
      </c>
      <c r="B2814" t="s">
        <v>5295</v>
      </c>
      <c r="C2814">
        <v>8.3966378748872968E-6</v>
      </c>
      <c r="D2814">
        <v>2.130047947809476</v>
      </c>
      <c r="E2814">
        <v>-1.4475539100000001</v>
      </c>
      <c r="F2814">
        <v>1.03362328</v>
      </c>
      <c r="G2814">
        <v>5.9463203</v>
      </c>
      <c r="H2814">
        <v>0</v>
      </c>
    </row>
    <row r="2815" spans="1:8" x14ac:dyDescent="0.3">
      <c r="A2815" t="s">
        <v>5542</v>
      </c>
      <c r="B2815" t="s">
        <v>5541</v>
      </c>
      <c r="C2815">
        <v>1.7332046885625962E-6</v>
      </c>
      <c r="D2815">
        <v>2.1398773116917118</v>
      </c>
      <c r="E2815">
        <v>-2.7778038</v>
      </c>
      <c r="F2815">
        <v>9.9895508399999997</v>
      </c>
      <c r="G2815">
        <v>42.409544439999998</v>
      </c>
      <c r="H2815">
        <v>0</v>
      </c>
    </row>
    <row r="2816" spans="1:8" x14ac:dyDescent="0.3">
      <c r="A2816" t="s">
        <v>2265</v>
      </c>
      <c r="B2816" t="s">
        <v>2265</v>
      </c>
      <c r="C2816">
        <v>1.8799517459549311E-4</v>
      </c>
      <c r="D2816">
        <v>2.1273962237755084</v>
      </c>
      <c r="E2816">
        <v>-0.72678224999999996</v>
      </c>
      <c r="F2816">
        <v>6.6930858200000003</v>
      </c>
      <c r="G2816">
        <v>9.2589126900000007</v>
      </c>
      <c r="H2816">
        <v>0</v>
      </c>
    </row>
    <row r="2817" spans="1:8" x14ac:dyDescent="0.3">
      <c r="A2817" t="s">
        <v>5578</v>
      </c>
      <c r="B2817" t="s">
        <v>5577</v>
      </c>
      <c r="C2817">
        <v>3.6382814559975271E-6</v>
      </c>
      <c r="D2817">
        <v>2.1237673045431658</v>
      </c>
      <c r="E2817">
        <v>9.1168430699999998</v>
      </c>
      <c r="F2817">
        <v>9.5045092400000009</v>
      </c>
      <c r="G2817">
        <v>122.39747188</v>
      </c>
      <c r="H2817">
        <v>0</v>
      </c>
    </row>
    <row r="2818" spans="1:8" x14ac:dyDescent="0.3">
      <c r="A2818" t="s">
        <v>5335</v>
      </c>
      <c r="B2818" t="s">
        <v>5334</v>
      </c>
      <c r="C2818">
        <v>1.4702291700509324E-4</v>
      </c>
      <c r="D2818">
        <v>2.1336850650611461</v>
      </c>
      <c r="E2818">
        <v>9.8198104300000004</v>
      </c>
      <c r="F2818">
        <v>-36.791949959999997</v>
      </c>
      <c r="G2818">
        <v>116.25242289000001</v>
      </c>
      <c r="H2818">
        <v>0</v>
      </c>
    </row>
    <row r="2819" spans="1:8" x14ac:dyDescent="0.3">
      <c r="A2819" t="s">
        <v>5291</v>
      </c>
      <c r="B2819" t="s">
        <v>5290</v>
      </c>
      <c r="C2819">
        <v>1.4792805488538996E-5</v>
      </c>
      <c r="D2819">
        <v>2.1148652888220147</v>
      </c>
      <c r="E2819">
        <v>0.84877391999999996</v>
      </c>
      <c r="F2819">
        <v>0.83869879000000003</v>
      </c>
      <c r="G2819">
        <v>-0.46071476</v>
      </c>
      <c r="H2819">
        <v>0</v>
      </c>
    </row>
    <row r="2820" spans="1:8" x14ac:dyDescent="0.3">
      <c r="A2820" t="s">
        <v>5420</v>
      </c>
      <c r="B2820" t="s">
        <v>5419</v>
      </c>
      <c r="C2820">
        <v>1.2477784585097537E-6</v>
      </c>
      <c r="D2820">
        <v>2.2095038662306625</v>
      </c>
      <c r="E2820">
        <v>0.66444269</v>
      </c>
      <c r="F2820">
        <v>4.7615306100000003</v>
      </c>
      <c r="G2820">
        <v>1.3146136799999999</v>
      </c>
      <c r="H2820">
        <v>0</v>
      </c>
    </row>
    <row r="2821" spans="1:8" x14ac:dyDescent="0.3">
      <c r="A2821" t="s">
        <v>5169</v>
      </c>
      <c r="B2821" t="s">
        <v>5168</v>
      </c>
      <c r="C2821">
        <v>1.946887326688678E-8</v>
      </c>
      <c r="D2821">
        <v>2.0566515385993416</v>
      </c>
      <c r="E2821">
        <v>0.31229885000000002</v>
      </c>
      <c r="F2821">
        <v>-3.7448359199999999</v>
      </c>
      <c r="G2821">
        <v>-1.4449622900000001</v>
      </c>
      <c r="H2821">
        <v>0</v>
      </c>
    </row>
    <row r="2822" spans="1:8" x14ac:dyDescent="0.3">
      <c r="A2822" t="s">
        <v>4424</v>
      </c>
      <c r="B2822" t="s">
        <v>5223</v>
      </c>
      <c r="C2822">
        <v>2.9396534206007068E-5</v>
      </c>
      <c r="D2822">
        <v>2.0590094945498776</v>
      </c>
      <c r="E2822">
        <v>1.33193071</v>
      </c>
      <c r="F2822">
        <v>3.9818023999999999</v>
      </c>
      <c r="G2822">
        <v>-15.07335432</v>
      </c>
      <c r="H2822">
        <v>0</v>
      </c>
    </row>
    <row r="2823" spans="1:8" x14ac:dyDescent="0.3">
      <c r="A2823" t="s">
        <v>559</v>
      </c>
      <c r="B2823" t="s">
        <v>5149</v>
      </c>
      <c r="C2823">
        <v>1.609974133109723E-7</v>
      </c>
      <c r="D2823">
        <v>2.054489416844326</v>
      </c>
      <c r="E2823">
        <v>0.18688615</v>
      </c>
      <c r="F2823">
        <v>-3.44871931</v>
      </c>
      <c r="G2823">
        <v>-19.962251120000001</v>
      </c>
      <c r="H2823">
        <v>0</v>
      </c>
    </row>
    <row r="2824" spans="1:8" x14ac:dyDescent="0.3">
      <c r="A2824" t="s">
        <v>5402</v>
      </c>
      <c r="B2824" t="s">
        <v>5401</v>
      </c>
      <c r="C2824">
        <v>8.2177971136203187E-3</v>
      </c>
      <c r="D2824">
        <v>2.1105192095145719</v>
      </c>
      <c r="E2824">
        <v>-0.44436693999999999</v>
      </c>
      <c r="F2824">
        <v>1.91532718</v>
      </c>
      <c r="G2824">
        <v>-1.7069766099999999</v>
      </c>
      <c r="H2824">
        <v>0</v>
      </c>
    </row>
    <row r="2825" spans="1:8" x14ac:dyDescent="0.3">
      <c r="A2825" t="s">
        <v>5903</v>
      </c>
      <c r="B2825" t="s">
        <v>5902</v>
      </c>
      <c r="C2825">
        <v>1E-8</v>
      </c>
      <c r="D2825">
        <v>1.9965077382003631</v>
      </c>
      <c r="E2825">
        <v>-1.41771322</v>
      </c>
      <c r="F2825">
        <v>-8.2093930900000007</v>
      </c>
      <c r="G2825">
        <v>-72.570106589999995</v>
      </c>
      <c r="H2825">
        <v>0</v>
      </c>
    </row>
    <row r="2826" spans="1:8" x14ac:dyDescent="0.3">
      <c r="A2826" t="s">
        <v>5206</v>
      </c>
      <c r="B2826" t="s">
        <v>5205</v>
      </c>
      <c r="C2826">
        <v>8.077113762375774E-3</v>
      </c>
      <c r="D2826">
        <v>1.9895621600544653</v>
      </c>
      <c r="E2826">
        <v>-1.34989278</v>
      </c>
      <c r="F2826">
        <v>5.9129275899999998</v>
      </c>
      <c r="G2826">
        <v>-41.240695260000003</v>
      </c>
      <c r="H2826">
        <v>0</v>
      </c>
    </row>
    <row r="2827" spans="1:8" x14ac:dyDescent="0.3">
      <c r="A2827" t="s">
        <v>5010</v>
      </c>
      <c r="B2827" t="s">
        <v>5009</v>
      </c>
      <c r="C2827">
        <v>1.1940874009429079E-6</v>
      </c>
      <c r="D2827">
        <v>1.9849615857700629</v>
      </c>
      <c r="E2827">
        <v>-1.73778543</v>
      </c>
      <c r="F2827">
        <v>-1.7312832499999999</v>
      </c>
      <c r="G2827">
        <v>34.62042306</v>
      </c>
      <c r="H2827">
        <v>0</v>
      </c>
    </row>
    <row r="2828" spans="1:8" x14ac:dyDescent="0.3">
      <c r="A2828" t="s">
        <v>5452</v>
      </c>
      <c r="B2828" t="s">
        <v>5451</v>
      </c>
      <c r="C2828">
        <v>8.9006925280305385E-7</v>
      </c>
      <c r="D2828">
        <v>1.9021838610403221</v>
      </c>
      <c r="E2828">
        <v>-12.03905589</v>
      </c>
      <c r="F2828">
        <v>-4.38043008</v>
      </c>
      <c r="G2828">
        <v>15.64292092</v>
      </c>
      <c r="H2828">
        <v>0</v>
      </c>
    </row>
    <row r="2829" spans="1:8" x14ac:dyDescent="0.3">
      <c r="A2829" t="s">
        <v>5487</v>
      </c>
      <c r="B2829" t="s">
        <v>5486</v>
      </c>
      <c r="C2829">
        <v>7.443496614613878E-7</v>
      </c>
      <c r="D2829">
        <v>1.9204803210259485</v>
      </c>
      <c r="E2829">
        <v>-2.4385375200000001</v>
      </c>
      <c r="F2829">
        <v>-12.88527942</v>
      </c>
      <c r="G2829">
        <v>-16.177546679999999</v>
      </c>
      <c r="H2829">
        <v>0</v>
      </c>
    </row>
    <row r="2830" spans="1:8" x14ac:dyDescent="0.3">
      <c r="A2830" t="s">
        <v>5276</v>
      </c>
      <c r="B2830" t="s">
        <v>5275</v>
      </c>
      <c r="C2830">
        <v>9.8000646636580694E-8</v>
      </c>
      <c r="D2830">
        <v>2.0589313067325903</v>
      </c>
      <c r="E2830">
        <v>-6.7909072999999998</v>
      </c>
      <c r="F2830">
        <v>-4.0385952300000003</v>
      </c>
      <c r="G2830">
        <v>-20.67801489</v>
      </c>
      <c r="H2830">
        <v>0</v>
      </c>
    </row>
    <row r="2831" spans="1:8" x14ac:dyDescent="0.3">
      <c r="A2831" t="s">
        <v>5371</v>
      </c>
      <c r="B2831" t="s">
        <v>5370</v>
      </c>
      <c r="C2831">
        <v>5.9343144434907734E-4</v>
      </c>
      <c r="D2831">
        <v>1.9109906936792007</v>
      </c>
      <c r="E2831">
        <v>-0.5775112</v>
      </c>
      <c r="F2831">
        <v>-27.729625259999999</v>
      </c>
      <c r="G2831">
        <v>97.088686109999998</v>
      </c>
      <c r="H2831">
        <v>0</v>
      </c>
    </row>
    <row r="2832" spans="1:8" x14ac:dyDescent="0.3">
      <c r="A2832" t="s">
        <v>3415</v>
      </c>
      <c r="B2832" t="s">
        <v>4864</v>
      </c>
      <c r="C2832">
        <v>2.7955454199794427E-3</v>
      </c>
      <c r="D2832">
        <v>1.9157100350519056</v>
      </c>
      <c r="E2832">
        <v>-1.28858132</v>
      </c>
      <c r="F2832">
        <v>-14.13767504</v>
      </c>
      <c r="G2832">
        <v>-33.006576979999998</v>
      </c>
      <c r="H2832">
        <v>0</v>
      </c>
    </row>
    <row r="2833" spans="1:8" x14ac:dyDescent="0.3">
      <c r="A2833" t="s">
        <v>5454</v>
      </c>
      <c r="B2833" t="s">
        <v>5453</v>
      </c>
      <c r="C2833">
        <v>5.6912574465785219E-6</v>
      </c>
      <c r="D2833">
        <v>1.8976976190568888</v>
      </c>
      <c r="E2833">
        <v>-23.01392293</v>
      </c>
      <c r="F2833">
        <v>133.25262025000001</v>
      </c>
      <c r="G2833">
        <v>62.651353569999998</v>
      </c>
      <c r="H2833">
        <v>0</v>
      </c>
    </row>
    <row r="2834" spans="1:8" x14ac:dyDescent="0.3">
      <c r="A2834" t="s">
        <v>5146</v>
      </c>
      <c r="B2834" t="s">
        <v>5145</v>
      </c>
      <c r="C2834">
        <v>3.0687692494881352E-6</v>
      </c>
      <c r="D2834">
        <v>1.8892715651999239</v>
      </c>
      <c r="E2834">
        <v>3.6274390699999999</v>
      </c>
      <c r="F2834">
        <v>-44.869674150000002</v>
      </c>
      <c r="G2834">
        <v>-34.473369779999999</v>
      </c>
      <c r="H2834">
        <v>0</v>
      </c>
    </row>
    <row r="2835" spans="1:8" x14ac:dyDescent="0.3">
      <c r="A2835" t="s">
        <v>7581</v>
      </c>
      <c r="B2835" t="s">
        <v>7582</v>
      </c>
      <c r="C2835">
        <v>1E-8</v>
      </c>
      <c r="D2835">
        <v>1.8207778827005261</v>
      </c>
      <c r="E2835">
        <v>-1.0298302500000001</v>
      </c>
      <c r="F2835">
        <v>-3.73803252</v>
      </c>
      <c r="G2835">
        <v>-15.45185105</v>
      </c>
      <c r="H2835">
        <v>0</v>
      </c>
    </row>
    <row r="2836" spans="1:8" x14ac:dyDescent="0.3">
      <c r="A2836" t="s">
        <v>1052</v>
      </c>
      <c r="B2836" t="s">
        <v>5305</v>
      </c>
      <c r="C2836">
        <v>2.6165433344769742E-8</v>
      </c>
      <c r="D2836">
        <v>1.8720976908263445</v>
      </c>
      <c r="E2836">
        <v>-0.57143268000000003</v>
      </c>
      <c r="F2836">
        <v>-21.485573070000001</v>
      </c>
      <c r="G2836">
        <v>-20.140199580000001</v>
      </c>
      <c r="H2836">
        <v>0</v>
      </c>
    </row>
    <row r="2837" spans="1:8" x14ac:dyDescent="0.3">
      <c r="A2837" t="s">
        <v>5392</v>
      </c>
      <c r="B2837" t="s">
        <v>5391</v>
      </c>
      <c r="C2837">
        <v>2.6965255902265385E-5</v>
      </c>
      <c r="D2837">
        <v>1.8485613627322608</v>
      </c>
      <c r="E2837">
        <v>0.88873309</v>
      </c>
      <c r="F2837">
        <v>-3.0992195800000002</v>
      </c>
      <c r="G2837">
        <v>-15.19129184</v>
      </c>
      <c r="H2837">
        <v>0</v>
      </c>
    </row>
    <row r="2838" spans="1:8" x14ac:dyDescent="0.3">
      <c r="A2838" t="s">
        <v>5361</v>
      </c>
      <c r="B2838" t="s">
        <v>5360</v>
      </c>
      <c r="C2838">
        <v>5.8730355143839497E-8</v>
      </c>
      <c r="D2838">
        <v>1.8393078390883779</v>
      </c>
      <c r="E2838">
        <v>0.43281878000000001</v>
      </c>
      <c r="F2838">
        <v>3.2914258900000002</v>
      </c>
      <c r="G2838">
        <v>-21.06763664</v>
      </c>
      <c r="H2838">
        <v>0</v>
      </c>
    </row>
    <row r="2839" spans="1:8" x14ac:dyDescent="0.3">
      <c r="A2839" t="s">
        <v>542</v>
      </c>
      <c r="B2839" t="s">
        <v>5294</v>
      </c>
      <c r="C2839">
        <v>1.9974518729821385E-8</v>
      </c>
      <c r="D2839">
        <v>1.8381689523710512</v>
      </c>
      <c r="E2839">
        <v>-3.34399237</v>
      </c>
      <c r="F2839">
        <v>-1.4842746099999999</v>
      </c>
      <c r="G2839">
        <v>31.107921699999999</v>
      </c>
      <c r="H2839">
        <v>0</v>
      </c>
    </row>
    <row r="2840" spans="1:8" x14ac:dyDescent="0.3">
      <c r="A2840" t="s">
        <v>5135</v>
      </c>
      <c r="B2840" t="s">
        <v>5134</v>
      </c>
      <c r="C2840">
        <v>4.5632638855686617E-6</v>
      </c>
      <c r="D2840">
        <v>1.8155974206782224</v>
      </c>
      <c r="E2840">
        <v>-1.13815146</v>
      </c>
      <c r="F2840">
        <v>-29.7668985</v>
      </c>
      <c r="G2840">
        <v>44.050239730000001</v>
      </c>
      <c r="H2840">
        <v>0</v>
      </c>
    </row>
    <row r="2841" spans="1:8" x14ac:dyDescent="0.3">
      <c r="A2841" t="s">
        <v>5373</v>
      </c>
      <c r="B2841" t="s">
        <v>5372</v>
      </c>
      <c r="C2841">
        <v>1.6710725342557059E-5</v>
      </c>
      <c r="D2841">
        <v>1.7987597114945972</v>
      </c>
      <c r="E2841">
        <v>-0.83904652000000002</v>
      </c>
      <c r="F2841">
        <v>-5.1172460600000003</v>
      </c>
      <c r="G2841">
        <v>21.800675120000001</v>
      </c>
      <c r="H2841">
        <v>0</v>
      </c>
    </row>
    <row r="2842" spans="1:8" x14ac:dyDescent="0.3">
      <c r="A2842" t="s">
        <v>1659</v>
      </c>
      <c r="B2842" t="s">
        <v>5217</v>
      </c>
      <c r="C2842">
        <v>2.5407740094701248E-4</v>
      </c>
      <c r="D2842">
        <v>1.8346423797095737</v>
      </c>
      <c r="E2842">
        <v>1.9840779200000001</v>
      </c>
      <c r="F2842">
        <v>2.2831079999999999</v>
      </c>
      <c r="G2842">
        <v>104.52289061</v>
      </c>
      <c r="H2842">
        <v>0</v>
      </c>
    </row>
    <row r="2843" spans="1:8" x14ac:dyDescent="0.3">
      <c r="A2843" t="s">
        <v>5799</v>
      </c>
      <c r="B2843" t="s">
        <v>5798</v>
      </c>
      <c r="C2843">
        <v>7.5087636007806297E-5</v>
      </c>
      <c r="D2843">
        <v>1.7771253903610289</v>
      </c>
      <c r="E2843">
        <v>-1.02294189</v>
      </c>
      <c r="F2843">
        <v>-16.849754390000001</v>
      </c>
      <c r="G2843">
        <v>-22.819361369999999</v>
      </c>
      <c r="H2843">
        <v>0</v>
      </c>
    </row>
    <row r="2844" spans="1:8" x14ac:dyDescent="0.3">
      <c r="A2844" t="s">
        <v>5304</v>
      </c>
      <c r="B2844" t="s">
        <v>5303</v>
      </c>
      <c r="C2844">
        <v>3.4217048058339418E-6</v>
      </c>
      <c r="D2844">
        <v>1.7712620906741987</v>
      </c>
      <c r="E2844">
        <v>-2.4478370699999998</v>
      </c>
      <c r="F2844">
        <v>-1.49919001</v>
      </c>
      <c r="G2844">
        <v>-36.725593879999998</v>
      </c>
      <c r="H2844">
        <v>0</v>
      </c>
    </row>
    <row r="2845" spans="1:8" x14ac:dyDescent="0.3">
      <c r="A2845" t="s">
        <v>5750</v>
      </c>
      <c r="B2845" t="s">
        <v>5749</v>
      </c>
      <c r="C2845">
        <v>4.0465936459994049E-4</v>
      </c>
      <c r="D2845">
        <v>1.7695402956905308</v>
      </c>
      <c r="E2845">
        <v>7.4560709300000001</v>
      </c>
      <c r="F2845">
        <v>0.73057565999999996</v>
      </c>
      <c r="G2845">
        <v>-14.859469320000001</v>
      </c>
      <c r="H2845">
        <v>0</v>
      </c>
    </row>
    <row r="2846" spans="1:8" x14ac:dyDescent="0.3">
      <c r="A2846" t="s">
        <v>5235</v>
      </c>
      <c r="B2846" t="s">
        <v>5234</v>
      </c>
      <c r="C2846">
        <v>1.9090432755977061E-6</v>
      </c>
      <c r="D2846">
        <v>1.7424608230174414</v>
      </c>
      <c r="E2846">
        <v>-0.69706464000000001</v>
      </c>
      <c r="F2846">
        <v>-1.7352817</v>
      </c>
      <c r="G2846">
        <v>11.202220909999999</v>
      </c>
      <c r="H2846">
        <v>0</v>
      </c>
    </row>
    <row r="2847" spans="1:8" x14ac:dyDescent="0.3">
      <c r="A2847" t="s">
        <v>5192</v>
      </c>
      <c r="B2847" t="s">
        <v>5191</v>
      </c>
      <c r="C2847">
        <v>1.6228945403667818E-7</v>
      </c>
      <c r="D2847">
        <v>1.740916221455953</v>
      </c>
      <c r="E2847">
        <v>-1.6679697600000001</v>
      </c>
      <c r="F2847">
        <v>-4.0181847399999997</v>
      </c>
      <c r="G2847">
        <v>-30.02194076</v>
      </c>
      <c r="H2847">
        <v>0</v>
      </c>
    </row>
    <row r="2848" spans="1:8" x14ac:dyDescent="0.3">
      <c r="A2848" t="s">
        <v>5628</v>
      </c>
      <c r="B2848" t="s">
        <v>5627</v>
      </c>
      <c r="C2848">
        <v>3.2399267380351913E-8</v>
      </c>
      <c r="D2848">
        <v>1.7472652544999752</v>
      </c>
      <c r="E2848">
        <v>-7.7932379999999996E-2</v>
      </c>
      <c r="F2848">
        <v>4.0965223000000002</v>
      </c>
      <c r="G2848">
        <v>47.686086400000001</v>
      </c>
      <c r="H2848">
        <v>0</v>
      </c>
    </row>
    <row r="2849" spans="1:8" x14ac:dyDescent="0.3">
      <c r="A2849" t="s">
        <v>6097</v>
      </c>
      <c r="B2849" t="s">
        <v>6096</v>
      </c>
      <c r="C2849">
        <v>3.0999900000000096E-5</v>
      </c>
      <c r="D2849">
        <v>1.74502253774992</v>
      </c>
      <c r="E2849">
        <v>-1.27388941</v>
      </c>
      <c r="F2849">
        <v>41.554271200000002</v>
      </c>
      <c r="G2849">
        <v>151.16472519000001</v>
      </c>
      <c r="H2849">
        <v>0</v>
      </c>
    </row>
    <row r="2850" spans="1:8" x14ac:dyDescent="0.3">
      <c r="A2850" t="s">
        <v>5348</v>
      </c>
      <c r="B2850" t="s">
        <v>5347</v>
      </c>
      <c r="C2850">
        <v>1.5095820794278207E-8</v>
      </c>
      <c r="D2850">
        <v>1.7384448614006689</v>
      </c>
      <c r="E2850">
        <v>-1.38125258</v>
      </c>
      <c r="F2850">
        <v>-43.894645009999998</v>
      </c>
      <c r="G2850">
        <v>44.062499240000001</v>
      </c>
      <c r="H2850">
        <v>0</v>
      </c>
    </row>
    <row r="2851" spans="1:8" x14ac:dyDescent="0.3">
      <c r="A2851" t="s">
        <v>5356</v>
      </c>
      <c r="B2851" t="s">
        <v>5355</v>
      </c>
      <c r="C2851">
        <v>2.1385655036462138E-6</v>
      </c>
      <c r="D2851">
        <v>1.7712406397840266</v>
      </c>
      <c r="E2851">
        <v>-0.16145825</v>
      </c>
      <c r="F2851">
        <v>-6.1539539000000003</v>
      </c>
      <c r="G2851">
        <v>-42.691083450000001</v>
      </c>
      <c r="H2851">
        <v>0</v>
      </c>
    </row>
    <row r="2852" spans="1:8" x14ac:dyDescent="0.3">
      <c r="A2852" t="s">
        <v>5414</v>
      </c>
      <c r="B2852" t="s">
        <v>5414</v>
      </c>
      <c r="C2852">
        <v>1.9691773944052296E-4</v>
      </c>
      <c r="D2852">
        <v>1.6262688011564224</v>
      </c>
      <c r="E2852">
        <v>-0.99888051</v>
      </c>
      <c r="F2852">
        <v>8.8515500300000003</v>
      </c>
      <c r="G2852">
        <v>38.113614949999999</v>
      </c>
      <c r="H2852">
        <v>0</v>
      </c>
    </row>
    <row r="2853" spans="1:8" x14ac:dyDescent="0.3">
      <c r="A2853" t="s">
        <v>5242</v>
      </c>
      <c r="B2853" t="s">
        <v>5241</v>
      </c>
      <c r="C2853">
        <v>8.4571645314574322E-7</v>
      </c>
      <c r="D2853">
        <v>1.7206169560991955</v>
      </c>
      <c r="E2853">
        <v>-0.95085582000000002</v>
      </c>
      <c r="F2853">
        <v>1.2542961800000001</v>
      </c>
      <c r="G2853">
        <v>39.245170659999999</v>
      </c>
      <c r="H2853">
        <v>0</v>
      </c>
    </row>
    <row r="2854" spans="1:8" x14ac:dyDescent="0.3">
      <c r="A2854" t="s">
        <v>4472</v>
      </c>
      <c r="B2854" t="s">
        <v>4471</v>
      </c>
      <c r="C2854">
        <v>1.0501253204734108E-6</v>
      </c>
      <c r="D2854">
        <v>1.6925347391975318</v>
      </c>
      <c r="E2854">
        <v>3.4439497299999999</v>
      </c>
      <c r="F2854">
        <v>17.860278829999999</v>
      </c>
      <c r="G2854">
        <v>436.01926906</v>
      </c>
      <c r="H2854">
        <v>0</v>
      </c>
    </row>
    <row r="2855" spans="1:8" x14ac:dyDescent="0.3">
      <c r="A2855" t="s">
        <v>5435</v>
      </c>
      <c r="B2855" t="s">
        <v>5434</v>
      </c>
      <c r="C2855">
        <v>2.9647900159449536E-7</v>
      </c>
      <c r="D2855">
        <v>1.6104212178347663</v>
      </c>
      <c r="E2855">
        <v>3.0286241600000001</v>
      </c>
      <c r="F2855">
        <v>-2.8133174599999999</v>
      </c>
      <c r="G2855">
        <v>-8.1623556700000002</v>
      </c>
      <c r="H2855">
        <v>0</v>
      </c>
    </row>
    <row r="2856" spans="1:8" x14ac:dyDescent="0.3">
      <c r="A2856" t="s">
        <v>5691</v>
      </c>
      <c r="B2856" t="s">
        <v>5690</v>
      </c>
      <c r="C2856">
        <v>5.2556248712141163E-5</v>
      </c>
      <c r="D2856">
        <v>1.6829283580249543</v>
      </c>
      <c r="E2856">
        <v>-11.239875189999999</v>
      </c>
      <c r="F2856">
        <v>-31.62924319</v>
      </c>
      <c r="G2856">
        <v>-7.8556746300000002</v>
      </c>
      <c r="H2856">
        <v>0</v>
      </c>
    </row>
    <row r="2857" spans="1:8" x14ac:dyDescent="0.3">
      <c r="A2857" t="s">
        <v>5265</v>
      </c>
      <c r="B2857" t="s">
        <v>5264</v>
      </c>
      <c r="C2857">
        <v>3.8763034435108705E-6</v>
      </c>
      <c r="D2857">
        <v>1.6775600212211532</v>
      </c>
      <c r="E2857">
        <v>-1.05041677</v>
      </c>
      <c r="F2857">
        <v>-3.43209724</v>
      </c>
      <c r="G2857">
        <v>-15.26098648</v>
      </c>
      <c r="H2857">
        <v>0</v>
      </c>
    </row>
    <row r="2858" spans="1:8" x14ac:dyDescent="0.3">
      <c r="A2858" t="s">
        <v>5016</v>
      </c>
      <c r="B2858" t="s">
        <v>5016</v>
      </c>
      <c r="C2858">
        <v>3.4170629406978127E-4</v>
      </c>
      <c r="D2858">
        <v>1.6397115830624671</v>
      </c>
      <c r="E2858">
        <v>-0.53019972999999998</v>
      </c>
      <c r="F2858">
        <v>3.5717006499999999</v>
      </c>
      <c r="G2858">
        <v>52.977339399999998</v>
      </c>
      <c r="H2858">
        <v>0</v>
      </c>
    </row>
    <row r="2859" spans="1:8" x14ac:dyDescent="0.3">
      <c r="A2859" t="s">
        <v>5324</v>
      </c>
      <c r="B2859" t="s">
        <v>5323</v>
      </c>
      <c r="C2859">
        <v>4.003929264201663E-3</v>
      </c>
      <c r="D2859">
        <v>1.6549588526938244</v>
      </c>
      <c r="E2859">
        <v>-0.20035481999999999</v>
      </c>
      <c r="F2859">
        <v>-4.2743518399999996</v>
      </c>
      <c r="G2859">
        <v>-7.8529763800000003</v>
      </c>
      <c r="H2859">
        <v>0</v>
      </c>
    </row>
    <row r="2860" spans="1:8" x14ac:dyDescent="0.3">
      <c r="A2860" t="s">
        <v>5322</v>
      </c>
      <c r="B2860" t="s">
        <v>5321</v>
      </c>
      <c r="C2860">
        <v>1.3225594794396941E-6</v>
      </c>
      <c r="D2860">
        <v>1.6501749158683263</v>
      </c>
      <c r="E2860">
        <v>-1.3140959800000001</v>
      </c>
      <c r="F2860">
        <v>-14.265987259999999</v>
      </c>
      <c r="G2860">
        <v>16.714117470000001</v>
      </c>
      <c r="H2860">
        <v>0</v>
      </c>
    </row>
    <row r="2861" spans="1:8" x14ac:dyDescent="0.3">
      <c r="A2861" t="s">
        <v>5448</v>
      </c>
      <c r="B2861" t="s">
        <v>5447</v>
      </c>
      <c r="C2861">
        <v>2.5134890880272781E-8</v>
      </c>
      <c r="D2861">
        <v>1.6449519678946394</v>
      </c>
      <c r="E2861">
        <v>-0.54916257999999996</v>
      </c>
      <c r="F2861">
        <v>-2.7285520999999999</v>
      </c>
      <c r="G2861">
        <v>-11.08445244</v>
      </c>
      <c r="H2861">
        <v>0</v>
      </c>
    </row>
    <row r="2862" spans="1:8" x14ac:dyDescent="0.3">
      <c r="A2862" t="s">
        <v>3626</v>
      </c>
      <c r="B2862" t="s">
        <v>5538</v>
      </c>
      <c r="C2862">
        <v>6.9211678927406855E-7</v>
      </c>
      <c r="D2862">
        <v>1.6887384193508872</v>
      </c>
      <c r="E2862">
        <v>-1.24352916</v>
      </c>
      <c r="F2862">
        <v>1.5865928</v>
      </c>
      <c r="G2862">
        <v>22.94877091</v>
      </c>
      <c r="H2862">
        <v>0</v>
      </c>
    </row>
    <row r="2863" spans="1:8" x14ac:dyDescent="0.3">
      <c r="A2863" t="s">
        <v>5246</v>
      </c>
      <c r="B2863" t="s">
        <v>5245</v>
      </c>
      <c r="C2863">
        <v>1.2975407866278884E-4</v>
      </c>
      <c r="D2863">
        <v>1.6217963719573736</v>
      </c>
      <c r="E2863">
        <v>5.9949809999999999E-2</v>
      </c>
      <c r="F2863">
        <v>-2.05787399</v>
      </c>
      <c r="G2863">
        <v>-46.008988039999998</v>
      </c>
      <c r="H2863">
        <v>0</v>
      </c>
    </row>
    <row r="2864" spans="1:8" x14ac:dyDescent="0.3">
      <c r="A2864" t="s">
        <v>5363</v>
      </c>
      <c r="B2864" t="s">
        <v>5362</v>
      </c>
      <c r="C2864">
        <v>1.7112206377610173E-5</v>
      </c>
      <c r="D2864">
        <v>1.6364350257413809</v>
      </c>
      <c r="E2864">
        <v>2.1016729600000001</v>
      </c>
      <c r="F2864">
        <v>-4.8589163700000002</v>
      </c>
      <c r="G2864">
        <v>-12.82975019</v>
      </c>
      <c r="H2864">
        <v>0</v>
      </c>
    </row>
    <row r="2865" spans="1:8" x14ac:dyDescent="0.3">
      <c r="A2865" t="s">
        <v>5408</v>
      </c>
      <c r="B2865" t="s">
        <v>5407</v>
      </c>
      <c r="C2865">
        <v>4.8376576960621846E-8</v>
      </c>
      <c r="D2865">
        <v>1.6107894668064824</v>
      </c>
      <c r="E2865">
        <v>-0.38838600000000001</v>
      </c>
      <c r="F2865">
        <v>0.28704963</v>
      </c>
      <c r="G2865">
        <v>-9.9923510499999999</v>
      </c>
      <c r="H2865">
        <v>0</v>
      </c>
    </row>
    <row r="2866" spans="1:8" x14ac:dyDescent="0.3">
      <c r="A2866" t="s">
        <v>5537</v>
      </c>
      <c r="B2866" t="s">
        <v>5536</v>
      </c>
      <c r="C2866">
        <v>8.7237202578500265E-6</v>
      </c>
      <c r="D2866">
        <v>1.6212750398031204</v>
      </c>
      <c r="E2866">
        <v>0.14193578000000001</v>
      </c>
      <c r="F2866">
        <v>-4.0748960199999997</v>
      </c>
      <c r="G2866">
        <v>-11.85207286</v>
      </c>
      <c r="H2866">
        <v>0</v>
      </c>
    </row>
    <row r="2867" spans="1:8" x14ac:dyDescent="0.3">
      <c r="A2867" t="s">
        <v>5510</v>
      </c>
      <c r="B2867" t="s">
        <v>5509</v>
      </c>
      <c r="C2867">
        <v>3.8359212581321927E-5</v>
      </c>
      <c r="D2867">
        <v>1.5792662139553502</v>
      </c>
      <c r="E2867">
        <v>-16.163131929999999</v>
      </c>
      <c r="F2867">
        <v>15.107114340000001</v>
      </c>
      <c r="G2867">
        <v>34.9743201</v>
      </c>
      <c r="H2867">
        <v>0</v>
      </c>
    </row>
    <row r="2868" spans="1:8" x14ac:dyDescent="0.3">
      <c r="A2868" t="s">
        <v>5413</v>
      </c>
      <c r="B2868" t="s">
        <v>5412</v>
      </c>
      <c r="C2868">
        <v>7.9146188847020193E-5</v>
      </c>
      <c r="D2868">
        <v>1.6072380391935814</v>
      </c>
      <c r="E2868">
        <v>-1.13815146</v>
      </c>
      <c r="F2868">
        <v>-4.3573609800000002</v>
      </c>
      <c r="G2868">
        <v>-14.672180000000001</v>
      </c>
      <c r="H2868">
        <v>0</v>
      </c>
    </row>
    <row r="2869" spans="1:8" x14ac:dyDescent="0.3">
      <c r="A2869" t="s">
        <v>5139</v>
      </c>
      <c r="B2869" t="s">
        <v>5138</v>
      </c>
      <c r="C2869">
        <v>2.9715835812915683E-5</v>
      </c>
      <c r="D2869">
        <v>1.5123283128776679</v>
      </c>
      <c r="E2869">
        <v>-2.5231870199999999</v>
      </c>
      <c r="F2869">
        <v>-14.60444468</v>
      </c>
      <c r="G2869">
        <v>-18.817004149999999</v>
      </c>
      <c r="H2869">
        <v>0</v>
      </c>
    </row>
    <row r="2870" spans="1:8" x14ac:dyDescent="0.3">
      <c r="A2870" t="s">
        <v>5506</v>
      </c>
      <c r="B2870" t="s">
        <v>5505</v>
      </c>
      <c r="C2870">
        <v>2.6491303345031776E-7</v>
      </c>
      <c r="D2870">
        <v>1.6189334216417184</v>
      </c>
      <c r="E2870">
        <v>3.9938161700000001</v>
      </c>
      <c r="F2870">
        <v>-1.9875254</v>
      </c>
      <c r="G2870">
        <v>-15.687927269999999</v>
      </c>
      <c r="H2870">
        <v>0</v>
      </c>
    </row>
    <row r="2871" spans="1:8" x14ac:dyDescent="0.3">
      <c r="A2871" t="s">
        <v>5208</v>
      </c>
      <c r="B2871" t="s">
        <v>5207</v>
      </c>
      <c r="C2871">
        <v>5.5086430819354877E-6</v>
      </c>
      <c r="D2871">
        <v>1.5792187890016676</v>
      </c>
      <c r="E2871">
        <v>-0.20164394999999999</v>
      </c>
      <c r="F2871">
        <v>7.40697312</v>
      </c>
      <c r="G2871">
        <v>46.891383789999999</v>
      </c>
      <c r="H2871">
        <v>0</v>
      </c>
    </row>
    <row r="2872" spans="1:8" x14ac:dyDescent="0.3">
      <c r="A2872" t="s">
        <v>5570</v>
      </c>
      <c r="B2872" t="s">
        <v>5569</v>
      </c>
      <c r="C2872">
        <v>5.9426579492962635E-8</v>
      </c>
      <c r="D2872">
        <v>1.5610621838059828</v>
      </c>
      <c r="E2872">
        <v>-0.22191050000000001</v>
      </c>
      <c r="F2872">
        <v>-2.8476747900000001</v>
      </c>
      <c r="G2872">
        <v>-3.1707770700000002</v>
      </c>
      <c r="H2872">
        <v>0</v>
      </c>
    </row>
    <row r="2873" spans="1:8" x14ac:dyDescent="0.3">
      <c r="A2873" t="s">
        <v>963</v>
      </c>
      <c r="B2873" t="s">
        <v>5411</v>
      </c>
      <c r="C2873">
        <v>3.0019068050019751E-8</v>
      </c>
      <c r="D2873">
        <v>1.5574184704376632</v>
      </c>
      <c r="E2873">
        <v>-0.93851708</v>
      </c>
      <c r="F2873">
        <v>7.1832210400000003</v>
      </c>
      <c r="G2873">
        <v>-43.76695307</v>
      </c>
      <c r="H2873">
        <v>0</v>
      </c>
    </row>
    <row r="2874" spans="1:8" x14ac:dyDescent="0.3">
      <c r="A2874" t="s">
        <v>5398</v>
      </c>
      <c r="B2874" t="s">
        <v>5397</v>
      </c>
      <c r="C2874">
        <v>9.7598149832693717E-6</v>
      </c>
      <c r="D2874">
        <v>1.7634610750374744</v>
      </c>
      <c r="E2874">
        <v>-6.0721587899999996</v>
      </c>
      <c r="F2874">
        <v>3.2120290599999999</v>
      </c>
      <c r="G2874">
        <v>-14.880546280000001</v>
      </c>
      <c r="H2874">
        <v>0</v>
      </c>
    </row>
    <row r="2875" spans="1:8" x14ac:dyDescent="0.3">
      <c r="A2875" t="s">
        <v>5359</v>
      </c>
      <c r="B2875" t="s">
        <v>5358</v>
      </c>
      <c r="C2875">
        <v>2.2791714771035377E-7</v>
      </c>
      <c r="D2875">
        <v>1.643111275388903</v>
      </c>
      <c r="E2875">
        <v>-29.879528260000001</v>
      </c>
      <c r="F2875">
        <v>0.67758852000000003</v>
      </c>
      <c r="G2875">
        <v>-14.56299611</v>
      </c>
      <c r="H2875">
        <v>0</v>
      </c>
    </row>
    <row r="2876" spans="1:8" x14ac:dyDescent="0.3">
      <c r="A2876" t="s">
        <v>3537</v>
      </c>
      <c r="B2876" t="s">
        <v>7545</v>
      </c>
      <c r="C2876">
        <v>6.5691385858253191E-5</v>
      </c>
      <c r="D2876">
        <v>1.5318414204813682</v>
      </c>
      <c r="E2876">
        <v>1.7726106500000001</v>
      </c>
      <c r="F2876">
        <v>9.8024458899999996</v>
      </c>
      <c r="G2876">
        <v>-15.45185105</v>
      </c>
      <c r="H2876">
        <v>0</v>
      </c>
    </row>
    <row r="2877" spans="1:8" x14ac:dyDescent="0.3">
      <c r="A2877" t="s">
        <v>5109</v>
      </c>
      <c r="B2877" t="s">
        <v>5108</v>
      </c>
      <c r="C2877">
        <v>2.8281940810525045E-5</v>
      </c>
      <c r="D2877">
        <v>1.5262326785166254</v>
      </c>
      <c r="E2877">
        <v>-7.4417725299999997</v>
      </c>
      <c r="F2877">
        <v>-2.1745987699999998</v>
      </c>
      <c r="G2877">
        <v>-73.926157860000004</v>
      </c>
      <c r="H2877">
        <v>0</v>
      </c>
    </row>
    <row r="2878" spans="1:8" x14ac:dyDescent="0.3">
      <c r="A2878" t="s">
        <v>5289</v>
      </c>
      <c r="B2878" t="s">
        <v>5288</v>
      </c>
      <c r="C2878">
        <v>2.0556960903799591E-6</v>
      </c>
      <c r="D2878">
        <v>1.5211895534467914</v>
      </c>
      <c r="E2878">
        <v>-0.16145825</v>
      </c>
      <c r="F2878">
        <v>-6.1271577600000002</v>
      </c>
      <c r="G2878">
        <v>0.31492489000000001</v>
      </c>
      <c r="H2878">
        <v>0</v>
      </c>
    </row>
    <row r="2879" spans="1:8" x14ac:dyDescent="0.3">
      <c r="A2879" t="s">
        <v>2620</v>
      </c>
      <c r="B2879" t="s">
        <v>5436</v>
      </c>
      <c r="C2879">
        <v>5.7035710763250631E-7</v>
      </c>
      <c r="D2879">
        <v>1.512844673626637</v>
      </c>
      <c r="E2879">
        <v>-4.7601689199999999</v>
      </c>
      <c r="F2879">
        <v>-29.61483965</v>
      </c>
      <c r="G2879">
        <v>168.12707270999999</v>
      </c>
      <c r="H2879">
        <v>0</v>
      </c>
    </row>
    <row r="2880" spans="1:8" x14ac:dyDescent="0.3">
      <c r="A2880" t="s">
        <v>5791</v>
      </c>
      <c r="B2880" t="s">
        <v>5791</v>
      </c>
      <c r="C2880">
        <v>3.0715147046167846E-8</v>
      </c>
      <c r="D2880">
        <v>1.113421391282839</v>
      </c>
      <c r="E2880">
        <v>14.71572759</v>
      </c>
      <c r="F2880">
        <v>-7.8179777699999997</v>
      </c>
      <c r="G2880">
        <v>430.78166893999997</v>
      </c>
      <c r="H2880">
        <v>0</v>
      </c>
    </row>
    <row r="2881" spans="1:8" x14ac:dyDescent="0.3">
      <c r="A2881" t="s">
        <v>4916</v>
      </c>
      <c r="B2881" t="s">
        <v>4915</v>
      </c>
      <c r="C2881">
        <v>2.5289756885439311E-5</v>
      </c>
      <c r="D2881">
        <v>1.5064424438076851</v>
      </c>
      <c r="E2881">
        <v>-1.4724450899999999</v>
      </c>
      <c r="F2881">
        <v>13.865161540000001</v>
      </c>
      <c r="G2881">
        <v>-9.1552018000000004</v>
      </c>
      <c r="H2881">
        <v>0</v>
      </c>
    </row>
    <row r="2882" spans="1:8" x14ac:dyDescent="0.3">
      <c r="A2882" t="s">
        <v>5272</v>
      </c>
      <c r="B2882" t="s">
        <v>5272</v>
      </c>
      <c r="C2882">
        <v>5.2177948993389909E-7</v>
      </c>
      <c r="D2882">
        <v>1.4977210374785688</v>
      </c>
      <c r="E2882">
        <v>-3.2653834599999998</v>
      </c>
      <c r="F2882">
        <v>-29.48889539</v>
      </c>
      <c r="G2882">
        <v>148.22707009000001</v>
      </c>
      <c r="H2882">
        <v>0</v>
      </c>
    </row>
    <row r="2883" spans="1:8" x14ac:dyDescent="0.3">
      <c r="A2883" t="s">
        <v>2180</v>
      </c>
      <c r="B2883" t="s">
        <v>5177</v>
      </c>
      <c r="C2883">
        <v>4.6197866640881093E-4</v>
      </c>
      <c r="D2883">
        <v>1.4983362889554079</v>
      </c>
      <c r="E2883">
        <v>-1.1490863099999999</v>
      </c>
      <c r="F2883">
        <v>-3.10157185</v>
      </c>
      <c r="G2883">
        <v>-10.00833488</v>
      </c>
      <c r="H2883">
        <v>0</v>
      </c>
    </row>
    <row r="2884" spans="1:8" x14ac:dyDescent="0.3">
      <c r="A2884" t="s">
        <v>5418</v>
      </c>
      <c r="B2884" t="s">
        <v>5417</v>
      </c>
      <c r="C2884">
        <v>3.2246565474915608E-7</v>
      </c>
      <c r="D2884">
        <v>1.4778127130444698</v>
      </c>
      <c r="E2884">
        <v>-10.21329414</v>
      </c>
      <c r="F2884">
        <v>12.837991110000001</v>
      </c>
      <c r="G2884">
        <v>53.95684791</v>
      </c>
      <c r="H2884">
        <v>0</v>
      </c>
    </row>
    <row r="2885" spans="1:8" x14ac:dyDescent="0.3">
      <c r="A2885" t="s">
        <v>5337</v>
      </c>
      <c r="B2885" t="s">
        <v>5336</v>
      </c>
      <c r="C2885">
        <v>2.7543915254980824E-6</v>
      </c>
      <c r="D2885">
        <v>1.4809048471544637</v>
      </c>
      <c r="E2885">
        <v>-0.53238083000000003</v>
      </c>
      <c r="F2885">
        <v>-3.71346687</v>
      </c>
      <c r="G2885">
        <v>2.6038522999999998</v>
      </c>
      <c r="H2885">
        <v>0</v>
      </c>
    </row>
    <row r="2886" spans="1:8" x14ac:dyDescent="0.3">
      <c r="A2886" t="s">
        <v>5645</v>
      </c>
      <c r="B2886" t="s">
        <v>5644</v>
      </c>
      <c r="C2886">
        <v>1.1552129869665076E-5</v>
      </c>
      <c r="D2886">
        <v>1.474759750561808</v>
      </c>
      <c r="E2886">
        <v>-2.7218500699999999</v>
      </c>
      <c r="F2886">
        <v>-5.2870644899999997</v>
      </c>
      <c r="G2886">
        <v>-23.129478630000001</v>
      </c>
      <c r="H2886">
        <v>0</v>
      </c>
    </row>
    <row r="2887" spans="1:8" x14ac:dyDescent="0.3">
      <c r="A2887" t="s">
        <v>5261</v>
      </c>
      <c r="B2887" t="s">
        <v>5260</v>
      </c>
      <c r="C2887">
        <v>4.9538398227396818E-5</v>
      </c>
      <c r="D2887">
        <v>1.4807904713327489</v>
      </c>
      <c r="E2887">
        <v>-2.2332410199999999</v>
      </c>
      <c r="F2887">
        <v>-6.4487960400000004</v>
      </c>
      <c r="G2887">
        <v>-13.58452383</v>
      </c>
      <c r="H2887">
        <v>0</v>
      </c>
    </row>
    <row r="2888" spans="1:8" x14ac:dyDescent="0.3">
      <c r="A2888" t="s">
        <v>6004</v>
      </c>
      <c r="B2888" t="s">
        <v>6003</v>
      </c>
      <c r="C2888">
        <v>2.5077370626551047E-6</v>
      </c>
      <c r="D2888">
        <v>1.489558674036632</v>
      </c>
      <c r="E2888">
        <v>4.5045771600000002</v>
      </c>
      <c r="F2888">
        <v>42.741958240000002</v>
      </c>
      <c r="G2888">
        <v>-4.1492341499999998</v>
      </c>
      <c r="H2888">
        <v>0</v>
      </c>
    </row>
    <row r="2889" spans="1:8" x14ac:dyDescent="0.3">
      <c r="A2889" t="s">
        <v>5316</v>
      </c>
      <c r="B2889" t="s">
        <v>5315</v>
      </c>
      <c r="C2889">
        <v>1.88674737885643E-3</v>
      </c>
      <c r="D2889">
        <v>1.4405650798442775</v>
      </c>
      <c r="E2889">
        <v>-8.8547022799999997</v>
      </c>
      <c r="F2889">
        <v>-12.14821212</v>
      </c>
      <c r="G2889">
        <v>-25.976819079999999</v>
      </c>
      <c r="H2889">
        <v>0</v>
      </c>
    </row>
    <row r="2890" spans="1:8" x14ac:dyDescent="0.3">
      <c r="A2890" t="s">
        <v>5381</v>
      </c>
      <c r="B2890" t="s">
        <v>5380</v>
      </c>
      <c r="C2890">
        <v>4.9509447653791555E-5</v>
      </c>
      <c r="D2890">
        <v>1.431477290660522</v>
      </c>
      <c r="E2890">
        <v>0.20321518</v>
      </c>
      <c r="F2890">
        <v>-1.2680536899999999</v>
      </c>
      <c r="G2890">
        <v>-5.4159117600000002</v>
      </c>
      <c r="H2890">
        <v>0</v>
      </c>
    </row>
    <row r="2891" spans="1:8" x14ac:dyDescent="0.3">
      <c r="A2891" t="s">
        <v>5668</v>
      </c>
      <c r="B2891" t="s">
        <v>5667</v>
      </c>
      <c r="C2891">
        <v>4.0505179180020452E-6</v>
      </c>
      <c r="D2891">
        <v>1.4048462410529801</v>
      </c>
      <c r="E2891">
        <v>-0.17935627000000001</v>
      </c>
      <c r="F2891">
        <v>0.30450270000000002</v>
      </c>
      <c r="G2891">
        <v>-18.71025096</v>
      </c>
      <c r="H2891">
        <v>0</v>
      </c>
    </row>
    <row r="2892" spans="1:8" x14ac:dyDescent="0.3">
      <c r="A2892" t="s">
        <v>5614</v>
      </c>
      <c r="B2892" t="s">
        <v>5870</v>
      </c>
      <c r="C2892">
        <v>7.6600679204216194E-6</v>
      </c>
      <c r="D2892">
        <v>1.4256667005617816</v>
      </c>
      <c r="E2892">
        <v>13.36822724</v>
      </c>
      <c r="F2892">
        <v>5.1746791300000003</v>
      </c>
      <c r="G2892">
        <v>-12.747038480000001</v>
      </c>
      <c r="H2892">
        <v>0</v>
      </c>
    </row>
    <row r="2893" spans="1:8" x14ac:dyDescent="0.3">
      <c r="A2893" t="s">
        <v>5444</v>
      </c>
      <c r="B2893" t="s">
        <v>5443</v>
      </c>
      <c r="C2893">
        <v>6.709749267700979E-8</v>
      </c>
      <c r="D2893">
        <v>1.382564679625168</v>
      </c>
      <c r="E2893">
        <v>-2.2249491199999998</v>
      </c>
      <c r="F2893">
        <v>-6.0535349800000002</v>
      </c>
      <c r="G2893">
        <v>-39.170889809999998</v>
      </c>
      <c r="H2893">
        <v>0</v>
      </c>
    </row>
    <row r="2894" spans="1:8" x14ac:dyDescent="0.3">
      <c r="A2894" t="s">
        <v>5456</v>
      </c>
      <c r="B2894" t="s">
        <v>5455</v>
      </c>
      <c r="C2894">
        <v>3.8969237499183548E-7</v>
      </c>
      <c r="D2894">
        <v>1.492827053913699</v>
      </c>
      <c r="E2894">
        <v>-0.16836249</v>
      </c>
      <c r="F2894">
        <v>-3.7325891800000002</v>
      </c>
      <c r="G2894">
        <v>-14.987806620000001</v>
      </c>
      <c r="H2894">
        <v>0</v>
      </c>
    </row>
    <row r="2895" spans="1:8" x14ac:dyDescent="0.3">
      <c r="A2895" t="s">
        <v>3389</v>
      </c>
      <c r="B2895" t="s">
        <v>5342</v>
      </c>
      <c r="C2895">
        <v>5.0580297735996032E-8</v>
      </c>
      <c r="D2895">
        <v>1.3791115303517631</v>
      </c>
      <c r="E2895">
        <v>-3.2172106899999999</v>
      </c>
      <c r="F2895">
        <v>16.275881479999999</v>
      </c>
      <c r="G2895">
        <v>18.408302719999998</v>
      </c>
      <c r="H2895">
        <v>0</v>
      </c>
    </row>
    <row r="2896" spans="1:8" x14ac:dyDescent="0.3">
      <c r="A2896" t="s">
        <v>5554</v>
      </c>
      <c r="B2896" t="s">
        <v>5553</v>
      </c>
      <c r="C2896">
        <v>7.940644661887359E-5</v>
      </c>
      <c r="D2896">
        <v>1.3924287523422711</v>
      </c>
      <c r="E2896">
        <v>-1.04494931</v>
      </c>
      <c r="F2896">
        <v>3.7827763499999998</v>
      </c>
      <c r="G2896">
        <v>80.017605259999996</v>
      </c>
      <c r="H2896">
        <v>0</v>
      </c>
    </row>
    <row r="2897" spans="1:8" x14ac:dyDescent="0.3">
      <c r="A2897" t="s">
        <v>1996</v>
      </c>
      <c r="B2897" t="s">
        <v>5331</v>
      </c>
      <c r="C2897">
        <v>3.6330721141369007E-6</v>
      </c>
      <c r="D2897">
        <v>1.3938709221391123</v>
      </c>
      <c r="E2897">
        <v>-3.63104519</v>
      </c>
      <c r="F2897">
        <v>-12.302172329999999</v>
      </c>
      <c r="G2897">
        <v>-21.92573294</v>
      </c>
      <c r="H2897">
        <v>0</v>
      </c>
    </row>
    <row r="2898" spans="1:8" x14ac:dyDescent="0.3">
      <c r="A2898" t="s">
        <v>5481</v>
      </c>
      <c r="B2898" t="s">
        <v>5480</v>
      </c>
      <c r="C2898">
        <v>4.295887028922339E-6</v>
      </c>
      <c r="D2898">
        <v>1.3811425915433446</v>
      </c>
      <c r="E2898">
        <v>-0.22214935</v>
      </c>
      <c r="F2898">
        <v>-8.8782416200000007</v>
      </c>
      <c r="G2898">
        <v>-24.01541345</v>
      </c>
      <c r="H2898">
        <v>0</v>
      </c>
    </row>
    <row r="2899" spans="1:8" x14ac:dyDescent="0.3">
      <c r="A2899" t="s">
        <v>1996</v>
      </c>
      <c r="B2899" t="s">
        <v>5597</v>
      </c>
      <c r="C2899">
        <v>6.2845075138633749E-8</v>
      </c>
      <c r="D2899">
        <v>1.3815037741387379</v>
      </c>
      <c r="E2899">
        <v>-3.24561235</v>
      </c>
      <c r="F2899">
        <v>-5.54360578</v>
      </c>
      <c r="G2899">
        <v>-16.923663380000001</v>
      </c>
      <c r="H2899">
        <v>0</v>
      </c>
    </row>
    <row r="2900" spans="1:8" x14ac:dyDescent="0.3">
      <c r="A2900" t="s">
        <v>5121</v>
      </c>
      <c r="B2900" t="s">
        <v>5120</v>
      </c>
      <c r="C2900">
        <v>2.3316436375316984E-4</v>
      </c>
      <c r="D2900">
        <v>1.3800903789864345</v>
      </c>
      <c r="E2900">
        <v>-8.2266916099999996</v>
      </c>
      <c r="F2900">
        <v>-32.789635740000001</v>
      </c>
      <c r="G2900">
        <v>19.862759669999999</v>
      </c>
      <c r="H2900">
        <v>0</v>
      </c>
    </row>
    <row r="2901" spans="1:8" x14ac:dyDescent="0.3">
      <c r="A2901" t="s">
        <v>4908</v>
      </c>
      <c r="B2901" t="s">
        <v>4907</v>
      </c>
      <c r="C2901">
        <v>3.1147682763436979E-6</v>
      </c>
      <c r="D2901">
        <v>1.3355758905600985</v>
      </c>
      <c r="E2901">
        <v>-3.2975547500000002</v>
      </c>
      <c r="F2901">
        <v>-0.69220517000000004</v>
      </c>
      <c r="G2901">
        <v>-36.865069060000003</v>
      </c>
      <c r="H2901">
        <v>0</v>
      </c>
    </row>
    <row r="2902" spans="1:8" x14ac:dyDescent="0.3">
      <c r="A2902" t="s">
        <v>5383</v>
      </c>
      <c r="B2902" t="s">
        <v>5382</v>
      </c>
      <c r="C2902">
        <v>1E-8</v>
      </c>
      <c r="D2902">
        <v>1.3874524533814985</v>
      </c>
      <c r="E2902">
        <v>3.9674078499999998</v>
      </c>
      <c r="F2902">
        <v>6.6408255799999996</v>
      </c>
      <c r="G2902">
        <v>-27.98720462</v>
      </c>
      <c r="H2902">
        <v>0</v>
      </c>
    </row>
    <row r="2903" spans="1:8" x14ac:dyDescent="0.3">
      <c r="A2903" t="s">
        <v>5426</v>
      </c>
      <c r="B2903" t="s">
        <v>5425</v>
      </c>
      <c r="C2903">
        <v>1.4338262730090288E-5</v>
      </c>
      <c r="D2903">
        <v>1.3625372604974235</v>
      </c>
      <c r="E2903">
        <v>-0.45308175000000001</v>
      </c>
      <c r="F2903">
        <v>4.34321862</v>
      </c>
      <c r="G2903">
        <v>-0.90029309999999996</v>
      </c>
      <c r="H2903">
        <v>0</v>
      </c>
    </row>
    <row r="2904" spans="1:8" x14ac:dyDescent="0.3">
      <c r="A2904" t="s">
        <v>5521</v>
      </c>
      <c r="B2904" t="s">
        <v>5520</v>
      </c>
      <c r="C2904">
        <v>3.189010057148953E-7</v>
      </c>
      <c r="D2904">
        <v>1.3562158592915019</v>
      </c>
      <c r="E2904">
        <v>-0.31356990000000001</v>
      </c>
      <c r="F2904">
        <v>16.163124839999998</v>
      </c>
      <c r="G2904">
        <v>-5.3843964399999997</v>
      </c>
      <c r="H2904">
        <v>0</v>
      </c>
    </row>
    <row r="2905" spans="1:8" x14ac:dyDescent="0.3">
      <c r="A2905" t="s">
        <v>5339</v>
      </c>
      <c r="B2905" t="s">
        <v>5338</v>
      </c>
      <c r="C2905">
        <v>1.6310761637282839E-3</v>
      </c>
      <c r="D2905">
        <v>1.3461429571742636</v>
      </c>
      <c r="E2905">
        <v>-1.1496047300000001</v>
      </c>
      <c r="F2905">
        <v>-3.4751445900000002</v>
      </c>
      <c r="G2905">
        <v>-36.92619277</v>
      </c>
      <c r="H2905">
        <v>0</v>
      </c>
    </row>
    <row r="2906" spans="1:8" x14ac:dyDescent="0.3">
      <c r="A2906" t="s">
        <v>5204</v>
      </c>
      <c r="B2906" t="s">
        <v>5203</v>
      </c>
      <c r="C2906">
        <v>8.955393274796854E-8</v>
      </c>
      <c r="D2906">
        <v>1.3419365942360284</v>
      </c>
      <c r="E2906">
        <v>3.9248183399999998</v>
      </c>
      <c r="F2906">
        <v>8.6650677300000005</v>
      </c>
      <c r="G2906">
        <v>19.0713905</v>
      </c>
      <c r="H2906">
        <v>0</v>
      </c>
    </row>
    <row r="2907" spans="1:8" x14ac:dyDescent="0.3">
      <c r="A2907" t="s">
        <v>5424</v>
      </c>
      <c r="B2907" t="s">
        <v>5423</v>
      </c>
      <c r="C2907">
        <v>1.5479231277776487E-5</v>
      </c>
      <c r="D2907">
        <v>1.3419480023954775</v>
      </c>
      <c r="E2907">
        <v>-0.23140959999999999</v>
      </c>
      <c r="F2907">
        <v>-2.1063754000000001</v>
      </c>
      <c r="G2907">
        <v>9.3351617499999993</v>
      </c>
      <c r="H2907">
        <v>0</v>
      </c>
    </row>
    <row r="2908" spans="1:8" x14ac:dyDescent="0.3">
      <c r="A2908" t="s">
        <v>5582</v>
      </c>
      <c r="B2908" t="s">
        <v>5581</v>
      </c>
      <c r="C2908">
        <v>3.9479957164964425E-7</v>
      </c>
      <c r="D2908">
        <v>1.3255265905937066</v>
      </c>
      <c r="E2908">
        <v>-0.95511279000000004</v>
      </c>
      <c r="F2908">
        <v>-2.5621491700000001</v>
      </c>
      <c r="G2908">
        <v>-22.345549800000001</v>
      </c>
      <c r="H2908">
        <v>0</v>
      </c>
    </row>
    <row r="2909" spans="1:8" x14ac:dyDescent="0.3">
      <c r="A2909" t="s">
        <v>5618</v>
      </c>
      <c r="B2909" t="s">
        <v>5617</v>
      </c>
      <c r="C2909">
        <v>3.1263154456436112E-7</v>
      </c>
      <c r="D2909">
        <v>1.2571158894116183</v>
      </c>
      <c r="E2909">
        <v>-2.9497343800000002</v>
      </c>
      <c r="F2909">
        <v>-11.59389022</v>
      </c>
      <c r="G2909">
        <v>-20.913122059999999</v>
      </c>
      <c r="H2909">
        <v>0</v>
      </c>
    </row>
    <row r="2910" spans="1:8" x14ac:dyDescent="0.3">
      <c r="A2910" t="s">
        <v>4755</v>
      </c>
      <c r="B2910" t="s">
        <v>5492</v>
      </c>
      <c r="C2910">
        <v>1E-8</v>
      </c>
      <c r="D2910">
        <v>1.3121506201699749</v>
      </c>
      <c r="E2910">
        <v>-1E-8</v>
      </c>
      <c r="F2910">
        <v>7.1428571400000003</v>
      </c>
      <c r="G2910">
        <v>0</v>
      </c>
      <c r="H2910">
        <v>0</v>
      </c>
    </row>
    <row r="2911" spans="1:8" x14ac:dyDescent="0.3">
      <c r="A2911" t="s">
        <v>5274</v>
      </c>
      <c r="B2911" t="s">
        <v>5273</v>
      </c>
      <c r="C2911">
        <v>1E-8</v>
      </c>
      <c r="D2911">
        <v>1.3116653035426278</v>
      </c>
      <c r="E2911">
        <v>25.879756579999999</v>
      </c>
      <c r="F2911">
        <v>14.68474541</v>
      </c>
      <c r="G2911">
        <v>17.66232827</v>
      </c>
      <c r="H2911">
        <v>0</v>
      </c>
    </row>
    <row r="2912" spans="1:8" x14ac:dyDescent="0.3">
      <c r="A2912" t="s">
        <v>5404</v>
      </c>
      <c r="B2912" t="s">
        <v>5403</v>
      </c>
      <c r="C2912">
        <v>6.2408393888442855E-3</v>
      </c>
      <c r="D2912">
        <v>1.3057677072399445</v>
      </c>
      <c r="E2912">
        <v>-1.1399994</v>
      </c>
      <c r="F2912">
        <v>3.7686401200000001</v>
      </c>
      <c r="G2912">
        <v>7.2766663100000004</v>
      </c>
      <c r="H2912">
        <v>0</v>
      </c>
    </row>
    <row r="2913" spans="1:8" x14ac:dyDescent="0.3">
      <c r="A2913" t="s">
        <v>5485</v>
      </c>
      <c r="B2913" t="s">
        <v>5484</v>
      </c>
      <c r="C2913">
        <v>1.4744138441619906E-5</v>
      </c>
      <c r="D2913">
        <v>1.2754773434062203</v>
      </c>
      <c r="E2913">
        <v>2.0096870099999999</v>
      </c>
      <c r="F2913">
        <v>-21.476994090000002</v>
      </c>
      <c r="G2913">
        <v>-7.12055901</v>
      </c>
      <c r="H2913">
        <v>0</v>
      </c>
    </row>
    <row r="2914" spans="1:8" x14ac:dyDescent="0.3">
      <c r="A2914" t="s">
        <v>5257</v>
      </c>
      <c r="B2914" t="s">
        <v>5256</v>
      </c>
      <c r="C2914">
        <v>4.0094486039261546E-6</v>
      </c>
      <c r="D2914">
        <v>1.2733738493245497</v>
      </c>
      <c r="E2914">
        <v>-0.13717683999999999</v>
      </c>
      <c r="F2914">
        <v>-3.8100673600000001</v>
      </c>
      <c r="G2914">
        <v>-15.454427900000001</v>
      </c>
      <c r="H2914">
        <v>0</v>
      </c>
    </row>
    <row r="2915" spans="1:8" x14ac:dyDescent="0.3">
      <c r="A2915" t="s">
        <v>5655</v>
      </c>
      <c r="B2915" t="s">
        <v>5654</v>
      </c>
      <c r="C2915">
        <v>3.1777735930991085E-6</v>
      </c>
      <c r="D2915">
        <v>1.1948517708235622</v>
      </c>
      <c r="E2915">
        <v>9.2602972099999992</v>
      </c>
      <c r="F2915">
        <v>2.3582325499999999</v>
      </c>
      <c r="G2915">
        <v>-6.7476722999999996</v>
      </c>
      <c r="H2915">
        <v>0</v>
      </c>
    </row>
    <row r="2916" spans="1:8" x14ac:dyDescent="0.3">
      <c r="A2916" t="s">
        <v>658</v>
      </c>
      <c r="B2916" t="s">
        <v>5600</v>
      </c>
      <c r="C2916">
        <v>1.0386805025326962E-6</v>
      </c>
      <c r="D2916">
        <v>1.2607346590806066</v>
      </c>
      <c r="E2916">
        <v>4.1461962999999997</v>
      </c>
      <c r="F2916">
        <v>0.87373095999999995</v>
      </c>
      <c r="G2916">
        <v>-4.2168813099999998</v>
      </c>
      <c r="H2916">
        <v>0</v>
      </c>
    </row>
    <row r="2917" spans="1:8" x14ac:dyDescent="0.3">
      <c r="A2917" t="s">
        <v>5237</v>
      </c>
      <c r="B2917" t="s">
        <v>5236</v>
      </c>
      <c r="C2917">
        <v>6.4561678092682842E-4</v>
      </c>
      <c r="D2917">
        <v>1.2560696592560965</v>
      </c>
      <c r="E2917">
        <v>1.31794239</v>
      </c>
      <c r="F2917">
        <v>-4.24831322</v>
      </c>
      <c r="G2917">
        <v>-37.439500299999999</v>
      </c>
      <c r="H2917">
        <v>0</v>
      </c>
    </row>
    <row r="2918" spans="1:8" x14ac:dyDescent="0.3">
      <c r="A2918" t="s">
        <v>5721</v>
      </c>
      <c r="B2918" t="s">
        <v>5721</v>
      </c>
      <c r="C2918">
        <v>1E-8</v>
      </c>
      <c r="D2918">
        <v>1.2520105335673386</v>
      </c>
      <c r="E2918">
        <v>0.37081765</v>
      </c>
      <c r="F2918">
        <v>-19.875222140000002</v>
      </c>
      <c r="G2918">
        <v>2.2853488899999999</v>
      </c>
      <c r="H2918">
        <v>0</v>
      </c>
    </row>
    <row r="2919" spans="1:8" x14ac:dyDescent="0.3">
      <c r="A2919" t="s">
        <v>5614</v>
      </c>
      <c r="B2919" t="s">
        <v>5613</v>
      </c>
      <c r="C2919">
        <v>6.848858032622125E-8</v>
      </c>
      <c r="D2919">
        <v>1.2457321048733221</v>
      </c>
      <c r="E2919">
        <v>-6.2777934200000001</v>
      </c>
      <c r="F2919">
        <v>18.792552350000001</v>
      </c>
      <c r="G2919">
        <v>30.111864480000001</v>
      </c>
      <c r="H2919">
        <v>0</v>
      </c>
    </row>
    <row r="2920" spans="1:8" x14ac:dyDescent="0.3">
      <c r="A2920" t="s">
        <v>5429</v>
      </c>
      <c r="B2920" t="s">
        <v>5428</v>
      </c>
      <c r="C2920">
        <v>9.9099999999999458E-6</v>
      </c>
      <c r="D2920">
        <v>1.2364454688270421</v>
      </c>
      <c r="E2920">
        <v>6.2459000000000004E-3</v>
      </c>
      <c r="F2920">
        <v>0.69129929000000001</v>
      </c>
      <c r="G2920">
        <v>-0.50200803000000005</v>
      </c>
      <c r="H2920">
        <v>0</v>
      </c>
    </row>
    <row r="2921" spans="1:8" x14ac:dyDescent="0.3">
      <c r="A2921" t="s">
        <v>6049</v>
      </c>
      <c r="B2921" t="s">
        <v>6048</v>
      </c>
      <c r="C2921">
        <v>7.4997905869529783E-6</v>
      </c>
      <c r="D2921">
        <v>1.2462818299848726</v>
      </c>
      <c r="E2921">
        <v>-6.874326E-2</v>
      </c>
      <c r="F2921">
        <v>0.78489575</v>
      </c>
      <c r="G2921">
        <v>9.7634384099999991</v>
      </c>
      <c r="H2921">
        <v>0</v>
      </c>
    </row>
    <row r="2922" spans="1:8" x14ac:dyDescent="0.3">
      <c r="A2922" t="s">
        <v>5552</v>
      </c>
      <c r="B2922" t="s">
        <v>5552</v>
      </c>
      <c r="C2922">
        <v>2.9345293427828129E-4</v>
      </c>
      <c r="D2922">
        <v>1.2374095532044822</v>
      </c>
      <c r="E2922">
        <v>3.5715411600000002</v>
      </c>
      <c r="F2922">
        <v>13.180497369999999</v>
      </c>
      <c r="G2922">
        <v>4.9970612900000004</v>
      </c>
      <c r="H2922">
        <v>0</v>
      </c>
    </row>
    <row r="2923" spans="1:8" x14ac:dyDescent="0.3">
      <c r="A2923" t="s">
        <v>5047</v>
      </c>
      <c r="B2923" t="s">
        <v>5046</v>
      </c>
      <c r="C2923">
        <v>4.512096482869967E-5</v>
      </c>
      <c r="D2923">
        <v>1.2386463958510692</v>
      </c>
      <c r="E2923">
        <v>-1.0407783100000001</v>
      </c>
      <c r="F2923">
        <v>0.13841618</v>
      </c>
      <c r="G2923">
        <v>14.761685569999999</v>
      </c>
      <c r="H2923">
        <v>0</v>
      </c>
    </row>
    <row r="2924" spans="1:8" x14ac:dyDescent="0.3">
      <c r="A2924" t="s">
        <v>5333</v>
      </c>
      <c r="B2924" t="s">
        <v>5332</v>
      </c>
      <c r="C2924">
        <v>6.0947681958477951E-7</v>
      </c>
      <c r="D2924">
        <v>1.2057460155924629</v>
      </c>
      <c r="E2924">
        <v>0.27997620000000001</v>
      </c>
      <c r="F2924">
        <v>-5.4685144699999997</v>
      </c>
      <c r="G2924">
        <v>-14.72329689</v>
      </c>
      <c r="H2924">
        <v>0</v>
      </c>
    </row>
    <row r="2925" spans="1:8" x14ac:dyDescent="0.3">
      <c r="A2925" t="s">
        <v>5442</v>
      </c>
      <c r="B2925" t="s">
        <v>5441</v>
      </c>
      <c r="C2925">
        <v>1.1908856277412569E-5</v>
      </c>
      <c r="D2925">
        <v>1.2242859489881583</v>
      </c>
      <c r="E2925">
        <v>2.7847643400000002</v>
      </c>
      <c r="F2925">
        <v>-1.4972991099999999</v>
      </c>
      <c r="G2925">
        <v>-20.757714620000002</v>
      </c>
      <c r="H2925">
        <v>0</v>
      </c>
    </row>
    <row r="2926" spans="1:8" x14ac:dyDescent="0.3">
      <c r="A2926" t="s">
        <v>5500</v>
      </c>
      <c r="B2926" t="s">
        <v>5499</v>
      </c>
      <c r="C2926">
        <v>3.153523855733296E-7</v>
      </c>
      <c r="D2926">
        <v>1.1682039033835527</v>
      </c>
      <c r="E2926">
        <v>-0.90127950999999995</v>
      </c>
      <c r="F2926">
        <v>-3.5504545200000002</v>
      </c>
      <c r="G2926">
        <v>-18.81769985</v>
      </c>
      <c r="H2926">
        <v>0</v>
      </c>
    </row>
    <row r="2927" spans="1:8" x14ac:dyDescent="0.3">
      <c r="A2927" t="s">
        <v>5302</v>
      </c>
      <c r="B2927" t="s">
        <v>5301</v>
      </c>
      <c r="C2927">
        <v>5.6443317470116064E-7</v>
      </c>
      <c r="D2927">
        <v>1.1905302791437165</v>
      </c>
      <c r="E2927">
        <v>-3.4070746299999999</v>
      </c>
      <c r="F2927">
        <v>-3.8954193699999999</v>
      </c>
      <c r="G2927">
        <v>-18.55876876</v>
      </c>
      <c r="H2927">
        <v>0</v>
      </c>
    </row>
    <row r="2928" spans="1:8" x14ac:dyDescent="0.3">
      <c r="A2928" t="s">
        <v>1807</v>
      </c>
      <c r="B2928" t="s">
        <v>5279</v>
      </c>
      <c r="C2928">
        <v>2.6052913108852361E-5</v>
      </c>
      <c r="D2928">
        <v>1.1896978249932579</v>
      </c>
      <c r="E2928">
        <v>-1.1399994</v>
      </c>
      <c r="F2928">
        <v>-23.542057410000002</v>
      </c>
      <c r="G2928">
        <v>-75.664540669999994</v>
      </c>
      <c r="H2928">
        <v>0</v>
      </c>
    </row>
    <row r="2929" spans="1:8" x14ac:dyDescent="0.3">
      <c r="A2929" t="s">
        <v>5460</v>
      </c>
      <c r="B2929" t="s">
        <v>5459</v>
      </c>
      <c r="C2929">
        <v>2.7751784248068245E-6</v>
      </c>
      <c r="D2929">
        <v>1.2087732658358532</v>
      </c>
      <c r="E2929">
        <v>2.6619560400000002</v>
      </c>
      <c r="F2929">
        <v>-0.38366343000000003</v>
      </c>
      <c r="G2929">
        <v>-23.88994052</v>
      </c>
      <c r="H2929">
        <v>0</v>
      </c>
    </row>
    <row r="2930" spans="1:8" x14ac:dyDescent="0.3">
      <c r="A2930" t="s">
        <v>5344</v>
      </c>
      <c r="B2930" t="s">
        <v>5343</v>
      </c>
      <c r="C2930">
        <v>4.7528038389830714E-8</v>
      </c>
      <c r="D2930">
        <v>1.1760788400682023</v>
      </c>
      <c r="E2930">
        <v>-0.58363211000000004</v>
      </c>
      <c r="F2930">
        <v>4.0825771900000003</v>
      </c>
      <c r="G2930">
        <v>-31.122920789999998</v>
      </c>
      <c r="H2930">
        <v>0</v>
      </c>
    </row>
    <row r="2931" spans="1:8" x14ac:dyDescent="0.3">
      <c r="A2931" t="s">
        <v>5341</v>
      </c>
      <c r="B2931" t="s">
        <v>5340</v>
      </c>
      <c r="C2931">
        <v>1.6742180661384205E-4</v>
      </c>
      <c r="D2931">
        <v>1.163507850146001</v>
      </c>
      <c r="E2931">
        <v>0.94015923000000001</v>
      </c>
      <c r="F2931">
        <v>1.7648020799999999</v>
      </c>
      <c r="G2931">
        <v>-22.479362519999999</v>
      </c>
      <c r="H2931">
        <v>0</v>
      </c>
    </row>
    <row r="2932" spans="1:8" x14ac:dyDescent="0.3">
      <c r="A2932" t="s">
        <v>5869</v>
      </c>
      <c r="B2932" t="s">
        <v>5868</v>
      </c>
      <c r="C2932">
        <v>4.4442653304084691E-4</v>
      </c>
      <c r="D2932">
        <v>1.1729735789077389</v>
      </c>
      <c r="E2932">
        <v>-1.5231875100000001</v>
      </c>
      <c r="F2932">
        <v>-12.445238639999999</v>
      </c>
      <c r="G2932">
        <v>35.11020276</v>
      </c>
      <c r="H2932">
        <v>0</v>
      </c>
    </row>
    <row r="2933" spans="1:8" x14ac:dyDescent="0.3">
      <c r="A2933" t="s">
        <v>5632</v>
      </c>
      <c r="B2933" t="s">
        <v>5631</v>
      </c>
      <c r="C2933">
        <v>3.6842106000162301E-7</v>
      </c>
      <c r="D2933">
        <v>1.1529796554809664</v>
      </c>
      <c r="E2933">
        <v>-0.19135856000000001</v>
      </c>
      <c r="F2933">
        <v>6.3050478600000002</v>
      </c>
      <c r="G2933">
        <v>-39.45086293</v>
      </c>
      <c r="H2933">
        <v>0</v>
      </c>
    </row>
    <row r="2934" spans="1:8" x14ac:dyDescent="0.3">
      <c r="A2934" t="s">
        <v>5450</v>
      </c>
      <c r="B2934" t="s">
        <v>5449</v>
      </c>
      <c r="C2934">
        <v>3.0986180911618713E-7</v>
      </c>
      <c r="D2934">
        <v>1.1499797321740566</v>
      </c>
      <c r="E2934">
        <v>-2.25865502</v>
      </c>
      <c r="F2934">
        <v>-6.06632353</v>
      </c>
      <c r="G2934">
        <v>10.662908010000001</v>
      </c>
      <c r="H2934">
        <v>0</v>
      </c>
    </row>
    <row r="2935" spans="1:8" x14ac:dyDescent="0.3">
      <c r="A2935" t="s">
        <v>4412</v>
      </c>
      <c r="B2935" t="s">
        <v>5386</v>
      </c>
      <c r="C2935">
        <v>1.6135850973985228E-7</v>
      </c>
      <c r="D2935">
        <v>1.1449315607749144</v>
      </c>
      <c r="E2935">
        <v>-5.466029E-2</v>
      </c>
      <c r="F2935">
        <v>-5.23644482</v>
      </c>
      <c r="G2935">
        <v>-17.324973140000001</v>
      </c>
      <c r="H2935">
        <v>0</v>
      </c>
    </row>
    <row r="2936" spans="1:8" x14ac:dyDescent="0.3">
      <c r="A2936" t="s">
        <v>5375</v>
      </c>
      <c r="B2936" t="s">
        <v>5374</v>
      </c>
      <c r="C2936">
        <v>1E-8</v>
      </c>
      <c r="D2936">
        <v>1.1435091638709023</v>
      </c>
      <c r="E2936">
        <v>-9.3690547899999999</v>
      </c>
      <c r="F2936">
        <v>16.327031099999999</v>
      </c>
      <c r="G2936">
        <v>-56.438259539999997</v>
      </c>
      <c r="H2936">
        <v>0</v>
      </c>
    </row>
    <row r="2937" spans="1:8" x14ac:dyDescent="0.3">
      <c r="A2937" t="s">
        <v>5390</v>
      </c>
      <c r="B2937" t="s">
        <v>5389</v>
      </c>
      <c r="C2937">
        <v>2.9575595536678442E-7</v>
      </c>
      <c r="D2937">
        <v>1.141590353338225</v>
      </c>
      <c r="E2937">
        <v>-7.3765548499999998</v>
      </c>
      <c r="F2937">
        <v>-3.2966652600000002</v>
      </c>
      <c r="G2937">
        <v>-20.514316999999998</v>
      </c>
      <c r="H2937">
        <v>0</v>
      </c>
    </row>
    <row r="2938" spans="1:8" x14ac:dyDescent="0.3">
      <c r="A2938" t="s">
        <v>5576</v>
      </c>
      <c r="B2938" t="s">
        <v>5575</v>
      </c>
      <c r="C2938">
        <v>1E-8</v>
      </c>
      <c r="D2938">
        <v>1.1399476248015408</v>
      </c>
      <c r="E2938">
        <v>0.14271513</v>
      </c>
      <c r="F2938">
        <v>1.77014692</v>
      </c>
      <c r="G2938">
        <v>36.642199869999999</v>
      </c>
      <c r="H2938">
        <v>0</v>
      </c>
    </row>
    <row r="2939" spans="1:8" x14ac:dyDescent="0.3">
      <c r="A2939" t="s">
        <v>6180</v>
      </c>
      <c r="B2939" t="s">
        <v>6179</v>
      </c>
      <c r="C2939">
        <v>8.8590329183794295E-2</v>
      </c>
      <c r="D2939">
        <v>1.1358223569390731</v>
      </c>
      <c r="E2939">
        <v>0.42033786000000001</v>
      </c>
      <c r="F2939">
        <v>-6.1303614099999999</v>
      </c>
      <c r="G2939">
        <v>-13.84949784</v>
      </c>
      <c r="H2939">
        <v>0</v>
      </c>
    </row>
    <row r="2940" spans="1:8" x14ac:dyDescent="0.3">
      <c r="A2940" t="s">
        <v>5159</v>
      </c>
      <c r="B2940" t="s">
        <v>5158</v>
      </c>
      <c r="C2940">
        <v>1.5800000000119795E-8</v>
      </c>
      <c r="D2940">
        <v>1.1171270711778187</v>
      </c>
      <c r="E2940">
        <v>-1.8046260000000001E-2</v>
      </c>
      <c r="F2940">
        <v>-3.1079480099999999</v>
      </c>
      <c r="G2940">
        <v>3.9473684200000001</v>
      </c>
      <c r="H2940">
        <v>0</v>
      </c>
    </row>
    <row r="2941" spans="1:8" x14ac:dyDescent="0.3">
      <c r="A2941" t="s">
        <v>5875</v>
      </c>
      <c r="B2941" t="s">
        <v>5874</v>
      </c>
      <c r="C2941">
        <v>2.2066125753681762E-6</v>
      </c>
      <c r="D2941">
        <v>1.1117484708219725</v>
      </c>
      <c r="E2941">
        <v>-0.94663366000000004</v>
      </c>
      <c r="F2941">
        <v>-5.8425236700000003</v>
      </c>
      <c r="G2941">
        <v>-15.78986475</v>
      </c>
      <c r="H2941">
        <v>0</v>
      </c>
    </row>
    <row r="2942" spans="1:8" x14ac:dyDescent="0.3">
      <c r="A2942" t="s">
        <v>3020</v>
      </c>
      <c r="B2942" t="s">
        <v>5867</v>
      </c>
      <c r="C2942">
        <v>1.3073063130865628E-7</v>
      </c>
      <c r="D2942">
        <v>1.1059930258082995</v>
      </c>
      <c r="E2942">
        <v>16.842302849999999</v>
      </c>
      <c r="F2942">
        <v>12.266548869999999</v>
      </c>
      <c r="G2942">
        <v>-6.4281396500000003</v>
      </c>
      <c r="H2942">
        <v>0</v>
      </c>
    </row>
    <row r="2943" spans="1:8" x14ac:dyDescent="0.3">
      <c r="A2943" t="s">
        <v>5498</v>
      </c>
      <c r="B2943" t="s">
        <v>5497</v>
      </c>
      <c r="C2943">
        <v>4.903730699860816E-4</v>
      </c>
      <c r="D2943">
        <v>1.096198286352116</v>
      </c>
      <c r="E2943">
        <v>-0.52910838000000004</v>
      </c>
      <c r="F2943">
        <v>-2.2085088399999999</v>
      </c>
      <c r="G2943">
        <v>-8.7151374199999996</v>
      </c>
      <c r="H2943">
        <v>0</v>
      </c>
    </row>
    <row r="2944" spans="1:8" x14ac:dyDescent="0.3">
      <c r="A2944" t="s">
        <v>3971</v>
      </c>
      <c r="B2944" t="s">
        <v>5427</v>
      </c>
      <c r="C2944">
        <v>1.2649000696271331E-6</v>
      </c>
      <c r="D2944">
        <v>1.0955008084024915</v>
      </c>
      <c r="E2944">
        <v>-2.39523654</v>
      </c>
      <c r="F2944">
        <v>-5.1795181499999998</v>
      </c>
      <c r="G2944">
        <v>-30.750486949999999</v>
      </c>
      <c r="H2944">
        <v>0</v>
      </c>
    </row>
    <row r="2945" spans="1:8" x14ac:dyDescent="0.3">
      <c r="A2945" t="s">
        <v>3010</v>
      </c>
      <c r="B2945" t="s">
        <v>6207</v>
      </c>
      <c r="C2945">
        <v>1.3680046331456979E-7</v>
      </c>
      <c r="D2945">
        <v>1.093099196166555</v>
      </c>
      <c r="E2945">
        <v>4.0821191299999997</v>
      </c>
      <c r="F2945">
        <v>-6.1138777600000003</v>
      </c>
      <c r="G2945">
        <v>-38.839121769999998</v>
      </c>
      <c r="H2945">
        <v>0</v>
      </c>
    </row>
    <row r="2946" spans="1:8" x14ac:dyDescent="0.3">
      <c r="A2946" t="s">
        <v>5513</v>
      </c>
      <c r="B2946" t="s">
        <v>5512</v>
      </c>
      <c r="C2946">
        <v>3.2630705374025337E-4</v>
      </c>
      <c r="D2946">
        <v>1.0915542278789678</v>
      </c>
      <c r="E2946">
        <v>-1.08081132</v>
      </c>
      <c r="F2946">
        <v>1.26955321</v>
      </c>
      <c r="G2946">
        <v>9.0799299999999999E-3</v>
      </c>
      <c r="H2946">
        <v>0</v>
      </c>
    </row>
    <row r="2947" spans="1:8" x14ac:dyDescent="0.3">
      <c r="A2947" t="s">
        <v>5511</v>
      </c>
      <c r="B2947" t="s">
        <v>5511</v>
      </c>
      <c r="C2947">
        <v>5.7440524718895642E-4</v>
      </c>
      <c r="D2947">
        <v>1.0935272380693797</v>
      </c>
      <c r="E2947">
        <v>-0.62601960999999995</v>
      </c>
      <c r="F2947">
        <v>-11.64506776</v>
      </c>
      <c r="G2947">
        <v>-54.34915736</v>
      </c>
      <c r="H2947">
        <v>0</v>
      </c>
    </row>
    <row r="2948" spans="1:8" x14ac:dyDescent="0.3">
      <c r="A2948" t="s">
        <v>5233</v>
      </c>
      <c r="B2948" t="s">
        <v>5232</v>
      </c>
      <c r="C2948">
        <v>1.43558693182559E-5</v>
      </c>
      <c r="D2948">
        <v>1.0831240960216637</v>
      </c>
      <c r="E2948">
        <v>-0.17176248999999999</v>
      </c>
      <c r="F2948">
        <v>-11.283977910000001</v>
      </c>
      <c r="G2948">
        <v>37.094144270000001</v>
      </c>
      <c r="H2948">
        <v>0</v>
      </c>
    </row>
    <row r="2949" spans="1:8" x14ac:dyDescent="0.3">
      <c r="A2949" t="s">
        <v>5477</v>
      </c>
      <c r="B2949" t="s">
        <v>5476</v>
      </c>
      <c r="C2949">
        <v>6.7685598190403326E-5</v>
      </c>
      <c r="D2949">
        <v>1.0730776184685178</v>
      </c>
      <c r="E2949">
        <v>-9.4901800400000003</v>
      </c>
      <c r="F2949">
        <v>83.95902615</v>
      </c>
      <c r="G2949">
        <v>28.612680340000001</v>
      </c>
      <c r="H2949">
        <v>0</v>
      </c>
    </row>
    <row r="2950" spans="1:8" x14ac:dyDescent="0.3">
      <c r="A2950" t="s">
        <v>5504</v>
      </c>
      <c r="B2950" t="s">
        <v>5503</v>
      </c>
      <c r="C2950">
        <v>3.4477953049784593E-4</v>
      </c>
      <c r="D2950">
        <v>1.0747652706738573</v>
      </c>
      <c r="E2950">
        <v>-4.58467074</v>
      </c>
      <c r="F2950">
        <v>-20.38857767</v>
      </c>
      <c r="G2950">
        <v>27.023480859999999</v>
      </c>
      <c r="H2950">
        <v>0</v>
      </c>
    </row>
    <row r="2951" spans="1:8" x14ac:dyDescent="0.3">
      <c r="A2951" t="s">
        <v>5611</v>
      </c>
      <c r="B2951" t="s">
        <v>5610</v>
      </c>
      <c r="C2951">
        <v>1.2355674385853618E-7</v>
      </c>
      <c r="D2951">
        <v>1.0836185533366638</v>
      </c>
      <c r="E2951">
        <v>19.209581159999999</v>
      </c>
      <c r="F2951">
        <v>44.825227669999997</v>
      </c>
      <c r="G2951">
        <v>91.641842780000005</v>
      </c>
      <c r="H2951">
        <v>0</v>
      </c>
    </row>
    <row r="2952" spans="1:8" x14ac:dyDescent="0.3">
      <c r="A2952" t="s">
        <v>6469</v>
      </c>
      <c r="B2952" t="s">
        <v>6519</v>
      </c>
      <c r="C2952">
        <v>5.5102702380246123E-2</v>
      </c>
      <c r="D2952">
        <v>1.0594276669937639</v>
      </c>
      <c r="E2952">
        <v>-0.15240374000000001</v>
      </c>
      <c r="F2952">
        <v>-3.6492989100000002</v>
      </c>
      <c r="G2952">
        <v>-3.8204201100000001</v>
      </c>
      <c r="H2952">
        <v>0</v>
      </c>
    </row>
    <row r="2953" spans="1:8" x14ac:dyDescent="0.3">
      <c r="A2953" t="s">
        <v>6331</v>
      </c>
      <c r="B2953" t="s">
        <v>6330</v>
      </c>
      <c r="C2953">
        <v>2.146617316944687E-6</v>
      </c>
      <c r="D2953">
        <v>1.0542031073783422</v>
      </c>
      <c r="E2953">
        <v>-0.17497758999999999</v>
      </c>
      <c r="F2953">
        <v>6.6086026200000001</v>
      </c>
      <c r="G2953">
        <v>-2.6176317500000001</v>
      </c>
      <c r="H2953">
        <v>0</v>
      </c>
    </row>
    <row r="2954" spans="1:8" x14ac:dyDescent="0.3">
      <c r="A2954" t="s">
        <v>1653</v>
      </c>
      <c r="B2954" t="s">
        <v>5590</v>
      </c>
      <c r="C2954">
        <v>1.045648851811834E-5</v>
      </c>
      <c r="D2954">
        <v>1.0664171354108321</v>
      </c>
      <c r="E2954">
        <v>1.65421792</v>
      </c>
      <c r="F2954">
        <v>-2.1609164999999999</v>
      </c>
      <c r="G2954">
        <v>-33.500502150000003</v>
      </c>
      <c r="H2954">
        <v>0</v>
      </c>
    </row>
    <row r="2955" spans="1:8" x14ac:dyDescent="0.3">
      <c r="A2955" t="s">
        <v>5350</v>
      </c>
      <c r="B2955" t="s">
        <v>5349</v>
      </c>
      <c r="C2955">
        <v>1.5099999999999811E-6</v>
      </c>
      <c r="D2955">
        <v>0.95611007743952259</v>
      </c>
      <c r="E2955">
        <v>5.5944056</v>
      </c>
      <c r="F2955">
        <v>-39.112903230000001</v>
      </c>
      <c r="G2955">
        <v>-98.425935569999993</v>
      </c>
      <c r="H2955">
        <v>0</v>
      </c>
    </row>
    <row r="2956" spans="1:8" x14ac:dyDescent="0.3">
      <c r="A2956" t="s">
        <v>5320</v>
      </c>
      <c r="B2956" t="s">
        <v>5319</v>
      </c>
      <c r="C2956">
        <v>0.10811215198801094</v>
      </c>
      <c r="D2956">
        <v>1.0344092289435802</v>
      </c>
      <c r="E2956">
        <v>2.1728870100000002</v>
      </c>
      <c r="F2956">
        <v>2.7897298899999998</v>
      </c>
      <c r="G2956">
        <v>-17.334939930000001</v>
      </c>
      <c r="H2956">
        <v>0</v>
      </c>
    </row>
    <row r="2957" spans="1:8" x14ac:dyDescent="0.3">
      <c r="A2957" t="s">
        <v>5031</v>
      </c>
      <c r="B2957" t="s">
        <v>5030</v>
      </c>
      <c r="C2957">
        <v>2.5901098489145497E-5</v>
      </c>
      <c r="D2957">
        <v>1.0831240960216637</v>
      </c>
      <c r="E2957">
        <v>-0.17176248999999999</v>
      </c>
      <c r="F2957">
        <v>-8.1474400300000003</v>
      </c>
      <c r="G2957">
        <v>-17.397366550000001</v>
      </c>
      <c r="H2957">
        <v>0</v>
      </c>
    </row>
    <row r="2958" spans="1:8" x14ac:dyDescent="0.3">
      <c r="A2958" t="s">
        <v>5708</v>
      </c>
      <c r="B2958" t="s">
        <v>5707</v>
      </c>
      <c r="C2958">
        <v>1.3999714006367229E-8</v>
      </c>
      <c r="D2958">
        <v>1.0353810584188901</v>
      </c>
      <c r="E2958">
        <v>-1.1399994</v>
      </c>
      <c r="F2958">
        <v>-15.353868970000001</v>
      </c>
      <c r="G2958">
        <v>-19.581978230000001</v>
      </c>
      <c r="H2958">
        <v>0</v>
      </c>
    </row>
    <row r="2959" spans="1:8" x14ac:dyDescent="0.3">
      <c r="A2959" t="s">
        <v>5609</v>
      </c>
      <c r="B2959" t="s">
        <v>5608</v>
      </c>
      <c r="C2959">
        <v>3.006039126651623E-7</v>
      </c>
      <c r="D2959">
        <v>1.0305367746593774</v>
      </c>
      <c r="E2959">
        <v>-1.2535149400000001</v>
      </c>
      <c r="F2959">
        <v>-4.2834743499999997</v>
      </c>
      <c r="G2959">
        <v>-21.485855059999999</v>
      </c>
      <c r="H2959">
        <v>0</v>
      </c>
    </row>
    <row r="2960" spans="1:8" x14ac:dyDescent="0.3">
      <c r="A2960" t="s">
        <v>5524</v>
      </c>
      <c r="B2960" t="s">
        <v>5524</v>
      </c>
      <c r="C2960">
        <v>4.541858243712924E-7</v>
      </c>
      <c r="D2960">
        <v>1.0285547385747369</v>
      </c>
      <c r="E2960">
        <v>1.9185168699999999</v>
      </c>
      <c r="F2960">
        <v>-6.2540090199999998</v>
      </c>
      <c r="G2960">
        <v>-10.513715189999999</v>
      </c>
      <c r="H2960">
        <v>0</v>
      </c>
    </row>
    <row r="2961" spans="1:8" x14ac:dyDescent="0.3">
      <c r="A2961" t="s">
        <v>5556</v>
      </c>
      <c r="B2961" t="s">
        <v>5555</v>
      </c>
      <c r="C2961">
        <v>5.7308909522808055E-5</v>
      </c>
      <c r="D2961">
        <v>1.0296695849840565</v>
      </c>
      <c r="E2961">
        <v>-5.6816347800000004</v>
      </c>
      <c r="F2961">
        <v>-25.4814793</v>
      </c>
      <c r="G2961">
        <v>-17.702509119999998</v>
      </c>
      <c r="H2961">
        <v>0</v>
      </c>
    </row>
    <row r="2962" spans="1:8" x14ac:dyDescent="0.3">
      <c r="A2962" t="s">
        <v>4812</v>
      </c>
      <c r="B2962" t="s">
        <v>4811</v>
      </c>
      <c r="C2962">
        <v>7.5185207953073072E-6</v>
      </c>
      <c r="D2962">
        <v>1.0192149881704071</v>
      </c>
      <c r="E2962">
        <v>-0.26188309999999998</v>
      </c>
      <c r="F2962">
        <v>-3.1834849599999999</v>
      </c>
      <c r="G2962">
        <v>-56.084572129999998</v>
      </c>
      <c r="H2962">
        <v>0</v>
      </c>
    </row>
    <row r="2963" spans="1:8" x14ac:dyDescent="0.3">
      <c r="A2963" t="s">
        <v>5523</v>
      </c>
      <c r="B2963" t="s">
        <v>5522</v>
      </c>
      <c r="C2963">
        <v>2.608058678576859E-6</v>
      </c>
      <c r="D2963">
        <v>1.0151666903031551</v>
      </c>
      <c r="E2963">
        <v>0.25152852999999997</v>
      </c>
      <c r="F2963">
        <v>-4.5288722000000003</v>
      </c>
      <c r="G2963">
        <v>-31.121323369999999</v>
      </c>
      <c r="H2963">
        <v>0</v>
      </c>
    </row>
    <row r="2964" spans="1:8" x14ac:dyDescent="0.3">
      <c r="A2964" t="s">
        <v>5377</v>
      </c>
      <c r="B2964" t="s">
        <v>5376</v>
      </c>
      <c r="C2964">
        <v>4.0046422903181562E-6</v>
      </c>
      <c r="D2964">
        <v>1.0112572964760027</v>
      </c>
      <c r="E2964">
        <v>-0.55687666999999996</v>
      </c>
      <c r="F2964">
        <v>-10.7807554</v>
      </c>
      <c r="G2964">
        <v>37.159077490000001</v>
      </c>
      <c r="H2964">
        <v>0</v>
      </c>
    </row>
    <row r="2965" spans="1:8" x14ac:dyDescent="0.3">
      <c r="A2965" t="s">
        <v>4924</v>
      </c>
      <c r="B2965" t="s">
        <v>4923</v>
      </c>
      <c r="C2965">
        <v>1.8403490311415756E-2</v>
      </c>
      <c r="D2965">
        <v>1.0089315729293471</v>
      </c>
      <c r="E2965">
        <v>2.9806319499999998</v>
      </c>
      <c r="F2965">
        <v>7.8249025799999998</v>
      </c>
      <c r="G2965">
        <v>61.177879089999998</v>
      </c>
      <c r="H2965">
        <v>0</v>
      </c>
    </row>
    <row r="2966" spans="1:8" x14ac:dyDescent="0.3">
      <c r="A2966" t="s">
        <v>5433</v>
      </c>
      <c r="B2966" t="s">
        <v>5432</v>
      </c>
      <c r="C2966">
        <v>1.7753325135646167E-8</v>
      </c>
      <c r="D2966">
        <v>1.0394973061970705</v>
      </c>
      <c r="E2966">
        <v>42.849484889999999</v>
      </c>
      <c r="F2966">
        <v>16.839036199999999</v>
      </c>
      <c r="G2966">
        <v>-5.2973658400000003</v>
      </c>
      <c r="H2966">
        <v>0</v>
      </c>
    </row>
    <row r="2967" spans="1:8" x14ac:dyDescent="0.3">
      <c r="A2967" t="s">
        <v>5278</v>
      </c>
      <c r="B2967" t="s">
        <v>5277</v>
      </c>
      <c r="C2967">
        <v>3.8654571478406441E-7</v>
      </c>
      <c r="D2967">
        <v>0.99678902544152759</v>
      </c>
      <c r="E2967">
        <v>-9.1283169999999997E-2</v>
      </c>
      <c r="F2967">
        <v>-3.8065755800000001</v>
      </c>
      <c r="G2967">
        <v>-6.8998150799999998</v>
      </c>
      <c r="H2967">
        <v>0</v>
      </c>
    </row>
    <row r="2968" spans="1:8" x14ac:dyDescent="0.3">
      <c r="A2968" t="s">
        <v>5312</v>
      </c>
      <c r="B2968" t="s">
        <v>5311</v>
      </c>
      <c r="C2968">
        <v>1.0416058028490622E-6</v>
      </c>
      <c r="D2968">
        <v>1.0016778981320629</v>
      </c>
      <c r="E2968">
        <v>1.3452915999999999</v>
      </c>
      <c r="F2968">
        <v>2.11981492</v>
      </c>
      <c r="G2968">
        <v>-7.0074517700000003</v>
      </c>
      <c r="H2968">
        <v>0</v>
      </c>
    </row>
    <row r="2969" spans="1:8" x14ac:dyDescent="0.3">
      <c r="A2969" t="s">
        <v>1938</v>
      </c>
      <c r="B2969" t="s">
        <v>5813</v>
      </c>
      <c r="C2969">
        <v>2.7817090782021267E-6</v>
      </c>
      <c r="D2969">
        <v>0.98302753201045778</v>
      </c>
      <c r="E2969">
        <v>2.9770939999999999E-2</v>
      </c>
      <c r="F2969">
        <v>38.879343499999997</v>
      </c>
      <c r="G2969">
        <v>-32.093458550000001</v>
      </c>
      <c r="H2969">
        <v>0</v>
      </c>
    </row>
    <row r="2970" spans="1:8" x14ac:dyDescent="0.3">
      <c r="A2970" t="s">
        <v>7411</v>
      </c>
      <c r="B2970" t="s">
        <v>7410</v>
      </c>
      <c r="C2970">
        <v>1E-8</v>
      </c>
      <c r="D2970">
        <v>0.97690832900829117</v>
      </c>
      <c r="E2970">
        <v>-0.16248167999999999</v>
      </c>
      <c r="F2970">
        <v>-1.7381294899999999</v>
      </c>
      <c r="G2970">
        <v>-22.1652013</v>
      </c>
      <c r="H2970">
        <v>0</v>
      </c>
    </row>
    <row r="2971" spans="1:8" x14ac:dyDescent="0.3">
      <c r="A2971" t="s">
        <v>5549</v>
      </c>
      <c r="B2971" t="s">
        <v>5548</v>
      </c>
      <c r="C2971">
        <v>3.9101101609902362E-6</v>
      </c>
      <c r="D2971">
        <v>1.0072568051807642</v>
      </c>
      <c r="E2971">
        <v>0.84846860999999996</v>
      </c>
      <c r="F2971">
        <v>-9.2645545899999995</v>
      </c>
      <c r="G2971">
        <v>-15.192779249999999</v>
      </c>
      <c r="H2971">
        <v>0</v>
      </c>
    </row>
    <row r="2972" spans="1:8" x14ac:dyDescent="0.3">
      <c r="A2972" t="s">
        <v>5422</v>
      </c>
      <c r="B2972" t="s">
        <v>5421</v>
      </c>
      <c r="C2972">
        <v>5.098525552255166E-8</v>
      </c>
      <c r="D2972">
        <v>0.96804066327924598</v>
      </c>
      <c r="E2972">
        <v>-14.81562497</v>
      </c>
      <c r="F2972">
        <v>-2.8133580600000001</v>
      </c>
      <c r="G2972">
        <v>-34.387989490000002</v>
      </c>
      <c r="H2972">
        <v>0</v>
      </c>
    </row>
    <row r="2973" spans="1:8" x14ac:dyDescent="0.3">
      <c r="A2973" t="s">
        <v>5491</v>
      </c>
      <c r="B2973" t="s">
        <v>5490</v>
      </c>
      <c r="C2973">
        <v>7.3594906656727889E-6</v>
      </c>
      <c r="D2973">
        <v>0.95309641704253079</v>
      </c>
      <c r="E2973">
        <v>0.91661528999999997</v>
      </c>
      <c r="F2973">
        <v>-17.647649319999999</v>
      </c>
      <c r="G2973">
        <v>-35.910250789999999</v>
      </c>
      <c r="H2973">
        <v>0</v>
      </c>
    </row>
    <row r="2974" spans="1:8" x14ac:dyDescent="0.3">
      <c r="A2974" t="s">
        <v>5706</v>
      </c>
      <c r="B2974" t="s">
        <v>5705</v>
      </c>
      <c r="C2974">
        <v>1E-8</v>
      </c>
      <c r="D2974">
        <v>0.96781867087954243</v>
      </c>
      <c r="E2974">
        <v>-0.23767445000000001</v>
      </c>
      <c r="F2974">
        <v>-24.228744460000001</v>
      </c>
      <c r="G2974">
        <v>-84.215673719999998</v>
      </c>
      <c r="H2974">
        <v>0</v>
      </c>
    </row>
    <row r="2975" spans="1:8" x14ac:dyDescent="0.3">
      <c r="A2975" t="s">
        <v>6086</v>
      </c>
      <c r="B2975" t="s">
        <v>6085</v>
      </c>
      <c r="C2975">
        <v>4.5890075809870503E-5</v>
      </c>
      <c r="D2975">
        <v>0.94889800034559135</v>
      </c>
      <c r="E2975">
        <v>-4.7607120000000003E-2</v>
      </c>
      <c r="F2975">
        <v>-1.60156721</v>
      </c>
      <c r="G2975">
        <v>0.70824469999999995</v>
      </c>
      <c r="H2975">
        <v>0</v>
      </c>
    </row>
    <row r="2976" spans="1:8" x14ac:dyDescent="0.3">
      <c r="A2976" t="s">
        <v>3334</v>
      </c>
      <c r="B2976" t="s">
        <v>6456</v>
      </c>
      <c r="C2976">
        <v>2.5314319058237049E-8</v>
      </c>
      <c r="D2976">
        <v>0.95083276856665921</v>
      </c>
      <c r="E2976">
        <v>24.36618455</v>
      </c>
      <c r="F2976">
        <v>680.23196150000001</v>
      </c>
      <c r="G2976">
        <v>625.95860300000004</v>
      </c>
      <c r="H2976">
        <v>0</v>
      </c>
    </row>
    <row r="2977" spans="1:8" x14ac:dyDescent="0.3">
      <c r="A2977" t="s">
        <v>5586</v>
      </c>
      <c r="B2977" t="s">
        <v>5585</v>
      </c>
      <c r="C2977">
        <v>5.8950488707110434E-5</v>
      </c>
      <c r="D2977">
        <v>0.94568777676710936</v>
      </c>
      <c r="E2977">
        <v>-1.01157126</v>
      </c>
      <c r="F2977">
        <v>1.0442724000000001</v>
      </c>
      <c r="G2977">
        <v>25.59279209</v>
      </c>
      <c r="H2977">
        <v>0</v>
      </c>
    </row>
    <row r="2978" spans="1:8" x14ac:dyDescent="0.3">
      <c r="A2978" t="s">
        <v>5895</v>
      </c>
      <c r="B2978" t="s">
        <v>5894</v>
      </c>
      <c r="C2978">
        <v>1.338905334099017E-4</v>
      </c>
      <c r="D2978">
        <v>0.92667701697492577</v>
      </c>
      <c r="E2978">
        <v>3.13184671</v>
      </c>
      <c r="F2978">
        <v>25.842271910000001</v>
      </c>
      <c r="G2978">
        <v>18.981831849999999</v>
      </c>
      <c r="H2978">
        <v>0</v>
      </c>
    </row>
    <row r="2979" spans="1:8" x14ac:dyDescent="0.3">
      <c r="A2979" t="s">
        <v>5748</v>
      </c>
      <c r="B2979" t="s">
        <v>5747</v>
      </c>
      <c r="C2979">
        <v>5.5442598265399735E-8</v>
      </c>
      <c r="D2979">
        <v>0.92382733087783764</v>
      </c>
      <c r="E2979">
        <v>-2.4627319399999998</v>
      </c>
      <c r="F2979">
        <v>-10.58649696</v>
      </c>
      <c r="G2979">
        <v>-4.1816309599999997</v>
      </c>
      <c r="H2979">
        <v>0</v>
      </c>
    </row>
    <row r="2980" spans="1:8" x14ac:dyDescent="0.3">
      <c r="A2980" t="s">
        <v>5784</v>
      </c>
      <c r="B2980" t="s">
        <v>5783</v>
      </c>
      <c r="C2980">
        <v>1.8285972372893964E-3</v>
      </c>
      <c r="D2980">
        <v>0.91246262436435022</v>
      </c>
      <c r="E2980">
        <v>-1.13614719</v>
      </c>
      <c r="F2980">
        <v>-7.7530606999999998</v>
      </c>
      <c r="G2980">
        <v>-10.12175605</v>
      </c>
      <c r="H2980">
        <v>0</v>
      </c>
    </row>
    <row r="2981" spans="1:8" x14ac:dyDescent="0.3">
      <c r="A2981" t="s">
        <v>5889</v>
      </c>
      <c r="B2981" t="s">
        <v>5888</v>
      </c>
      <c r="C2981">
        <v>8.3167895303676416E-6</v>
      </c>
      <c r="D2981">
        <v>0.90558407484430037</v>
      </c>
      <c r="E2981">
        <v>-1.13815146</v>
      </c>
      <c r="F2981">
        <v>1.81220523</v>
      </c>
      <c r="G2981">
        <v>-6.1270529700000003</v>
      </c>
      <c r="H2981">
        <v>0</v>
      </c>
    </row>
    <row r="2982" spans="1:8" x14ac:dyDescent="0.3">
      <c r="A2982" t="s">
        <v>7380</v>
      </c>
      <c r="B2982" t="s">
        <v>7379</v>
      </c>
      <c r="C2982">
        <v>3.5430016147407336E-5</v>
      </c>
      <c r="D2982">
        <v>0.78152593969824169</v>
      </c>
      <c r="E2982">
        <v>-0.16993595</v>
      </c>
      <c r="F2982">
        <v>-48.03559559</v>
      </c>
      <c r="G2982">
        <v>4.4306779900000004</v>
      </c>
      <c r="H2982">
        <v>0</v>
      </c>
    </row>
    <row r="2983" spans="1:8" x14ac:dyDescent="0.3">
      <c r="A2983" t="s">
        <v>5566</v>
      </c>
      <c r="B2983" t="s">
        <v>5565</v>
      </c>
      <c r="C2983">
        <v>1.0097718397727271E-5</v>
      </c>
      <c r="D2983">
        <v>0.88489842875620339</v>
      </c>
      <c r="E2983">
        <v>-0.76750026000000005</v>
      </c>
      <c r="F2983">
        <v>-7.6268522000000001</v>
      </c>
      <c r="G2983">
        <v>5.13100018</v>
      </c>
      <c r="H2983">
        <v>0</v>
      </c>
    </row>
    <row r="2984" spans="1:8" x14ac:dyDescent="0.3">
      <c r="A2984" t="s">
        <v>5599</v>
      </c>
      <c r="B2984" t="s">
        <v>5598</v>
      </c>
      <c r="C2984">
        <v>2.3296997955346288E-5</v>
      </c>
      <c r="D2984">
        <v>0.88285238006786426</v>
      </c>
      <c r="E2984">
        <v>0.78230305</v>
      </c>
      <c r="F2984">
        <v>-15.97531053</v>
      </c>
      <c r="G2984">
        <v>-37.415050399999998</v>
      </c>
      <c r="H2984">
        <v>0</v>
      </c>
    </row>
    <row r="2985" spans="1:8" x14ac:dyDescent="0.3">
      <c r="A2985" t="s">
        <v>5469</v>
      </c>
      <c r="B2985" t="s">
        <v>5468</v>
      </c>
      <c r="C2985">
        <v>8.9783048715770711E-7</v>
      </c>
      <c r="D2985">
        <v>0.8713386386494113</v>
      </c>
      <c r="E2985">
        <v>-0.50834984000000005</v>
      </c>
      <c r="F2985">
        <v>-19.417674089999998</v>
      </c>
      <c r="G2985">
        <v>2.75564828</v>
      </c>
      <c r="H2985">
        <v>0</v>
      </c>
    </row>
    <row r="2986" spans="1:8" x14ac:dyDescent="0.3">
      <c r="A2986" t="s">
        <v>5517</v>
      </c>
      <c r="B2986" t="s">
        <v>5516</v>
      </c>
      <c r="C2986">
        <v>1.5726343000733032E-8</v>
      </c>
      <c r="D2986">
        <v>0.87272711857064422</v>
      </c>
      <c r="E2986">
        <v>0.38442684999999999</v>
      </c>
      <c r="F2986">
        <v>-2.3011848399999999</v>
      </c>
      <c r="G2986">
        <v>15.634874999999999</v>
      </c>
      <c r="H2986">
        <v>0</v>
      </c>
    </row>
    <row r="2987" spans="1:8" x14ac:dyDescent="0.3">
      <c r="A2987" t="s">
        <v>5626</v>
      </c>
      <c r="B2987" t="s">
        <v>5625</v>
      </c>
      <c r="C2987">
        <v>7.541297661147E-7</v>
      </c>
      <c r="D2987">
        <v>0.86832241420677392</v>
      </c>
      <c r="E2987">
        <v>-0.2180571</v>
      </c>
      <c r="F2987">
        <v>7.1013571100000004</v>
      </c>
      <c r="G2987">
        <v>-31.00954728</v>
      </c>
      <c r="H2987">
        <v>0</v>
      </c>
    </row>
    <row r="2988" spans="1:8" x14ac:dyDescent="0.3">
      <c r="A2988" t="s">
        <v>5526</v>
      </c>
      <c r="B2988" t="s">
        <v>5525</v>
      </c>
      <c r="C2988">
        <v>8.9550322175830103E-6</v>
      </c>
      <c r="D2988">
        <v>0.86606051543894658</v>
      </c>
      <c r="E2988">
        <v>-0.75237140999999996</v>
      </c>
      <c r="F2988">
        <v>-2.6282069899999998</v>
      </c>
      <c r="G2988">
        <v>-15.46608071</v>
      </c>
      <c r="H2988">
        <v>0</v>
      </c>
    </row>
    <row r="2989" spans="1:8" x14ac:dyDescent="0.3">
      <c r="A2989" t="s">
        <v>5881</v>
      </c>
      <c r="B2989" t="s">
        <v>5880</v>
      </c>
      <c r="C2989">
        <v>5.1979437841819409E-2</v>
      </c>
      <c r="D2989">
        <v>0.87286383112437527</v>
      </c>
      <c r="E2989">
        <v>-0.98072910000000002</v>
      </c>
      <c r="F2989">
        <v>4.2216131399999997</v>
      </c>
      <c r="G2989">
        <v>-0.75534221000000001</v>
      </c>
      <c r="H2989">
        <v>0</v>
      </c>
    </row>
    <row r="2990" spans="1:8" x14ac:dyDescent="0.3">
      <c r="A2990" t="s">
        <v>4868</v>
      </c>
      <c r="B2990" t="s">
        <v>4867</v>
      </c>
      <c r="C2990">
        <v>1.3759973303211732E-5</v>
      </c>
      <c r="D2990">
        <v>0.8649730096684678</v>
      </c>
      <c r="E2990">
        <v>2.3116999499999999</v>
      </c>
      <c r="F2990">
        <v>7.8363209100000004</v>
      </c>
      <c r="G2990">
        <v>8.1254772499999994</v>
      </c>
      <c r="H2990">
        <v>0</v>
      </c>
    </row>
    <row r="2991" spans="1:8" x14ac:dyDescent="0.3">
      <c r="A2991" t="s">
        <v>5547</v>
      </c>
      <c r="B2991" t="s">
        <v>5546</v>
      </c>
      <c r="C2991">
        <v>9.9013251743072053E-8</v>
      </c>
      <c r="D2991">
        <v>0.85891873783907247</v>
      </c>
      <c r="E2991">
        <v>0.98523267999999997</v>
      </c>
      <c r="F2991">
        <v>-4.0757275599999998</v>
      </c>
      <c r="G2991">
        <v>-10.15390616</v>
      </c>
      <c r="H2991">
        <v>0</v>
      </c>
    </row>
    <row r="2992" spans="1:8" x14ac:dyDescent="0.3">
      <c r="A2992" t="s">
        <v>5620</v>
      </c>
      <c r="B2992" t="s">
        <v>5619</v>
      </c>
      <c r="C2992">
        <v>1.7133139166537805E-8</v>
      </c>
      <c r="D2992">
        <v>0.86336018922857261</v>
      </c>
      <c r="E2992">
        <v>1.02522812</v>
      </c>
      <c r="F2992">
        <v>-5.7208773600000002</v>
      </c>
      <c r="G2992">
        <v>-7.4441467799999996</v>
      </c>
      <c r="H2992">
        <v>0</v>
      </c>
    </row>
    <row r="2993" spans="1:8" x14ac:dyDescent="0.3">
      <c r="A2993" t="s">
        <v>5406</v>
      </c>
      <c r="B2993" t="s">
        <v>5405</v>
      </c>
      <c r="C2993">
        <v>3.1982197721209129E-5</v>
      </c>
      <c r="D2993">
        <v>0.85346962753509281</v>
      </c>
      <c r="E2993">
        <v>1.1869031800000001</v>
      </c>
      <c r="F2993">
        <v>1.09129298</v>
      </c>
      <c r="G2993">
        <v>-16.635640169999999</v>
      </c>
      <c r="H2993">
        <v>0</v>
      </c>
    </row>
    <row r="2994" spans="1:8" x14ac:dyDescent="0.3">
      <c r="A2994" t="s">
        <v>5531</v>
      </c>
      <c r="B2994" t="s">
        <v>5531</v>
      </c>
      <c r="C2994">
        <v>2.2574700620157297E-7</v>
      </c>
      <c r="D2994">
        <v>0.93075791044714384</v>
      </c>
      <c r="E2994">
        <v>5.5214812899999997</v>
      </c>
      <c r="F2994">
        <v>3.27777136</v>
      </c>
      <c r="G2994">
        <v>-9.7371414299999994</v>
      </c>
      <c r="H2994">
        <v>0</v>
      </c>
    </row>
    <row r="2995" spans="1:8" x14ac:dyDescent="0.3">
      <c r="A2995" t="s">
        <v>412</v>
      </c>
      <c r="B2995" t="s">
        <v>5847</v>
      </c>
      <c r="C2995">
        <v>3.184142142183543E-8</v>
      </c>
      <c r="D2995">
        <v>0.76567034570591253</v>
      </c>
      <c r="E2995">
        <v>-0.1638087</v>
      </c>
      <c r="F2995">
        <v>-12.536850729999999</v>
      </c>
      <c r="G2995">
        <v>-12.520494830000001</v>
      </c>
      <c r="H2995">
        <v>0</v>
      </c>
    </row>
    <row r="2996" spans="1:8" x14ac:dyDescent="0.3">
      <c r="A2996" t="s">
        <v>5572</v>
      </c>
      <c r="B2996" t="s">
        <v>5571</v>
      </c>
      <c r="C2996">
        <v>2.8074961602503473E-2</v>
      </c>
      <c r="D2996">
        <v>0.84249629381259517</v>
      </c>
      <c r="E2996">
        <v>-9.4367690000000004E-2</v>
      </c>
      <c r="F2996">
        <v>-2.68520146</v>
      </c>
      <c r="G2996">
        <v>-8.8774327100000008</v>
      </c>
      <c r="H2996">
        <v>0</v>
      </c>
    </row>
    <row r="2997" spans="1:8" x14ac:dyDescent="0.3">
      <c r="A2997" t="s">
        <v>5496</v>
      </c>
      <c r="B2997" t="s">
        <v>5495</v>
      </c>
      <c r="C2997">
        <v>2.637609489851559E-3</v>
      </c>
      <c r="D2997">
        <v>0.84380727648713216</v>
      </c>
      <c r="E2997">
        <v>-7.8666447499999999</v>
      </c>
      <c r="F2997">
        <v>-3.2322780400000002</v>
      </c>
      <c r="G2997">
        <v>-19.857547189999998</v>
      </c>
      <c r="H2997">
        <v>0</v>
      </c>
    </row>
    <row r="2998" spans="1:8" x14ac:dyDescent="0.3">
      <c r="A2998" t="s">
        <v>5281</v>
      </c>
      <c r="B2998" t="s">
        <v>5280</v>
      </c>
      <c r="C2998">
        <v>6.0343725736434215E-4</v>
      </c>
      <c r="D2998">
        <v>0.842173276083092</v>
      </c>
      <c r="E2998">
        <v>-6.0456759599999996</v>
      </c>
      <c r="F2998">
        <v>-12.22441255</v>
      </c>
      <c r="G2998">
        <v>-25.787139539999998</v>
      </c>
      <c r="H2998">
        <v>0</v>
      </c>
    </row>
    <row r="2999" spans="1:8" x14ac:dyDescent="0.3">
      <c r="A2999" t="s">
        <v>4042</v>
      </c>
      <c r="B2999" t="s">
        <v>5588</v>
      </c>
      <c r="C2999">
        <v>3.5537234988871009E-5</v>
      </c>
      <c r="D2999">
        <v>0.83484179312696805</v>
      </c>
      <c r="E2999">
        <v>1.1904034699999999</v>
      </c>
      <c r="F2999">
        <v>-0.92459077999999995</v>
      </c>
      <c r="G2999">
        <v>7.0929885199999996</v>
      </c>
      <c r="H2999">
        <v>0</v>
      </c>
    </row>
    <row r="3000" spans="1:8" x14ac:dyDescent="0.3">
      <c r="A3000" t="s">
        <v>5388</v>
      </c>
      <c r="B3000" t="s">
        <v>5387</v>
      </c>
      <c r="C3000">
        <v>4.9987791781731631E-5</v>
      </c>
      <c r="D3000">
        <v>0.83032534138034964</v>
      </c>
      <c r="E3000">
        <v>-0.1638087</v>
      </c>
      <c r="F3000">
        <v>-18.958963669999999</v>
      </c>
      <c r="G3000">
        <v>-35.740475979999999</v>
      </c>
      <c r="H3000">
        <v>0</v>
      </c>
    </row>
    <row r="3001" spans="1:8" x14ac:dyDescent="0.3">
      <c r="A3001" t="s">
        <v>5604</v>
      </c>
      <c r="B3001" t="s">
        <v>5603</v>
      </c>
      <c r="C3001">
        <v>2.5313812342233917E-6</v>
      </c>
      <c r="D3001">
        <v>0.82336094783380687</v>
      </c>
      <c r="E3001">
        <v>4.6144074499999999</v>
      </c>
      <c r="F3001">
        <v>5.2965764399999999</v>
      </c>
      <c r="G3001">
        <v>0.85348511999999999</v>
      </c>
      <c r="H3001">
        <v>0</v>
      </c>
    </row>
    <row r="3002" spans="1:8" x14ac:dyDescent="0.3">
      <c r="A3002" t="s">
        <v>5714</v>
      </c>
      <c r="B3002" t="s">
        <v>5713</v>
      </c>
      <c r="C3002">
        <v>8.4251541992800666E-7</v>
      </c>
      <c r="D3002">
        <v>0.82485872837454899</v>
      </c>
      <c r="E3002">
        <v>1.5568621300000001</v>
      </c>
      <c r="F3002">
        <v>104.48233604000001</v>
      </c>
      <c r="G3002">
        <v>58.985768159999999</v>
      </c>
      <c r="H3002">
        <v>0</v>
      </c>
    </row>
    <row r="3003" spans="1:8" x14ac:dyDescent="0.3">
      <c r="A3003" t="s">
        <v>6126</v>
      </c>
      <c r="B3003" t="s">
        <v>6125</v>
      </c>
      <c r="C3003">
        <v>1.4373833391395078E-7</v>
      </c>
      <c r="D3003">
        <v>0.82716810067409485</v>
      </c>
      <c r="E3003">
        <v>6.3665224900000004</v>
      </c>
      <c r="F3003">
        <v>42.879957079999997</v>
      </c>
      <c r="G3003">
        <v>-14.241261250000001</v>
      </c>
      <c r="H3003">
        <v>0</v>
      </c>
    </row>
    <row r="3004" spans="1:8" x14ac:dyDescent="0.3">
      <c r="A3004" t="s">
        <v>4881</v>
      </c>
      <c r="B3004" t="s">
        <v>7202</v>
      </c>
      <c r="C3004">
        <v>1.9810310568247689E-5</v>
      </c>
      <c r="D3004">
        <v>0.81119412732301055</v>
      </c>
      <c r="E3004">
        <v>0.91209819999999997</v>
      </c>
      <c r="F3004">
        <v>-10.57336767</v>
      </c>
      <c r="G3004">
        <v>7.7834905699999997</v>
      </c>
      <c r="H3004">
        <v>0</v>
      </c>
    </row>
    <row r="3005" spans="1:8" x14ac:dyDescent="0.3">
      <c r="A3005" t="s">
        <v>5782</v>
      </c>
      <c r="B3005" t="s">
        <v>5781</v>
      </c>
      <c r="C3005">
        <v>2.357174332525161E-2</v>
      </c>
      <c r="D3005">
        <v>0.80908686343473402</v>
      </c>
      <c r="E3005">
        <v>2.5324190999999998</v>
      </c>
      <c r="F3005">
        <v>7.5440894299999997</v>
      </c>
      <c r="G3005">
        <v>35.97109305</v>
      </c>
      <c r="H3005">
        <v>0</v>
      </c>
    </row>
    <row r="3006" spans="1:8" x14ac:dyDescent="0.3">
      <c r="A3006" t="s">
        <v>5222</v>
      </c>
      <c r="B3006" t="s">
        <v>5221</v>
      </c>
      <c r="C3006">
        <v>6.5328129353367246E-5</v>
      </c>
      <c r="D3006">
        <v>0.80535266862015276</v>
      </c>
      <c r="E3006">
        <v>4.2788409600000001</v>
      </c>
      <c r="F3006">
        <v>-2.6738653600000002</v>
      </c>
      <c r="G3006">
        <v>-8.0709539299999999</v>
      </c>
      <c r="H3006">
        <v>0</v>
      </c>
    </row>
    <row r="3007" spans="1:8" x14ac:dyDescent="0.3">
      <c r="A3007" t="s">
        <v>5314</v>
      </c>
      <c r="B3007" t="s">
        <v>5313</v>
      </c>
      <c r="C3007">
        <v>1.4338716260980838E-5</v>
      </c>
      <c r="D3007">
        <v>0.80273702276393655</v>
      </c>
      <c r="E3007">
        <v>-3.3120440800000002</v>
      </c>
      <c r="F3007">
        <v>-7.3649516400000001</v>
      </c>
      <c r="G3007">
        <v>-18.21492027</v>
      </c>
      <c r="H3007">
        <v>0</v>
      </c>
    </row>
    <row r="3008" spans="1:8" x14ac:dyDescent="0.3">
      <c r="A3008" t="s">
        <v>5584</v>
      </c>
      <c r="B3008" t="s">
        <v>5583</v>
      </c>
      <c r="C3008">
        <v>2.8723770634422111E-6</v>
      </c>
      <c r="D3008">
        <v>0.79981096378557281</v>
      </c>
      <c r="E3008">
        <v>-0.33295112999999998</v>
      </c>
      <c r="F3008">
        <v>0.53418452000000005</v>
      </c>
      <c r="G3008">
        <v>-15.45185105</v>
      </c>
      <c r="H3008">
        <v>0</v>
      </c>
    </row>
    <row r="3009" spans="1:8" x14ac:dyDescent="0.3">
      <c r="A3009" t="s">
        <v>5438</v>
      </c>
      <c r="B3009" t="s">
        <v>5437</v>
      </c>
      <c r="C3009">
        <v>5.1699821050648076E-6</v>
      </c>
      <c r="D3009">
        <v>0.77980413565525286</v>
      </c>
      <c r="E3009">
        <v>-6.1313856400000004</v>
      </c>
      <c r="F3009">
        <v>-3.45714436</v>
      </c>
      <c r="G3009">
        <v>-5.16553796</v>
      </c>
      <c r="H3009">
        <v>0</v>
      </c>
    </row>
    <row r="3010" spans="1:8" x14ac:dyDescent="0.3">
      <c r="A3010" t="s">
        <v>5594</v>
      </c>
      <c r="B3010" t="s">
        <v>5593</v>
      </c>
      <c r="C3010">
        <v>1.2669508427008786E-6</v>
      </c>
      <c r="D3010">
        <v>0.79052830498082494</v>
      </c>
      <c r="E3010">
        <v>-1.93398819</v>
      </c>
      <c r="F3010">
        <v>-3.4063444500000002</v>
      </c>
      <c r="G3010">
        <v>-30.435110470000001</v>
      </c>
      <c r="H3010">
        <v>0</v>
      </c>
    </row>
    <row r="3011" spans="1:8" x14ac:dyDescent="0.3">
      <c r="A3011" t="s">
        <v>3873</v>
      </c>
      <c r="B3011" t="s">
        <v>5873</v>
      </c>
      <c r="C3011">
        <v>4.9885223154872925E-5</v>
      </c>
      <c r="D3011">
        <v>0.79100993613746573</v>
      </c>
      <c r="E3011">
        <v>-4.0914372300000004</v>
      </c>
      <c r="F3011">
        <v>-16.386332639999999</v>
      </c>
      <c r="G3011">
        <v>-13.29122175</v>
      </c>
      <c r="H3011">
        <v>0</v>
      </c>
    </row>
    <row r="3012" spans="1:8" x14ac:dyDescent="0.3">
      <c r="A3012" t="s">
        <v>5741</v>
      </c>
      <c r="B3012" t="s">
        <v>5740</v>
      </c>
      <c r="C3012">
        <v>2.0579531459939021E-7</v>
      </c>
      <c r="D3012">
        <v>0.76866848862290094</v>
      </c>
      <c r="E3012">
        <v>-2.4785632500000001</v>
      </c>
      <c r="F3012">
        <v>3.5038854800000001</v>
      </c>
      <c r="G3012">
        <v>5.9625891900000001</v>
      </c>
      <c r="H3012">
        <v>0</v>
      </c>
    </row>
    <row r="3013" spans="1:8" x14ac:dyDescent="0.3">
      <c r="A3013" t="s">
        <v>7536</v>
      </c>
      <c r="B3013" t="s">
        <v>7536</v>
      </c>
      <c r="C3013">
        <v>7.6908534206169351E-6</v>
      </c>
      <c r="D3013">
        <v>0.77721663160675813</v>
      </c>
      <c r="E3013">
        <v>-3.5546158600000002</v>
      </c>
      <c r="F3013">
        <v>-4.3045254999999996</v>
      </c>
      <c r="G3013">
        <v>-15.45185105</v>
      </c>
      <c r="H3013">
        <v>0</v>
      </c>
    </row>
    <row r="3014" spans="1:8" x14ac:dyDescent="0.3">
      <c r="A3014" t="s">
        <v>5695</v>
      </c>
      <c r="B3014" t="s">
        <v>5694</v>
      </c>
      <c r="C3014">
        <v>1E-8</v>
      </c>
      <c r="D3014">
        <v>0.76851440434864382</v>
      </c>
      <c r="E3014">
        <v>-0.75177780999999999</v>
      </c>
      <c r="F3014">
        <v>-2.6191574399999999</v>
      </c>
      <c r="G3014">
        <v>-15.35360644</v>
      </c>
      <c r="H3014">
        <v>0</v>
      </c>
    </row>
    <row r="3015" spans="1:8" x14ac:dyDescent="0.3">
      <c r="A3015" t="s">
        <v>5508</v>
      </c>
      <c r="B3015" t="s">
        <v>5507</v>
      </c>
      <c r="C3015">
        <v>8.084589506728253E-7</v>
      </c>
      <c r="D3015">
        <v>0.75413503880124078</v>
      </c>
      <c r="E3015">
        <v>-1.06504428</v>
      </c>
      <c r="F3015">
        <v>2.45368801</v>
      </c>
      <c r="G3015">
        <v>-0.11623933</v>
      </c>
      <c r="H3015">
        <v>0</v>
      </c>
    </row>
    <row r="3016" spans="1:8" x14ac:dyDescent="0.3">
      <c r="A3016" t="s">
        <v>5533</v>
      </c>
      <c r="B3016" t="s">
        <v>5532</v>
      </c>
      <c r="C3016">
        <v>1E-8</v>
      </c>
      <c r="D3016">
        <v>0.75318637746427253</v>
      </c>
      <c r="E3016">
        <v>-0.16365895</v>
      </c>
      <c r="F3016">
        <v>7.8574397600000001</v>
      </c>
      <c r="G3016">
        <v>-13.111460689999999</v>
      </c>
      <c r="H3016">
        <v>0</v>
      </c>
    </row>
    <row r="3017" spans="1:8" x14ac:dyDescent="0.3">
      <c r="A3017" t="s">
        <v>2732</v>
      </c>
      <c r="B3017" t="s">
        <v>5587</v>
      </c>
      <c r="C3017">
        <v>2.9162131470198775E-5</v>
      </c>
      <c r="D3017">
        <v>0.75193457746115289</v>
      </c>
      <c r="E3017">
        <v>0.24041145999999999</v>
      </c>
      <c r="F3017">
        <v>-1.2216290000000001</v>
      </c>
      <c r="G3017">
        <v>-13.18769532</v>
      </c>
      <c r="H3017">
        <v>0</v>
      </c>
    </row>
    <row r="3018" spans="1:8" x14ac:dyDescent="0.3">
      <c r="A3018" t="s">
        <v>5638</v>
      </c>
      <c r="B3018" t="s">
        <v>5637</v>
      </c>
      <c r="C3018">
        <v>2.1385124832937857E-5</v>
      </c>
      <c r="D3018">
        <v>0.74618225262257842</v>
      </c>
      <c r="E3018">
        <v>6.0545766099999998</v>
      </c>
      <c r="F3018">
        <v>1.90500471</v>
      </c>
      <c r="G3018">
        <v>16.761221020000001</v>
      </c>
      <c r="H3018">
        <v>0</v>
      </c>
    </row>
    <row r="3019" spans="1:8" x14ac:dyDescent="0.3">
      <c r="A3019" t="s">
        <v>5483</v>
      </c>
      <c r="B3019" t="s">
        <v>5482</v>
      </c>
      <c r="C3019">
        <v>1.7172761996824923E-5</v>
      </c>
      <c r="D3019">
        <v>0.74543430079094475</v>
      </c>
      <c r="E3019">
        <v>-3.47018878</v>
      </c>
      <c r="F3019">
        <v>-21.011626</v>
      </c>
      <c r="G3019">
        <v>-70.671424290000004</v>
      </c>
      <c r="H3019">
        <v>0</v>
      </c>
    </row>
    <row r="3020" spans="1:8" x14ac:dyDescent="0.3">
      <c r="A3020" t="s">
        <v>6008</v>
      </c>
      <c r="B3020" t="s">
        <v>6007</v>
      </c>
      <c r="C3020">
        <v>1.0237640160493254E-5</v>
      </c>
      <c r="D3020">
        <v>0.70423160240380922</v>
      </c>
      <c r="E3020">
        <v>2.2546799900000001</v>
      </c>
      <c r="F3020">
        <v>5.4852114099999998</v>
      </c>
      <c r="G3020">
        <v>6.1563836099999998</v>
      </c>
      <c r="H3020">
        <v>0</v>
      </c>
    </row>
    <row r="3021" spans="1:8" x14ac:dyDescent="0.3">
      <c r="A3021" t="s">
        <v>5473</v>
      </c>
      <c r="B3021" t="s">
        <v>5472</v>
      </c>
      <c r="C3021">
        <v>9.9443295919558285E-7</v>
      </c>
      <c r="D3021">
        <v>0.75090749276908608</v>
      </c>
      <c r="E3021">
        <v>19.444064869999998</v>
      </c>
      <c r="F3021">
        <v>18.500173459999999</v>
      </c>
      <c r="G3021">
        <v>-15.74792349</v>
      </c>
      <c r="H3021">
        <v>0</v>
      </c>
    </row>
    <row r="3022" spans="1:8" x14ac:dyDescent="0.3">
      <c r="A3022" t="s">
        <v>5701</v>
      </c>
      <c r="B3022" t="s">
        <v>5700</v>
      </c>
      <c r="C3022">
        <v>2.4719985146212628E-7</v>
      </c>
      <c r="D3022">
        <v>0.69374930854172034</v>
      </c>
      <c r="E3022">
        <v>-9.2439687199999998</v>
      </c>
      <c r="F3022">
        <v>22.657824890000001</v>
      </c>
      <c r="G3022">
        <v>-42.456227759999997</v>
      </c>
      <c r="H3022">
        <v>0</v>
      </c>
    </row>
    <row r="3023" spans="1:8" x14ac:dyDescent="0.3">
      <c r="A3023" t="s">
        <v>5560</v>
      </c>
      <c r="B3023" t="s">
        <v>5559</v>
      </c>
      <c r="C3023">
        <v>4.7788227043747489E-3</v>
      </c>
      <c r="D3023">
        <v>0.68657405920738468</v>
      </c>
      <c r="E3023">
        <v>-1.4217880899999999</v>
      </c>
      <c r="F3023">
        <v>1.6844789499999999</v>
      </c>
      <c r="G3023">
        <v>46.518526020000003</v>
      </c>
      <c r="H3023">
        <v>0</v>
      </c>
    </row>
    <row r="3024" spans="1:8" x14ac:dyDescent="0.3">
      <c r="A3024" t="s">
        <v>4962</v>
      </c>
      <c r="B3024" t="s">
        <v>4961</v>
      </c>
      <c r="C3024">
        <v>9.7501250090120897E-7</v>
      </c>
      <c r="D3024">
        <v>0.67128657373445733</v>
      </c>
      <c r="E3024">
        <v>-1.13815146</v>
      </c>
      <c r="F3024">
        <v>10.03259727</v>
      </c>
      <c r="G3024">
        <v>82.198446739999994</v>
      </c>
      <c r="H3024">
        <v>0</v>
      </c>
    </row>
    <row r="3025" spans="1:8" x14ac:dyDescent="0.3">
      <c r="A3025" t="s">
        <v>6173</v>
      </c>
      <c r="B3025" t="s">
        <v>6172</v>
      </c>
      <c r="C3025">
        <v>2.2197034076685147E-6</v>
      </c>
      <c r="D3025">
        <v>0.66887287812998453</v>
      </c>
      <c r="E3025">
        <v>1.01406847</v>
      </c>
      <c r="F3025">
        <v>162.67166646999999</v>
      </c>
      <c r="G3025">
        <v>204.77828726000001</v>
      </c>
      <c r="H3025">
        <v>0</v>
      </c>
    </row>
    <row r="3026" spans="1:8" x14ac:dyDescent="0.3">
      <c r="A3026" t="s">
        <v>5659</v>
      </c>
      <c r="B3026" t="s">
        <v>5658</v>
      </c>
      <c r="C3026">
        <v>1.6431016926682163E-3</v>
      </c>
      <c r="D3026">
        <v>0.66436296369602343</v>
      </c>
      <c r="E3026">
        <v>-1.2484606</v>
      </c>
      <c r="F3026">
        <v>5.8686141699999999</v>
      </c>
      <c r="G3026">
        <v>6.4649289300000001</v>
      </c>
      <c r="H3026">
        <v>0</v>
      </c>
    </row>
    <row r="3027" spans="1:8" x14ac:dyDescent="0.3">
      <c r="A3027" t="s">
        <v>7057</v>
      </c>
      <c r="B3027" t="s">
        <v>7056</v>
      </c>
      <c r="C3027">
        <v>2.8097678917558878E-6</v>
      </c>
      <c r="D3027">
        <v>0.65561635561620635</v>
      </c>
      <c r="E3027">
        <v>-1.13233023</v>
      </c>
      <c r="F3027">
        <v>-8.3007277300000002</v>
      </c>
      <c r="G3027">
        <v>-1.94839457</v>
      </c>
      <c r="H3027">
        <v>0</v>
      </c>
    </row>
    <row r="3028" spans="1:8" x14ac:dyDescent="0.3">
      <c r="A3028" t="s">
        <v>2713</v>
      </c>
      <c r="B3028" t="s">
        <v>5650</v>
      </c>
      <c r="C3028">
        <v>3.0040320164980648E-5</v>
      </c>
      <c r="D3028">
        <v>0.65393661790273905</v>
      </c>
      <c r="E3028">
        <v>0.38442685999999998</v>
      </c>
      <c r="F3028">
        <v>0.23620463999999999</v>
      </c>
      <c r="G3028">
        <v>0.57020475999999998</v>
      </c>
      <c r="H3028">
        <v>0</v>
      </c>
    </row>
    <row r="3029" spans="1:8" x14ac:dyDescent="0.3">
      <c r="A3029" t="s">
        <v>4991</v>
      </c>
      <c r="B3029" t="s">
        <v>4990</v>
      </c>
      <c r="C3029">
        <v>2.4485193353250274E-4</v>
      </c>
      <c r="D3029">
        <v>0.6450272235125496</v>
      </c>
      <c r="E3029">
        <v>1.3483241800000001</v>
      </c>
      <c r="F3029">
        <v>2.2870572999999998</v>
      </c>
      <c r="G3029">
        <v>-61.269448820000001</v>
      </c>
      <c r="H3029">
        <v>0</v>
      </c>
    </row>
    <row r="3030" spans="1:8" x14ac:dyDescent="0.3">
      <c r="A3030" t="s">
        <v>5612</v>
      </c>
      <c r="B3030" t="s">
        <v>5612</v>
      </c>
      <c r="C3030">
        <v>8.8104974213714579E-7</v>
      </c>
      <c r="D3030">
        <v>0.66389437228287829</v>
      </c>
      <c r="E3030">
        <v>-2.8301946400000002</v>
      </c>
      <c r="F3030">
        <v>-1.15069826</v>
      </c>
      <c r="G3030">
        <v>-22.819491939999999</v>
      </c>
      <c r="H3030">
        <v>0</v>
      </c>
    </row>
    <row r="3031" spans="1:8" x14ac:dyDescent="0.3">
      <c r="A3031" t="s">
        <v>5674</v>
      </c>
      <c r="B3031" t="s">
        <v>5673</v>
      </c>
      <c r="C3031">
        <v>5.317695321782503E-7</v>
      </c>
      <c r="D3031">
        <v>0.62717769163700476</v>
      </c>
      <c r="E3031">
        <v>-1.4447344200000001</v>
      </c>
      <c r="F3031">
        <v>4.5068466300000001</v>
      </c>
      <c r="G3031">
        <v>11.215259039999999</v>
      </c>
      <c r="H3031">
        <v>0</v>
      </c>
    </row>
    <row r="3032" spans="1:8" x14ac:dyDescent="0.3">
      <c r="A3032" t="s">
        <v>5465</v>
      </c>
      <c r="B3032" t="s">
        <v>5464</v>
      </c>
      <c r="C3032">
        <v>3.4009207806236099E-5</v>
      </c>
      <c r="D3032">
        <v>0.62481656697339794</v>
      </c>
      <c r="E3032">
        <v>-0.23192175000000001</v>
      </c>
      <c r="F3032">
        <v>-2.85443113</v>
      </c>
      <c r="G3032">
        <v>-15.26882071</v>
      </c>
      <c r="H3032">
        <v>0</v>
      </c>
    </row>
    <row r="3033" spans="1:8" x14ac:dyDescent="0.3">
      <c r="A3033" t="s">
        <v>5463</v>
      </c>
      <c r="B3033" t="s">
        <v>5462</v>
      </c>
      <c r="C3033">
        <v>1.9674802633509913E-8</v>
      </c>
      <c r="D3033">
        <v>0.61697144697503903</v>
      </c>
      <c r="E3033">
        <v>0.52143191</v>
      </c>
      <c r="F3033">
        <v>-2.8841465400000001</v>
      </c>
      <c r="G3033">
        <v>-20.12932893</v>
      </c>
      <c r="H3033">
        <v>0</v>
      </c>
    </row>
    <row r="3034" spans="1:8" x14ac:dyDescent="0.3">
      <c r="A3034" t="s">
        <v>2585</v>
      </c>
      <c r="B3034" t="s">
        <v>4880</v>
      </c>
      <c r="C3034">
        <v>3.1052970951953339E-7</v>
      </c>
      <c r="D3034">
        <v>2.721099214655617</v>
      </c>
      <c r="E3034">
        <v>0.84994875999999997</v>
      </c>
      <c r="F3034">
        <v>-5.2604272999999999</v>
      </c>
      <c r="G3034">
        <v>-7.50518997</v>
      </c>
      <c r="H3034">
        <v>0</v>
      </c>
    </row>
    <row r="3035" spans="1:8" x14ac:dyDescent="0.3">
      <c r="A3035" t="s">
        <v>5790</v>
      </c>
      <c r="B3035" t="s">
        <v>5789</v>
      </c>
      <c r="C3035">
        <v>5.5685663238841036E-6</v>
      </c>
      <c r="D3035">
        <v>0.62118884956782572</v>
      </c>
      <c r="E3035">
        <v>-1.57639767</v>
      </c>
      <c r="F3035">
        <v>8.3596782600000008</v>
      </c>
      <c r="G3035">
        <v>-33.710591379999997</v>
      </c>
      <c r="H3035">
        <v>0</v>
      </c>
    </row>
    <row r="3036" spans="1:8" x14ac:dyDescent="0.3">
      <c r="A3036" t="s">
        <v>5905</v>
      </c>
      <c r="B3036" t="s">
        <v>5904</v>
      </c>
      <c r="C3036">
        <v>1.6314710896801772E-6</v>
      </c>
      <c r="D3036">
        <v>0.61477778877921929</v>
      </c>
      <c r="E3036">
        <v>1.7771375300000001</v>
      </c>
      <c r="F3036">
        <v>2.4839452899999999</v>
      </c>
      <c r="G3036">
        <v>-33.7612235</v>
      </c>
      <c r="H3036">
        <v>0</v>
      </c>
    </row>
    <row r="3037" spans="1:8" x14ac:dyDescent="0.3">
      <c r="A3037" t="s">
        <v>5649</v>
      </c>
      <c r="B3037" t="s">
        <v>5648</v>
      </c>
      <c r="C3037">
        <v>4.4102706181174723E-8</v>
      </c>
      <c r="D3037">
        <v>0.601886665865493</v>
      </c>
      <c r="E3037">
        <v>-1.4227576500000001</v>
      </c>
      <c r="F3037">
        <v>-5.2086266099999996</v>
      </c>
      <c r="G3037">
        <v>-15.45185105</v>
      </c>
      <c r="H3037">
        <v>0</v>
      </c>
    </row>
    <row r="3038" spans="1:8" x14ac:dyDescent="0.3">
      <c r="A3038" t="s">
        <v>5636</v>
      </c>
      <c r="B3038" t="s">
        <v>5635</v>
      </c>
      <c r="C3038">
        <v>1E-8</v>
      </c>
      <c r="D3038">
        <v>0.60452245478098365</v>
      </c>
      <c r="E3038">
        <v>-0.22191050000000001</v>
      </c>
      <c r="F3038">
        <v>-3.6215656699999998</v>
      </c>
      <c r="G3038">
        <v>-15.960534689999999</v>
      </c>
      <c r="H3038">
        <v>0</v>
      </c>
    </row>
    <row r="3039" spans="1:8" x14ac:dyDescent="0.3">
      <c r="A3039" t="s">
        <v>5675</v>
      </c>
      <c r="B3039" t="s">
        <v>5675</v>
      </c>
      <c r="C3039">
        <v>1.2249569051448902E-5</v>
      </c>
      <c r="D3039">
        <v>0.59587983816528567</v>
      </c>
      <c r="E3039">
        <v>4.9263811999999998</v>
      </c>
      <c r="F3039">
        <v>15.68422005</v>
      </c>
      <c r="G3039">
        <v>11.99018528</v>
      </c>
      <c r="H3039">
        <v>0</v>
      </c>
    </row>
    <row r="3040" spans="1:8" x14ac:dyDescent="0.3">
      <c r="A3040" t="s">
        <v>5677</v>
      </c>
      <c r="B3040" t="s">
        <v>5676</v>
      </c>
      <c r="C3040">
        <v>1.6547150584455936E-7</v>
      </c>
      <c r="D3040">
        <v>0.60962683898922432</v>
      </c>
      <c r="E3040">
        <v>-0.80140120000000004</v>
      </c>
      <c r="F3040">
        <v>11.714314659999999</v>
      </c>
      <c r="G3040">
        <v>-12.05970834</v>
      </c>
      <c r="H3040">
        <v>0</v>
      </c>
    </row>
    <row r="3041" spans="1:8" x14ac:dyDescent="0.3">
      <c r="A3041" t="s">
        <v>5958</v>
      </c>
      <c r="B3041" t="s">
        <v>5957</v>
      </c>
      <c r="C3041">
        <v>3.6245591971516512E-3</v>
      </c>
      <c r="D3041">
        <v>0.5970673007303906</v>
      </c>
      <c r="E3041">
        <v>-0.62388173000000002</v>
      </c>
      <c r="F3041">
        <v>-5.9200413599999999</v>
      </c>
      <c r="G3041">
        <v>-16.832655979999998</v>
      </c>
      <c r="H3041">
        <v>0</v>
      </c>
    </row>
    <row r="3042" spans="1:8" x14ac:dyDescent="0.3">
      <c r="A3042" t="s">
        <v>253</v>
      </c>
      <c r="B3042" t="s">
        <v>6445</v>
      </c>
      <c r="C3042">
        <v>1.1897398485289648E-5</v>
      </c>
      <c r="D3042">
        <v>0.5979825759639017</v>
      </c>
      <c r="E3042">
        <v>-12.16208423</v>
      </c>
      <c r="F3042">
        <v>803.62085408999997</v>
      </c>
      <c r="G3042">
        <v>1204.91351831</v>
      </c>
      <c r="H3042">
        <v>0</v>
      </c>
    </row>
    <row r="3043" spans="1:8" x14ac:dyDescent="0.3">
      <c r="A3043" t="s">
        <v>6142</v>
      </c>
      <c r="B3043" t="s">
        <v>6141</v>
      </c>
      <c r="C3043">
        <v>1.3292882622304766E-3</v>
      </c>
      <c r="D3043">
        <v>0.59221254305369653</v>
      </c>
      <c r="E3043">
        <v>-3.1191405900000002</v>
      </c>
      <c r="F3043">
        <v>-24.755510439999998</v>
      </c>
      <c r="G3043">
        <v>-29.669447510000001</v>
      </c>
      <c r="H3043">
        <v>0</v>
      </c>
    </row>
    <row r="3044" spans="1:8" x14ac:dyDescent="0.3">
      <c r="A3044" t="s">
        <v>5179</v>
      </c>
      <c r="B3044" t="s">
        <v>5178</v>
      </c>
      <c r="C3044">
        <v>8.1403196265790813E-6</v>
      </c>
      <c r="D3044">
        <v>0.59247201130394667</v>
      </c>
      <c r="E3044">
        <v>-1.13815146</v>
      </c>
      <c r="F3044">
        <v>-1.7419177699999999</v>
      </c>
      <c r="G3044">
        <v>14.03887551</v>
      </c>
      <c r="H3044">
        <v>0</v>
      </c>
    </row>
    <row r="3045" spans="1:8" x14ac:dyDescent="0.3">
      <c r="A3045" t="s">
        <v>5574</v>
      </c>
      <c r="B3045" t="s">
        <v>5573</v>
      </c>
      <c r="C3045">
        <v>1.1317447665572313E-6</v>
      </c>
      <c r="D3045">
        <v>0.58668121147631269</v>
      </c>
      <c r="E3045">
        <v>0.15440412000000001</v>
      </c>
      <c r="F3045">
        <v>1.05022207</v>
      </c>
      <c r="G3045">
        <v>13.17447666</v>
      </c>
      <c r="H3045">
        <v>0</v>
      </c>
    </row>
    <row r="3046" spans="1:8" x14ac:dyDescent="0.3">
      <c r="A3046" t="s">
        <v>5622</v>
      </c>
      <c r="B3046" t="s">
        <v>5621</v>
      </c>
      <c r="C3046">
        <v>1.318929222742359E-8</v>
      </c>
      <c r="D3046">
        <v>0.583591795193936</v>
      </c>
      <c r="E3046">
        <v>-5.4344849499999999</v>
      </c>
      <c r="F3046">
        <v>-10.889761979999999</v>
      </c>
      <c r="G3046">
        <v>74.943128189999996</v>
      </c>
      <c r="H3046">
        <v>0</v>
      </c>
    </row>
    <row r="3047" spans="1:8" x14ac:dyDescent="0.3">
      <c r="A3047" t="s">
        <v>5607</v>
      </c>
      <c r="B3047" t="s">
        <v>5606</v>
      </c>
      <c r="C3047">
        <v>1E-8</v>
      </c>
      <c r="D3047">
        <v>0.57748588426029046</v>
      </c>
      <c r="E3047">
        <v>-2.6477415199999998</v>
      </c>
      <c r="F3047">
        <v>-7.4285829000000003</v>
      </c>
      <c r="G3047">
        <v>2.6946911400000002</v>
      </c>
      <c r="H3047">
        <v>0</v>
      </c>
    </row>
    <row r="3048" spans="1:8" x14ac:dyDescent="0.3">
      <c r="A3048" t="s">
        <v>5687</v>
      </c>
      <c r="B3048" t="s">
        <v>5686</v>
      </c>
      <c r="C3048">
        <v>2.2813155545904619E-7</v>
      </c>
      <c r="D3048">
        <v>0.57647275206470761</v>
      </c>
      <c r="E3048">
        <v>-0.33616659999999998</v>
      </c>
      <c r="F3048">
        <v>-7.60425591</v>
      </c>
      <c r="G3048">
        <v>-21.68498147</v>
      </c>
      <c r="H3048">
        <v>0</v>
      </c>
    </row>
    <row r="3049" spans="1:8" x14ac:dyDescent="0.3">
      <c r="A3049" t="s">
        <v>5040</v>
      </c>
      <c r="B3049" t="s">
        <v>5039</v>
      </c>
      <c r="C3049">
        <v>1.0665845605020476E-6</v>
      </c>
      <c r="D3049">
        <v>0.55313539667969724</v>
      </c>
      <c r="E3049">
        <v>-13.074693140000001</v>
      </c>
      <c r="F3049">
        <v>-3.7082438400000002</v>
      </c>
      <c r="G3049">
        <v>-10.025522990000001</v>
      </c>
      <c r="H3049">
        <v>0</v>
      </c>
    </row>
    <row r="3050" spans="1:8" x14ac:dyDescent="0.3">
      <c r="A3050" t="s">
        <v>5643</v>
      </c>
      <c r="B3050" t="s">
        <v>5642</v>
      </c>
      <c r="C3050">
        <v>1E-8</v>
      </c>
      <c r="D3050">
        <v>0.56581817188935535</v>
      </c>
      <c r="E3050">
        <v>-0.42111636000000002</v>
      </c>
      <c r="F3050">
        <v>-1.09871779</v>
      </c>
      <c r="G3050">
        <v>-1.00778528</v>
      </c>
      <c r="H3050">
        <v>0</v>
      </c>
    </row>
    <row r="3051" spans="1:8" x14ac:dyDescent="0.3">
      <c r="A3051" t="s">
        <v>5475</v>
      </c>
      <c r="B3051" t="s">
        <v>5474</v>
      </c>
      <c r="C3051">
        <v>1.3886778052120049E-2</v>
      </c>
      <c r="D3051">
        <v>0.56018481108043072</v>
      </c>
      <c r="E3051">
        <v>-2.7264271600000001</v>
      </c>
      <c r="F3051">
        <v>-1.0247569999999999E-2</v>
      </c>
      <c r="G3051">
        <v>-16.546628590000001</v>
      </c>
      <c r="H3051">
        <v>0</v>
      </c>
    </row>
    <row r="3052" spans="1:8" x14ac:dyDescent="0.3">
      <c r="A3052" t="s">
        <v>6095</v>
      </c>
      <c r="B3052" t="s">
        <v>6094</v>
      </c>
      <c r="C3052">
        <v>3.076520270042359E-6</v>
      </c>
      <c r="D3052">
        <v>0.55811165144025598</v>
      </c>
      <c r="E3052">
        <v>0.56011049000000002</v>
      </c>
      <c r="F3052">
        <v>1.48039027</v>
      </c>
      <c r="G3052">
        <v>-10.8505386</v>
      </c>
      <c r="H3052">
        <v>0</v>
      </c>
    </row>
    <row r="3053" spans="1:8" x14ac:dyDescent="0.3">
      <c r="A3053" t="s">
        <v>6165</v>
      </c>
      <c r="B3053" t="s">
        <v>6164</v>
      </c>
      <c r="C3053">
        <v>2.2178434571170316E-5</v>
      </c>
      <c r="D3053">
        <v>0.55500021555338652</v>
      </c>
      <c r="E3053">
        <v>-0.46668676999999997</v>
      </c>
      <c r="F3053">
        <v>-2.2196521300000001</v>
      </c>
      <c r="G3053">
        <v>-13.23210549</v>
      </c>
      <c r="H3053">
        <v>0</v>
      </c>
    </row>
    <row r="3054" spans="1:8" x14ac:dyDescent="0.3">
      <c r="A3054" t="s">
        <v>4932</v>
      </c>
      <c r="B3054" t="s">
        <v>4931</v>
      </c>
      <c r="C3054">
        <v>3.5910376154850961E-3</v>
      </c>
      <c r="D3054">
        <v>0.55520666648387407</v>
      </c>
      <c r="E3054">
        <v>-1.0178492100000001</v>
      </c>
      <c r="F3054">
        <v>-6.7681400800000002</v>
      </c>
      <c r="G3054">
        <v>-31.60516337</v>
      </c>
      <c r="H3054">
        <v>0</v>
      </c>
    </row>
    <row r="3055" spans="1:8" x14ac:dyDescent="0.3">
      <c r="A3055" t="s">
        <v>5663</v>
      </c>
      <c r="B3055" t="s">
        <v>5662</v>
      </c>
      <c r="C3055">
        <v>1.4150204144876478E-4</v>
      </c>
      <c r="D3055">
        <v>0.54512577688471575</v>
      </c>
      <c r="E3055">
        <v>7.2675009999999998E-2</v>
      </c>
      <c r="F3055">
        <v>-2.5406356300000001</v>
      </c>
      <c r="G3055">
        <v>-10.767470100000001</v>
      </c>
      <c r="H3055">
        <v>0</v>
      </c>
    </row>
    <row r="3056" spans="1:8" x14ac:dyDescent="0.3">
      <c r="A3056" t="s">
        <v>5562</v>
      </c>
      <c r="B3056" t="s">
        <v>5561</v>
      </c>
      <c r="C3056">
        <v>1.5893281042115559E-5</v>
      </c>
      <c r="D3056">
        <v>0.54295899481817889</v>
      </c>
      <c r="E3056">
        <v>0.40039530000000001</v>
      </c>
      <c r="F3056">
        <v>-2.61306532</v>
      </c>
      <c r="G3056">
        <v>53.851078049999998</v>
      </c>
      <c r="H3056">
        <v>0</v>
      </c>
    </row>
    <row r="3057" spans="1:8" x14ac:dyDescent="0.3">
      <c r="A3057" t="s">
        <v>5310</v>
      </c>
      <c r="B3057" t="s">
        <v>5309</v>
      </c>
      <c r="C3057">
        <v>2.1227493999826744E-4</v>
      </c>
      <c r="D3057">
        <v>0.53325955926237079</v>
      </c>
      <c r="E3057">
        <v>3.5347266799999999</v>
      </c>
      <c r="F3057">
        <v>12.186982499999999</v>
      </c>
      <c r="G3057">
        <v>-60.0888384</v>
      </c>
      <c r="H3057">
        <v>0</v>
      </c>
    </row>
    <row r="3058" spans="1:8" x14ac:dyDescent="0.3">
      <c r="A3058" t="s">
        <v>5672</v>
      </c>
      <c r="B3058" t="s">
        <v>5671</v>
      </c>
      <c r="C3058">
        <v>2.3038155166095793E-7</v>
      </c>
      <c r="D3058">
        <v>0.5338429320131638</v>
      </c>
      <c r="E3058">
        <v>0.33484506000000003</v>
      </c>
      <c r="F3058">
        <v>-3.6268417099999999</v>
      </c>
      <c r="G3058">
        <v>-10.32972346</v>
      </c>
      <c r="H3058">
        <v>0</v>
      </c>
    </row>
    <row r="3059" spans="1:8" x14ac:dyDescent="0.3">
      <c r="A3059" t="s">
        <v>5923</v>
      </c>
      <c r="B3059" t="s">
        <v>5922</v>
      </c>
      <c r="C3059">
        <v>2.2394874197129798E-5</v>
      </c>
      <c r="D3059">
        <v>0.52460771029932929</v>
      </c>
      <c r="E3059">
        <v>-2.7867803200000001</v>
      </c>
      <c r="F3059">
        <v>-5.8597886800000003</v>
      </c>
      <c r="G3059">
        <v>21.889354659999999</v>
      </c>
      <c r="H3059">
        <v>0</v>
      </c>
    </row>
    <row r="3060" spans="1:8" x14ac:dyDescent="0.3">
      <c r="A3060" t="s">
        <v>5596</v>
      </c>
      <c r="B3060" t="s">
        <v>5595</v>
      </c>
      <c r="C3060">
        <v>8.3681155467908226E-7</v>
      </c>
      <c r="D3060">
        <v>0.52599989152391424</v>
      </c>
      <c r="E3060">
        <v>-1.13815146</v>
      </c>
      <c r="F3060">
        <v>6.5501374500000002</v>
      </c>
      <c r="G3060">
        <v>-33.219162930000003</v>
      </c>
      <c r="H3060">
        <v>0</v>
      </c>
    </row>
    <row r="3061" spans="1:8" x14ac:dyDescent="0.3">
      <c r="A3061" t="s">
        <v>5840</v>
      </c>
      <c r="B3061" t="s">
        <v>5839</v>
      </c>
      <c r="C3061">
        <v>3.1940602027499066E-7</v>
      </c>
      <c r="D3061">
        <v>0.52654260705918254</v>
      </c>
      <c r="E3061">
        <v>0.68064502999999998</v>
      </c>
      <c r="F3061">
        <v>-5.7402116300000001</v>
      </c>
      <c r="G3061">
        <v>-14.923213779999999</v>
      </c>
      <c r="H3061">
        <v>0</v>
      </c>
    </row>
    <row r="3062" spans="1:8" x14ac:dyDescent="0.3">
      <c r="A3062" t="s">
        <v>5793</v>
      </c>
      <c r="B3062" t="s">
        <v>5792</v>
      </c>
      <c r="C3062">
        <v>1.0441213837702567E-5</v>
      </c>
      <c r="D3062">
        <v>0.52362117509167583</v>
      </c>
      <c r="E3062">
        <v>-0.42344738999999998</v>
      </c>
      <c r="F3062">
        <v>-0.57131273000000005</v>
      </c>
      <c r="G3062">
        <v>-10.64496739</v>
      </c>
      <c r="H3062">
        <v>0</v>
      </c>
    </row>
    <row r="3063" spans="1:8" x14ac:dyDescent="0.3">
      <c r="A3063" t="s">
        <v>5602</v>
      </c>
      <c r="B3063" t="s">
        <v>5601</v>
      </c>
      <c r="C3063">
        <v>5.2394854839293501E-8</v>
      </c>
      <c r="D3063">
        <v>0.52158781207798266</v>
      </c>
      <c r="E3063">
        <v>-0.66825288000000005</v>
      </c>
      <c r="F3063">
        <v>-4.7794410999999997</v>
      </c>
      <c r="G3063">
        <v>-29.796577209999999</v>
      </c>
      <c r="H3063">
        <v>0</v>
      </c>
    </row>
    <row r="3064" spans="1:8" x14ac:dyDescent="0.3">
      <c r="A3064" t="s">
        <v>5854</v>
      </c>
      <c r="B3064" t="s">
        <v>5853</v>
      </c>
      <c r="C3064">
        <v>1.1740890415347343E-3</v>
      </c>
      <c r="D3064">
        <v>0.5203322259997254</v>
      </c>
      <c r="E3064">
        <v>-4.8687080000000001E-2</v>
      </c>
      <c r="F3064">
        <v>-2.7012683499999999</v>
      </c>
      <c r="G3064">
        <v>-21.720775230000001</v>
      </c>
      <c r="H3064">
        <v>0</v>
      </c>
    </row>
    <row r="3065" spans="1:8" x14ac:dyDescent="0.3">
      <c r="A3065" t="s">
        <v>5772</v>
      </c>
      <c r="B3065" t="s">
        <v>5771</v>
      </c>
      <c r="C3065">
        <v>1E-8</v>
      </c>
      <c r="D3065">
        <v>0.59776319109132714</v>
      </c>
      <c r="E3065">
        <v>10.71577504</v>
      </c>
      <c r="F3065">
        <v>-20.065653390000001</v>
      </c>
      <c r="G3065">
        <v>-4.1469455000000002</v>
      </c>
      <c r="H3065">
        <v>0</v>
      </c>
    </row>
    <row r="3066" spans="1:8" x14ac:dyDescent="0.3">
      <c r="A3066" t="s">
        <v>5326</v>
      </c>
      <c r="B3066" t="s">
        <v>5325</v>
      </c>
      <c r="C3066">
        <v>6.2181374154087594E-4</v>
      </c>
      <c r="D3066">
        <v>0.51190005324820465</v>
      </c>
      <c r="E3066">
        <v>-1.1289744399999999</v>
      </c>
      <c r="F3066">
        <v>-2.73091989</v>
      </c>
      <c r="G3066">
        <v>-11.577244090000001</v>
      </c>
      <c r="H3066">
        <v>0</v>
      </c>
    </row>
    <row r="3067" spans="1:8" x14ac:dyDescent="0.3">
      <c r="A3067" t="s">
        <v>6016</v>
      </c>
      <c r="B3067" t="s">
        <v>6015</v>
      </c>
      <c r="C3067">
        <v>7.0464640735985002E-3</v>
      </c>
      <c r="D3067">
        <v>0.5028063678760476</v>
      </c>
      <c r="E3067">
        <v>-1.5986975800000001</v>
      </c>
      <c r="F3067">
        <v>-7.7243645000000001</v>
      </c>
      <c r="G3067">
        <v>-33.503418240000002</v>
      </c>
      <c r="H3067">
        <v>0</v>
      </c>
    </row>
    <row r="3068" spans="1:8" x14ac:dyDescent="0.3">
      <c r="A3068" t="s">
        <v>5928</v>
      </c>
      <c r="B3068" t="s">
        <v>5927</v>
      </c>
      <c r="C3068">
        <v>1.7505780778616896E-5</v>
      </c>
      <c r="D3068">
        <v>0.50131798996257892</v>
      </c>
      <c r="E3068">
        <v>0.32356895000000002</v>
      </c>
      <c r="F3068">
        <v>-0.38370789</v>
      </c>
      <c r="G3068">
        <v>-8.4090651899999997</v>
      </c>
      <c r="H3068">
        <v>0</v>
      </c>
    </row>
    <row r="3069" spans="1:8" x14ac:dyDescent="0.3">
      <c r="A3069" t="s">
        <v>6032</v>
      </c>
      <c r="B3069" t="s">
        <v>6031</v>
      </c>
      <c r="C3069">
        <v>7.3089904817671896E-5</v>
      </c>
      <c r="D3069">
        <v>0.48090614437474616</v>
      </c>
      <c r="E3069">
        <v>-0.34533452999999997</v>
      </c>
      <c r="F3069">
        <v>-3.5783938700000002</v>
      </c>
      <c r="G3069">
        <v>-5.7201600000000002E-3</v>
      </c>
      <c r="H3069">
        <v>0</v>
      </c>
    </row>
    <row r="3070" spans="1:8" x14ac:dyDescent="0.3">
      <c r="A3070" t="s">
        <v>5699</v>
      </c>
      <c r="B3070" t="s">
        <v>5698</v>
      </c>
      <c r="C3070">
        <v>4.3642891513540318E-6</v>
      </c>
      <c r="D3070">
        <v>0.49879784213592782</v>
      </c>
      <c r="E3070">
        <v>0.49137018999999998</v>
      </c>
      <c r="F3070">
        <v>-3.8299398600000001</v>
      </c>
      <c r="G3070">
        <v>-9.6306642199999999</v>
      </c>
      <c r="H3070">
        <v>0</v>
      </c>
    </row>
    <row r="3071" spans="1:8" x14ac:dyDescent="0.3">
      <c r="A3071" t="s">
        <v>5528</v>
      </c>
      <c r="B3071" t="s">
        <v>5527</v>
      </c>
      <c r="C3071">
        <v>2.589443232281042E-7</v>
      </c>
      <c r="D3071">
        <v>0.49302280821518896</v>
      </c>
      <c r="E3071">
        <v>4.5976066400000004</v>
      </c>
      <c r="F3071">
        <v>-2.2167743600000001</v>
      </c>
      <c r="G3071">
        <v>-20.319447830000001</v>
      </c>
      <c r="H3071">
        <v>0</v>
      </c>
    </row>
    <row r="3072" spans="1:8" x14ac:dyDescent="0.3">
      <c r="A3072" t="s">
        <v>5681</v>
      </c>
      <c r="B3072" t="s">
        <v>5680</v>
      </c>
      <c r="C3072">
        <v>5.9170436165574745E-5</v>
      </c>
      <c r="D3072">
        <v>0.48805225450211692</v>
      </c>
      <c r="E3072">
        <v>0.40837074000000001</v>
      </c>
      <c r="F3072">
        <v>2.4789825799999998</v>
      </c>
      <c r="G3072">
        <v>21.19570959</v>
      </c>
      <c r="H3072">
        <v>0</v>
      </c>
    </row>
    <row r="3073" spans="1:8" x14ac:dyDescent="0.3">
      <c r="A3073" t="s">
        <v>5535</v>
      </c>
      <c r="B3073" t="s">
        <v>5534</v>
      </c>
      <c r="C3073">
        <v>3.5344889906520021E-7</v>
      </c>
      <c r="D3073">
        <v>0.48676705388070141</v>
      </c>
      <c r="E3073">
        <v>-3.6729715000000001</v>
      </c>
      <c r="F3073">
        <v>-18.694949149999999</v>
      </c>
      <c r="G3073">
        <v>-59.457353359999999</v>
      </c>
      <c r="H3073">
        <v>0</v>
      </c>
    </row>
    <row r="3074" spans="1:8" x14ac:dyDescent="0.3">
      <c r="A3074" t="s">
        <v>5530</v>
      </c>
      <c r="B3074" t="s">
        <v>5529</v>
      </c>
      <c r="C3074">
        <v>5.3531214316427743E-6</v>
      </c>
      <c r="D3074">
        <v>0.4825349380058252</v>
      </c>
      <c r="E3074">
        <v>-0.12328342</v>
      </c>
      <c r="F3074">
        <v>3.38395709</v>
      </c>
      <c r="G3074">
        <v>-45.057232130000003</v>
      </c>
      <c r="H3074">
        <v>0</v>
      </c>
    </row>
    <row r="3075" spans="1:8" x14ac:dyDescent="0.3">
      <c r="A3075" t="s">
        <v>5710</v>
      </c>
      <c r="B3075" t="s">
        <v>5709</v>
      </c>
      <c r="C3075">
        <v>7.5833981196550703E-5</v>
      </c>
      <c r="D3075">
        <v>0.48214366968027533</v>
      </c>
      <c r="E3075">
        <v>-1.13815146</v>
      </c>
      <c r="F3075">
        <v>5.2580816500000003</v>
      </c>
      <c r="G3075">
        <v>13.158934159999999</v>
      </c>
      <c r="H3075">
        <v>0</v>
      </c>
    </row>
    <row r="3076" spans="1:8" x14ac:dyDescent="0.3">
      <c r="A3076" t="s">
        <v>5810</v>
      </c>
      <c r="B3076" t="s">
        <v>5809</v>
      </c>
      <c r="C3076">
        <v>1E-8</v>
      </c>
      <c r="D3076">
        <v>0.47446930432087142</v>
      </c>
      <c r="E3076">
        <v>-1.9130116100000001</v>
      </c>
      <c r="F3076">
        <v>13.20692917</v>
      </c>
      <c r="G3076">
        <v>11.60038917</v>
      </c>
      <c r="H3076">
        <v>0</v>
      </c>
    </row>
    <row r="3077" spans="1:8" x14ac:dyDescent="0.3">
      <c r="A3077" t="s">
        <v>5702</v>
      </c>
      <c r="B3077" t="s">
        <v>5702</v>
      </c>
      <c r="C3077">
        <v>4.7982432831866849E-6</v>
      </c>
      <c r="D3077">
        <v>0.46956569441725837</v>
      </c>
      <c r="E3077">
        <v>-4.1962273899999998</v>
      </c>
      <c r="F3077">
        <v>-5.22898117</v>
      </c>
      <c r="G3077">
        <v>-3.9354190199999999</v>
      </c>
      <c r="H3077">
        <v>0</v>
      </c>
    </row>
    <row r="3078" spans="1:8" x14ac:dyDescent="0.3">
      <c r="A3078" t="s">
        <v>5543</v>
      </c>
      <c r="B3078" t="s">
        <v>5543</v>
      </c>
      <c r="C3078">
        <v>1E-8</v>
      </c>
      <c r="D3078">
        <v>0.47277560165291799</v>
      </c>
      <c r="E3078">
        <v>0.30685508</v>
      </c>
      <c r="F3078">
        <v>-17.577862450000001</v>
      </c>
      <c r="G3078">
        <v>-27.120627389999999</v>
      </c>
      <c r="H3078">
        <v>0</v>
      </c>
    </row>
    <row r="3079" spans="1:8" x14ac:dyDescent="0.3">
      <c r="A3079" t="s">
        <v>5716</v>
      </c>
      <c r="B3079" t="s">
        <v>5715</v>
      </c>
      <c r="C3079">
        <v>4.3410552861639295E-5</v>
      </c>
      <c r="D3079">
        <v>0.46257021177138929</v>
      </c>
      <c r="E3079">
        <v>-0.71693934000000004</v>
      </c>
      <c r="F3079">
        <v>-2.3928236300000001</v>
      </c>
      <c r="G3079">
        <v>-12.4763944</v>
      </c>
      <c r="H3079">
        <v>0</v>
      </c>
    </row>
    <row r="3080" spans="1:8" x14ac:dyDescent="0.3">
      <c r="A3080" t="s">
        <v>5788</v>
      </c>
      <c r="B3080" t="s">
        <v>5787</v>
      </c>
      <c r="C3080">
        <v>1.5076886800705672E-6</v>
      </c>
      <c r="D3080">
        <v>0.45751156116888148</v>
      </c>
      <c r="E3080">
        <v>-3.08272368</v>
      </c>
      <c r="F3080">
        <v>-4.4852125799999998</v>
      </c>
      <c r="G3080">
        <v>-12.84225286</v>
      </c>
      <c r="H3080">
        <v>0</v>
      </c>
    </row>
    <row r="3081" spans="1:8" x14ac:dyDescent="0.3">
      <c r="A3081" t="s">
        <v>5858</v>
      </c>
      <c r="B3081" t="s">
        <v>5858</v>
      </c>
      <c r="C3081">
        <v>1.4756101975199204E-8</v>
      </c>
      <c r="D3081">
        <v>0.4377572284078679</v>
      </c>
      <c r="E3081">
        <v>-1.0576749700000001</v>
      </c>
      <c r="F3081">
        <v>-5.6872240100000004</v>
      </c>
      <c r="G3081">
        <v>-23.255066020000001</v>
      </c>
      <c r="H3081">
        <v>0</v>
      </c>
    </row>
    <row r="3082" spans="1:8" x14ac:dyDescent="0.3">
      <c r="A3082" t="s">
        <v>5712</v>
      </c>
      <c r="B3082" t="s">
        <v>5711</v>
      </c>
      <c r="C3082">
        <v>1E-8</v>
      </c>
      <c r="D3082">
        <v>0.45164574908433863</v>
      </c>
      <c r="E3082">
        <v>5.1083802199999999</v>
      </c>
      <c r="F3082">
        <v>2.05374305</v>
      </c>
      <c r="G3082">
        <v>-18.665976860000001</v>
      </c>
      <c r="H3082">
        <v>0</v>
      </c>
    </row>
    <row r="3083" spans="1:8" x14ac:dyDescent="0.3">
      <c r="A3083" t="s">
        <v>5795</v>
      </c>
      <c r="B3083" t="s">
        <v>5794</v>
      </c>
      <c r="C3083">
        <v>5.3838041710605519E-6</v>
      </c>
      <c r="D3083">
        <v>0.44558918709064127</v>
      </c>
      <c r="E3083">
        <v>8.5497089999999998E-2</v>
      </c>
      <c r="F3083">
        <v>-3.3583550999999998</v>
      </c>
      <c r="G3083">
        <v>-15.40227022</v>
      </c>
      <c r="H3083">
        <v>0</v>
      </c>
    </row>
    <row r="3084" spans="1:8" x14ac:dyDescent="0.3">
      <c r="A3084" t="s">
        <v>5804</v>
      </c>
      <c r="B3084" t="s">
        <v>5804</v>
      </c>
      <c r="C3084">
        <v>2.1097738818250102E-6</v>
      </c>
      <c r="D3084">
        <v>0.43970078943373953</v>
      </c>
      <c r="E3084">
        <v>-0.14710523</v>
      </c>
      <c r="F3084">
        <v>-4.6381486199999999</v>
      </c>
      <c r="G3084">
        <v>-34.285946389999999</v>
      </c>
      <c r="H3084">
        <v>0</v>
      </c>
    </row>
    <row r="3085" spans="1:8" x14ac:dyDescent="0.3">
      <c r="A3085" t="s">
        <v>5689</v>
      </c>
      <c r="B3085" t="s">
        <v>5688</v>
      </c>
      <c r="C3085">
        <v>1.382126364082212E-5</v>
      </c>
      <c r="D3085">
        <v>0.43898507097604572</v>
      </c>
      <c r="E3085">
        <v>-0.66015877999999995</v>
      </c>
      <c r="F3085">
        <v>-5.0552593799999999</v>
      </c>
      <c r="G3085">
        <v>2.2112606800000001</v>
      </c>
      <c r="H3085">
        <v>0</v>
      </c>
    </row>
    <row r="3086" spans="1:8" x14ac:dyDescent="0.3">
      <c r="A3086" t="s">
        <v>5683</v>
      </c>
      <c r="B3086" t="s">
        <v>5682</v>
      </c>
      <c r="C3086">
        <v>5.4572214035959656E-5</v>
      </c>
      <c r="D3086">
        <v>0.42950646619082078</v>
      </c>
      <c r="E3086">
        <v>-3.9692112700000002</v>
      </c>
      <c r="F3086">
        <v>-7.6617600000000001E-3</v>
      </c>
      <c r="G3086">
        <v>-15.45185105</v>
      </c>
      <c r="H3086">
        <v>0</v>
      </c>
    </row>
    <row r="3087" spans="1:8" x14ac:dyDescent="0.3">
      <c r="A3087" t="s">
        <v>4324</v>
      </c>
      <c r="B3087" t="s">
        <v>5724</v>
      </c>
      <c r="C3087">
        <v>7.2985448227951679E-7</v>
      </c>
      <c r="D3087">
        <v>0.42467016439547933</v>
      </c>
      <c r="E3087">
        <v>-1.13815146</v>
      </c>
      <c r="F3087">
        <v>-18.07857207</v>
      </c>
      <c r="G3087">
        <v>-35.906467820000003</v>
      </c>
      <c r="H3087">
        <v>0</v>
      </c>
    </row>
    <row r="3088" spans="1:8" x14ac:dyDescent="0.3">
      <c r="A3088" t="s">
        <v>5697</v>
      </c>
      <c r="B3088" t="s">
        <v>5696</v>
      </c>
      <c r="C3088">
        <v>1.8228101549858589E-5</v>
      </c>
      <c r="D3088">
        <v>0.42391353226139433</v>
      </c>
      <c r="E3088">
        <v>-6.0314361600000002</v>
      </c>
      <c r="F3088">
        <v>-7.9388810699999999</v>
      </c>
      <c r="G3088">
        <v>-27.0875938</v>
      </c>
      <c r="H3088">
        <v>0</v>
      </c>
    </row>
    <row r="3089" spans="1:8" x14ac:dyDescent="0.3">
      <c r="A3089" t="s">
        <v>5797</v>
      </c>
      <c r="B3089" t="s">
        <v>5796</v>
      </c>
      <c r="C3089">
        <v>5.1078746101242331E-7</v>
      </c>
      <c r="D3089">
        <v>0.40628055548239311</v>
      </c>
      <c r="E3089">
        <v>-1.55939038</v>
      </c>
      <c r="F3089">
        <v>-3.6234983299999999</v>
      </c>
      <c r="G3089">
        <v>-5.4097294500000004</v>
      </c>
      <c r="H3089">
        <v>0</v>
      </c>
    </row>
    <row r="3090" spans="1:8" x14ac:dyDescent="0.3">
      <c r="A3090" t="s">
        <v>5416</v>
      </c>
      <c r="B3090" t="s">
        <v>5415</v>
      </c>
      <c r="C3090">
        <v>4.9059545804034307E-7</v>
      </c>
      <c r="D3090">
        <v>0.41956952121416102</v>
      </c>
      <c r="E3090">
        <v>-4.9646410000000002E-2</v>
      </c>
      <c r="F3090">
        <v>-0.73409511999999999</v>
      </c>
      <c r="G3090">
        <v>-44.945329620000003</v>
      </c>
      <c r="H3090">
        <v>0</v>
      </c>
    </row>
    <row r="3091" spans="1:8" x14ac:dyDescent="0.3">
      <c r="A3091" t="s">
        <v>2525</v>
      </c>
      <c r="B3091" t="s">
        <v>6563</v>
      </c>
      <c r="C3091">
        <v>1.817780678099415E-6</v>
      </c>
      <c r="D3091">
        <v>0.41213056333493742</v>
      </c>
      <c r="E3091">
        <v>-0.16037633000000001</v>
      </c>
      <c r="F3091">
        <v>-16.246442250000001</v>
      </c>
      <c r="G3091">
        <v>-22.422160340000001</v>
      </c>
      <c r="H3091">
        <v>0</v>
      </c>
    </row>
    <row r="3092" spans="1:8" x14ac:dyDescent="0.3">
      <c r="A3092" t="s">
        <v>5885</v>
      </c>
      <c r="B3092" t="s">
        <v>5884</v>
      </c>
      <c r="C3092">
        <v>3.8487173348520225E-7</v>
      </c>
      <c r="D3092">
        <v>0.39769733144092134</v>
      </c>
      <c r="E3092">
        <v>5.27922548</v>
      </c>
      <c r="F3092">
        <v>-6.1657675200000002</v>
      </c>
      <c r="G3092">
        <v>-24.740115379999999</v>
      </c>
      <c r="H3092">
        <v>0</v>
      </c>
    </row>
    <row r="3093" spans="1:8" x14ac:dyDescent="0.3">
      <c r="A3093" t="s">
        <v>5592</v>
      </c>
      <c r="B3093" t="s">
        <v>5591</v>
      </c>
      <c r="C3093">
        <v>1E-8</v>
      </c>
      <c r="D3093">
        <v>0.4000645276723504</v>
      </c>
      <c r="E3093">
        <v>0.17449485000000001</v>
      </c>
      <c r="F3093">
        <v>-22.899253850000001</v>
      </c>
      <c r="G3093">
        <v>-69.742484779999998</v>
      </c>
      <c r="H3093">
        <v>0</v>
      </c>
    </row>
    <row r="3094" spans="1:8" x14ac:dyDescent="0.3">
      <c r="A3094" t="s">
        <v>5822</v>
      </c>
      <c r="B3094" t="s">
        <v>5821</v>
      </c>
      <c r="C3094">
        <v>1.1558674420546307E-6</v>
      </c>
      <c r="D3094">
        <v>0.39174208156934892</v>
      </c>
      <c r="E3094">
        <v>-1.3011394300000001</v>
      </c>
      <c r="F3094">
        <v>-2.4565504699999998</v>
      </c>
      <c r="G3094">
        <v>-0.23890091999999999</v>
      </c>
      <c r="H3094">
        <v>0</v>
      </c>
    </row>
    <row r="3095" spans="1:8" x14ac:dyDescent="0.3">
      <c r="A3095" t="s">
        <v>5731</v>
      </c>
      <c r="B3095" t="s">
        <v>5730</v>
      </c>
      <c r="C3095">
        <v>1.08377620505752E-8</v>
      </c>
      <c r="D3095">
        <v>0.38832966394084789</v>
      </c>
      <c r="E3095">
        <v>-0.67298166999999998</v>
      </c>
      <c r="F3095">
        <v>-4.3513992000000004</v>
      </c>
      <c r="G3095">
        <v>-17.619296460000001</v>
      </c>
      <c r="H3095">
        <v>0</v>
      </c>
    </row>
    <row r="3096" spans="1:8" x14ac:dyDescent="0.3">
      <c r="A3096" t="s">
        <v>5440</v>
      </c>
      <c r="B3096" t="s">
        <v>5439</v>
      </c>
      <c r="C3096">
        <v>4.903121476879359E-4</v>
      </c>
      <c r="D3096">
        <v>0.3899996943281408</v>
      </c>
      <c r="E3096">
        <v>6.8252314600000004</v>
      </c>
      <c r="F3096">
        <v>-13.286441849999999</v>
      </c>
      <c r="G3096">
        <v>-44.338324210000003</v>
      </c>
      <c r="H3096">
        <v>0</v>
      </c>
    </row>
    <row r="3097" spans="1:8" x14ac:dyDescent="0.3">
      <c r="A3097" t="s">
        <v>5891</v>
      </c>
      <c r="B3097" t="s">
        <v>5890</v>
      </c>
      <c r="C3097">
        <v>1.5023160618028161E-7</v>
      </c>
      <c r="D3097">
        <v>0.39096239622549206</v>
      </c>
      <c r="E3097">
        <v>0.15440412000000001</v>
      </c>
      <c r="F3097">
        <v>0.15440412000000001</v>
      </c>
      <c r="G3097">
        <v>0.15440412000000001</v>
      </c>
      <c r="H3097">
        <v>0</v>
      </c>
    </row>
    <row r="3098" spans="1:8" x14ac:dyDescent="0.3">
      <c r="A3098" t="s">
        <v>5910</v>
      </c>
      <c r="B3098" t="s">
        <v>5909</v>
      </c>
      <c r="C3098">
        <v>1.1206644157282607E-7</v>
      </c>
      <c r="D3098">
        <v>0.38955349886819479</v>
      </c>
      <c r="E3098">
        <v>-2.0390169600000001</v>
      </c>
      <c r="F3098">
        <v>-5.9177393900000004</v>
      </c>
      <c r="G3098">
        <v>-14.36644875</v>
      </c>
      <c r="H3098">
        <v>0</v>
      </c>
    </row>
    <row r="3099" spans="1:8" x14ac:dyDescent="0.3">
      <c r="A3099" t="s">
        <v>5767</v>
      </c>
      <c r="B3099" t="s">
        <v>5766</v>
      </c>
      <c r="C3099">
        <v>1.1819799197959465E-6</v>
      </c>
      <c r="D3099">
        <v>0.38485430498653761</v>
      </c>
      <c r="E3099">
        <v>0.38423225999999999</v>
      </c>
      <c r="F3099">
        <v>-1.5001310800000001</v>
      </c>
      <c r="G3099">
        <v>-16.48881458</v>
      </c>
      <c r="H3099">
        <v>0</v>
      </c>
    </row>
    <row r="3100" spans="1:8" x14ac:dyDescent="0.3">
      <c r="A3100" t="s">
        <v>5770</v>
      </c>
      <c r="B3100" t="s">
        <v>5770</v>
      </c>
      <c r="C3100">
        <v>5.9712531720150555E-5</v>
      </c>
      <c r="D3100">
        <v>0.38448086855999025</v>
      </c>
      <c r="E3100">
        <v>-1.13622117</v>
      </c>
      <c r="F3100">
        <v>-3.0064424199999999</v>
      </c>
      <c r="G3100">
        <v>-55.950641910000002</v>
      </c>
      <c r="H3100">
        <v>0</v>
      </c>
    </row>
    <row r="3101" spans="1:8" x14ac:dyDescent="0.3">
      <c r="A3101" t="s">
        <v>5754</v>
      </c>
      <c r="B3101" t="s">
        <v>5753</v>
      </c>
      <c r="C3101">
        <v>1.9518491367444121E-7</v>
      </c>
      <c r="D3101">
        <v>0.38409495369233909</v>
      </c>
      <c r="E3101">
        <v>-4.6342952300000002</v>
      </c>
      <c r="F3101">
        <v>11.79746072</v>
      </c>
      <c r="G3101">
        <v>3.0206578899999998</v>
      </c>
      <c r="H3101">
        <v>0</v>
      </c>
    </row>
    <row r="3102" spans="1:8" x14ac:dyDescent="0.3">
      <c r="A3102" t="s">
        <v>5693</v>
      </c>
      <c r="B3102" t="s">
        <v>5692</v>
      </c>
      <c r="C3102">
        <v>6.1968152302434655E-7</v>
      </c>
      <c r="D3102">
        <v>0.40607314810536682</v>
      </c>
      <c r="E3102">
        <v>-0.13046081000000001</v>
      </c>
      <c r="F3102">
        <v>-6.9280246400000003</v>
      </c>
      <c r="G3102">
        <v>-15.23980705</v>
      </c>
      <c r="H3102">
        <v>0</v>
      </c>
    </row>
    <row r="3103" spans="1:8" x14ac:dyDescent="0.3">
      <c r="A3103" t="s">
        <v>6265</v>
      </c>
      <c r="B3103" t="s">
        <v>6264</v>
      </c>
      <c r="C3103">
        <v>1.7963574263355703E-6</v>
      </c>
      <c r="D3103">
        <v>0.38134131481962358</v>
      </c>
      <c r="E3103">
        <v>2.7798878899999999</v>
      </c>
      <c r="F3103">
        <v>4.4349323700000003</v>
      </c>
      <c r="G3103">
        <v>1.1185873</v>
      </c>
      <c r="H3103">
        <v>0</v>
      </c>
    </row>
    <row r="3104" spans="1:8" x14ac:dyDescent="0.3">
      <c r="A3104" t="s">
        <v>5930</v>
      </c>
      <c r="B3104" t="s">
        <v>5929</v>
      </c>
      <c r="C3104">
        <v>1.5559493329983645E-4</v>
      </c>
      <c r="D3104">
        <v>0.37896698941866908</v>
      </c>
      <c r="E3104">
        <v>-0.21173437000000001</v>
      </c>
      <c r="F3104">
        <v>-4.0106510499999999</v>
      </c>
      <c r="G3104">
        <v>-48.43149459</v>
      </c>
      <c r="H3104">
        <v>0</v>
      </c>
    </row>
    <row r="3105" spans="1:8" x14ac:dyDescent="0.3">
      <c r="A3105" t="s">
        <v>4042</v>
      </c>
      <c r="B3105" t="s">
        <v>5775</v>
      </c>
      <c r="C3105">
        <v>3.865141860511218E-7</v>
      </c>
      <c r="D3105">
        <v>0.37324205370963409</v>
      </c>
      <c r="E3105">
        <v>-0.54195870999999995</v>
      </c>
      <c r="F3105">
        <v>-15.947321820000001</v>
      </c>
      <c r="G3105">
        <v>-34.726591390000003</v>
      </c>
      <c r="H3105">
        <v>0</v>
      </c>
    </row>
    <row r="3106" spans="1:8" x14ac:dyDescent="0.3">
      <c r="A3106" t="s">
        <v>5385</v>
      </c>
      <c r="B3106" t="s">
        <v>5384</v>
      </c>
      <c r="C3106">
        <v>1.0424688882010976E-4</v>
      </c>
      <c r="D3106">
        <v>0.3756823327017032</v>
      </c>
      <c r="E3106">
        <v>-0.80682339000000003</v>
      </c>
      <c r="F3106">
        <v>-3.47077328</v>
      </c>
      <c r="G3106">
        <v>-28.71080469</v>
      </c>
      <c r="H3106">
        <v>0</v>
      </c>
    </row>
    <row r="3107" spans="1:8" x14ac:dyDescent="0.3">
      <c r="A3107" t="s">
        <v>5367</v>
      </c>
      <c r="B3107" t="s">
        <v>5366</v>
      </c>
      <c r="C3107">
        <v>1.7637045078476605E-8</v>
      </c>
      <c r="D3107">
        <v>0.37665925808620027</v>
      </c>
      <c r="E3107">
        <v>-0.98506070000000001</v>
      </c>
      <c r="F3107">
        <v>-7.6551931499999997</v>
      </c>
      <c r="G3107">
        <v>-21.20792411</v>
      </c>
      <c r="H3107">
        <v>0</v>
      </c>
    </row>
    <row r="3108" spans="1:8" x14ac:dyDescent="0.3">
      <c r="A3108" t="s">
        <v>2360</v>
      </c>
      <c r="B3108" t="s">
        <v>5963</v>
      </c>
      <c r="C3108">
        <v>2.1227928997845283E-6</v>
      </c>
      <c r="D3108">
        <v>0.3721111177698076</v>
      </c>
      <c r="E3108">
        <v>-1.0620867700000001</v>
      </c>
      <c r="F3108">
        <v>1.8118836</v>
      </c>
      <c r="G3108">
        <v>2.4905578899999998</v>
      </c>
      <c r="H3108">
        <v>0</v>
      </c>
    </row>
    <row r="3109" spans="1:8" x14ac:dyDescent="0.3">
      <c r="A3109" t="s">
        <v>6182</v>
      </c>
      <c r="B3109" t="s">
        <v>6288</v>
      </c>
      <c r="C3109">
        <v>7.1871614429657267E-3</v>
      </c>
      <c r="D3109">
        <v>0.36913068479192163</v>
      </c>
      <c r="E3109">
        <v>0.13299378000000001</v>
      </c>
      <c r="F3109">
        <v>-2.3593615699999999</v>
      </c>
      <c r="G3109">
        <v>-11.48257957</v>
      </c>
      <c r="H3109">
        <v>0</v>
      </c>
    </row>
    <row r="3110" spans="1:8" x14ac:dyDescent="0.3">
      <c r="A3110" t="s">
        <v>5318</v>
      </c>
      <c r="B3110" t="s">
        <v>5317</v>
      </c>
      <c r="C3110">
        <v>1.9116490581479184E-4</v>
      </c>
      <c r="D3110">
        <v>0.36697482447735347</v>
      </c>
      <c r="E3110">
        <v>-6.6331711799999997</v>
      </c>
      <c r="F3110">
        <v>-21.918186179999999</v>
      </c>
      <c r="G3110">
        <v>-4.8194374499999997</v>
      </c>
      <c r="H3110">
        <v>0</v>
      </c>
    </row>
    <row r="3111" spans="1:8" x14ac:dyDescent="0.3">
      <c r="A3111" t="s">
        <v>6539</v>
      </c>
      <c r="B3111" t="s">
        <v>6538</v>
      </c>
      <c r="C3111">
        <v>1.061212401262697E-7</v>
      </c>
      <c r="D3111">
        <v>0.41954115191542268</v>
      </c>
      <c r="E3111">
        <v>25.129290000000001</v>
      </c>
      <c r="F3111">
        <v>34.324907619999998</v>
      </c>
      <c r="G3111">
        <v>20.583068369999999</v>
      </c>
      <c r="H3111">
        <v>0</v>
      </c>
    </row>
    <row r="3112" spans="1:8" x14ac:dyDescent="0.3">
      <c r="A3112" t="s">
        <v>5857</v>
      </c>
      <c r="B3112" t="s">
        <v>5856</v>
      </c>
      <c r="C3112">
        <v>3.5795527101664241E-7</v>
      </c>
      <c r="D3112">
        <v>0.36495109577842016</v>
      </c>
      <c r="E3112">
        <v>-3.13371004</v>
      </c>
      <c r="F3112">
        <v>-9.1595482100000005</v>
      </c>
      <c r="G3112">
        <v>-4.5997265900000004</v>
      </c>
      <c r="H3112">
        <v>0</v>
      </c>
    </row>
    <row r="3113" spans="1:8" x14ac:dyDescent="0.3">
      <c r="A3113" t="s">
        <v>5551</v>
      </c>
      <c r="B3113" t="s">
        <v>5550</v>
      </c>
      <c r="C3113">
        <v>3.357871996669351E-6</v>
      </c>
      <c r="D3113">
        <v>0.36688829847939958</v>
      </c>
      <c r="E3113">
        <v>0.61670636000000001</v>
      </c>
      <c r="F3113">
        <v>-1.0610869599999999</v>
      </c>
      <c r="G3113">
        <v>68.470650559999996</v>
      </c>
      <c r="H3113">
        <v>0</v>
      </c>
    </row>
    <row r="3114" spans="1:8" x14ac:dyDescent="0.3">
      <c r="A3114" t="s">
        <v>6028</v>
      </c>
      <c r="B3114" t="s">
        <v>6027</v>
      </c>
      <c r="C3114">
        <v>2.7044673659336613E-6</v>
      </c>
      <c r="D3114">
        <v>0.36628172710069046</v>
      </c>
      <c r="E3114">
        <v>1.19865931</v>
      </c>
      <c r="F3114">
        <v>7.1431258099999999</v>
      </c>
      <c r="G3114">
        <v>61.006750789999998</v>
      </c>
      <c r="H3114">
        <v>0</v>
      </c>
    </row>
    <row r="3115" spans="1:8" x14ac:dyDescent="0.3">
      <c r="A3115" t="s">
        <v>6180</v>
      </c>
      <c r="B3115" t="s">
        <v>6183</v>
      </c>
      <c r="C3115">
        <v>8.9052120729105053E-2</v>
      </c>
      <c r="D3115">
        <v>0.36539567425008568</v>
      </c>
      <c r="E3115">
        <v>2.3232119999999998E-2</v>
      </c>
      <c r="F3115">
        <v>-5.3643957100000002</v>
      </c>
      <c r="G3115">
        <v>-12.888835869999999</v>
      </c>
      <c r="H3115">
        <v>0</v>
      </c>
    </row>
    <row r="3116" spans="1:8" x14ac:dyDescent="0.3">
      <c r="A3116" t="s">
        <v>7512</v>
      </c>
      <c r="B3116" t="s">
        <v>7512</v>
      </c>
      <c r="C3116">
        <v>2.8899150874428465E-4</v>
      </c>
      <c r="D3116">
        <v>0.36388497820453369</v>
      </c>
      <c r="E3116">
        <v>22.673018110000001</v>
      </c>
      <c r="F3116">
        <v>-14.373067799999999</v>
      </c>
      <c r="G3116">
        <v>-15.45185105</v>
      </c>
      <c r="H3116">
        <v>0</v>
      </c>
    </row>
    <row r="3117" spans="1:8" x14ac:dyDescent="0.3">
      <c r="A3117" t="s">
        <v>5765</v>
      </c>
      <c r="B3117" t="s">
        <v>5764</v>
      </c>
      <c r="C3117">
        <v>1.7827483933378285E-6</v>
      </c>
      <c r="D3117">
        <v>0.35101480050665002</v>
      </c>
      <c r="E3117">
        <v>-4.1533121800000004</v>
      </c>
      <c r="F3117">
        <v>-9.9622023599999991</v>
      </c>
      <c r="G3117">
        <v>8.0453571700000008</v>
      </c>
      <c r="H3117">
        <v>0</v>
      </c>
    </row>
    <row r="3118" spans="1:8" x14ac:dyDescent="0.3">
      <c r="A3118" t="s">
        <v>4868</v>
      </c>
      <c r="B3118" t="s">
        <v>5729</v>
      </c>
      <c r="C3118">
        <v>1.8760850270347312E-6</v>
      </c>
      <c r="D3118">
        <v>0.35268927221315327</v>
      </c>
      <c r="E3118">
        <v>-1.13233023</v>
      </c>
      <c r="F3118">
        <v>18.898997189999999</v>
      </c>
      <c r="G3118">
        <v>-1.7752115100000001</v>
      </c>
      <c r="H3118">
        <v>0</v>
      </c>
    </row>
    <row r="3119" spans="1:8" x14ac:dyDescent="0.3">
      <c r="A3119" t="s">
        <v>5806</v>
      </c>
      <c r="B3119" t="s">
        <v>5805</v>
      </c>
      <c r="C3119">
        <v>1.8220000000000127E-5</v>
      </c>
      <c r="D3119">
        <v>0.35054041442030098</v>
      </c>
      <c r="E3119">
        <v>-0.10341007000000001</v>
      </c>
      <c r="F3119">
        <v>6.4040114199999998</v>
      </c>
      <c r="G3119">
        <v>-8.3961789899999992</v>
      </c>
      <c r="H3119">
        <v>0</v>
      </c>
    </row>
    <row r="3120" spans="1:8" x14ac:dyDescent="0.3">
      <c r="A3120" t="s">
        <v>5946</v>
      </c>
      <c r="B3120" t="s">
        <v>5945</v>
      </c>
      <c r="C3120">
        <v>3.6234144299691971E-7</v>
      </c>
      <c r="D3120">
        <v>0.3464813667195884</v>
      </c>
      <c r="E3120">
        <v>-1.16217748</v>
      </c>
      <c r="F3120">
        <v>-9.3509206500000008</v>
      </c>
      <c r="G3120">
        <v>-4.0784179099999998</v>
      </c>
      <c r="H3120">
        <v>0</v>
      </c>
    </row>
    <row r="3121" spans="1:8" x14ac:dyDescent="0.3">
      <c r="A3121" t="s">
        <v>5778</v>
      </c>
      <c r="B3121" t="s">
        <v>5777</v>
      </c>
      <c r="C3121">
        <v>4.0589534798189545E-8</v>
      </c>
      <c r="D3121">
        <v>0.33727275445435645</v>
      </c>
      <c r="E3121">
        <v>4.3794119999999999E-2</v>
      </c>
      <c r="F3121">
        <v>-4.0290987999999999</v>
      </c>
      <c r="G3121">
        <v>2.0133006999999998</v>
      </c>
      <c r="H3121">
        <v>0</v>
      </c>
    </row>
    <row r="3122" spans="1:8" x14ac:dyDescent="0.3">
      <c r="A3122" t="s">
        <v>5838</v>
      </c>
      <c r="B3122" t="s">
        <v>5837</v>
      </c>
      <c r="C3122">
        <v>1.7562555722244754E-5</v>
      </c>
      <c r="D3122">
        <v>0.34312888453122947</v>
      </c>
      <c r="E3122">
        <v>-1.21629867</v>
      </c>
      <c r="F3122">
        <v>-0.94547687999999996</v>
      </c>
      <c r="G3122">
        <v>23.686705660000001</v>
      </c>
      <c r="H3122">
        <v>0</v>
      </c>
    </row>
    <row r="3123" spans="1:8" x14ac:dyDescent="0.3">
      <c r="A3123" t="s">
        <v>5786</v>
      </c>
      <c r="B3123" t="s">
        <v>5785</v>
      </c>
      <c r="C3123">
        <v>1E-8</v>
      </c>
      <c r="D3123">
        <v>0.34061676987064748</v>
      </c>
      <c r="E3123">
        <v>-0.20242508000000001</v>
      </c>
      <c r="F3123">
        <v>1.24020715</v>
      </c>
      <c r="G3123">
        <v>-10.75009107</v>
      </c>
      <c r="H3123">
        <v>0</v>
      </c>
    </row>
    <row r="3124" spans="1:8" x14ac:dyDescent="0.3">
      <c r="A3124" t="s">
        <v>5704</v>
      </c>
      <c r="B3124" t="s">
        <v>5703</v>
      </c>
      <c r="C3124">
        <v>8.7241656688700809E-7</v>
      </c>
      <c r="D3124">
        <v>0.34127769913739481</v>
      </c>
      <c r="E3124">
        <v>-1.48372371</v>
      </c>
      <c r="F3124">
        <v>-2.7418723699999998</v>
      </c>
      <c r="G3124">
        <v>-9.5100242000000001</v>
      </c>
      <c r="H3124">
        <v>0</v>
      </c>
    </row>
    <row r="3125" spans="1:8" x14ac:dyDescent="0.3">
      <c r="A3125" t="s">
        <v>5479</v>
      </c>
      <c r="B3125" t="s">
        <v>5478</v>
      </c>
      <c r="C3125">
        <v>2.2273044367631712E-5</v>
      </c>
      <c r="D3125">
        <v>0.34053471808098718</v>
      </c>
      <c r="E3125">
        <v>-1.13233023</v>
      </c>
      <c r="F3125">
        <v>-27.97953201</v>
      </c>
      <c r="G3125">
        <v>149.97857762000001</v>
      </c>
      <c r="H3125">
        <v>0</v>
      </c>
    </row>
    <row r="3126" spans="1:8" x14ac:dyDescent="0.3">
      <c r="A3126" t="s">
        <v>4468</v>
      </c>
      <c r="B3126" t="s">
        <v>5908</v>
      </c>
      <c r="C3126">
        <v>1.0181849671729826E-5</v>
      </c>
      <c r="D3126">
        <v>0.336159373733385</v>
      </c>
      <c r="E3126">
        <v>-1.7334120000000001E-2</v>
      </c>
      <c r="F3126">
        <v>76.070969309999995</v>
      </c>
      <c r="G3126">
        <v>174.58792381000001</v>
      </c>
      <c r="H3126">
        <v>0</v>
      </c>
    </row>
    <row r="3127" spans="1:8" x14ac:dyDescent="0.3">
      <c r="A3127" t="s">
        <v>5801</v>
      </c>
      <c r="B3127" t="s">
        <v>5800</v>
      </c>
      <c r="C3127">
        <v>2.2059494007830777E-5</v>
      </c>
      <c r="D3127">
        <v>0.33380081971994918</v>
      </c>
      <c r="E3127">
        <v>-1.4223432600000001</v>
      </c>
      <c r="F3127">
        <v>2.2953760600000002</v>
      </c>
      <c r="G3127">
        <v>7.5091835800000002</v>
      </c>
      <c r="H3127">
        <v>0</v>
      </c>
    </row>
    <row r="3128" spans="1:8" x14ac:dyDescent="0.3">
      <c r="A3128" t="s">
        <v>5720</v>
      </c>
      <c r="B3128" t="s">
        <v>5719</v>
      </c>
      <c r="C3128">
        <v>1.2635622469628444E-7</v>
      </c>
      <c r="D3128">
        <v>0.32590829349096784</v>
      </c>
      <c r="E3128">
        <v>-1.91288411</v>
      </c>
      <c r="F3128">
        <v>-3.1970174</v>
      </c>
      <c r="G3128">
        <v>-12.74975257</v>
      </c>
      <c r="H3128">
        <v>0</v>
      </c>
    </row>
    <row r="3129" spans="1:8" x14ac:dyDescent="0.3">
      <c r="A3129" t="s">
        <v>5849</v>
      </c>
      <c r="B3129" t="s">
        <v>5848</v>
      </c>
      <c r="C3129">
        <v>6.1506369043094197E-5</v>
      </c>
      <c r="D3129">
        <v>0.32470706042694664</v>
      </c>
      <c r="E3129">
        <v>-2.4761923299999999</v>
      </c>
      <c r="F3129">
        <v>-7.2944332100000002</v>
      </c>
      <c r="G3129">
        <v>-15.45185105</v>
      </c>
      <c r="H3129">
        <v>0</v>
      </c>
    </row>
    <row r="3130" spans="1:8" x14ac:dyDescent="0.3">
      <c r="A3130" t="s">
        <v>5862</v>
      </c>
      <c r="B3130" t="s">
        <v>5861</v>
      </c>
      <c r="C3130">
        <v>2.5716757647770879E-5</v>
      </c>
      <c r="D3130">
        <v>0.31315552236679239</v>
      </c>
      <c r="E3130">
        <v>-0.2256581</v>
      </c>
      <c r="F3130">
        <v>1.1604102000000001</v>
      </c>
      <c r="G3130">
        <v>-10.91227087</v>
      </c>
      <c r="H3130">
        <v>0</v>
      </c>
    </row>
    <row r="3131" spans="1:8" x14ac:dyDescent="0.3">
      <c r="A3131" t="s">
        <v>5780</v>
      </c>
      <c r="B3131" t="s">
        <v>5779</v>
      </c>
      <c r="C3131">
        <v>3.7496118442889836E-8</v>
      </c>
      <c r="D3131">
        <v>0.30990745850407242</v>
      </c>
      <c r="E3131">
        <v>0.69018663000000002</v>
      </c>
      <c r="F3131">
        <v>2.7918952899999998</v>
      </c>
      <c r="G3131">
        <v>-8.6898695299999993</v>
      </c>
      <c r="H3131">
        <v>0</v>
      </c>
    </row>
    <row r="3132" spans="1:8" x14ac:dyDescent="0.3">
      <c r="A3132" t="s">
        <v>6133</v>
      </c>
      <c r="B3132" t="s">
        <v>6132</v>
      </c>
      <c r="C3132">
        <v>5.4331045771351095E-4</v>
      </c>
      <c r="D3132">
        <v>0.3217769497114345</v>
      </c>
      <c r="E3132">
        <v>18.68268084</v>
      </c>
      <c r="F3132">
        <v>4.17734191</v>
      </c>
      <c r="G3132">
        <v>2.5954504300000001</v>
      </c>
      <c r="H3132">
        <v>0</v>
      </c>
    </row>
    <row r="3133" spans="1:8" x14ac:dyDescent="0.3">
      <c r="A3133" t="s">
        <v>5726</v>
      </c>
      <c r="B3133" t="s">
        <v>5725</v>
      </c>
      <c r="C3133">
        <v>3.3855648731146402E-6</v>
      </c>
      <c r="D3133">
        <v>0.30978891389570234</v>
      </c>
      <c r="E3133">
        <v>-1.13233023</v>
      </c>
      <c r="F3133">
        <v>11.187495159999999</v>
      </c>
      <c r="G3133">
        <v>75.537059760000005</v>
      </c>
      <c r="H3133">
        <v>0</v>
      </c>
    </row>
    <row r="3134" spans="1:8" x14ac:dyDescent="0.3">
      <c r="A3134" t="s">
        <v>5836</v>
      </c>
      <c r="B3134" t="s">
        <v>5835</v>
      </c>
      <c r="C3134">
        <v>1.0626382277142749E-5</v>
      </c>
      <c r="D3134">
        <v>0.30749500103443278</v>
      </c>
      <c r="E3134">
        <v>1.20364073</v>
      </c>
      <c r="F3134">
        <v>1.20364073</v>
      </c>
      <c r="G3134">
        <v>1.1073480200000001</v>
      </c>
      <c r="H3134">
        <v>0</v>
      </c>
    </row>
    <row r="3135" spans="1:8" x14ac:dyDescent="0.3">
      <c r="A3135" t="s">
        <v>4668</v>
      </c>
      <c r="B3135" t="s">
        <v>5759</v>
      </c>
      <c r="C3135">
        <v>2.2881547571613751E-2</v>
      </c>
      <c r="D3135">
        <v>0.30846874068975128</v>
      </c>
      <c r="E3135">
        <v>-3.5405739999999998E-2</v>
      </c>
      <c r="F3135">
        <v>-5.9824191999999998</v>
      </c>
      <c r="G3135">
        <v>-11.09442151</v>
      </c>
      <c r="H3135">
        <v>0</v>
      </c>
    </row>
    <row r="3136" spans="1:8" x14ac:dyDescent="0.3">
      <c r="A3136" t="s">
        <v>6050</v>
      </c>
      <c r="B3136" t="s">
        <v>6050</v>
      </c>
      <c r="C3136">
        <v>1E-8</v>
      </c>
      <c r="D3136">
        <v>0.30502885080090708</v>
      </c>
      <c r="E3136">
        <v>-0.88128759000000001</v>
      </c>
      <c r="F3136">
        <v>-44.37126421</v>
      </c>
      <c r="G3136">
        <v>-49.982402190000002</v>
      </c>
      <c r="H3136">
        <v>0</v>
      </c>
    </row>
    <row r="3137" spans="1:8" x14ac:dyDescent="0.3">
      <c r="A3137" t="s">
        <v>6001</v>
      </c>
      <c r="B3137" t="s">
        <v>6001</v>
      </c>
      <c r="C3137">
        <v>6.6065408021122872E-8</v>
      </c>
      <c r="D3137">
        <v>0.30382250452527382</v>
      </c>
      <c r="E3137">
        <v>-0.29529157</v>
      </c>
      <c r="F3137">
        <v>-6.0917301899999998</v>
      </c>
      <c r="G3137">
        <v>-13.911763519999999</v>
      </c>
      <c r="H3137">
        <v>0</v>
      </c>
    </row>
    <row r="3138" spans="1:8" x14ac:dyDescent="0.3">
      <c r="A3138" t="s">
        <v>5739</v>
      </c>
      <c r="B3138" t="s">
        <v>5738</v>
      </c>
      <c r="C3138">
        <v>7.6556298624625089E-6</v>
      </c>
      <c r="D3138">
        <v>0.30603386680458228</v>
      </c>
      <c r="E3138">
        <v>-7.6404610599999998</v>
      </c>
      <c r="F3138">
        <v>2.8060766699999999</v>
      </c>
      <c r="G3138">
        <v>9.31590658</v>
      </c>
      <c r="H3138">
        <v>0</v>
      </c>
    </row>
    <row r="3139" spans="1:8" x14ac:dyDescent="0.3">
      <c r="A3139" t="s">
        <v>6010</v>
      </c>
      <c r="B3139" t="s">
        <v>6009</v>
      </c>
      <c r="C3139">
        <v>3.5550141331837011E-7</v>
      </c>
      <c r="D3139">
        <v>0.29661749288461253</v>
      </c>
      <c r="E3139">
        <v>-0.15984825999999999</v>
      </c>
      <c r="F3139">
        <v>-3.8100673600000001</v>
      </c>
      <c r="G3139">
        <v>-6.29768492</v>
      </c>
      <c r="H3139">
        <v>0</v>
      </c>
    </row>
    <row r="3140" spans="1:8" x14ac:dyDescent="0.3">
      <c r="A3140" t="s">
        <v>6076</v>
      </c>
      <c r="B3140" t="s">
        <v>6075</v>
      </c>
      <c r="C3140">
        <v>3.4688315591778577E-4</v>
      </c>
      <c r="D3140">
        <v>0.29451102506545912</v>
      </c>
      <c r="E3140">
        <v>-0.89504715000000001</v>
      </c>
      <c r="F3140">
        <v>4.79185953</v>
      </c>
      <c r="G3140">
        <v>18.616844929999999</v>
      </c>
      <c r="H3140">
        <v>0</v>
      </c>
    </row>
    <row r="3141" spans="1:8" x14ac:dyDescent="0.3">
      <c r="A3141" t="s">
        <v>5830</v>
      </c>
      <c r="B3141" t="s">
        <v>5829</v>
      </c>
      <c r="C3141">
        <v>1E-8</v>
      </c>
      <c r="D3141">
        <v>0.2937194349247097</v>
      </c>
      <c r="E3141">
        <v>2.0231539999999999E-2</v>
      </c>
      <c r="F3141">
        <v>-4.7593442699999997</v>
      </c>
      <c r="G3141">
        <v>-23.520732899999999</v>
      </c>
      <c r="H3141">
        <v>0</v>
      </c>
    </row>
    <row r="3142" spans="1:8" x14ac:dyDescent="0.3">
      <c r="A3142" t="s">
        <v>5489</v>
      </c>
      <c r="B3142" t="s">
        <v>5488</v>
      </c>
      <c r="C3142">
        <v>1.0538256668937017E-3</v>
      </c>
      <c r="D3142">
        <v>0.29057015720075874</v>
      </c>
      <c r="E3142">
        <v>-6.0326996499999996</v>
      </c>
      <c r="F3142">
        <v>-3.86875875</v>
      </c>
      <c r="G3142">
        <v>-40.987675099999997</v>
      </c>
      <c r="H3142">
        <v>0</v>
      </c>
    </row>
    <row r="3143" spans="1:8" x14ac:dyDescent="0.3">
      <c r="A3143" t="s">
        <v>6024</v>
      </c>
      <c r="B3143" t="s">
        <v>6023</v>
      </c>
      <c r="C3143">
        <v>6.1046653144252596E-7</v>
      </c>
      <c r="D3143">
        <v>0.28936108226553153</v>
      </c>
      <c r="E3143">
        <v>-1.1289744399999999</v>
      </c>
      <c r="F3143">
        <v>-1.7184359899999999</v>
      </c>
      <c r="G3143">
        <v>7.3048479400000002</v>
      </c>
      <c r="H3143">
        <v>0</v>
      </c>
    </row>
    <row r="3144" spans="1:8" x14ac:dyDescent="0.3">
      <c r="A3144" t="s">
        <v>5361</v>
      </c>
      <c r="B3144" t="s">
        <v>6194</v>
      </c>
      <c r="C3144">
        <v>1.6854399889929502E-3</v>
      </c>
      <c r="D3144">
        <v>0.28385072162072134</v>
      </c>
      <c r="E3144">
        <v>-4.6014385799999999</v>
      </c>
      <c r="F3144">
        <v>0.99846961000000001</v>
      </c>
      <c r="G3144">
        <v>-1.17087195</v>
      </c>
      <c r="H3144">
        <v>0</v>
      </c>
    </row>
    <row r="3145" spans="1:8" x14ac:dyDescent="0.3">
      <c r="A3145" t="s">
        <v>5670</v>
      </c>
      <c r="B3145" t="s">
        <v>5669</v>
      </c>
      <c r="C3145">
        <v>1E-8</v>
      </c>
      <c r="D3145">
        <v>0.2883845550774507</v>
      </c>
      <c r="E3145">
        <v>-23.4008261</v>
      </c>
      <c r="F3145">
        <v>-24.74300852</v>
      </c>
      <c r="G3145">
        <v>4.51521024</v>
      </c>
      <c r="H3145">
        <v>0</v>
      </c>
    </row>
    <row r="3146" spans="1:8" x14ac:dyDescent="0.3">
      <c r="A3146" t="s">
        <v>5761</v>
      </c>
      <c r="B3146" t="s">
        <v>5760</v>
      </c>
      <c r="C3146">
        <v>1E-8</v>
      </c>
      <c r="D3146">
        <v>0.28585604117263708</v>
      </c>
      <c r="E3146">
        <v>-3.9302896700000001</v>
      </c>
      <c r="F3146">
        <v>-11.673039620000001</v>
      </c>
      <c r="G3146">
        <v>-24.717667049999999</v>
      </c>
      <c r="H3146">
        <v>0</v>
      </c>
    </row>
    <row r="3147" spans="1:8" x14ac:dyDescent="0.3">
      <c r="A3147" t="s">
        <v>2198</v>
      </c>
      <c r="B3147" t="s">
        <v>6033</v>
      </c>
      <c r="C3147">
        <v>2.284192047381098E-5</v>
      </c>
      <c r="D3147">
        <v>0.21630976707324981</v>
      </c>
      <c r="E3147">
        <v>27.119864830000001</v>
      </c>
      <c r="F3147">
        <v>-12.110287939999999</v>
      </c>
      <c r="G3147">
        <v>-29.257787799999999</v>
      </c>
      <c r="H3147">
        <v>0</v>
      </c>
    </row>
    <row r="3148" spans="1:8" x14ac:dyDescent="0.3">
      <c r="A3148" t="s">
        <v>5220</v>
      </c>
      <c r="B3148" t="s">
        <v>5219</v>
      </c>
      <c r="C3148">
        <v>1.7934197839186738E-4</v>
      </c>
      <c r="D3148">
        <v>0.28164352211166843</v>
      </c>
      <c r="E3148">
        <v>-6.2725296500000001</v>
      </c>
      <c r="F3148">
        <v>-21.15654262</v>
      </c>
      <c r="G3148">
        <v>89.826572170000006</v>
      </c>
      <c r="H3148">
        <v>0</v>
      </c>
    </row>
    <row r="3149" spans="1:8" x14ac:dyDescent="0.3">
      <c r="A3149" t="s">
        <v>5431</v>
      </c>
      <c r="B3149" t="s">
        <v>5430</v>
      </c>
      <c r="C3149">
        <v>1.9751969839222025E-4</v>
      </c>
      <c r="D3149">
        <v>0.28133392645203947</v>
      </c>
      <c r="E3149">
        <v>-1.13815146</v>
      </c>
      <c r="F3149">
        <v>-9.4486320700000004</v>
      </c>
      <c r="G3149">
        <v>43.098607530000002</v>
      </c>
      <c r="H3149">
        <v>0</v>
      </c>
    </row>
    <row r="3150" spans="1:8" x14ac:dyDescent="0.3">
      <c r="A3150" t="s">
        <v>5744</v>
      </c>
      <c r="B3150" t="s">
        <v>5743</v>
      </c>
      <c r="C3150">
        <v>1.6685723726408945E-5</v>
      </c>
      <c r="D3150">
        <v>0.27783774253109494</v>
      </c>
      <c r="E3150">
        <v>0.37081764</v>
      </c>
      <c r="F3150">
        <v>0.15588984</v>
      </c>
      <c r="G3150">
        <v>52.832786509999998</v>
      </c>
      <c r="H3150">
        <v>0</v>
      </c>
    </row>
    <row r="3151" spans="1:8" x14ac:dyDescent="0.3">
      <c r="A3151" t="s">
        <v>6068</v>
      </c>
      <c r="B3151" t="s">
        <v>6067</v>
      </c>
      <c r="C3151">
        <v>1.1916918491042994E-3</v>
      </c>
      <c r="D3151">
        <v>0.27414405514301682</v>
      </c>
      <c r="E3151">
        <v>-0.28070717000000001</v>
      </c>
      <c r="F3151">
        <v>893.07654088000004</v>
      </c>
      <c r="G3151">
        <v>-6.2579510200000001</v>
      </c>
      <c r="H3151">
        <v>0</v>
      </c>
    </row>
    <row r="3152" spans="1:8" x14ac:dyDescent="0.3">
      <c r="A3152" t="s">
        <v>5872</v>
      </c>
      <c r="B3152" t="s">
        <v>5871</v>
      </c>
      <c r="C3152">
        <v>1.197864002729847E-4</v>
      </c>
      <c r="D3152">
        <v>0.27308633748667138</v>
      </c>
      <c r="E3152">
        <v>-0.18373369000000001</v>
      </c>
      <c r="F3152">
        <v>7.0368105099999996</v>
      </c>
      <c r="G3152">
        <v>-15.572247689999999</v>
      </c>
      <c r="H3152">
        <v>0</v>
      </c>
    </row>
    <row r="3153" spans="1:8" x14ac:dyDescent="0.3">
      <c r="A3153" t="s">
        <v>6357</v>
      </c>
      <c r="B3153" t="s">
        <v>6809</v>
      </c>
      <c r="C3153">
        <v>2.4844758991983794E-6</v>
      </c>
      <c r="D3153">
        <v>0.27229277407143626</v>
      </c>
      <c r="E3153">
        <v>-0.22217228999999999</v>
      </c>
      <c r="F3153">
        <v>-9.9061465000000002</v>
      </c>
      <c r="G3153">
        <v>-21.670180269999999</v>
      </c>
      <c r="H3153">
        <v>0</v>
      </c>
    </row>
    <row r="3154" spans="1:8" x14ac:dyDescent="0.3">
      <c r="A3154" t="s">
        <v>5808</v>
      </c>
      <c r="B3154" t="s">
        <v>5807</v>
      </c>
      <c r="C3154">
        <v>5.4774008962144352E-7</v>
      </c>
      <c r="D3154">
        <v>0.27054802060090694</v>
      </c>
      <c r="E3154">
        <v>-0.20907858000000001</v>
      </c>
      <c r="F3154">
        <v>-6.6317732700000001</v>
      </c>
      <c r="G3154">
        <v>-35.342900040000004</v>
      </c>
      <c r="H3154">
        <v>0</v>
      </c>
    </row>
    <row r="3155" spans="1:8" x14ac:dyDescent="0.3">
      <c r="A3155" t="s">
        <v>5887</v>
      </c>
      <c r="B3155" t="s">
        <v>5886</v>
      </c>
      <c r="C3155">
        <v>1.6025215175293333E-6</v>
      </c>
      <c r="D3155">
        <v>0.26683816658314219</v>
      </c>
      <c r="E3155">
        <v>-0.17176248999999999</v>
      </c>
      <c r="F3155">
        <v>-3.73803252</v>
      </c>
      <c r="G3155">
        <v>-15.45185105</v>
      </c>
      <c r="H3155">
        <v>0</v>
      </c>
    </row>
    <row r="3156" spans="1:8" x14ac:dyDescent="0.3">
      <c r="A3156" t="s">
        <v>4668</v>
      </c>
      <c r="B3156" t="s">
        <v>5653</v>
      </c>
      <c r="C3156">
        <v>2.2924070308257112E-2</v>
      </c>
      <c r="D3156">
        <v>0.26618651747897404</v>
      </c>
      <c r="E3156">
        <v>-1.4497629999999999E-2</v>
      </c>
      <c r="F3156">
        <v>-5.7260991700000003</v>
      </c>
      <c r="G3156">
        <v>-9.9656622299999995</v>
      </c>
      <c r="H3156">
        <v>0</v>
      </c>
    </row>
    <row r="3157" spans="1:8" x14ac:dyDescent="0.3">
      <c r="A3157" t="s">
        <v>7276</v>
      </c>
      <c r="B3157" t="s">
        <v>7275</v>
      </c>
      <c r="C3157">
        <v>1.7159314959890656E-7</v>
      </c>
      <c r="D3157">
        <v>0.26817220644677914</v>
      </c>
      <c r="E3157">
        <v>-6.8049360000000003E-2</v>
      </c>
      <c r="F3157">
        <v>-9.54325899</v>
      </c>
      <c r="G3157">
        <v>-19.638291670000001</v>
      </c>
      <c r="H3157">
        <v>0</v>
      </c>
    </row>
    <row r="3158" spans="1:8" x14ac:dyDescent="0.3">
      <c r="A3158" t="s">
        <v>5960</v>
      </c>
      <c r="B3158" t="s">
        <v>5959</v>
      </c>
      <c r="C3158">
        <v>4.5459290493263453E-8</v>
      </c>
      <c r="D3158">
        <v>0.2217745923717489</v>
      </c>
      <c r="E3158">
        <v>-20.02835812</v>
      </c>
      <c r="F3158">
        <v>0.90906016000000001</v>
      </c>
      <c r="G3158">
        <v>18.461044810000001</v>
      </c>
      <c r="H3158">
        <v>0</v>
      </c>
    </row>
    <row r="3159" spans="1:8" x14ac:dyDescent="0.3">
      <c r="A3159" t="s">
        <v>5860</v>
      </c>
      <c r="B3159" t="s">
        <v>5859</v>
      </c>
      <c r="C3159">
        <v>8.4724438625968362E-5</v>
      </c>
      <c r="D3159">
        <v>0.26216588488883746</v>
      </c>
      <c r="E3159">
        <v>4.9515169800000001</v>
      </c>
      <c r="F3159">
        <v>20.61315149</v>
      </c>
      <c r="G3159">
        <v>-27.375150319999999</v>
      </c>
      <c r="H3159">
        <v>0</v>
      </c>
    </row>
    <row r="3160" spans="1:8" x14ac:dyDescent="0.3">
      <c r="A3160" t="s">
        <v>6299</v>
      </c>
      <c r="B3160" t="s">
        <v>6298</v>
      </c>
      <c r="C3160">
        <v>1.1490079280685321E-2</v>
      </c>
      <c r="D3160">
        <v>0.25913246563683828</v>
      </c>
      <c r="E3160">
        <v>-1.1141888600000001</v>
      </c>
      <c r="F3160">
        <v>11.62236768</v>
      </c>
      <c r="G3160">
        <v>93.625838040000005</v>
      </c>
      <c r="H3160">
        <v>0</v>
      </c>
    </row>
    <row r="3161" spans="1:8" x14ac:dyDescent="0.3">
      <c r="A3161" t="s">
        <v>5879</v>
      </c>
      <c r="B3161" t="s">
        <v>5878</v>
      </c>
      <c r="C3161">
        <v>9.0836342871155642E-8</v>
      </c>
      <c r="D3161">
        <v>0.22085202305990015</v>
      </c>
      <c r="E3161">
        <v>79.398864739999993</v>
      </c>
      <c r="F3161">
        <v>-30.22035077</v>
      </c>
      <c r="G3161">
        <v>-42.910029999999999</v>
      </c>
      <c r="H3161">
        <v>0</v>
      </c>
    </row>
    <row r="3162" spans="1:8" x14ac:dyDescent="0.3">
      <c r="A3162" t="s">
        <v>5815</v>
      </c>
      <c r="B3162" t="s">
        <v>5814</v>
      </c>
      <c r="C3162">
        <v>1.5958846625929581E-6</v>
      </c>
      <c r="D3162">
        <v>0.25646051665207531</v>
      </c>
      <c r="E3162">
        <v>-0.93225398000000004</v>
      </c>
      <c r="F3162">
        <v>0.53673473999999999</v>
      </c>
      <c r="G3162">
        <v>4.5162281699999998</v>
      </c>
      <c r="H3162">
        <v>0</v>
      </c>
    </row>
    <row r="3163" spans="1:8" x14ac:dyDescent="0.3">
      <c r="A3163" t="s">
        <v>5936</v>
      </c>
      <c r="B3163" t="s">
        <v>5935</v>
      </c>
      <c r="C3163">
        <v>1.2921644886029172E-8</v>
      </c>
      <c r="D3163">
        <v>0.16550012397803135</v>
      </c>
      <c r="E3163">
        <v>54.16179838</v>
      </c>
      <c r="F3163">
        <v>29.242464460000001</v>
      </c>
      <c r="G3163">
        <v>17.536719340000001</v>
      </c>
      <c r="H3163">
        <v>0</v>
      </c>
    </row>
    <row r="3164" spans="1:8" x14ac:dyDescent="0.3">
      <c r="A3164" t="s">
        <v>6433</v>
      </c>
      <c r="B3164" t="s">
        <v>6432</v>
      </c>
      <c r="C3164">
        <v>1.1575213659540681E-6</v>
      </c>
      <c r="D3164">
        <v>0.24848472053546125</v>
      </c>
      <c r="E3164">
        <v>-1.7648470000000001</v>
      </c>
      <c r="F3164">
        <v>-0.65870914999999997</v>
      </c>
      <c r="G3164">
        <v>4.0279368599999996</v>
      </c>
      <c r="H3164">
        <v>0</v>
      </c>
    </row>
    <row r="3165" spans="1:8" x14ac:dyDescent="0.3">
      <c r="A3165" t="s">
        <v>5846</v>
      </c>
      <c r="B3165" t="s">
        <v>5846</v>
      </c>
      <c r="C3165">
        <v>2.673747401988841E-5</v>
      </c>
      <c r="D3165">
        <v>0.24749347982010508</v>
      </c>
      <c r="E3165">
        <v>-0.19225845999999999</v>
      </c>
      <c r="F3165">
        <v>-3.8157459600000001</v>
      </c>
      <c r="G3165">
        <v>-15.48071725</v>
      </c>
      <c r="H3165">
        <v>0</v>
      </c>
    </row>
    <row r="3166" spans="1:8" x14ac:dyDescent="0.3">
      <c r="A3166" t="s">
        <v>2129</v>
      </c>
      <c r="B3166" t="s">
        <v>5664</v>
      </c>
      <c r="C3166">
        <v>2.0442766572860413E-6</v>
      </c>
      <c r="D3166">
        <v>0.24743031190496464</v>
      </c>
      <c r="E3166">
        <v>-1.13815146</v>
      </c>
      <c r="F3166">
        <v>-11.791935609999999</v>
      </c>
      <c r="G3166">
        <v>5.9658238099999998</v>
      </c>
      <c r="H3166">
        <v>0</v>
      </c>
    </row>
    <row r="3167" spans="1:8" x14ac:dyDescent="0.3">
      <c r="A3167" t="s">
        <v>5834</v>
      </c>
      <c r="B3167" t="s">
        <v>5833</v>
      </c>
      <c r="C3167">
        <v>4.5932522510013403E-7</v>
      </c>
      <c r="D3167">
        <v>0.24751483777978719</v>
      </c>
      <c r="E3167">
        <v>-0.26392148999999998</v>
      </c>
      <c r="F3167">
        <v>-0.20194048000000001</v>
      </c>
      <c r="G3167">
        <v>-13.58363656</v>
      </c>
      <c r="H3167">
        <v>0</v>
      </c>
    </row>
    <row r="3168" spans="1:8" x14ac:dyDescent="0.3">
      <c r="A3168" t="s">
        <v>5763</v>
      </c>
      <c r="B3168" t="s">
        <v>5762</v>
      </c>
      <c r="C3168">
        <v>1E-8</v>
      </c>
      <c r="D3168">
        <v>0.24630293115378307</v>
      </c>
      <c r="E3168">
        <v>0.43519917000000002</v>
      </c>
      <c r="F3168">
        <v>-13.00619687</v>
      </c>
      <c r="G3168">
        <v>-17.32930872</v>
      </c>
      <c r="H3168">
        <v>0</v>
      </c>
    </row>
    <row r="3169" spans="1:8" x14ac:dyDescent="0.3">
      <c r="A3169" t="s">
        <v>5901</v>
      </c>
      <c r="B3169" t="s">
        <v>5900</v>
      </c>
      <c r="C3169">
        <v>3.1752685835765481E-4</v>
      </c>
      <c r="D3169">
        <v>0.23888414719546025</v>
      </c>
      <c r="E3169">
        <v>-1.13815146</v>
      </c>
      <c r="F3169">
        <v>-0.29954436000000001</v>
      </c>
      <c r="G3169">
        <v>0.53626275000000001</v>
      </c>
      <c r="H3169">
        <v>0</v>
      </c>
    </row>
    <row r="3170" spans="1:8" x14ac:dyDescent="0.3">
      <c r="A3170" t="s">
        <v>5832</v>
      </c>
      <c r="B3170" t="s">
        <v>5831</v>
      </c>
      <c r="C3170">
        <v>3.7703903457156538E-7</v>
      </c>
      <c r="D3170">
        <v>0.23381455947039856</v>
      </c>
      <c r="E3170">
        <v>-1.0067145500000001</v>
      </c>
      <c r="F3170">
        <v>-5.7771617600000003</v>
      </c>
      <c r="G3170">
        <v>43.353350169999999</v>
      </c>
      <c r="H3170">
        <v>0</v>
      </c>
    </row>
    <row r="3171" spans="1:8" x14ac:dyDescent="0.3">
      <c r="A3171" t="s">
        <v>7245</v>
      </c>
      <c r="B3171" t="s">
        <v>7244</v>
      </c>
      <c r="C3171">
        <v>2.0110061902340978E-7</v>
      </c>
      <c r="D3171">
        <v>0.23339074935602755</v>
      </c>
      <c r="E3171">
        <v>-0.17707772999999999</v>
      </c>
      <c r="F3171">
        <v>-3.8739554599999999</v>
      </c>
      <c r="G3171">
        <v>-6.3048293500000003</v>
      </c>
      <c r="H3171">
        <v>0</v>
      </c>
    </row>
    <row r="3172" spans="1:8" x14ac:dyDescent="0.3">
      <c r="A3172" t="s">
        <v>6037</v>
      </c>
      <c r="B3172" t="s">
        <v>6036</v>
      </c>
      <c r="C3172">
        <v>9.3744522256415593E-6</v>
      </c>
      <c r="D3172">
        <v>0.23302377521448372</v>
      </c>
      <c r="E3172">
        <v>0.58574444999999997</v>
      </c>
      <c r="F3172">
        <v>0.47801724000000001</v>
      </c>
      <c r="G3172">
        <v>-9.3379862199999994</v>
      </c>
      <c r="H3172">
        <v>0</v>
      </c>
    </row>
    <row r="3173" spans="1:8" x14ac:dyDescent="0.3">
      <c r="A3173" t="s">
        <v>6088</v>
      </c>
      <c r="B3173" t="s">
        <v>6087</v>
      </c>
      <c r="C3173">
        <v>1.7500000000000258E-6</v>
      </c>
      <c r="D3173">
        <v>0.23202803853446768</v>
      </c>
      <c r="E3173">
        <v>0</v>
      </c>
      <c r="F3173">
        <v>0</v>
      </c>
      <c r="G3173">
        <v>-1.6853932599999999</v>
      </c>
      <c r="H3173">
        <v>0</v>
      </c>
    </row>
    <row r="3174" spans="1:8" x14ac:dyDescent="0.3">
      <c r="A3174" t="s">
        <v>5803</v>
      </c>
      <c r="B3174" t="s">
        <v>5802</v>
      </c>
      <c r="C3174">
        <v>1.0576976050943628E-6</v>
      </c>
      <c r="D3174">
        <v>0.230962615936504</v>
      </c>
      <c r="E3174">
        <v>-1.13233023</v>
      </c>
      <c r="F3174">
        <v>-13.39899935</v>
      </c>
      <c r="G3174">
        <v>-51.23190889</v>
      </c>
      <c r="H3174">
        <v>0</v>
      </c>
    </row>
    <row r="3175" spans="1:8" x14ac:dyDescent="0.3">
      <c r="A3175" t="s">
        <v>4503</v>
      </c>
      <c r="B3175" t="s">
        <v>5818</v>
      </c>
      <c r="C3175">
        <v>4.0705752375448921E-7</v>
      </c>
      <c r="D3175">
        <v>0.22893988252175257</v>
      </c>
      <c r="E3175">
        <v>-0.22125225000000001</v>
      </c>
      <c r="F3175">
        <v>-4.9153258800000001</v>
      </c>
      <c r="G3175">
        <v>-28.04375551</v>
      </c>
      <c r="H3175">
        <v>0</v>
      </c>
    </row>
    <row r="3176" spans="1:8" x14ac:dyDescent="0.3">
      <c r="A3176" t="s">
        <v>5866</v>
      </c>
      <c r="B3176" t="s">
        <v>5865</v>
      </c>
      <c r="C3176">
        <v>1.4836873426351871E-4</v>
      </c>
      <c r="D3176">
        <v>0.22759095977316127</v>
      </c>
      <c r="E3176">
        <v>0.37759350000000003</v>
      </c>
      <c r="F3176">
        <v>0.13412584</v>
      </c>
      <c r="G3176">
        <v>0.16438589000000001</v>
      </c>
      <c r="H3176">
        <v>0</v>
      </c>
    </row>
    <row r="3177" spans="1:8" x14ac:dyDescent="0.3">
      <c r="A3177" t="s">
        <v>6171</v>
      </c>
      <c r="B3177" t="s">
        <v>6170</v>
      </c>
      <c r="C3177">
        <v>2.2203532482371421E-8</v>
      </c>
      <c r="D3177">
        <v>0.22295862234644667</v>
      </c>
      <c r="E3177">
        <v>11.723912220000001</v>
      </c>
      <c r="F3177">
        <v>17.485112109999999</v>
      </c>
      <c r="G3177">
        <v>45.328677849999998</v>
      </c>
      <c r="H3177">
        <v>0</v>
      </c>
    </row>
    <row r="3178" spans="1:8" x14ac:dyDescent="0.3">
      <c r="A3178" t="s">
        <v>5826</v>
      </c>
      <c r="B3178" t="s">
        <v>5825</v>
      </c>
      <c r="C3178">
        <v>1.0819731401779442E-8</v>
      </c>
      <c r="D3178">
        <v>0.22241569726840271</v>
      </c>
      <c r="E3178">
        <v>-2.1379757499999998</v>
      </c>
      <c r="F3178">
        <v>-5.7394597599999999</v>
      </c>
      <c r="G3178">
        <v>-18.171743370000002</v>
      </c>
      <c r="H3178">
        <v>0</v>
      </c>
    </row>
    <row r="3179" spans="1:8" x14ac:dyDescent="0.3">
      <c r="A3179" t="s">
        <v>5993</v>
      </c>
      <c r="B3179" t="s">
        <v>5992</v>
      </c>
      <c r="C3179">
        <v>2.7638614713962873E-3</v>
      </c>
      <c r="D3179">
        <v>0.22257681817778527</v>
      </c>
      <c r="E3179">
        <v>-1.13727092</v>
      </c>
      <c r="F3179">
        <v>4.7434604499999997</v>
      </c>
      <c r="G3179">
        <v>-19.004851030000001</v>
      </c>
      <c r="H3179">
        <v>0</v>
      </c>
    </row>
    <row r="3180" spans="1:8" x14ac:dyDescent="0.3">
      <c r="A3180" t="s">
        <v>5752</v>
      </c>
      <c r="B3180" t="s">
        <v>5751</v>
      </c>
      <c r="C3180">
        <v>4.156836697712277E-6</v>
      </c>
      <c r="D3180">
        <v>0.22137909332208683</v>
      </c>
      <c r="E3180">
        <v>5.0398730799999996</v>
      </c>
      <c r="F3180">
        <v>-2.49096041</v>
      </c>
      <c r="G3180">
        <v>-19.69756941</v>
      </c>
      <c r="H3180">
        <v>0</v>
      </c>
    </row>
    <row r="3181" spans="1:8" x14ac:dyDescent="0.3">
      <c r="A3181" t="s">
        <v>5938</v>
      </c>
      <c r="B3181" t="s">
        <v>5937</v>
      </c>
      <c r="C3181">
        <v>3.8648017390634145E-7</v>
      </c>
      <c r="D3181">
        <v>0.21961199540981</v>
      </c>
      <c r="E3181">
        <v>-0.25570099000000002</v>
      </c>
      <c r="F3181">
        <v>8.2136839599999991</v>
      </c>
      <c r="G3181">
        <v>18.873398430000002</v>
      </c>
      <c r="H3181">
        <v>0</v>
      </c>
    </row>
    <row r="3182" spans="1:8" x14ac:dyDescent="0.3">
      <c r="A3182" t="s">
        <v>6137</v>
      </c>
      <c r="B3182" t="s">
        <v>6136</v>
      </c>
      <c r="C3182">
        <v>3.4006526529343439E-2</v>
      </c>
      <c r="D3182">
        <v>0.21940086825316005</v>
      </c>
      <c r="E3182">
        <v>1.56613209</v>
      </c>
      <c r="F3182">
        <v>-18.29675044</v>
      </c>
      <c r="G3182">
        <v>-30.503190050000001</v>
      </c>
      <c r="H3182">
        <v>0</v>
      </c>
    </row>
    <row r="3183" spans="1:8" x14ac:dyDescent="0.3">
      <c r="A3183" t="s">
        <v>6066</v>
      </c>
      <c r="B3183" t="s">
        <v>6065</v>
      </c>
      <c r="C3183">
        <v>5.5549567736148456E-3</v>
      </c>
      <c r="D3183">
        <v>0.21938654666338608</v>
      </c>
      <c r="E3183">
        <v>-1.13815146</v>
      </c>
      <c r="F3183">
        <v>8.4268913300000001</v>
      </c>
      <c r="G3183">
        <v>44.293109809999997</v>
      </c>
      <c r="H3183">
        <v>0</v>
      </c>
    </row>
    <row r="3184" spans="1:8" x14ac:dyDescent="0.3">
      <c r="A3184" t="s">
        <v>6089</v>
      </c>
      <c r="B3184" t="s">
        <v>6089</v>
      </c>
      <c r="C3184">
        <v>2.274043554477533E-7</v>
      </c>
      <c r="D3184">
        <v>0.21737746273527536</v>
      </c>
      <c r="E3184">
        <v>-0.23021602999999999</v>
      </c>
      <c r="F3184">
        <v>-8.8787358800000007</v>
      </c>
      <c r="G3184">
        <v>-9.7420200300000008</v>
      </c>
      <c r="H3184">
        <v>0</v>
      </c>
    </row>
    <row r="3185" spans="1:8" x14ac:dyDescent="0.3">
      <c r="A3185" t="s">
        <v>5965</v>
      </c>
      <c r="B3185" t="s">
        <v>5964</v>
      </c>
      <c r="C3185">
        <v>3.0207237739011782E-8</v>
      </c>
      <c r="D3185">
        <v>0.22124161131230741</v>
      </c>
      <c r="E3185">
        <v>3.50346307</v>
      </c>
      <c r="F3185">
        <v>-4.65037755</v>
      </c>
      <c r="G3185">
        <v>-10.72931152</v>
      </c>
      <c r="H3185">
        <v>0</v>
      </c>
    </row>
    <row r="3186" spans="1:8" x14ac:dyDescent="0.3">
      <c r="A3186" t="s">
        <v>5907</v>
      </c>
      <c r="B3186" t="s">
        <v>5906</v>
      </c>
      <c r="C3186">
        <v>8.3512877998515443E-7</v>
      </c>
      <c r="D3186">
        <v>0.21636008770345561</v>
      </c>
      <c r="E3186">
        <v>0.54461033999999997</v>
      </c>
      <c r="F3186">
        <v>2.8205296999999998</v>
      </c>
      <c r="G3186">
        <v>-14.51212284</v>
      </c>
      <c r="H3186">
        <v>0</v>
      </c>
    </row>
    <row r="3187" spans="1:8" x14ac:dyDescent="0.3">
      <c r="A3187" t="s">
        <v>6060</v>
      </c>
      <c r="B3187" t="s">
        <v>6059</v>
      </c>
      <c r="C3187">
        <v>3.2754955473473434E-4</v>
      </c>
      <c r="D3187">
        <v>0.21580972171470444</v>
      </c>
      <c r="E3187">
        <v>-14.324694879999999</v>
      </c>
      <c r="F3187">
        <v>-15.9641096</v>
      </c>
      <c r="G3187">
        <v>-26.114117390000001</v>
      </c>
      <c r="H3187">
        <v>0</v>
      </c>
    </row>
    <row r="3188" spans="1:8" x14ac:dyDescent="0.3">
      <c r="A3188" t="s">
        <v>5845</v>
      </c>
      <c r="B3188" t="s">
        <v>5845</v>
      </c>
      <c r="C3188">
        <v>1.5105987441867685E-5</v>
      </c>
      <c r="D3188">
        <v>0.20725959855991016</v>
      </c>
      <c r="E3188">
        <v>63.102578880000003</v>
      </c>
      <c r="F3188">
        <v>53.157815069999998</v>
      </c>
      <c r="G3188">
        <v>8.8929206500000006</v>
      </c>
      <c r="H3188">
        <v>0</v>
      </c>
    </row>
    <row r="3189" spans="1:8" x14ac:dyDescent="0.3">
      <c r="A3189" t="s">
        <v>6246</v>
      </c>
      <c r="B3189" t="s">
        <v>6245</v>
      </c>
      <c r="C3189">
        <v>6.9345016480570658E-6</v>
      </c>
      <c r="D3189">
        <v>0.21215579894781517</v>
      </c>
      <c r="E3189">
        <v>-1.1399994</v>
      </c>
      <c r="F3189">
        <v>-13.54792965</v>
      </c>
      <c r="G3189">
        <v>-6.1133558399999997</v>
      </c>
      <c r="H3189">
        <v>0</v>
      </c>
    </row>
    <row r="3190" spans="1:8" x14ac:dyDescent="0.3">
      <c r="A3190" t="s">
        <v>5842</v>
      </c>
      <c r="B3190" t="s">
        <v>5841</v>
      </c>
      <c r="C3190">
        <v>4.3538228019627364E-8</v>
      </c>
      <c r="D3190">
        <v>0.20951870973995515</v>
      </c>
      <c r="E3190">
        <v>0.55075852999999997</v>
      </c>
      <c r="F3190">
        <v>-1.7838948400000001</v>
      </c>
      <c r="G3190">
        <v>-5.72592488</v>
      </c>
      <c r="H3190">
        <v>0</v>
      </c>
    </row>
    <row r="3191" spans="1:8" x14ac:dyDescent="0.3">
      <c r="A3191" t="s">
        <v>5926</v>
      </c>
      <c r="B3191" t="s">
        <v>5925</v>
      </c>
      <c r="C3191">
        <v>1.7004598761584807E-6</v>
      </c>
      <c r="D3191">
        <v>0.20109497283103583</v>
      </c>
      <c r="E3191">
        <v>-2.6758482400000001</v>
      </c>
      <c r="F3191">
        <v>-12.722577210000001</v>
      </c>
      <c r="G3191">
        <v>-27.482114849999999</v>
      </c>
      <c r="H3191">
        <v>0</v>
      </c>
    </row>
    <row r="3192" spans="1:8" x14ac:dyDescent="0.3">
      <c r="A3192" t="s">
        <v>5950</v>
      </c>
      <c r="B3192" t="s">
        <v>5949</v>
      </c>
      <c r="C3192">
        <v>1.3583784723492551E-4</v>
      </c>
      <c r="D3192">
        <v>0.20769741772054431</v>
      </c>
      <c r="E3192">
        <v>-1.1399994</v>
      </c>
      <c r="F3192">
        <v>-3.57795738</v>
      </c>
      <c r="G3192">
        <v>-9.0302755799999996</v>
      </c>
      <c r="H3192">
        <v>0</v>
      </c>
    </row>
    <row r="3193" spans="1:8" x14ac:dyDescent="0.3">
      <c r="A3193" t="s">
        <v>6041</v>
      </c>
      <c r="B3193" t="s">
        <v>6040</v>
      </c>
      <c r="C3193">
        <v>1.4414681050176356E-2</v>
      </c>
      <c r="D3193">
        <v>0.20516776603319872</v>
      </c>
      <c r="E3193">
        <v>-2.3566920000000002E-2</v>
      </c>
      <c r="F3193">
        <v>-4.3230500100000002</v>
      </c>
      <c r="G3193">
        <v>-11.345179740000001</v>
      </c>
      <c r="H3193">
        <v>0</v>
      </c>
    </row>
    <row r="3194" spans="1:8" x14ac:dyDescent="0.3">
      <c r="A3194" t="s">
        <v>7561</v>
      </c>
      <c r="B3194" t="s">
        <v>7562</v>
      </c>
      <c r="C3194">
        <v>1.2964531532533913E-7</v>
      </c>
      <c r="D3194">
        <v>0.20410774006960397</v>
      </c>
      <c r="E3194">
        <v>8.6850764900000001</v>
      </c>
      <c r="F3194">
        <v>40.444171470000001</v>
      </c>
      <c r="G3194">
        <v>-15.45185105</v>
      </c>
      <c r="H3194">
        <v>0</v>
      </c>
    </row>
    <row r="3195" spans="1:8" x14ac:dyDescent="0.3">
      <c r="A3195" t="s">
        <v>5897</v>
      </c>
      <c r="B3195" t="s">
        <v>5896</v>
      </c>
      <c r="C3195">
        <v>4.51457020179972E-3</v>
      </c>
      <c r="D3195">
        <v>0.20268221605691736</v>
      </c>
      <c r="E3195">
        <v>0.23741824</v>
      </c>
      <c r="F3195">
        <v>-2.7832923300000001</v>
      </c>
      <c r="G3195">
        <v>-25.60555119</v>
      </c>
      <c r="H3195">
        <v>0</v>
      </c>
    </row>
    <row r="3196" spans="1:8" x14ac:dyDescent="0.3">
      <c r="A3196" t="s">
        <v>5893</v>
      </c>
      <c r="B3196" t="s">
        <v>5892</v>
      </c>
      <c r="C3196">
        <v>1.5720218874453232E-3</v>
      </c>
      <c r="D3196">
        <v>0.20339685943100069</v>
      </c>
      <c r="E3196">
        <v>0.20892335000000001</v>
      </c>
      <c r="F3196">
        <v>-3.8499085599999998</v>
      </c>
      <c r="G3196">
        <v>-16.869738770000001</v>
      </c>
      <c r="H3196">
        <v>0</v>
      </c>
    </row>
    <row r="3197" spans="1:8" x14ac:dyDescent="0.3">
      <c r="A3197" t="s">
        <v>5580</v>
      </c>
      <c r="B3197" t="s">
        <v>5579</v>
      </c>
      <c r="C3197">
        <v>2.3891685303121637E-4</v>
      </c>
      <c r="D3197">
        <v>0.19916777655779108</v>
      </c>
      <c r="E3197">
        <v>-0.22123701000000001</v>
      </c>
      <c r="F3197">
        <v>-5.5561531100000003</v>
      </c>
      <c r="G3197">
        <v>-37.273018690000001</v>
      </c>
      <c r="H3197">
        <v>0</v>
      </c>
    </row>
    <row r="3198" spans="1:8" x14ac:dyDescent="0.3">
      <c r="A3198" t="s">
        <v>5914</v>
      </c>
      <c r="B3198" t="s">
        <v>5913</v>
      </c>
      <c r="C3198">
        <v>2.5989247937206034E-6</v>
      </c>
      <c r="D3198">
        <v>0.20027363847856544</v>
      </c>
      <c r="E3198">
        <v>1.72119789</v>
      </c>
      <c r="F3198">
        <v>5.0376802300000003</v>
      </c>
      <c r="G3198">
        <v>-15.618551719999999</v>
      </c>
      <c r="H3198">
        <v>0</v>
      </c>
    </row>
    <row r="3199" spans="1:8" x14ac:dyDescent="0.3">
      <c r="A3199" t="s">
        <v>6217</v>
      </c>
      <c r="B3199" t="s">
        <v>6216</v>
      </c>
      <c r="C3199">
        <v>3.9918811001655695E-3</v>
      </c>
      <c r="D3199">
        <v>0.21269959306606676</v>
      </c>
      <c r="E3199">
        <v>-0.26518464000000003</v>
      </c>
      <c r="F3199">
        <v>8.1956281900000008</v>
      </c>
      <c r="G3199">
        <v>8.9359167399999997</v>
      </c>
      <c r="H3199">
        <v>0</v>
      </c>
    </row>
    <row r="3200" spans="1:8" x14ac:dyDescent="0.3">
      <c r="A3200" t="s">
        <v>7006</v>
      </c>
      <c r="B3200" t="s">
        <v>7006</v>
      </c>
      <c r="C3200">
        <v>4.2443262257118871E-6</v>
      </c>
      <c r="D3200">
        <v>0.19587503176569171</v>
      </c>
      <c r="E3200">
        <v>-3.2621770099999998</v>
      </c>
      <c r="F3200">
        <v>-7.8484204699999998</v>
      </c>
      <c r="G3200">
        <v>-18.571525730000001</v>
      </c>
      <c r="H3200">
        <v>0</v>
      </c>
    </row>
    <row r="3201" spans="1:8" x14ac:dyDescent="0.3">
      <c r="A3201" t="s">
        <v>6014</v>
      </c>
      <c r="B3201" t="s">
        <v>6013</v>
      </c>
      <c r="C3201">
        <v>1E-8</v>
      </c>
      <c r="D3201">
        <v>0.19546524110142069</v>
      </c>
      <c r="E3201">
        <v>3.0298663000000001</v>
      </c>
      <c r="F3201">
        <v>-1.5706981799999999</v>
      </c>
      <c r="G3201">
        <v>-10.376290279999999</v>
      </c>
      <c r="H3201">
        <v>0</v>
      </c>
    </row>
    <row r="3202" spans="1:8" x14ac:dyDescent="0.3">
      <c r="A3202" t="s">
        <v>5919</v>
      </c>
      <c r="B3202" t="s">
        <v>5918</v>
      </c>
      <c r="C3202">
        <v>1.1731543097839913E-6</v>
      </c>
      <c r="D3202">
        <v>0.19389803271519993</v>
      </c>
      <c r="E3202">
        <v>1.2434769000000001</v>
      </c>
      <c r="F3202">
        <v>-36.038333020000003</v>
      </c>
      <c r="G3202">
        <v>-59.678626350000002</v>
      </c>
      <c r="H3202">
        <v>0</v>
      </c>
    </row>
    <row r="3203" spans="1:8" x14ac:dyDescent="0.3">
      <c r="A3203" t="s">
        <v>1484</v>
      </c>
      <c r="B3203" t="s">
        <v>7403</v>
      </c>
      <c r="C3203">
        <v>1.5584429202539685E-6</v>
      </c>
      <c r="D3203">
        <v>0.19998093442348169</v>
      </c>
      <c r="E3203">
        <v>-3.6349345500000001</v>
      </c>
      <c r="F3203">
        <v>6.8166299700000001</v>
      </c>
      <c r="G3203">
        <v>28.66895525</v>
      </c>
      <c r="H3203">
        <v>0</v>
      </c>
    </row>
    <row r="3204" spans="1:8" x14ac:dyDescent="0.3">
      <c r="A3204" t="s">
        <v>5746</v>
      </c>
      <c r="B3204" t="s">
        <v>5745</v>
      </c>
      <c r="C3204">
        <v>1E-8</v>
      </c>
      <c r="D3204">
        <v>0.18979469979013741</v>
      </c>
      <c r="E3204">
        <v>-1.4593894000000001</v>
      </c>
      <c r="F3204">
        <v>-2.6070115399999998</v>
      </c>
      <c r="G3204">
        <v>-16.074420270000001</v>
      </c>
      <c r="H3204">
        <v>0</v>
      </c>
    </row>
    <row r="3205" spans="1:8" x14ac:dyDescent="0.3">
      <c r="A3205" t="s">
        <v>6442</v>
      </c>
      <c r="B3205" t="s">
        <v>6441</v>
      </c>
      <c r="C3205">
        <v>1.7426373941716217E-5</v>
      </c>
      <c r="D3205">
        <v>0.18949618088343304</v>
      </c>
      <c r="E3205">
        <v>-6.8886672400000002</v>
      </c>
      <c r="F3205">
        <v>-8.5311264700000002</v>
      </c>
      <c r="G3205">
        <v>-24.724439019999998</v>
      </c>
      <c r="H3205">
        <v>0</v>
      </c>
    </row>
    <row r="3206" spans="1:8" x14ac:dyDescent="0.3">
      <c r="A3206" t="s">
        <v>2796</v>
      </c>
      <c r="B3206" t="s">
        <v>6779</v>
      </c>
      <c r="C3206">
        <v>2.212828558124395E-7</v>
      </c>
      <c r="D3206">
        <v>0.18587113449261913</v>
      </c>
      <c r="E3206">
        <v>-0.64390579999999997</v>
      </c>
      <c r="F3206">
        <v>-1.5138822000000001</v>
      </c>
      <c r="G3206">
        <v>-27.27073455</v>
      </c>
      <c r="H3206">
        <v>0</v>
      </c>
    </row>
    <row r="3207" spans="1:8" x14ac:dyDescent="0.3">
      <c r="A3207" t="s">
        <v>6240</v>
      </c>
      <c r="B3207" t="s">
        <v>6239</v>
      </c>
      <c r="C3207">
        <v>1.4890665238637891E-4</v>
      </c>
      <c r="D3207">
        <v>0.1861323279953668</v>
      </c>
      <c r="E3207">
        <v>3.4037759400000001</v>
      </c>
      <c r="F3207">
        <v>251.56330446999999</v>
      </c>
      <c r="G3207">
        <v>134.40212768000001</v>
      </c>
      <c r="H3207">
        <v>0</v>
      </c>
    </row>
    <row r="3208" spans="1:8" x14ac:dyDescent="0.3">
      <c r="A3208" t="s">
        <v>6084</v>
      </c>
      <c r="B3208" t="s">
        <v>6083</v>
      </c>
      <c r="C3208">
        <v>3.4453115017314311E-6</v>
      </c>
      <c r="D3208">
        <v>0.18522280440548719</v>
      </c>
      <c r="E3208">
        <v>-1.5625285200000001</v>
      </c>
      <c r="F3208">
        <v>-63.587479139999999</v>
      </c>
      <c r="G3208">
        <v>8.3376304000000001</v>
      </c>
      <c r="H3208">
        <v>0</v>
      </c>
    </row>
    <row r="3209" spans="1:8" x14ac:dyDescent="0.3">
      <c r="A3209" t="s">
        <v>5921</v>
      </c>
      <c r="B3209" t="s">
        <v>5920</v>
      </c>
      <c r="C3209">
        <v>1.6098664078180091E-3</v>
      </c>
      <c r="D3209">
        <v>0.18302978431263592</v>
      </c>
      <c r="E3209">
        <v>0.16058286999999999</v>
      </c>
      <c r="F3209">
        <v>-10.35627517</v>
      </c>
      <c r="G3209">
        <v>-14.993499959999999</v>
      </c>
      <c r="H3209">
        <v>0</v>
      </c>
    </row>
    <row r="3210" spans="1:8" x14ac:dyDescent="0.3">
      <c r="A3210" t="s">
        <v>6119</v>
      </c>
      <c r="B3210" t="s">
        <v>6118</v>
      </c>
      <c r="C3210">
        <v>9.3143595831694478E-7</v>
      </c>
      <c r="D3210">
        <v>0.18380123314913921</v>
      </c>
      <c r="E3210">
        <v>34.99071859</v>
      </c>
      <c r="F3210">
        <v>19.414866450000002</v>
      </c>
      <c r="G3210">
        <v>0.15440412000000001</v>
      </c>
      <c r="H3210">
        <v>0</v>
      </c>
    </row>
    <row r="3211" spans="1:8" x14ac:dyDescent="0.3">
      <c r="A3211" t="s">
        <v>6307</v>
      </c>
      <c r="B3211" t="s">
        <v>6306</v>
      </c>
      <c r="C3211">
        <v>1.5300074188611308E-3</v>
      </c>
      <c r="D3211">
        <v>0.18211855785962108</v>
      </c>
      <c r="E3211">
        <v>-0.19789552999999999</v>
      </c>
      <c r="F3211">
        <v>-2.6676055600000002</v>
      </c>
      <c r="G3211">
        <v>1.1452586899999999</v>
      </c>
      <c r="H3211">
        <v>0</v>
      </c>
    </row>
    <row r="3212" spans="1:8" x14ac:dyDescent="0.3">
      <c r="A3212" t="s">
        <v>5917</v>
      </c>
      <c r="B3212" t="s">
        <v>5916</v>
      </c>
      <c r="C3212">
        <v>1.6627346790848571E-6</v>
      </c>
      <c r="D3212">
        <v>0.18198453688073227</v>
      </c>
      <c r="E3212">
        <v>-1.1153296699999999</v>
      </c>
      <c r="F3212">
        <v>0.22162477</v>
      </c>
      <c r="G3212">
        <v>-3.5192081700000002</v>
      </c>
      <c r="H3212">
        <v>0</v>
      </c>
    </row>
    <row r="3213" spans="1:8" x14ac:dyDescent="0.3">
      <c r="A3213" t="s">
        <v>4631</v>
      </c>
      <c r="B3213" t="s">
        <v>6017</v>
      </c>
      <c r="C3213">
        <v>1.3233724450736743E-4</v>
      </c>
      <c r="D3213">
        <v>0.18184398485370995</v>
      </c>
      <c r="E3213">
        <v>8.7702510999999994</v>
      </c>
      <c r="F3213">
        <v>16.647163899999999</v>
      </c>
      <c r="G3213">
        <v>38.665844190000001</v>
      </c>
      <c r="H3213">
        <v>0</v>
      </c>
    </row>
    <row r="3214" spans="1:8" x14ac:dyDescent="0.3">
      <c r="A3214" t="s">
        <v>6233</v>
      </c>
      <c r="B3214" t="s">
        <v>6232</v>
      </c>
      <c r="C3214">
        <v>3.906543802714806E-7</v>
      </c>
      <c r="D3214">
        <v>0.18031335042854069</v>
      </c>
      <c r="E3214">
        <v>-8.9536593599999996</v>
      </c>
      <c r="F3214">
        <v>-9.1318529999999996</v>
      </c>
      <c r="G3214">
        <v>144.29870446000001</v>
      </c>
      <c r="H3214">
        <v>0</v>
      </c>
    </row>
    <row r="3215" spans="1:8" x14ac:dyDescent="0.3">
      <c r="A3215" t="s">
        <v>6105</v>
      </c>
      <c r="B3215" t="s">
        <v>6104</v>
      </c>
      <c r="C3215">
        <v>5.0636705860443781E-7</v>
      </c>
      <c r="D3215">
        <v>0.17718061305858651</v>
      </c>
      <c r="E3215">
        <v>-1.08685239</v>
      </c>
      <c r="F3215">
        <v>2.48015695</v>
      </c>
      <c r="G3215">
        <v>-9.9923266399999999</v>
      </c>
      <c r="H3215">
        <v>0</v>
      </c>
    </row>
    <row r="3216" spans="1:8" x14ac:dyDescent="0.3">
      <c r="A3216" t="s">
        <v>2236</v>
      </c>
      <c r="B3216" t="s">
        <v>5589</v>
      </c>
      <c r="C3216">
        <v>9.7273454269228356E-5</v>
      </c>
      <c r="D3216">
        <v>0.17705061435929562</v>
      </c>
      <c r="E3216">
        <v>-1.13815146</v>
      </c>
      <c r="F3216">
        <v>0.257496</v>
      </c>
      <c r="G3216">
        <v>-15.717591199999999</v>
      </c>
      <c r="H3216">
        <v>0</v>
      </c>
    </row>
    <row r="3217" spans="1:8" x14ac:dyDescent="0.3">
      <c r="A3217" t="s">
        <v>5969</v>
      </c>
      <c r="B3217" t="s">
        <v>5968</v>
      </c>
      <c r="C3217">
        <v>3.7463721112916863E-7</v>
      </c>
      <c r="D3217">
        <v>0.1741428339641114</v>
      </c>
      <c r="E3217">
        <v>1.541054E-2</v>
      </c>
      <c r="F3217">
        <v>-4.1023482600000003</v>
      </c>
      <c r="G3217">
        <v>-12.251039130000001</v>
      </c>
      <c r="H3217">
        <v>0</v>
      </c>
    </row>
    <row r="3218" spans="1:8" x14ac:dyDescent="0.3">
      <c r="A3218" t="s">
        <v>6058</v>
      </c>
      <c r="B3218" t="s">
        <v>6057</v>
      </c>
      <c r="C3218">
        <v>9.6152987721330875E-4</v>
      </c>
      <c r="D3218">
        <v>0.17360257425327277</v>
      </c>
      <c r="E3218">
        <v>-5.266349E-2</v>
      </c>
      <c r="F3218">
        <v>6.5256119799999999</v>
      </c>
      <c r="G3218">
        <v>-0.17448860999999999</v>
      </c>
      <c r="H3218">
        <v>0</v>
      </c>
    </row>
    <row r="3219" spans="1:8" x14ac:dyDescent="0.3">
      <c r="A3219" t="s">
        <v>6062</v>
      </c>
      <c r="B3219" t="s">
        <v>6061</v>
      </c>
      <c r="C3219">
        <v>1.0216996693658225E-7</v>
      </c>
      <c r="D3219">
        <v>0.18238152774732164</v>
      </c>
      <c r="E3219">
        <v>-9.1036430300000006</v>
      </c>
      <c r="F3219">
        <v>-29.945392930000001</v>
      </c>
      <c r="G3219">
        <v>-49.253883799999997</v>
      </c>
      <c r="H3219">
        <v>0</v>
      </c>
    </row>
    <row r="3220" spans="1:8" x14ac:dyDescent="0.3">
      <c r="A3220" t="s">
        <v>5954</v>
      </c>
      <c r="B3220" t="s">
        <v>5953</v>
      </c>
      <c r="C3220">
        <v>5.784266052241907E-2</v>
      </c>
      <c r="D3220">
        <v>0.17355113072422068</v>
      </c>
      <c r="E3220">
        <v>0.69765785999999996</v>
      </c>
      <c r="F3220">
        <v>5.03050745</v>
      </c>
      <c r="G3220">
        <v>0.96284124999999998</v>
      </c>
      <c r="H3220">
        <v>0</v>
      </c>
    </row>
    <row r="3221" spans="1:8" x14ac:dyDescent="0.3">
      <c r="A3221" t="s">
        <v>5666</v>
      </c>
      <c r="B3221" t="s">
        <v>5665</v>
      </c>
      <c r="C3221">
        <v>7.4856365555385924E-6</v>
      </c>
      <c r="D3221">
        <v>0.17250930459322711</v>
      </c>
      <c r="E3221">
        <v>-1.2165327399999999</v>
      </c>
      <c r="F3221">
        <v>-0.51119587</v>
      </c>
      <c r="G3221">
        <v>-8.8614993500000008</v>
      </c>
      <c r="H3221">
        <v>0</v>
      </c>
    </row>
    <row r="3222" spans="1:8" x14ac:dyDescent="0.3">
      <c r="A3222" t="s">
        <v>5394</v>
      </c>
      <c r="B3222" t="s">
        <v>5393</v>
      </c>
      <c r="C3222">
        <v>4.6561027068701176E-6</v>
      </c>
      <c r="D3222">
        <v>0.17149771601527836</v>
      </c>
      <c r="E3222">
        <v>-1.13815146</v>
      </c>
      <c r="F3222">
        <v>11.06719483</v>
      </c>
      <c r="G3222">
        <v>60.907430890000001</v>
      </c>
      <c r="H3222">
        <v>0</v>
      </c>
    </row>
    <row r="3223" spans="1:8" x14ac:dyDescent="0.3">
      <c r="A3223" t="s">
        <v>5616</v>
      </c>
      <c r="B3223" t="s">
        <v>5615</v>
      </c>
      <c r="C3223">
        <v>8.6190334598645724E-7</v>
      </c>
      <c r="D3223">
        <v>0.17121100539574485</v>
      </c>
      <c r="E3223">
        <v>-0.46032285000000001</v>
      </c>
      <c r="F3223">
        <v>3.4157656900000002</v>
      </c>
      <c r="G3223">
        <v>-52.615234530000002</v>
      </c>
      <c r="H3223">
        <v>0</v>
      </c>
    </row>
    <row r="3224" spans="1:8" x14ac:dyDescent="0.3">
      <c r="A3224" t="s">
        <v>5899</v>
      </c>
      <c r="B3224" t="s">
        <v>5898</v>
      </c>
      <c r="C3224">
        <v>1.8376894060048969E-7</v>
      </c>
      <c r="D3224">
        <v>0.1697513406025403</v>
      </c>
      <c r="E3224">
        <v>1.4915837700000001</v>
      </c>
      <c r="F3224">
        <v>-4.1426747700000002</v>
      </c>
      <c r="G3224">
        <v>-29.064753069999998</v>
      </c>
      <c r="H3224">
        <v>0</v>
      </c>
    </row>
    <row r="3225" spans="1:8" x14ac:dyDescent="0.3">
      <c r="A3225" t="s">
        <v>5685</v>
      </c>
      <c r="B3225" t="s">
        <v>5684</v>
      </c>
      <c r="C3225">
        <v>6.9713287468424305E-7</v>
      </c>
      <c r="D3225">
        <v>0.16893128824591697</v>
      </c>
      <c r="E3225">
        <v>-11.830676199999999</v>
      </c>
      <c r="F3225">
        <v>-10.77462246</v>
      </c>
      <c r="G3225">
        <v>-10.27601134</v>
      </c>
      <c r="H3225">
        <v>0</v>
      </c>
    </row>
    <row r="3226" spans="1:8" x14ac:dyDescent="0.3">
      <c r="A3226" t="s">
        <v>6080</v>
      </c>
      <c r="B3226" t="s">
        <v>6079</v>
      </c>
      <c r="C3226">
        <v>1.134738107519726</v>
      </c>
      <c r="D3226">
        <v>0.1656705439498648</v>
      </c>
      <c r="E3226">
        <v>-1.1289744399999999</v>
      </c>
      <c r="F3226">
        <v>-12.43035334</v>
      </c>
      <c r="G3226">
        <v>-37.450743320000001</v>
      </c>
      <c r="H3226">
        <v>0</v>
      </c>
    </row>
    <row r="3227" spans="1:8" x14ac:dyDescent="0.3">
      <c r="A3227" t="s">
        <v>7391</v>
      </c>
      <c r="B3227" t="s">
        <v>7390</v>
      </c>
      <c r="C3227">
        <v>1.4215241323785998E-7</v>
      </c>
      <c r="D3227">
        <v>0.16296082135911324</v>
      </c>
      <c r="E3227">
        <v>-1.13233023</v>
      </c>
      <c r="F3227">
        <v>24.946418690000002</v>
      </c>
      <c r="G3227">
        <v>36.470975410000001</v>
      </c>
      <c r="H3227">
        <v>0</v>
      </c>
    </row>
    <row r="3228" spans="1:8" x14ac:dyDescent="0.3">
      <c r="A3228" t="s">
        <v>5973</v>
      </c>
      <c r="B3228" t="s">
        <v>5972</v>
      </c>
      <c r="C3228">
        <v>4.074935595487855E-7</v>
      </c>
      <c r="D3228">
        <v>0.16146940810322816</v>
      </c>
      <c r="E3228">
        <v>-1.96971992</v>
      </c>
      <c r="F3228">
        <v>-41.186173070000002</v>
      </c>
      <c r="G3228">
        <v>-49.006013809999999</v>
      </c>
      <c r="H3228">
        <v>0</v>
      </c>
    </row>
    <row r="3229" spans="1:8" x14ac:dyDescent="0.3">
      <c r="A3229" t="s">
        <v>6213</v>
      </c>
      <c r="B3229" t="s">
        <v>6212</v>
      </c>
      <c r="C3229">
        <v>1.9942655015395801E-8</v>
      </c>
      <c r="D3229">
        <v>0.1603509478884986</v>
      </c>
      <c r="E3229">
        <v>-0.95325990000000005</v>
      </c>
      <c r="F3229">
        <v>-1.5897322</v>
      </c>
      <c r="G3229">
        <v>-17.417023019999998</v>
      </c>
      <c r="H3229">
        <v>0</v>
      </c>
    </row>
    <row r="3230" spans="1:8" x14ac:dyDescent="0.3">
      <c r="A3230" t="s">
        <v>6638</v>
      </c>
      <c r="B3230" t="s">
        <v>6637</v>
      </c>
      <c r="C3230">
        <v>3.850460776604739E-6</v>
      </c>
      <c r="D3230">
        <v>0.15886306848849199</v>
      </c>
      <c r="E3230">
        <v>-9.8654359700000001</v>
      </c>
      <c r="F3230">
        <v>20.99561654</v>
      </c>
      <c r="G3230">
        <v>-29.118521340000001</v>
      </c>
      <c r="H3230">
        <v>0</v>
      </c>
    </row>
    <row r="3231" spans="1:8" x14ac:dyDescent="0.3">
      <c r="A3231" t="s">
        <v>5967</v>
      </c>
      <c r="B3231" t="s">
        <v>5967</v>
      </c>
      <c r="C3231">
        <v>1.1180634303088209E-4</v>
      </c>
      <c r="D3231">
        <v>0.15674759819863229</v>
      </c>
      <c r="E3231">
        <v>-1.1399994</v>
      </c>
      <c r="F3231">
        <v>-1.98058198</v>
      </c>
      <c r="G3231">
        <v>-2.1527864600000002</v>
      </c>
      <c r="H3231">
        <v>0</v>
      </c>
    </row>
    <row r="3232" spans="1:8" x14ac:dyDescent="0.3">
      <c r="A3232" t="s">
        <v>6155</v>
      </c>
      <c r="B3232" t="s">
        <v>6154</v>
      </c>
      <c r="C3232">
        <v>1E-8</v>
      </c>
      <c r="D3232">
        <v>0.15605046902045558</v>
      </c>
      <c r="E3232">
        <v>-22.605485890000001</v>
      </c>
      <c r="F3232">
        <v>-29.350223419999999</v>
      </c>
      <c r="G3232">
        <v>-39.693341009999997</v>
      </c>
      <c r="H3232">
        <v>0</v>
      </c>
    </row>
    <row r="3233" spans="1:8" x14ac:dyDescent="0.3">
      <c r="A3233" t="s">
        <v>6650</v>
      </c>
      <c r="B3233" t="s">
        <v>6649</v>
      </c>
      <c r="C3233">
        <v>8.0196206386766393E-8</v>
      </c>
      <c r="D3233">
        <v>0.15533642572444301</v>
      </c>
      <c r="E3233">
        <v>-0.16037633000000001</v>
      </c>
      <c r="F3233">
        <v>-27.854931690000001</v>
      </c>
      <c r="G3233">
        <v>-49.281608849999998</v>
      </c>
      <c r="H3233">
        <v>0</v>
      </c>
    </row>
    <row r="3234" spans="1:8" x14ac:dyDescent="0.3">
      <c r="A3234" t="s">
        <v>6776</v>
      </c>
      <c r="B3234" t="s">
        <v>6775</v>
      </c>
      <c r="C3234">
        <v>2.505863191084747E-7</v>
      </c>
      <c r="D3234">
        <v>0.15681573609040905</v>
      </c>
      <c r="E3234">
        <v>-4.3687030699999996</v>
      </c>
      <c r="F3234">
        <v>31.543434510000001</v>
      </c>
      <c r="G3234">
        <v>127.78622231999999</v>
      </c>
      <c r="H3234">
        <v>0</v>
      </c>
    </row>
    <row r="3235" spans="1:8" x14ac:dyDescent="0.3">
      <c r="A3235" t="s">
        <v>6196</v>
      </c>
      <c r="B3235" t="s">
        <v>6195</v>
      </c>
      <c r="C3235">
        <v>5.9974161506816281E-8</v>
      </c>
      <c r="D3235">
        <v>0.15372073606111444</v>
      </c>
      <c r="E3235">
        <v>-2.9721090399999999</v>
      </c>
      <c r="F3235">
        <v>-31.67092233</v>
      </c>
      <c r="G3235">
        <v>-71.777540759999994</v>
      </c>
      <c r="H3235">
        <v>0</v>
      </c>
    </row>
    <row r="3236" spans="1:8" x14ac:dyDescent="0.3">
      <c r="A3236" t="s">
        <v>6257</v>
      </c>
      <c r="B3236" t="s">
        <v>6256</v>
      </c>
      <c r="C3236">
        <v>5.4191783307150664E-8</v>
      </c>
      <c r="D3236">
        <v>0.15299184210445144</v>
      </c>
      <c r="E3236">
        <v>1.2417600000000001E-2</v>
      </c>
      <c r="F3236">
        <v>-25.26782549</v>
      </c>
      <c r="G3236">
        <v>-57.229398060000001</v>
      </c>
      <c r="H3236">
        <v>0</v>
      </c>
    </row>
    <row r="3237" spans="1:8" x14ac:dyDescent="0.3">
      <c r="A3237" t="s">
        <v>5652</v>
      </c>
      <c r="B3237" t="s">
        <v>5651</v>
      </c>
      <c r="C3237">
        <v>5.9173107034770633E-2</v>
      </c>
      <c r="D3237">
        <v>0.15144319577064011</v>
      </c>
      <c r="E3237">
        <v>0.53157281999999995</v>
      </c>
      <c r="F3237">
        <v>14.969481910000001</v>
      </c>
      <c r="G3237">
        <v>70.132991820000001</v>
      </c>
      <c r="H3237">
        <v>0</v>
      </c>
    </row>
    <row r="3238" spans="1:8" x14ac:dyDescent="0.3">
      <c r="A3238" t="s">
        <v>5977</v>
      </c>
      <c r="B3238" t="s">
        <v>5976</v>
      </c>
      <c r="C3238">
        <v>3.3841474609967E-6</v>
      </c>
      <c r="D3238">
        <v>0.15003471931855741</v>
      </c>
      <c r="E3238">
        <v>-1.7926769600000001</v>
      </c>
      <c r="F3238">
        <v>-4.2812414099999998</v>
      </c>
      <c r="G3238">
        <v>-17.488199389999998</v>
      </c>
      <c r="H3238">
        <v>0</v>
      </c>
    </row>
    <row r="3239" spans="1:8" x14ac:dyDescent="0.3">
      <c r="A3239" t="s">
        <v>6526</v>
      </c>
      <c r="B3239" t="s">
        <v>6525</v>
      </c>
      <c r="C3239">
        <v>1.568447742272232E-6</v>
      </c>
      <c r="D3239">
        <v>0.1972313509662357</v>
      </c>
      <c r="E3239">
        <v>9.3919499399999999</v>
      </c>
      <c r="F3239">
        <v>12.45315864</v>
      </c>
      <c r="G3239">
        <v>30.67590732</v>
      </c>
      <c r="H3239">
        <v>0</v>
      </c>
    </row>
    <row r="3240" spans="1:8" x14ac:dyDescent="0.3">
      <c r="A3240" t="s">
        <v>7570</v>
      </c>
      <c r="B3240" t="s">
        <v>7571</v>
      </c>
      <c r="C3240">
        <v>8.7351676364227275E-4</v>
      </c>
      <c r="D3240">
        <v>0.1483063743374734</v>
      </c>
      <c r="E3240">
        <v>-0.71420751999999998</v>
      </c>
      <c r="F3240">
        <v>6.0248400499999999</v>
      </c>
      <c r="G3240">
        <v>-15.45185105</v>
      </c>
      <c r="H3240">
        <v>0</v>
      </c>
    </row>
    <row r="3241" spans="1:8" x14ac:dyDescent="0.3">
      <c r="A3241" t="s">
        <v>5985</v>
      </c>
      <c r="B3241" t="s">
        <v>5984</v>
      </c>
      <c r="C3241">
        <v>4.3295527982116012E-7</v>
      </c>
      <c r="D3241">
        <v>0.1475935043692555</v>
      </c>
      <c r="E3241">
        <v>-0.31037755</v>
      </c>
      <c r="F3241">
        <v>-11.73232612</v>
      </c>
      <c r="G3241">
        <v>5.3373902500000003</v>
      </c>
      <c r="H3241">
        <v>0</v>
      </c>
    </row>
    <row r="3242" spans="1:8" x14ac:dyDescent="0.3">
      <c r="A3242" t="s">
        <v>6150</v>
      </c>
      <c r="B3242" t="s">
        <v>6149</v>
      </c>
      <c r="C3242">
        <v>1E-8</v>
      </c>
      <c r="D3242">
        <v>0.14624329145008774</v>
      </c>
      <c r="E3242">
        <v>-0.70202412000000003</v>
      </c>
      <c r="F3242">
        <v>1.2514318799999999</v>
      </c>
      <c r="G3242">
        <v>6.1930343700000003</v>
      </c>
      <c r="H3242">
        <v>0</v>
      </c>
    </row>
    <row r="3243" spans="1:8" x14ac:dyDescent="0.3">
      <c r="A3243" t="s">
        <v>2066</v>
      </c>
      <c r="B3243" t="s">
        <v>6108</v>
      </c>
      <c r="C3243">
        <v>2.5062451408868252E-7</v>
      </c>
      <c r="D3243">
        <v>0.14517914162732945</v>
      </c>
      <c r="E3243">
        <v>-4.3231887899999997</v>
      </c>
      <c r="F3243">
        <v>15.14824218</v>
      </c>
      <c r="G3243">
        <v>57.573963020000001</v>
      </c>
      <c r="H3243">
        <v>0</v>
      </c>
    </row>
    <row r="3244" spans="1:8" x14ac:dyDescent="0.3">
      <c r="A3244" t="s">
        <v>6630</v>
      </c>
      <c r="B3244" t="s">
        <v>6630</v>
      </c>
      <c r="C3244">
        <v>1.230421893687262E-7</v>
      </c>
      <c r="D3244">
        <v>0.14237970847207471</v>
      </c>
      <c r="E3244">
        <v>-0.22498292</v>
      </c>
      <c r="F3244">
        <v>-40.773490600000002</v>
      </c>
      <c r="G3244">
        <v>21.216970119999999</v>
      </c>
      <c r="H3244">
        <v>0</v>
      </c>
    </row>
    <row r="3245" spans="1:8" x14ac:dyDescent="0.3">
      <c r="A3245" t="s">
        <v>5912</v>
      </c>
      <c r="B3245" t="s">
        <v>5911</v>
      </c>
      <c r="C3245">
        <v>1.6710745472718972E-6</v>
      </c>
      <c r="D3245">
        <v>0.14134220111547105</v>
      </c>
      <c r="E3245">
        <v>-0.44729296000000002</v>
      </c>
      <c r="F3245">
        <v>194.52263775</v>
      </c>
      <c r="G3245">
        <v>-16.722162489999999</v>
      </c>
      <c r="H3245">
        <v>0</v>
      </c>
    </row>
    <row r="3246" spans="1:8" x14ac:dyDescent="0.3">
      <c r="A3246" t="s">
        <v>5758</v>
      </c>
      <c r="B3246" t="s">
        <v>5757</v>
      </c>
      <c r="C3246">
        <v>5.7541493451561294E-3</v>
      </c>
      <c r="D3246">
        <v>0.14095841684558225</v>
      </c>
      <c r="E3246">
        <v>-0.18410567</v>
      </c>
      <c r="F3246">
        <v>1.37433249</v>
      </c>
      <c r="G3246">
        <v>13.601795729999999</v>
      </c>
      <c r="H3246">
        <v>0</v>
      </c>
    </row>
    <row r="3247" spans="1:8" x14ac:dyDescent="0.3">
      <c r="A3247" t="s">
        <v>5328</v>
      </c>
      <c r="B3247" t="s">
        <v>5327</v>
      </c>
      <c r="C3247">
        <v>2.3256243243937734E-7</v>
      </c>
      <c r="D3247">
        <v>0.1407309476501783</v>
      </c>
      <c r="E3247">
        <v>-1.5231861799999999</v>
      </c>
      <c r="F3247">
        <v>-0.27279250999999999</v>
      </c>
      <c r="G3247">
        <v>-67.700444340000004</v>
      </c>
      <c r="H3247">
        <v>0</v>
      </c>
    </row>
    <row r="3248" spans="1:8" x14ac:dyDescent="0.3">
      <c r="A3248" t="s">
        <v>5975</v>
      </c>
      <c r="B3248" t="s">
        <v>5974</v>
      </c>
      <c r="C3248">
        <v>2.185927048317295E-4</v>
      </c>
      <c r="D3248">
        <v>0.13957140456777364</v>
      </c>
      <c r="E3248">
        <v>-0.17081070000000001</v>
      </c>
      <c r="F3248">
        <v>43.086170119999998</v>
      </c>
      <c r="G3248">
        <v>228.18108251999999</v>
      </c>
      <c r="H3248">
        <v>0</v>
      </c>
    </row>
    <row r="3249" spans="1:8" x14ac:dyDescent="0.3">
      <c r="A3249" t="s">
        <v>7398</v>
      </c>
      <c r="B3249" t="s">
        <v>7397</v>
      </c>
      <c r="C3249">
        <v>5.2574683955923292E-5</v>
      </c>
      <c r="D3249">
        <v>0.13902176595419127</v>
      </c>
      <c r="E3249">
        <v>-0.51468259000000005</v>
      </c>
      <c r="F3249">
        <v>12.262468699999999</v>
      </c>
      <c r="G3249">
        <v>52.977001100000003</v>
      </c>
      <c r="H3249">
        <v>0</v>
      </c>
    </row>
    <row r="3250" spans="1:8" x14ac:dyDescent="0.3">
      <c r="A3250" t="s">
        <v>6002</v>
      </c>
      <c r="B3250" t="s">
        <v>6002</v>
      </c>
      <c r="C3250">
        <v>1E-8</v>
      </c>
      <c r="D3250">
        <v>0.18452847807296724</v>
      </c>
      <c r="E3250">
        <v>-66.720934749999998</v>
      </c>
      <c r="F3250">
        <v>-27.857845139999998</v>
      </c>
      <c r="G3250">
        <v>-68.301689069999995</v>
      </c>
      <c r="H3250">
        <v>0</v>
      </c>
    </row>
    <row r="3251" spans="1:8" x14ac:dyDescent="0.3">
      <c r="A3251" t="s">
        <v>5981</v>
      </c>
      <c r="B3251" t="s">
        <v>5980</v>
      </c>
      <c r="C3251">
        <v>5.881055135027221E-6</v>
      </c>
      <c r="D3251">
        <v>0.13829063920910545</v>
      </c>
      <c r="E3251">
        <v>4.5927580199999998</v>
      </c>
      <c r="F3251">
        <v>0.77277806999999998</v>
      </c>
      <c r="G3251">
        <v>-11.444078940000001</v>
      </c>
      <c r="H3251">
        <v>0</v>
      </c>
    </row>
    <row r="3252" spans="1:8" x14ac:dyDescent="0.3">
      <c r="A3252" t="s">
        <v>6293</v>
      </c>
      <c r="B3252" t="s">
        <v>6292</v>
      </c>
      <c r="C3252">
        <v>1.5298133599237507E-4</v>
      </c>
      <c r="D3252">
        <v>0.13649318466655289</v>
      </c>
      <c r="E3252">
        <v>-0.39018120000000001</v>
      </c>
      <c r="F3252">
        <v>-24.141997199999999</v>
      </c>
      <c r="G3252">
        <v>32.169518459999999</v>
      </c>
      <c r="H3252">
        <v>0</v>
      </c>
    </row>
    <row r="3253" spans="1:8" x14ac:dyDescent="0.3">
      <c r="A3253" t="s">
        <v>6423</v>
      </c>
      <c r="B3253" t="s">
        <v>6422</v>
      </c>
      <c r="C3253">
        <v>4.1500030384826247E-4</v>
      </c>
      <c r="D3253">
        <v>0.13611265218204674</v>
      </c>
      <c r="E3253">
        <v>-7.7736209599999997</v>
      </c>
      <c r="F3253">
        <v>-12.727055890000001</v>
      </c>
      <c r="G3253">
        <v>-2.45763278</v>
      </c>
      <c r="H3253">
        <v>0</v>
      </c>
    </row>
    <row r="3254" spans="1:8" x14ac:dyDescent="0.3">
      <c r="A3254" t="s">
        <v>6267</v>
      </c>
      <c r="B3254" t="s">
        <v>6266</v>
      </c>
      <c r="C3254">
        <v>2.4928257094363923E-6</v>
      </c>
      <c r="D3254">
        <v>0.13594488850581143</v>
      </c>
      <c r="E3254">
        <v>-1.1399994</v>
      </c>
      <c r="F3254">
        <v>-9.2289045200000004</v>
      </c>
      <c r="G3254">
        <v>7.40231101</v>
      </c>
      <c r="H3254">
        <v>0</v>
      </c>
    </row>
    <row r="3255" spans="1:8" x14ac:dyDescent="0.3">
      <c r="A3255" t="s">
        <v>5820</v>
      </c>
      <c r="B3255" t="s">
        <v>5819</v>
      </c>
      <c r="C3255">
        <v>1.2697433741348903E-6</v>
      </c>
      <c r="D3255">
        <v>0.1361056741463256</v>
      </c>
      <c r="E3255">
        <v>3.7684701600000001</v>
      </c>
      <c r="F3255">
        <v>-6.7360331599999999</v>
      </c>
      <c r="G3255">
        <v>-5.7485577899999996</v>
      </c>
      <c r="H3255">
        <v>0</v>
      </c>
    </row>
    <row r="3256" spans="1:8" x14ac:dyDescent="0.3">
      <c r="A3256" t="s">
        <v>6078</v>
      </c>
      <c r="B3256" t="s">
        <v>6077</v>
      </c>
      <c r="C3256">
        <v>1.8709731208351121E-5</v>
      </c>
      <c r="D3256">
        <v>0.13295586522147998</v>
      </c>
      <c r="E3256">
        <v>-3.563098E-2</v>
      </c>
      <c r="F3256">
        <v>26.811460709999999</v>
      </c>
      <c r="G3256">
        <v>238.34941943999999</v>
      </c>
      <c r="H3256">
        <v>0</v>
      </c>
    </row>
    <row r="3257" spans="1:8" x14ac:dyDescent="0.3">
      <c r="A3257" t="s">
        <v>5855</v>
      </c>
      <c r="B3257" t="s">
        <v>5855</v>
      </c>
      <c r="C3257">
        <v>1E-8</v>
      </c>
      <c r="D3257">
        <v>0.13186009261699616</v>
      </c>
      <c r="E3257">
        <v>6.8748169999999997E-2</v>
      </c>
      <c r="F3257">
        <v>-2.8892193800000001</v>
      </c>
      <c r="G3257">
        <v>-26.321111250000001</v>
      </c>
      <c r="H3257">
        <v>0</v>
      </c>
    </row>
    <row r="3258" spans="1:8" x14ac:dyDescent="0.3">
      <c r="A3258" t="s">
        <v>5828</v>
      </c>
      <c r="B3258" t="s">
        <v>5827</v>
      </c>
      <c r="C3258">
        <v>2.3455573278237671E-3</v>
      </c>
      <c r="D3258">
        <v>0.13178357600529875</v>
      </c>
      <c r="E3258">
        <v>-0.17176248999999999</v>
      </c>
      <c r="F3258">
        <v>-5.2379107300000003</v>
      </c>
      <c r="G3258">
        <v>-15.56722265</v>
      </c>
      <c r="H3258">
        <v>0</v>
      </c>
    </row>
    <row r="3259" spans="1:8" x14ac:dyDescent="0.3">
      <c r="A3259" t="s">
        <v>6204</v>
      </c>
      <c r="B3259" t="s">
        <v>6203</v>
      </c>
      <c r="C3259">
        <v>1.1082854798238474E-3</v>
      </c>
      <c r="D3259">
        <v>0.13119699677721389</v>
      </c>
      <c r="E3259">
        <v>0.83733718000000001</v>
      </c>
      <c r="F3259">
        <v>-5.8127239499999996</v>
      </c>
      <c r="G3259">
        <v>11.368805010000001</v>
      </c>
      <c r="H3259">
        <v>0</v>
      </c>
    </row>
    <row r="3260" spans="1:8" x14ac:dyDescent="0.3">
      <c r="A3260" t="s">
        <v>5679</v>
      </c>
      <c r="B3260" t="s">
        <v>5678</v>
      </c>
      <c r="C3260">
        <v>7.7887819529919098E-4</v>
      </c>
      <c r="D3260">
        <v>0.12999492281913877</v>
      </c>
      <c r="E3260">
        <v>-1.1399994</v>
      </c>
      <c r="F3260">
        <v>3.7870517299999999</v>
      </c>
      <c r="G3260">
        <v>20.663760289999999</v>
      </c>
      <c r="H3260">
        <v>0</v>
      </c>
    </row>
    <row r="3261" spans="1:8" x14ac:dyDescent="0.3">
      <c r="A3261" t="s">
        <v>3809</v>
      </c>
      <c r="B3261" t="s">
        <v>5776</v>
      </c>
      <c r="C3261">
        <v>1.9514410220772697E-6</v>
      </c>
      <c r="D3261">
        <v>0.12853090063504918</v>
      </c>
      <c r="E3261">
        <v>-0.16037633000000001</v>
      </c>
      <c r="F3261">
        <v>-3.8065755800000001</v>
      </c>
      <c r="G3261">
        <v>-7.8924916500000002</v>
      </c>
      <c r="H3261">
        <v>0</v>
      </c>
    </row>
    <row r="3262" spans="1:8" x14ac:dyDescent="0.3">
      <c r="A3262" t="s">
        <v>4561</v>
      </c>
      <c r="B3262" t="s">
        <v>6310</v>
      </c>
      <c r="C3262">
        <v>1E-8</v>
      </c>
      <c r="D3262">
        <v>0.12707140996008093</v>
      </c>
      <c r="E3262">
        <v>-0.23885845</v>
      </c>
      <c r="F3262">
        <v>-7.7738536299999996</v>
      </c>
      <c r="G3262">
        <v>16.860367950000001</v>
      </c>
      <c r="H3262">
        <v>0</v>
      </c>
    </row>
    <row r="3263" spans="1:8" x14ac:dyDescent="0.3">
      <c r="A3263" t="s">
        <v>3591</v>
      </c>
      <c r="B3263" t="s">
        <v>5924</v>
      </c>
      <c r="C3263">
        <v>1.4470042106977476E-5</v>
      </c>
      <c r="D3263">
        <v>0.12521474560500531</v>
      </c>
      <c r="E3263">
        <v>1.5977389</v>
      </c>
      <c r="F3263">
        <v>-6.3248884199999997</v>
      </c>
      <c r="G3263">
        <v>2.2403346800000001</v>
      </c>
      <c r="H3263">
        <v>0</v>
      </c>
    </row>
    <row r="3264" spans="1:8" x14ac:dyDescent="0.3">
      <c r="A3264" t="s">
        <v>1457</v>
      </c>
      <c r="B3264" t="s">
        <v>6458</v>
      </c>
      <c r="C3264">
        <v>3.5471164512135224E-5</v>
      </c>
      <c r="D3264">
        <v>0.12505468469069186</v>
      </c>
      <c r="E3264">
        <v>-24.597172260000001</v>
      </c>
      <c r="F3264">
        <v>-22.099531070000001</v>
      </c>
      <c r="G3264">
        <v>-20.178126750000001</v>
      </c>
      <c r="H3264">
        <v>0</v>
      </c>
    </row>
    <row r="3265" spans="1:8" x14ac:dyDescent="0.3">
      <c r="A3265" t="s">
        <v>5995</v>
      </c>
      <c r="B3265" t="s">
        <v>5994</v>
      </c>
      <c r="C3265">
        <v>1.0635614785557425E-7</v>
      </c>
      <c r="D3265">
        <v>0.12325131334009336</v>
      </c>
      <c r="E3265">
        <v>0.36938376000000001</v>
      </c>
      <c r="F3265">
        <v>-1.8337779999999999</v>
      </c>
      <c r="G3265">
        <v>-23.98337738</v>
      </c>
      <c r="H3265">
        <v>0</v>
      </c>
    </row>
    <row r="3266" spans="1:8" x14ac:dyDescent="0.3">
      <c r="A3266" t="s">
        <v>7270</v>
      </c>
      <c r="B3266" t="s">
        <v>7269</v>
      </c>
      <c r="C3266">
        <v>1.5528487761870151E-5</v>
      </c>
      <c r="D3266">
        <v>0.12235005072673552</v>
      </c>
      <c r="E3266">
        <v>-1.13815146</v>
      </c>
      <c r="F3266">
        <v>2.1740573900000002</v>
      </c>
      <c r="G3266">
        <v>2.6575553099999998</v>
      </c>
      <c r="H3266">
        <v>0</v>
      </c>
    </row>
    <row r="3267" spans="1:8" x14ac:dyDescent="0.3">
      <c r="A3267" t="s">
        <v>6012</v>
      </c>
      <c r="B3267" t="s">
        <v>6011</v>
      </c>
      <c r="C3267">
        <v>2.4058861916029916E-7</v>
      </c>
      <c r="D3267">
        <v>0.1219039456369842</v>
      </c>
      <c r="E3267">
        <v>-10.145312430000001</v>
      </c>
      <c r="F3267">
        <v>57.405413690000003</v>
      </c>
      <c r="G3267">
        <v>71.42313369</v>
      </c>
      <c r="H3267">
        <v>0</v>
      </c>
    </row>
    <row r="3268" spans="1:8" x14ac:dyDescent="0.3">
      <c r="A3268" t="s">
        <v>6498</v>
      </c>
      <c r="B3268" t="s">
        <v>6497</v>
      </c>
      <c r="C3268">
        <v>5.2081949319703329E-2</v>
      </c>
      <c r="D3268">
        <v>0.12186632485385758</v>
      </c>
      <c r="E3268">
        <v>-2.60659755</v>
      </c>
      <c r="F3268">
        <v>-7.8348477499999998</v>
      </c>
      <c r="G3268">
        <v>-21.48007338</v>
      </c>
      <c r="H3268">
        <v>0</v>
      </c>
    </row>
    <row r="3269" spans="1:8" x14ac:dyDescent="0.3">
      <c r="A3269" t="s">
        <v>6511</v>
      </c>
      <c r="B3269" t="s">
        <v>6510</v>
      </c>
      <c r="C3269">
        <v>1.0238226437890684E-8</v>
      </c>
      <c r="D3269">
        <v>0.12462172228427534</v>
      </c>
      <c r="E3269">
        <v>-10.498737999999999</v>
      </c>
      <c r="F3269">
        <v>8.4707526000000009</v>
      </c>
      <c r="G3269">
        <v>9.6852239400000002</v>
      </c>
      <c r="H3269">
        <v>0</v>
      </c>
    </row>
    <row r="3270" spans="1:8" x14ac:dyDescent="0.3">
      <c r="A3270" t="s">
        <v>5774</v>
      </c>
      <c r="B3270" t="s">
        <v>5773</v>
      </c>
      <c r="C3270">
        <v>1.7788673177098106E-6</v>
      </c>
      <c r="D3270">
        <v>0.11939209745623323</v>
      </c>
      <c r="E3270">
        <v>-1.18374801</v>
      </c>
      <c r="F3270">
        <v>-0.56554037999999995</v>
      </c>
      <c r="G3270">
        <v>-2.8602859199999999</v>
      </c>
      <c r="H3270">
        <v>0</v>
      </c>
    </row>
    <row r="3271" spans="1:8" x14ac:dyDescent="0.3">
      <c r="A3271" t="s">
        <v>6515</v>
      </c>
      <c r="B3271" t="s">
        <v>6514</v>
      </c>
      <c r="C3271">
        <v>1.2397709114072918E-4</v>
      </c>
      <c r="D3271">
        <v>0.1176903068066267</v>
      </c>
      <c r="E3271">
        <v>-1.1289744399999999</v>
      </c>
      <c r="F3271">
        <v>5.8541027899999998</v>
      </c>
      <c r="G3271">
        <v>-16.045618149999999</v>
      </c>
      <c r="H3271">
        <v>0</v>
      </c>
    </row>
    <row r="3272" spans="1:8" x14ac:dyDescent="0.3">
      <c r="A3272" t="s">
        <v>6178</v>
      </c>
      <c r="B3272" t="s">
        <v>6177</v>
      </c>
      <c r="C3272">
        <v>2.17909057010148E-6</v>
      </c>
      <c r="D3272">
        <v>0.11701172434072218</v>
      </c>
      <c r="E3272">
        <v>-2.8611765899999999</v>
      </c>
      <c r="F3272">
        <v>-5.7798917999999997</v>
      </c>
      <c r="G3272">
        <v>-35.666542800000002</v>
      </c>
      <c r="H3272">
        <v>0</v>
      </c>
    </row>
    <row r="3273" spans="1:8" x14ac:dyDescent="0.3">
      <c r="A3273" t="s">
        <v>5883</v>
      </c>
      <c r="B3273" t="s">
        <v>5882</v>
      </c>
      <c r="C3273">
        <v>3.0474558426960541E-8</v>
      </c>
      <c r="D3273">
        <v>0.11780930942285787</v>
      </c>
      <c r="E3273">
        <v>-8.9472499299999999</v>
      </c>
      <c r="F3273">
        <v>-9.3726406099999995</v>
      </c>
      <c r="G3273">
        <v>-50.323601969999999</v>
      </c>
      <c r="H3273">
        <v>0</v>
      </c>
    </row>
    <row r="3274" spans="1:8" x14ac:dyDescent="0.3">
      <c r="A3274" t="s">
        <v>5824</v>
      </c>
      <c r="B3274" t="s">
        <v>5823</v>
      </c>
      <c r="C3274">
        <v>2.3866039049568549E-6</v>
      </c>
      <c r="D3274">
        <v>0.11355673613194341</v>
      </c>
      <c r="E3274">
        <v>-0.12227162</v>
      </c>
      <c r="F3274">
        <v>-4.0184145100000004</v>
      </c>
      <c r="G3274">
        <v>-23.28626843</v>
      </c>
      <c r="H3274">
        <v>0</v>
      </c>
    </row>
    <row r="3275" spans="1:8" x14ac:dyDescent="0.3">
      <c r="A3275" t="s">
        <v>5877</v>
      </c>
      <c r="B3275" t="s">
        <v>5876</v>
      </c>
      <c r="C3275">
        <v>2.2036913758910194E-7</v>
      </c>
      <c r="D3275">
        <v>0.11633041020488703</v>
      </c>
      <c r="E3275">
        <v>-7.9811204299999998</v>
      </c>
      <c r="F3275">
        <v>-4.1858312599999996</v>
      </c>
      <c r="G3275">
        <v>0.15920571</v>
      </c>
      <c r="H3275">
        <v>0</v>
      </c>
    </row>
    <row r="3276" spans="1:8" x14ac:dyDescent="0.3">
      <c r="A3276" t="s">
        <v>6390</v>
      </c>
      <c r="B3276" t="s">
        <v>6389</v>
      </c>
      <c r="C3276">
        <v>1.0272162927363027E-3</v>
      </c>
      <c r="D3276">
        <v>0.11557902566052047</v>
      </c>
      <c r="E3276">
        <v>0.85090661000000001</v>
      </c>
      <c r="F3276">
        <v>0.61789017999999996</v>
      </c>
      <c r="G3276">
        <v>4.6916229400000002</v>
      </c>
      <c r="H3276">
        <v>0</v>
      </c>
    </row>
    <row r="3277" spans="1:8" x14ac:dyDescent="0.3">
      <c r="A3277" t="s">
        <v>6374</v>
      </c>
      <c r="B3277" t="s">
        <v>6373</v>
      </c>
      <c r="C3277">
        <v>3.3627874961780329E-4</v>
      </c>
      <c r="D3277">
        <v>0.11253015308359736</v>
      </c>
      <c r="E3277">
        <v>-1.13233023</v>
      </c>
      <c r="F3277">
        <v>-33.916367450000003</v>
      </c>
      <c r="G3277">
        <v>-39.204732960000001</v>
      </c>
      <c r="H3277">
        <v>0</v>
      </c>
    </row>
    <row r="3278" spans="1:8" x14ac:dyDescent="0.3">
      <c r="A3278" t="s">
        <v>4827</v>
      </c>
      <c r="B3278" t="s">
        <v>4826</v>
      </c>
      <c r="C3278">
        <v>1.9201607574713056E-4</v>
      </c>
      <c r="D3278">
        <v>0.11194419034126687</v>
      </c>
      <c r="E3278">
        <v>-1.1316573000000001</v>
      </c>
      <c r="F3278">
        <v>-5.3853399900000003</v>
      </c>
      <c r="G3278">
        <v>51.061060529999999</v>
      </c>
      <c r="H3278">
        <v>0</v>
      </c>
    </row>
    <row r="3279" spans="1:8" x14ac:dyDescent="0.3">
      <c r="A3279" t="s">
        <v>5971</v>
      </c>
      <c r="B3279" t="s">
        <v>5971</v>
      </c>
      <c r="C3279">
        <v>7.2121690965344553E-8</v>
      </c>
      <c r="D3279">
        <v>0.11091186539529102</v>
      </c>
      <c r="E3279">
        <v>-3.1201067199999999</v>
      </c>
      <c r="F3279">
        <v>-2.08550111</v>
      </c>
      <c r="G3279">
        <v>131.16370352000001</v>
      </c>
      <c r="H3279">
        <v>0</v>
      </c>
    </row>
    <row r="3280" spans="1:8" x14ac:dyDescent="0.3">
      <c r="A3280" t="s">
        <v>6045</v>
      </c>
      <c r="B3280" t="s">
        <v>6044</v>
      </c>
      <c r="C3280">
        <v>1.5408101320994957E-7</v>
      </c>
      <c r="D3280">
        <v>0.1106519843314917</v>
      </c>
      <c r="E3280">
        <v>-1.3153630700000001</v>
      </c>
      <c r="F3280">
        <v>-10.27095465</v>
      </c>
      <c r="G3280">
        <v>1.7228258999999999</v>
      </c>
      <c r="H3280">
        <v>0</v>
      </c>
    </row>
    <row r="3281" spans="1:8" x14ac:dyDescent="0.3">
      <c r="A3281" t="s">
        <v>6368</v>
      </c>
      <c r="B3281" t="s">
        <v>6367</v>
      </c>
      <c r="C3281">
        <v>2.6783435524541294E-5</v>
      </c>
      <c r="D3281">
        <v>0.11061275061660068</v>
      </c>
      <c r="E3281">
        <v>-0.65740529999999997</v>
      </c>
      <c r="F3281">
        <v>-5.4787504199999999</v>
      </c>
      <c r="G3281">
        <v>-15.61612673</v>
      </c>
      <c r="H3281">
        <v>0</v>
      </c>
    </row>
    <row r="3282" spans="1:8" x14ac:dyDescent="0.3">
      <c r="A3282" t="s">
        <v>6114</v>
      </c>
      <c r="B3282" t="s">
        <v>6113</v>
      </c>
      <c r="C3282">
        <v>2.1000000000000043E-5</v>
      </c>
      <c r="D3282">
        <v>0.10915628196228749</v>
      </c>
      <c r="E3282">
        <v>6.2459000000000004E-3</v>
      </c>
      <c r="F3282">
        <v>13.49087782</v>
      </c>
      <c r="G3282">
        <v>-19.23076923</v>
      </c>
      <c r="H3282">
        <v>0</v>
      </c>
    </row>
    <row r="3283" spans="1:8" x14ac:dyDescent="0.3">
      <c r="A3283" t="s">
        <v>5958</v>
      </c>
      <c r="B3283" t="s">
        <v>5966</v>
      </c>
      <c r="C3283">
        <v>3.6484073215751153E-3</v>
      </c>
      <c r="D3283">
        <v>0.10789208482386278</v>
      </c>
      <c r="E3283">
        <v>0.27602944000000001</v>
      </c>
      <c r="F3283">
        <v>-3.0638794100000002</v>
      </c>
      <c r="G3283">
        <v>-17.909750899999999</v>
      </c>
      <c r="H3283">
        <v>0</v>
      </c>
    </row>
    <row r="3284" spans="1:8" x14ac:dyDescent="0.3">
      <c r="A3284" t="s">
        <v>2967</v>
      </c>
      <c r="B3284" t="s">
        <v>6022</v>
      </c>
      <c r="C3284">
        <v>2.1141678864290508E-2</v>
      </c>
      <c r="D3284">
        <v>0.10570839432149724</v>
      </c>
      <c r="E3284">
        <v>-0.57143268000000003</v>
      </c>
      <c r="F3284">
        <v>1.26625492</v>
      </c>
      <c r="G3284">
        <v>24.32477227</v>
      </c>
      <c r="H3284">
        <v>0</v>
      </c>
    </row>
    <row r="3285" spans="1:8" x14ac:dyDescent="0.3">
      <c r="A3285" t="s">
        <v>6052</v>
      </c>
      <c r="B3285" t="s">
        <v>6051</v>
      </c>
      <c r="C3285">
        <v>1.3001960739581545E-7</v>
      </c>
      <c r="D3285">
        <v>0.10488525792984114</v>
      </c>
      <c r="E3285">
        <v>0.41416197999999999</v>
      </c>
      <c r="F3285">
        <v>3.4989680000000002E-2</v>
      </c>
      <c r="G3285">
        <v>-18.605078819999999</v>
      </c>
      <c r="H3285">
        <v>0</v>
      </c>
    </row>
    <row r="3286" spans="1:8" x14ac:dyDescent="0.3">
      <c r="A3286" t="s">
        <v>5545</v>
      </c>
      <c r="B3286" t="s">
        <v>5544</v>
      </c>
      <c r="C3286">
        <v>3.924308109509749E-3</v>
      </c>
      <c r="D3286">
        <v>0.10364626015142192</v>
      </c>
      <c r="E3286">
        <v>-0.17176248999999999</v>
      </c>
      <c r="F3286">
        <v>-5.0562470299999998</v>
      </c>
      <c r="G3286">
        <v>-10.09799157</v>
      </c>
      <c r="H3286">
        <v>0</v>
      </c>
    </row>
    <row r="3287" spans="1:8" x14ac:dyDescent="0.3">
      <c r="A3287" t="s">
        <v>5817</v>
      </c>
      <c r="B3287" t="s">
        <v>5816</v>
      </c>
      <c r="C3287">
        <v>1.4033230961146309E-5</v>
      </c>
      <c r="D3287">
        <v>0.10294629319128398</v>
      </c>
      <c r="E3287">
        <v>-2.3804056899999999</v>
      </c>
      <c r="F3287">
        <v>-4.1820675100000004</v>
      </c>
      <c r="G3287">
        <v>-9.3695682599999994</v>
      </c>
      <c r="H3287">
        <v>0</v>
      </c>
    </row>
    <row r="3288" spans="1:8" x14ac:dyDescent="0.3">
      <c r="A3288" t="s">
        <v>6030</v>
      </c>
      <c r="B3288" t="s">
        <v>6029</v>
      </c>
      <c r="C3288">
        <v>1E-8</v>
      </c>
      <c r="D3288">
        <v>0.1025454871597852</v>
      </c>
      <c r="E3288">
        <v>0.73886653000000002</v>
      </c>
      <c r="F3288">
        <v>1.8645293000000001</v>
      </c>
      <c r="G3288">
        <v>-1.6199756300000001</v>
      </c>
      <c r="H3288">
        <v>0</v>
      </c>
    </row>
    <row r="3289" spans="1:8" x14ac:dyDescent="0.3">
      <c r="A3289" t="s">
        <v>6116</v>
      </c>
      <c r="B3289" t="s">
        <v>6115</v>
      </c>
      <c r="C3289">
        <v>1E-8</v>
      </c>
      <c r="D3289">
        <v>0.10271643313046136</v>
      </c>
      <c r="E3289">
        <v>-1.1289744399999999</v>
      </c>
      <c r="F3289">
        <v>-15.649907819999999</v>
      </c>
      <c r="G3289">
        <v>69.417011090000003</v>
      </c>
      <c r="H3289">
        <v>0</v>
      </c>
    </row>
    <row r="3290" spans="1:8" x14ac:dyDescent="0.3">
      <c r="A3290" t="s">
        <v>6072</v>
      </c>
      <c r="B3290" t="s">
        <v>6071</v>
      </c>
      <c r="C3290">
        <v>1.5512273298476692E-3</v>
      </c>
      <c r="D3290">
        <v>0.10205483679089584</v>
      </c>
      <c r="E3290">
        <v>-0.12206039</v>
      </c>
      <c r="F3290">
        <v>-5.6821781600000003</v>
      </c>
      <c r="G3290">
        <v>-17.310847249999998</v>
      </c>
      <c r="H3290">
        <v>0</v>
      </c>
    </row>
    <row r="3291" spans="1:8" x14ac:dyDescent="0.3">
      <c r="A3291" t="s">
        <v>6110</v>
      </c>
      <c r="B3291" t="s">
        <v>6109</v>
      </c>
      <c r="C3291">
        <v>3.021386627093295E-8</v>
      </c>
      <c r="D3291">
        <v>0.10084160338925165</v>
      </c>
      <c r="E3291">
        <v>-0.22885997999999999</v>
      </c>
      <c r="F3291">
        <v>-7.7515407200000004</v>
      </c>
      <c r="G3291">
        <v>-12.25539702</v>
      </c>
      <c r="H3291">
        <v>0</v>
      </c>
    </row>
    <row r="3292" spans="1:8" x14ac:dyDescent="0.3">
      <c r="A3292" t="s">
        <v>7216</v>
      </c>
      <c r="B3292" t="s">
        <v>7215</v>
      </c>
      <c r="C3292">
        <v>1.6931714836124905E-5</v>
      </c>
      <c r="D3292">
        <v>9.6865451183610077E-2</v>
      </c>
      <c r="E3292">
        <v>-1.1289744399999999</v>
      </c>
      <c r="F3292">
        <v>-6.8068453099999999</v>
      </c>
      <c r="G3292">
        <v>-4.6179142899999999</v>
      </c>
      <c r="H3292">
        <v>0</v>
      </c>
    </row>
    <row r="3293" spans="1:8" x14ac:dyDescent="0.3">
      <c r="A3293" t="s">
        <v>5962</v>
      </c>
      <c r="B3293" t="s">
        <v>5961</v>
      </c>
      <c r="C3293">
        <v>3.8366502595472869E-2</v>
      </c>
      <c r="D3293">
        <v>9.6560720124144142E-2</v>
      </c>
      <c r="E3293">
        <v>-1.00830507</v>
      </c>
      <c r="F3293">
        <v>5.1636204899999996</v>
      </c>
      <c r="G3293">
        <v>25.636567400000001</v>
      </c>
      <c r="H3293">
        <v>0</v>
      </c>
    </row>
    <row r="3294" spans="1:8" x14ac:dyDescent="0.3">
      <c r="A3294" t="s">
        <v>6139</v>
      </c>
      <c r="B3294" t="s">
        <v>6138</v>
      </c>
      <c r="C3294">
        <v>1E-8</v>
      </c>
      <c r="D3294">
        <v>9.6141584058642995E-2</v>
      </c>
      <c r="E3294">
        <v>-2.3544435400000001</v>
      </c>
      <c r="F3294">
        <v>-21.632854680000001</v>
      </c>
      <c r="G3294">
        <v>-22.392881970000001</v>
      </c>
      <c r="H3294">
        <v>0</v>
      </c>
    </row>
    <row r="3295" spans="1:8" x14ac:dyDescent="0.3">
      <c r="A3295" t="s">
        <v>4848</v>
      </c>
      <c r="B3295" t="s">
        <v>4847</v>
      </c>
      <c r="C3295">
        <v>4.9495671785322342E-6</v>
      </c>
      <c r="D3295">
        <v>9.5838134774410319E-2</v>
      </c>
      <c r="E3295">
        <v>-0.42244240999999999</v>
      </c>
      <c r="F3295">
        <v>-4.5251188500000001</v>
      </c>
      <c r="G3295">
        <v>-6.1595965499999998</v>
      </c>
      <c r="H3295">
        <v>0</v>
      </c>
    </row>
    <row r="3296" spans="1:8" x14ac:dyDescent="0.3">
      <c r="A3296" t="s">
        <v>6223</v>
      </c>
      <c r="B3296" t="s">
        <v>6222</v>
      </c>
      <c r="C3296">
        <v>1.3296528006962798E-5</v>
      </c>
      <c r="D3296">
        <v>9.3459846368725036E-2</v>
      </c>
      <c r="E3296">
        <v>-0.87770749999999997</v>
      </c>
      <c r="F3296">
        <v>-20.594906089999998</v>
      </c>
      <c r="G3296">
        <v>-20.76163974</v>
      </c>
      <c r="H3296">
        <v>0</v>
      </c>
    </row>
    <row r="3297" spans="1:8" x14ac:dyDescent="0.3">
      <c r="A3297" t="s">
        <v>7306</v>
      </c>
      <c r="B3297" t="s">
        <v>7305</v>
      </c>
      <c r="C3297">
        <v>3.1893795241791129E-7</v>
      </c>
      <c r="D3297">
        <v>9.2722775445059996E-2</v>
      </c>
      <c r="E3297">
        <v>-1.1399994</v>
      </c>
      <c r="F3297">
        <v>6.9067400000000001</v>
      </c>
      <c r="G3297">
        <v>-9.7767930100000005</v>
      </c>
      <c r="H3297">
        <v>0</v>
      </c>
    </row>
    <row r="3298" spans="1:8" x14ac:dyDescent="0.3">
      <c r="A3298" t="s">
        <v>7336</v>
      </c>
      <c r="B3298" t="s">
        <v>7336</v>
      </c>
      <c r="C3298">
        <v>4.2289918809323714E-6</v>
      </c>
      <c r="D3298">
        <v>9.2432380880420634E-2</v>
      </c>
      <c r="E3298">
        <v>-1.13815146</v>
      </c>
      <c r="F3298">
        <v>5.2750936499999996</v>
      </c>
      <c r="G3298">
        <v>16.294990540000001</v>
      </c>
      <c r="H3298">
        <v>0</v>
      </c>
    </row>
    <row r="3299" spans="1:8" x14ac:dyDescent="0.3">
      <c r="A3299" t="s">
        <v>6099</v>
      </c>
      <c r="B3299" t="s">
        <v>6098</v>
      </c>
      <c r="C3299">
        <v>1.0754224986832158E-4</v>
      </c>
      <c r="D3299">
        <v>9.2417640657006403E-2</v>
      </c>
      <c r="E3299">
        <v>-1.13815146</v>
      </c>
      <c r="F3299">
        <v>-13.74311335</v>
      </c>
      <c r="G3299">
        <v>14.42905667</v>
      </c>
      <c r="H3299">
        <v>0</v>
      </c>
    </row>
    <row r="3300" spans="1:8" x14ac:dyDescent="0.3">
      <c r="A3300" t="s">
        <v>0</v>
      </c>
      <c r="B3300" t="s">
        <v>0</v>
      </c>
      <c r="C3300">
        <v>1.5589374023527652E-8</v>
      </c>
      <c r="D3300">
        <v>9.0715625626610383E-2</v>
      </c>
      <c r="E3300">
        <v>-9.4783880000000001E-2</v>
      </c>
      <c r="F3300">
        <v>-7.0364077600000003</v>
      </c>
      <c r="G3300">
        <v>-16.852335709999998</v>
      </c>
      <c r="H3300">
        <v>0</v>
      </c>
    </row>
    <row r="3301" spans="1:8" x14ac:dyDescent="0.3">
      <c r="A3301" t="s">
        <v>6070</v>
      </c>
      <c r="B3301" t="s">
        <v>6069</v>
      </c>
      <c r="C3301">
        <v>3.3050953359635245E-7</v>
      </c>
      <c r="D3301">
        <v>9.0417857823877984E-2</v>
      </c>
      <c r="E3301">
        <v>-15.07084661</v>
      </c>
      <c r="F3301">
        <v>-21.306021749999999</v>
      </c>
      <c r="G3301">
        <v>-40.985498239999998</v>
      </c>
      <c r="H3301">
        <v>0</v>
      </c>
    </row>
    <row r="3302" spans="1:8" x14ac:dyDescent="0.3">
      <c r="A3302" t="s">
        <v>7369</v>
      </c>
      <c r="B3302" t="s">
        <v>7368</v>
      </c>
      <c r="C3302">
        <v>5.0107556345275431E-4</v>
      </c>
      <c r="D3302">
        <v>8.9658367039262332E-2</v>
      </c>
      <c r="E3302">
        <v>-1.13815146</v>
      </c>
      <c r="F3302">
        <v>-9.4897479499999999</v>
      </c>
      <c r="G3302">
        <v>-21.176759400000002</v>
      </c>
      <c r="H3302">
        <v>0</v>
      </c>
    </row>
    <row r="3303" spans="1:8" x14ac:dyDescent="0.3">
      <c r="A3303" t="s">
        <v>6734</v>
      </c>
      <c r="B3303" t="s">
        <v>6733</v>
      </c>
      <c r="C3303">
        <v>4.3439399964370779E-7</v>
      </c>
      <c r="D3303">
        <v>8.8351165918348365E-2</v>
      </c>
      <c r="E3303">
        <v>-1.13233023</v>
      </c>
      <c r="F3303">
        <v>-9.6118650300000006</v>
      </c>
      <c r="G3303">
        <v>-6.3915928800000001</v>
      </c>
      <c r="H3303">
        <v>0</v>
      </c>
    </row>
    <row r="3304" spans="1:8" x14ac:dyDescent="0.3">
      <c r="A3304" t="s">
        <v>6103</v>
      </c>
      <c r="B3304" t="s">
        <v>6102</v>
      </c>
      <c r="C3304">
        <v>7.5291802631919837E-3</v>
      </c>
      <c r="D3304">
        <v>8.5162787117541536E-2</v>
      </c>
      <c r="E3304">
        <v>0.21930253999999999</v>
      </c>
      <c r="F3304">
        <v>-11.11611978</v>
      </c>
      <c r="G3304">
        <v>-2.5587768299999998</v>
      </c>
      <c r="H3304">
        <v>0</v>
      </c>
    </row>
    <row r="3305" spans="1:8" x14ac:dyDescent="0.3">
      <c r="A3305" t="s">
        <v>5540</v>
      </c>
      <c r="B3305" t="s">
        <v>5539</v>
      </c>
      <c r="C3305">
        <v>1.2393607374973266E-7</v>
      </c>
      <c r="D3305">
        <v>8.5187718625957601E-2</v>
      </c>
      <c r="E3305">
        <v>-1.1399994</v>
      </c>
      <c r="F3305">
        <v>-8.4529395899999997</v>
      </c>
      <c r="G3305">
        <v>65.950220380000005</v>
      </c>
      <c r="H3305">
        <v>0</v>
      </c>
    </row>
    <row r="3306" spans="1:8" x14ac:dyDescent="0.3">
      <c r="A3306" t="s">
        <v>5728</v>
      </c>
      <c r="B3306" t="s">
        <v>5727</v>
      </c>
      <c r="C3306">
        <v>2.895047208689186E-7</v>
      </c>
      <c r="D3306">
        <v>8.4916895902064707E-2</v>
      </c>
      <c r="E3306">
        <v>-1.1754216799999999</v>
      </c>
      <c r="F3306">
        <v>-1.9979059800000001</v>
      </c>
      <c r="G3306">
        <v>-6.9304418099999996</v>
      </c>
      <c r="H3306">
        <v>0</v>
      </c>
    </row>
    <row r="3307" spans="1:8" x14ac:dyDescent="0.3">
      <c r="A3307" t="s">
        <v>6167</v>
      </c>
      <c r="B3307" t="s">
        <v>6166</v>
      </c>
      <c r="C3307">
        <v>3.1898626702156366E-8</v>
      </c>
      <c r="D3307">
        <v>8.444414059876848E-2</v>
      </c>
      <c r="E3307">
        <v>-0.91938865999999997</v>
      </c>
      <c r="F3307">
        <v>17.102067569999999</v>
      </c>
      <c r="G3307">
        <v>-29.792367840000001</v>
      </c>
      <c r="H3307">
        <v>0</v>
      </c>
    </row>
    <row r="3308" spans="1:8" x14ac:dyDescent="0.3">
      <c r="A3308" t="s">
        <v>7356</v>
      </c>
      <c r="B3308" t="s">
        <v>7355</v>
      </c>
      <c r="C3308">
        <v>8.295637526694571E-4</v>
      </c>
      <c r="D3308">
        <v>8.4533839166528457E-2</v>
      </c>
      <c r="E3308">
        <v>-2.21794833</v>
      </c>
      <c r="F3308">
        <v>-15.6083173</v>
      </c>
      <c r="G3308">
        <v>-10.75982561</v>
      </c>
      <c r="H3308">
        <v>0</v>
      </c>
    </row>
    <row r="3309" spans="1:8" x14ac:dyDescent="0.3">
      <c r="A3309" t="s">
        <v>6261</v>
      </c>
      <c r="B3309" t="s">
        <v>6260</v>
      </c>
      <c r="C3309">
        <v>1E-8</v>
      </c>
      <c r="D3309">
        <v>8.396043383462419E-2</v>
      </c>
      <c r="E3309">
        <v>-0.93851708</v>
      </c>
      <c r="F3309">
        <v>0.96970097</v>
      </c>
      <c r="G3309">
        <v>5.9463203</v>
      </c>
      <c r="H3309">
        <v>0</v>
      </c>
    </row>
    <row r="3310" spans="1:8" x14ac:dyDescent="0.3">
      <c r="A3310" t="s">
        <v>5605</v>
      </c>
      <c r="B3310" t="s">
        <v>5605</v>
      </c>
      <c r="C3310">
        <v>2.3866096181864436E-7</v>
      </c>
      <c r="D3310">
        <v>8.3208538253089909E-2</v>
      </c>
      <c r="E3310">
        <v>-0.22191050000000001</v>
      </c>
      <c r="F3310">
        <v>6.6464613999999997</v>
      </c>
      <c r="G3310">
        <v>-6.2385480800000002</v>
      </c>
      <c r="H3310">
        <v>0</v>
      </c>
    </row>
    <row r="3311" spans="1:8" x14ac:dyDescent="0.3">
      <c r="A3311" t="s">
        <v>5983</v>
      </c>
      <c r="B3311" t="s">
        <v>5982</v>
      </c>
      <c r="C3311">
        <v>2.5663426926865443E-5</v>
      </c>
      <c r="D3311">
        <v>8.2583199159167342E-2</v>
      </c>
      <c r="E3311">
        <v>-1.1362997800000001</v>
      </c>
      <c r="F3311">
        <v>3.5238540500000002</v>
      </c>
      <c r="G3311">
        <v>16.093564149999999</v>
      </c>
      <c r="H3311">
        <v>0</v>
      </c>
    </row>
    <row r="3312" spans="1:8" x14ac:dyDescent="0.3">
      <c r="A3312" t="s">
        <v>5647</v>
      </c>
      <c r="B3312" t="s">
        <v>5646</v>
      </c>
      <c r="C3312">
        <v>2.4300000000000191E-6</v>
      </c>
      <c r="D3312">
        <v>8.2253757394445542E-2</v>
      </c>
      <c r="E3312">
        <v>-30.17241379</v>
      </c>
      <c r="F3312">
        <v>13.02325581</v>
      </c>
      <c r="G3312">
        <v>2.5316455699999998</v>
      </c>
      <c r="H3312">
        <v>0</v>
      </c>
    </row>
    <row r="3313" spans="1:8" x14ac:dyDescent="0.3">
      <c r="A3313" t="s">
        <v>4759</v>
      </c>
      <c r="B3313" t="s">
        <v>5852</v>
      </c>
      <c r="C3313">
        <v>2.089669958300506E-4</v>
      </c>
      <c r="D3313">
        <v>8.1494931407067581E-2</v>
      </c>
      <c r="E3313">
        <v>0.81753293000000005</v>
      </c>
      <c r="F3313">
        <v>-3.4670883199999998</v>
      </c>
      <c r="G3313">
        <v>62.441289599999998</v>
      </c>
      <c r="H3313">
        <v>0</v>
      </c>
    </row>
    <row r="3314" spans="1:8" x14ac:dyDescent="0.3">
      <c r="A3314" t="s">
        <v>6250</v>
      </c>
      <c r="B3314" t="s">
        <v>6249</v>
      </c>
      <c r="C3314">
        <v>1.1459277718333504E-6</v>
      </c>
      <c r="D3314">
        <v>7.9905359736918424E-2</v>
      </c>
      <c r="E3314">
        <v>-1.13233023</v>
      </c>
      <c r="F3314">
        <v>0.99459374</v>
      </c>
      <c r="G3314">
        <v>-8.2331492799999992</v>
      </c>
      <c r="H3314">
        <v>0</v>
      </c>
    </row>
    <row r="3315" spans="1:8" x14ac:dyDescent="0.3">
      <c r="A3315" t="s">
        <v>6107</v>
      </c>
      <c r="B3315" t="s">
        <v>6106</v>
      </c>
      <c r="C3315">
        <v>4.497743725865662E-6</v>
      </c>
      <c r="D3315">
        <v>7.8699945504893301E-2</v>
      </c>
      <c r="E3315">
        <v>6.5923789999999996E-2</v>
      </c>
      <c r="F3315">
        <v>-4.4754547899999997</v>
      </c>
      <c r="G3315">
        <v>-17.173308420000001</v>
      </c>
      <c r="H3315">
        <v>0</v>
      </c>
    </row>
    <row r="3316" spans="1:8" x14ac:dyDescent="0.3">
      <c r="A3316" t="s">
        <v>6064</v>
      </c>
      <c r="B3316" t="s">
        <v>6063</v>
      </c>
      <c r="C3316">
        <v>2.0221907498258959E-3</v>
      </c>
      <c r="D3316">
        <v>7.7854016548782656E-2</v>
      </c>
      <c r="E3316">
        <v>-10.718791530000001</v>
      </c>
      <c r="F3316">
        <v>-6.4500496399999996</v>
      </c>
      <c r="G3316">
        <v>-14.6542969</v>
      </c>
      <c r="H3316">
        <v>0</v>
      </c>
    </row>
    <row r="3317" spans="1:8" x14ac:dyDescent="0.3">
      <c r="A3317" t="s">
        <v>5657</v>
      </c>
      <c r="B3317" t="s">
        <v>5656</v>
      </c>
      <c r="C3317">
        <v>9.0074301075333954E-5</v>
      </c>
      <c r="D3317">
        <v>7.73651619166289E-2</v>
      </c>
      <c r="E3317">
        <v>-0.79688369999999997</v>
      </c>
      <c r="F3317">
        <v>1.0042792899999999</v>
      </c>
      <c r="G3317">
        <v>0.67187364000000005</v>
      </c>
      <c r="H3317">
        <v>0</v>
      </c>
    </row>
    <row r="3318" spans="1:8" x14ac:dyDescent="0.3">
      <c r="A3318" t="s">
        <v>2616</v>
      </c>
      <c r="B3318" t="s">
        <v>2615</v>
      </c>
      <c r="C3318">
        <v>1.3956070501964904E-6</v>
      </c>
      <c r="D3318">
        <v>7.6617766257982681E-2</v>
      </c>
      <c r="E3318">
        <v>-0.16037633000000001</v>
      </c>
      <c r="F3318">
        <v>10.7720757</v>
      </c>
      <c r="G3318">
        <v>14.02925829</v>
      </c>
      <c r="H3318">
        <v>0</v>
      </c>
    </row>
    <row r="3319" spans="1:8" x14ac:dyDescent="0.3">
      <c r="A3319" t="s">
        <v>5558</v>
      </c>
      <c r="B3319" t="s">
        <v>5557</v>
      </c>
      <c r="C3319">
        <v>4.4938895459620261E-7</v>
      </c>
      <c r="D3319">
        <v>7.5966039844437283E-2</v>
      </c>
      <c r="E3319">
        <v>-4.57550071</v>
      </c>
      <c r="F3319">
        <v>-14.9832217</v>
      </c>
      <c r="G3319">
        <v>-62.367308659999999</v>
      </c>
      <c r="H3319">
        <v>0</v>
      </c>
    </row>
    <row r="3320" spans="1:8" x14ac:dyDescent="0.3">
      <c r="A3320" t="s">
        <v>521</v>
      </c>
      <c r="B3320" t="s">
        <v>6285</v>
      </c>
      <c r="C3320">
        <v>3.2866079497029715E-8</v>
      </c>
      <c r="D3320">
        <v>7.5580937420474226E-2</v>
      </c>
      <c r="E3320">
        <v>0.36667199</v>
      </c>
      <c r="F3320">
        <v>-0.33192184000000002</v>
      </c>
      <c r="G3320">
        <v>-54.94843839</v>
      </c>
      <c r="H3320">
        <v>0</v>
      </c>
    </row>
    <row r="3321" spans="1:8" x14ac:dyDescent="0.3">
      <c r="A3321" t="s">
        <v>6686</v>
      </c>
      <c r="B3321" t="s">
        <v>6685</v>
      </c>
      <c r="C3321">
        <v>2.1752947862402453E-5</v>
      </c>
      <c r="D3321">
        <v>7.5412995895065477E-2</v>
      </c>
      <c r="E3321">
        <v>-29.24065676</v>
      </c>
      <c r="F3321">
        <v>-49.493444410000002</v>
      </c>
      <c r="G3321">
        <v>-47.028575140000001</v>
      </c>
      <c r="H3321">
        <v>0</v>
      </c>
    </row>
    <row r="3322" spans="1:8" x14ac:dyDescent="0.3">
      <c r="A3322" t="s">
        <v>7167</v>
      </c>
      <c r="B3322" t="s">
        <v>7167</v>
      </c>
      <c r="C3322">
        <v>2.5320025726420565E-5</v>
      </c>
      <c r="D3322">
        <v>7.4056892423564377E-2</v>
      </c>
      <c r="E3322">
        <v>-0.27620529999999999</v>
      </c>
      <c r="F3322">
        <v>7.9963675500000004</v>
      </c>
      <c r="G3322">
        <v>15.66130485</v>
      </c>
      <c r="H3322">
        <v>0</v>
      </c>
    </row>
    <row r="3323" spans="1:8" x14ac:dyDescent="0.3">
      <c r="A3323" t="s">
        <v>6295</v>
      </c>
      <c r="B3323" t="s">
        <v>6294</v>
      </c>
      <c r="C3323">
        <v>2.1652975724384192E-8</v>
      </c>
      <c r="D3323">
        <v>7.3197393571913821E-2</v>
      </c>
      <c r="E3323">
        <v>-0.16037633000000001</v>
      </c>
      <c r="F3323">
        <v>-2.60415778</v>
      </c>
      <c r="G3323">
        <v>-22.18750812</v>
      </c>
      <c r="H3323">
        <v>0</v>
      </c>
    </row>
    <row r="3324" spans="1:8" x14ac:dyDescent="0.3">
      <c r="A3324" t="s">
        <v>1421</v>
      </c>
      <c r="B3324" t="s">
        <v>6358</v>
      </c>
      <c r="C3324">
        <v>1.2365745586172594E-7</v>
      </c>
      <c r="D3324">
        <v>7.1866782947010197E-2</v>
      </c>
      <c r="E3324">
        <v>0.23619925</v>
      </c>
      <c r="F3324">
        <v>-18.840195099999999</v>
      </c>
      <c r="G3324">
        <v>-11.67324582</v>
      </c>
      <c r="H3324">
        <v>0</v>
      </c>
    </row>
    <row r="3325" spans="1:8" x14ac:dyDescent="0.3">
      <c r="A3325" t="s">
        <v>6093</v>
      </c>
      <c r="B3325" t="s">
        <v>6092</v>
      </c>
      <c r="C3325">
        <v>1.3397815782908493E-7</v>
      </c>
      <c r="D3325">
        <v>7.1709042402125514E-2</v>
      </c>
      <c r="E3325">
        <v>3.0665584400000001</v>
      </c>
      <c r="F3325">
        <v>14.69956766</v>
      </c>
      <c r="G3325">
        <v>-22.631018640000001</v>
      </c>
      <c r="H3325">
        <v>0</v>
      </c>
    </row>
    <row r="3326" spans="1:8" x14ac:dyDescent="0.3">
      <c r="A3326" t="s">
        <v>6174</v>
      </c>
      <c r="B3326" t="s">
        <v>6174</v>
      </c>
      <c r="C3326">
        <v>1E-8</v>
      </c>
      <c r="D3326">
        <v>7.1606622750671214E-2</v>
      </c>
      <c r="E3326">
        <v>0.16707440000000001</v>
      </c>
      <c r="F3326">
        <v>-0.30931108000000002</v>
      </c>
      <c r="G3326">
        <v>-81.376947020000003</v>
      </c>
      <c r="H3326">
        <v>0</v>
      </c>
    </row>
    <row r="3327" spans="1:8" x14ac:dyDescent="0.3">
      <c r="A3327" t="s">
        <v>3963</v>
      </c>
      <c r="B3327" t="s">
        <v>6131</v>
      </c>
      <c r="C3327">
        <v>2.5298001392499933E-8</v>
      </c>
      <c r="D3327">
        <v>7.1403257877865639E-2</v>
      </c>
      <c r="E3327">
        <v>-0.22214935</v>
      </c>
      <c r="F3327">
        <v>27.175600769999999</v>
      </c>
      <c r="G3327">
        <v>19.268415099999999</v>
      </c>
      <c r="H3327">
        <v>0</v>
      </c>
    </row>
    <row r="3328" spans="1:8" x14ac:dyDescent="0.3">
      <c r="A3328" t="s">
        <v>6035</v>
      </c>
      <c r="B3328" t="s">
        <v>6034</v>
      </c>
      <c r="C3328">
        <v>2.5480092128716401E-2</v>
      </c>
      <c r="D3328">
        <v>7.0443445894103132E-2</v>
      </c>
      <c r="E3328">
        <v>-0.32847872</v>
      </c>
      <c r="F3328">
        <v>-5.6420067100000004</v>
      </c>
      <c r="G3328">
        <v>23.002568199999999</v>
      </c>
      <c r="H3328">
        <v>0</v>
      </c>
    </row>
    <row r="3329" spans="1:8" x14ac:dyDescent="0.3">
      <c r="A3329" t="s">
        <v>6056</v>
      </c>
      <c r="B3329" t="s">
        <v>6055</v>
      </c>
      <c r="C3329">
        <v>3.3123706444599584E-6</v>
      </c>
      <c r="D3329">
        <v>6.8313386338623217E-2</v>
      </c>
      <c r="E3329">
        <v>-0.16145825</v>
      </c>
      <c r="F3329">
        <v>-0.67354031999999997</v>
      </c>
      <c r="G3329">
        <v>4.7419307999999996</v>
      </c>
      <c r="H3329">
        <v>0</v>
      </c>
    </row>
    <row r="3330" spans="1:8" x14ac:dyDescent="0.3">
      <c r="A3330" t="s">
        <v>6193</v>
      </c>
      <c r="B3330" t="s">
        <v>6192</v>
      </c>
      <c r="C3330">
        <v>3.1573656107480912E-7</v>
      </c>
      <c r="D3330">
        <v>6.8119452621980464E-2</v>
      </c>
      <c r="E3330">
        <v>3.3788480000000003E-2</v>
      </c>
      <c r="F3330">
        <v>-1.40444576</v>
      </c>
      <c r="G3330">
        <v>1.71591881</v>
      </c>
      <c r="H3330">
        <v>0</v>
      </c>
    </row>
    <row r="3331" spans="1:8" x14ac:dyDescent="0.3">
      <c r="A3331" t="s">
        <v>6378</v>
      </c>
      <c r="B3331" t="s">
        <v>6377</v>
      </c>
      <c r="C3331">
        <v>3.8336977092498324E-8</v>
      </c>
      <c r="D3331">
        <v>6.7516601234694898E-2</v>
      </c>
      <c r="E3331">
        <v>6.9046757400000001</v>
      </c>
      <c r="F3331">
        <v>25.969328610000002</v>
      </c>
      <c r="G3331">
        <v>27.789923640000001</v>
      </c>
      <c r="H3331">
        <v>0</v>
      </c>
    </row>
    <row r="3332" spans="1:8" x14ac:dyDescent="0.3">
      <c r="A3332" t="s">
        <v>6006</v>
      </c>
      <c r="B3332" t="s">
        <v>6005</v>
      </c>
      <c r="C3332">
        <v>3.2408733769218433E-5</v>
      </c>
      <c r="D3332">
        <v>4.8211052715795219E-2</v>
      </c>
      <c r="E3332">
        <v>1.25197746</v>
      </c>
      <c r="F3332">
        <v>-1.8707718</v>
      </c>
      <c r="G3332">
        <v>-3.0276158099999999</v>
      </c>
      <c r="H3332">
        <v>0</v>
      </c>
    </row>
    <row r="3333" spans="1:8" x14ac:dyDescent="0.3">
      <c r="A3333" t="s">
        <v>5942</v>
      </c>
      <c r="B3333" t="s">
        <v>5941</v>
      </c>
      <c r="C3333">
        <v>1.1006991618374406E-6</v>
      </c>
      <c r="D3333">
        <v>6.5606069371979353E-2</v>
      </c>
      <c r="E3333">
        <v>-0.93691946000000004</v>
      </c>
      <c r="F3333">
        <v>0.96970097</v>
      </c>
      <c r="G3333">
        <v>5.9463203</v>
      </c>
      <c r="H3333">
        <v>0</v>
      </c>
    </row>
    <row r="3334" spans="1:8" x14ac:dyDescent="0.3">
      <c r="A3334" t="s">
        <v>5718</v>
      </c>
      <c r="B3334" t="s">
        <v>5717</v>
      </c>
      <c r="C3334">
        <v>4.1044949103396833E-4</v>
      </c>
      <c r="D3334">
        <v>6.4332135646138613E-2</v>
      </c>
      <c r="E3334">
        <v>-3.98640836</v>
      </c>
      <c r="F3334">
        <v>7.6466569599999996</v>
      </c>
      <c r="G3334">
        <v>-21.545576929999999</v>
      </c>
      <c r="H3334">
        <v>0</v>
      </c>
    </row>
    <row r="3335" spans="1:8" x14ac:dyDescent="0.3">
      <c r="A3335" t="s">
        <v>6531</v>
      </c>
      <c r="B3335" t="s">
        <v>6530</v>
      </c>
      <c r="C3335">
        <v>1.902767089762624E-6</v>
      </c>
      <c r="D3335">
        <v>6.4035757786438122E-2</v>
      </c>
      <c r="E3335">
        <v>2.05637472</v>
      </c>
      <c r="F3335">
        <v>0.49813267</v>
      </c>
      <c r="G3335">
        <v>-18.473428940000002</v>
      </c>
      <c r="H3335">
        <v>0</v>
      </c>
    </row>
    <row r="3336" spans="1:8" x14ac:dyDescent="0.3">
      <c r="A3336" t="s">
        <v>6159</v>
      </c>
      <c r="B3336" t="s">
        <v>6158</v>
      </c>
      <c r="C3336">
        <v>6.337915310699753E-5</v>
      </c>
      <c r="D3336">
        <v>6.3385036382777718E-2</v>
      </c>
      <c r="E3336">
        <v>-1.1399994</v>
      </c>
      <c r="F3336">
        <v>-6.5750778099999998</v>
      </c>
      <c r="G3336">
        <v>-10.50500664</v>
      </c>
      <c r="H3336">
        <v>0</v>
      </c>
    </row>
    <row r="3337" spans="1:8" x14ac:dyDescent="0.3">
      <c r="A3337" t="s">
        <v>6297</v>
      </c>
      <c r="B3337" t="s">
        <v>6296</v>
      </c>
      <c r="C3337">
        <v>1E-8</v>
      </c>
      <c r="D3337">
        <v>6.3001833839951588E-2</v>
      </c>
      <c r="E3337">
        <v>0.34861183000000001</v>
      </c>
      <c r="F3337">
        <v>-9.4483461000000002</v>
      </c>
      <c r="G3337">
        <v>-26.39778634</v>
      </c>
      <c r="H3337">
        <v>0</v>
      </c>
    </row>
    <row r="3338" spans="1:8" x14ac:dyDescent="0.3">
      <c r="A3338" t="s">
        <v>6221</v>
      </c>
      <c r="B3338" t="s">
        <v>6220</v>
      </c>
      <c r="C3338">
        <v>1.0897005078381478E-4</v>
      </c>
      <c r="D3338">
        <v>6.1881686258469855E-2</v>
      </c>
      <c r="E3338">
        <v>-1.1289744399999999</v>
      </c>
      <c r="F3338">
        <v>1.94349379</v>
      </c>
      <c r="G3338">
        <v>-3.0677012800000001</v>
      </c>
      <c r="H3338">
        <v>0</v>
      </c>
    </row>
    <row r="3339" spans="1:8" x14ac:dyDescent="0.3">
      <c r="A3339" t="s">
        <v>6305</v>
      </c>
      <c r="B3339" t="s">
        <v>6304</v>
      </c>
      <c r="C3339">
        <v>1E-8</v>
      </c>
      <c r="D3339">
        <v>3.6374592152319113E-2</v>
      </c>
      <c r="E3339">
        <v>2.79982022</v>
      </c>
      <c r="F3339">
        <v>-2.3590963199999999</v>
      </c>
      <c r="G3339">
        <v>-20.78855034</v>
      </c>
      <c r="H3339">
        <v>0</v>
      </c>
    </row>
    <row r="3340" spans="1:8" x14ac:dyDescent="0.3">
      <c r="A3340" t="s">
        <v>6317</v>
      </c>
      <c r="B3340" t="s">
        <v>6316</v>
      </c>
      <c r="C3340">
        <v>1.4054010519647453E-7</v>
      </c>
      <c r="D3340">
        <v>6.0346656200643271E-2</v>
      </c>
      <c r="E3340">
        <v>-1.92270622</v>
      </c>
      <c r="F3340">
        <v>8.4573246199999996</v>
      </c>
      <c r="G3340">
        <v>4.5438057499999998</v>
      </c>
      <c r="H3340">
        <v>0</v>
      </c>
    </row>
    <row r="3341" spans="1:8" x14ac:dyDescent="0.3">
      <c r="A3341" t="s">
        <v>5999</v>
      </c>
      <c r="B3341" t="s">
        <v>5998</v>
      </c>
      <c r="C3341">
        <v>1.5247330869963983E-4</v>
      </c>
      <c r="D3341">
        <v>5.8935567729296527E-2</v>
      </c>
      <c r="E3341">
        <v>-1.1289744399999999</v>
      </c>
      <c r="F3341">
        <v>5.0774170999999999</v>
      </c>
      <c r="G3341">
        <v>100.82086303</v>
      </c>
      <c r="H3341">
        <v>0</v>
      </c>
    </row>
    <row r="3342" spans="1:8" x14ac:dyDescent="0.3">
      <c r="A3342" t="s">
        <v>6047</v>
      </c>
      <c r="B3342" t="s">
        <v>6046</v>
      </c>
      <c r="C3342">
        <v>1.0218435046416007E-5</v>
      </c>
      <c r="D3342">
        <v>5.882618965164272E-2</v>
      </c>
      <c r="E3342">
        <v>-1.1399994</v>
      </c>
      <c r="F3342">
        <v>-0.91335882000000002</v>
      </c>
      <c r="G3342">
        <v>7.4828897799999998</v>
      </c>
      <c r="H3342">
        <v>0</v>
      </c>
    </row>
    <row r="3343" spans="1:8" x14ac:dyDescent="0.3">
      <c r="A3343" t="s">
        <v>3666</v>
      </c>
      <c r="B3343" t="s">
        <v>3666</v>
      </c>
      <c r="C3343">
        <v>8.6078175504829901E-8</v>
      </c>
      <c r="D3343">
        <v>5.8245210662558881E-2</v>
      </c>
      <c r="E3343">
        <v>-0.15984825999999999</v>
      </c>
      <c r="F3343">
        <v>-3.8100673600000001</v>
      </c>
      <c r="G3343">
        <v>-50.507740570000003</v>
      </c>
      <c r="H3343">
        <v>0</v>
      </c>
    </row>
    <row r="3344" spans="1:8" x14ac:dyDescent="0.3">
      <c r="A3344" t="s">
        <v>6411</v>
      </c>
      <c r="B3344" t="s">
        <v>6410</v>
      </c>
      <c r="C3344">
        <v>1.4652245955151806E-6</v>
      </c>
      <c r="D3344">
        <v>5.7395162132961419E-2</v>
      </c>
      <c r="E3344">
        <v>-3.2845234699999999</v>
      </c>
      <c r="F3344">
        <v>34.210319470000002</v>
      </c>
      <c r="G3344">
        <v>-7.4491507700000001</v>
      </c>
      <c r="H3344">
        <v>0</v>
      </c>
    </row>
    <row r="3345" spans="1:8" x14ac:dyDescent="0.3">
      <c r="A3345" t="s">
        <v>5624</v>
      </c>
      <c r="B3345" t="s">
        <v>5623</v>
      </c>
      <c r="C3345">
        <v>8.0188331390246802E-6</v>
      </c>
      <c r="D3345">
        <v>5.6935877860043858E-2</v>
      </c>
      <c r="E3345">
        <v>-5.1567932799999996</v>
      </c>
      <c r="F3345">
        <v>-53.753453800000003</v>
      </c>
      <c r="G3345">
        <v>-51.503022700000002</v>
      </c>
      <c r="H3345">
        <v>0</v>
      </c>
    </row>
    <row r="3346" spans="1:8" x14ac:dyDescent="0.3">
      <c r="A3346" t="s">
        <v>6673</v>
      </c>
      <c r="B3346" t="s">
        <v>6673</v>
      </c>
      <c r="C3346">
        <v>9.3294920096522995E-8</v>
      </c>
      <c r="D3346">
        <v>5.6657142231042068E-2</v>
      </c>
      <c r="E3346">
        <v>0.70419385000000001</v>
      </c>
      <c r="F3346">
        <v>-4.3559064300000001</v>
      </c>
      <c r="G3346">
        <v>-21.539368289999999</v>
      </c>
      <c r="H3346">
        <v>0</v>
      </c>
    </row>
    <row r="3347" spans="1:8" x14ac:dyDescent="0.3">
      <c r="A3347" t="s">
        <v>6135</v>
      </c>
      <c r="B3347" t="s">
        <v>6134</v>
      </c>
      <c r="C3347">
        <v>4.07244890293857E-6</v>
      </c>
      <c r="D3347">
        <v>5.5737597209285936E-2</v>
      </c>
      <c r="E3347">
        <v>-0.16145825</v>
      </c>
      <c r="F3347">
        <v>-3.7874667999999998</v>
      </c>
      <c r="G3347">
        <v>-15.451533</v>
      </c>
      <c r="H3347">
        <v>0</v>
      </c>
    </row>
    <row r="3348" spans="1:8" x14ac:dyDescent="0.3">
      <c r="A3348" t="s">
        <v>5940</v>
      </c>
      <c r="B3348" t="s">
        <v>5939</v>
      </c>
      <c r="C3348">
        <v>1.8748904451283119E-5</v>
      </c>
      <c r="D3348">
        <v>5.5495890472889511E-2</v>
      </c>
      <c r="E3348">
        <v>-1.37346422</v>
      </c>
      <c r="F3348">
        <v>-22.267006550000001</v>
      </c>
      <c r="G3348">
        <v>-54.304400559999998</v>
      </c>
      <c r="H3348">
        <v>0</v>
      </c>
    </row>
    <row r="3349" spans="1:8" x14ac:dyDescent="0.3">
      <c r="A3349" t="s">
        <v>6112</v>
      </c>
      <c r="B3349" t="s">
        <v>6111</v>
      </c>
      <c r="C3349">
        <v>1.8640391227340799E-6</v>
      </c>
      <c r="D3349">
        <v>5.5336928735296269E-2</v>
      </c>
      <c r="E3349">
        <v>60.466033690000003</v>
      </c>
      <c r="F3349">
        <v>127.11535517999999</v>
      </c>
      <c r="G3349">
        <v>-81.056670960000005</v>
      </c>
      <c r="H3349">
        <v>0</v>
      </c>
    </row>
    <row r="3350" spans="1:8" x14ac:dyDescent="0.3">
      <c r="A3350" t="s">
        <v>6508</v>
      </c>
      <c r="B3350" t="s">
        <v>6507</v>
      </c>
      <c r="C3350">
        <v>1E-8</v>
      </c>
      <c r="D3350">
        <v>5.5246071500142699E-2</v>
      </c>
      <c r="E3350">
        <v>-0.44518674000000003</v>
      </c>
      <c r="F3350">
        <v>16.821332680000001</v>
      </c>
      <c r="G3350">
        <v>615.20957582999995</v>
      </c>
      <c r="H3350">
        <v>0</v>
      </c>
    </row>
    <row r="3351" spans="1:8" x14ac:dyDescent="0.3">
      <c r="A3351" t="s">
        <v>6124</v>
      </c>
      <c r="B3351" t="s">
        <v>6123</v>
      </c>
      <c r="C3351">
        <v>2.3379867368612543E-5</v>
      </c>
      <c r="D3351">
        <v>5.4973786758477201E-2</v>
      </c>
      <c r="E3351">
        <v>0.17068786999999999</v>
      </c>
      <c r="F3351">
        <v>4.1724810699999999</v>
      </c>
      <c r="G3351">
        <v>-0.44370028</v>
      </c>
      <c r="H3351">
        <v>0</v>
      </c>
    </row>
    <row r="3352" spans="1:8" x14ac:dyDescent="0.3">
      <c r="A3352" t="s">
        <v>1167</v>
      </c>
      <c r="B3352" t="s">
        <v>6488</v>
      </c>
      <c r="C3352">
        <v>8.9919868367673379E-6</v>
      </c>
      <c r="D3352">
        <v>5.4397556177398297E-2</v>
      </c>
      <c r="E3352">
        <v>-1.9631214400000001</v>
      </c>
      <c r="F3352">
        <v>-35.216367030000001</v>
      </c>
      <c r="G3352">
        <v>-1.1503279</v>
      </c>
      <c r="H3352">
        <v>0</v>
      </c>
    </row>
    <row r="3353" spans="1:8" x14ac:dyDescent="0.3">
      <c r="A3353" t="s">
        <v>6337</v>
      </c>
      <c r="B3353" t="s">
        <v>6336</v>
      </c>
      <c r="C3353">
        <v>6.8166775428723733E-4</v>
      </c>
      <c r="D3353">
        <v>5.427992535777957E-2</v>
      </c>
      <c r="E3353">
        <v>-0.16145825</v>
      </c>
      <c r="F3353">
        <v>32.615727010000001</v>
      </c>
      <c r="G3353">
        <v>7.7765811999999999</v>
      </c>
      <c r="H3353">
        <v>0</v>
      </c>
    </row>
    <row r="3354" spans="1:8" x14ac:dyDescent="0.3">
      <c r="A3354" t="s">
        <v>6074</v>
      </c>
      <c r="B3354" t="s">
        <v>6073</v>
      </c>
      <c r="C3354">
        <v>1.101698445321175E-7</v>
      </c>
      <c r="D3354">
        <v>5.311271845098673E-2</v>
      </c>
      <c r="E3354">
        <v>-35.194209100000002</v>
      </c>
      <c r="F3354">
        <v>-26.553436980000001</v>
      </c>
      <c r="G3354">
        <v>-73.129306209999996</v>
      </c>
      <c r="H3354">
        <v>0</v>
      </c>
    </row>
    <row r="3355" spans="1:8" x14ac:dyDescent="0.3">
      <c r="A3355" t="s">
        <v>6122</v>
      </c>
      <c r="B3355" t="s">
        <v>6121</v>
      </c>
      <c r="C3355">
        <v>6.6566111198122327E-6</v>
      </c>
      <c r="D3355">
        <v>5.2784231208976587E-2</v>
      </c>
      <c r="E3355">
        <v>-10.75962352</v>
      </c>
      <c r="F3355">
        <v>-29.187676509999999</v>
      </c>
      <c r="G3355">
        <v>-45.829222450000003</v>
      </c>
      <c r="H3355">
        <v>0</v>
      </c>
    </row>
    <row r="3356" spans="1:8" x14ac:dyDescent="0.3">
      <c r="A3356" t="s">
        <v>6026</v>
      </c>
      <c r="B3356" t="s">
        <v>6025</v>
      </c>
      <c r="C3356">
        <v>1.2410725571708649E-4</v>
      </c>
      <c r="D3356">
        <v>5.2827357862084222E-2</v>
      </c>
      <c r="E3356">
        <v>-1.1399994</v>
      </c>
      <c r="F3356">
        <v>-3.4002558500000002</v>
      </c>
      <c r="G3356">
        <v>2.8641856300000001</v>
      </c>
      <c r="H3356">
        <v>0</v>
      </c>
    </row>
    <row r="3357" spans="1:8" x14ac:dyDescent="0.3">
      <c r="A3357" t="s">
        <v>6198</v>
      </c>
      <c r="B3357" t="s">
        <v>6197</v>
      </c>
      <c r="C3357">
        <v>5.9393893576561276E-8</v>
      </c>
      <c r="D3357">
        <v>5.3036356170391187E-2</v>
      </c>
      <c r="E3357">
        <v>-0.62662121999999998</v>
      </c>
      <c r="F3357">
        <v>4.3944575400000003</v>
      </c>
      <c r="G3357">
        <v>20.545605179999999</v>
      </c>
      <c r="H3357">
        <v>0</v>
      </c>
    </row>
    <row r="3358" spans="1:8" x14ac:dyDescent="0.3">
      <c r="A3358" t="s">
        <v>1481</v>
      </c>
      <c r="B3358" t="s">
        <v>6120</v>
      </c>
      <c r="C3358">
        <v>1.1220144307293437E-7</v>
      </c>
      <c r="D3358">
        <v>5.1533144923536001E-2</v>
      </c>
      <c r="E3358">
        <v>-0.16716671</v>
      </c>
      <c r="F3358">
        <v>-3.573718E-2</v>
      </c>
      <c r="G3358">
        <v>50.253087909999998</v>
      </c>
      <c r="H3358">
        <v>0</v>
      </c>
    </row>
    <row r="3359" spans="1:8" x14ac:dyDescent="0.3">
      <c r="A3359" t="s">
        <v>6128</v>
      </c>
      <c r="B3359" t="s">
        <v>6127</v>
      </c>
      <c r="C3359">
        <v>2.3991308126535325E-5</v>
      </c>
      <c r="D3359">
        <v>5.1487342247523285E-2</v>
      </c>
      <c r="E3359">
        <v>-3.8642257</v>
      </c>
      <c r="F3359">
        <v>-13.6442216</v>
      </c>
      <c r="G3359">
        <v>-21.680548250000001</v>
      </c>
      <c r="H3359">
        <v>0</v>
      </c>
    </row>
    <row r="3360" spans="1:8" x14ac:dyDescent="0.3">
      <c r="A3360" t="s">
        <v>6453</v>
      </c>
      <c r="B3360" t="s">
        <v>6452</v>
      </c>
      <c r="C3360">
        <v>2.84761292407196E-5</v>
      </c>
      <c r="D3360">
        <v>5.1492155842097258E-2</v>
      </c>
      <c r="E3360">
        <v>1.42965834</v>
      </c>
      <c r="F3360">
        <v>-3.3534883600000001</v>
      </c>
      <c r="G3360">
        <v>0.62194106000000005</v>
      </c>
      <c r="H3360">
        <v>0</v>
      </c>
    </row>
    <row r="3361" spans="1:8" x14ac:dyDescent="0.3">
      <c r="A3361" t="s">
        <v>7289</v>
      </c>
      <c r="B3361" t="s">
        <v>7288</v>
      </c>
      <c r="C3361">
        <v>1.0158186142319622E-4</v>
      </c>
      <c r="D3361">
        <v>5.1630411764270322E-2</v>
      </c>
      <c r="E3361">
        <v>-0.16145825</v>
      </c>
      <c r="F3361">
        <v>-47.738813039999997</v>
      </c>
      <c r="G3361">
        <v>-44.831979099999998</v>
      </c>
      <c r="H3361">
        <v>0</v>
      </c>
    </row>
    <row r="3362" spans="1:8" x14ac:dyDescent="0.3">
      <c r="A3362" t="s">
        <v>6287</v>
      </c>
      <c r="B3362" t="s">
        <v>6286</v>
      </c>
      <c r="C3362">
        <v>1E-8</v>
      </c>
      <c r="D3362">
        <v>5.3246074367420557E-2</v>
      </c>
      <c r="E3362">
        <v>-2.16832724</v>
      </c>
      <c r="F3362">
        <v>-14.239338070000001</v>
      </c>
      <c r="G3362">
        <v>-55.927028739999997</v>
      </c>
      <c r="H3362">
        <v>0</v>
      </c>
    </row>
    <row r="3363" spans="1:8" x14ac:dyDescent="0.3">
      <c r="A3363" t="s">
        <v>6622</v>
      </c>
      <c r="B3363" t="s">
        <v>6621</v>
      </c>
      <c r="C3363">
        <v>4.9723571819739326E-3</v>
      </c>
      <c r="D3363">
        <v>4.9723571819739333E-2</v>
      </c>
      <c r="E3363">
        <v>-0.47914012</v>
      </c>
      <c r="F3363">
        <v>-1.3400287099999999</v>
      </c>
      <c r="G3363">
        <v>-21.691853980000001</v>
      </c>
      <c r="H3363">
        <v>0</v>
      </c>
    </row>
    <row r="3364" spans="1:8" x14ac:dyDescent="0.3">
      <c r="A3364" t="s">
        <v>6161</v>
      </c>
      <c r="B3364" t="s">
        <v>6160</v>
      </c>
      <c r="C3364">
        <v>1.5325671841419417E-6</v>
      </c>
      <c r="D3364">
        <v>4.9695030544534703E-2</v>
      </c>
      <c r="E3364">
        <v>0.38442685999999998</v>
      </c>
      <c r="F3364">
        <v>-0.46261419999999998</v>
      </c>
      <c r="G3364">
        <v>25.692145549999999</v>
      </c>
      <c r="H3364">
        <v>0</v>
      </c>
    </row>
    <row r="3365" spans="1:8" x14ac:dyDescent="0.3">
      <c r="A3365" t="s">
        <v>7224</v>
      </c>
      <c r="B3365" t="s">
        <v>7223</v>
      </c>
      <c r="C3365">
        <v>6.1640447161249854E-5</v>
      </c>
      <c r="D3365">
        <v>4.8204150320158047E-2</v>
      </c>
      <c r="E3365">
        <v>-1.1289744399999999</v>
      </c>
      <c r="F3365">
        <v>0.83658140000000003</v>
      </c>
      <c r="G3365">
        <v>8.4193408200000004</v>
      </c>
      <c r="H3365">
        <v>0</v>
      </c>
    </row>
    <row r="3366" spans="1:8" x14ac:dyDescent="0.3">
      <c r="A3366" t="s">
        <v>5948</v>
      </c>
      <c r="B3366" t="s">
        <v>5947</v>
      </c>
      <c r="C3366">
        <v>1.9031880064509461E-6</v>
      </c>
      <c r="D3366">
        <v>4.6998374267085481E-2</v>
      </c>
      <c r="E3366">
        <v>0.38423225999999999</v>
      </c>
      <c r="F3366">
        <v>1.77635327</v>
      </c>
      <c r="G3366">
        <v>-15.45185105</v>
      </c>
      <c r="H3366">
        <v>0</v>
      </c>
    </row>
    <row r="3367" spans="1:8" x14ac:dyDescent="0.3">
      <c r="A3367" t="s">
        <v>6345</v>
      </c>
      <c r="B3367" t="s">
        <v>6344</v>
      </c>
      <c r="C3367">
        <v>7.7534419856234759E-3</v>
      </c>
      <c r="D3367">
        <v>4.6732457580555734E-2</v>
      </c>
      <c r="E3367">
        <v>-1.1399994</v>
      </c>
      <c r="F3367">
        <v>-0.65476234</v>
      </c>
      <c r="G3367">
        <v>2.68820456</v>
      </c>
      <c r="H3367">
        <v>0</v>
      </c>
    </row>
    <row r="3368" spans="1:8" x14ac:dyDescent="0.3">
      <c r="A3368" t="s">
        <v>5154</v>
      </c>
      <c r="B3368" t="s">
        <v>5153</v>
      </c>
      <c r="C3368">
        <v>1.5624584795911E-3</v>
      </c>
      <c r="D3368">
        <v>4.5331674640106477E-2</v>
      </c>
      <c r="E3368">
        <v>0.42909534999999999</v>
      </c>
      <c r="F3368">
        <v>0.20151419000000001</v>
      </c>
      <c r="G3368">
        <v>-10.07151431</v>
      </c>
      <c r="H3368">
        <v>0</v>
      </c>
    </row>
    <row r="3369" spans="1:8" x14ac:dyDescent="0.3">
      <c r="A3369" t="s">
        <v>5864</v>
      </c>
      <c r="B3369" t="s">
        <v>5863</v>
      </c>
      <c r="C3369">
        <v>7.4352600921778823E-8</v>
      </c>
      <c r="D3369">
        <v>4.5006660595597409E-2</v>
      </c>
      <c r="E3369">
        <v>-1.13815146</v>
      </c>
      <c r="F3369">
        <v>3.86548311</v>
      </c>
      <c r="G3369">
        <v>-10.639587649999999</v>
      </c>
      <c r="H3369">
        <v>0</v>
      </c>
    </row>
    <row r="3370" spans="1:8" x14ac:dyDescent="0.3">
      <c r="A3370" t="s">
        <v>6252</v>
      </c>
      <c r="B3370" t="s">
        <v>6251</v>
      </c>
      <c r="C3370">
        <v>8.8051448368037876E-5</v>
      </c>
      <c r="D3370">
        <v>4.4715453089687038E-2</v>
      </c>
      <c r="E3370">
        <v>0.16134435999999999</v>
      </c>
      <c r="F3370">
        <v>-1.4766844800000001</v>
      </c>
      <c r="G3370">
        <v>-26.715158970000001</v>
      </c>
      <c r="H3370">
        <v>0</v>
      </c>
    </row>
    <row r="3371" spans="1:8" x14ac:dyDescent="0.3">
      <c r="A3371" t="s">
        <v>6372</v>
      </c>
      <c r="B3371" t="s">
        <v>6371</v>
      </c>
      <c r="C3371">
        <v>1.2018528494411846E-6</v>
      </c>
      <c r="D3371">
        <v>4.4217387994223763E-2</v>
      </c>
      <c r="E3371">
        <v>0.15440412000000001</v>
      </c>
      <c r="F3371">
        <v>-2.28838623</v>
      </c>
      <c r="G3371">
        <v>-4.6148532199999996</v>
      </c>
      <c r="H3371">
        <v>0</v>
      </c>
    </row>
    <row r="3372" spans="1:8" x14ac:dyDescent="0.3">
      <c r="A3372" t="s">
        <v>6117</v>
      </c>
      <c r="B3372" t="s">
        <v>6117</v>
      </c>
      <c r="C3372">
        <v>5.8543230662328784E-7</v>
      </c>
      <c r="D3372">
        <v>4.508257584961059E-2</v>
      </c>
      <c r="E3372">
        <v>2.1723251499999998</v>
      </c>
      <c r="F3372">
        <v>-5.1064867200000004</v>
      </c>
      <c r="G3372">
        <v>-46.181368669999998</v>
      </c>
      <c r="H3372">
        <v>0</v>
      </c>
    </row>
    <row r="3373" spans="1:8" x14ac:dyDescent="0.3">
      <c r="A3373" t="s">
        <v>6490</v>
      </c>
      <c r="B3373" t="s">
        <v>6500</v>
      </c>
      <c r="C3373">
        <v>6.1102351786055573E-6</v>
      </c>
      <c r="D3373">
        <v>4.3192290013785668E-2</v>
      </c>
      <c r="E3373">
        <v>0.40944996</v>
      </c>
      <c r="F3373">
        <v>153.47256185000001</v>
      </c>
      <c r="G3373">
        <v>50.328909009999997</v>
      </c>
      <c r="H3373">
        <v>0</v>
      </c>
    </row>
    <row r="3374" spans="1:8" x14ac:dyDescent="0.3">
      <c r="A3374" t="s">
        <v>6259</v>
      </c>
      <c r="B3374" t="s">
        <v>6258</v>
      </c>
      <c r="C3374">
        <v>1.0098586916834318</v>
      </c>
      <c r="D3374">
        <v>4.1971272727108308E-2</v>
      </c>
      <c r="E3374">
        <v>4.1725760000000001E-2</v>
      </c>
      <c r="F3374">
        <v>4.5192086299999996</v>
      </c>
      <c r="G3374">
        <v>4.1670741600000003</v>
      </c>
      <c r="H3374">
        <v>0</v>
      </c>
    </row>
    <row r="3375" spans="1:8" x14ac:dyDescent="0.3">
      <c r="A3375" t="s">
        <v>6335</v>
      </c>
      <c r="B3375" t="s">
        <v>6334</v>
      </c>
      <c r="C3375">
        <v>4.703759114241329E-7</v>
      </c>
      <c r="D3375">
        <v>4.0937151442115807E-2</v>
      </c>
      <c r="E3375">
        <v>39.467078219999998</v>
      </c>
      <c r="F3375">
        <v>-5.8961569699999998</v>
      </c>
      <c r="G3375">
        <v>-33.01960545</v>
      </c>
      <c r="H3375">
        <v>0</v>
      </c>
    </row>
    <row r="3376" spans="1:8" x14ac:dyDescent="0.3">
      <c r="A3376" t="s">
        <v>6301</v>
      </c>
      <c r="B3376" t="s">
        <v>6300</v>
      </c>
      <c r="C3376">
        <v>6.7404275975495298E-5</v>
      </c>
      <c r="D3376">
        <v>4.1454294076022982E-2</v>
      </c>
      <c r="E3376">
        <v>1.1586218399999999</v>
      </c>
      <c r="F3376">
        <v>-5.2781059999999998E-2</v>
      </c>
      <c r="G3376">
        <v>-20.436411159999999</v>
      </c>
      <c r="H3376">
        <v>0</v>
      </c>
    </row>
    <row r="3377" spans="1:8" x14ac:dyDescent="0.3">
      <c r="A3377" t="s">
        <v>5281</v>
      </c>
      <c r="B3377" t="s">
        <v>7372</v>
      </c>
      <c r="C3377">
        <v>9.3422775749875393E-6</v>
      </c>
      <c r="D3377">
        <v>4.0574778419488797E-2</v>
      </c>
      <c r="E3377">
        <v>-4.5768597099999999</v>
      </c>
      <c r="F3377">
        <v>-6.9197163699999997</v>
      </c>
      <c r="G3377">
        <v>-20.833973910000001</v>
      </c>
      <c r="H3377">
        <v>0</v>
      </c>
    </row>
    <row r="3378" spans="1:8" x14ac:dyDescent="0.3">
      <c r="A3378" t="s">
        <v>6157</v>
      </c>
      <c r="B3378" t="s">
        <v>6156</v>
      </c>
      <c r="C3378">
        <v>1E-8</v>
      </c>
      <c r="D3378">
        <v>3.8893330512685703E-2</v>
      </c>
      <c r="E3378">
        <v>-0.16037633000000001</v>
      </c>
      <c r="F3378">
        <v>-2.0900849400000001</v>
      </c>
      <c r="G3378">
        <v>-19.241162989999999</v>
      </c>
      <c r="H3378">
        <v>0</v>
      </c>
    </row>
    <row r="3379" spans="1:8" x14ac:dyDescent="0.3">
      <c r="A3379" t="s">
        <v>6289</v>
      </c>
      <c r="B3379" t="s">
        <v>6289</v>
      </c>
      <c r="C3379">
        <v>1.736291783999472E-4</v>
      </c>
      <c r="D3379">
        <v>3.8815126963444822E-2</v>
      </c>
      <c r="E3379">
        <v>32.360016950000002</v>
      </c>
      <c r="F3379">
        <v>57.494112370000003</v>
      </c>
      <c r="G3379">
        <v>49.606709670000001</v>
      </c>
      <c r="H3379">
        <v>0</v>
      </c>
    </row>
    <row r="3380" spans="1:8" x14ac:dyDescent="0.3">
      <c r="A3380" t="s">
        <v>2794</v>
      </c>
      <c r="B3380" t="s">
        <v>6272</v>
      </c>
      <c r="C3380">
        <v>1E-8</v>
      </c>
      <c r="D3380">
        <v>3.831532441388516E-2</v>
      </c>
      <c r="E3380">
        <v>-0.18843694</v>
      </c>
      <c r="F3380">
        <v>-6.9868147699999996</v>
      </c>
      <c r="G3380">
        <v>39.221341719999998</v>
      </c>
      <c r="H3380">
        <v>0</v>
      </c>
    </row>
    <row r="3381" spans="1:8" x14ac:dyDescent="0.3">
      <c r="A3381" t="s">
        <v>6187</v>
      </c>
      <c r="B3381" t="s">
        <v>6186</v>
      </c>
      <c r="C3381">
        <v>4.1448285539912515E-8</v>
      </c>
      <c r="D3381">
        <v>3.8285095553985418E-2</v>
      </c>
      <c r="E3381">
        <v>0.45396473999999998</v>
      </c>
      <c r="F3381">
        <v>-3.81414432</v>
      </c>
      <c r="G3381">
        <v>-14.73976976</v>
      </c>
      <c r="H3381">
        <v>0</v>
      </c>
    </row>
    <row r="3382" spans="1:8" x14ac:dyDescent="0.3">
      <c r="A3382" t="s">
        <v>6864</v>
      </c>
      <c r="B3382" t="s">
        <v>6863</v>
      </c>
      <c r="C3382">
        <v>4.4205369300532559E-5</v>
      </c>
      <c r="D3382">
        <v>3.7229751434459314E-2</v>
      </c>
      <c r="E3382">
        <v>-0.15001359</v>
      </c>
      <c r="F3382">
        <v>-26.324384510000002</v>
      </c>
      <c r="G3382">
        <v>69.932806979999995</v>
      </c>
      <c r="H3382">
        <v>0</v>
      </c>
    </row>
    <row r="3383" spans="1:8" x14ac:dyDescent="0.3">
      <c r="A3383" t="s">
        <v>6146</v>
      </c>
      <c r="B3383" t="s">
        <v>6145</v>
      </c>
      <c r="C3383">
        <v>2.2388977535166873E-8</v>
      </c>
      <c r="D3383">
        <v>3.7422393450384686E-2</v>
      </c>
      <c r="E3383">
        <v>-2.2593390100000001</v>
      </c>
      <c r="F3383">
        <v>1.8169120999999999</v>
      </c>
      <c r="G3383">
        <v>2.2626849899999999</v>
      </c>
      <c r="H3383">
        <v>0</v>
      </c>
    </row>
    <row r="3384" spans="1:8" x14ac:dyDescent="0.3">
      <c r="A3384" t="s">
        <v>6091</v>
      </c>
      <c r="B3384" t="s">
        <v>6090</v>
      </c>
      <c r="C3384">
        <v>2.4130207994681229E-4</v>
      </c>
      <c r="D3384">
        <v>3.6779373502323999E-2</v>
      </c>
      <c r="E3384">
        <v>-1.13815146</v>
      </c>
      <c r="F3384">
        <v>-0.60484263999999999</v>
      </c>
      <c r="G3384">
        <v>-2.3028460800000001</v>
      </c>
      <c r="H3384">
        <v>0</v>
      </c>
    </row>
    <row r="3385" spans="1:8" x14ac:dyDescent="0.3">
      <c r="A3385" t="s">
        <v>5944</v>
      </c>
      <c r="B3385" t="s">
        <v>5943</v>
      </c>
      <c r="C3385">
        <v>1.155808435224924E-2</v>
      </c>
      <c r="D3385">
        <v>3.6711415057968828E-2</v>
      </c>
      <c r="E3385">
        <v>-1.1399994</v>
      </c>
      <c r="F3385">
        <v>10.3310165</v>
      </c>
      <c r="G3385">
        <v>98.073529989999997</v>
      </c>
      <c r="H3385">
        <v>0</v>
      </c>
    </row>
    <row r="3386" spans="1:8" x14ac:dyDescent="0.3">
      <c r="A3386" t="s">
        <v>7378</v>
      </c>
      <c r="B3386" t="s">
        <v>7377</v>
      </c>
      <c r="C3386">
        <v>1.7547959223793513E-6</v>
      </c>
      <c r="D3386">
        <v>3.6449727139940845E-2</v>
      </c>
      <c r="E3386">
        <v>-0.18812118999999999</v>
      </c>
      <c r="F3386">
        <v>-1.4661198099999999</v>
      </c>
      <c r="G3386">
        <v>-41.268818959999997</v>
      </c>
      <c r="H3386">
        <v>0</v>
      </c>
    </row>
    <row r="3387" spans="1:8" x14ac:dyDescent="0.3">
      <c r="A3387" t="s">
        <v>6370</v>
      </c>
      <c r="B3387" t="s">
        <v>6486</v>
      </c>
      <c r="C3387">
        <v>9.334687839608368E-4</v>
      </c>
      <c r="D3387">
        <v>3.5693212821635255E-2</v>
      </c>
      <c r="E3387">
        <v>-0.37130494000000003</v>
      </c>
      <c r="F3387">
        <v>-4.6654643499999997</v>
      </c>
      <c r="G3387">
        <v>-18.281034139999999</v>
      </c>
      <c r="H3387">
        <v>0</v>
      </c>
    </row>
    <row r="3388" spans="1:8" x14ac:dyDescent="0.3">
      <c r="A3388" t="s">
        <v>5851</v>
      </c>
      <c r="B3388" t="s">
        <v>5850</v>
      </c>
      <c r="C3388">
        <v>3.4040227901518923E-3</v>
      </c>
      <c r="D3388">
        <v>3.5432331666623663E-2</v>
      </c>
      <c r="E3388">
        <v>-0.17176248999999999</v>
      </c>
      <c r="F3388">
        <v>-5.0786247199999996</v>
      </c>
      <c r="G3388">
        <v>-11.42078435</v>
      </c>
      <c r="H3388">
        <v>0</v>
      </c>
    </row>
    <row r="3389" spans="1:8" x14ac:dyDescent="0.3">
      <c r="A3389" t="s">
        <v>4339</v>
      </c>
      <c r="B3389" t="s">
        <v>6516</v>
      </c>
      <c r="C3389">
        <v>3.1334637406090229E-3</v>
      </c>
      <c r="D3389">
        <v>3.4409294694450997E-2</v>
      </c>
      <c r="E3389">
        <v>-9.8281800000000006E-3</v>
      </c>
      <c r="F3389">
        <v>-0.56828645</v>
      </c>
      <c r="G3389">
        <v>-6.5197546500000003</v>
      </c>
      <c r="H3389">
        <v>0</v>
      </c>
    </row>
    <row r="3390" spans="1:8" x14ac:dyDescent="0.3">
      <c r="A3390" t="s">
        <v>6130</v>
      </c>
      <c r="B3390" t="s">
        <v>6129</v>
      </c>
      <c r="C3390">
        <v>4.067701173000812E-8</v>
      </c>
      <c r="D3390">
        <v>3.4292599845152316E-2</v>
      </c>
      <c r="E3390">
        <v>-2.0292506700000001</v>
      </c>
      <c r="F3390">
        <v>-8.3191777899999995</v>
      </c>
      <c r="G3390">
        <v>-17.597081490000001</v>
      </c>
      <c r="H3390">
        <v>0</v>
      </c>
    </row>
    <row r="3391" spans="1:8" x14ac:dyDescent="0.3">
      <c r="A3391" t="s">
        <v>6202</v>
      </c>
      <c r="B3391" t="s">
        <v>6201</v>
      </c>
      <c r="C3391">
        <v>1.0157664552681853E-7</v>
      </c>
      <c r="D3391">
        <v>3.4118712453976255E-2</v>
      </c>
      <c r="E3391">
        <v>-1.1399994</v>
      </c>
      <c r="F3391">
        <v>-7.7063629999999994E-2</v>
      </c>
      <c r="G3391">
        <v>-7.0605547099999999</v>
      </c>
      <c r="H3391">
        <v>0</v>
      </c>
    </row>
    <row r="3392" spans="1:8" x14ac:dyDescent="0.3">
      <c r="A3392" t="s">
        <v>6082</v>
      </c>
      <c r="B3392" t="s">
        <v>6081</v>
      </c>
      <c r="C3392">
        <v>7.1810871600273853E-5</v>
      </c>
      <c r="D3392">
        <v>3.3946173389950825E-2</v>
      </c>
      <c r="E3392">
        <v>-0.33726907</v>
      </c>
      <c r="F3392">
        <v>4.7267898700000002</v>
      </c>
      <c r="G3392">
        <v>-9.1948976800000004</v>
      </c>
      <c r="H3392">
        <v>0</v>
      </c>
    </row>
    <row r="3393" spans="1:8" x14ac:dyDescent="0.3">
      <c r="A3393" t="s">
        <v>6225</v>
      </c>
      <c r="B3393" t="s">
        <v>6224</v>
      </c>
      <c r="C3393">
        <v>5.7272970476679917E-5</v>
      </c>
      <c r="D3393">
        <v>3.3101298863084973E-2</v>
      </c>
      <c r="E3393">
        <v>-1.0446318699999999</v>
      </c>
      <c r="F3393">
        <v>1.5701273200000001</v>
      </c>
      <c r="G3393">
        <v>3.66108989</v>
      </c>
      <c r="H3393">
        <v>0</v>
      </c>
    </row>
    <row r="3394" spans="1:8" x14ac:dyDescent="0.3">
      <c r="A3394" t="s">
        <v>6211</v>
      </c>
      <c r="B3394" t="s">
        <v>6210</v>
      </c>
      <c r="C3394">
        <v>7.9444344098658279E-7</v>
      </c>
      <c r="D3394">
        <v>3.2974255095954148E-2</v>
      </c>
      <c r="E3394">
        <v>5.9806406599999997</v>
      </c>
      <c r="F3394">
        <v>2.4350980299999998</v>
      </c>
      <c r="G3394">
        <v>-14.90329639</v>
      </c>
      <c r="H3394">
        <v>0</v>
      </c>
    </row>
    <row r="3395" spans="1:8" x14ac:dyDescent="0.3">
      <c r="A3395" t="s">
        <v>5989</v>
      </c>
      <c r="B3395" t="s">
        <v>5988</v>
      </c>
      <c r="C3395">
        <v>6.1120655856689376E-5</v>
      </c>
      <c r="D3395">
        <v>3.2973456349551643E-2</v>
      </c>
      <c r="E3395">
        <v>-0.1638087</v>
      </c>
      <c r="F3395">
        <v>-4.4208217899999998</v>
      </c>
      <c r="G3395">
        <v>-5.0216388500000004</v>
      </c>
      <c r="H3395">
        <v>0</v>
      </c>
    </row>
    <row r="3396" spans="1:8" x14ac:dyDescent="0.3">
      <c r="A3396" t="s">
        <v>6955</v>
      </c>
      <c r="B3396" t="s">
        <v>6954</v>
      </c>
      <c r="C3396">
        <v>1.5370939557588196E-8</v>
      </c>
      <c r="D3396">
        <v>3.2731462875849694E-2</v>
      </c>
      <c r="E3396">
        <v>0.18701833000000001</v>
      </c>
      <c r="F3396">
        <v>-69.508780920000007</v>
      </c>
      <c r="G3396">
        <v>-68.777767650000001</v>
      </c>
      <c r="H3396">
        <v>0</v>
      </c>
    </row>
    <row r="3397" spans="1:8" x14ac:dyDescent="0.3">
      <c r="A3397" t="s">
        <v>6435</v>
      </c>
      <c r="B3397" t="s">
        <v>6434</v>
      </c>
      <c r="C3397">
        <v>1.7069338450676681E-4</v>
      </c>
      <c r="D3397">
        <v>3.2712408205120759E-2</v>
      </c>
      <c r="E3397">
        <v>-1.1399994</v>
      </c>
      <c r="F3397">
        <v>-1.5499591800000001</v>
      </c>
      <c r="G3397">
        <v>-13.86857142</v>
      </c>
      <c r="H3397">
        <v>0</v>
      </c>
    </row>
    <row r="3398" spans="1:8" x14ac:dyDescent="0.3">
      <c r="A3398" t="s">
        <v>6231</v>
      </c>
      <c r="B3398" t="s">
        <v>6230</v>
      </c>
      <c r="C3398">
        <v>6.3908386699614914E-5</v>
      </c>
      <c r="D3398">
        <v>3.2664098649144088E-2</v>
      </c>
      <c r="E3398">
        <v>-1.13233023</v>
      </c>
      <c r="F3398">
        <v>-7.4784032600000003</v>
      </c>
      <c r="G3398">
        <v>-6.2837468799999998</v>
      </c>
      <c r="H3398">
        <v>0</v>
      </c>
    </row>
    <row r="3399" spans="1:8" x14ac:dyDescent="0.3">
      <c r="A3399" t="s">
        <v>6494</v>
      </c>
      <c r="B3399" t="s">
        <v>6493</v>
      </c>
      <c r="C3399">
        <v>6.8714614810610054E-4</v>
      </c>
      <c r="D3399">
        <v>1.2895890205310555E-2</v>
      </c>
      <c r="E3399">
        <v>-60.865977610000002</v>
      </c>
      <c r="F3399">
        <v>-76.401131309999997</v>
      </c>
      <c r="G3399">
        <v>-77.887742320000001</v>
      </c>
      <c r="H3399">
        <v>0</v>
      </c>
    </row>
    <row r="3400" spans="1:8" x14ac:dyDescent="0.3">
      <c r="A3400" t="s">
        <v>6206</v>
      </c>
      <c r="B3400" t="s">
        <v>6205</v>
      </c>
      <c r="C3400">
        <v>7.1547902558535652E-3</v>
      </c>
      <c r="D3400">
        <v>3.2511623067447794E-2</v>
      </c>
      <c r="E3400">
        <v>-0.64255980000000001</v>
      </c>
      <c r="F3400">
        <v>-4.8957417899999998</v>
      </c>
      <c r="G3400">
        <v>-19.209537910000002</v>
      </c>
      <c r="H3400">
        <v>0</v>
      </c>
    </row>
    <row r="3401" spans="1:8" x14ac:dyDescent="0.3">
      <c r="A3401" t="s">
        <v>6455</v>
      </c>
      <c r="B3401" t="s">
        <v>6454</v>
      </c>
      <c r="C3401">
        <v>1.4425631613879473E-2</v>
      </c>
      <c r="D3401">
        <v>2.9584860186315128E-2</v>
      </c>
      <c r="E3401">
        <v>-0.15142711</v>
      </c>
      <c r="F3401">
        <v>-5.8677760499999998</v>
      </c>
      <c r="G3401">
        <v>-12.18211399</v>
      </c>
      <c r="H3401">
        <v>0</v>
      </c>
    </row>
    <row r="3402" spans="1:8" x14ac:dyDescent="0.3">
      <c r="A3402" t="s">
        <v>6235</v>
      </c>
      <c r="B3402" t="s">
        <v>6234</v>
      </c>
      <c r="C3402">
        <v>9.8908654543639377E-6</v>
      </c>
      <c r="D3402">
        <v>3.047017887907881E-2</v>
      </c>
      <c r="E3402">
        <v>-7.6483480999999998</v>
      </c>
      <c r="F3402">
        <v>61.777786290000002</v>
      </c>
      <c r="G3402">
        <v>-21.8032489</v>
      </c>
      <c r="H3402">
        <v>0</v>
      </c>
    </row>
    <row r="3403" spans="1:8" x14ac:dyDescent="0.3">
      <c r="A3403" t="s">
        <v>6425</v>
      </c>
      <c r="B3403" t="s">
        <v>6424</v>
      </c>
      <c r="C3403">
        <v>3.0100695837592645E-2</v>
      </c>
      <c r="D3403">
        <v>2.9292213048522309E-2</v>
      </c>
      <c r="E3403">
        <v>-2.3805434399999998</v>
      </c>
      <c r="F3403">
        <v>-4.87747712</v>
      </c>
      <c r="G3403">
        <v>8.0031327399999999</v>
      </c>
      <c r="H3403">
        <v>0</v>
      </c>
    </row>
    <row r="3404" spans="1:8" x14ac:dyDescent="0.3">
      <c r="A3404" t="s">
        <v>7190</v>
      </c>
      <c r="B3404" t="s">
        <v>7189</v>
      </c>
      <c r="C3404">
        <v>4.8960284010757835E-8</v>
      </c>
      <c r="D3404">
        <v>2.8882356899613264E-2</v>
      </c>
      <c r="E3404">
        <v>-0.32706594</v>
      </c>
      <c r="F3404">
        <v>70.393188760000001</v>
      </c>
      <c r="G3404">
        <v>-45.376537190000001</v>
      </c>
      <c r="H3404">
        <v>0</v>
      </c>
    </row>
    <row r="3405" spans="1:8" x14ac:dyDescent="0.3">
      <c r="A3405" t="s">
        <v>6176</v>
      </c>
      <c r="B3405" t="s">
        <v>6175</v>
      </c>
      <c r="C3405">
        <v>2.9983193458577858E-7</v>
      </c>
      <c r="D3405">
        <v>2.7697057820552737E-2</v>
      </c>
      <c r="E3405">
        <v>233.16740199</v>
      </c>
      <c r="F3405">
        <v>6.9618531600000004</v>
      </c>
      <c r="G3405">
        <v>-18.634885329999999</v>
      </c>
      <c r="H3405">
        <v>0</v>
      </c>
    </row>
    <row r="3406" spans="1:8" x14ac:dyDescent="0.3">
      <c r="A3406" t="s">
        <v>6244</v>
      </c>
      <c r="B3406" t="s">
        <v>6243</v>
      </c>
      <c r="C3406">
        <v>2.0030880824028645E-7</v>
      </c>
      <c r="D3406">
        <v>2.7567167417796384E-2</v>
      </c>
      <c r="E3406">
        <v>0.15440412000000001</v>
      </c>
      <c r="F3406">
        <v>0.15440412000000001</v>
      </c>
      <c r="G3406">
        <v>17.81861314</v>
      </c>
      <c r="H3406">
        <v>0</v>
      </c>
    </row>
    <row r="3407" spans="1:8" x14ac:dyDescent="0.3">
      <c r="A3407" t="s">
        <v>6586</v>
      </c>
      <c r="B3407" t="s">
        <v>6585</v>
      </c>
      <c r="C3407">
        <v>1E-8</v>
      </c>
      <c r="D3407">
        <v>2.7040537866921822E-2</v>
      </c>
      <c r="E3407">
        <v>0.37081764</v>
      </c>
      <c r="F3407">
        <v>0.15597232</v>
      </c>
      <c r="G3407">
        <v>0.14582116000000001</v>
      </c>
      <c r="H3407">
        <v>0</v>
      </c>
    </row>
    <row r="3408" spans="1:8" x14ac:dyDescent="0.3">
      <c r="A3408" t="s">
        <v>6152</v>
      </c>
      <c r="B3408" t="s">
        <v>6151</v>
      </c>
      <c r="C3408">
        <v>4.9075658018847475E-7</v>
      </c>
      <c r="D3408">
        <v>2.6312225279692118E-2</v>
      </c>
      <c r="E3408">
        <v>26.106924729999999</v>
      </c>
      <c r="F3408">
        <v>14.129437250000001</v>
      </c>
      <c r="G3408">
        <v>-84.520046570000005</v>
      </c>
      <c r="H3408">
        <v>0</v>
      </c>
    </row>
    <row r="3409" spans="1:8" x14ac:dyDescent="0.3">
      <c r="A3409" t="s">
        <v>6364</v>
      </c>
      <c r="B3409" t="s">
        <v>6363</v>
      </c>
      <c r="C3409">
        <v>8.2974061909143386E-7</v>
      </c>
      <c r="D3409">
        <v>2.6245433387136419E-2</v>
      </c>
      <c r="E3409">
        <v>-0.42936180000000002</v>
      </c>
      <c r="F3409">
        <v>-37.210679570000003</v>
      </c>
      <c r="G3409">
        <v>-15.93521548</v>
      </c>
      <c r="H3409">
        <v>0</v>
      </c>
    </row>
    <row r="3410" spans="1:8" x14ac:dyDescent="0.3">
      <c r="A3410" t="s">
        <v>6314</v>
      </c>
      <c r="B3410" t="s">
        <v>6313</v>
      </c>
      <c r="C3410">
        <v>2.1002164640147537E-8</v>
      </c>
      <c r="D3410">
        <v>2.5770550130505457E-2</v>
      </c>
      <c r="E3410">
        <v>-0.22191050000000001</v>
      </c>
      <c r="F3410">
        <v>-4.0181847399999997</v>
      </c>
      <c r="G3410">
        <v>-14.64474721</v>
      </c>
      <c r="H3410">
        <v>0</v>
      </c>
    </row>
    <row r="3411" spans="1:8" x14ac:dyDescent="0.3">
      <c r="A3411" t="s">
        <v>6718</v>
      </c>
      <c r="B3411" t="s">
        <v>6717</v>
      </c>
      <c r="C3411">
        <v>2.6817049640915508E-7</v>
      </c>
      <c r="D3411">
        <v>2.5727972651105491E-2</v>
      </c>
      <c r="E3411">
        <v>-0.16145825</v>
      </c>
      <c r="F3411">
        <v>-1.41722842</v>
      </c>
      <c r="G3411">
        <v>200.78950796000001</v>
      </c>
      <c r="H3411">
        <v>0</v>
      </c>
    </row>
    <row r="3412" spans="1:8" x14ac:dyDescent="0.3">
      <c r="A3412" t="s">
        <v>6284</v>
      </c>
      <c r="B3412" t="s">
        <v>6283</v>
      </c>
      <c r="C3412">
        <v>2.1289280092872363E-5</v>
      </c>
      <c r="D3412">
        <v>2.5500805562523873E-2</v>
      </c>
      <c r="E3412">
        <v>-1.1399994</v>
      </c>
      <c r="F3412">
        <v>-0.38484780000000002</v>
      </c>
      <c r="G3412">
        <v>3.9660143300000001</v>
      </c>
      <c r="H3412">
        <v>0</v>
      </c>
    </row>
    <row r="3413" spans="1:8" x14ac:dyDescent="0.3">
      <c r="A3413" t="s">
        <v>4456</v>
      </c>
      <c r="B3413" t="s">
        <v>5357</v>
      </c>
      <c r="C3413">
        <v>1.1148499210558516E-4</v>
      </c>
      <c r="D3413">
        <v>2.5369781408378471E-2</v>
      </c>
      <c r="E3413">
        <v>-1.13233023</v>
      </c>
      <c r="F3413">
        <v>-8.4604916299999999</v>
      </c>
      <c r="G3413">
        <v>60.069413519999998</v>
      </c>
      <c r="H3413">
        <v>0</v>
      </c>
    </row>
    <row r="3414" spans="1:8" x14ac:dyDescent="0.3">
      <c r="A3414" t="s">
        <v>6215</v>
      </c>
      <c r="B3414" t="s">
        <v>6214</v>
      </c>
      <c r="C3414">
        <v>1.6100228452317694E-3</v>
      </c>
      <c r="D3414">
        <v>2.5207570701567025E-2</v>
      </c>
      <c r="E3414">
        <v>-1.13815146</v>
      </c>
      <c r="F3414">
        <v>-7.9628158899999999</v>
      </c>
      <c r="G3414">
        <v>9.1691587099999996</v>
      </c>
      <c r="H3414">
        <v>0</v>
      </c>
    </row>
    <row r="3415" spans="1:8" x14ac:dyDescent="0.3">
      <c r="A3415" t="s">
        <v>6319</v>
      </c>
      <c r="B3415" t="s">
        <v>6318</v>
      </c>
      <c r="C3415">
        <v>1.0225155629515498E-2</v>
      </c>
      <c r="D3415">
        <v>2.5074005358006156E-2</v>
      </c>
      <c r="E3415">
        <v>-0.21086073</v>
      </c>
      <c r="F3415">
        <v>-3.8761271000000002</v>
      </c>
      <c r="G3415">
        <v>-12.981118520000001</v>
      </c>
      <c r="H3415">
        <v>0</v>
      </c>
    </row>
    <row r="3416" spans="1:8" x14ac:dyDescent="0.3">
      <c r="A3416" t="s">
        <v>6616</v>
      </c>
      <c r="B3416" t="s">
        <v>6615</v>
      </c>
      <c r="C3416">
        <v>8.9999999999996745E-7</v>
      </c>
      <c r="D3416">
        <v>2.3705675574919184E-2</v>
      </c>
      <c r="E3416">
        <v>143.25843596999999</v>
      </c>
      <c r="F3416">
        <v>130.72321314999999</v>
      </c>
      <c r="G3416">
        <v>76.470588230000004</v>
      </c>
      <c r="H3416">
        <v>0</v>
      </c>
    </row>
    <row r="3417" spans="1:8" x14ac:dyDescent="0.3">
      <c r="A3417" t="s">
        <v>5737</v>
      </c>
      <c r="B3417" t="s">
        <v>5736</v>
      </c>
      <c r="C3417">
        <v>8.686987493194867E-6</v>
      </c>
      <c r="D3417">
        <v>2.4367227251675862E-2</v>
      </c>
      <c r="E3417">
        <v>-2.0975699799999998</v>
      </c>
      <c r="F3417">
        <v>-6.5816696099999996</v>
      </c>
      <c r="G3417">
        <v>-17.352541349999999</v>
      </c>
      <c r="H3417">
        <v>0</v>
      </c>
    </row>
    <row r="3418" spans="1:8" x14ac:dyDescent="0.3">
      <c r="A3418" t="s">
        <v>6567</v>
      </c>
      <c r="B3418" t="s">
        <v>6566</v>
      </c>
      <c r="C3418">
        <v>4.6913952910935993E-5</v>
      </c>
      <c r="D3418">
        <v>2.3651294373130908E-2</v>
      </c>
      <c r="E3418">
        <v>-5.3363696300000001</v>
      </c>
      <c r="F3418">
        <v>-3.4367121599999999</v>
      </c>
      <c r="G3418">
        <v>-13.41682104</v>
      </c>
      <c r="H3418">
        <v>0</v>
      </c>
    </row>
    <row r="3419" spans="1:8" x14ac:dyDescent="0.3">
      <c r="A3419" t="s">
        <v>7262</v>
      </c>
      <c r="B3419" t="s">
        <v>7261</v>
      </c>
      <c r="C3419">
        <v>1.023849190475912E-4</v>
      </c>
      <c r="D3419">
        <v>2.3512566783203369E-2</v>
      </c>
      <c r="E3419">
        <v>-1.1399994</v>
      </c>
      <c r="F3419">
        <v>-6.1849752200000001</v>
      </c>
      <c r="G3419">
        <v>-1.43729559</v>
      </c>
      <c r="H3419">
        <v>0</v>
      </c>
    </row>
    <row r="3420" spans="1:8" x14ac:dyDescent="0.3">
      <c r="A3420" t="s">
        <v>7395</v>
      </c>
      <c r="B3420" t="s">
        <v>7394</v>
      </c>
      <c r="C3420">
        <v>2.6426701045679219E-7</v>
      </c>
      <c r="D3420">
        <v>2.2998540682931144E-2</v>
      </c>
      <c r="E3420">
        <v>6.0513312700000004</v>
      </c>
      <c r="F3420">
        <v>-4.9541555099999997</v>
      </c>
      <c r="G3420">
        <v>-35.768612519999998</v>
      </c>
      <c r="H3420">
        <v>0</v>
      </c>
    </row>
    <row r="3421" spans="1:8" x14ac:dyDescent="0.3">
      <c r="A3421" t="s">
        <v>6227</v>
      </c>
      <c r="B3421" t="s">
        <v>6226</v>
      </c>
      <c r="C3421">
        <v>1E-8</v>
      </c>
      <c r="D3421">
        <v>2.2792410140297183E-2</v>
      </c>
      <c r="E3421">
        <v>-0.24156338999999999</v>
      </c>
      <c r="F3421">
        <v>-12.12500912</v>
      </c>
      <c r="G3421">
        <v>-9.3250946199999998</v>
      </c>
      <c r="H3421">
        <v>0</v>
      </c>
    </row>
    <row r="3422" spans="1:8" x14ac:dyDescent="0.3">
      <c r="A3422" t="s">
        <v>6396</v>
      </c>
      <c r="B3422" t="s">
        <v>6395</v>
      </c>
      <c r="C3422">
        <v>5.0974283465936784E-7</v>
      </c>
      <c r="D3422">
        <v>2.242601280046614E-2</v>
      </c>
      <c r="E3422">
        <v>-0.22048773999999999</v>
      </c>
      <c r="F3422">
        <v>4.2696069899999998</v>
      </c>
      <c r="G3422">
        <v>-14.78140074</v>
      </c>
      <c r="H3422">
        <v>0</v>
      </c>
    </row>
    <row r="3423" spans="1:8" x14ac:dyDescent="0.3">
      <c r="A3423" t="s">
        <v>6144</v>
      </c>
      <c r="B3423" t="s">
        <v>6143</v>
      </c>
      <c r="C3423">
        <v>6.3117271236213634E-4</v>
      </c>
      <c r="D3423">
        <v>2.2157463572514739E-2</v>
      </c>
      <c r="E3423">
        <v>0.36923208000000002</v>
      </c>
      <c r="F3423">
        <v>-60.530954080000001</v>
      </c>
      <c r="G3423">
        <v>-75.723939709999996</v>
      </c>
      <c r="H3423">
        <v>0</v>
      </c>
    </row>
    <row r="3424" spans="1:8" x14ac:dyDescent="0.3">
      <c r="A3424" t="s">
        <v>6309</v>
      </c>
      <c r="B3424" t="s">
        <v>6308</v>
      </c>
      <c r="C3424">
        <v>6.0092642472112639E-8</v>
      </c>
      <c r="D3424">
        <v>2.1959794577461476E-2</v>
      </c>
      <c r="E3424">
        <v>0.37081764</v>
      </c>
      <c r="F3424">
        <v>-14.15202373</v>
      </c>
      <c r="G3424">
        <v>0.14932113</v>
      </c>
      <c r="H3424">
        <v>0</v>
      </c>
    </row>
    <row r="3425" spans="1:8" x14ac:dyDescent="0.3">
      <c r="A3425" t="s">
        <v>6021</v>
      </c>
      <c r="B3425" t="s">
        <v>6020</v>
      </c>
      <c r="C3425">
        <v>8.6557531243010802E-7</v>
      </c>
      <c r="D3425">
        <v>2.1839757957190599E-2</v>
      </c>
      <c r="E3425">
        <v>-1.23324966</v>
      </c>
      <c r="F3425">
        <v>14.38409045</v>
      </c>
      <c r="G3425">
        <v>-47.386660890000002</v>
      </c>
      <c r="H3425">
        <v>0</v>
      </c>
    </row>
    <row r="3426" spans="1:8" x14ac:dyDescent="0.3">
      <c r="A3426" t="s">
        <v>6189</v>
      </c>
      <c r="B3426" t="s">
        <v>6189</v>
      </c>
      <c r="C3426">
        <v>9.0317015347109923E-4</v>
      </c>
      <c r="D3426">
        <v>2.1781438948185725E-2</v>
      </c>
      <c r="E3426">
        <v>-1.1399994</v>
      </c>
      <c r="F3426">
        <v>2.3544381799999998</v>
      </c>
      <c r="G3426">
        <v>5.5003156400000002</v>
      </c>
      <c r="H3426">
        <v>0</v>
      </c>
    </row>
    <row r="3427" spans="1:8" x14ac:dyDescent="0.3">
      <c r="A3427" t="s">
        <v>5756</v>
      </c>
      <c r="B3427" t="s">
        <v>5755</v>
      </c>
      <c r="C3427">
        <v>6.269665965604318E-8</v>
      </c>
      <c r="D3427">
        <v>2.173494396792057E-2</v>
      </c>
      <c r="E3427">
        <v>-1.13815146</v>
      </c>
      <c r="F3427">
        <v>1.0110505299999999</v>
      </c>
      <c r="G3427">
        <v>6.6944510199999998</v>
      </c>
      <c r="H3427">
        <v>0</v>
      </c>
    </row>
    <row r="3428" spans="1:8" x14ac:dyDescent="0.3">
      <c r="A3428" t="s">
        <v>6188</v>
      </c>
      <c r="B3428" t="s">
        <v>6188</v>
      </c>
      <c r="C3428">
        <v>2.6552076856593592E-5</v>
      </c>
      <c r="D3428">
        <v>2.1688244719579312E-2</v>
      </c>
      <c r="E3428">
        <v>4.0258500000000003E-2</v>
      </c>
      <c r="F3428">
        <v>-2.59936459</v>
      </c>
      <c r="G3428">
        <v>-7.2764490000000004</v>
      </c>
      <c r="H3428">
        <v>0</v>
      </c>
    </row>
    <row r="3429" spans="1:8" x14ac:dyDescent="0.3">
      <c r="A3429" t="s">
        <v>6648</v>
      </c>
      <c r="B3429" t="s">
        <v>6647</v>
      </c>
      <c r="C3429">
        <v>1E-8</v>
      </c>
      <c r="D3429">
        <v>2.6155058729436721E-2</v>
      </c>
      <c r="E3429">
        <v>-17.469259829999999</v>
      </c>
      <c r="F3429">
        <v>0.92221085000000003</v>
      </c>
      <c r="G3429">
        <v>-3.5501225500000002</v>
      </c>
      <c r="H3429">
        <v>0</v>
      </c>
    </row>
    <row r="3430" spans="1:8" x14ac:dyDescent="0.3">
      <c r="A3430" t="s">
        <v>4256</v>
      </c>
      <c r="B3430" t="s">
        <v>6528</v>
      </c>
      <c r="C3430">
        <v>5.1464564203719166E-6</v>
      </c>
      <c r="D3430">
        <v>2.1478555684168173E-2</v>
      </c>
      <c r="E3430">
        <v>-1.1289744399999999</v>
      </c>
      <c r="F3430">
        <v>0.13008249</v>
      </c>
      <c r="G3430">
        <v>3.9512063199999998</v>
      </c>
      <c r="H3430">
        <v>0</v>
      </c>
    </row>
    <row r="3431" spans="1:8" x14ac:dyDescent="0.3">
      <c r="A3431" t="s">
        <v>6333</v>
      </c>
      <c r="B3431" t="s">
        <v>6332</v>
      </c>
      <c r="C3431">
        <v>6.120484065637819E-4</v>
      </c>
      <c r="D3431">
        <v>2.1040173121571967E-2</v>
      </c>
      <c r="E3431">
        <v>-5.2751590000000001E-2</v>
      </c>
      <c r="F3431">
        <v>-5.4720912899999998</v>
      </c>
      <c r="G3431">
        <v>-19.48145658</v>
      </c>
      <c r="H3431">
        <v>0</v>
      </c>
    </row>
    <row r="3432" spans="1:8" x14ac:dyDescent="0.3">
      <c r="A3432" t="s">
        <v>6101</v>
      </c>
      <c r="B3432" t="s">
        <v>6100</v>
      </c>
      <c r="C3432">
        <v>1E-8</v>
      </c>
      <c r="D3432">
        <v>1.9640369925119271E-2</v>
      </c>
      <c r="E3432">
        <v>-0.16380869000000001</v>
      </c>
      <c r="F3432">
        <v>-3.8100673700000001</v>
      </c>
      <c r="G3432">
        <v>-22.144653550000001</v>
      </c>
      <c r="H3432">
        <v>0</v>
      </c>
    </row>
    <row r="3433" spans="1:8" x14ac:dyDescent="0.3">
      <c r="A3433" t="s">
        <v>6479</v>
      </c>
      <c r="B3433" t="s">
        <v>6478</v>
      </c>
      <c r="C3433">
        <v>1.8841147216453415E-6</v>
      </c>
      <c r="D3433">
        <v>1.9533524506925977E-2</v>
      </c>
      <c r="E3433">
        <v>6.6284607099999997</v>
      </c>
      <c r="F3433">
        <v>0.90304434</v>
      </c>
      <c r="G3433">
        <v>-4.9244069000000001</v>
      </c>
      <c r="H3433">
        <v>0</v>
      </c>
    </row>
    <row r="3434" spans="1:8" x14ac:dyDescent="0.3">
      <c r="A3434" t="s">
        <v>6339</v>
      </c>
      <c r="B3434" t="s">
        <v>6338</v>
      </c>
      <c r="C3434">
        <v>7.0108082883953354E-8</v>
      </c>
      <c r="D3434">
        <v>1.9158806488366976E-2</v>
      </c>
      <c r="E3434">
        <v>0.15440412000000001</v>
      </c>
      <c r="F3434">
        <v>0.13443236</v>
      </c>
      <c r="G3434">
        <v>16.846804809999998</v>
      </c>
      <c r="H3434">
        <v>0</v>
      </c>
    </row>
    <row r="3435" spans="1:8" x14ac:dyDescent="0.3">
      <c r="A3435" t="s">
        <v>6169</v>
      </c>
      <c r="B3435" t="s">
        <v>6168</v>
      </c>
      <c r="C3435">
        <v>9.7162756118808247E-7</v>
      </c>
      <c r="D3435">
        <v>1.912736015975159E-2</v>
      </c>
      <c r="E3435">
        <v>0.38442685999999998</v>
      </c>
      <c r="F3435">
        <v>6.79375631</v>
      </c>
      <c r="G3435">
        <v>17.053529560000001</v>
      </c>
      <c r="H3435">
        <v>0</v>
      </c>
    </row>
    <row r="3436" spans="1:8" x14ac:dyDescent="0.3">
      <c r="A3436" t="s">
        <v>6254</v>
      </c>
      <c r="B3436" t="s">
        <v>6253</v>
      </c>
      <c r="C3436">
        <v>1.57963095585077E-4</v>
      </c>
      <c r="D3436">
        <v>1.9105912681614972E-2</v>
      </c>
      <c r="E3436">
        <v>-1.1289744399999999</v>
      </c>
      <c r="F3436">
        <v>-1.32963447</v>
      </c>
      <c r="G3436">
        <v>1.48500696</v>
      </c>
      <c r="H3436">
        <v>0</v>
      </c>
    </row>
    <row r="3437" spans="1:8" x14ac:dyDescent="0.3">
      <c r="A3437" t="s">
        <v>2322</v>
      </c>
      <c r="B3437" t="s">
        <v>7225</v>
      </c>
      <c r="C3437">
        <v>9.4231295033176285E-6</v>
      </c>
      <c r="D3437">
        <v>1.9028117550473872E-2</v>
      </c>
      <c r="E3437">
        <v>-1.1289744399999999</v>
      </c>
      <c r="F3437">
        <v>1.2776083499999999</v>
      </c>
      <c r="G3437">
        <v>6.3933267000000003</v>
      </c>
      <c r="H3437">
        <v>0</v>
      </c>
    </row>
    <row r="3438" spans="1:8" x14ac:dyDescent="0.3">
      <c r="A3438" t="s">
        <v>6343</v>
      </c>
      <c r="B3438" t="s">
        <v>6342</v>
      </c>
      <c r="C3438">
        <v>1.0022696518431016E-8</v>
      </c>
      <c r="D3438">
        <v>1.8436752497643292E-2</v>
      </c>
      <c r="E3438">
        <v>0.22233194000000001</v>
      </c>
      <c r="F3438">
        <v>3.6922950000000003E-2</v>
      </c>
      <c r="G3438">
        <v>-0.33327874000000002</v>
      </c>
      <c r="H3438">
        <v>0</v>
      </c>
    </row>
    <row r="3439" spans="1:8" x14ac:dyDescent="0.3">
      <c r="A3439" t="s">
        <v>6392</v>
      </c>
      <c r="B3439" t="s">
        <v>6391</v>
      </c>
      <c r="C3439">
        <v>4.0061761648164122E-8</v>
      </c>
      <c r="D3439">
        <v>1.8421846975737035E-2</v>
      </c>
      <c r="E3439">
        <v>0.37081764</v>
      </c>
      <c r="F3439">
        <v>33.566091409999999</v>
      </c>
      <c r="G3439">
        <v>0.21171617000000001</v>
      </c>
      <c r="H3439">
        <v>0</v>
      </c>
    </row>
    <row r="3440" spans="1:8" x14ac:dyDescent="0.3">
      <c r="A3440" t="s">
        <v>6400</v>
      </c>
      <c r="B3440" t="s">
        <v>6399</v>
      </c>
      <c r="C3440">
        <v>9.2142051790493565E-5</v>
      </c>
      <c r="D3440">
        <v>1.8004079800141379E-2</v>
      </c>
      <c r="E3440">
        <v>0.37081764</v>
      </c>
      <c r="F3440">
        <v>-5.0067066599999999</v>
      </c>
      <c r="G3440">
        <v>-17.73031091</v>
      </c>
      <c r="H3440">
        <v>0</v>
      </c>
    </row>
    <row r="3441" spans="1:8" x14ac:dyDescent="0.3">
      <c r="A3441" t="s">
        <v>3096</v>
      </c>
      <c r="B3441" t="s">
        <v>6895</v>
      </c>
      <c r="C3441">
        <v>6.5258843587324601E-8</v>
      </c>
      <c r="D3441">
        <v>1.7938568438995169E-2</v>
      </c>
      <c r="E3441">
        <v>-0.93691946000000004</v>
      </c>
      <c r="F3441">
        <v>1.0131111800000001</v>
      </c>
      <c r="G3441">
        <v>5.9428497</v>
      </c>
      <c r="H3441">
        <v>0</v>
      </c>
    </row>
    <row r="3442" spans="1:8" x14ac:dyDescent="0.3">
      <c r="A3442" t="s">
        <v>6471</v>
      </c>
      <c r="B3442" t="s">
        <v>6470</v>
      </c>
      <c r="C3442">
        <v>1E-8</v>
      </c>
      <c r="D3442">
        <v>1.7818120575646159E-2</v>
      </c>
      <c r="E3442">
        <v>0.15356106999999999</v>
      </c>
      <c r="F3442">
        <v>15.99899113</v>
      </c>
      <c r="G3442">
        <v>88.505208839999995</v>
      </c>
      <c r="H3442">
        <v>0</v>
      </c>
    </row>
    <row r="3443" spans="1:8" x14ac:dyDescent="0.3">
      <c r="A3443" t="s">
        <v>2743</v>
      </c>
      <c r="B3443" t="s">
        <v>6327</v>
      </c>
      <c r="C3443">
        <v>2.0904626109250566E-7</v>
      </c>
      <c r="D3443">
        <v>1.7350839670677968E-2</v>
      </c>
      <c r="E3443">
        <v>-0.17176248999999999</v>
      </c>
      <c r="F3443">
        <v>-2.3266362599999999</v>
      </c>
      <c r="G3443">
        <v>-13.870534810000001</v>
      </c>
      <c r="H3443">
        <v>0</v>
      </c>
    </row>
    <row r="3444" spans="1:8" x14ac:dyDescent="0.3">
      <c r="A3444" t="s">
        <v>6556</v>
      </c>
      <c r="B3444" t="s">
        <v>6555</v>
      </c>
      <c r="C3444">
        <v>1.0015440412000969E-7</v>
      </c>
      <c r="D3444">
        <v>1.7221046207386168E-2</v>
      </c>
      <c r="E3444">
        <v>-8.7538021399999995</v>
      </c>
      <c r="F3444">
        <v>-28.460019769999999</v>
      </c>
      <c r="G3444">
        <v>-8.9583443999999997</v>
      </c>
      <c r="H3444">
        <v>0</v>
      </c>
    </row>
    <row r="3445" spans="1:8" x14ac:dyDescent="0.3">
      <c r="A3445" t="s">
        <v>6355</v>
      </c>
      <c r="B3445" t="s">
        <v>6354</v>
      </c>
      <c r="C3445">
        <v>1E-8</v>
      </c>
      <c r="D3445">
        <v>1.6194750905934203E-2</v>
      </c>
      <c r="E3445">
        <v>4.3188418200000003</v>
      </c>
      <c r="F3445">
        <v>10.52409505</v>
      </c>
      <c r="G3445">
        <v>8.3047589199999994</v>
      </c>
      <c r="H3445">
        <v>0</v>
      </c>
    </row>
    <row r="3446" spans="1:8" x14ac:dyDescent="0.3">
      <c r="A3446" t="s">
        <v>6341</v>
      </c>
      <c r="B3446" t="s">
        <v>6340</v>
      </c>
      <c r="C3446">
        <v>9.8908654543714172E-8</v>
      </c>
      <c r="D3446">
        <v>1.4896616541678504E-2</v>
      </c>
      <c r="E3446">
        <v>2.61183458</v>
      </c>
      <c r="F3446">
        <v>-1.1357972599999999</v>
      </c>
      <c r="G3446">
        <v>-43.129635559999997</v>
      </c>
      <c r="H3446">
        <v>0</v>
      </c>
    </row>
    <row r="3447" spans="1:8" x14ac:dyDescent="0.3">
      <c r="A3447" t="s">
        <v>6269</v>
      </c>
      <c r="B3447" t="s">
        <v>6268</v>
      </c>
      <c r="C3447">
        <v>1.3617345361867391E-7</v>
      </c>
      <c r="D3447">
        <v>1.5927305388503482E-2</v>
      </c>
      <c r="E3447">
        <v>-5.4687678200000001</v>
      </c>
      <c r="F3447">
        <v>2.2767521199999998</v>
      </c>
      <c r="G3447">
        <v>121.06741305</v>
      </c>
      <c r="H3447">
        <v>0</v>
      </c>
    </row>
    <row r="3448" spans="1:8" x14ac:dyDescent="0.3">
      <c r="A3448" t="s">
        <v>2171</v>
      </c>
      <c r="B3448" t="s">
        <v>6579</v>
      </c>
      <c r="C3448">
        <v>2.6332609238280631E-8</v>
      </c>
      <c r="D3448">
        <v>1.5802860456692158E-2</v>
      </c>
      <c r="E3448">
        <v>21.11739717</v>
      </c>
      <c r="F3448">
        <v>45.675836480000001</v>
      </c>
      <c r="G3448">
        <v>110.44303420999999</v>
      </c>
      <c r="H3448">
        <v>0</v>
      </c>
    </row>
    <row r="3449" spans="1:8" x14ac:dyDescent="0.3">
      <c r="A3449" t="s">
        <v>6280</v>
      </c>
      <c r="B3449" t="s">
        <v>6279</v>
      </c>
      <c r="C3449">
        <v>4.5038049401702922E-8</v>
      </c>
      <c r="D3449">
        <v>1.56624715244277E-2</v>
      </c>
      <c r="E3449">
        <v>7.2473177299999998</v>
      </c>
      <c r="F3449">
        <v>37.721737609999998</v>
      </c>
      <c r="G3449">
        <v>10.98597416</v>
      </c>
      <c r="H3449">
        <v>0</v>
      </c>
    </row>
    <row r="3450" spans="1:8" x14ac:dyDescent="0.3">
      <c r="A3450" t="s">
        <v>6155</v>
      </c>
      <c r="B3450" t="s">
        <v>6353</v>
      </c>
      <c r="C3450">
        <v>2.9533246542523536E-6</v>
      </c>
      <c r="D3450">
        <v>1.5508324842640964E-2</v>
      </c>
      <c r="E3450">
        <v>-1.13233023</v>
      </c>
      <c r="F3450">
        <v>-9.0997194500000003</v>
      </c>
      <c r="G3450">
        <v>51.51884012</v>
      </c>
      <c r="H3450">
        <v>0</v>
      </c>
    </row>
    <row r="3451" spans="1:8" x14ac:dyDescent="0.3">
      <c r="A3451" t="s">
        <v>6376</v>
      </c>
      <c r="B3451" t="s">
        <v>6375</v>
      </c>
      <c r="C3451">
        <v>5.6691772246747539E-4</v>
      </c>
      <c r="D3451">
        <v>1.5268228101388248E-2</v>
      </c>
      <c r="E3451">
        <v>-0.70202412000000003</v>
      </c>
      <c r="F3451">
        <v>1.25263038</v>
      </c>
      <c r="G3451">
        <v>6.19405815</v>
      </c>
      <c r="H3451">
        <v>0</v>
      </c>
    </row>
    <row r="3452" spans="1:8" x14ac:dyDescent="0.3">
      <c r="A3452" t="s">
        <v>6360</v>
      </c>
      <c r="B3452" t="s">
        <v>6359</v>
      </c>
      <c r="C3452">
        <v>1.0335235522711734E-5</v>
      </c>
      <c r="D3452">
        <v>1.5214022169247951E-2</v>
      </c>
      <c r="E3452">
        <v>3.787737E-2</v>
      </c>
      <c r="F3452">
        <v>0.32006522999999998</v>
      </c>
      <c r="G3452">
        <v>-4.0787384900000001</v>
      </c>
      <c r="H3452">
        <v>0</v>
      </c>
    </row>
    <row r="3453" spans="1:8" x14ac:dyDescent="0.3">
      <c r="A3453" t="s">
        <v>6504</v>
      </c>
      <c r="B3453" t="s">
        <v>6503</v>
      </c>
      <c r="C3453">
        <v>3.0000000000105751E-8</v>
      </c>
      <c r="D3453">
        <v>1.5150949960965882E-2</v>
      </c>
      <c r="E3453">
        <v>0</v>
      </c>
      <c r="F3453">
        <v>48.629039830000004</v>
      </c>
      <c r="G3453">
        <v>-7.5828299999999996E-3</v>
      </c>
      <c r="H3453">
        <v>0</v>
      </c>
    </row>
    <row r="3454" spans="1:8" x14ac:dyDescent="0.3">
      <c r="A3454" t="s">
        <v>6054</v>
      </c>
      <c r="B3454" t="s">
        <v>6053</v>
      </c>
      <c r="C3454">
        <v>3.2664730265639577E-4</v>
      </c>
      <c r="D3454">
        <v>1.4843181949617718E-2</v>
      </c>
      <c r="E3454">
        <v>-0.17176248999999999</v>
      </c>
      <c r="F3454">
        <v>5.5150223799999996</v>
      </c>
      <c r="G3454">
        <v>-56.644701820000002</v>
      </c>
      <c r="H3454">
        <v>0</v>
      </c>
    </row>
    <row r="3455" spans="1:8" x14ac:dyDescent="0.3">
      <c r="A3455" t="s">
        <v>6483</v>
      </c>
      <c r="B3455" t="s">
        <v>6482</v>
      </c>
      <c r="C3455">
        <v>5.6137344470843313E-8</v>
      </c>
      <c r="D3455">
        <v>1.44181445185022E-2</v>
      </c>
      <c r="E3455">
        <v>4.8316048499999997</v>
      </c>
      <c r="F3455">
        <v>-3.8065755800000001</v>
      </c>
      <c r="G3455">
        <v>-15.462971789999999</v>
      </c>
      <c r="H3455">
        <v>0</v>
      </c>
    </row>
    <row r="3456" spans="1:8" x14ac:dyDescent="0.3">
      <c r="A3456" t="s">
        <v>6427</v>
      </c>
      <c r="B3456" t="s">
        <v>6426</v>
      </c>
      <c r="C3456">
        <v>4.4027717306316855E-4</v>
      </c>
      <c r="D3456">
        <v>1.4348295267288189E-2</v>
      </c>
      <c r="E3456">
        <v>-0.16037633000000001</v>
      </c>
      <c r="F3456">
        <v>-3.7493627699999998</v>
      </c>
      <c r="G3456">
        <v>-15.308707139999999</v>
      </c>
      <c r="H3456">
        <v>0</v>
      </c>
    </row>
    <row r="3457" spans="1:8" x14ac:dyDescent="0.3">
      <c r="A3457" t="s">
        <v>6475</v>
      </c>
      <c r="B3457" t="s">
        <v>6474</v>
      </c>
      <c r="C3457">
        <v>1E-8</v>
      </c>
      <c r="D3457">
        <v>5.3581193004790736E-3</v>
      </c>
      <c r="E3457">
        <v>-4.4538099100000004</v>
      </c>
      <c r="F3457">
        <v>-8.2964375700000002</v>
      </c>
      <c r="G3457">
        <v>-14.37131421</v>
      </c>
      <c r="H3457">
        <v>0</v>
      </c>
    </row>
    <row r="3458" spans="1:8" x14ac:dyDescent="0.3">
      <c r="A3458" t="s">
        <v>6362</v>
      </c>
      <c r="B3458" t="s">
        <v>6361</v>
      </c>
      <c r="C3458">
        <v>2.8584066935877095E-5</v>
      </c>
      <c r="D3458">
        <v>1.3780713901612776E-2</v>
      </c>
      <c r="E3458">
        <v>0.37081764</v>
      </c>
      <c r="F3458">
        <v>-0.54100729999999997</v>
      </c>
      <c r="G3458">
        <v>-6.8092032600000003</v>
      </c>
      <c r="H3458">
        <v>0</v>
      </c>
    </row>
    <row r="3459" spans="1:8" x14ac:dyDescent="0.3">
      <c r="A3459" t="s">
        <v>7278</v>
      </c>
      <c r="B3459" t="s">
        <v>7277</v>
      </c>
      <c r="C3459">
        <v>1.1417715806664292E-4</v>
      </c>
      <c r="D3459">
        <v>1.3732962419748288E-2</v>
      </c>
      <c r="E3459">
        <v>-1.13815146</v>
      </c>
      <c r="F3459">
        <v>-0.60099190000000002</v>
      </c>
      <c r="G3459">
        <v>3.3533009599999999</v>
      </c>
      <c r="H3459">
        <v>0</v>
      </c>
    </row>
    <row r="3460" spans="1:8" x14ac:dyDescent="0.3">
      <c r="A3460" t="s">
        <v>6670</v>
      </c>
      <c r="B3460" t="s">
        <v>6669</v>
      </c>
      <c r="C3460">
        <v>7.3613487028273886E-6</v>
      </c>
      <c r="D3460">
        <v>1.3486499773142433E-2</v>
      </c>
      <c r="E3460">
        <v>0.15440412000000001</v>
      </c>
      <c r="F3460">
        <v>-0.19081418</v>
      </c>
      <c r="G3460">
        <v>-16.545149030000001</v>
      </c>
      <c r="H3460">
        <v>0</v>
      </c>
    </row>
    <row r="3461" spans="1:8" x14ac:dyDescent="0.3">
      <c r="A3461" t="s">
        <v>6274</v>
      </c>
      <c r="B3461" t="s">
        <v>6273</v>
      </c>
      <c r="C3461">
        <v>1.0433873848310367E-8</v>
      </c>
      <c r="D3461">
        <v>1.3417418372250243E-2</v>
      </c>
      <c r="E3461">
        <v>7.1941400000000003E-2</v>
      </c>
      <c r="F3461">
        <v>-10.08440768</v>
      </c>
      <c r="G3461">
        <v>-36.480199380000002</v>
      </c>
      <c r="H3461">
        <v>0</v>
      </c>
    </row>
    <row r="3462" spans="1:8" x14ac:dyDescent="0.3">
      <c r="A3462" t="s">
        <v>7164</v>
      </c>
      <c r="B3462" t="s">
        <v>7163</v>
      </c>
      <c r="C3462">
        <v>2.3334623568662649E-7</v>
      </c>
      <c r="D3462">
        <v>1.3269285086220481E-2</v>
      </c>
      <c r="E3462">
        <v>-1.1399994</v>
      </c>
      <c r="F3462">
        <v>0.11084542999999999</v>
      </c>
      <c r="G3462">
        <v>15.96266035</v>
      </c>
      <c r="H3462">
        <v>0</v>
      </c>
    </row>
    <row r="3463" spans="1:8" x14ac:dyDescent="0.3">
      <c r="A3463" t="s">
        <v>6263</v>
      </c>
      <c r="B3463" t="s">
        <v>6262</v>
      </c>
      <c r="C3463">
        <v>2.2357433026342261E-4</v>
      </c>
      <c r="D3463">
        <v>1.311500153814558E-2</v>
      </c>
      <c r="E3463">
        <v>0.62797698000000002</v>
      </c>
      <c r="F3463">
        <v>2.64540497</v>
      </c>
      <c r="G3463">
        <v>3.0322799699999998</v>
      </c>
      <c r="H3463">
        <v>0</v>
      </c>
    </row>
    <row r="3464" spans="1:8" x14ac:dyDescent="0.3">
      <c r="A3464" t="s">
        <v>6402</v>
      </c>
      <c r="B3464" t="s">
        <v>6401</v>
      </c>
      <c r="C3464">
        <v>4.4668864237565452E-6</v>
      </c>
      <c r="D3464">
        <v>1.2249779452632056E-2</v>
      </c>
      <c r="E3464">
        <v>-0.51477898</v>
      </c>
      <c r="F3464">
        <v>-0.53461729999999996</v>
      </c>
      <c r="G3464">
        <v>-8.2774861699999995</v>
      </c>
      <c r="H3464">
        <v>0</v>
      </c>
    </row>
    <row r="3465" spans="1:8" x14ac:dyDescent="0.3">
      <c r="A3465" t="s">
        <v>6490</v>
      </c>
      <c r="B3465" t="s">
        <v>6489</v>
      </c>
      <c r="C3465">
        <v>1.0157946993066304E-7</v>
      </c>
      <c r="D3465">
        <v>1.213452791781027E-2</v>
      </c>
      <c r="E3465">
        <v>-2.7237110499999999</v>
      </c>
      <c r="F3465">
        <v>-10.830548780000001</v>
      </c>
      <c r="G3465">
        <v>-58.819369860000002</v>
      </c>
      <c r="H3465">
        <v>0</v>
      </c>
    </row>
    <row r="3466" spans="1:8" x14ac:dyDescent="0.3">
      <c r="A3466" t="s">
        <v>6347</v>
      </c>
      <c r="B3466" t="s">
        <v>6346</v>
      </c>
      <c r="C3466">
        <v>3.576359942642499E-6</v>
      </c>
      <c r="D3466">
        <v>1.2035999896113781E-2</v>
      </c>
      <c r="E3466">
        <v>-1.13815146</v>
      </c>
      <c r="F3466">
        <v>4.6502718400000003</v>
      </c>
      <c r="G3466">
        <v>19.671093469999999</v>
      </c>
      <c r="H3466">
        <v>0</v>
      </c>
    </row>
    <row r="3467" spans="1:8" x14ac:dyDescent="0.3">
      <c r="A3467" t="s">
        <v>7251</v>
      </c>
      <c r="B3467" t="s">
        <v>7250</v>
      </c>
      <c r="C3467">
        <v>3.5592870716353596E-6</v>
      </c>
      <c r="D3467">
        <v>1.1901983241629275E-2</v>
      </c>
      <c r="E3467">
        <v>-3.4108461000000001</v>
      </c>
      <c r="F3467">
        <v>6.54357597</v>
      </c>
      <c r="G3467">
        <v>-5.8758227200000004</v>
      </c>
      <c r="H3467">
        <v>0</v>
      </c>
    </row>
    <row r="3468" spans="1:8" x14ac:dyDescent="0.3">
      <c r="A3468" t="s">
        <v>5844</v>
      </c>
      <c r="B3468" t="s">
        <v>5843</v>
      </c>
      <c r="C3468">
        <v>7.5596444275492682E-8</v>
      </c>
      <c r="D3468">
        <v>1.167424501331046E-2</v>
      </c>
      <c r="E3468">
        <v>-1.1399994</v>
      </c>
      <c r="F3468">
        <v>-0.81086990000000003</v>
      </c>
      <c r="G3468">
        <v>0.39962586</v>
      </c>
      <c r="H3468">
        <v>0</v>
      </c>
    </row>
    <row r="3469" spans="1:8" x14ac:dyDescent="0.3">
      <c r="A3469" t="s">
        <v>6492</v>
      </c>
      <c r="B3469" t="s">
        <v>6491</v>
      </c>
      <c r="C3469">
        <v>1E-8</v>
      </c>
      <c r="D3469">
        <v>1.1999110855027072E-2</v>
      </c>
      <c r="E3469">
        <v>10.72075757</v>
      </c>
      <c r="F3469">
        <v>21.626411239999999</v>
      </c>
      <c r="G3469">
        <v>-4.2501020900000004</v>
      </c>
      <c r="H3469">
        <v>0</v>
      </c>
    </row>
    <row r="3470" spans="1:8" x14ac:dyDescent="0.3">
      <c r="A3470" t="s">
        <v>6325</v>
      </c>
      <c r="B3470" t="s">
        <v>6325</v>
      </c>
      <c r="C3470">
        <v>1.0000000000035251E-8</v>
      </c>
      <c r="D3470">
        <v>1.164127776170361E-2</v>
      </c>
      <c r="E3470">
        <v>0</v>
      </c>
      <c r="F3470">
        <v>-1E-8</v>
      </c>
      <c r="G3470">
        <v>-8.5697199999999994E-3</v>
      </c>
      <c r="H3470">
        <v>0</v>
      </c>
    </row>
    <row r="3471" spans="1:8" x14ac:dyDescent="0.3">
      <c r="A3471" t="s">
        <v>6191</v>
      </c>
      <c r="B3471" t="s">
        <v>6190</v>
      </c>
      <c r="C3471">
        <v>2.4040269555157758E-7</v>
      </c>
      <c r="D3471">
        <v>1.1240293499631257E-2</v>
      </c>
      <c r="E3471">
        <v>0.38423225999999999</v>
      </c>
      <c r="F3471">
        <v>9.2739525199999999</v>
      </c>
      <c r="G3471">
        <v>-29.299384209999999</v>
      </c>
      <c r="H3471">
        <v>0</v>
      </c>
    </row>
    <row r="3472" spans="1:8" x14ac:dyDescent="0.3">
      <c r="A3472" t="s">
        <v>6322</v>
      </c>
      <c r="B3472" t="s">
        <v>6322</v>
      </c>
      <c r="C3472">
        <v>2.2333175273096647E-6</v>
      </c>
      <c r="D3472">
        <v>1.1150282963665728E-2</v>
      </c>
      <c r="E3472">
        <v>-1.13233023</v>
      </c>
      <c r="F3472">
        <v>1.7448257300000001</v>
      </c>
      <c r="G3472">
        <v>-3.2910292999999999</v>
      </c>
      <c r="H3472">
        <v>0</v>
      </c>
    </row>
    <row r="3473" spans="1:8" x14ac:dyDescent="0.3">
      <c r="A3473" t="s">
        <v>6408</v>
      </c>
      <c r="B3473" t="s">
        <v>6407</v>
      </c>
      <c r="C3473">
        <v>1E-8</v>
      </c>
      <c r="D3473">
        <v>1.1130253702916516E-2</v>
      </c>
      <c r="E3473">
        <v>7.1006870600000003</v>
      </c>
      <c r="F3473">
        <v>14.27004116</v>
      </c>
      <c r="G3473">
        <v>19.704432409999999</v>
      </c>
      <c r="H3473">
        <v>0</v>
      </c>
    </row>
    <row r="3474" spans="1:8" x14ac:dyDescent="0.3">
      <c r="A3474" t="s">
        <v>7291</v>
      </c>
      <c r="B3474" t="s">
        <v>7290</v>
      </c>
      <c r="C3474">
        <v>7.4182306215636387E-5</v>
      </c>
      <c r="D3474">
        <v>1.1129479806013923E-2</v>
      </c>
      <c r="E3474">
        <v>-2.6122065499999998</v>
      </c>
      <c r="F3474">
        <v>-0.66508643999999995</v>
      </c>
      <c r="G3474">
        <v>100.24701922</v>
      </c>
      <c r="H3474">
        <v>0</v>
      </c>
    </row>
    <row r="3475" spans="1:8" x14ac:dyDescent="0.3">
      <c r="A3475" t="s">
        <v>6660</v>
      </c>
      <c r="B3475" t="s">
        <v>6659</v>
      </c>
      <c r="C3475">
        <v>2.8684394995409942E-8</v>
      </c>
      <c r="D3475">
        <v>1.0336260242218256E-2</v>
      </c>
      <c r="E3475">
        <v>-0.26215200999999999</v>
      </c>
      <c r="F3475">
        <v>-4.3853500199999997</v>
      </c>
      <c r="G3475">
        <v>-4.3935439299999999</v>
      </c>
      <c r="H3475">
        <v>0</v>
      </c>
    </row>
    <row r="3476" spans="1:8" x14ac:dyDescent="0.3">
      <c r="A3476" t="s">
        <v>6398</v>
      </c>
      <c r="B3476" t="s">
        <v>6397</v>
      </c>
      <c r="C3476">
        <v>4.0597211777409778E-7</v>
      </c>
      <c r="D3476">
        <v>1.0311488494514022E-2</v>
      </c>
      <c r="E3476">
        <v>-0.17176248999999999</v>
      </c>
      <c r="F3476">
        <v>-11.856511709999999</v>
      </c>
      <c r="G3476">
        <v>-21.63830098</v>
      </c>
      <c r="H3476">
        <v>0</v>
      </c>
    </row>
    <row r="3477" spans="1:8" x14ac:dyDescent="0.3">
      <c r="A3477" t="s">
        <v>6329</v>
      </c>
      <c r="B3477" t="s">
        <v>6328</v>
      </c>
      <c r="C3477">
        <v>1E-8</v>
      </c>
      <c r="D3477">
        <v>1.010054605410929E-2</v>
      </c>
      <c r="E3477">
        <v>4.4360450000000003E-2</v>
      </c>
      <c r="F3477">
        <v>-50.020418380000002</v>
      </c>
      <c r="G3477">
        <v>-14.840080070000001</v>
      </c>
      <c r="H3477">
        <v>0</v>
      </c>
    </row>
    <row r="3478" spans="1:8" x14ac:dyDescent="0.3">
      <c r="A3478" t="s">
        <v>6537</v>
      </c>
      <c r="B3478" t="s">
        <v>6536</v>
      </c>
      <c r="C3478">
        <v>1.5223469426254293E-6</v>
      </c>
      <c r="D3478">
        <v>9.8546318517967243E-3</v>
      </c>
      <c r="E3478">
        <v>0.81767831999999996</v>
      </c>
      <c r="F3478">
        <v>0.83797630000000001</v>
      </c>
      <c r="G3478">
        <v>-18.977761399999999</v>
      </c>
      <c r="H3478">
        <v>0</v>
      </c>
    </row>
    <row r="3479" spans="1:8" x14ac:dyDescent="0.3">
      <c r="A3479" t="s">
        <v>6750</v>
      </c>
      <c r="B3479" t="s">
        <v>6749</v>
      </c>
      <c r="C3479">
        <v>1.8027792741607086E-7</v>
      </c>
      <c r="D3479">
        <v>9.7455349429532503E-3</v>
      </c>
      <c r="E3479">
        <v>0.37081764</v>
      </c>
      <c r="F3479">
        <v>0.15440412000000001</v>
      </c>
      <c r="G3479">
        <v>0.14932113</v>
      </c>
      <c r="H3479">
        <v>0</v>
      </c>
    </row>
    <row r="3480" spans="1:8" x14ac:dyDescent="0.3">
      <c r="A3480" t="s">
        <v>6039</v>
      </c>
      <c r="B3480" t="s">
        <v>6038</v>
      </c>
      <c r="C3480">
        <v>9.2056054598389057E-5</v>
      </c>
      <c r="D3480">
        <v>9.1482043582112958E-3</v>
      </c>
      <c r="E3480">
        <v>-1.13815146</v>
      </c>
      <c r="F3480">
        <v>1.40097151</v>
      </c>
      <c r="G3480">
        <v>-3.3568083500000001</v>
      </c>
      <c r="H3480">
        <v>0</v>
      </c>
    </row>
    <row r="3481" spans="1:8" x14ac:dyDescent="0.3">
      <c r="A3481" t="s">
        <v>6678</v>
      </c>
      <c r="B3481" t="s">
        <v>6677</v>
      </c>
      <c r="C3481">
        <v>1E-8</v>
      </c>
      <c r="D3481">
        <v>8.9148303702007211E-3</v>
      </c>
      <c r="E3481">
        <v>0.13776609000000001</v>
      </c>
      <c r="F3481">
        <v>36.039194780000003</v>
      </c>
      <c r="G3481">
        <v>0.31165773000000002</v>
      </c>
      <c r="H3481">
        <v>0</v>
      </c>
    </row>
    <row r="3482" spans="1:8" x14ac:dyDescent="0.3">
      <c r="A3482" t="s">
        <v>6634</v>
      </c>
      <c r="B3482" t="s">
        <v>6633</v>
      </c>
      <c r="C3482">
        <v>1.9245861757512511E-8</v>
      </c>
      <c r="D3482">
        <v>8.7006832705648334E-3</v>
      </c>
      <c r="E3482">
        <v>1.3203999999999999E-4</v>
      </c>
      <c r="F3482">
        <v>-2.74706436</v>
      </c>
      <c r="G3482">
        <v>82.008802979999999</v>
      </c>
      <c r="H3482">
        <v>0</v>
      </c>
    </row>
    <row r="3483" spans="1:8" x14ac:dyDescent="0.3">
      <c r="A3483" t="s">
        <v>4918</v>
      </c>
      <c r="B3483" t="s">
        <v>4917</v>
      </c>
      <c r="C3483">
        <v>4.4303042786696363E-3</v>
      </c>
      <c r="D3483">
        <v>8.6576224984522224E-3</v>
      </c>
      <c r="E3483">
        <v>-0.91842095999999995</v>
      </c>
      <c r="F3483">
        <v>2.42112799</v>
      </c>
      <c r="G3483">
        <v>-10.14304529</v>
      </c>
      <c r="H3483">
        <v>0</v>
      </c>
    </row>
    <row r="3484" spans="1:8" x14ac:dyDescent="0.3">
      <c r="A3484" t="s">
        <v>6477</v>
      </c>
      <c r="B3484" t="s">
        <v>6476</v>
      </c>
      <c r="C3484">
        <v>1E-8</v>
      </c>
      <c r="D3484">
        <v>8.5806282725771968E-3</v>
      </c>
      <c r="E3484">
        <v>0.15954314</v>
      </c>
      <c r="F3484">
        <v>-24.088236899999998</v>
      </c>
      <c r="G3484">
        <v>-27.61765179</v>
      </c>
      <c r="H3484">
        <v>0</v>
      </c>
    </row>
    <row r="3485" spans="1:8" x14ac:dyDescent="0.3">
      <c r="A3485" t="s">
        <v>6419</v>
      </c>
      <c r="B3485" t="s">
        <v>6418</v>
      </c>
      <c r="C3485">
        <v>7.6186396067267822E-8</v>
      </c>
      <c r="D3485">
        <v>8.1304131547584469E-3</v>
      </c>
      <c r="E3485">
        <v>-5.4684903699999996</v>
      </c>
      <c r="F3485">
        <v>-10.409228049999999</v>
      </c>
      <c r="G3485">
        <v>-22.034835609999998</v>
      </c>
      <c r="H3485">
        <v>0</v>
      </c>
    </row>
    <row r="3486" spans="1:8" x14ac:dyDescent="0.3">
      <c r="A3486" t="s">
        <v>6460</v>
      </c>
      <c r="B3486" t="s">
        <v>6459</v>
      </c>
      <c r="C3486">
        <v>3.727061610257225E-6</v>
      </c>
      <c r="D3486">
        <v>8.0020136936855765E-3</v>
      </c>
      <c r="E3486">
        <v>-0.16798788000000001</v>
      </c>
      <c r="F3486">
        <v>-3.2911006</v>
      </c>
      <c r="G3486">
        <v>-15.60613339</v>
      </c>
      <c r="H3486">
        <v>0</v>
      </c>
    </row>
    <row r="3487" spans="1:8" x14ac:dyDescent="0.3">
      <c r="A3487" t="s">
        <v>6406</v>
      </c>
      <c r="B3487" t="s">
        <v>6405</v>
      </c>
      <c r="C3487">
        <v>1.6725785488057109E-6</v>
      </c>
      <c r="D3487">
        <v>7.9132553952767099E-3</v>
      </c>
      <c r="E3487">
        <v>0.37081764</v>
      </c>
      <c r="F3487">
        <v>96.777027970000006</v>
      </c>
      <c r="G3487">
        <v>10.028632460000001</v>
      </c>
      <c r="H3487">
        <v>0</v>
      </c>
    </row>
    <row r="3488" spans="1:8" x14ac:dyDescent="0.3">
      <c r="A3488" t="s">
        <v>6560</v>
      </c>
      <c r="B3488" t="s">
        <v>6559</v>
      </c>
      <c r="C3488">
        <v>6.5449358917242682E-8</v>
      </c>
      <c r="D3488">
        <v>7.6104116304766076E-3</v>
      </c>
      <c r="E3488">
        <v>3.1945689999999999E-2</v>
      </c>
      <c r="F3488">
        <v>-8.5343627899999994</v>
      </c>
      <c r="G3488">
        <v>-40.559977400000001</v>
      </c>
      <c r="H3488">
        <v>0</v>
      </c>
    </row>
    <row r="3489" spans="1:8" x14ac:dyDescent="0.3">
      <c r="A3489" t="s">
        <v>6217</v>
      </c>
      <c r="B3489" t="s">
        <v>6255</v>
      </c>
      <c r="C3489">
        <v>3.6436920610157979E-3</v>
      </c>
      <c r="D3489">
        <v>7.4155952447149207E-3</v>
      </c>
      <c r="E3489">
        <v>0.10615893</v>
      </c>
      <c r="F3489">
        <v>0.40183291999999998</v>
      </c>
      <c r="G3489">
        <v>-7.8594085099999997</v>
      </c>
      <c r="H3489">
        <v>0</v>
      </c>
    </row>
    <row r="3490" spans="1:8" x14ac:dyDescent="0.3">
      <c r="A3490" t="s">
        <v>6421</v>
      </c>
      <c r="B3490" t="s">
        <v>6420</v>
      </c>
      <c r="C3490">
        <v>1E-8</v>
      </c>
      <c r="D3490">
        <v>7.2911497373312865E-3</v>
      </c>
      <c r="E3490">
        <v>-0.21566903000000001</v>
      </c>
      <c r="F3490">
        <v>-3.9991425299999999</v>
      </c>
      <c r="G3490">
        <v>-38.462890690000002</v>
      </c>
      <c r="H3490">
        <v>0</v>
      </c>
    </row>
    <row r="3491" spans="1:8" x14ac:dyDescent="0.3">
      <c r="A3491" t="s">
        <v>6457</v>
      </c>
      <c r="B3491" t="s">
        <v>6457</v>
      </c>
      <c r="C3491">
        <v>1E-8</v>
      </c>
      <c r="D3491">
        <v>7.2034021334853966E-3</v>
      </c>
      <c r="E3491">
        <v>-0.26777517000000001</v>
      </c>
      <c r="F3491">
        <v>3.98024399</v>
      </c>
      <c r="G3491">
        <v>-12.45633123</v>
      </c>
      <c r="H3491">
        <v>0</v>
      </c>
    </row>
    <row r="3492" spans="1:8" x14ac:dyDescent="0.3">
      <c r="A3492" t="s">
        <v>6444</v>
      </c>
      <c r="B3492" t="s">
        <v>6443</v>
      </c>
      <c r="C3492">
        <v>1.0482564407704002E-7</v>
      </c>
      <c r="D3492">
        <v>7.1813642631851585E-3</v>
      </c>
      <c r="E3492">
        <v>9.3611100000000006E-3</v>
      </c>
      <c r="F3492">
        <v>-0.3219205</v>
      </c>
      <c r="G3492">
        <v>43.418790719999997</v>
      </c>
      <c r="H3492">
        <v>0</v>
      </c>
    </row>
    <row r="3493" spans="1:8" x14ac:dyDescent="0.3">
      <c r="A3493" t="s">
        <v>6506</v>
      </c>
      <c r="B3493" t="s">
        <v>6505</v>
      </c>
      <c r="C3493">
        <v>1.5662384376190673E-6</v>
      </c>
      <c r="D3493">
        <v>7.108329908310073E-3</v>
      </c>
      <c r="E3493">
        <v>1.3340970000000001E-2</v>
      </c>
      <c r="F3493">
        <v>-11.166904430000001</v>
      </c>
      <c r="G3493">
        <v>-19.489073600000001</v>
      </c>
      <c r="H3493">
        <v>0</v>
      </c>
    </row>
    <row r="3494" spans="1:8" x14ac:dyDescent="0.3">
      <c r="A3494" t="s">
        <v>6188</v>
      </c>
      <c r="B3494" t="s">
        <v>6188</v>
      </c>
      <c r="C3494">
        <v>2.8327973302667859E-7</v>
      </c>
      <c r="D3494">
        <v>7.0511676682449729E-3</v>
      </c>
      <c r="E3494">
        <v>-0.16145825</v>
      </c>
      <c r="F3494">
        <v>-3.79872459</v>
      </c>
      <c r="G3494">
        <v>-15.41347324</v>
      </c>
      <c r="H3494">
        <v>0</v>
      </c>
    </row>
    <row r="3495" spans="1:8" x14ac:dyDescent="0.3">
      <c r="A3495" t="s">
        <v>6404</v>
      </c>
      <c r="B3495" t="s">
        <v>6403</v>
      </c>
      <c r="C3495">
        <v>3.3125488091227278E-5</v>
      </c>
      <c r="D3495">
        <v>7.5353149492621407E-3</v>
      </c>
      <c r="E3495">
        <v>-10.6402962</v>
      </c>
      <c r="F3495">
        <v>-18.509208449999999</v>
      </c>
      <c r="G3495">
        <v>-35.339667990000002</v>
      </c>
      <c r="H3495">
        <v>0</v>
      </c>
    </row>
    <row r="3496" spans="1:8" x14ac:dyDescent="0.3">
      <c r="A3496" t="s">
        <v>6481</v>
      </c>
      <c r="B3496" t="s">
        <v>6480</v>
      </c>
      <c r="C3496">
        <v>7.5375398727764302E-8</v>
      </c>
      <c r="D3496">
        <v>6.9089912800077338E-3</v>
      </c>
      <c r="E3496">
        <v>0.36428622999999999</v>
      </c>
      <c r="F3496">
        <v>7.3197060900000004</v>
      </c>
      <c r="G3496">
        <v>-38.565733360000003</v>
      </c>
      <c r="H3496">
        <v>0</v>
      </c>
    </row>
    <row r="3497" spans="1:8" x14ac:dyDescent="0.3">
      <c r="A3497" t="s">
        <v>6303</v>
      </c>
      <c r="B3497" t="s">
        <v>6302</v>
      </c>
      <c r="C3497">
        <v>1E-8</v>
      </c>
      <c r="D3497">
        <v>6.8172930047037637E-3</v>
      </c>
      <c r="E3497">
        <v>-0.22134602</v>
      </c>
      <c r="F3497">
        <v>475.88670743</v>
      </c>
      <c r="G3497">
        <v>-7.9618605200000001</v>
      </c>
      <c r="H3497">
        <v>0</v>
      </c>
    </row>
    <row r="3498" spans="1:8" x14ac:dyDescent="0.3">
      <c r="A3498" t="s">
        <v>6200</v>
      </c>
      <c r="B3498" t="s">
        <v>6199</v>
      </c>
      <c r="C3498">
        <v>9.5412004935851516E-2</v>
      </c>
      <c r="D3498">
        <v>6.5889257914968826E-3</v>
      </c>
      <c r="E3498">
        <v>0.56546832000000002</v>
      </c>
      <c r="F3498">
        <v>-8.999791E-2</v>
      </c>
      <c r="G3498">
        <v>-13.7048676</v>
      </c>
      <c r="H3498">
        <v>0</v>
      </c>
    </row>
    <row r="3499" spans="1:8" x14ac:dyDescent="0.3">
      <c r="A3499" t="s">
        <v>6417</v>
      </c>
      <c r="B3499" t="s">
        <v>6416</v>
      </c>
      <c r="C3499">
        <v>1E-8</v>
      </c>
      <c r="D3499">
        <v>6.2039378035953895E-3</v>
      </c>
      <c r="E3499">
        <v>7.3544340799999999</v>
      </c>
      <c r="F3499">
        <v>-3.8065755600000002</v>
      </c>
      <c r="G3499">
        <v>-16.972561599999999</v>
      </c>
      <c r="H3499">
        <v>0</v>
      </c>
    </row>
    <row r="3500" spans="1:8" x14ac:dyDescent="0.3">
      <c r="A3500" t="s">
        <v>6278</v>
      </c>
      <c r="B3500" t="s">
        <v>6277</v>
      </c>
      <c r="C3500">
        <v>7.4930897937632258E-6</v>
      </c>
      <c r="D3500">
        <v>6.1846566380839895E-3</v>
      </c>
      <c r="E3500">
        <v>-0.15984825999999999</v>
      </c>
      <c r="F3500">
        <v>7.71842922</v>
      </c>
      <c r="G3500">
        <v>-60.509617990000002</v>
      </c>
      <c r="H3500">
        <v>0</v>
      </c>
    </row>
    <row r="3501" spans="1:8" x14ac:dyDescent="0.3">
      <c r="A3501" t="s">
        <v>6394</v>
      </c>
      <c r="B3501" t="s">
        <v>6393</v>
      </c>
      <c r="C3501">
        <v>6.2044291420344025E-3</v>
      </c>
      <c r="D3501">
        <v>6.1687545387609762E-3</v>
      </c>
      <c r="E3501">
        <v>-0.10726007</v>
      </c>
      <c r="F3501">
        <v>-2.54236197</v>
      </c>
      <c r="G3501">
        <v>-2.4315201100000001</v>
      </c>
      <c r="H3501">
        <v>0</v>
      </c>
    </row>
    <row r="3502" spans="1:8" x14ac:dyDescent="0.3">
      <c r="A3502" t="s">
        <v>7218</v>
      </c>
      <c r="B3502" t="s">
        <v>7217</v>
      </c>
      <c r="C3502">
        <v>1.1725976310534235E-4</v>
      </c>
      <c r="D3502">
        <v>6.1412777820095384E-3</v>
      </c>
      <c r="E3502">
        <v>-1.13233023</v>
      </c>
      <c r="F3502">
        <v>0.27088552999999999</v>
      </c>
      <c r="G3502">
        <v>5.1787838900000001</v>
      </c>
      <c r="H3502">
        <v>0</v>
      </c>
    </row>
    <row r="3503" spans="1:8" x14ac:dyDescent="0.3">
      <c r="A3503" t="s">
        <v>6522</v>
      </c>
      <c r="B3503" t="s">
        <v>6521</v>
      </c>
      <c r="C3503">
        <v>1E-8</v>
      </c>
      <c r="D3503">
        <v>5.9604103920234668E-3</v>
      </c>
      <c r="E3503">
        <v>-0.22191050000000001</v>
      </c>
      <c r="F3503">
        <v>14.07069583</v>
      </c>
      <c r="G3503">
        <v>8.6460824200000008</v>
      </c>
      <c r="H3503">
        <v>0</v>
      </c>
    </row>
    <row r="3504" spans="1:8" x14ac:dyDescent="0.3">
      <c r="A3504" t="s">
        <v>6163</v>
      </c>
      <c r="B3504" t="s">
        <v>6162</v>
      </c>
      <c r="C3504">
        <v>6.1188001831968951E-8</v>
      </c>
      <c r="D3504">
        <v>5.8475276890178514E-3</v>
      </c>
      <c r="E3504">
        <v>-1.1289744399999999</v>
      </c>
      <c r="F3504">
        <v>0.34363433999999998</v>
      </c>
      <c r="G3504">
        <v>9.7910427599999998</v>
      </c>
      <c r="H3504">
        <v>0</v>
      </c>
    </row>
    <row r="3505" spans="1:8" x14ac:dyDescent="0.3">
      <c r="A3505" t="s">
        <v>6413</v>
      </c>
      <c r="B3505" t="s">
        <v>6412</v>
      </c>
      <c r="C3505">
        <v>4.3505895724705014E-8</v>
      </c>
      <c r="D3505">
        <v>5.5960949888547032E-3</v>
      </c>
      <c r="E3505">
        <v>-0.93851708</v>
      </c>
      <c r="F3505">
        <v>0.96970097</v>
      </c>
      <c r="G3505">
        <v>-64.685716760000005</v>
      </c>
      <c r="H3505">
        <v>0</v>
      </c>
    </row>
    <row r="3506" spans="1:8" x14ac:dyDescent="0.3">
      <c r="A3506" t="s">
        <v>7338</v>
      </c>
      <c r="B3506" t="s">
        <v>7337</v>
      </c>
      <c r="C3506">
        <v>3.9209227829057288E-6</v>
      </c>
      <c r="D3506">
        <v>5.5450792120574797E-3</v>
      </c>
      <c r="E3506">
        <v>-1.1399994</v>
      </c>
      <c r="F3506">
        <v>-1.4716839100000001</v>
      </c>
      <c r="G3506">
        <v>3.51452038</v>
      </c>
      <c r="H3506">
        <v>0</v>
      </c>
    </row>
    <row r="3507" spans="1:8" x14ac:dyDescent="0.3">
      <c r="A3507" t="s">
        <v>6793</v>
      </c>
      <c r="B3507" t="s">
        <v>6792</v>
      </c>
      <c r="C3507">
        <v>1E-8</v>
      </c>
      <c r="D3507">
        <v>5.3888444596902696E-3</v>
      </c>
      <c r="E3507">
        <v>-0.22134601000000001</v>
      </c>
      <c r="F3507">
        <v>-4.01888209</v>
      </c>
      <c r="G3507">
        <v>-87.020262380000005</v>
      </c>
      <c r="H3507">
        <v>0</v>
      </c>
    </row>
    <row r="3508" spans="1:8" x14ac:dyDescent="0.3">
      <c r="A3508" t="s">
        <v>1668</v>
      </c>
      <c r="B3508" t="s">
        <v>6527</v>
      </c>
      <c r="C3508">
        <v>1.4593219552210009E-5</v>
      </c>
      <c r="D3508">
        <v>5.1736319994761387E-3</v>
      </c>
      <c r="E3508">
        <v>-0.83774539000000003</v>
      </c>
      <c r="F3508">
        <v>-2.9026436499999999</v>
      </c>
      <c r="G3508">
        <v>24.153531109999999</v>
      </c>
      <c r="H3508">
        <v>0</v>
      </c>
    </row>
    <row r="3509" spans="1:8" x14ac:dyDescent="0.3">
      <c r="A3509" t="s">
        <v>7192</v>
      </c>
      <c r="B3509" t="s">
        <v>7191</v>
      </c>
      <c r="C3509">
        <v>1.188113956716858E-4</v>
      </c>
      <c r="D3509">
        <v>5.1583249334861466E-3</v>
      </c>
      <c r="E3509">
        <v>-1.7204594900000001</v>
      </c>
      <c r="F3509">
        <v>0.24988615</v>
      </c>
      <c r="G3509">
        <v>5.0337449300000001</v>
      </c>
      <c r="H3509">
        <v>0</v>
      </c>
    </row>
    <row r="3510" spans="1:8" x14ac:dyDescent="0.3">
      <c r="A3510" t="s">
        <v>6518</v>
      </c>
      <c r="B3510" t="s">
        <v>6517</v>
      </c>
      <c r="C3510">
        <v>1.1849516726508636E-6</v>
      </c>
      <c r="D3510">
        <v>5.1302576793388422E-3</v>
      </c>
      <c r="E3510">
        <v>-0.57621281999999996</v>
      </c>
      <c r="F3510">
        <v>0.77296856000000003</v>
      </c>
      <c r="G3510">
        <v>27.81367813</v>
      </c>
      <c r="H3510">
        <v>0</v>
      </c>
    </row>
    <row r="3511" spans="1:8" x14ac:dyDescent="0.3">
      <c r="A3511" t="s">
        <v>6708</v>
      </c>
      <c r="B3511" t="s">
        <v>6707</v>
      </c>
      <c r="C3511">
        <v>1E-8</v>
      </c>
      <c r="D3511">
        <v>5.1240363136810631E-3</v>
      </c>
      <c r="E3511">
        <v>-0.19119791</v>
      </c>
      <c r="F3511">
        <v>32.34252043</v>
      </c>
      <c r="G3511">
        <v>-26.644271589999999</v>
      </c>
      <c r="H3511">
        <v>0</v>
      </c>
    </row>
    <row r="3512" spans="1:8" x14ac:dyDescent="0.3">
      <c r="A3512" t="s">
        <v>7253</v>
      </c>
      <c r="B3512" t="s">
        <v>7252</v>
      </c>
      <c r="C3512">
        <v>1.5341419982459216E-6</v>
      </c>
      <c r="D3512">
        <v>5.0262835721303209E-3</v>
      </c>
      <c r="E3512">
        <v>-1.1289744399999999</v>
      </c>
      <c r="F3512">
        <v>0.78013118000000004</v>
      </c>
      <c r="G3512">
        <v>5.8753980800000001</v>
      </c>
      <c r="H3512">
        <v>0</v>
      </c>
    </row>
    <row r="3513" spans="1:8" x14ac:dyDescent="0.3">
      <c r="A3513" t="s">
        <v>6571</v>
      </c>
      <c r="B3513" t="s">
        <v>6570</v>
      </c>
      <c r="C3513">
        <v>2.953893601911361E-4</v>
      </c>
      <c r="D3513">
        <v>4.9740166563049344E-3</v>
      </c>
      <c r="E3513">
        <v>-0.16037633000000001</v>
      </c>
      <c r="F3513">
        <v>-3.5447060100000001</v>
      </c>
      <c r="G3513">
        <v>14.19733029</v>
      </c>
      <c r="H3513">
        <v>0</v>
      </c>
    </row>
    <row r="3514" spans="1:8" x14ac:dyDescent="0.3">
      <c r="A3514" t="s">
        <v>6140</v>
      </c>
      <c r="B3514" t="s">
        <v>6140</v>
      </c>
      <c r="C3514">
        <v>2.0030880823948517E-8</v>
      </c>
      <c r="D3514">
        <v>4.9011331590662916E-3</v>
      </c>
      <c r="E3514">
        <v>0.37081765</v>
      </c>
      <c r="F3514">
        <v>0.15597232</v>
      </c>
      <c r="G3514">
        <v>-33.23611923</v>
      </c>
      <c r="H3514">
        <v>0</v>
      </c>
    </row>
    <row r="3515" spans="1:8" x14ac:dyDescent="0.3">
      <c r="A3515" t="s">
        <v>7272</v>
      </c>
      <c r="B3515" t="s">
        <v>7271</v>
      </c>
      <c r="C3515">
        <v>4.8823845954883784E-4</v>
      </c>
      <c r="D3515">
        <v>4.8828378111080055E-3</v>
      </c>
      <c r="E3515">
        <v>-1.13815146</v>
      </c>
      <c r="F3515">
        <v>0.49992362000000001</v>
      </c>
      <c r="G3515">
        <v>2.12541292</v>
      </c>
      <c r="H3515">
        <v>0</v>
      </c>
    </row>
    <row r="3516" spans="1:8" x14ac:dyDescent="0.3">
      <c r="A3516" t="s">
        <v>6612</v>
      </c>
      <c r="B3516" t="s">
        <v>6611</v>
      </c>
      <c r="C3516">
        <v>1E-8</v>
      </c>
      <c r="D3516">
        <v>4.5280303905861474E-3</v>
      </c>
      <c r="E3516">
        <v>-0.19418606999999999</v>
      </c>
      <c r="F3516">
        <v>-4.16148162</v>
      </c>
      <c r="G3516">
        <v>-17.590266809999999</v>
      </c>
      <c r="H3516">
        <v>0</v>
      </c>
    </row>
    <row r="3517" spans="1:8" x14ac:dyDescent="0.3">
      <c r="A3517" t="s">
        <v>6439</v>
      </c>
      <c r="B3517" t="s">
        <v>6438</v>
      </c>
      <c r="C3517">
        <v>1E-8</v>
      </c>
      <c r="D3517">
        <v>4.5020083374320268E-3</v>
      </c>
      <c r="E3517">
        <v>7.2254120000000005E-2</v>
      </c>
      <c r="F3517">
        <v>39.478163719999998</v>
      </c>
      <c r="G3517">
        <v>78.081151500000004</v>
      </c>
      <c r="H3517">
        <v>0</v>
      </c>
    </row>
    <row r="3518" spans="1:8" x14ac:dyDescent="0.3">
      <c r="A3518" t="s">
        <v>6614</v>
      </c>
      <c r="B3518" t="s">
        <v>6613</v>
      </c>
      <c r="C3518">
        <v>7.856543041867539E-8</v>
      </c>
      <c r="D3518">
        <v>4.4973850564438683E-3</v>
      </c>
      <c r="E3518">
        <v>5.0570399999999996E-3</v>
      </c>
      <c r="F3518">
        <v>-23.80965239</v>
      </c>
      <c r="G3518">
        <v>31.02804892</v>
      </c>
      <c r="H3518">
        <v>0</v>
      </c>
    </row>
    <row r="3519" spans="1:8" x14ac:dyDescent="0.3">
      <c r="A3519" t="s">
        <v>6524</v>
      </c>
      <c r="B3519" t="s">
        <v>6523</v>
      </c>
      <c r="C3519">
        <v>1.1918374090290768E-6</v>
      </c>
      <c r="D3519">
        <v>4.2758606354900948E-3</v>
      </c>
      <c r="E3519">
        <v>1.0094788100000001</v>
      </c>
      <c r="F3519">
        <v>0.98302924000000003</v>
      </c>
      <c r="G3519">
        <v>0.15440412000000001</v>
      </c>
      <c r="H3519">
        <v>0</v>
      </c>
    </row>
    <row r="3520" spans="1:8" x14ac:dyDescent="0.3">
      <c r="A3520" t="s">
        <v>6799</v>
      </c>
      <c r="B3520" t="s">
        <v>6798</v>
      </c>
      <c r="C3520">
        <v>6.3048536403936564E-7</v>
      </c>
      <c r="D3520">
        <v>4.2580691766522594E-3</v>
      </c>
      <c r="E3520">
        <v>0.14906707999999999</v>
      </c>
      <c r="F3520">
        <v>31.351117500000001</v>
      </c>
      <c r="G3520">
        <v>-5.8977068600000004</v>
      </c>
      <c r="H3520">
        <v>0</v>
      </c>
    </row>
    <row r="3521" spans="1:8" x14ac:dyDescent="0.3">
      <c r="A3521" t="s">
        <v>6165</v>
      </c>
      <c r="B3521" t="s">
        <v>6499</v>
      </c>
      <c r="C3521">
        <v>1E-8</v>
      </c>
      <c r="D3521">
        <v>4.1581107095279238E-3</v>
      </c>
      <c r="E3521">
        <v>-1.24578666</v>
      </c>
      <c r="F3521">
        <v>-3.9434998800000001</v>
      </c>
      <c r="G3521">
        <v>-27.95877728</v>
      </c>
      <c r="H3521">
        <v>0</v>
      </c>
    </row>
    <row r="3522" spans="1:8" x14ac:dyDescent="0.3">
      <c r="A3522" t="s">
        <v>927</v>
      </c>
      <c r="B3522" t="s">
        <v>7396</v>
      </c>
      <c r="C3522">
        <v>1.0689493621561389E-2</v>
      </c>
      <c r="D3522">
        <v>4.103440016767981E-3</v>
      </c>
      <c r="E3522">
        <v>-1.13233023</v>
      </c>
      <c r="F3522">
        <v>0.75307891999999999</v>
      </c>
      <c r="G3522">
        <v>5.0540798799999997</v>
      </c>
      <c r="H3522">
        <v>0</v>
      </c>
    </row>
    <row r="3523" spans="1:8" x14ac:dyDescent="0.3">
      <c r="A3523" t="s">
        <v>6019</v>
      </c>
      <c r="B3523" t="s">
        <v>6018</v>
      </c>
      <c r="C3523">
        <v>6.9607310863470571E-5</v>
      </c>
      <c r="D3523">
        <v>4.0688311813803519E-3</v>
      </c>
      <c r="E3523">
        <v>15.416476279999999</v>
      </c>
      <c r="F3523">
        <v>15.98905081</v>
      </c>
      <c r="G3523">
        <v>149.11004191000001</v>
      </c>
      <c r="H3523">
        <v>0</v>
      </c>
    </row>
    <row r="3524" spans="1:8" x14ac:dyDescent="0.3">
      <c r="A3524" t="s">
        <v>6627</v>
      </c>
      <c r="B3524" t="s">
        <v>6626</v>
      </c>
      <c r="C3524">
        <v>0.25072784576344359</v>
      </c>
      <c r="D3524">
        <v>3.8954413552406537E-3</v>
      </c>
      <c r="E3524">
        <v>-0.96300348000000002</v>
      </c>
      <c r="F3524">
        <v>-7.2456536199999997</v>
      </c>
      <c r="G3524">
        <v>-16.387068920000001</v>
      </c>
      <c r="H3524">
        <v>0</v>
      </c>
    </row>
    <row r="3525" spans="1:8" x14ac:dyDescent="0.3">
      <c r="A3525" t="s">
        <v>5769</v>
      </c>
      <c r="B3525" t="s">
        <v>5768</v>
      </c>
      <c r="C3525">
        <v>1.0528426765402746E-3</v>
      </c>
      <c r="D3525">
        <v>3.7160601971273242E-3</v>
      </c>
      <c r="E3525">
        <v>-0.93691946000000004</v>
      </c>
      <c r="F3525">
        <v>-1.43075442</v>
      </c>
      <c r="G3525">
        <v>-15.94042745</v>
      </c>
      <c r="H3525">
        <v>0</v>
      </c>
    </row>
    <row r="3526" spans="1:8" x14ac:dyDescent="0.3">
      <c r="A3526" t="s">
        <v>6543</v>
      </c>
      <c r="B3526" t="s">
        <v>6542</v>
      </c>
      <c r="C3526">
        <v>4.4039741994327672E-8</v>
      </c>
      <c r="D3526">
        <v>3.6870764411597121E-3</v>
      </c>
      <c r="E3526">
        <v>-0.58363211000000004</v>
      </c>
      <c r="F3526">
        <v>1.24020715</v>
      </c>
      <c r="G3526">
        <v>-58.910789690000001</v>
      </c>
      <c r="H3526">
        <v>0</v>
      </c>
    </row>
    <row r="3527" spans="1:8" x14ac:dyDescent="0.3">
      <c r="A3527" t="s">
        <v>5952</v>
      </c>
      <c r="B3527" t="s">
        <v>5951</v>
      </c>
      <c r="C3527">
        <v>1.5312376646542814E-4</v>
      </c>
      <c r="D3527">
        <v>3.0627596088004467E-3</v>
      </c>
      <c r="E3527">
        <v>-1.13815146</v>
      </c>
      <c r="F3527">
        <v>1.5205259900000001</v>
      </c>
      <c r="G3527">
        <v>-15.45185105</v>
      </c>
      <c r="H3527">
        <v>0</v>
      </c>
    </row>
    <row r="3528" spans="1:8" x14ac:dyDescent="0.3">
      <c r="A3528" t="s">
        <v>6558</v>
      </c>
      <c r="B3528" t="s">
        <v>6557</v>
      </c>
      <c r="C3528">
        <v>9.035059690378424E-5</v>
      </c>
      <c r="D3528">
        <v>3.0377769048965586E-3</v>
      </c>
      <c r="E3528">
        <v>-2.0500900000000001E-3</v>
      </c>
      <c r="F3528">
        <v>-0.13845134000000001</v>
      </c>
      <c r="G3528">
        <v>9.4260248299999994</v>
      </c>
      <c r="H3528">
        <v>0</v>
      </c>
    </row>
    <row r="3529" spans="1:8" x14ac:dyDescent="0.3">
      <c r="A3529" t="s">
        <v>6384</v>
      </c>
      <c r="B3529" t="s">
        <v>6383</v>
      </c>
      <c r="C3529">
        <v>1.0000000000000529E-6</v>
      </c>
      <c r="D3529">
        <v>3.0245528345684805E-3</v>
      </c>
      <c r="E3529">
        <v>6.2459000000000004E-3</v>
      </c>
      <c r="F3529">
        <v>-75.185715680000001</v>
      </c>
      <c r="G3529">
        <v>-84.849783290000005</v>
      </c>
      <c r="H3529">
        <v>0</v>
      </c>
    </row>
    <row r="3530" spans="1:8" x14ac:dyDescent="0.3">
      <c r="A3530" t="s">
        <v>6350</v>
      </c>
      <c r="B3530" t="s">
        <v>6349</v>
      </c>
      <c r="C3530">
        <v>7.5142076309331507E-6</v>
      </c>
      <c r="D3530">
        <v>3.0037107158793685E-3</v>
      </c>
      <c r="E3530">
        <v>-0.1638087</v>
      </c>
      <c r="F3530">
        <v>-27.862388410000001</v>
      </c>
      <c r="G3530">
        <v>-40.508245250000002</v>
      </c>
      <c r="H3530">
        <v>0</v>
      </c>
    </row>
    <row r="3531" spans="1:8" x14ac:dyDescent="0.3">
      <c r="A3531" t="s">
        <v>6464</v>
      </c>
      <c r="B3531" t="s">
        <v>6463</v>
      </c>
      <c r="C3531">
        <v>1E-8</v>
      </c>
      <c r="D3531">
        <v>2.928300379271275E-3</v>
      </c>
      <c r="E3531">
        <v>4.5443741099999997</v>
      </c>
      <c r="F3531">
        <v>-18.413925200000001</v>
      </c>
      <c r="G3531">
        <v>-4.3298218999999998</v>
      </c>
      <c r="H3531">
        <v>0</v>
      </c>
    </row>
    <row r="3532" spans="1:8" x14ac:dyDescent="0.3">
      <c r="A3532" t="s">
        <v>6584</v>
      </c>
      <c r="B3532" t="s">
        <v>6583</v>
      </c>
      <c r="C3532">
        <v>4.2795828394350171E-8</v>
      </c>
      <c r="D3532">
        <v>2.8537714612811653E-3</v>
      </c>
      <c r="E3532">
        <v>-0.45857154999999999</v>
      </c>
      <c r="F3532">
        <v>-74.431158949999997</v>
      </c>
      <c r="G3532">
        <v>-80.037043890000007</v>
      </c>
      <c r="H3532">
        <v>0</v>
      </c>
    </row>
    <row r="3533" spans="1:8" x14ac:dyDescent="0.3">
      <c r="A3533" t="s">
        <v>2173</v>
      </c>
      <c r="B3533" t="s">
        <v>6467</v>
      </c>
      <c r="C3533">
        <v>1E-8</v>
      </c>
      <c r="D3533">
        <v>2.7769700833797329E-3</v>
      </c>
      <c r="E3533">
        <v>-3.02557E-3</v>
      </c>
      <c r="F3533">
        <v>-2.8418863299999999</v>
      </c>
      <c r="G3533">
        <v>-36.995683190000001</v>
      </c>
      <c r="H3533">
        <v>0</v>
      </c>
    </row>
    <row r="3534" spans="1:8" x14ac:dyDescent="0.3">
      <c r="A3534" t="s">
        <v>6704</v>
      </c>
      <c r="B3534" t="s">
        <v>6703</v>
      </c>
      <c r="C3534">
        <v>1.2932670408557657E-7</v>
      </c>
      <c r="D3534">
        <v>2.2468645989657051E-3</v>
      </c>
      <c r="E3534">
        <v>55.307875719999998</v>
      </c>
      <c r="F3534">
        <v>-59.794433599999998</v>
      </c>
      <c r="G3534">
        <v>-25.09613525</v>
      </c>
      <c r="H3534">
        <v>0</v>
      </c>
    </row>
    <row r="3535" spans="1:8" x14ac:dyDescent="0.3">
      <c r="A3535" t="s">
        <v>6248</v>
      </c>
      <c r="B3535" t="s">
        <v>6247</v>
      </c>
      <c r="C3535">
        <v>1.4522851252609585E-3</v>
      </c>
      <c r="D3535">
        <v>2.6238886067266537E-3</v>
      </c>
      <c r="E3535">
        <v>-0.24514537</v>
      </c>
      <c r="F3535">
        <v>-3.4984424500000002</v>
      </c>
      <c r="G3535">
        <v>-5.5121652699999997</v>
      </c>
      <c r="H3535">
        <v>0</v>
      </c>
    </row>
    <row r="3536" spans="1:8" x14ac:dyDescent="0.3">
      <c r="A3536" t="s">
        <v>6746</v>
      </c>
      <c r="B3536" t="s">
        <v>6745</v>
      </c>
      <c r="C3536">
        <v>6.6855330078133318E-6</v>
      </c>
      <c r="D3536">
        <v>2.4272056260695629E-3</v>
      </c>
      <c r="E3536">
        <v>-0.1638087</v>
      </c>
      <c r="F3536">
        <v>-3.8100673600000001</v>
      </c>
      <c r="G3536">
        <v>-56.85588096</v>
      </c>
      <c r="H3536">
        <v>0</v>
      </c>
    </row>
    <row r="3537" spans="1:8" x14ac:dyDescent="0.3">
      <c r="A3537" t="s">
        <v>6565</v>
      </c>
      <c r="B3537" t="s">
        <v>6564</v>
      </c>
      <c r="C3537">
        <v>2.405893189005185E-7</v>
      </c>
      <c r="D3537">
        <v>2.4020753248592593E-3</v>
      </c>
      <c r="E3537">
        <v>-0.16003405000000001</v>
      </c>
      <c r="F3537">
        <v>-9.3420523899999992</v>
      </c>
      <c r="G3537">
        <v>51.95985202</v>
      </c>
      <c r="H3537">
        <v>0</v>
      </c>
    </row>
    <row r="3538" spans="1:8" x14ac:dyDescent="0.3">
      <c r="A3538" t="s">
        <v>6664</v>
      </c>
      <c r="B3538" t="s">
        <v>6663</v>
      </c>
      <c r="C3538">
        <v>1E-8</v>
      </c>
      <c r="D3538">
        <v>2.3459939941045142E-3</v>
      </c>
      <c r="E3538">
        <v>-0.28569348999999999</v>
      </c>
      <c r="F3538">
        <v>37.317908180000003</v>
      </c>
      <c r="G3538">
        <v>61.055427350000002</v>
      </c>
      <c r="H3538">
        <v>0</v>
      </c>
    </row>
    <row r="3539" spans="1:8" x14ac:dyDescent="0.3">
      <c r="A3539" t="s">
        <v>7068</v>
      </c>
      <c r="B3539" t="s">
        <v>7067</v>
      </c>
      <c r="C3539">
        <v>1.8359224497079807E-6</v>
      </c>
      <c r="D3539">
        <v>2.2901726860874217E-3</v>
      </c>
      <c r="E3539">
        <v>6.7234456500000004</v>
      </c>
      <c r="F3539">
        <v>32.559653160000003</v>
      </c>
      <c r="G3539">
        <v>32.546217779999999</v>
      </c>
      <c r="H3539">
        <v>0</v>
      </c>
    </row>
    <row r="3540" spans="1:8" x14ac:dyDescent="0.3">
      <c r="A3540" t="s">
        <v>7070</v>
      </c>
      <c r="B3540" t="s">
        <v>7069</v>
      </c>
      <c r="C3540">
        <v>1.8717353906658304E-8</v>
      </c>
      <c r="D3540">
        <v>2.247769204734614E-3</v>
      </c>
      <c r="E3540">
        <v>-0.15984825999999999</v>
      </c>
      <c r="F3540">
        <v>-49.686857869999997</v>
      </c>
      <c r="G3540">
        <v>-40.81303097</v>
      </c>
      <c r="H3540">
        <v>0</v>
      </c>
    </row>
    <row r="3541" spans="1:8" x14ac:dyDescent="0.3">
      <c r="A3541" t="s">
        <v>6370</v>
      </c>
      <c r="B3541" t="s">
        <v>6369</v>
      </c>
      <c r="C3541">
        <v>9.2858109333237237E-4</v>
      </c>
      <c r="D3541">
        <v>2.2237058487292482E-3</v>
      </c>
      <c r="E3541">
        <v>-0.17176248999999999</v>
      </c>
      <c r="F3541">
        <v>-4.5002108600000001</v>
      </c>
      <c r="G3541">
        <v>-17.193949360000001</v>
      </c>
      <c r="H3541">
        <v>0</v>
      </c>
    </row>
    <row r="3542" spans="1:8" x14ac:dyDescent="0.3">
      <c r="A3542" t="s">
        <v>6462</v>
      </c>
      <c r="B3542" t="s">
        <v>6461</v>
      </c>
      <c r="C3542">
        <v>3.4477192002397673E-5</v>
      </c>
      <c r="D3542">
        <v>2.1756057481908371E-3</v>
      </c>
      <c r="E3542">
        <v>-1.1399994</v>
      </c>
      <c r="F3542">
        <v>1.2074661900000001</v>
      </c>
      <c r="G3542">
        <v>16.77497181</v>
      </c>
      <c r="H3542">
        <v>0</v>
      </c>
    </row>
    <row r="3543" spans="1:8" x14ac:dyDescent="0.3">
      <c r="A3543" t="s">
        <v>6387</v>
      </c>
      <c r="B3543" t="s">
        <v>6386</v>
      </c>
      <c r="C3543">
        <v>4.3172965018676993E-4</v>
      </c>
      <c r="D3543">
        <v>2.1586482508987666E-3</v>
      </c>
      <c r="E3543">
        <v>-0.70202412000000003</v>
      </c>
      <c r="F3543">
        <v>902.18036199000005</v>
      </c>
      <c r="G3543">
        <v>-37.15116321</v>
      </c>
      <c r="H3543">
        <v>0</v>
      </c>
    </row>
    <row r="3544" spans="1:8" x14ac:dyDescent="0.3">
      <c r="A3544" t="s">
        <v>6541</v>
      </c>
      <c r="B3544" t="s">
        <v>6540</v>
      </c>
      <c r="C3544">
        <v>4.0306788669895365E-5</v>
      </c>
      <c r="D3544">
        <v>2.0705763172634228E-3</v>
      </c>
      <c r="E3544">
        <v>-0.11789561</v>
      </c>
      <c r="F3544">
        <v>-1.9995141000000001</v>
      </c>
      <c r="G3544">
        <v>-35.85377896</v>
      </c>
      <c r="H3544">
        <v>0</v>
      </c>
    </row>
    <row r="3545" spans="1:8" x14ac:dyDescent="0.3">
      <c r="A3545" t="s">
        <v>6357</v>
      </c>
      <c r="B3545" t="s">
        <v>6356</v>
      </c>
      <c r="C3545">
        <v>2.0000000000070499E-8</v>
      </c>
      <c r="D3545">
        <v>2.0666660982560084E-3</v>
      </c>
      <c r="E3545">
        <v>-33.329169399999998</v>
      </c>
      <c r="F3545">
        <v>-33.346627310000002</v>
      </c>
      <c r="G3545">
        <v>0</v>
      </c>
      <c r="H3545">
        <v>0</v>
      </c>
    </row>
    <row r="3546" spans="1:8" x14ac:dyDescent="0.3">
      <c r="A3546" t="s">
        <v>6582</v>
      </c>
      <c r="B3546" t="s">
        <v>6581</v>
      </c>
      <c r="C3546">
        <v>2.3852086739003884E-7</v>
      </c>
      <c r="D3546">
        <v>2.0446202006584018E-3</v>
      </c>
      <c r="E3546">
        <v>-0.18472831000000001</v>
      </c>
      <c r="F3546">
        <v>-3.8933483400000002</v>
      </c>
      <c r="G3546">
        <v>-10.16535429</v>
      </c>
      <c r="H3546">
        <v>0</v>
      </c>
    </row>
    <row r="3547" spans="1:8" x14ac:dyDescent="0.3">
      <c r="A3547" t="s">
        <v>6588</v>
      </c>
      <c r="B3547" t="s">
        <v>6587</v>
      </c>
      <c r="C3547">
        <v>1E-8</v>
      </c>
      <c r="D3547">
        <v>2.0358697438213522E-3</v>
      </c>
      <c r="E3547">
        <v>0.45104813999999999</v>
      </c>
      <c r="F3547">
        <v>-0.78289091</v>
      </c>
      <c r="G3547">
        <v>-6.33089923</v>
      </c>
      <c r="H3547">
        <v>0</v>
      </c>
    </row>
    <row r="3548" spans="1:8" x14ac:dyDescent="0.3">
      <c r="A3548" t="s">
        <v>6594</v>
      </c>
      <c r="B3548" t="s">
        <v>6593</v>
      </c>
      <c r="C3548">
        <v>6.6830171988944837E-5</v>
      </c>
      <c r="D3548">
        <v>1.992828811459302E-3</v>
      </c>
      <c r="E3548">
        <v>-0.16037633000000001</v>
      </c>
      <c r="F3548">
        <v>-3.80780275</v>
      </c>
      <c r="G3548">
        <v>-15.462971789999999</v>
      </c>
      <c r="H3548">
        <v>0</v>
      </c>
    </row>
    <row r="3549" spans="1:8" x14ac:dyDescent="0.3">
      <c r="A3549" t="s">
        <v>6767</v>
      </c>
      <c r="B3549" t="s">
        <v>6766</v>
      </c>
      <c r="C3549">
        <v>3.6055585483240881E-7</v>
      </c>
      <c r="D3549">
        <v>1.962596448714612E-3</v>
      </c>
      <c r="E3549">
        <v>0.15440412000000001</v>
      </c>
      <c r="F3549">
        <v>-18.79372639</v>
      </c>
      <c r="G3549">
        <v>-33.230397250000003</v>
      </c>
      <c r="H3549">
        <v>0</v>
      </c>
    </row>
    <row r="3550" spans="1:8" x14ac:dyDescent="0.3">
      <c r="A3550" t="s">
        <v>6562</v>
      </c>
      <c r="B3550" t="s">
        <v>6561</v>
      </c>
      <c r="C3550">
        <v>1E-8</v>
      </c>
      <c r="D3550">
        <v>1.8988707647422977E-3</v>
      </c>
      <c r="E3550">
        <v>-5.8477999199999999</v>
      </c>
      <c r="F3550">
        <v>-29.42334589</v>
      </c>
      <c r="G3550">
        <v>-24.404145079999999</v>
      </c>
      <c r="H3550">
        <v>0</v>
      </c>
    </row>
    <row r="3551" spans="1:8" x14ac:dyDescent="0.3">
      <c r="A3551" t="s">
        <v>6575</v>
      </c>
      <c r="B3551" t="s">
        <v>6574</v>
      </c>
      <c r="C3551">
        <v>3.3743803932867442E-7</v>
      </c>
      <c r="D3551">
        <v>1.8626619029631416E-3</v>
      </c>
      <c r="E3551">
        <v>-0.21939753000000001</v>
      </c>
      <c r="F3551">
        <v>4.7626477400000002</v>
      </c>
      <c r="G3551">
        <v>-17.510560040000001</v>
      </c>
      <c r="H3551">
        <v>0</v>
      </c>
    </row>
    <row r="3552" spans="1:8" x14ac:dyDescent="0.3">
      <c r="A3552" t="s">
        <v>5148</v>
      </c>
      <c r="B3552" t="s">
        <v>5147</v>
      </c>
      <c r="C3552">
        <v>1.5022915275735372E-3</v>
      </c>
      <c r="D3552">
        <v>3.8185470143007856</v>
      </c>
      <c r="E3552">
        <v>-0.71420751999999998</v>
      </c>
      <c r="F3552">
        <v>1.24020715</v>
      </c>
      <c r="G3552">
        <v>-1.1273828699999999</v>
      </c>
      <c r="H3552">
        <v>0</v>
      </c>
    </row>
    <row r="3553" spans="1:8" x14ac:dyDescent="0.3">
      <c r="A3553" t="s">
        <v>6592</v>
      </c>
      <c r="B3553" t="s">
        <v>6591</v>
      </c>
      <c r="C3553">
        <v>2.3866096181864437E-8</v>
      </c>
      <c r="D3553">
        <v>1.8304226400237104E-3</v>
      </c>
      <c r="E3553">
        <v>-0.22191050000000001</v>
      </c>
      <c r="F3553">
        <v>-4.0181847399999997</v>
      </c>
      <c r="G3553">
        <v>-54.631555519999999</v>
      </c>
      <c r="H3553">
        <v>0</v>
      </c>
    </row>
    <row r="3554" spans="1:8" x14ac:dyDescent="0.3">
      <c r="A3554" t="s">
        <v>6690</v>
      </c>
      <c r="B3554" t="s">
        <v>6689</v>
      </c>
      <c r="C3554">
        <v>3.9005548130827291E-4</v>
      </c>
      <c r="D3554">
        <v>1.7698470149706666E-3</v>
      </c>
      <c r="E3554">
        <v>-0.13942471000000001</v>
      </c>
      <c r="F3554">
        <v>125.27680475</v>
      </c>
      <c r="G3554">
        <v>66.719946640000003</v>
      </c>
      <c r="H3554">
        <v>0</v>
      </c>
    </row>
    <row r="3555" spans="1:8" x14ac:dyDescent="0.3">
      <c r="A3555" t="s">
        <v>6535</v>
      </c>
      <c r="B3555" t="s">
        <v>6534</v>
      </c>
      <c r="C3555">
        <v>8.8999999999993219E-7</v>
      </c>
      <c r="D3555">
        <v>1.7214939598828433E-3</v>
      </c>
      <c r="E3555">
        <v>11.25</v>
      </c>
      <c r="F3555">
        <v>12.65822784</v>
      </c>
      <c r="G3555">
        <v>-0.51746813000000003</v>
      </c>
      <c r="H3555">
        <v>0</v>
      </c>
    </row>
    <row r="3556" spans="1:8" x14ac:dyDescent="0.3">
      <c r="A3556" t="s">
        <v>6629</v>
      </c>
      <c r="B3556" t="s">
        <v>6628</v>
      </c>
      <c r="C3556">
        <v>5.9641898951401792E-8</v>
      </c>
      <c r="D3556">
        <v>1.6740941382781171E-3</v>
      </c>
      <c r="E3556">
        <v>0.14425756000000001</v>
      </c>
      <c r="F3556">
        <v>-35.886687279999997</v>
      </c>
      <c r="G3556">
        <v>-43.747900520000002</v>
      </c>
      <c r="H3556">
        <v>0</v>
      </c>
    </row>
    <row r="3557" spans="1:8" x14ac:dyDescent="0.3">
      <c r="A3557" t="s">
        <v>6785</v>
      </c>
      <c r="B3557" t="s">
        <v>6784</v>
      </c>
      <c r="C3557">
        <v>1.6038863673282887E-4</v>
      </c>
      <c r="D3557">
        <v>1.6233389186594716E-3</v>
      </c>
      <c r="E3557">
        <v>-0.1638087</v>
      </c>
      <c r="F3557">
        <v>-3.95093703</v>
      </c>
      <c r="G3557">
        <v>-83.094267630000004</v>
      </c>
      <c r="H3557">
        <v>0</v>
      </c>
    </row>
    <row r="3558" spans="1:8" x14ac:dyDescent="0.3">
      <c r="A3558" t="s">
        <v>7287</v>
      </c>
      <c r="B3558" t="s">
        <v>7286</v>
      </c>
      <c r="C3558">
        <v>5.2180444546572857E-5</v>
      </c>
      <c r="D3558">
        <v>1.5766810786729684E-3</v>
      </c>
      <c r="E3558">
        <v>0.15440412000000001</v>
      </c>
      <c r="F3558">
        <v>27.021530049999999</v>
      </c>
      <c r="G3558">
        <v>30.190729900000001</v>
      </c>
      <c r="H3558">
        <v>0</v>
      </c>
    </row>
    <row r="3559" spans="1:8" x14ac:dyDescent="0.3">
      <c r="A3559" t="s">
        <v>6940</v>
      </c>
      <c r="B3559" t="s">
        <v>6939</v>
      </c>
      <c r="C3559">
        <v>2.0030880824020629E-6</v>
      </c>
      <c r="D3559">
        <v>1.5291614792682835E-3</v>
      </c>
      <c r="E3559">
        <v>0.37081764</v>
      </c>
      <c r="F3559">
        <v>0.15597232</v>
      </c>
      <c r="G3559">
        <v>-65.972252569999995</v>
      </c>
      <c r="H3559">
        <v>0</v>
      </c>
    </row>
    <row r="3560" spans="1:8" x14ac:dyDescent="0.3">
      <c r="A3560" t="s">
        <v>6696</v>
      </c>
      <c r="B3560" t="s">
        <v>6695</v>
      </c>
      <c r="C3560">
        <v>6.910640959545601E-7</v>
      </c>
      <c r="D3560">
        <v>1.5227004519770802E-3</v>
      </c>
      <c r="E3560">
        <v>-15.541492140000001</v>
      </c>
      <c r="F3560">
        <v>267.46032537999997</v>
      </c>
      <c r="G3560">
        <v>8.6837095400000006</v>
      </c>
      <c r="H3560">
        <v>0</v>
      </c>
    </row>
    <row r="3561" spans="1:8" x14ac:dyDescent="0.3">
      <c r="A3561" t="s">
        <v>6602</v>
      </c>
      <c r="B3561" t="s">
        <v>6601</v>
      </c>
      <c r="C3561">
        <v>4.9977047655931838E-6</v>
      </c>
      <c r="D3561">
        <v>1.5030777867265132E-3</v>
      </c>
      <c r="E3561">
        <v>0.37081764</v>
      </c>
      <c r="F3561">
        <v>0.15440412000000001</v>
      </c>
      <c r="G3561">
        <v>-0.24091301000000001</v>
      </c>
      <c r="H3561">
        <v>0</v>
      </c>
    </row>
    <row r="3562" spans="1:8" x14ac:dyDescent="0.3">
      <c r="A3562" t="s">
        <v>6791</v>
      </c>
      <c r="B3562" t="s">
        <v>6790</v>
      </c>
      <c r="C3562">
        <v>1E-8</v>
      </c>
      <c r="D3562">
        <v>1.4583865237541532E-3</v>
      </c>
      <c r="E3562">
        <v>-2.5358356299999998</v>
      </c>
      <c r="F3562">
        <v>13.501154959999999</v>
      </c>
      <c r="G3562">
        <v>29.728865020000001</v>
      </c>
      <c r="H3562">
        <v>0</v>
      </c>
    </row>
    <row r="3563" spans="1:8" x14ac:dyDescent="0.3">
      <c r="A3563" t="s">
        <v>6437</v>
      </c>
      <c r="B3563" t="s">
        <v>6436</v>
      </c>
      <c r="C3563">
        <v>8.0123523296061163E-8</v>
      </c>
      <c r="D3563">
        <v>1.4549671974176826E-3</v>
      </c>
      <c r="E3563">
        <v>0.15440412000000001</v>
      </c>
      <c r="F3563">
        <v>0.15440412000000001</v>
      </c>
      <c r="G3563">
        <v>-15.45185105</v>
      </c>
      <c r="H3563">
        <v>0</v>
      </c>
    </row>
    <row r="3564" spans="1:8" x14ac:dyDescent="0.3">
      <c r="A3564" t="s">
        <v>6312</v>
      </c>
      <c r="B3564" t="s">
        <v>6311</v>
      </c>
      <c r="C3564">
        <v>1E-8</v>
      </c>
      <c r="D3564">
        <v>1.3980765673891544E-3</v>
      </c>
      <c r="E3564">
        <v>0.15440413</v>
      </c>
      <c r="F3564">
        <v>0.15440408999999999</v>
      </c>
      <c r="G3564">
        <v>50.231606200000002</v>
      </c>
      <c r="H3564">
        <v>0</v>
      </c>
    </row>
    <row r="3565" spans="1:8" x14ac:dyDescent="0.3">
      <c r="A3565" t="s">
        <v>6415</v>
      </c>
      <c r="B3565" t="s">
        <v>6414</v>
      </c>
      <c r="C3565">
        <v>8.0123523296087868E-7</v>
      </c>
      <c r="D3565">
        <v>1.3717754439266246E-3</v>
      </c>
      <c r="E3565">
        <v>0.37081764</v>
      </c>
      <c r="F3565">
        <v>-19.875222140000002</v>
      </c>
      <c r="G3565">
        <v>-33.230397250000003</v>
      </c>
      <c r="H3565">
        <v>0</v>
      </c>
    </row>
    <row r="3566" spans="1:8" x14ac:dyDescent="0.3">
      <c r="A3566" t="s">
        <v>6380</v>
      </c>
      <c r="B3566" t="s">
        <v>6379</v>
      </c>
      <c r="C3566">
        <v>1E-8</v>
      </c>
      <c r="D3566">
        <v>1.3360131319796751E-3</v>
      </c>
      <c r="E3566">
        <v>-33.957946309999997</v>
      </c>
      <c r="F3566">
        <v>-33.882649430000001</v>
      </c>
      <c r="G3566">
        <v>-57.622860119999999</v>
      </c>
      <c r="H3566">
        <v>0</v>
      </c>
    </row>
    <row r="3567" spans="1:8" x14ac:dyDescent="0.3">
      <c r="A3567" t="s">
        <v>6765</v>
      </c>
      <c r="B3567" t="s">
        <v>6764</v>
      </c>
      <c r="C3567">
        <v>4.0987482648162346E-8</v>
      </c>
      <c r="D3567">
        <v>1.3303095033649537E-3</v>
      </c>
      <c r="E3567">
        <v>-0.71420751999999998</v>
      </c>
      <c r="F3567">
        <v>-9.3659097899999999</v>
      </c>
      <c r="G3567">
        <v>-2.1670412899999998</v>
      </c>
      <c r="H3567">
        <v>0</v>
      </c>
    </row>
    <row r="3568" spans="1:8" x14ac:dyDescent="0.3">
      <c r="A3568" t="s">
        <v>7259</v>
      </c>
      <c r="B3568" t="s">
        <v>7258</v>
      </c>
      <c r="C3568">
        <v>1.6699291923928538E-6</v>
      </c>
      <c r="D3568">
        <v>1.3260416309343881E-3</v>
      </c>
      <c r="E3568">
        <v>-0.59056942000000001</v>
      </c>
      <c r="F3568">
        <v>1.4024287</v>
      </c>
      <c r="G3568">
        <v>6.5291578699999997</v>
      </c>
      <c r="H3568">
        <v>0</v>
      </c>
    </row>
    <row r="3569" spans="1:8" x14ac:dyDescent="0.3">
      <c r="A3569" t="s">
        <v>6606</v>
      </c>
      <c r="B3569" t="s">
        <v>6605</v>
      </c>
      <c r="C3569">
        <v>1E-8</v>
      </c>
      <c r="D3569">
        <v>1.2714198348451624E-3</v>
      </c>
      <c r="E3569">
        <v>-0.57143268000000003</v>
      </c>
      <c r="F3569">
        <v>6.3152619000000003</v>
      </c>
      <c r="G3569">
        <v>1.3670555</v>
      </c>
      <c r="H3569">
        <v>0</v>
      </c>
    </row>
    <row r="3570" spans="1:8" x14ac:dyDescent="0.3">
      <c r="A3570" t="s">
        <v>6706</v>
      </c>
      <c r="B3570" t="s">
        <v>6705</v>
      </c>
      <c r="C3570">
        <v>5.6713930219033216E-8</v>
      </c>
      <c r="D3570">
        <v>1.2246960219857385E-3</v>
      </c>
      <c r="E3570">
        <v>1.37033103</v>
      </c>
      <c r="F3570">
        <v>12.38621566</v>
      </c>
      <c r="G3570">
        <v>10.02638576</v>
      </c>
      <c r="H3570">
        <v>0</v>
      </c>
    </row>
    <row r="3571" spans="1:8" x14ac:dyDescent="0.3">
      <c r="A3571" t="s">
        <v>6544</v>
      </c>
      <c r="B3571" t="s">
        <v>6544</v>
      </c>
      <c r="C3571">
        <v>1.0000000000035251E-8</v>
      </c>
      <c r="D3571">
        <v>1.2018528493674685E-3</v>
      </c>
      <c r="E3571">
        <v>6.2459000000000004E-3</v>
      </c>
      <c r="F3571">
        <v>2220.8280003499999</v>
      </c>
      <c r="G3571">
        <v>92.110882380000007</v>
      </c>
      <c r="H3571">
        <v>0</v>
      </c>
    </row>
    <row r="3572" spans="1:8" x14ac:dyDescent="0.3">
      <c r="A3572" t="s">
        <v>3024</v>
      </c>
      <c r="B3572" t="s">
        <v>6730</v>
      </c>
      <c r="C3572">
        <v>2.863931541823732E-7</v>
      </c>
      <c r="D3572">
        <v>1.1828008951795907E-3</v>
      </c>
      <c r="E3572">
        <v>-0.22191050000000001</v>
      </c>
      <c r="F3572">
        <v>-4.0181847399999997</v>
      </c>
      <c r="G3572">
        <v>-32.491754610000001</v>
      </c>
      <c r="H3572">
        <v>0</v>
      </c>
    </row>
    <row r="3573" spans="1:8" x14ac:dyDescent="0.3">
      <c r="A3573" t="s">
        <v>6206</v>
      </c>
      <c r="B3573" t="s">
        <v>6440</v>
      </c>
      <c r="C3573">
        <v>7.130686579166357E-3</v>
      </c>
      <c r="D3573">
        <v>1.0666810559746584E-3</v>
      </c>
      <c r="E3573">
        <v>-0.17176248999999999</v>
      </c>
      <c r="F3573">
        <v>-4.2366133499999998</v>
      </c>
      <c r="G3573">
        <v>-16.880860160000001</v>
      </c>
      <c r="H3573">
        <v>0</v>
      </c>
    </row>
    <row r="3574" spans="1:8" x14ac:dyDescent="0.3">
      <c r="A3574" t="s">
        <v>6640</v>
      </c>
      <c r="B3574" t="s">
        <v>6639</v>
      </c>
      <c r="C3574">
        <v>2.5545752927932081E-8</v>
      </c>
      <c r="D3574">
        <v>1.1018385351695067E-3</v>
      </c>
      <c r="E3574">
        <v>-0.12112997</v>
      </c>
      <c r="F3574">
        <v>-0.54751406000000002</v>
      </c>
      <c r="G3574">
        <v>-6.10670117</v>
      </c>
      <c r="H3574">
        <v>0</v>
      </c>
    </row>
    <row r="3575" spans="1:8" x14ac:dyDescent="0.3">
      <c r="A3575" t="s">
        <v>7017</v>
      </c>
      <c r="B3575" t="s">
        <v>7016</v>
      </c>
      <c r="C3575">
        <v>1.4400000000000016E-5</v>
      </c>
      <c r="D3575">
        <v>1.1016984454093135E-3</v>
      </c>
      <c r="E3575">
        <v>6.2459000000000004E-3</v>
      </c>
      <c r="F3575">
        <v>0.11911336</v>
      </c>
      <c r="G3575">
        <v>0</v>
      </c>
      <c r="H3575">
        <v>0</v>
      </c>
    </row>
    <row r="3576" spans="1:8" x14ac:dyDescent="0.3">
      <c r="A3576" t="s">
        <v>6577</v>
      </c>
      <c r="B3576" t="s">
        <v>6576</v>
      </c>
      <c r="C3576">
        <v>5.8940048350961364E-7</v>
      </c>
      <c r="D3576">
        <v>1.0253112632319092E-3</v>
      </c>
      <c r="E3576">
        <v>1.3395137399999999</v>
      </c>
      <c r="F3576">
        <v>9.1349363399999994</v>
      </c>
      <c r="G3576">
        <v>-44.251406869999997</v>
      </c>
      <c r="H3576">
        <v>0</v>
      </c>
    </row>
    <row r="3577" spans="1:8" x14ac:dyDescent="0.3">
      <c r="A3577" t="s">
        <v>6914</v>
      </c>
      <c r="B3577" t="s">
        <v>6913</v>
      </c>
      <c r="C3577">
        <v>1E-8</v>
      </c>
      <c r="D3577">
        <v>1.0152651955249769E-3</v>
      </c>
      <c r="E3577">
        <v>6.24582E-3</v>
      </c>
      <c r="F3577">
        <v>-50.00997048</v>
      </c>
      <c r="G3577">
        <v>-50</v>
      </c>
      <c r="H3577">
        <v>0</v>
      </c>
    </row>
    <row r="3578" spans="1:8" x14ac:dyDescent="0.3">
      <c r="A3578" t="s">
        <v>6580</v>
      </c>
      <c r="B3578" t="s">
        <v>6580</v>
      </c>
      <c r="C3578">
        <v>1.3550663969820784E-7</v>
      </c>
      <c r="D3578">
        <v>9.3579441980950204E-4</v>
      </c>
      <c r="E3578">
        <v>-0.16305854</v>
      </c>
      <c r="F3578">
        <v>4.8760904399999996</v>
      </c>
      <c r="G3578">
        <v>195.35695375</v>
      </c>
      <c r="H3578">
        <v>0</v>
      </c>
    </row>
    <row r="3579" spans="1:8" x14ac:dyDescent="0.3">
      <c r="A3579" t="s">
        <v>6801</v>
      </c>
      <c r="B3579" t="s">
        <v>6800</v>
      </c>
      <c r="C3579">
        <v>8.0000000000014931E-8</v>
      </c>
      <c r="D3579">
        <v>9.292726232998324E-4</v>
      </c>
      <c r="E3579">
        <v>6.2459000000000004E-3</v>
      </c>
      <c r="F3579">
        <v>-12.636720650000001</v>
      </c>
      <c r="G3579">
        <v>-20</v>
      </c>
      <c r="H3579">
        <v>0</v>
      </c>
    </row>
    <row r="3580" spans="1:8" x14ac:dyDescent="0.3">
      <c r="A3580" t="s">
        <v>6662</v>
      </c>
      <c r="B3580" t="s">
        <v>6661</v>
      </c>
      <c r="C3580">
        <v>8.2878731355752951E-5</v>
      </c>
      <c r="D3580">
        <v>8.8807443176622345E-4</v>
      </c>
      <c r="E3580">
        <v>-0.93691946000000004</v>
      </c>
      <c r="F3580">
        <v>1.0131111800000001</v>
      </c>
      <c r="G3580">
        <v>-25.52481912</v>
      </c>
      <c r="H3580">
        <v>0</v>
      </c>
    </row>
    <row r="3581" spans="1:8" x14ac:dyDescent="0.3">
      <c r="A3581" t="s">
        <v>5897</v>
      </c>
      <c r="B3581" t="s">
        <v>6409</v>
      </c>
      <c r="C3581">
        <v>4.4465891720519802E-3</v>
      </c>
      <c r="D3581">
        <v>8.6285020436599491E-4</v>
      </c>
      <c r="E3581">
        <v>-1.10309912</v>
      </c>
      <c r="F3581">
        <v>-4.8819971100000004</v>
      </c>
      <c r="G3581">
        <v>-26.40845255</v>
      </c>
      <c r="H3581">
        <v>0</v>
      </c>
    </row>
    <row r="3582" spans="1:8" x14ac:dyDescent="0.3">
      <c r="A3582" t="s">
        <v>6694</v>
      </c>
      <c r="B3582" t="s">
        <v>6693</v>
      </c>
      <c r="C3582">
        <v>8.9149332933764544E-7</v>
      </c>
      <c r="D3582">
        <v>8.2322060149095551E-4</v>
      </c>
      <c r="E3582">
        <v>-6.9352709299999997</v>
      </c>
      <c r="F3582">
        <v>-0.94518563</v>
      </c>
      <c r="G3582">
        <v>-7.1440697000000002</v>
      </c>
      <c r="H3582">
        <v>0</v>
      </c>
    </row>
    <row r="3583" spans="1:8" x14ac:dyDescent="0.3">
      <c r="A3583" t="s">
        <v>6656</v>
      </c>
      <c r="B3583" t="s">
        <v>6655</v>
      </c>
      <c r="C3583">
        <v>1E-8</v>
      </c>
      <c r="D3583">
        <v>8.0331109183301051E-4</v>
      </c>
      <c r="E3583">
        <v>-0.58599698</v>
      </c>
      <c r="F3583">
        <v>-34.513839840000003</v>
      </c>
      <c r="G3583">
        <v>195.04483274</v>
      </c>
      <c r="H3583">
        <v>0</v>
      </c>
    </row>
    <row r="3584" spans="1:8" x14ac:dyDescent="0.3">
      <c r="A3584" t="s">
        <v>5235</v>
      </c>
      <c r="B3584" t="s">
        <v>6723</v>
      </c>
      <c r="C3584">
        <v>8.0123523296061163E-8</v>
      </c>
      <c r="D3584">
        <v>8.0491119381013521E-4</v>
      </c>
      <c r="E3584">
        <v>-27.16043337</v>
      </c>
      <c r="F3584">
        <v>0.15440412000000001</v>
      </c>
      <c r="G3584">
        <v>-27.16043337</v>
      </c>
      <c r="H3584">
        <v>0</v>
      </c>
    </row>
    <row r="3585" spans="1:8" x14ac:dyDescent="0.3">
      <c r="A3585" t="s">
        <v>6672</v>
      </c>
      <c r="B3585" t="s">
        <v>6671</v>
      </c>
      <c r="C3585">
        <v>3.3113603759366746E-6</v>
      </c>
      <c r="D3585">
        <v>7.9174084694758463E-4</v>
      </c>
      <c r="E3585">
        <v>-0.54078440999999999</v>
      </c>
      <c r="F3585">
        <v>0.74537421000000004</v>
      </c>
      <c r="G3585">
        <v>3.81519743</v>
      </c>
      <c r="H3585">
        <v>0</v>
      </c>
    </row>
    <row r="3586" spans="1:8" x14ac:dyDescent="0.3">
      <c r="A3586" t="s">
        <v>6451</v>
      </c>
      <c r="B3586" t="s">
        <v>6450</v>
      </c>
      <c r="C3586">
        <v>1.0016778981320629E-5</v>
      </c>
      <c r="D3586">
        <v>7.8181651639025278E-4</v>
      </c>
      <c r="E3586">
        <v>0.38442685999999998</v>
      </c>
      <c r="F3586">
        <v>0.18795695000000001</v>
      </c>
      <c r="G3586">
        <v>-52.271484579999999</v>
      </c>
      <c r="H3586">
        <v>0</v>
      </c>
    </row>
    <row r="3587" spans="1:8" x14ac:dyDescent="0.3">
      <c r="A3587" t="s">
        <v>6618</v>
      </c>
      <c r="B3587" t="s">
        <v>6617</v>
      </c>
      <c r="C3587">
        <v>1.1494789582090722E-7</v>
      </c>
      <c r="D3587">
        <v>7.7894215847790086E-4</v>
      </c>
      <c r="E3587">
        <v>-0.16145825</v>
      </c>
      <c r="F3587">
        <v>-1.51751233</v>
      </c>
      <c r="G3587">
        <v>-13.45671351</v>
      </c>
      <c r="H3587">
        <v>0</v>
      </c>
    </row>
    <row r="3588" spans="1:8" x14ac:dyDescent="0.3">
      <c r="A3588" t="s">
        <v>5547</v>
      </c>
      <c r="B3588" t="s">
        <v>6676</v>
      </c>
      <c r="C3588">
        <v>1.0841211215800901E-6</v>
      </c>
      <c r="D3588">
        <v>7.5888478522788112E-4</v>
      </c>
      <c r="E3588">
        <v>-0.70202412000000003</v>
      </c>
      <c r="F3588">
        <v>1.25263038</v>
      </c>
      <c r="G3588">
        <v>6.19405815</v>
      </c>
      <c r="H3588">
        <v>0</v>
      </c>
    </row>
    <row r="3589" spans="1:8" x14ac:dyDescent="0.3">
      <c r="A3589" t="s">
        <v>5746</v>
      </c>
      <c r="B3589" t="s">
        <v>6821</v>
      </c>
      <c r="C3589">
        <v>1.7769394378988538E-5</v>
      </c>
      <c r="D3589">
        <v>7.4307731960804205E-4</v>
      </c>
      <c r="E3589">
        <v>0.37081764</v>
      </c>
      <c r="F3589">
        <v>-13.18120246</v>
      </c>
      <c r="G3589">
        <v>-12.193817259999999</v>
      </c>
      <c r="H3589">
        <v>0</v>
      </c>
    </row>
    <row r="3590" spans="1:8" x14ac:dyDescent="0.3">
      <c r="A3590" t="s">
        <v>3603</v>
      </c>
      <c r="B3590" t="s">
        <v>6818</v>
      </c>
      <c r="C3590">
        <v>1E-8</v>
      </c>
      <c r="D3590">
        <v>7.3788201696168014E-4</v>
      </c>
      <c r="E3590">
        <v>0.37081765</v>
      </c>
      <c r="F3590">
        <v>0.15597232</v>
      </c>
      <c r="G3590">
        <v>100.42343235</v>
      </c>
      <c r="H3590">
        <v>0</v>
      </c>
    </row>
    <row r="3591" spans="1:8" x14ac:dyDescent="0.3">
      <c r="A3591" t="s">
        <v>7171</v>
      </c>
      <c r="B3591" t="s">
        <v>7170</v>
      </c>
      <c r="C3591">
        <v>1.5900344072915942E-8</v>
      </c>
      <c r="D3591">
        <v>7.3672837053507915E-4</v>
      </c>
      <c r="E3591">
        <v>-1.1399994</v>
      </c>
      <c r="F3591">
        <v>0.50423476</v>
      </c>
      <c r="G3591">
        <v>17.223097670000001</v>
      </c>
      <c r="H3591">
        <v>0</v>
      </c>
    </row>
    <row r="3592" spans="1:8" x14ac:dyDescent="0.3">
      <c r="A3592" t="s">
        <v>6590</v>
      </c>
      <c r="B3592" t="s">
        <v>6589</v>
      </c>
      <c r="C3592">
        <v>1E-8</v>
      </c>
      <c r="D3592">
        <v>7.3259464304405023E-4</v>
      </c>
      <c r="E3592">
        <v>-5.7530900000000003E-2</v>
      </c>
      <c r="F3592">
        <v>-2.5446449699999998</v>
      </c>
      <c r="G3592">
        <v>13.320595859999999</v>
      </c>
      <c r="H3592">
        <v>0</v>
      </c>
    </row>
    <row r="3593" spans="1:8" x14ac:dyDescent="0.3">
      <c r="A3593" t="s">
        <v>6550</v>
      </c>
      <c r="B3593" t="s">
        <v>6549</v>
      </c>
      <c r="C3593">
        <v>3.7424015237682983E-8</v>
      </c>
      <c r="D3593">
        <v>7.1555793925636747E-4</v>
      </c>
      <c r="E3593">
        <v>-0.15984825999999999</v>
      </c>
      <c r="F3593">
        <v>-3.7908552700000002</v>
      </c>
      <c r="G3593">
        <v>-40.8262565</v>
      </c>
      <c r="H3593">
        <v>0</v>
      </c>
    </row>
    <row r="3594" spans="1:8" x14ac:dyDescent="0.3">
      <c r="A3594" t="s">
        <v>6666</v>
      </c>
      <c r="B3594" t="s">
        <v>6665</v>
      </c>
      <c r="C3594">
        <v>1E-8</v>
      </c>
      <c r="D3594">
        <v>7.112079637725463E-4</v>
      </c>
      <c r="E3594">
        <v>-0.22191050000000001</v>
      </c>
      <c r="F3594">
        <v>-4.0181847399999997</v>
      </c>
      <c r="G3594">
        <v>-15.61469327</v>
      </c>
      <c r="H3594">
        <v>0</v>
      </c>
    </row>
    <row r="3595" spans="1:8" x14ac:dyDescent="0.3">
      <c r="A3595" t="s">
        <v>6680</v>
      </c>
      <c r="B3595" t="s">
        <v>6679</v>
      </c>
      <c r="C3595">
        <v>3.3234880055637065E-7</v>
      </c>
      <c r="D3595">
        <v>7.030543027751005E-4</v>
      </c>
      <c r="E3595">
        <v>-0.88315169999999998</v>
      </c>
      <c r="F3595">
        <v>10.962576289999999</v>
      </c>
      <c r="G3595">
        <v>72.962275020000007</v>
      </c>
      <c r="H3595">
        <v>0</v>
      </c>
    </row>
    <row r="3596" spans="1:8" x14ac:dyDescent="0.3">
      <c r="A3596" t="s">
        <v>6752</v>
      </c>
      <c r="B3596" t="s">
        <v>6751</v>
      </c>
      <c r="C3596">
        <v>1E-8</v>
      </c>
      <c r="D3596">
        <v>6.8728032558158705E-4</v>
      </c>
      <c r="E3596">
        <v>-1.3303061599999999</v>
      </c>
      <c r="F3596">
        <v>-55.021667129999997</v>
      </c>
      <c r="G3596">
        <v>-20.560295119999999</v>
      </c>
      <c r="H3596">
        <v>0</v>
      </c>
    </row>
    <row r="3597" spans="1:8" x14ac:dyDescent="0.3">
      <c r="A3597" t="s">
        <v>6598</v>
      </c>
      <c r="B3597" t="s">
        <v>6597</v>
      </c>
      <c r="C3597">
        <v>2.1142393210422612E-5</v>
      </c>
      <c r="D3597">
        <v>6.6695755420257167E-4</v>
      </c>
      <c r="E3597">
        <v>-0.12249132</v>
      </c>
      <c r="F3597">
        <v>-3.7579008599999999</v>
      </c>
      <c r="G3597">
        <v>-16.545633989999999</v>
      </c>
      <c r="H3597">
        <v>0</v>
      </c>
    </row>
    <row r="3598" spans="1:8" x14ac:dyDescent="0.3">
      <c r="A3598" t="s">
        <v>581</v>
      </c>
      <c r="B3598" t="s">
        <v>6388</v>
      </c>
      <c r="C3598">
        <v>1.2018528494475946E-8</v>
      </c>
      <c r="D3598">
        <v>6.294098473925983E-4</v>
      </c>
      <c r="E3598">
        <v>0.15440412000000001</v>
      </c>
      <c r="F3598">
        <v>0.15597232</v>
      </c>
      <c r="G3598">
        <v>0.15440412000000001</v>
      </c>
      <c r="H3598">
        <v>0</v>
      </c>
    </row>
    <row r="3599" spans="1:8" x14ac:dyDescent="0.3">
      <c r="A3599" t="s">
        <v>6692</v>
      </c>
      <c r="B3599" t="s">
        <v>6691</v>
      </c>
      <c r="C3599">
        <v>1E-8</v>
      </c>
      <c r="D3599">
        <v>5.9347579241335444E-4</v>
      </c>
      <c r="E3599">
        <v>0.38442684999999999</v>
      </c>
      <c r="F3599">
        <v>0.16935822</v>
      </c>
      <c r="G3599">
        <v>0.16778981000000001</v>
      </c>
      <c r="H3599">
        <v>0</v>
      </c>
    </row>
    <row r="3600" spans="1:8" x14ac:dyDescent="0.3">
      <c r="A3600" t="s">
        <v>6758</v>
      </c>
      <c r="B3600" t="s">
        <v>6757</v>
      </c>
      <c r="C3600">
        <v>1E-8</v>
      </c>
      <c r="D3600">
        <v>5.6663323702460836E-4</v>
      </c>
      <c r="E3600">
        <v>-0.16145835</v>
      </c>
      <c r="F3600">
        <v>-3.8078025000000002</v>
      </c>
      <c r="G3600">
        <v>-15.462971619999999</v>
      </c>
      <c r="H3600">
        <v>0</v>
      </c>
    </row>
    <row r="3601" spans="1:8" x14ac:dyDescent="0.3">
      <c r="A3601" t="s">
        <v>6688</v>
      </c>
      <c r="B3601" t="s">
        <v>6687</v>
      </c>
      <c r="C3601">
        <v>8.0222938455507852E-8</v>
      </c>
      <c r="D3601">
        <v>5.6539795895316517E-4</v>
      </c>
      <c r="E3601">
        <v>-0.16145825</v>
      </c>
      <c r="F3601">
        <v>-3.80780275</v>
      </c>
      <c r="G3601">
        <v>-15.462971789999999</v>
      </c>
      <c r="H3601">
        <v>0</v>
      </c>
    </row>
    <row r="3602" spans="1:8" x14ac:dyDescent="0.3">
      <c r="A3602" t="s">
        <v>6608</v>
      </c>
      <c r="B3602" t="s">
        <v>6607</v>
      </c>
      <c r="C3602">
        <v>1.3431153026365956E-5</v>
      </c>
      <c r="D3602">
        <v>5.3933974810604478E-4</v>
      </c>
      <c r="E3602">
        <v>-0.57143268000000003</v>
      </c>
      <c r="F3602">
        <v>0.27266119999999999</v>
      </c>
      <c r="G3602">
        <v>36.272271869999997</v>
      </c>
      <c r="H3602">
        <v>0</v>
      </c>
    </row>
    <row r="3603" spans="1:8" x14ac:dyDescent="0.3">
      <c r="A3603" t="s">
        <v>6643</v>
      </c>
      <c r="B3603" t="s">
        <v>6642</v>
      </c>
      <c r="C3603">
        <v>3.0000000000105751E-8</v>
      </c>
      <c r="D3603">
        <v>4.8250395342589022E-4</v>
      </c>
      <c r="E3603">
        <v>0</v>
      </c>
      <c r="F3603">
        <v>0</v>
      </c>
      <c r="G3603">
        <v>49.987145409999997</v>
      </c>
      <c r="H3603">
        <v>0</v>
      </c>
    </row>
    <row r="3604" spans="1:8" x14ac:dyDescent="0.3">
      <c r="A3604" t="s">
        <v>6729</v>
      </c>
      <c r="B3604" t="s">
        <v>6728</v>
      </c>
      <c r="C3604">
        <v>1.5799999999999607E-6</v>
      </c>
      <c r="D3604">
        <v>4.447055852747965E-4</v>
      </c>
      <c r="E3604">
        <v>1.2883772600000001</v>
      </c>
      <c r="F3604">
        <v>-0.64874637000000002</v>
      </c>
      <c r="G3604">
        <v>-42.960288810000002</v>
      </c>
      <c r="H3604">
        <v>0</v>
      </c>
    </row>
    <row r="3605" spans="1:8" x14ac:dyDescent="0.3">
      <c r="A3605" t="s">
        <v>6739</v>
      </c>
      <c r="B3605" t="s">
        <v>6738</v>
      </c>
      <c r="C3605">
        <v>1E-8</v>
      </c>
      <c r="D3605">
        <v>4.383205193731323E-4</v>
      </c>
      <c r="E3605">
        <v>-4.8873930000000003E-2</v>
      </c>
      <c r="F3605">
        <v>33.521925609999997</v>
      </c>
      <c r="G3605">
        <v>26.215900130000001</v>
      </c>
      <c r="H3605">
        <v>0</v>
      </c>
    </row>
    <row r="3606" spans="1:8" x14ac:dyDescent="0.3">
      <c r="A3606" t="s">
        <v>6722</v>
      </c>
      <c r="B3606" t="s">
        <v>6721</v>
      </c>
      <c r="C3606">
        <v>1.3634747720153801E-4</v>
      </c>
      <c r="D3606">
        <v>4.3734649664547504E-4</v>
      </c>
      <c r="E3606">
        <v>-0.93691946000000004</v>
      </c>
      <c r="F3606">
        <v>1.0131111800000001</v>
      </c>
      <c r="G3606">
        <v>395.54410776999998</v>
      </c>
      <c r="H3606">
        <v>0</v>
      </c>
    </row>
    <row r="3607" spans="1:8" x14ac:dyDescent="0.3">
      <c r="A3607" t="s">
        <v>6732</v>
      </c>
      <c r="B3607" t="s">
        <v>6731</v>
      </c>
      <c r="C3607">
        <v>1.2777438233100551E-5</v>
      </c>
      <c r="D3607">
        <v>4.3571064374872882E-4</v>
      </c>
      <c r="E3607">
        <v>-0.17176248999999999</v>
      </c>
      <c r="F3607">
        <v>-6.3989324400000003</v>
      </c>
      <c r="G3607">
        <v>-40.298399320000001</v>
      </c>
      <c r="H3607">
        <v>0</v>
      </c>
    </row>
    <row r="3608" spans="1:8" x14ac:dyDescent="0.3">
      <c r="A3608" t="s">
        <v>6947</v>
      </c>
      <c r="B3608" t="s">
        <v>6947</v>
      </c>
      <c r="C3608">
        <v>9.0000000000050172E-8</v>
      </c>
      <c r="D3608">
        <v>4.3346826102959421E-4</v>
      </c>
      <c r="E3608">
        <v>6.2459000000000004E-3</v>
      </c>
      <c r="F3608">
        <v>-1.9940960000000001E-2</v>
      </c>
      <c r="G3608">
        <v>0</v>
      </c>
      <c r="H3608">
        <v>0</v>
      </c>
    </row>
    <row r="3609" spans="1:8" x14ac:dyDescent="0.3">
      <c r="A3609" t="s">
        <v>5987</v>
      </c>
      <c r="B3609" t="s">
        <v>5986</v>
      </c>
      <c r="C3609">
        <v>9.0889033904984097E-8</v>
      </c>
      <c r="D3609">
        <v>4.2430152091715292E-4</v>
      </c>
      <c r="E3609">
        <v>-0.16145825</v>
      </c>
      <c r="F3609">
        <v>-3.80780275</v>
      </c>
      <c r="G3609">
        <v>24.958355009999998</v>
      </c>
      <c r="H3609">
        <v>0</v>
      </c>
    </row>
    <row r="3610" spans="1:8" x14ac:dyDescent="0.3">
      <c r="A3610" t="s">
        <v>6816</v>
      </c>
      <c r="B3610" t="s">
        <v>6815</v>
      </c>
      <c r="C3610">
        <v>2.0000000000070499E-8</v>
      </c>
      <c r="D3610">
        <v>4.2257741796169709E-4</v>
      </c>
      <c r="E3610">
        <v>-0.82582515999999995</v>
      </c>
      <c r="F3610">
        <v>-7.3971927800000001</v>
      </c>
      <c r="G3610">
        <v>-33.333333330000002</v>
      </c>
      <c r="H3610">
        <v>0</v>
      </c>
    </row>
    <row r="3611" spans="1:8" x14ac:dyDescent="0.3">
      <c r="A3611" t="s">
        <v>6533</v>
      </c>
      <c r="B3611" t="s">
        <v>6532</v>
      </c>
      <c r="C3611">
        <v>1E-8</v>
      </c>
      <c r="D3611">
        <v>4.1530541676172429E-4</v>
      </c>
      <c r="E3611">
        <v>-0.53163066000000003</v>
      </c>
      <c r="F3611">
        <v>-6.3461887499999996</v>
      </c>
      <c r="G3611">
        <v>32.625767119999999</v>
      </c>
      <c r="H3611">
        <v>0</v>
      </c>
    </row>
    <row r="3612" spans="1:8" x14ac:dyDescent="0.3">
      <c r="A3612" t="s">
        <v>6610</v>
      </c>
      <c r="B3612" t="s">
        <v>6609</v>
      </c>
      <c r="C3612">
        <v>1E-8</v>
      </c>
      <c r="D3612">
        <v>4.0875774754215409E-4</v>
      </c>
      <c r="E3612">
        <v>4.2864299999999999E-3</v>
      </c>
      <c r="F3612">
        <v>-1.0716079999999999E-2</v>
      </c>
      <c r="G3612">
        <v>9.2267100000000008E-3</v>
      </c>
      <c r="H3612">
        <v>0</v>
      </c>
    </row>
    <row r="3613" spans="1:8" x14ac:dyDescent="0.3">
      <c r="A3613" t="s">
        <v>6716</v>
      </c>
      <c r="B3613" t="s">
        <v>6715</v>
      </c>
      <c r="C3613">
        <v>8.525798454529254E-7</v>
      </c>
      <c r="D3613">
        <v>4.0705816984308937E-4</v>
      </c>
      <c r="E3613">
        <v>6.3618930000000004E-2</v>
      </c>
      <c r="F3613">
        <v>-3.6722530199999999</v>
      </c>
      <c r="G3613">
        <v>-2.23232696</v>
      </c>
      <c r="H3613">
        <v>0</v>
      </c>
    </row>
    <row r="3614" spans="1:8" x14ac:dyDescent="0.3">
      <c r="A3614" t="s">
        <v>6712</v>
      </c>
      <c r="B3614" t="s">
        <v>6711</v>
      </c>
      <c r="C3614">
        <v>1E-8</v>
      </c>
      <c r="D3614">
        <v>3.8891604965057104E-4</v>
      </c>
      <c r="E3614">
        <v>-0.22214935</v>
      </c>
      <c r="F3614">
        <v>-4.0191118599999998</v>
      </c>
      <c r="G3614">
        <v>-15.614895280000001</v>
      </c>
      <c r="H3614">
        <v>0</v>
      </c>
    </row>
    <row r="3615" spans="1:8" x14ac:dyDescent="0.3">
      <c r="A3615" t="s">
        <v>6636</v>
      </c>
      <c r="B3615" t="s">
        <v>6635</v>
      </c>
      <c r="C3615">
        <v>1.9883306277921358E-6</v>
      </c>
      <c r="D3615">
        <v>3.7879411243199959E-4</v>
      </c>
      <c r="E3615">
        <v>8.2949462199999999</v>
      </c>
      <c r="F3615">
        <v>11.14621638</v>
      </c>
      <c r="G3615">
        <v>-23.840369630000001</v>
      </c>
      <c r="H3615">
        <v>0</v>
      </c>
    </row>
    <row r="3616" spans="1:8" x14ac:dyDescent="0.3">
      <c r="A3616" t="s">
        <v>3018</v>
      </c>
      <c r="B3616" t="s">
        <v>6509</v>
      </c>
      <c r="C3616">
        <v>5.007720206000485E-8</v>
      </c>
      <c r="D3616">
        <v>3.5821679546679211E-4</v>
      </c>
      <c r="E3616">
        <v>67.284696069999995</v>
      </c>
      <c r="F3616">
        <v>0.15440412000000001</v>
      </c>
      <c r="G3616">
        <v>0.14582116000000001</v>
      </c>
      <c r="H3616">
        <v>0</v>
      </c>
    </row>
    <row r="3617" spans="1:8" x14ac:dyDescent="0.3">
      <c r="A3617" t="s">
        <v>6699</v>
      </c>
      <c r="B3617" t="s">
        <v>6699</v>
      </c>
      <c r="C3617">
        <v>6.1313256503213291E-8</v>
      </c>
      <c r="D3617">
        <v>3.2705674743829837E-4</v>
      </c>
      <c r="E3617">
        <v>-5.8869270000000001E-2</v>
      </c>
      <c r="F3617">
        <v>-2.5231399200000002</v>
      </c>
      <c r="G3617">
        <v>-47.874974340000001</v>
      </c>
      <c r="H3617">
        <v>0</v>
      </c>
    </row>
    <row r="3618" spans="1:8" x14ac:dyDescent="0.3">
      <c r="A3618" t="s">
        <v>6727</v>
      </c>
      <c r="B3618" t="s">
        <v>6726</v>
      </c>
      <c r="C3618">
        <v>1.1559000496998748E-8</v>
      </c>
      <c r="D3618">
        <v>3.2234632640466842E-4</v>
      </c>
      <c r="E3618">
        <v>-1.2877130000000001E-2</v>
      </c>
      <c r="F3618">
        <v>-1.74359044</v>
      </c>
      <c r="G3618">
        <v>-7.5230169599999996</v>
      </c>
      <c r="H3618">
        <v>0</v>
      </c>
    </row>
    <row r="3619" spans="1:8" x14ac:dyDescent="0.3">
      <c r="A3619" t="s">
        <v>6552</v>
      </c>
      <c r="B3619" t="s">
        <v>6551</v>
      </c>
      <c r="C3619">
        <v>4.9044710246935496E-8</v>
      </c>
      <c r="D3619">
        <v>3.1323909966799737E-4</v>
      </c>
      <c r="E3619">
        <v>-0.22214935</v>
      </c>
      <c r="F3619">
        <v>-4.1117364099999998</v>
      </c>
      <c r="G3619">
        <v>-15.77882943</v>
      </c>
      <c r="H3619">
        <v>0</v>
      </c>
    </row>
    <row r="3620" spans="1:8" x14ac:dyDescent="0.3">
      <c r="A3620" t="s">
        <v>7344</v>
      </c>
      <c r="B3620" t="s">
        <v>7343</v>
      </c>
      <c r="C3620">
        <v>6.4156965109306282E-8</v>
      </c>
      <c r="D3620">
        <v>2.9404583379726907E-4</v>
      </c>
      <c r="E3620">
        <v>-0.16037633000000001</v>
      </c>
      <c r="F3620">
        <v>-3.8065755800000001</v>
      </c>
      <c r="G3620">
        <v>84.444425190000004</v>
      </c>
      <c r="H3620">
        <v>0</v>
      </c>
    </row>
    <row r="3621" spans="1:8" x14ac:dyDescent="0.3">
      <c r="A3621" t="s">
        <v>2202</v>
      </c>
      <c r="B3621" t="s">
        <v>5970</v>
      </c>
      <c r="C3621">
        <v>1.4940140444913464E-8</v>
      </c>
      <c r="D3621">
        <v>2.8699732398734779E-4</v>
      </c>
      <c r="E3621">
        <v>-20.431930560000001</v>
      </c>
      <c r="F3621">
        <v>-28.641287429999998</v>
      </c>
      <c r="G3621">
        <v>-24.535606349999998</v>
      </c>
      <c r="H3621">
        <v>0</v>
      </c>
    </row>
    <row r="3622" spans="1:8" x14ac:dyDescent="0.3">
      <c r="A3622" t="s">
        <v>7008</v>
      </c>
      <c r="B3622" t="s">
        <v>7007</v>
      </c>
      <c r="C3622">
        <v>5.3464137591168696E-7</v>
      </c>
      <c r="D3622">
        <v>2.7811132988664935E-4</v>
      </c>
      <c r="E3622">
        <v>-92.759044189999997</v>
      </c>
      <c r="F3622">
        <v>-92.848934409999998</v>
      </c>
      <c r="G3622">
        <v>-93.169099779999996</v>
      </c>
      <c r="H3622">
        <v>0</v>
      </c>
    </row>
    <row r="3623" spans="1:8" x14ac:dyDescent="0.3">
      <c r="A3623" t="s">
        <v>4489</v>
      </c>
      <c r="B3623" t="s">
        <v>6700</v>
      </c>
      <c r="C3623">
        <v>1E-8</v>
      </c>
      <c r="D3623">
        <v>2.6054304086621478E-4</v>
      </c>
      <c r="E3623">
        <v>-9.9514279999999997E-2</v>
      </c>
      <c r="F3623">
        <v>-13.37409291</v>
      </c>
      <c r="G3623">
        <v>3.0558487099999998</v>
      </c>
      <c r="H3623">
        <v>0</v>
      </c>
    </row>
    <row r="3624" spans="1:8" x14ac:dyDescent="0.3">
      <c r="A3624" t="s">
        <v>6736</v>
      </c>
      <c r="B3624" t="s">
        <v>6735</v>
      </c>
      <c r="C3624">
        <v>7.15982885455933E-8</v>
      </c>
      <c r="D3624">
        <v>2.5874345060050187E-4</v>
      </c>
      <c r="E3624">
        <v>-0.22191050000000001</v>
      </c>
      <c r="F3624">
        <v>-4.0181847399999997</v>
      </c>
      <c r="G3624">
        <v>-15.631705480000001</v>
      </c>
      <c r="H3624">
        <v>0</v>
      </c>
    </row>
    <row r="3625" spans="1:8" x14ac:dyDescent="0.3">
      <c r="A3625" t="s">
        <v>6783</v>
      </c>
      <c r="B3625" t="s">
        <v>6782</v>
      </c>
      <c r="C3625">
        <v>1E-8</v>
      </c>
      <c r="D3625">
        <v>2.5717479036263795E-4</v>
      </c>
      <c r="E3625">
        <v>0.15440413</v>
      </c>
      <c r="F3625">
        <v>0.15440412000000001</v>
      </c>
      <c r="G3625">
        <v>15.651335850000001</v>
      </c>
      <c r="H3625">
        <v>0</v>
      </c>
    </row>
    <row r="3626" spans="1:8" x14ac:dyDescent="0.3">
      <c r="A3626" t="s">
        <v>6652</v>
      </c>
      <c r="B3626" t="s">
        <v>6651</v>
      </c>
      <c r="C3626">
        <v>3.0967741753934982E-6</v>
      </c>
      <c r="D3626">
        <v>2.5502213041948764E-4</v>
      </c>
      <c r="E3626">
        <v>0.37081764</v>
      </c>
      <c r="F3626">
        <v>-11.01084298</v>
      </c>
      <c r="G3626">
        <v>-30.252833890000002</v>
      </c>
      <c r="H3626">
        <v>0</v>
      </c>
    </row>
    <row r="3627" spans="1:8" x14ac:dyDescent="0.3">
      <c r="A3627" t="s">
        <v>6238</v>
      </c>
      <c r="B3627" t="s">
        <v>6237</v>
      </c>
      <c r="C3627">
        <v>4.8163366241204299E-7</v>
      </c>
      <c r="D3627">
        <v>2.4177019437891497E-4</v>
      </c>
      <c r="E3627">
        <v>-1.1289744399999999</v>
      </c>
      <c r="F3627">
        <v>0.86906295</v>
      </c>
      <c r="G3627">
        <v>-8.5364903499999993</v>
      </c>
      <c r="H3627">
        <v>0</v>
      </c>
    </row>
    <row r="3628" spans="1:8" x14ac:dyDescent="0.3">
      <c r="A3628" t="s">
        <v>6654</v>
      </c>
      <c r="B3628" t="s">
        <v>6653</v>
      </c>
      <c r="C3628">
        <v>4.5069481854057778E-7</v>
      </c>
      <c r="D3628">
        <v>2.3189976142778225E-4</v>
      </c>
      <c r="E3628">
        <v>7.5401617600000002</v>
      </c>
      <c r="F3628">
        <v>4.8143896399999999</v>
      </c>
      <c r="G3628">
        <v>-31.71875829</v>
      </c>
      <c r="H3628">
        <v>0</v>
      </c>
    </row>
    <row r="3629" spans="1:8" x14ac:dyDescent="0.3">
      <c r="A3629" t="s">
        <v>6496</v>
      </c>
      <c r="B3629" t="s">
        <v>6495</v>
      </c>
      <c r="C3629">
        <v>1E-8</v>
      </c>
      <c r="D3629">
        <v>2.3182692068181136E-4</v>
      </c>
      <c r="E3629">
        <v>0.13360484</v>
      </c>
      <c r="F3629">
        <v>25.892790659999999</v>
      </c>
      <c r="G3629">
        <v>-16.838237100000001</v>
      </c>
      <c r="H3629">
        <v>0</v>
      </c>
    </row>
    <row r="3630" spans="1:8" x14ac:dyDescent="0.3">
      <c r="A3630" t="s">
        <v>6837</v>
      </c>
      <c r="B3630" t="s">
        <v>6836</v>
      </c>
      <c r="C3630">
        <v>6.4317357522155661E-7</v>
      </c>
      <c r="D3630">
        <v>2.2424361926066865E-4</v>
      </c>
      <c r="E3630">
        <v>1.5704585799999999</v>
      </c>
      <c r="F3630">
        <v>0.62540287000000006</v>
      </c>
      <c r="G3630">
        <v>-35.857429869999997</v>
      </c>
      <c r="H3630">
        <v>0</v>
      </c>
    </row>
    <row r="3631" spans="1:8" x14ac:dyDescent="0.3">
      <c r="A3631" t="s">
        <v>1295</v>
      </c>
      <c r="B3631" t="s">
        <v>6737</v>
      </c>
      <c r="C3631">
        <v>9.6500496434263423E-7</v>
      </c>
      <c r="D3631">
        <v>2.2179343437131303E-4</v>
      </c>
      <c r="E3631">
        <v>-0.15984825999999999</v>
      </c>
      <c r="F3631">
        <v>-3.7908552700000002</v>
      </c>
      <c r="G3631">
        <v>-15.46608071</v>
      </c>
      <c r="H3631">
        <v>0</v>
      </c>
    </row>
    <row r="3632" spans="1:8" x14ac:dyDescent="0.3">
      <c r="A3632" t="s">
        <v>6710</v>
      </c>
      <c r="B3632" t="s">
        <v>6709</v>
      </c>
      <c r="C3632">
        <v>4.2771310072924276E-6</v>
      </c>
      <c r="D3632">
        <v>2.1238619370543316E-4</v>
      </c>
      <c r="E3632">
        <v>-0.16037633000000001</v>
      </c>
      <c r="F3632">
        <v>-3.8065755800000001</v>
      </c>
      <c r="G3632">
        <v>-15.462971789999999</v>
      </c>
      <c r="H3632">
        <v>0</v>
      </c>
    </row>
    <row r="3633" spans="1:8" x14ac:dyDescent="0.3">
      <c r="A3633" t="s">
        <v>6756</v>
      </c>
      <c r="B3633" t="s">
        <v>6755</v>
      </c>
      <c r="C3633">
        <v>1.3082716672251326E-8</v>
      </c>
      <c r="D3633">
        <v>2.1185516267803949E-4</v>
      </c>
      <c r="E3633">
        <v>-0.58595189999999997</v>
      </c>
      <c r="F3633">
        <v>263.55007555999998</v>
      </c>
      <c r="G3633">
        <v>6.1721947999999998</v>
      </c>
      <c r="H3633">
        <v>0</v>
      </c>
    </row>
    <row r="3634" spans="1:8" x14ac:dyDescent="0.3">
      <c r="A3634" t="s">
        <v>6802</v>
      </c>
      <c r="B3634" t="s">
        <v>6802</v>
      </c>
      <c r="C3634">
        <v>2.0036447084952933E-8</v>
      </c>
      <c r="D3634">
        <v>2.0841617981263503E-4</v>
      </c>
      <c r="E3634">
        <v>0.38423225999999999</v>
      </c>
      <c r="F3634">
        <v>-59.927105830000002</v>
      </c>
      <c r="G3634">
        <v>-42.77019619</v>
      </c>
      <c r="H3634">
        <v>0</v>
      </c>
    </row>
    <row r="3635" spans="1:8" x14ac:dyDescent="0.3">
      <c r="A3635" t="s">
        <v>6714</v>
      </c>
      <c r="B3635" t="s">
        <v>6713</v>
      </c>
      <c r="C3635">
        <v>5.9999999999944421E-8</v>
      </c>
      <c r="D3635">
        <v>1.9903819237579684E-4</v>
      </c>
      <c r="E3635">
        <v>6.2459000000000004E-3</v>
      </c>
      <c r="F3635">
        <v>-1.9940960000000001E-2</v>
      </c>
      <c r="G3635">
        <v>-14.28571429</v>
      </c>
      <c r="H3635">
        <v>0</v>
      </c>
    </row>
    <row r="3636" spans="1:8" x14ac:dyDescent="0.3">
      <c r="A3636" t="s">
        <v>1988</v>
      </c>
      <c r="B3636" t="s">
        <v>6644</v>
      </c>
      <c r="C3636">
        <v>9.3560038094151364E-6</v>
      </c>
      <c r="D3636">
        <v>1.7203432343187948E-4</v>
      </c>
      <c r="E3636">
        <v>-0.15984825999999999</v>
      </c>
      <c r="F3636">
        <v>-3.7908552700000002</v>
      </c>
      <c r="G3636">
        <v>-48.069103650000002</v>
      </c>
      <c r="H3636">
        <v>0</v>
      </c>
    </row>
    <row r="3637" spans="1:8" x14ac:dyDescent="0.3">
      <c r="A3637" t="s">
        <v>6763</v>
      </c>
      <c r="B3637" t="s">
        <v>6762</v>
      </c>
      <c r="C3637">
        <v>1.5441364229666288E-5</v>
      </c>
      <c r="D3637">
        <v>1.4615679501625209E-4</v>
      </c>
      <c r="E3637">
        <v>-0.22191050000000001</v>
      </c>
      <c r="F3637">
        <v>-4.0181847399999997</v>
      </c>
      <c r="G3637">
        <v>-15.61469327</v>
      </c>
      <c r="H3637">
        <v>0</v>
      </c>
    </row>
    <row r="3638" spans="1:8" x14ac:dyDescent="0.3">
      <c r="A3638" t="s">
        <v>6748</v>
      </c>
      <c r="B3638" t="s">
        <v>6747</v>
      </c>
      <c r="C3638">
        <v>1E-8</v>
      </c>
      <c r="D3638">
        <v>1.4002476272172821E-4</v>
      </c>
      <c r="E3638">
        <v>0.37081757999999998</v>
      </c>
      <c r="F3638">
        <v>0.15597241000000001</v>
      </c>
      <c r="G3638">
        <v>0.15440398</v>
      </c>
      <c r="H3638">
        <v>0</v>
      </c>
    </row>
    <row r="3639" spans="1:8" x14ac:dyDescent="0.3">
      <c r="A3639" t="s">
        <v>6291</v>
      </c>
      <c r="B3639" t="s">
        <v>6290</v>
      </c>
      <c r="C3639">
        <v>1.0993753225379393E-6</v>
      </c>
      <c r="D3639">
        <v>1.286412075867907E-4</v>
      </c>
      <c r="E3639">
        <v>-1.1289744399999999</v>
      </c>
      <c r="F3639">
        <v>0.80634044999999999</v>
      </c>
      <c r="G3639">
        <v>-33.84688869</v>
      </c>
      <c r="H3639">
        <v>0</v>
      </c>
    </row>
    <row r="3640" spans="1:8" x14ac:dyDescent="0.3">
      <c r="A3640" t="s">
        <v>6624</v>
      </c>
      <c r="B3640" t="s">
        <v>6623</v>
      </c>
      <c r="C3640">
        <v>1E-8</v>
      </c>
      <c r="D3640">
        <v>1.2442950433667489E-4</v>
      </c>
      <c r="E3640">
        <v>-38.915941779999997</v>
      </c>
      <c r="F3640">
        <v>-39.844825589999999</v>
      </c>
      <c r="G3640">
        <v>-58.890299980000002</v>
      </c>
      <c r="H3640">
        <v>0</v>
      </c>
    </row>
    <row r="3641" spans="1:8" x14ac:dyDescent="0.3">
      <c r="A3641" t="s">
        <v>6806</v>
      </c>
      <c r="B3641" t="s">
        <v>6805</v>
      </c>
      <c r="C3641">
        <v>1.3721153364454147E-6</v>
      </c>
      <c r="D3641">
        <v>1.2400091236059395E-4</v>
      </c>
      <c r="E3641">
        <v>0.15440412000000001</v>
      </c>
      <c r="F3641">
        <v>0.89083354999999997</v>
      </c>
      <c r="G3641">
        <v>-2.6917943599999998</v>
      </c>
      <c r="H3641">
        <v>0</v>
      </c>
    </row>
    <row r="3642" spans="1:8" x14ac:dyDescent="0.3">
      <c r="A3642" t="s">
        <v>6319</v>
      </c>
      <c r="B3642" t="s">
        <v>6529</v>
      </c>
      <c r="C3642">
        <v>1.0199408450467197E-2</v>
      </c>
      <c r="D3642">
        <v>1.0199408450467196E-4</v>
      </c>
      <c r="E3642">
        <v>-0.17176248999999999</v>
      </c>
      <c r="F3642">
        <v>-3.2628023900000001</v>
      </c>
      <c r="G3642">
        <v>-13.90157619</v>
      </c>
      <c r="H3642">
        <v>0</v>
      </c>
    </row>
    <row r="3643" spans="1:8" x14ac:dyDescent="0.3">
      <c r="A3643" t="s">
        <v>6741</v>
      </c>
      <c r="B3643" t="s">
        <v>6740</v>
      </c>
      <c r="C3643">
        <v>1E-8</v>
      </c>
      <c r="D3643">
        <v>1.0017408345656412E-4</v>
      </c>
      <c r="E3643">
        <v>0.38442683999999999</v>
      </c>
      <c r="F3643">
        <v>0.18795692999999999</v>
      </c>
      <c r="G3643">
        <v>0.16778983</v>
      </c>
      <c r="H3643">
        <v>0</v>
      </c>
    </row>
    <row r="3644" spans="1:8" x14ac:dyDescent="0.3">
      <c r="A3644" t="s">
        <v>6789</v>
      </c>
      <c r="B3644" t="s">
        <v>6788</v>
      </c>
      <c r="C3644">
        <v>1.0015440412107804E-8</v>
      </c>
      <c r="D3644">
        <v>1.0016778982039094E-4</v>
      </c>
      <c r="E3644">
        <v>0.15440413</v>
      </c>
      <c r="F3644">
        <v>0.15440412000000001</v>
      </c>
      <c r="G3644">
        <v>0.14932113</v>
      </c>
      <c r="H3644">
        <v>0</v>
      </c>
    </row>
    <row r="3645" spans="1:8" x14ac:dyDescent="0.3">
      <c r="A3645" t="s">
        <v>6366</v>
      </c>
      <c r="B3645" t="s">
        <v>6365</v>
      </c>
      <c r="C3645">
        <v>5.8809166802027478E-7</v>
      </c>
      <c r="D3645">
        <v>8.9255722423341755E-5</v>
      </c>
      <c r="E3645">
        <v>-8.4798609000000003</v>
      </c>
      <c r="F3645">
        <v>-23.32686528</v>
      </c>
      <c r="G3645">
        <v>-24.091990840000001</v>
      </c>
      <c r="H3645">
        <v>0</v>
      </c>
    </row>
    <row r="3646" spans="1:8" x14ac:dyDescent="0.3">
      <c r="A3646" t="s">
        <v>6916</v>
      </c>
      <c r="B3646" t="s">
        <v>6915</v>
      </c>
      <c r="C3646">
        <v>1E-8</v>
      </c>
      <c r="D3646">
        <v>8.7218111239151737E-5</v>
      </c>
      <c r="E3646">
        <v>-0.93851709999999999</v>
      </c>
      <c r="F3646">
        <v>0.96970097</v>
      </c>
      <c r="G3646">
        <v>5.9463202900000001</v>
      </c>
      <c r="H3646">
        <v>0</v>
      </c>
    </row>
    <row r="3647" spans="1:8" x14ac:dyDescent="0.3">
      <c r="A3647" t="s">
        <v>6852</v>
      </c>
      <c r="B3647" t="s">
        <v>6851</v>
      </c>
      <c r="C3647">
        <v>3.3093522045874113E-6</v>
      </c>
      <c r="D3647">
        <v>8.1765974071697014E-5</v>
      </c>
      <c r="E3647">
        <v>-0.1638087</v>
      </c>
      <c r="F3647">
        <v>-3.8100673600000001</v>
      </c>
      <c r="G3647">
        <v>-16.148651139999998</v>
      </c>
      <c r="H3647">
        <v>0</v>
      </c>
    </row>
    <row r="3648" spans="1:8" x14ac:dyDescent="0.3">
      <c r="A3648" t="s">
        <v>6841</v>
      </c>
      <c r="B3648" t="s">
        <v>6840</v>
      </c>
      <c r="C3648">
        <v>1E-8</v>
      </c>
      <c r="D3648">
        <v>7.4831684784198383E-5</v>
      </c>
      <c r="E3648">
        <v>-0.33287858999999997</v>
      </c>
      <c r="F3648">
        <v>-4.8509532899999996</v>
      </c>
      <c r="G3648">
        <v>-9.8681460600000008</v>
      </c>
      <c r="H3648">
        <v>0</v>
      </c>
    </row>
    <row r="3649" spans="1:8" x14ac:dyDescent="0.3">
      <c r="A3649" t="s">
        <v>3098</v>
      </c>
      <c r="B3649" t="s">
        <v>6326</v>
      </c>
      <c r="C3649">
        <v>4.0061761648164122E-8</v>
      </c>
      <c r="D3649">
        <v>7.1309449590523669E-5</v>
      </c>
      <c r="E3649">
        <v>0.15440412000000001</v>
      </c>
      <c r="F3649">
        <v>0.15440412000000001</v>
      </c>
      <c r="G3649">
        <v>-42.768911940000002</v>
      </c>
      <c r="H3649">
        <v>0</v>
      </c>
    </row>
    <row r="3650" spans="1:8" x14ac:dyDescent="0.3">
      <c r="A3650" t="s">
        <v>5742</v>
      </c>
      <c r="B3650" t="s">
        <v>5742</v>
      </c>
      <c r="C3650">
        <v>1.2799284091289064E-6</v>
      </c>
      <c r="D3650">
        <v>6.3995868031822446E-5</v>
      </c>
      <c r="E3650">
        <v>1.4505173200000001</v>
      </c>
      <c r="F3650">
        <v>8.8718909999999998E-2</v>
      </c>
      <c r="G3650">
        <v>-26.091154150000001</v>
      </c>
      <c r="H3650">
        <v>0</v>
      </c>
    </row>
    <row r="3651" spans="1:8" x14ac:dyDescent="0.3">
      <c r="A3651" t="s">
        <v>6828</v>
      </c>
      <c r="B3651" t="s">
        <v>6827</v>
      </c>
      <c r="C3651">
        <v>1E-8</v>
      </c>
      <c r="D3651">
        <v>6.3199867015765229E-5</v>
      </c>
      <c r="E3651">
        <v>-0.22214935</v>
      </c>
      <c r="F3651">
        <v>83.236241030000002</v>
      </c>
      <c r="G3651">
        <v>10.759288789999999</v>
      </c>
      <c r="H3651">
        <v>0</v>
      </c>
    </row>
    <row r="3652" spans="1:8" x14ac:dyDescent="0.3">
      <c r="A3652" t="s">
        <v>6668</v>
      </c>
      <c r="B3652" t="s">
        <v>6667</v>
      </c>
      <c r="C3652">
        <v>2.9150765479539391E-7</v>
      </c>
      <c r="D3652">
        <v>6.2214019816003938E-5</v>
      </c>
      <c r="E3652">
        <v>-0.31705519999999998</v>
      </c>
      <c r="F3652">
        <v>-6.9030903700000001</v>
      </c>
      <c r="G3652">
        <v>-16.962483389999999</v>
      </c>
      <c r="H3652">
        <v>0</v>
      </c>
    </row>
    <row r="3653" spans="1:8" x14ac:dyDescent="0.3">
      <c r="A3653" t="s">
        <v>6804</v>
      </c>
      <c r="B3653" t="s">
        <v>6803</v>
      </c>
      <c r="C3653">
        <v>1E-8</v>
      </c>
      <c r="D3653">
        <v>6.1550026777040131E-5</v>
      </c>
      <c r="E3653">
        <v>-0.93851708</v>
      </c>
      <c r="F3653">
        <v>1.0131111800000001</v>
      </c>
      <c r="G3653">
        <v>5.9428497</v>
      </c>
      <c r="H3653">
        <v>0</v>
      </c>
    </row>
    <row r="3654" spans="1:8" x14ac:dyDescent="0.3">
      <c r="A3654" t="s">
        <v>5956</v>
      </c>
      <c r="B3654" t="s">
        <v>5955</v>
      </c>
      <c r="C3654">
        <v>9.4364202848398176E-7</v>
      </c>
      <c r="D3654">
        <v>6.1174023147078432E-5</v>
      </c>
      <c r="E3654">
        <v>-0.16145825</v>
      </c>
      <c r="F3654">
        <v>-8.2988275399999996</v>
      </c>
      <c r="G3654">
        <v>-17.800590100000001</v>
      </c>
      <c r="H3654">
        <v>0</v>
      </c>
    </row>
    <row r="3655" spans="1:8" x14ac:dyDescent="0.3">
      <c r="A3655" t="s">
        <v>7036</v>
      </c>
      <c r="B3655" t="s">
        <v>7035</v>
      </c>
      <c r="C3655">
        <v>6.0473195057478848E-6</v>
      </c>
      <c r="D3655">
        <v>6.0131654479220037E-5</v>
      </c>
      <c r="E3655">
        <v>-0.93851708</v>
      </c>
      <c r="F3655">
        <v>-92.689852029999997</v>
      </c>
      <c r="G3655">
        <v>-92.325257449999995</v>
      </c>
      <c r="H3655">
        <v>0</v>
      </c>
    </row>
    <row r="3656" spans="1:8" x14ac:dyDescent="0.3">
      <c r="A3656" t="s">
        <v>6843</v>
      </c>
      <c r="B3656" t="s">
        <v>6842</v>
      </c>
      <c r="C3656">
        <v>1.0015440412107804E-8</v>
      </c>
      <c r="D3656">
        <v>4.8464412171381148E-5</v>
      </c>
      <c r="E3656">
        <v>0.37081765</v>
      </c>
      <c r="F3656">
        <v>0.15440412000000001</v>
      </c>
      <c r="G3656">
        <v>0.14582116000000001</v>
      </c>
      <c r="H3656">
        <v>0</v>
      </c>
    </row>
    <row r="3657" spans="1:8" x14ac:dyDescent="0.3">
      <c r="A3657" t="s">
        <v>6771</v>
      </c>
      <c r="B3657" t="s">
        <v>6770</v>
      </c>
      <c r="C3657">
        <v>7.1836949507425301E-8</v>
      </c>
      <c r="D3657">
        <v>4.7645563204787754E-5</v>
      </c>
      <c r="E3657">
        <v>-0.22134602</v>
      </c>
      <c r="F3657">
        <v>-4.0173279199999996</v>
      </c>
      <c r="G3657">
        <v>-62.764139800000002</v>
      </c>
      <c r="H3657">
        <v>0</v>
      </c>
    </row>
    <row r="3658" spans="1:8" x14ac:dyDescent="0.3">
      <c r="A3658" t="s">
        <v>7045</v>
      </c>
      <c r="B3658" t="s">
        <v>7044</v>
      </c>
      <c r="C3658">
        <v>8.788190936422465E-8</v>
      </c>
      <c r="D3658">
        <v>4.4045146060924249E-5</v>
      </c>
      <c r="E3658">
        <v>-0.93691946000000004</v>
      </c>
      <c r="F3658">
        <v>-2.3915963100000002</v>
      </c>
      <c r="G3658">
        <v>103.82054002</v>
      </c>
      <c r="H3658">
        <v>0</v>
      </c>
    </row>
    <row r="3659" spans="1:8" x14ac:dyDescent="0.3">
      <c r="A3659" t="s">
        <v>6808</v>
      </c>
      <c r="B3659" t="s">
        <v>6807</v>
      </c>
      <c r="C3659">
        <v>4.5106813803807425E-8</v>
      </c>
      <c r="D3659">
        <v>4.3548264767069147E-5</v>
      </c>
      <c r="E3659">
        <v>-0.22214935</v>
      </c>
      <c r="F3659">
        <v>-4.0191118499999998</v>
      </c>
      <c r="G3659">
        <v>-15.614895280000001</v>
      </c>
      <c r="H3659">
        <v>0</v>
      </c>
    </row>
    <row r="3660" spans="1:8" x14ac:dyDescent="0.3">
      <c r="A3660" t="s">
        <v>6620</v>
      </c>
      <c r="B3660" t="s">
        <v>6619</v>
      </c>
      <c r="C3660">
        <v>1.6039241277460114E-8</v>
      </c>
      <c r="D3660">
        <v>4.2807727020733626E-5</v>
      </c>
      <c r="E3660">
        <v>-7.4764266099999999</v>
      </c>
      <c r="F3660">
        <v>-3.8065755800000001</v>
      </c>
      <c r="G3660">
        <v>-15.462971789999999</v>
      </c>
      <c r="H3660">
        <v>0</v>
      </c>
    </row>
    <row r="3661" spans="1:8" x14ac:dyDescent="0.3">
      <c r="A3661" t="s">
        <v>4588</v>
      </c>
      <c r="B3661" t="s">
        <v>6835</v>
      </c>
      <c r="C3661">
        <v>7.0108082883953354E-8</v>
      </c>
      <c r="D3661">
        <v>4.2148686841606651E-5</v>
      </c>
      <c r="E3661">
        <v>0.37081764</v>
      </c>
      <c r="F3661">
        <v>0.17456856000000001</v>
      </c>
      <c r="G3661">
        <v>0.15440412000000001</v>
      </c>
      <c r="H3661">
        <v>0</v>
      </c>
    </row>
    <row r="3662" spans="1:8" x14ac:dyDescent="0.3">
      <c r="A3662" t="s">
        <v>6698</v>
      </c>
      <c r="B3662" t="s">
        <v>6697</v>
      </c>
      <c r="C3662">
        <v>9.9039641680736936E-6</v>
      </c>
      <c r="D3662">
        <v>4.094202392855429E-5</v>
      </c>
      <c r="E3662">
        <v>-0.16037633000000001</v>
      </c>
      <c r="F3662">
        <v>-3.8065755800000001</v>
      </c>
      <c r="G3662">
        <v>-15.462971789999999</v>
      </c>
      <c r="H3662">
        <v>0</v>
      </c>
    </row>
    <row r="3663" spans="1:8" x14ac:dyDescent="0.3">
      <c r="A3663" t="s">
        <v>6778</v>
      </c>
      <c r="B3663" t="s">
        <v>6777</v>
      </c>
      <c r="C3663">
        <v>1.0015440412107804E-8</v>
      </c>
      <c r="D3663">
        <v>3.7987784859031147E-5</v>
      </c>
      <c r="E3663">
        <v>0.15440413</v>
      </c>
      <c r="F3663">
        <v>0.15440412000000001</v>
      </c>
      <c r="G3663">
        <v>0.15440412000000001</v>
      </c>
      <c r="H3663">
        <v>0</v>
      </c>
    </row>
    <row r="3664" spans="1:8" x14ac:dyDescent="0.3">
      <c r="A3664" t="s">
        <v>726</v>
      </c>
      <c r="B3664" t="s">
        <v>6759</v>
      </c>
      <c r="C3664">
        <v>1E-8</v>
      </c>
      <c r="D3664">
        <v>3.3592269987072473E-5</v>
      </c>
      <c r="E3664">
        <v>0.15440412000000001</v>
      </c>
      <c r="F3664">
        <v>0.15440411000000001</v>
      </c>
      <c r="G3664">
        <v>8.3796450399999998</v>
      </c>
      <c r="H3664">
        <v>0</v>
      </c>
    </row>
    <row r="3665" spans="1:8" x14ac:dyDescent="0.3">
      <c r="A3665" t="s">
        <v>6813</v>
      </c>
      <c r="B3665" t="s">
        <v>6812</v>
      </c>
      <c r="C3665">
        <v>7.1622154641883335E-8</v>
      </c>
      <c r="D3665">
        <v>3.2904535591826459E-5</v>
      </c>
      <c r="E3665">
        <v>-0.22191050000000001</v>
      </c>
      <c r="F3665">
        <v>-4.0181847399999997</v>
      </c>
      <c r="G3665">
        <v>-15.61469327</v>
      </c>
      <c r="H3665">
        <v>0</v>
      </c>
    </row>
    <row r="3666" spans="1:8" x14ac:dyDescent="0.3">
      <c r="A3666" t="s">
        <v>6991</v>
      </c>
      <c r="B3666" t="s">
        <v>6990</v>
      </c>
      <c r="C3666">
        <v>1E-8</v>
      </c>
      <c r="D3666">
        <v>3.2639503906084465E-5</v>
      </c>
      <c r="E3666">
        <v>0.15440422000000001</v>
      </c>
      <c r="F3666">
        <v>0.15440398999999999</v>
      </c>
      <c r="G3666">
        <v>0.14582112999999999</v>
      </c>
      <c r="H3666">
        <v>0</v>
      </c>
    </row>
    <row r="3667" spans="1:8" x14ac:dyDescent="0.3">
      <c r="A3667" t="s">
        <v>6744</v>
      </c>
      <c r="B3667" t="s">
        <v>6743</v>
      </c>
      <c r="C3667">
        <v>1.4021616576844093E-8</v>
      </c>
      <c r="D3667">
        <v>2.8192598305753984E-5</v>
      </c>
      <c r="E3667">
        <v>0.15440412000000001</v>
      </c>
      <c r="F3667">
        <v>86.954887679999999</v>
      </c>
      <c r="G3667">
        <v>-26.208342300000002</v>
      </c>
      <c r="H3667">
        <v>0</v>
      </c>
    </row>
    <row r="3668" spans="1:8" x14ac:dyDescent="0.3">
      <c r="A3668" t="s">
        <v>6820</v>
      </c>
      <c r="B3668" t="s">
        <v>6819</v>
      </c>
      <c r="C3668">
        <v>1.3890067977847773E-7</v>
      </c>
      <c r="D3668">
        <v>2.5003868138483011E-5</v>
      </c>
      <c r="E3668">
        <v>-0.22191050000000001</v>
      </c>
      <c r="F3668">
        <v>-4.0181847399999997</v>
      </c>
      <c r="G3668">
        <v>-15.631705480000001</v>
      </c>
      <c r="H3668">
        <v>0</v>
      </c>
    </row>
    <row r="3669" spans="1:8" x14ac:dyDescent="0.3">
      <c r="A3669" t="s">
        <v>7194</v>
      </c>
      <c r="B3669" t="s">
        <v>7193</v>
      </c>
      <c r="C3669">
        <v>1.5779342039841656E-5</v>
      </c>
      <c r="D3669">
        <v>1.5828068971903081E-5</v>
      </c>
      <c r="E3669">
        <v>-1.1399994</v>
      </c>
      <c r="F3669">
        <v>0.84670073000000001</v>
      </c>
      <c r="G3669">
        <v>5.8616575099999997</v>
      </c>
      <c r="H3669">
        <v>0</v>
      </c>
    </row>
    <row r="3670" spans="1:8" x14ac:dyDescent="0.3">
      <c r="A3670" t="s">
        <v>6754</v>
      </c>
      <c r="B3670" t="s">
        <v>6753</v>
      </c>
      <c r="C3670">
        <v>1.4792004546506538E-8</v>
      </c>
      <c r="D3670">
        <v>1.2776853579833573E-5</v>
      </c>
      <c r="E3670">
        <v>-0.93691946000000004</v>
      </c>
      <c r="F3670">
        <v>-75.302375299999994</v>
      </c>
      <c r="G3670">
        <v>-54.974288870000002</v>
      </c>
      <c r="H3670">
        <v>0</v>
      </c>
    </row>
    <row r="3671" spans="1:8" x14ac:dyDescent="0.3">
      <c r="A3671" t="s">
        <v>6761</v>
      </c>
      <c r="B3671" t="s">
        <v>6760</v>
      </c>
      <c r="C3671">
        <v>1E-8</v>
      </c>
      <c r="D3671">
        <v>1.2480906583149244E-5</v>
      </c>
      <c r="E3671">
        <v>0</v>
      </c>
      <c r="F3671">
        <v>0</v>
      </c>
      <c r="G3671">
        <v>0</v>
      </c>
      <c r="H3671">
        <v>0</v>
      </c>
    </row>
    <row r="3672" spans="1:8" x14ac:dyDescent="0.3">
      <c r="A3672" t="s">
        <v>6931</v>
      </c>
      <c r="B3672" t="s">
        <v>6930</v>
      </c>
      <c r="C3672">
        <v>1E-8</v>
      </c>
      <c r="D3672">
        <v>1.1933019433173463E-5</v>
      </c>
      <c r="E3672">
        <v>-0.22134607000000001</v>
      </c>
      <c r="F3672">
        <v>-4.01888209</v>
      </c>
      <c r="G3672">
        <v>-15.63170547</v>
      </c>
      <c r="H3672">
        <v>0</v>
      </c>
    </row>
    <row r="3673" spans="1:8" x14ac:dyDescent="0.3">
      <c r="A3673" t="s">
        <v>6684</v>
      </c>
      <c r="B3673" t="s">
        <v>6683</v>
      </c>
      <c r="C3673">
        <v>3.906543802714806E-7</v>
      </c>
      <c r="D3673">
        <v>3.4379746122830282E-6</v>
      </c>
      <c r="E3673">
        <v>0.38423225999999999</v>
      </c>
      <c r="F3673">
        <v>0.16778981000000001</v>
      </c>
      <c r="G3673">
        <v>0.15920571</v>
      </c>
      <c r="H3673">
        <v>0</v>
      </c>
    </row>
    <row r="3674" spans="1:8" x14ac:dyDescent="0.3">
      <c r="A3674" t="s">
        <v>6830</v>
      </c>
      <c r="B3674" t="s">
        <v>6829</v>
      </c>
      <c r="C3674">
        <v>3.0046321236056319E-8</v>
      </c>
      <c r="D3674">
        <v>3.3556210314971951E-6</v>
      </c>
      <c r="E3674">
        <v>200.46321237000001</v>
      </c>
      <c r="F3674">
        <v>50.231606169999999</v>
      </c>
      <c r="G3674">
        <v>50.231606169999999</v>
      </c>
      <c r="H3674">
        <v>0</v>
      </c>
    </row>
    <row r="3675" spans="1:8" x14ac:dyDescent="0.3">
      <c r="A3675" t="s">
        <v>6824</v>
      </c>
      <c r="B3675" t="s">
        <v>6823</v>
      </c>
      <c r="C3675">
        <v>3.104786527724039E-8</v>
      </c>
      <c r="D3675">
        <v>5.0342171834197603E-7</v>
      </c>
      <c r="E3675">
        <v>3.7165115599999998</v>
      </c>
      <c r="F3675">
        <v>3.4945047300000001</v>
      </c>
      <c r="G3675">
        <v>-48.223946640000001</v>
      </c>
      <c r="H3675">
        <v>0</v>
      </c>
    </row>
    <row r="3676" spans="1:8" x14ac:dyDescent="0.3">
      <c r="A3676" t="s">
        <v>6682</v>
      </c>
      <c r="B3676" t="s">
        <v>6681</v>
      </c>
      <c r="C3676">
        <v>1E-8</v>
      </c>
      <c r="D3676">
        <v>2.8215318588742601E-6</v>
      </c>
      <c r="E3676">
        <v>6.24582E-3</v>
      </c>
      <c r="F3676">
        <v>-1.9941520000000001E-2</v>
      </c>
      <c r="G3676">
        <v>-8.5691199999999995E-3</v>
      </c>
      <c r="H3676">
        <v>0</v>
      </c>
    </row>
    <row r="3677" spans="1:8" x14ac:dyDescent="0.3">
      <c r="A3677" t="s">
        <v>6832</v>
      </c>
      <c r="B3677" t="s">
        <v>6831</v>
      </c>
      <c r="C3677">
        <v>1E-8</v>
      </c>
      <c r="D3677">
        <v>2.36669431955306E-6</v>
      </c>
      <c r="E3677">
        <v>0.15440502</v>
      </c>
      <c r="F3677">
        <v>-49.922798139999998</v>
      </c>
      <c r="G3677">
        <v>-49.922797690000003</v>
      </c>
      <c r="H3677">
        <v>0</v>
      </c>
    </row>
    <row r="3678" spans="1:8" x14ac:dyDescent="0.3">
      <c r="A3678" t="s">
        <v>2462</v>
      </c>
      <c r="B3678" t="s">
        <v>6520</v>
      </c>
      <c r="C3678">
        <v>1E-8</v>
      </c>
      <c r="D3678">
        <v>2.1806268815873262E-6</v>
      </c>
      <c r="E3678">
        <v>-0.16145825</v>
      </c>
      <c r="F3678">
        <v>-44.55835124</v>
      </c>
      <c r="G3678">
        <v>-55.147794910000002</v>
      </c>
      <c r="H3678">
        <v>0</v>
      </c>
    </row>
    <row r="3679" spans="1:8" x14ac:dyDescent="0.3">
      <c r="A3679" t="s">
        <v>1179</v>
      </c>
      <c r="B3679" t="s">
        <v>6817</v>
      </c>
      <c r="C3679">
        <v>3.6360907702195141E-6</v>
      </c>
      <c r="D3679">
        <v>5.3643232616848249E-7</v>
      </c>
      <c r="E3679">
        <v>5.6218752099999998</v>
      </c>
      <c r="F3679">
        <v>27.138031600000001</v>
      </c>
      <c r="G3679">
        <v>29.860384639999999</v>
      </c>
      <c r="H3679">
        <v>0</v>
      </c>
    </row>
    <row r="3680" spans="1:8" x14ac:dyDescent="0.3">
      <c r="A3680" t="s">
        <v>6502</v>
      </c>
      <c r="B3680" t="s">
        <v>6501</v>
      </c>
      <c r="C3680">
        <v>9.8450035191695526E-8</v>
      </c>
      <c r="D3680">
        <v>4.9227537992680088E-7</v>
      </c>
      <c r="E3680">
        <v>-1.32201821</v>
      </c>
      <c r="F3680">
        <v>-24.251458299999999</v>
      </c>
      <c r="G3680">
        <v>-24.269203699999998</v>
      </c>
      <c r="H3680">
        <v>0</v>
      </c>
    </row>
    <row r="3681" spans="1:8" x14ac:dyDescent="0.3">
      <c r="A3681" t="s">
        <v>6854</v>
      </c>
      <c r="B3681" t="s">
        <v>6853</v>
      </c>
      <c r="C3681">
        <v>6.7103450760467922E-6</v>
      </c>
      <c r="D3681">
        <v>2.766686628284497E-7</v>
      </c>
      <c r="E3681">
        <v>0.37081764</v>
      </c>
      <c r="F3681">
        <v>28.30688614</v>
      </c>
      <c r="G3681">
        <v>-10.40927802</v>
      </c>
      <c r="H3681">
        <v>0</v>
      </c>
    </row>
    <row r="3682" spans="1:8" x14ac:dyDescent="0.3">
      <c r="A3682" t="s">
        <v>6845</v>
      </c>
      <c r="B3682" t="s">
        <v>6844</v>
      </c>
      <c r="C3682">
        <v>1.0000000000035251E-8</v>
      </c>
      <c r="D3682">
        <v>2.403704821087319E-7</v>
      </c>
      <c r="E3682">
        <v>0</v>
      </c>
      <c r="F3682">
        <v>-1E-8</v>
      </c>
      <c r="G3682">
        <v>-8.5697199999999994E-3</v>
      </c>
      <c r="H3682">
        <v>0</v>
      </c>
    </row>
    <row r="3683" spans="1:8" x14ac:dyDescent="0.3">
      <c r="A3683" t="s">
        <v>6795</v>
      </c>
      <c r="B3683" t="s">
        <v>6794</v>
      </c>
      <c r="C3683">
        <v>1.101698445321175E-7</v>
      </c>
      <c r="D3683">
        <v>2.103523161292921E-7</v>
      </c>
      <c r="E3683">
        <v>0.37081764</v>
      </c>
      <c r="F3683">
        <v>0.15597232</v>
      </c>
      <c r="G3683">
        <v>-8.1917962200000005</v>
      </c>
      <c r="H3683">
        <v>0</v>
      </c>
    </row>
    <row r="3684" spans="1:8" x14ac:dyDescent="0.3">
      <c r="A3684" t="s">
        <v>3024</v>
      </c>
      <c r="B3684" t="s">
        <v>6814</v>
      </c>
      <c r="C3684">
        <v>1E-8</v>
      </c>
      <c r="D3684">
        <v>1.0547983589221785E-7</v>
      </c>
      <c r="E3684">
        <v>-0.16145825</v>
      </c>
      <c r="F3684">
        <v>12.126532539999999</v>
      </c>
      <c r="G3684">
        <v>-14.52094338</v>
      </c>
      <c r="H3684">
        <v>0</v>
      </c>
    </row>
    <row r="3685" spans="1:8" x14ac:dyDescent="0.3">
      <c r="A3685" t="s">
        <v>6847</v>
      </c>
      <c r="B3685" t="s">
        <v>6846</v>
      </c>
      <c r="C3685">
        <v>1.3845903099289078E-2</v>
      </c>
      <c r="D3685">
        <v>1.001741542345978E-7</v>
      </c>
      <c r="E3685">
        <v>0.38423225999999999</v>
      </c>
      <c r="F3685">
        <v>0.96572268000000006</v>
      </c>
      <c r="G3685">
        <v>1.63251473</v>
      </c>
      <c r="H3685">
        <v>0</v>
      </c>
    </row>
    <row r="3686" spans="1:8" x14ac:dyDescent="0.3">
      <c r="A3686" t="s">
        <v>6878</v>
      </c>
      <c r="B3686" t="s">
        <v>6877</v>
      </c>
      <c r="C3686">
        <v>1E-8</v>
      </c>
      <c r="D3686">
        <v>2.8448229066100315E-8</v>
      </c>
      <c r="E3686">
        <v>-0.15344511999999999</v>
      </c>
      <c r="F3686">
        <v>33.152351760000002</v>
      </c>
      <c r="G3686">
        <v>34.855012809999998</v>
      </c>
      <c r="H3686">
        <v>0</v>
      </c>
    </row>
    <row r="3687" spans="1:8" x14ac:dyDescent="0.3">
      <c r="A3687" t="s">
        <v>1668</v>
      </c>
      <c r="B3687" t="s">
        <v>6848</v>
      </c>
      <c r="C3687">
        <v>4.3699999999999133E-6</v>
      </c>
      <c r="D3687">
        <v>1E-8</v>
      </c>
      <c r="E3687">
        <v>6.2459000000000004E-3</v>
      </c>
      <c r="F3687">
        <v>-1.9940960000000001E-2</v>
      </c>
      <c r="G3687">
        <v>-15.96153846</v>
      </c>
      <c r="H3687">
        <v>0</v>
      </c>
    </row>
    <row r="3688" spans="1:8" x14ac:dyDescent="0.3">
      <c r="A3688" t="s">
        <v>6858</v>
      </c>
      <c r="B3688" t="s">
        <v>6857</v>
      </c>
      <c r="C3688">
        <v>1E-8</v>
      </c>
      <c r="D3688">
        <v>1E-8</v>
      </c>
      <c r="E3688">
        <v>-0.17176248999999999</v>
      </c>
      <c r="F3688">
        <v>-8.0970650200000005</v>
      </c>
      <c r="G3688">
        <v>10.83254758</v>
      </c>
      <c r="H3688">
        <v>0</v>
      </c>
    </row>
    <row r="3689" spans="1:8" x14ac:dyDescent="0.3">
      <c r="A3689" t="s">
        <v>6860</v>
      </c>
      <c r="B3689" t="s">
        <v>6859</v>
      </c>
      <c r="C3689">
        <v>4.3515341469689565E-8</v>
      </c>
      <c r="D3689">
        <v>1E-8</v>
      </c>
      <c r="E3689">
        <v>-0.53566519000000001</v>
      </c>
      <c r="F3689">
        <v>-54.305341179999999</v>
      </c>
      <c r="G3689">
        <v>-27.47443088</v>
      </c>
      <c r="H3689">
        <v>0</v>
      </c>
    </row>
    <row r="3690" spans="1:8" x14ac:dyDescent="0.3">
      <c r="A3690" t="s">
        <v>6856</v>
      </c>
      <c r="B3690" t="s">
        <v>6855</v>
      </c>
      <c r="C3690">
        <v>1.1400000000000124E-6</v>
      </c>
      <c r="D3690">
        <v>1E-8</v>
      </c>
      <c r="E3690">
        <v>6.2459000000000004E-3</v>
      </c>
      <c r="F3690">
        <v>0.86483832000000005</v>
      </c>
      <c r="G3690">
        <v>11.764705879999999</v>
      </c>
      <c r="H3690">
        <v>0</v>
      </c>
    </row>
    <row r="3691" spans="1:8" x14ac:dyDescent="0.3">
      <c r="A3691" t="s">
        <v>6874</v>
      </c>
      <c r="B3691" t="s">
        <v>6873</v>
      </c>
      <c r="C3691">
        <v>1.6024704659212233E-7</v>
      </c>
      <c r="D3691">
        <v>1E-8</v>
      </c>
      <c r="E3691">
        <v>0.15440412000000001</v>
      </c>
      <c r="F3691">
        <v>-15.659449159999999</v>
      </c>
      <c r="G3691">
        <v>45.671739819999999</v>
      </c>
      <c r="H3691">
        <v>0</v>
      </c>
    </row>
    <row r="3692" spans="1:8" x14ac:dyDescent="0.3">
      <c r="A3692" t="s">
        <v>6866</v>
      </c>
      <c r="B3692" t="s">
        <v>6865</v>
      </c>
      <c r="C3692">
        <v>1.0015440412107804E-8</v>
      </c>
      <c r="D3692">
        <v>1E-8</v>
      </c>
      <c r="E3692">
        <v>0.37081765</v>
      </c>
      <c r="F3692">
        <v>0.15440412000000001</v>
      </c>
      <c r="G3692">
        <v>0.21171617000000001</v>
      </c>
      <c r="H3692">
        <v>0</v>
      </c>
    </row>
    <row r="3693" spans="1:8" x14ac:dyDescent="0.3">
      <c r="A3693" t="s">
        <v>6862</v>
      </c>
      <c r="B3693" t="s">
        <v>6861</v>
      </c>
      <c r="C3693">
        <v>2.1032424865212717E-7</v>
      </c>
      <c r="D3693">
        <v>1E-8</v>
      </c>
      <c r="E3693">
        <v>0.37081764</v>
      </c>
      <c r="F3693">
        <v>0.15440412000000001</v>
      </c>
      <c r="G3693">
        <v>-19.10605821</v>
      </c>
      <c r="H3693">
        <v>0</v>
      </c>
    </row>
    <row r="3694" spans="1:8" x14ac:dyDescent="0.3">
      <c r="A3694" t="s">
        <v>6868</v>
      </c>
      <c r="B3694" t="s">
        <v>6867</v>
      </c>
      <c r="C3694">
        <v>7.0117452869198996E-8</v>
      </c>
      <c r="D3694">
        <v>1E-8</v>
      </c>
      <c r="E3694">
        <v>0.38423225999999999</v>
      </c>
      <c r="F3694">
        <v>0.16935822</v>
      </c>
      <c r="G3694">
        <v>16.862421439999999</v>
      </c>
      <c r="H3694">
        <v>0</v>
      </c>
    </row>
    <row r="3695" spans="1:8" x14ac:dyDescent="0.3">
      <c r="A3695" t="s">
        <v>6870</v>
      </c>
      <c r="B3695" t="s">
        <v>6869</v>
      </c>
      <c r="C3695">
        <v>1.6409999999999889E-5</v>
      </c>
      <c r="D3695">
        <v>1E-8</v>
      </c>
      <c r="E3695">
        <v>6.2459000000000004E-3</v>
      </c>
      <c r="F3695">
        <v>-1.9940960000000001E-2</v>
      </c>
      <c r="G3695">
        <v>9.1090425499999998</v>
      </c>
      <c r="H3695">
        <v>0</v>
      </c>
    </row>
    <row r="3696" spans="1:8" x14ac:dyDescent="0.3">
      <c r="A3696" t="s">
        <v>6872</v>
      </c>
      <c r="B3696" t="s">
        <v>6871</v>
      </c>
      <c r="C3696">
        <v>6.9106538842876125E-7</v>
      </c>
      <c r="D3696">
        <v>1E-8</v>
      </c>
      <c r="E3696">
        <v>0.37081764</v>
      </c>
      <c r="F3696">
        <v>0.15597232</v>
      </c>
      <c r="G3696">
        <v>0.15440412000000001</v>
      </c>
      <c r="H3696">
        <v>0</v>
      </c>
    </row>
    <row r="3697" spans="1:8" x14ac:dyDescent="0.3">
      <c r="A3697" t="s">
        <v>6876</v>
      </c>
      <c r="B3697" t="s">
        <v>6875</v>
      </c>
      <c r="C3697">
        <v>1.0000000000035251E-8</v>
      </c>
      <c r="D3697">
        <v>1E-8</v>
      </c>
      <c r="E3697">
        <v>0</v>
      </c>
      <c r="F3697">
        <v>0</v>
      </c>
      <c r="G3697">
        <v>-8.5697199999999994E-3</v>
      </c>
      <c r="H3697">
        <v>0</v>
      </c>
    </row>
    <row r="3698" spans="1:8" x14ac:dyDescent="0.3">
      <c r="A3698" t="s">
        <v>6880</v>
      </c>
      <c r="B3698" t="s">
        <v>6879</v>
      </c>
      <c r="C3698">
        <v>4.7523264754988134E-5</v>
      </c>
      <c r="D3698">
        <v>1E-8</v>
      </c>
      <c r="E3698">
        <v>0.15440412000000001</v>
      </c>
      <c r="F3698">
        <v>0.15440412000000001</v>
      </c>
      <c r="G3698">
        <v>0.14582116000000001</v>
      </c>
      <c r="H3698">
        <v>0</v>
      </c>
    </row>
    <row r="3699" spans="1:8" x14ac:dyDescent="0.3">
      <c r="A3699" t="s">
        <v>6882</v>
      </c>
      <c r="B3699" t="s">
        <v>6881</v>
      </c>
      <c r="C3699">
        <v>1.0000000000035251E-8</v>
      </c>
      <c r="D3699">
        <v>1E-8</v>
      </c>
      <c r="E3699">
        <v>6.2459000000000004E-3</v>
      </c>
      <c r="F3699">
        <v>-1.9940960000000001E-2</v>
      </c>
      <c r="G3699">
        <v>0</v>
      </c>
      <c r="H3699">
        <v>0</v>
      </c>
    </row>
    <row r="3700" spans="1:8" x14ac:dyDescent="0.3">
      <c r="A3700" t="s">
        <v>3425</v>
      </c>
      <c r="B3700" t="s">
        <v>6883</v>
      </c>
      <c r="C3700">
        <v>1E-8</v>
      </c>
      <c r="D3700">
        <v>1E-8</v>
      </c>
      <c r="E3700">
        <v>0.38423225999999999</v>
      </c>
      <c r="F3700">
        <v>0.16935822</v>
      </c>
      <c r="G3700">
        <v>0.15920570000000001</v>
      </c>
      <c r="H3700">
        <v>0</v>
      </c>
    </row>
    <row r="3701" spans="1:8" x14ac:dyDescent="0.3">
      <c r="A3701" t="s">
        <v>6884</v>
      </c>
      <c r="B3701" t="s">
        <v>6884</v>
      </c>
      <c r="C3701">
        <v>1E-8</v>
      </c>
      <c r="D3701">
        <v>1E-8</v>
      </c>
      <c r="E3701">
        <v>-0.17176248999999999</v>
      </c>
      <c r="F3701">
        <v>-3.73803252</v>
      </c>
      <c r="G3701">
        <v>-15.45185105</v>
      </c>
      <c r="H3701">
        <v>0</v>
      </c>
    </row>
    <row r="3702" spans="1:8" x14ac:dyDescent="0.3">
      <c r="A3702" t="s">
        <v>6885</v>
      </c>
      <c r="B3702" t="s">
        <v>6885</v>
      </c>
      <c r="C3702">
        <v>3.9786170187212499E-7</v>
      </c>
      <c r="D3702">
        <v>1E-8</v>
      </c>
      <c r="E3702">
        <v>0.20021937000000001</v>
      </c>
      <c r="F3702">
        <v>-1.15062329</v>
      </c>
      <c r="G3702">
        <v>-5.4498269400000003</v>
      </c>
      <c r="H3702">
        <v>0</v>
      </c>
    </row>
    <row r="3703" spans="1:8" x14ac:dyDescent="0.3">
      <c r="A3703" t="s">
        <v>887</v>
      </c>
      <c r="B3703" t="s">
        <v>5915</v>
      </c>
      <c r="C3703">
        <v>1.0769138523437055E-6</v>
      </c>
      <c r="D3703">
        <v>1E-8</v>
      </c>
      <c r="E3703">
        <v>-1.1399994</v>
      </c>
      <c r="F3703">
        <v>11.445163920000001</v>
      </c>
      <c r="G3703">
        <v>-15.534998099999999</v>
      </c>
      <c r="H3703">
        <v>0</v>
      </c>
    </row>
    <row r="3704" spans="1:8" x14ac:dyDescent="0.3">
      <c r="A3704" t="s">
        <v>6888</v>
      </c>
      <c r="B3704" t="s">
        <v>6888</v>
      </c>
      <c r="C3704">
        <v>1.1454139902694483E-5</v>
      </c>
      <c r="D3704">
        <v>1E-8</v>
      </c>
      <c r="E3704">
        <v>-22.112041749999999</v>
      </c>
      <c r="F3704">
        <v>-4.6643604999999999</v>
      </c>
      <c r="G3704">
        <v>113.57530834000001</v>
      </c>
      <c r="H3704">
        <v>0</v>
      </c>
    </row>
    <row r="3705" spans="1:8" x14ac:dyDescent="0.3">
      <c r="A3705" t="s">
        <v>6890</v>
      </c>
      <c r="B3705" t="s">
        <v>6889</v>
      </c>
      <c r="C3705">
        <v>1E-8</v>
      </c>
      <c r="D3705">
        <v>1E-8</v>
      </c>
      <c r="E3705">
        <v>6.2346499999999996E-3</v>
      </c>
      <c r="F3705">
        <v>-1.9929470000000001E-2</v>
      </c>
      <c r="G3705">
        <v>-83.947522750000005</v>
      </c>
      <c r="H3705">
        <v>0</v>
      </c>
    </row>
    <row r="3706" spans="1:8" x14ac:dyDescent="0.3">
      <c r="A3706" t="s">
        <v>6892</v>
      </c>
      <c r="B3706" t="s">
        <v>6891</v>
      </c>
      <c r="C3706">
        <v>1E-8</v>
      </c>
      <c r="D3706">
        <v>1E-8</v>
      </c>
      <c r="E3706">
        <v>-0.17176248999999999</v>
      </c>
      <c r="F3706">
        <v>-3.73803252</v>
      </c>
      <c r="G3706">
        <v>-15.45185105</v>
      </c>
      <c r="H3706">
        <v>0</v>
      </c>
    </row>
    <row r="3707" spans="1:8" x14ac:dyDescent="0.3">
      <c r="A3707" t="s">
        <v>6894</v>
      </c>
      <c r="B3707" t="s">
        <v>6893</v>
      </c>
      <c r="C3707">
        <v>1E-8</v>
      </c>
      <c r="D3707">
        <v>1E-8</v>
      </c>
      <c r="E3707">
        <v>-0.17176248999999999</v>
      </c>
      <c r="F3707">
        <v>-3.73803252</v>
      </c>
      <c r="G3707">
        <v>-15.45185105</v>
      </c>
      <c r="H3707">
        <v>0</v>
      </c>
    </row>
    <row r="3708" spans="1:8" x14ac:dyDescent="0.3">
      <c r="A3708" t="s">
        <v>6596</v>
      </c>
      <c r="B3708" t="s">
        <v>6595</v>
      </c>
      <c r="C3708">
        <v>2.4058861916019233E-6</v>
      </c>
      <c r="D3708">
        <v>1E-8</v>
      </c>
      <c r="E3708">
        <v>-0.16037633000000001</v>
      </c>
      <c r="F3708">
        <v>-3.8065755800000001</v>
      </c>
      <c r="G3708">
        <v>-61.96120664</v>
      </c>
      <c r="H3708">
        <v>0</v>
      </c>
    </row>
    <row r="3709" spans="1:8" x14ac:dyDescent="0.3">
      <c r="A3709" t="s">
        <v>6896</v>
      </c>
      <c r="B3709" t="s">
        <v>6896</v>
      </c>
      <c r="C3709">
        <v>7.3232923817524973E-6</v>
      </c>
      <c r="D3709">
        <v>1E-8</v>
      </c>
      <c r="E3709">
        <v>-0.85274855999999999</v>
      </c>
      <c r="F3709">
        <v>12.6835398</v>
      </c>
      <c r="G3709">
        <v>-8.4871563099999996</v>
      </c>
      <c r="H3709">
        <v>0</v>
      </c>
    </row>
    <row r="3710" spans="1:8" x14ac:dyDescent="0.3">
      <c r="A3710" t="s">
        <v>6898</v>
      </c>
      <c r="B3710" t="s">
        <v>6897</v>
      </c>
      <c r="C3710">
        <v>5.843492664966934E-7</v>
      </c>
      <c r="D3710">
        <v>1E-8</v>
      </c>
      <c r="E3710">
        <v>0.47970266</v>
      </c>
      <c r="F3710">
        <v>0.36811111000000002</v>
      </c>
      <c r="G3710">
        <v>184.71441421</v>
      </c>
      <c r="H3710">
        <v>0</v>
      </c>
    </row>
    <row r="3711" spans="1:8" x14ac:dyDescent="0.3">
      <c r="A3711" t="s">
        <v>5074</v>
      </c>
      <c r="B3711" t="s">
        <v>6811</v>
      </c>
      <c r="C3711">
        <v>1E-8</v>
      </c>
      <c r="D3711">
        <v>1E-8</v>
      </c>
      <c r="E3711">
        <v>-0.58595191000000002</v>
      </c>
      <c r="F3711">
        <v>-6.0060269499999999</v>
      </c>
      <c r="G3711">
        <v>6.19405816</v>
      </c>
      <c r="H3711">
        <v>0</v>
      </c>
    </row>
    <row r="3712" spans="1:8" x14ac:dyDescent="0.3">
      <c r="A3712" t="s">
        <v>6513</v>
      </c>
      <c r="B3712" t="s">
        <v>6512</v>
      </c>
      <c r="C3712">
        <v>3.0872610123694045E-5</v>
      </c>
      <c r="D3712">
        <v>1E-8</v>
      </c>
      <c r="E3712">
        <v>-0.38766403999999999</v>
      </c>
      <c r="F3712">
        <v>-0.63938099000000004</v>
      </c>
      <c r="G3712">
        <v>-22.775508290000001</v>
      </c>
      <c r="H3712">
        <v>0</v>
      </c>
    </row>
    <row r="3713" spans="1:8" x14ac:dyDescent="0.3">
      <c r="A3713" t="s">
        <v>1681</v>
      </c>
      <c r="B3713" t="s">
        <v>6899</v>
      </c>
      <c r="C3713">
        <v>1E-8</v>
      </c>
      <c r="D3713">
        <v>1E-8</v>
      </c>
      <c r="E3713">
        <v>0.25677843</v>
      </c>
      <c r="F3713">
        <v>-3.62573984</v>
      </c>
      <c r="G3713">
        <v>-14.29435215</v>
      </c>
      <c r="H3713">
        <v>0</v>
      </c>
    </row>
    <row r="3714" spans="1:8" x14ac:dyDescent="0.3">
      <c r="A3714" t="s">
        <v>6901</v>
      </c>
      <c r="B3714" t="s">
        <v>6900</v>
      </c>
      <c r="C3714">
        <v>1E-8</v>
      </c>
      <c r="D3714">
        <v>1E-8</v>
      </c>
      <c r="E3714">
        <v>-0.93691946999999998</v>
      </c>
      <c r="F3714">
        <v>1.0131111800000001</v>
      </c>
      <c r="G3714">
        <v>5.9428496900000001</v>
      </c>
      <c r="H3714">
        <v>0</v>
      </c>
    </row>
    <row r="3715" spans="1:8" x14ac:dyDescent="0.3">
      <c r="A3715" t="s">
        <v>6903</v>
      </c>
      <c r="B3715" t="s">
        <v>6902</v>
      </c>
      <c r="C3715">
        <v>2.0030880823948517E-8</v>
      </c>
      <c r="D3715">
        <v>1E-8</v>
      </c>
      <c r="E3715">
        <v>0.37081764</v>
      </c>
      <c r="F3715">
        <v>0.15597232</v>
      </c>
      <c r="G3715">
        <v>0.14582116000000001</v>
      </c>
      <c r="H3715">
        <v>0</v>
      </c>
    </row>
    <row r="3716" spans="1:8" x14ac:dyDescent="0.3">
      <c r="A3716" t="s">
        <v>6904</v>
      </c>
      <c r="B3716" t="s">
        <v>6904</v>
      </c>
      <c r="C3716">
        <v>1.3119737707506734E-7</v>
      </c>
      <c r="D3716">
        <v>1E-8</v>
      </c>
      <c r="E3716">
        <v>-0.42633854999999998</v>
      </c>
      <c r="F3716">
        <v>0.19029583</v>
      </c>
      <c r="G3716">
        <v>1.2547033299999999</v>
      </c>
      <c r="H3716">
        <v>0</v>
      </c>
    </row>
    <row r="3717" spans="1:8" x14ac:dyDescent="0.3">
      <c r="A3717" t="s">
        <v>6906</v>
      </c>
      <c r="B3717" t="s">
        <v>6905</v>
      </c>
      <c r="C3717">
        <v>1E-8</v>
      </c>
      <c r="D3717">
        <v>1E-8</v>
      </c>
      <c r="E3717">
        <v>9.6235379999999995E-2</v>
      </c>
      <c r="F3717">
        <v>0.19701959999999999</v>
      </c>
      <c r="G3717">
        <v>0.44363640999999998</v>
      </c>
      <c r="H3717">
        <v>0</v>
      </c>
    </row>
    <row r="3718" spans="1:8" x14ac:dyDescent="0.3">
      <c r="A3718" t="s">
        <v>4176</v>
      </c>
      <c r="B3718" t="s">
        <v>4175</v>
      </c>
      <c r="C3718">
        <v>1E-8</v>
      </c>
      <c r="D3718">
        <v>1E-8</v>
      </c>
      <c r="E3718">
        <v>-0.17176248999999999</v>
      </c>
      <c r="F3718">
        <v>-3.73803252</v>
      </c>
      <c r="G3718">
        <v>-15.45185105</v>
      </c>
      <c r="H3718">
        <v>0</v>
      </c>
    </row>
    <row r="3719" spans="1:8" x14ac:dyDescent="0.3">
      <c r="A3719" t="s">
        <v>3483</v>
      </c>
      <c r="B3719" t="s">
        <v>6907</v>
      </c>
      <c r="C3719">
        <v>1.0015440412107804E-8</v>
      </c>
      <c r="D3719">
        <v>1E-8</v>
      </c>
      <c r="E3719">
        <v>0.15440413</v>
      </c>
      <c r="F3719">
        <v>0.15440412000000001</v>
      </c>
      <c r="G3719">
        <v>0.14932113</v>
      </c>
      <c r="H3719">
        <v>0</v>
      </c>
    </row>
    <row r="3720" spans="1:8" x14ac:dyDescent="0.3">
      <c r="A3720" t="s">
        <v>2741</v>
      </c>
      <c r="B3720" t="s">
        <v>6908</v>
      </c>
      <c r="C3720">
        <v>1.6306561965302045E-7</v>
      </c>
      <c r="D3720">
        <v>1E-8</v>
      </c>
      <c r="E3720">
        <v>-0.16037633000000001</v>
      </c>
      <c r="F3720">
        <v>-3.8065755800000001</v>
      </c>
      <c r="G3720">
        <v>-15.462971789999999</v>
      </c>
      <c r="H3720">
        <v>0</v>
      </c>
    </row>
    <row r="3721" spans="1:8" x14ac:dyDescent="0.3">
      <c r="A3721" t="s">
        <v>6781</v>
      </c>
      <c r="B3721" t="s">
        <v>6780</v>
      </c>
      <c r="C3721">
        <v>9.2142051790483678E-7</v>
      </c>
      <c r="D3721">
        <v>1E-8</v>
      </c>
      <c r="E3721">
        <v>0.37081764</v>
      </c>
      <c r="F3721">
        <v>0.15597232</v>
      </c>
      <c r="G3721">
        <v>-45.803437950000003</v>
      </c>
      <c r="H3721">
        <v>0</v>
      </c>
    </row>
    <row r="3722" spans="1:8" x14ac:dyDescent="0.3">
      <c r="A3722" t="s">
        <v>6910</v>
      </c>
      <c r="B3722" t="s">
        <v>6909</v>
      </c>
      <c r="C3722">
        <v>1.0000000000035251E-8</v>
      </c>
      <c r="D3722">
        <v>1E-8</v>
      </c>
      <c r="E3722">
        <v>6.2459000000000004E-3</v>
      </c>
      <c r="F3722">
        <v>-1.9940960000000001E-2</v>
      </c>
      <c r="G3722">
        <v>-8.5697199999999994E-3</v>
      </c>
      <c r="H3722">
        <v>0</v>
      </c>
    </row>
    <row r="3723" spans="1:8" x14ac:dyDescent="0.3">
      <c r="A3723" t="s">
        <v>6912</v>
      </c>
      <c r="B3723" t="s">
        <v>6911</v>
      </c>
      <c r="C3723">
        <v>7.0513617556621262E-8</v>
      </c>
      <c r="D3723">
        <v>1E-8</v>
      </c>
      <c r="E3723">
        <v>-0.24464627</v>
      </c>
      <c r="F3723">
        <v>0.55475271000000004</v>
      </c>
      <c r="G3723">
        <v>2.7789380100000001</v>
      </c>
      <c r="H3723">
        <v>0</v>
      </c>
    </row>
    <row r="3724" spans="1:8" x14ac:dyDescent="0.3">
      <c r="A3724" t="s">
        <v>4179</v>
      </c>
      <c r="B3724" t="s">
        <v>4179</v>
      </c>
      <c r="C3724">
        <v>1E-8</v>
      </c>
      <c r="D3724">
        <v>1E-8</v>
      </c>
      <c r="E3724">
        <v>-0.17176248999999999</v>
      </c>
      <c r="F3724">
        <v>-3.73803252</v>
      </c>
      <c r="G3724">
        <v>-15.45185105</v>
      </c>
      <c r="H3724">
        <v>0</v>
      </c>
    </row>
    <row r="3725" spans="1:8" x14ac:dyDescent="0.3">
      <c r="A3725" t="s">
        <v>6918</v>
      </c>
      <c r="B3725" t="s">
        <v>6917</v>
      </c>
      <c r="C3725">
        <v>3.8554924791322253E-6</v>
      </c>
      <c r="D3725">
        <v>1E-8</v>
      </c>
      <c r="E3725">
        <v>1.2335124099999999</v>
      </c>
      <c r="F3725">
        <v>1.7016804400000001</v>
      </c>
      <c r="G3725">
        <v>5.7638317099999998</v>
      </c>
      <c r="H3725">
        <v>0</v>
      </c>
    </row>
    <row r="3726" spans="1:8" x14ac:dyDescent="0.3">
      <c r="A3726" t="s">
        <v>6920</v>
      </c>
      <c r="B3726" t="s">
        <v>6919</v>
      </c>
      <c r="C3726">
        <v>1E-8</v>
      </c>
      <c r="D3726">
        <v>1E-8</v>
      </c>
      <c r="E3726">
        <v>-0.17176248999999999</v>
      </c>
      <c r="F3726">
        <v>-3.73803252</v>
      </c>
      <c r="G3726">
        <v>-15.45185105</v>
      </c>
      <c r="H3726">
        <v>0</v>
      </c>
    </row>
    <row r="3727" spans="1:8" x14ac:dyDescent="0.3">
      <c r="A3727" t="s">
        <v>6923</v>
      </c>
      <c r="B3727" t="s">
        <v>6922</v>
      </c>
      <c r="C3727">
        <v>1E-8</v>
      </c>
      <c r="D3727">
        <v>1E-8</v>
      </c>
      <c r="E3727">
        <v>0.25677843</v>
      </c>
      <c r="F3727">
        <v>-3.6257398300000001</v>
      </c>
      <c r="G3727">
        <v>-14.29435215</v>
      </c>
      <c r="H3727">
        <v>0</v>
      </c>
    </row>
    <row r="3728" spans="1:8" x14ac:dyDescent="0.3">
      <c r="A3728" t="s">
        <v>6725</v>
      </c>
      <c r="B3728" t="s">
        <v>6724</v>
      </c>
      <c r="C3728">
        <v>1.0000000000035251E-8</v>
      </c>
      <c r="D3728">
        <v>1E-8</v>
      </c>
      <c r="E3728">
        <v>0</v>
      </c>
      <c r="F3728">
        <v>-50</v>
      </c>
      <c r="G3728">
        <v>-50</v>
      </c>
      <c r="H3728">
        <v>0</v>
      </c>
    </row>
    <row r="3729" spans="1:8" x14ac:dyDescent="0.3">
      <c r="A3729" t="s">
        <v>6925</v>
      </c>
      <c r="B3729" t="s">
        <v>6924</v>
      </c>
      <c r="C3729">
        <v>1E-8</v>
      </c>
      <c r="D3729">
        <v>1E-8</v>
      </c>
      <c r="E3729">
        <v>-0.14690275999999999</v>
      </c>
      <c r="F3729">
        <v>0.37607996999999999</v>
      </c>
      <c r="G3729">
        <v>1.6737711900000001</v>
      </c>
      <c r="H3729">
        <v>0</v>
      </c>
    </row>
    <row r="3730" spans="1:8" x14ac:dyDescent="0.3">
      <c r="A3730" t="s">
        <v>6927</v>
      </c>
      <c r="B3730" t="s">
        <v>6926</v>
      </c>
      <c r="C3730">
        <v>1.4403243573664482E-8</v>
      </c>
      <c r="D3730">
        <v>1E-8</v>
      </c>
      <c r="E3730">
        <v>0.16607409000000001</v>
      </c>
      <c r="F3730">
        <v>-3.4658102</v>
      </c>
      <c r="G3730">
        <v>-7.51327196</v>
      </c>
      <c r="H3730">
        <v>0</v>
      </c>
    </row>
    <row r="3731" spans="1:8" x14ac:dyDescent="0.3">
      <c r="A3731" t="s">
        <v>6929</v>
      </c>
      <c r="B3731" t="s">
        <v>6928</v>
      </c>
      <c r="C3731">
        <v>1.0304000852233548E-5</v>
      </c>
      <c r="D3731">
        <v>1E-8</v>
      </c>
      <c r="E3731">
        <v>0.22196241999999999</v>
      </c>
      <c r="F3731">
        <v>-3.6530874600000001</v>
      </c>
      <c r="G3731">
        <v>-14.313923109999999</v>
      </c>
      <c r="H3731">
        <v>0</v>
      </c>
    </row>
    <row r="3732" spans="1:8" x14ac:dyDescent="0.3">
      <c r="A3732" t="s">
        <v>6932</v>
      </c>
      <c r="B3732" t="s">
        <v>6932</v>
      </c>
      <c r="C3732">
        <v>2.2999978080734041E-4</v>
      </c>
      <c r="D3732">
        <v>1E-8</v>
      </c>
      <c r="E3732">
        <v>-0.23823080999999999</v>
      </c>
      <c r="F3732">
        <v>0.12067194000000001</v>
      </c>
      <c r="G3732">
        <v>0.92722486000000004</v>
      </c>
      <c r="H3732">
        <v>0</v>
      </c>
    </row>
    <row r="3733" spans="1:8" x14ac:dyDescent="0.3">
      <c r="A3733" t="s">
        <v>5932</v>
      </c>
      <c r="B3733" t="s">
        <v>5931</v>
      </c>
      <c r="C3733">
        <v>1E-8</v>
      </c>
      <c r="D3733">
        <v>1E-8</v>
      </c>
      <c r="E3733">
        <v>-0.15984825999999999</v>
      </c>
      <c r="F3733">
        <v>-3.7908552700000002</v>
      </c>
      <c r="G3733">
        <v>-17.156759090000001</v>
      </c>
      <c r="H3733">
        <v>0</v>
      </c>
    </row>
    <row r="3734" spans="1:8" x14ac:dyDescent="0.3">
      <c r="A3734" t="s">
        <v>6934</v>
      </c>
      <c r="B3734" t="s">
        <v>6933</v>
      </c>
      <c r="C3734">
        <v>5.6937966040154003E-6</v>
      </c>
      <c r="D3734">
        <v>1E-8</v>
      </c>
      <c r="E3734">
        <v>-0.1638087</v>
      </c>
      <c r="F3734">
        <v>-3.8100673600000001</v>
      </c>
      <c r="G3734">
        <v>-15.46608071</v>
      </c>
      <c r="H3734">
        <v>0</v>
      </c>
    </row>
    <row r="3735" spans="1:8" x14ac:dyDescent="0.3">
      <c r="A3735" t="s">
        <v>6936</v>
      </c>
      <c r="B3735" t="s">
        <v>6935</v>
      </c>
      <c r="C3735">
        <v>1.8155578419391133E-7</v>
      </c>
      <c r="D3735">
        <v>1E-8</v>
      </c>
      <c r="E3735">
        <v>-0.37458908000000002</v>
      </c>
      <c r="F3735">
        <v>0.99859637999999995</v>
      </c>
      <c r="G3735">
        <v>4.7868985899999998</v>
      </c>
      <c r="H3735">
        <v>0</v>
      </c>
    </row>
    <row r="3736" spans="1:8" x14ac:dyDescent="0.3">
      <c r="A3736" t="s">
        <v>6938</v>
      </c>
      <c r="B3736" t="s">
        <v>6937</v>
      </c>
      <c r="C3736">
        <v>1E-8</v>
      </c>
      <c r="D3736">
        <v>1E-8</v>
      </c>
      <c r="E3736">
        <v>-0.58595189999999997</v>
      </c>
      <c r="F3736">
        <v>1.2662340299999999</v>
      </c>
      <c r="G3736">
        <v>6.19405815</v>
      </c>
      <c r="H3736">
        <v>0</v>
      </c>
    </row>
    <row r="3737" spans="1:8" x14ac:dyDescent="0.3">
      <c r="A3737" t="s">
        <v>6942</v>
      </c>
      <c r="B3737" t="s">
        <v>6941</v>
      </c>
      <c r="C3737">
        <v>1E-8</v>
      </c>
      <c r="D3737">
        <v>1E-8</v>
      </c>
      <c r="E3737">
        <v>-0.58363211000000004</v>
      </c>
      <c r="F3737">
        <v>1.24020715</v>
      </c>
      <c r="G3737">
        <v>6.1591679600000004</v>
      </c>
      <c r="H3737">
        <v>0</v>
      </c>
    </row>
    <row r="3738" spans="1:8" x14ac:dyDescent="0.3">
      <c r="A3738" t="s">
        <v>5685</v>
      </c>
      <c r="B3738" t="s">
        <v>6943</v>
      </c>
      <c r="C3738">
        <v>3.0050336943980595E-8</v>
      </c>
      <c r="D3738">
        <v>1E-8</v>
      </c>
      <c r="E3738">
        <v>0.38423225999999999</v>
      </c>
      <c r="F3738">
        <v>0.16935822</v>
      </c>
      <c r="G3738">
        <v>0.15920571</v>
      </c>
      <c r="H3738">
        <v>0</v>
      </c>
    </row>
    <row r="3739" spans="1:8" x14ac:dyDescent="0.3">
      <c r="A3739" t="s">
        <v>6944</v>
      </c>
      <c r="B3739" t="s">
        <v>6944</v>
      </c>
      <c r="C3739">
        <v>1.2593782660129016E-7</v>
      </c>
      <c r="D3739">
        <v>1E-8</v>
      </c>
      <c r="E3739">
        <v>-0.16999848000000001</v>
      </c>
      <c r="F3739">
        <v>-3.8380967500000001</v>
      </c>
      <c r="G3739">
        <v>-14.48445845</v>
      </c>
      <c r="H3739">
        <v>0</v>
      </c>
    </row>
    <row r="3740" spans="1:8" x14ac:dyDescent="0.3">
      <c r="A3740" t="s">
        <v>6742</v>
      </c>
      <c r="B3740" t="s">
        <v>6742</v>
      </c>
      <c r="C3740">
        <v>2.4589334476985545E-5</v>
      </c>
      <c r="D3740">
        <v>1E-8</v>
      </c>
      <c r="E3740">
        <v>-0.10160019000000001</v>
      </c>
      <c r="F3740">
        <v>-0.12930552000000001</v>
      </c>
      <c r="G3740">
        <v>-24.368745910000001</v>
      </c>
      <c r="H3740">
        <v>0</v>
      </c>
    </row>
    <row r="3741" spans="1:8" x14ac:dyDescent="0.3">
      <c r="A3741" t="s">
        <v>6946</v>
      </c>
      <c r="B3741" t="s">
        <v>6945</v>
      </c>
      <c r="C3741">
        <v>1.0016778981237832E-8</v>
      </c>
      <c r="D3741">
        <v>1E-8</v>
      </c>
      <c r="E3741">
        <v>0.38442684999999999</v>
      </c>
      <c r="F3741">
        <v>0.16935822</v>
      </c>
      <c r="G3741">
        <v>0.15920571</v>
      </c>
      <c r="H3741">
        <v>0</v>
      </c>
    </row>
    <row r="3742" spans="1:8" x14ac:dyDescent="0.3">
      <c r="A3742" t="s">
        <v>6632</v>
      </c>
      <c r="B3742" t="s">
        <v>6631</v>
      </c>
      <c r="C3742">
        <v>1.4782073651680624E-2</v>
      </c>
      <c r="D3742">
        <v>1E-8</v>
      </c>
      <c r="E3742">
        <v>-0.48667798000000001</v>
      </c>
      <c r="F3742">
        <v>-6.8735809999999994E-2</v>
      </c>
      <c r="G3742">
        <v>-28.364830470000001</v>
      </c>
      <c r="H3742">
        <v>0</v>
      </c>
    </row>
    <row r="3743" spans="1:8" x14ac:dyDescent="0.3">
      <c r="A3743" t="s">
        <v>6949</v>
      </c>
      <c r="B3743" t="s">
        <v>6948</v>
      </c>
      <c r="C3743">
        <v>1E-8</v>
      </c>
      <c r="D3743">
        <v>1E-8</v>
      </c>
      <c r="E3743">
        <v>-0.71420744999999997</v>
      </c>
      <c r="F3743">
        <v>-49.379896410000001</v>
      </c>
      <c r="G3743">
        <v>-46.907746469999999</v>
      </c>
      <c r="H3743">
        <v>0</v>
      </c>
    </row>
    <row r="3744" spans="1:8" x14ac:dyDescent="0.3">
      <c r="A3744" t="s">
        <v>6951</v>
      </c>
      <c r="B3744" t="s">
        <v>6950</v>
      </c>
      <c r="C3744">
        <v>1E-8</v>
      </c>
      <c r="D3744">
        <v>1E-8</v>
      </c>
      <c r="E3744">
        <v>-0.16145825</v>
      </c>
      <c r="F3744">
        <v>-3.80780275</v>
      </c>
      <c r="G3744">
        <v>-15.469348070000001</v>
      </c>
      <c r="H3744">
        <v>0</v>
      </c>
    </row>
    <row r="3745" spans="1:8" x14ac:dyDescent="0.3">
      <c r="A3745" t="s">
        <v>6953</v>
      </c>
      <c r="B3745" t="s">
        <v>6952</v>
      </c>
      <c r="C3745">
        <v>1E-8</v>
      </c>
      <c r="D3745">
        <v>1E-8</v>
      </c>
      <c r="E3745">
        <v>0.37081764</v>
      </c>
      <c r="F3745">
        <v>0.15597232</v>
      </c>
      <c r="G3745">
        <v>0.14582116000000001</v>
      </c>
      <c r="H3745">
        <v>0</v>
      </c>
    </row>
    <row r="3746" spans="1:8" x14ac:dyDescent="0.3">
      <c r="A3746" t="s">
        <v>6797</v>
      </c>
      <c r="B3746" t="s">
        <v>6796</v>
      </c>
      <c r="C3746">
        <v>9.3613500973043292E-8</v>
      </c>
      <c r="D3746">
        <v>1E-8</v>
      </c>
      <c r="E3746">
        <v>-0.15984825999999999</v>
      </c>
      <c r="F3746">
        <v>-3.7908552700000002</v>
      </c>
      <c r="G3746">
        <v>-67.108958459999997</v>
      </c>
      <c r="H3746">
        <v>0</v>
      </c>
    </row>
    <row r="3747" spans="1:8" x14ac:dyDescent="0.3">
      <c r="A3747" t="s">
        <v>6957</v>
      </c>
      <c r="B3747" t="s">
        <v>6956</v>
      </c>
      <c r="C3747">
        <v>1E-8</v>
      </c>
      <c r="D3747">
        <v>1E-8</v>
      </c>
      <c r="E3747">
        <v>-0.17176248999999999</v>
      </c>
      <c r="F3747">
        <v>-3.73803252</v>
      </c>
      <c r="G3747">
        <v>-15.45185105</v>
      </c>
      <c r="H3747">
        <v>0</v>
      </c>
    </row>
    <row r="3748" spans="1:8" x14ac:dyDescent="0.3">
      <c r="A3748" t="s">
        <v>6959</v>
      </c>
      <c r="B3748" t="s">
        <v>6958</v>
      </c>
      <c r="C3748">
        <v>1E-8</v>
      </c>
      <c r="D3748">
        <v>1E-8</v>
      </c>
      <c r="E3748">
        <v>-0.17176248999999999</v>
      </c>
      <c r="F3748">
        <v>-3.73803252</v>
      </c>
      <c r="G3748">
        <v>-15.45185105</v>
      </c>
      <c r="H3748">
        <v>0</v>
      </c>
    </row>
    <row r="3749" spans="1:8" x14ac:dyDescent="0.3">
      <c r="A3749" t="s">
        <v>6961</v>
      </c>
      <c r="B3749" t="s">
        <v>6960</v>
      </c>
      <c r="C3749">
        <v>1.8707535161665892E-6</v>
      </c>
      <c r="D3749">
        <v>1E-8</v>
      </c>
      <c r="E3749">
        <v>-0.93691946000000004</v>
      </c>
      <c r="F3749">
        <v>1.0131111800000001</v>
      </c>
      <c r="G3749">
        <v>5.9428497</v>
      </c>
      <c r="H3749">
        <v>0</v>
      </c>
    </row>
    <row r="3750" spans="1:8" x14ac:dyDescent="0.3">
      <c r="A3750" t="s">
        <v>6963</v>
      </c>
      <c r="B3750" t="s">
        <v>6962</v>
      </c>
      <c r="C3750">
        <v>1.0015440412107804E-8</v>
      </c>
      <c r="D3750">
        <v>1E-8</v>
      </c>
      <c r="E3750">
        <v>0.15440413</v>
      </c>
      <c r="F3750">
        <v>0.15597232</v>
      </c>
      <c r="G3750">
        <v>0.14582116000000001</v>
      </c>
      <c r="H3750">
        <v>0</v>
      </c>
    </row>
    <row r="3751" spans="1:8" x14ac:dyDescent="0.3">
      <c r="A3751" t="s">
        <v>6965</v>
      </c>
      <c r="B3751" t="s">
        <v>6964</v>
      </c>
      <c r="C3751">
        <v>2.3067283028960438E-6</v>
      </c>
      <c r="D3751">
        <v>1E-8</v>
      </c>
      <c r="E3751">
        <v>-1.4434999999999999E-3</v>
      </c>
      <c r="F3751">
        <v>-1.61595741</v>
      </c>
      <c r="G3751">
        <v>-7.0437227900000003</v>
      </c>
      <c r="H3751">
        <v>0</v>
      </c>
    </row>
    <row r="3752" spans="1:8" x14ac:dyDescent="0.3">
      <c r="A3752" t="s">
        <v>6967</v>
      </c>
      <c r="B3752" t="s">
        <v>6966</v>
      </c>
      <c r="C3752">
        <v>1E-8</v>
      </c>
      <c r="D3752">
        <v>1E-8</v>
      </c>
      <c r="E3752">
        <v>0.15440413</v>
      </c>
      <c r="F3752">
        <v>0.15440411000000001</v>
      </c>
      <c r="G3752">
        <v>-49.422025920000003</v>
      </c>
      <c r="H3752">
        <v>0</v>
      </c>
    </row>
    <row r="3753" spans="1:8" x14ac:dyDescent="0.3">
      <c r="A3753" t="s">
        <v>6968</v>
      </c>
      <c r="B3753" t="s">
        <v>6968</v>
      </c>
      <c r="C3753">
        <v>1.5931629602385563E-8</v>
      </c>
      <c r="D3753">
        <v>1E-8</v>
      </c>
      <c r="E3753">
        <v>-0.31705519999999998</v>
      </c>
      <c r="F3753">
        <v>-7.0008285499999996</v>
      </c>
      <c r="G3753">
        <v>-8.4476719399999993</v>
      </c>
      <c r="H3753">
        <v>0</v>
      </c>
    </row>
    <row r="3754" spans="1:8" x14ac:dyDescent="0.3">
      <c r="A3754" t="s">
        <v>6675</v>
      </c>
      <c r="B3754" t="s">
        <v>6674</v>
      </c>
      <c r="C3754">
        <v>1E-8</v>
      </c>
      <c r="D3754">
        <v>1E-8</v>
      </c>
      <c r="E3754">
        <v>-0.17176248999999999</v>
      </c>
      <c r="F3754">
        <v>-3.73803252</v>
      </c>
      <c r="G3754">
        <v>-15.45185105</v>
      </c>
      <c r="H3754">
        <v>0</v>
      </c>
    </row>
    <row r="3755" spans="1:8" x14ac:dyDescent="0.3">
      <c r="A3755" t="s">
        <v>6969</v>
      </c>
      <c r="B3755" t="s">
        <v>19</v>
      </c>
      <c r="C3755">
        <v>5.7801741447793245E-4</v>
      </c>
      <c r="D3755">
        <v>1E-8</v>
      </c>
      <c r="E3755">
        <v>-1.47551834</v>
      </c>
      <c r="F3755">
        <v>-5.7998014500000004</v>
      </c>
      <c r="G3755">
        <v>-17.10765425</v>
      </c>
      <c r="H3755">
        <v>0</v>
      </c>
    </row>
    <row r="3756" spans="1:8" x14ac:dyDescent="0.3">
      <c r="A3756" t="s">
        <v>2780</v>
      </c>
      <c r="B3756" t="s">
        <v>6578</v>
      </c>
      <c r="C3756">
        <v>4.4437519920931363E-8</v>
      </c>
      <c r="D3756">
        <v>1E-8</v>
      </c>
      <c r="E3756">
        <v>1.00502183</v>
      </c>
      <c r="F3756">
        <v>-6.4567103499999998</v>
      </c>
      <c r="G3756">
        <v>4.4450690000000001E-2</v>
      </c>
      <c r="H3756">
        <v>0</v>
      </c>
    </row>
    <row r="3757" spans="1:8" x14ac:dyDescent="0.3">
      <c r="A3757" t="s">
        <v>6971</v>
      </c>
      <c r="B3757" t="s">
        <v>6970</v>
      </c>
      <c r="C3757">
        <v>1E-8</v>
      </c>
      <c r="D3757">
        <v>1E-8</v>
      </c>
      <c r="E3757">
        <v>0.15440413</v>
      </c>
      <c r="F3757">
        <v>0.15440412000000001</v>
      </c>
      <c r="G3757">
        <v>0.15440412000000001</v>
      </c>
      <c r="H3757">
        <v>0</v>
      </c>
    </row>
    <row r="3758" spans="1:8" x14ac:dyDescent="0.3">
      <c r="A3758" t="s">
        <v>6973</v>
      </c>
      <c r="B3758" t="s">
        <v>6972</v>
      </c>
      <c r="C3758">
        <v>7.7420882882973789E-5</v>
      </c>
      <c r="D3758">
        <v>1E-8</v>
      </c>
      <c r="E3758">
        <v>-0.15977363999999999</v>
      </c>
      <c r="F3758">
        <v>-5.0656751699999996</v>
      </c>
      <c r="G3758">
        <v>15.92739298</v>
      </c>
      <c r="H3758">
        <v>0</v>
      </c>
    </row>
    <row r="3759" spans="1:8" x14ac:dyDescent="0.3">
      <c r="A3759" t="s">
        <v>6975</v>
      </c>
      <c r="B3759" t="s">
        <v>6974</v>
      </c>
      <c r="C3759">
        <v>7.9395400778128195E-4</v>
      </c>
      <c r="D3759">
        <v>1E-8</v>
      </c>
      <c r="E3759">
        <v>0.15440412000000001</v>
      </c>
      <c r="F3759">
        <v>0.15440412000000001</v>
      </c>
      <c r="G3759">
        <v>18.918786919999999</v>
      </c>
      <c r="H3759">
        <v>0</v>
      </c>
    </row>
    <row r="3760" spans="1:8" x14ac:dyDescent="0.3">
      <c r="A3760" t="s">
        <v>6977</v>
      </c>
      <c r="B3760" t="s">
        <v>6976</v>
      </c>
      <c r="C3760">
        <v>1E-8</v>
      </c>
      <c r="D3760">
        <v>1E-8</v>
      </c>
      <c r="E3760">
        <v>-0.93851709000000005</v>
      </c>
      <c r="F3760">
        <v>0.96970098000000005</v>
      </c>
      <c r="G3760">
        <v>5.9463202900000001</v>
      </c>
      <c r="H3760">
        <v>0</v>
      </c>
    </row>
    <row r="3761" spans="1:8" x14ac:dyDescent="0.3">
      <c r="A3761" t="s">
        <v>6978</v>
      </c>
      <c r="B3761" t="s">
        <v>6978</v>
      </c>
      <c r="C3761">
        <v>1.0016778981237832E-8</v>
      </c>
      <c r="D3761">
        <v>1E-8</v>
      </c>
      <c r="E3761">
        <v>0.38442684999999999</v>
      </c>
      <c r="F3761">
        <v>0.16935822</v>
      </c>
      <c r="G3761">
        <v>0.16778981000000001</v>
      </c>
      <c r="H3761">
        <v>0</v>
      </c>
    </row>
    <row r="3762" spans="1:8" x14ac:dyDescent="0.3">
      <c r="A3762" t="s">
        <v>6979</v>
      </c>
      <c r="B3762" t="s">
        <v>6979</v>
      </c>
      <c r="C3762">
        <v>1E-8</v>
      </c>
      <c r="D3762">
        <v>1E-8</v>
      </c>
      <c r="E3762">
        <v>-0.31413395</v>
      </c>
      <c r="F3762">
        <v>0.73483491999999995</v>
      </c>
      <c r="G3762">
        <v>3.3002400399999998</v>
      </c>
      <c r="H3762">
        <v>0</v>
      </c>
    </row>
    <row r="3763" spans="1:8" x14ac:dyDescent="0.3">
      <c r="A3763" t="s">
        <v>6981</v>
      </c>
      <c r="B3763" t="s">
        <v>6980</v>
      </c>
      <c r="C3763">
        <v>1.001544041201005E-5</v>
      </c>
      <c r="D3763">
        <v>1E-8</v>
      </c>
      <c r="E3763">
        <v>0.15440412000000001</v>
      </c>
      <c r="F3763">
        <v>0.15440412000000001</v>
      </c>
      <c r="G3763">
        <v>49.471374879999999</v>
      </c>
      <c r="H3763">
        <v>0</v>
      </c>
    </row>
    <row r="3764" spans="1:8" x14ac:dyDescent="0.3">
      <c r="A3764" t="s">
        <v>6983</v>
      </c>
      <c r="B3764" t="s">
        <v>6982</v>
      </c>
      <c r="C3764">
        <v>2.2187094747976695E-8</v>
      </c>
      <c r="D3764">
        <v>1E-8</v>
      </c>
      <c r="E3764">
        <v>15.09350826</v>
      </c>
      <c r="F3764">
        <v>-13.20261943</v>
      </c>
      <c r="G3764">
        <v>-12.29605873</v>
      </c>
      <c r="H3764">
        <v>0</v>
      </c>
    </row>
    <row r="3765" spans="1:8" x14ac:dyDescent="0.3">
      <c r="A3765" t="s">
        <v>6985</v>
      </c>
      <c r="B3765" t="s">
        <v>6984</v>
      </c>
      <c r="C3765">
        <v>6.2512024442496472E-6</v>
      </c>
      <c r="D3765">
        <v>1E-8</v>
      </c>
      <c r="E3765">
        <v>-6.2168395900000002</v>
      </c>
      <c r="F3765">
        <v>-8.9950995099999993</v>
      </c>
      <c r="G3765">
        <v>-25.251609120000001</v>
      </c>
      <c r="H3765">
        <v>0</v>
      </c>
    </row>
    <row r="3766" spans="1:8" x14ac:dyDescent="0.3">
      <c r="A3766" t="s">
        <v>6987</v>
      </c>
      <c r="B3766" t="s">
        <v>6986</v>
      </c>
      <c r="C3766">
        <v>1.4390988339556586E-7</v>
      </c>
      <c r="D3766">
        <v>1E-8</v>
      </c>
      <c r="E3766">
        <v>-0.70202412000000003</v>
      </c>
      <c r="F3766">
        <v>1.25263038</v>
      </c>
      <c r="G3766">
        <v>6.19405815</v>
      </c>
      <c r="H3766">
        <v>0</v>
      </c>
    </row>
    <row r="3767" spans="1:8" x14ac:dyDescent="0.3">
      <c r="A3767" t="s">
        <v>6989</v>
      </c>
      <c r="B3767" t="s">
        <v>6988</v>
      </c>
      <c r="C3767">
        <v>1.0974565441908382E-6</v>
      </c>
      <c r="D3767">
        <v>1E-8</v>
      </c>
      <c r="E3767">
        <v>-0.28569084</v>
      </c>
      <c r="F3767">
        <v>-14.55142</v>
      </c>
      <c r="G3767">
        <v>-10.5773893</v>
      </c>
      <c r="H3767">
        <v>0</v>
      </c>
    </row>
    <row r="3768" spans="1:8" x14ac:dyDescent="0.3">
      <c r="A3768" t="s">
        <v>6993</v>
      </c>
      <c r="B3768" t="s">
        <v>6992</v>
      </c>
      <c r="C3768">
        <v>1.8929182378699455E-6</v>
      </c>
      <c r="D3768">
        <v>1E-8</v>
      </c>
      <c r="E3768">
        <v>0.15440412000000001</v>
      </c>
      <c r="F3768">
        <v>0.15440412000000001</v>
      </c>
      <c r="G3768">
        <v>0.15440412000000001</v>
      </c>
      <c r="H3768">
        <v>0</v>
      </c>
    </row>
    <row r="3769" spans="1:8" x14ac:dyDescent="0.3">
      <c r="A3769" t="s">
        <v>6995</v>
      </c>
      <c r="B3769" t="s">
        <v>6994</v>
      </c>
      <c r="C3769">
        <v>1.5826510790486648E-6</v>
      </c>
      <c r="D3769">
        <v>1E-8</v>
      </c>
      <c r="E3769">
        <v>0.38442685999999998</v>
      </c>
      <c r="F3769">
        <v>0.18795695000000001</v>
      </c>
      <c r="G3769">
        <v>-24.231735390000001</v>
      </c>
      <c r="H3769">
        <v>0</v>
      </c>
    </row>
    <row r="3770" spans="1:8" x14ac:dyDescent="0.3">
      <c r="A3770" t="s">
        <v>6668</v>
      </c>
      <c r="B3770" t="s">
        <v>6996</v>
      </c>
      <c r="C3770">
        <v>1E-8</v>
      </c>
      <c r="D3770">
        <v>1E-8</v>
      </c>
      <c r="E3770">
        <v>-0.37171451</v>
      </c>
      <c r="F3770">
        <v>1.5613929</v>
      </c>
      <c r="G3770">
        <v>1.7249323400000001</v>
      </c>
      <c r="H3770">
        <v>0</v>
      </c>
    </row>
    <row r="3771" spans="1:8" x14ac:dyDescent="0.3">
      <c r="A3771" t="s">
        <v>6385</v>
      </c>
      <c r="B3771" t="s">
        <v>6385</v>
      </c>
      <c r="C3771">
        <v>7.3203803704753523E-6</v>
      </c>
      <c r="D3771">
        <v>1E-8</v>
      </c>
      <c r="E3771">
        <v>-0.21918594999999999</v>
      </c>
      <c r="F3771">
        <v>1186.96691773</v>
      </c>
      <c r="G3771">
        <v>1034.8924833900001</v>
      </c>
      <c r="H3771">
        <v>0</v>
      </c>
    </row>
    <row r="3772" spans="1:8" x14ac:dyDescent="0.3">
      <c r="A3772" t="s">
        <v>6998</v>
      </c>
      <c r="B3772" t="s">
        <v>6997</v>
      </c>
      <c r="C3772">
        <v>7.1704150749342727E-7</v>
      </c>
      <c r="D3772">
        <v>1E-8</v>
      </c>
      <c r="E3772">
        <v>-5.3239719999999997E-2</v>
      </c>
      <c r="F3772">
        <v>-13.01291178</v>
      </c>
      <c r="G3772">
        <v>133.35591005000001</v>
      </c>
      <c r="H3772">
        <v>0</v>
      </c>
    </row>
    <row r="3773" spans="1:8" x14ac:dyDescent="0.3">
      <c r="A3773" t="s">
        <v>7000</v>
      </c>
      <c r="B3773" t="s">
        <v>6999</v>
      </c>
      <c r="C3773">
        <v>1.0016778981237832E-8</v>
      </c>
      <c r="D3773">
        <v>1E-8</v>
      </c>
      <c r="E3773">
        <v>0.38442684999999999</v>
      </c>
      <c r="F3773">
        <v>0.18795693999999999</v>
      </c>
      <c r="G3773">
        <v>0.15920571</v>
      </c>
      <c r="H3773">
        <v>0</v>
      </c>
    </row>
    <row r="3774" spans="1:8" x14ac:dyDescent="0.3">
      <c r="A3774" t="s">
        <v>7002</v>
      </c>
      <c r="B3774" t="s">
        <v>7001</v>
      </c>
      <c r="C3774">
        <v>1E-8</v>
      </c>
      <c r="D3774">
        <v>1E-8</v>
      </c>
      <c r="E3774">
        <v>0.37081764</v>
      </c>
      <c r="F3774">
        <v>0.15597232</v>
      </c>
      <c r="G3774">
        <v>-37.367677399999998</v>
      </c>
      <c r="H3774">
        <v>0</v>
      </c>
    </row>
    <row r="3775" spans="1:8" x14ac:dyDescent="0.3">
      <c r="A3775" t="s">
        <v>7004</v>
      </c>
      <c r="B3775" t="s">
        <v>7003</v>
      </c>
      <c r="C3775">
        <v>1E-8</v>
      </c>
      <c r="D3775">
        <v>1E-8</v>
      </c>
      <c r="E3775">
        <v>-0.16380053</v>
      </c>
      <c r="F3775">
        <v>-3.81006117</v>
      </c>
      <c r="G3775">
        <v>-15.464958190000001</v>
      </c>
      <c r="H3775">
        <v>0</v>
      </c>
    </row>
    <row r="3776" spans="1:8" x14ac:dyDescent="0.3">
      <c r="A3776" t="s">
        <v>5137</v>
      </c>
      <c r="B3776" t="s">
        <v>7005</v>
      </c>
      <c r="C3776">
        <v>4.3505895724804635E-5</v>
      </c>
      <c r="D3776">
        <v>1E-8</v>
      </c>
      <c r="E3776">
        <v>-0.93691946000000004</v>
      </c>
      <c r="F3776">
        <v>1.0131111800000001</v>
      </c>
      <c r="G3776">
        <v>5.9428497</v>
      </c>
      <c r="H3776">
        <v>0</v>
      </c>
    </row>
    <row r="3777" spans="1:8" x14ac:dyDescent="0.3">
      <c r="A3777" t="s">
        <v>7010</v>
      </c>
      <c r="B3777" t="s">
        <v>7009</v>
      </c>
      <c r="C3777">
        <v>7.3654163929343913E-7</v>
      </c>
      <c r="D3777">
        <v>1E-8</v>
      </c>
      <c r="E3777">
        <v>-0.17176248999999999</v>
      </c>
      <c r="F3777">
        <v>-3.73803252</v>
      </c>
      <c r="G3777">
        <v>-15.45185105</v>
      </c>
      <c r="H3777">
        <v>0</v>
      </c>
    </row>
    <row r="3778" spans="1:8" x14ac:dyDescent="0.3">
      <c r="A3778" t="s">
        <v>7012</v>
      </c>
      <c r="B3778" t="s">
        <v>7011</v>
      </c>
      <c r="C3778">
        <v>1E-8</v>
      </c>
      <c r="D3778">
        <v>1E-8</v>
      </c>
      <c r="E3778">
        <v>-0.93691944000000005</v>
      </c>
      <c r="F3778">
        <v>1.0131111800000001</v>
      </c>
      <c r="G3778">
        <v>5.9428496900000001</v>
      </c>
      <c r="H3778">
        <v>0</v>
      </c>
    </row>
    <row r="3779" spans="1:8" x14ac:dyDescent="0.3">
      <c r="A3779" t="s">
        <v>6826</v>
      </c>
      <c r="B3779" t="s">
        <v>6825</v>
      </c>
      <c r="C3779">
        <v>1.9999999999990377E-7</v>
      </c>
      <c r="D3779">
        <v>1E-8</v>
      </c>
      <c r="E3779">
        <v>6.2459000000000004E-3</v>
      </c>
      <c r="F3779">
        <v>-1.9940960000000001E-2</v>
      </c>
      <c r="G3779">
        <v>53.846153839999999</v>
      </c>
      <c r="H3779">
        <v>0</v>
      </c>
    </row>
    <row r="3780" spans="1:8" x14ac:dyDescent="0.3">
      <c r="A3780" t="s">
        <v>7014</v>
      </c>
      <c r="B3780" t="s">
        <v>7013</v>
      </c>
      <c r="C3780">
        <v>1.2619454919132973E-6</v>
      </c>
      <c r="D3780">
        <v>1E-8</v>
      </c>
      <c r="E3780">
        <v>0.37081764</v>
      </c>
      <c r="F3780">
        <v>0.15597232</v>
      </c>
      <c r="G3780">
        <v>-27.055173880000002</v>
      </c>
      <c r="H3780">
        <v>0</v>
      </c>
    </row>
    <row r="3781" spans="1:8" x14ac:dyDescent="0.3">
      <c r="A3781" t="s">
        <v>1890</v>
      </c>
      <c r="B3781" t="s">
        <v>1890</v>
      </c>
      <c r="C3781">
        <v>5.799292757653997E-3</v>
      </c>
      <c r="D3781">
        <v>1E-8</v>
      </c>
      <c r="E3781">
        <v>-0.58363211000000004</v>
      </c>
      <c r="F3781">
        <v>1.2179191</v>
      </c>
      <c r="G3781">
        <v>6.1591679600000004</v>
      </c>
      <c r="H3781">
        <v>0</v>
      </c>
    </row>
    <row r="3782" spans="1:8" x14ac:dyDescent="0.3">
      <c r="A3782" t="s">
        <v>544</v>
      </c>
      <c r="B3782" t="s">
        <v>7015</v>
      </c>
      <c r="C3782">
        <v>1E-8</v>
      </c>
      <c r="D3782">
        <v>1E-8</v>
      </c>
      <c r="E3782">
        <v>-0.93691946999999998</v>
      </c>
      <c r="F3782">
        <v>1.0131111800000001</v>
      </c>
      <c r="G3782">
        <v>5.9428496900000001</v>
      </c>
      <c r="H3782">
        <v>0</v>
      </c>
    </row>
    <row r="3783" spans="1:8" x14ac:dyDescent="0.3">
      <c r="A3783" t="s">
        <v>7019</v>
      </c>
      <c r="B3783" t="s">
        <v>7018</v>
      </c>
      <c r="C3783">
        <v>3.1047865277240394E-7</v>
      </c>
      <c r="D3783">
        <v>1E-8</v>
      </c>
      <c r="E3783">
        <v>0.15440412000000001</v>
      </c>
      <c r="F3783">
        <v>0.15440412000000001</v>
      </c>
      <c r="G3783">
        <v>0.15440412000000001</v>
      </c>
      <c r="H3783">
        <v>0</v>
      </c>
    </row>
    <row r="3784" spans="1:8" x14ac:dyDescent="0.3">
      <c r="A3784" t="s">
        <v>7021</v>
      </c>
      <c r="B3784" t="s">
        <v>7020</v>
      </c>
      <c r="C3784">
        <v>1E-8</v>
      </c>
      <c r="D3784">
        <v>1E-8</v>
      </c>
      <c r="E3784">
        <v>-0.17176248999999999</v>
      </c>
      <c r="F3784">
        <v>-3.73803252</v>
      </c>
      <c r="G3784">
        <v>-15.45185105</v>
      </c>
      <c r="H3784">
        <v>0</v>
      </c>
    </row>
    <row r="3785" spans="1:8" x14ac:dyDescent="0.3">
      <c r="A3785" t="s">
        <v>7023</v>
      </c>
      <c r="B3785" t="s">
        <v>7022</v>
      </c>
      <c r="C3785">
        <v>1E-8</v>
      </c>
      <c r="D3785">
        <v>1E-8</v>
      </c>
      <c r="E3785">
        <v>-0.17176248999999999</v>
      </c>
      <c r="F3785">
        <v>-3.73803252</v>
      </c>
      <c r="G3785">
        <v>-15.45185105</v>
      </c>
      <c r="H3785">
        <v>0</v>
      </c>
    </row>
    <row r="3786" spans="1:8" x14ac:dyDescent="0.3">
      <c r="A3786" t="s">
        <v>7025</v>
      </c>
      <c r="B3786" t="s">
        <v>7024</v>
      </c>
      <c r="C3786">
        <v>2.665187258919117E-5</v>
      </c>
      <c r="D3786">
        <v>1E-8</v>
      </c>
      <c r="E3786">
        <v>-0.16145825</v>
      </c>
      <c r="F3786">
        <v>-3.80780275</v>
      </c>
      <c r="G3786">
        <v>-15.46934808</v>
      </c>
      <c r="H3786">
        <v>0</v>
      </c>
    </row>
    <row r="3787" spans="1:8" x14ac:dyDescent="0.3">
      <c r="A3787" t="s">
        <v>4315</v>
      </c>
      <c r="B3787" t="s">
        <v>4314</v>
      </c>
      <c r="C3787">
        <v>1E-8</v>
      </c>
      <c r="D3787">
        <v>1E-8</v>
      </c>
      <c r="E3787">
        <v>-0.17176248999999999</v>
      </c>
      <c r="F3787">
        <v>-3.73803252</v>
      </c>
      <c r="G3787">
        <v>-15.45185105</v>
      </c>
      <c r="H3787">
        <v>0</v>
      </c>
    </row>
    <row r="3788" spans="1:8" x14ac:dyDescent="0.3">
      <c r="A3788" t="s">
        <v>7027</v>
      </c>
      <c r="B3788" t="s">
        <v>7026</v>
      </c>
      <c r="C3788">
        <v>1E-8</v>
      </c>
      <c r="D3788">
        <v>1E-8</v>
      </c>
      <c r="E3788">
        <v>-0.17176248999999999</v>
      </c>
      <c r="F3788">
        <v>-3.73803252</v>
      </c>
      <c r="G3788">
        <v>-15.45185105</v>
      </c>
      <c r="H3788">
        <v>0</v>
      </c>
    </row>
    <row r="3789" spans="1:8" x14ac:dyDescent="0.3">
      <c r="A3789" t="s">
        <v>4312</v>
      </c>
      <c r="B3789" t="s">
        <v>4311</v>
      </c>
      <c r="C3789">
        <v>1E-8</v>
      </c>
      <c r="D3789">
        <v>1E-8</v>
      </c>
      <c r="E3789">
        <v>-0.17176248999999999</v>
      </c>
      <c r="F3789">
        <v>-3.73803252</v>
      </c>
      <c r="G3789">
        <v>-15.45185105</v>
      </c>
      <c r="H3789">
        <v>0</v>
      </c>
    </row>
    <row r="3790" spans="1:8" x14ac:dyDescent="0.3">
      <c r="A3790" t="s">
        <v>3752</v>
      </c>
      <c r="B3790" t="s">
        <v>7028</v>
      </c>
      <c r="C3790">
        <v>1.6573882653258289E-5</v>
      </c>
      <c r="D3790">
        <v>1E-8</v>
      </c>
      <c r="E3790">
        <v>-0.16145825</v>
      </c>
      <c r="F3790">
        <v>-3.80780275</v>
      </c>
      <c r="G3790">
        <v>-15.462971789999999</v>
      </c>
      <c r="H3790">
        <v>0</v>
      </c>
    </row>
    <row r="3791" spans="1:8" x14ac:dyDescent="0.3">
      <c r="A3791" t="s">
        <v>7030</v>
      </c>
      <c r="B3791" t="s">
        <v>7029</v>
      </c>
      <c r="C3791">
        <v>6.5038111919957162E-7</v>
      </c>
      <c r="D3791">
        <v>1E-8</v>
      </c>
      <c r="E3791">
        <v>-0.33270749999999999</v>
      </c>
      <c r="F3791">
        <v>-1.0456041599999999</v>
      </c>
      <c r="G3791">
        <v>-4.3925707200000002</v>
      </c>
      <c r="H3791">
        <v>0</v>
      </c>
    </row>
    <row r="3792" spans="1:8" x14ac:dyDescent="0.3">
      <c r="A3792" t="s">
        <v>7032</v>
      </c>
      <c r="B3792" t="s">
        <v>7031</v>
      </c>
      <c r="C3792">
        <v>5.0077202060050248E-6</v>
      </c>
      <c r="D3792">
        <v>1E-8</v>
      </c>
      <c r="E3792">
        <v>0.15440412000000001</v>
      </c>
      <c r="F3792">
        <v>0.15597232</v>
      </c>
      <c r="G3792">
        <v>-70.525484359999993</v>
      </c>
      <c r="H3792">
        <v>0</v>
      </c>
    </row>
    <row r="3793" spans="1:8" x14ac:dyDescent="0.3">
      <c r="A3793" t="s">
        <v>7034</v>
      </c>
      <c r="B3793" t="s">
        <v>7033</v>
      </c>
      <c r="C3793">
        <v>1.3020072535606599E-7</v>
      </c>
      <c r="D3793">
        <v>1E-8</v>
      </c>
      <c r="E3793">
        <v>0.15440412000000001</v>
      </c>
      <c r="F3793">
        <v>0.13443236</v>
      </c>
      <c r="G3793">
        <v>0.15440412000000001</v>
      </c>
      <c r="H3793">
        <v>0</v>
      </c>
    </row>
    <row r="3794" spans="1:8" x14ac:dyDescent="0.3">
      <c r="A3794" t="s">
        <v>7038</v>
      </c>
      <c r="B3794" t="s">
        <v>7037</v>
      </c>
      <c r="C3794">
        <v>1.4677211129852708E-8</v>
      </c>
      <c r="D3794">
        <v>1E-8</v>
      </c>
      <c r="E3794">
        <v>-1.1399994</v>
      </c>
      <c r="F3794">
        <v>0.83655524999999997</v>
      </c>
      <c r="G3794">
        <v>-0.63673268000000005</v>
      </c>
      <c r="H3794">
        <v>0</v>
      </c>
    </row>
    <row r="3795" spans="1:8" x14ac:dyDescent="0.3">
      <c r="A3795" t="s">
        <v>7040</v>
      </c>
      <c r="B3795" t="s">
        <v>7039</v>
      </c>
      <c r="C3795">
        <v>4.0061761648164122E-8</v>
      </c>
      <c r="D3795">
        <v>1E-8</v>
      </c>
      <c r="E3795">
        <v>0.15440412000000001</v>
      </c>
      <c r="F3795">
        <v>100.30880823</v>
      </c>
      <c r="G3795">
        <v>100.30880823</v>
      </c>
      <c r="H3795">
        <v>0</v>
      </c>
    </row>
    <row r="3796" spans="1:8" x14ac:dyDescent="0.3">
      <c r="A3796" t="s">
        <v>89</v>
      </c>
      <c r="B3796" t="s">
        <v>7041</v>
      </c>
      <c r="C3796">
        <v>2.0071009933681456E-5</v>
      </c>
      <c r="D3796">
        <v>1E-8</v>
      </c>
      <c r="E3796">
        <v>-0.93851708</v>
      </c>
      <c r="F3796">
        <v>0.96970097</v>
      </c>
      <c r="G3796">
        <v>5.9428497</v>
      </c>
      <c r="H3796">
        <v>0</v>
      </c>
    </row>
    <row r="3797" spans="1:8" x14ac:dyDescent="0.3">
      <c r="A3797" t="s">
        <v>7043</v>
      </c>
      <c r="B3797" t="s">
        <v>7042</v>
      </c>
      <c r="C3797">
        <v>1.0383661083660456</v>
      </c>
      <c r="D3797">
        <v>1E-8</v>
      </c>
      <c r="E3797">
        <v>-1.1399994</v>
      </c>
      <c r="F3797">
        <v>0.83655524999999997</v>
      </c>
      <c r="G3797">
        <v>5.9395721699999999</v>
      </c>
      <c r="H3797">
        <v>0</v>
      </c>
    </row>
    <row r="3798" spans="1:8" x14ac:dyDescent="0.3">
      <c r="A3798" t="s">
        <v>1468</v>
      </c>
      <c r="B3798" t="s">
        <v>6774</v>
      </c>
      <c r="C3798">
        <v>8.1428404468769124E-7</v>
      </c>
      <c r="D3798">
        <v>1E-8</v>
      </c>
      <c r="E3798">
        <v>-0.31705567000000001</v>
      </c>
      <c r="F3798">
        <v>-16.0202958</v>
      </c>
      <c r="G3798">
        <v>-20.272943819999998</v>
      </c>
      <c r="H3798">
        <v>0</v>
      </c>
    </row>
    <row r="3799" spans="1:8" x14ac:dyDescent="0.3">
      <c r="A3799" t="s">
        <v>7047</v>
      </c>
      <c r="B3799" t="s">
        <v>7046</v>
      </c>
      <c r="C3799">
        <v>1.2144721390022651E-5</v>
      </c>
      <c r="D3799">
        <v>1E-8</v>
      </c>
      <c r="E3799">
        <v>-0.22536675</v>
      </c>
      <c r="F3799">
        <v>31.06835564</v>
      </c>
      <c r="G3799">
        <v>20.771038090000001</v>
      </c>
      <c r="H3799">
        <v>0</v>
      </c>
    </row>
    <row r="3800" spans="1:8" x14ac:dyDescent="0.3">
      <c r="A3800" t="s">
        <v>7049</v>
      </c>
      <c r="B3800" t="s">
        <v>7048</v>
      </c>
      <c r="C3800">
        <v>1.0016778981237832E-8</v>
      </c>
      <c r="D3800">
        <v>1E-8</v>
      </c>
      <c r="E3800">
        <v>0.38442684999999999</v>
      </c>
      <c r="F3800">
        <v>0.16935822</v>
      </c>
      <c r="G3800">
        <v>0.22510951000000001</v>
      </c>
      <c r="H3800">
        <v>0</v>
      </c>
    </row>
    <row r="3801" spans="1:8" x14ac:dyDescent="0.3">
      <c r="A3801" t="s">
        <v>6839</v>
      </c>
      <c r="B3801" t="s">
        <v>6838</v>
      </c>
      <c r="C3801">
        <v>6.049999999999959E-7</v>
      </c>
      <c r="D3801">
        <v>1E-8</v>
      </c>
      <c r="E3801">
        <v>0</v>
      </c>
      <c r="F3801">
        <v>202.49999998999999</v>
      </c>
      <c r="G3801">
        <v>202.47407659000001</v>
      </c>
      <c r="H3801">
        <v>0</v>
      </c>
    </row>
    <row r="3802" spans="1:8" x14ac:dyDescent="0.3">
      <c r="A3802" t="s">
        <v>6382</v>
      </c>
      <c r="B3802" t="s">
        <v>6381</v>
      </c>
      <c r="C3802">
        <v>4.5053794119711352E-7</v>
      </c>
      <c r="D3802">
        <v>1E-8</v>
      </c>
      <c r="E3802">
        <v>-0.71353778000000001</v>
      </c>
      <c r="F3802">
        <v>-28.790291620000001</v>
      </c>
      <c r="G3802">
        <v>-26.417038529999999</v>
      </c>
      <c r="H3802">
        <v>0</v>
      </c>
    </row>
    <row r="3803" spans="1:8" x14ac:dyDescent="0.3">
      <c r="A3803" t="s">
        <v>896</v>
      </c>
      <c r="B3803" t="s">
        <v>7050</v>
      </c>
      <c r="C3803">
        <v>1.6843419017152448E-6</v>
      </c>
      <c r="D3803">
        <v>1E-8</v>
      </c>
      <c r="E3803">
        <v>-1.1289744399999999</v>
      </c>
      <c r="F3803">
        <v>-9.6387620399999996</v>
      </c>
      <c r="G3803">
        <v>-5.0702561299999998</v>
      </c>
      <c r="H3803">
        <v>0</v>
      </c>
    </row>
    <row r="3804" spans="1:8" x14ac:dyDescent="0.3">
      <c r="A3804" t="s">
        <v>7052</v>
      </c>
      <c r="B3804" t="s">
        <v>7051</v>
      </c>
      <c r="C3804">
        <v>0.33832990839407862</v>
      </c>
      <c r="D3804">
        <v>1E-8</v>
      </c>
      <c r="E3804">
        <v>1.3206393300000001</v>
      </c>
      <c r="F3804">
        <v>17.148324580000001</v>
      </c>
      <c r="G3804">
        <v>21.96344706</v>
      </c>
      <c r="H3804">
        <v>0</v>
      </c>
    </row>
    <row r="3805" spans="1:8" x14ac:dyDescent="0.3">
      <c r="A3805" t="s">
        <v>7054</v>
      </c>
      <c r="B3805" t="s">
        <v>7053</v>
      </c>
      <c r="C3805">
        <v>7.1915072505583416E-4</v>
      </c>
      <c r="D3805">
        <v>1E-8</v>
      </c>
      <c r="E3805">
        <v>-1.316866E-2</v>
      </c>
      <c r="F3805">
        <v>-3.5934518199999999</v>
      </c>
      <c r="G3805">
        <v>-9.9015965900000005</v>
      </c>
      <c r="H3805">
        <v>0</v>
      </c>
    </row>
    <row r="3806" spans="1:8" x14ac:dyDescent="0.3">
      <c r="A3806" t="s">
        <v>6834</v>
      </c>
      <c r="B3806" t="s">
        <v>6833</v>
      </c>
      <c r="C3806">
        <v>1E-8</v>
      </c>
      <c r="D3806">
        <v>1E-8</v>
      </c>
      <c r="E3806">
        <v>-0.26239055</v>
      </c>
      <c r="F3806">
        <v>1.3840748700000001</v>
      </c>
      <c r="G3806">
        <v>-59.239466899999996</v>
      </c>
      <c r="H3806">
        <v>0</v>
      </c>
    </row>
    <row r="3807" spans="1:8" x14ac:dyDescent="0.3">
      <c r="A3807" t="s">
        <v>682</v>
      </c>
      <c r="B3807" t="s">
        <v>7055</v>
      </c>
      <c r="C3807">
        <v>1E-8</v>
      </c>
      <c r="D3807">
        <v>1E-8</v>
      </c>
      <c r="E3807">
        <v>-0.58363211000000004</v>
      </c>
      <c r="F3807">
        <v>1.24020715</v>
      </c>
      <c r="G3807">
        <v>-85.842529519999999</v>
      </c>
      <c r="H3807">
        <v>0</v>
      </c>
    </row>
    <row r="3808" spans="1:8" x14ac:dyDescent="0.3">
      <c r="A3808" t="s">
        <v>7059</v>
      </c>
      <c r="B3808" t="s">
        <v>7058</v>
      </c>
      <c r="C3808">
        <v>7.7541922655327529E-8</v>
      </c>
      <c r="D3808">
        <v>1E-8</v>
      </c>
      <c r="E3808">
        <v>-1.13233023</v>
      </c>
      <c r="F3808">
        <v>0.85322951999999996</v>
      </c>
      <c r="G3808">
        <v>5.9475117199999996</v>
      </c>
      <c r="H3808">
        <v>0</v>
      </c>
    </row>
    <row r="3809" spans="1:8" x14ac:dyDescent="0.3">
      <c r="A3809" t="s">
        <v>6429</v>
      </c>
      <c r="B3809" t="s">
        <v>6428</v>
      </c>
      <c r="C3809">
        <v>1E-8</v>
      </c>
      <c r="D3809">
        <v>1E-8</v>
      </c>
      <c r="E3809">
        <v>-1.1289744500000001</v>
      </c>
      <c r="F3809">
        <v>0.85322953000000001</v>
      </c>
      <c r="G3809">
        <v>1.1097929499999999</v>
      </c>
      <c r="H3809">
        <v>0</v>
      </c>
    </row>
    <row r="3810" spans="1:8" x14ac:dyDescent="0.3">
      <c r="A3810" t="s">
        <v>7061</v>
      </c>
      <c r="B3810" t="s">
        <v>7060</v>
      </c>
      <c r="C3810">
        <v>4.3603704944765591E-6</v>
      </c>
      <c r="D3810">
        <v>1E-8</v>
      </c>
      <c r="E3810">
        <v>-0.58363211000000004</v>
      </c>
      <c r="F3810">
        <v>1.2179191</v>
      </c>
      <c r="G3810">
        <v>6.1591679600000004</v>
      </c>
      <c r="H3810">
        <v>0</v>
      </c>
    </row>
    <row r="3811" spans="1:8" x14ac:dyDescent="0.3">
      <c r="A3811" t="s">
        <v>7063</v>
      </c>
      <c r="B3811" t="s">
        <v>7062</v>
      </c>
      <c r="C3811">
        <v>2.1394388071382341E-6</v>
      </c>
      <c r="D3811">
        <v>1E-8</v>
      </c>
      <c r="E3811">
        <v>6.7443885200000002</v>
      </c>
      <c r="F3811">
        <v>9.0210122599999991</v>
      </c>
      <c r="G3811">
        <v>24.139451999999999</v>
      </c>
      <c r="H3811">
        <v>0</v>
      </c>
    </row>
    <row r="3812" spans="1:8" x14ac:dyDescent="0.3">
      <c r="A3812" t="s">
        <v>4737</v>
      </c>
      <c r="B3812" t="s">
        <v>7064</v>
      </c>
      <c r="C3812">
        <v>4.1427916946577283E-5</v>
      </c>
      <c r="D3812">
        <v>1E-8</v>
      </c>
      <c r="E3812">
        <v>-1.1289744399999999</v>
      </c>
      <c r="F3812">
        <v>-2.3412078699999999</v>
      </c>
      <c r="G3812">
        <v>-3.4561764699999999</v>
      </c>
      <c r="H3812">
        <v>0</v>
      </c>
    </row>
    <row r="3813" spans="1:8" x14ac:dyDescent="0.3">
      <c r="A3813" t="s">
        <v>7066</v>
      </c>
      <c r="B3813" t="s">
        <v>7065</v>
      </c>
      <c r="C3813">
        <v>3.0203267348192831E-5</v>
      </c>
      <c r="D3813">
        <v>1E-8</v>
      </c>
      <c r="E3813">
        <v>-0.39770314000000001</v>
      </c>
      <c r="F3813">
        <v>-1.0446712300000001</v>
      </c>
      <c r="G3813">
        <v>-2.7385455699999999</v>
      </c>
      <c r="H3813">
        <v>0</v>
      </c>
    </row>
    <row r="3814" spans="1:8" x14ac:dyDescent="0.3">
      <c r="A3814" t="s">
        <v>7072</v>
      </c>
      <c r="B3814" t="s">
        <v>7071</v>
      </c>
      <c r="C3814">
        <v>2.1462444616891279E-6</v>
      </c>
      <c r="D3814">
        <v>1E-8</v>
      </c>
      <c r="E3814">
        <v>-1.13233023</v>
      </c>
      <c r="F3814">
        <v>0.85322951999999996</v>
      </c>
      <c r="G3814">
        <v>5.9521921400000002</v>
      </c>
      <c r="H3814">
        <v>0</v>
      </c>
    </row>
    <row r="3815" spans="1:8" x14ac:dyDescent="0.3">
      <c r="A3815" t="s">
        <v>3954</v>
      </c>
      <c r="B3815" t="s">
        <v>7073</v>
      </c>
      <c r="C3815">
        <v>4.9684852925833731E-6</v>
      </c>
      <c r="D3815">
        <v>1E-8</v>
      </c>
      <c r="E3815">
        <v>-0.28162028</v>
      </c>
      <c r="F3815">
        <v>0.89183762</v>
      </c>
      <c r="G3815">
        <v>4.1813848900000004</v>
      </c>
      <c r="H3815">
        <v>0</v>
      </c>
    </row>
    <row r="3816" spans="1:8" x14ac:dyDescent="0.3">
      <c r="A3816" t="s">
        <v>7075</v>
      </c>
      <c r="B3816" t="s">
        <v>7074</v>
      </c>
      <c r="C3816">
        <v>1E-8</v>
      </c>
      <c r="D3816">
        <v>1E-8</v>
      </c>
      <c r="E3816">
        <v>-0.29675483000000002</v>
      </c>
      <c r="F3816">
        <v>-2.6121382099999999</v>
      </c>
      <c r="G3816">
        <v>-11.008441960000001</v>
      </c>
      <c r="H3816">
        <v>0</v>
      </c>
    </row>
    <row r="3817" spans="1:8" x14ac:dyDescent="0.3">
      <c r="A3817" t="s">
        <v>7077</v>
      </c>
      <c r="B3817" t="s">
        <v>7076</v>
      </c>
      <c r="C3817">
        <v>6.2015718049437809E-7</v>
      </c>
      <c r="D3817">
        <v>1E-8</v>
      </c>
      <c r="E3817">
        <v>-0.89341959999999998</v>
      </c>
      <c r="F3817">
        <v>-14.34842538</v>
      </c>
      <c r="G3817">
        <v>-22.270761799999999</v>
      </c>
      <c r="H3817">
        <v>0</v>
      </c>
    </row>
    <row r="3818" spans="1:8" x14ac:dyDescent="0.3">
      <c r="A3818" t="s">
        <v>7079</v>
      </c>
      <c r="B3818" t="s">
        <v>7078</v>
      </c>
      <c r="C3818">
        <v>3.1671609056449103E-5</v>
      </c>
      <c r="D3818">
        <v>1E-8</v>
      </c>
      <c r="E3818">
        <v>-0.58363211000000004</v>
      </c>
      <c r="F3818">
        <v>-3.54784802</v>
      </c>
      <c r="G3818">
        <v>-2.27286177</v>
      </c>
      <c r="H3818">
        <v>0</v>
      </c>
    </row>
    <row r="3819" spans="1:8" x14ac:dyDescent="0.3">
      <c r="A3819" t="s">
        <v>7081</v>
      </c>
      <c r="B3819" t="s">
        <v>7080</v>
      </c>
      <c r="C3819">
        <v>5.42270729968279E-6</v>
      </c>
      <c r="D3819">
        <v>1E-8</v>
      </c>
      <c r="E3819">
        <v>13.559361320000001</v>
      </c>
      <c r="F3819">
        <v>-2.5103517100000001</v>
      </c>
      <c r="G3819">
        <v>-19.803069860000001</v>
      </c>
      <c r="H3819">
        <v>0</v>
      </c>
    </row>
    <row r="3820" spans="1:8" x14ac:dyDescent="0.3">
      <c r="A3820" t="s">
        <v>3057</v>
      </c>
      <c r="B3820" t="s">
        <v>7082</v>
      </c>
      <c r="C3820">
        <v>4.7239953332729298E-8</v>
      </c>
      <c r="D3820">
        <v>1E-8</v>
      </c>
      <c r="E3820">
        <v>-1.13233023</v>
      </c>
      <c r="F3820">
        <v>0.85322951999999996</v>
      </c>
      <c r="G3820">
        <v>5.9521921400000002</v>
      </c>
      <c r="H3820">
        <v>0</v>
      </c>
    </row>
    <row r="3821" spans="1:8" x14ac:dyDescent="0.3">
      <c r="A3821" t="s">
        <v>7084</v>
      </c>
      <c r="B3821" t="s">
        <v>7083</v>
      </c>
      <c r="C3821">
        <v>1.3675651543675742E-2</v>
      </c>
      <c r="D3821">
        <v>1E-8</v>
      </c>
      <c r="E3821">
        <v>-0.16786303</v>
      </c>
      <c r="F3821">
        <v>-3.7079430200000001</v>
      </c>
      <c r="G3821">
        <v>-15.311262749999999</v>
      </c>
      <c r="H3821">
        <v>0</v>
      </c>
    </row>
    <row r="3822" spans="1:8" x14ac:dyDescent="0.3">
      <c r="A3822" t="s">
        <v>7086</v>
      </c>
      <c r="B3822" t="s">
        <v>7085</v>
      </c>
      <c r="C3822">
        <v>1.2280656562666458E-2</v>
      </c>
      <c r="D3822">
        <v>1E-8</v>
      </c>
      <c r="E3822">
        <v>-4.3055799999999998E-3</v>
      </c>
      <c r="F3822">
        <v>-6.4995296700000003</v>
      </c>
      <c r="G3822">
        <v>-15.836244020000001</v>
      </c>
      <c r="H3822">
        <v>0</v>
      </c>
    </row>
    <row r="3823" spans="1:8" x14ac:dyDescent="0.3">
      <c r="A3823" t="s">
        <v>7088</v>
      </c>
      <c r="B3823" t="s">
        <v>7087</v>
      </c>
      <c r="C3823">
        <v>4.0838391265797941E-2</v>
      </c>
      <c r="D3823">
        <v>1E-8</v>
      </c>
      <c r="E3823">
        <v>-0.85197334000000002</v>
      </c>
      <c r="F3823">
        <v>1.3220044</v>
      </c>
      <c r="G3823">
        <v>6.2955568099999999</v>
      </c>
      <c r="H3823">
        <v>0</v>
      </c>
    </row>
    <row r="3824" spans="1:8" x14ac:dyDescent="0.3">
      <c r="A3824" t="s">
        <v>7090</v>
      </c>
      <c r="B3824" t="s">
        <v>7089</v>
      </c>
      <c r="C3824">
        <v>3.7604769930343333E-2</v>
      </c>
      <c r="D3824">
        <v>1E-8</v>
      </c>
      <c r="E3824">
        <v>-0.85201585000000002</v>
      </c>
      <c r="F3824">
        <v>1.23619992</v>
      </c>
      <c r="G3824">
        <v>6.2955726299999997</v>
      </c>
      <c r="H3824">
        <v>0</v>
      </c>
    </row>
    <row r="3825" spans="1:8" x14ac:dyDescent="0.3">
      <c r="A3825" t="s">
        <v>7092</v>
      </c>
      <c r="B3825" t="s">
        <v>7091</v>
      </c>
      <c r="C3825">
        <v>3.4061060681246799E-2</v>
      </c>
      <c r="D3825">
        <v>1E-8</v>
      </c>
      <c r="E3825">
        <v>-0.85204027000000004</v>
      </c>
      <c r="F3825">
        <v>1.322198</v>
      </c>
      <c r="G3825">
        <v>6.2961506600000003</v>
      </c>
      <c r="H3825">
        <v>0</v>
      </c>
    </row>
    <row r="3826" spans="1:8" x14ac:dyDescent="0.3">
      <c r="A3826" t="s">
        <v>7094</v>
      </c>
      <c r="B3826" t="s">
        <v>7093</v>
      </c>
      <c r="C3826">
        <v>1.9650920108703448E-2</v>
      </c>
      <c r="D3826">
        <v>1E-8</v>
      </c>
      <c r="E3826">
        <v>-0.85228705000000005</v>
      </c>
      <c r="F3826">
        <v>1.32150122</v>
      </c>
      <c r="G3826">
        <v>6.2955821500000004</v>
      </c>
      <c r="H3826">
        <v>0</v>
      </c>
    </row>
    <row r="3827" spans="1:8" x14ac:dyDescent="0.3">
      <c r="A3827" t="s">
        <v>7096</v>
      </c>
      <c r="B3827" t="s">
        <v>7095</v>
      </c>
      <c r="C3827">
        <v>4.3235496369102233E-2</v>
      </c>
      <c r="D3827">
        <v>1E-8</v>
      </c>
      <c r="E3827">
        <v>-0.85223278000000002</v>
      </c>
      <c r="F3827">
        <v>1.3218641200000001</v>
      </c>
      <c r="G3827">
        <v>6.2953677399999997</v>
      </c>
      <c r="H3827">
        <v>0</v>
      </c>
    </row>
    <row r="3828" spans="1:8" x14ac:dyDescent="0.3">
      <c r="A3828" t="s">
        <v>7098</v>
      </c>
      <c r="B3828" t="s">
        <v>7097</v>
      </c>
      <c r="C3828">
        <v>3.2181302941184896E-2</v>
      </c>
      <c r="D3828">
        <v>1E-8</v>
      </c>
      <c r="E3828">
        <v>-0.85227677999999996</v>
      </c>
      <c r="F3828">
        <v>1.2368482000000001</v>
      </c>
      <c r="G3828">
        <v>6.2961087100000004</v>
      </c>
      <c r="H3828">
        <v>0</v>
      </c>
    </row>
    <row r="3829" spans="1:8" x14ac:dyDescent="0.3">
      <c r="A3829" t="s">
        <v>7100</v>
      </c>
      <c r="B3829" t="s">
        <v>7099</v>
      </c>
      <c r="C3829">
        <v>2.8246578441811204E-2</v>
      </c>
      <c r="D3829">
        <v>1E-8</v>
      </c>
      <c r="E3829">
        <v>-0.85145289000000002</v>
      </c>
      <c r="F3829">
        <v>1.32243676</v>
      </c>
      <c r="G3829">
        <v>6.2962807500000002</v>
      </c>
      <c r="H3829">
        <v>0</v>
      </c>
    </row>
    <row r="3830" spans="1:8" x14ac:dyDescent="0.3">
      <c r="A3830" t="s">
        <v>7102</v>
      </c>
      <c r="B3830" t="s">
        <v>7101</v>
      </c>
      <c r="C3830">
        <v>2.810902867822327E-2</v>
      </c>
      <c r="D3830">
        <v>1E-8</v>
      </c>
      <c r="E3830">
        <v>-0.85194921999999995</v>
      </c>
      <c r="F3830">
        <v>1.3221543099999999</v>
      </c>
      <c r="G3830">
        <v>6.33485707</v>
      </c>
      <c r="H3830">
        <v>0</v>
      </c>
    </row>
    <row r="3831" spans="1:8" x14ac:dyDescent="0.3">
      <c r="A3831" t="s">
        <v>7104</v>
      </c>
      <c r="B3831" t="s">
        <v>7103</v>
      </c>
      <c r="C3831">
        <v>2.269170468821536E-2</v>
      </c>
      <c r="D3831">
        <v>1E-8</v>
      </c>
      <c r="E3831">
        <v>-0.85212047000000002</v>
      </c>
      <c r="F3831">
        <v>1.23556998</v>
      </c>
      <c r="G3831">
        <v>6.3344445699999996</v>
      </c>
      <c r="H3831">
        <v>0</v>
      </c>
    </row>
    <row r="3832" spans="1:8" x14ac:dyDescent="0.3">
      <c r="A3832" t="s">
        <v>7106</v>
      </c>
      <c r="B3832" t="s">
        <v>7105</v>
      </c>
      <c r="C3832">
        <v>4.0223557176905851E-2</v>
      </c>
      <c r="D3832">
        <v>1E-8</v>
      </c>
      <c r="E3832">
        <v>-0.85183799000000004</v>
      </c>
      <c r="F3832">
        <v>1.3219776599999999</v>
      </c>
      <c r="G3832">
        <v>6.3345925100000002</v>
      </c>
      <c r="H3832">
        <v>0</v>
      </c>
    </row>
    <row r="3833" spans="1:8" x14ac:dyDescent="0.3">
      <c r="A3833" t="s">
        <v>7108</v>
      </c>
      <c r="B3833" t="s">
        <v>7107</v>
      </c>
      <c r="C3833">
        <v>1.544430112518895E-2</v>
      </c>
      <c r="D3833">
        <v>1E-8</v>
      </c>
      <c r="E3833">
        <v>-0.85246412000000005</v>
      </c>
      <c r="F3833">
        <v>1.3205480599999999</v>
      </c>
      <c r="G3833">
        <v>-2.3645661800000002</v>
      </c>
      <c r="H3833">
        <v>0</v>
      </c>
    </row>
    <row r="3834" spans="1:8" x14ac:dyDescent="0.3">
      <c r="A3834" t="s">
        <v>7110</v>
      </c>
      <c r="B3834" t="s">
        <v>7109</v>
      </c>
      <c r="C3834">
        <v>1.6593309053257482E-2</v>
      </c>
      <c r="D3834">
        <v>1E-8</v>
      </c>
      <c r="E3834">
        <v>-9.2072400000000002E-3</v>
      </c>
      <c r="F3834">
        <v>-6.3840575199999998</v>
      </c>
      <c r="G3834">
        <v>-15.87836954</v>
      </c>
      <c r="H3834">
        <v>0</v>
      </c>
    </row>
    <row r="3835" spans="1:8" x14ac:dyDescent="0.3">
      <c r="A3835" t="s">
        <v>3475</v>
      </c>
      <c r="B3835" t="s">
        <v>6625</v>
      </c>
      <c r="C3835">
        <v>4.0196731097147667E-7</v>
      </c>
      <c r="D3835">
        <v>1E-8</v>
      </c>
      <c r="E3835">
        <v>-0.12134249</v>
      </c>
      <c r="F3835">
        <v>-0.50459792000000003</v>
      </c>
      <c r="G3835">
        <v>-3.9010500399999999</v>
      </c>
      <c r="H3835">
        <v>0</v>
      </c>
    </row>
    <row r="3836" spans="1:8" x14ac:dyDescent="0.3">
      <c r="A3836" t="s">
        <v>2306</v>
      </c>
      <c r="B3836" t="s">
        <v>7111</v>
      </c>
      <c r="C3836">
        <v>3.8069016353915859E-2</v>
      </c>
      <c r="D3836">
        <v>1E-8</v>
      </c>
      <c r="E3836">
        <v>-0.50466949000000005</v>
      </c>
      <c r="F3836">
        <v>182.26715035999999</v>
      </c>
      <c r="G3836">
        <v>76.928938090000003</v>
      </c>
      <c r="H3836">
        <v>0</v>
      </c>
    </row>
    <row r="3837" spans="1:8" x14ac:dyDescent="0.3">
      <c r="A3837" t="s">
        <v>7112</v>
      </c>
      <c r="B3837" t="s">
        <v>7112</v>
      </c>
      <c r="C3837">
        <v>6.7762058916069721E-4</v>
      </c>
      <c r="D3837">
        <v>1E-8</v>
      </c>
      <c r="E3837">
        <v>-0.21728858000000001</v>
      </c>
      <c r="F3837">
        <v>2.1250797600000002</v>
      </c>
      <c r="G3837">
        <v>-5.5201947100000002</v>
      </c>
      <c r="H3837">
        <v>0</v>
      </c>
    </row>
    <row r="3838" spans="1:8" x14ac:dyDescent="0.3">
      <c r="A3838" t="s">
        <v>7114</v>
      </c>
      <c r="B3838" t="s">
        <v>7113</v>
      </c>
      <c r="C3838">
        <v>5.6178352419393507E-2</v>
      </c>
      <c r="D3838">
        <v>1E-8</v>
      </c>
      <c r="E3838">
        <v>0.80091445999999999</v>
      </c>
      <c r="F3838">
        <v>10.063803869999999</v>
      </c>
      <c r="G3838">
        <v>-3.7970012</v>
      </c>
      <c r="H3838">
        <v>0</v>
      </c>
    </row>
    <row r="3839" spans="1:8" x14ac:dyDescent="0.3">
      <c r="A3839" t="s">
        <v>7116</v>
      </c>
      <c r="B3839" t="s">
        <v>7115</v>
      </c>
      <c r="C3839">
        <v>1.0043591604942997E-4</v>
      </c>
      <c r="D3839">
        <v>1E-8</v>
      </c>
      <c r="E3839">
        <v>-0.17296172000000001</v>
      </c>
      <c r="F3839">
        <v>-0.43619504999999997</v>
      </c>
      <c r="G3839">
        <v>-12.565135639999999</v>
      </c>
      <c r="H3839">
        <v>0</v>
      </c>
    </row>
    <row r="3840" spans="1:8" x14ac:dyDescent="0.3">
      <c r="A3840" t="s">
        <v>4107</v>
      </c>
      <c r="B3840" t="s">
        <v>7117</v>
      </c>
      <c r="C3840">
        <v>1.1793581919062914</v>
      </c>
      <c r="D3840">
        <v>1E-8</v>
      </c>
      <c r="E3840">
        <v>-0.22608685000000001</v>
      </c>
      <c r="F3840">
        <v>-5.9570287000000004</v>
      </c>
      <c r="G3840">
        <v>-24.22314063</v>
      </c>
      <c r="H3840">
        <v>0</v>
      </c>
    </row>
    <row r="3841" spans="1:8" x14ac:dyDescent="0.3">
      <c r="A3841" t="s">
        <v>7119</v>
      </c>
      <c r="B3841" t="s">
        <v>7118</v>
      </c>
      <c r="C3841">
        <v>1.1167507265674077E-3</v>
      </c>
      <c r="D3841">
        <v>1E-8</v>
      </c>
      <c r="E3841">
        <v>-0.21728858000000001</v>
      </c>
      <c r="F3841">
        <v>-1.9888528000000001</v>
      </c>
      <c r="G3841">
        <v>-14.14166472</v>
      </c>
      <c r="H3841">
        <v>0</v>
      </c>
    </row>
    <row r="3842" spans="1:8" x14ac:dyDescent="0.3">
      <c r="A3842" t="s">
        <v>7121</v>
      </c>
      <c r="B3842" t="s">
        <v>7120</v>
      </c>
      <c r="C3842">
        <v>5.3277013109585861E-6</v>
      </c>
      <c r="D3842">
        <v>1E-8</v>
      </c>
      <c r="E3842">
        <v>-1.25150684</v>
      </c>
      <c r="F3842">
        <v>-7.5199955899999997</v>
      </c>
      <c r="G3842">
        <v>-8.4901742099999993</v>
      </c>
      <c r="H3842">
        <v>0</v>
      </c>
    </row>
    <row r="3843" spans="1:8" x14ac:dyDescent="0.3">
      <c r="A3843" t="s">
        <v>6070</v>
      </c>
      <c r="B3843" t="s">
        <v>7122</v>
      </c>
      <c r="C3843">
        <v>3.0978168671558692E-4</v>
      </c>
      <c r="D3843">
        <v>1E-8</v>
      </c>
      <c r="E3843">
        <v>-0.31705519999999998</v>
      </c>
      <c r="F3843">
        <v>-5.7243865999999999</v>
      </c>
      <c r="G3843">
        <v>12.75012347</v>
      </c>
      <c r="H3843">
        <v>0</v>
      </c>
    </row>
    <row r="3844" spans="1:8" x14ac:dyDescent="0.3">
      <c r="A3844" t="s">
        <v>7124</v>
      </c>
      <c r="B3844" t="s">
        <v>7123</v>
      </c>
      <c r="C3844">
        <v>5.5006551089194368E-2</v>
      </c>
      <c r="D3844">
        <v>1E-8</v>
      </c>
      <c r="E3844">
        <v>0.21752627999999999</v>
      </c>
      <c r="F3844">
        <v>-0.62580349999999996</v>
      </c>
      <c r="G3844">
        <v>-12.344871510000001</v>
      </c>
      <c r="H3844">
        <v>0</v>
      </c>
    </row>
    <row r="3845" spans="1:8" x14ac:dyDescent="0.3">
      <c r="A3845" t="s">
        <v>5220</v>
      </c>
      <c r="B3845" t="s">
        <v>7125</v>
      </c>
      <c r="C3845">
        <v>1.379374749851821E-4</v>
      </c>
      <c r="D3845">
        <v>1E-8</v>
      </c>
      <c r="E3845">
        <v>-0.16145825</v>
      </c>
      <c r="F3845">
        <v>-3.80780275</v>
      </c>
      <c r="G3845">
        <v>-20.694879289999999</v>
      </c>
      <c r="H3845">
        <v>0</v>
      </c>
    </row>
    <row r="3846" spans="1:8" x14ac:dyDescent="0.3">
      <c r="A3846" t="s">
        <v>7127</v>
      </c>
      <c r="B3846" t="s">
        <v>7126</v>
      </c>
      <c r="C3846">
        <v>1E-8</v>
      </c>
      <c r="D3846">
        <v>1E-8</v>
      </c>
      <c r="E3846">
        <v>0.21355484</v>
      </c>
      <c r="F3846">
        <v>-3.0833167499999998</v>
      </c>
      <c r="G3846">
        <v>-19.373937510000001</v>
      </c>
      <c r="H3846">
        <v>0</v>
      </c>
    </row>
    <row r="3847" spans="1:8" x14ac:dyDescent="0.3">
      <c r="A3847" t="s">
        <v>7129</v>
      </c>
      <c r="B3847" t="s">
        <v>7128</v>
      </c>
      <c r="C3847">
        <v>2.3480051481303925E-6</v>
      </c>
      <c r="D3847">
        <v>1E-8</v>
      </c>
      <c r="E3847">
        <v>-0.28569084</v>
      </c>
      <c r="F3847">
        <v>-5.7300089600000002</v>
      </c>
      <c r="G3847">
        <v>-3.3628005600000002</v>
      </c>
      <c r="H3847">
        <v>0</v>
      </c>
    </row>
    <row r="3848" spans="1:8" x14ac:dyDescent="0.3">
      <c r="A3848" t="s">
        <v>4606</v>
      </c>
      <c r="B3848" t="s">
        <v>7130</v>
      </c>
      <c r="C3848">
        <v>1.7701810669376645E-8</v>
      </c>
      <c r="D3848">
        <v>1E-8</v>
      </c>
      <c r="E3848">
        <v>-0.31705519999999998</v>
      </c>
      <c r="F3848">
        <v>-18.97239931</v>
      </c>
      <c r="G3848">
        <v>-21.90783162</v>
      </c>
      <c r="H3848">
        <v>0</v>
      </c>
    </row>
    <row r="3849" spans="1:8" x14ac:dyDescent="0.3">
      <c r="A3849" t="s">
        <v>2639</v>
      </c>
      <c r="B3849" t="s">
        <v>7131</v>
      </c>
      <c r="C3849">
        <v>1E-8</v>
      </c>
      <c r="D3849">
        <v>1E-8</v>
      </c>
      <c r="E3849">
        <v>-0.33287858999999997</v>
      </c>
      <c r="F3849">
        <v>-3.5487955000000002</v>
      </c>
      <c r="G3849">
        <v>108.42588542</v>
      </c>
      <c r="H3849">
        <v>0</v>
      </c>
    </row>
    <row r="3850" spans="1:8" x14ac:dyDescent="0.3">
      <c r="A3850" t="s">
        <v>726</v>
      </c>
      <c r="B3850" t="s">
        <v>7132</v>
      </c>
      <c r="C3850">
        <v>3.7177430607299466E-7</v>
      </c>
      <c r="D3850">
        <v>1E-8</v>
      </c>
      <c r="E3850">
        <v>-0.27057172000000002</v>
      </c>
      <c r="F3850">
        <v>-39.223428669999997</v>
      </c>
      <c r="G3850">
        <v>-13.416520970000001</v>
      </c>
      <c r="H3850">
        <v>0</v>
      </c>
    </row>
    <row r="3851" spans="1:8" x14ac:dyDescent="0.3">
      <c r="A3851" t="s">
        <v>7134</v>
      </c>
      <c r="B3851" t="s">
        <v>7133</v>
      </c>
      <c r="C3851">
        <v>3.8761499753639375E-8</v>
      </c>
      <c r="D3851">
        <v>1E-8</v>
      </c>
      <c r="E3851">
        <v>3.4053245200000002</v>
      </c>
      <c r="F3851">
        <v>-13.68783082</v>
      </c>
      <c r="G3851">
        <v>-6.8041686600000002</v>
      </c>
      <c r="H3851">
        <v>0</v>
      </c>
    </row>
    <row r="3852" spans="1:8" x14ac:dyDescent="0.3">
      <c r="A3852" t="s">
        <v>6850</v>
      </c>
      <c r="B3852" t="s">
        <v>6849</v>
      </c>
      <c r="C3852">
        <v>1E-8</v>
      </c>
      <c r="D3852">
        <v>1E-8</v>
      </c>
      <c r="E3852">
        <v>6.2459000000000004E-3</v>
      </c>
      <c r="F3852">
        <v>-1.9940969999999999E-2</v>
      </c>
      <c r="G3852">
        <v>14.285714280000001</v>
      </c>
      <c r="H3852">
        <v>0</v>
      </c>
    </row>
    <row r="3853" spans="1:8" x14ac:dyDescent="0.3">
      <c r="A3853" t="s">
        <v>7136</v>
      </c>
      <c r="B3853" t="s">
        <v>7135</v>
      </c>
      <c r="C3853">
        <v>1.4702637837567784E-5</v>
      </c>
      <c r="D3853">
        <v>1E-8</v>
      </c>
      <c r="E3853">
        <v>-0.16037633000000001</v>
      </c>
      <c r="F3853">
        <v>-3.8065755800000001</v>
      </c>
      <c r="G3853">
        <v>-15.462971789999999</v>
      </c>
      <c r="H3853">
        <v>0</v>
      </c>
    </row>
    <row r="3854" spans="1:8" x14ac:dyDescent="0.3">
      <c r="A3854" t="s">
        <v>4423</v>
      </c>
      <c r="B3854" t="s">
        <v>4423</v>
      </c>
      <c r="C3854">
        <v>2.8363801321896491E-7</v>
      </c>
      <c r="D3854">
        <v>1E-8</v>
      </c>
      <c r="E3854">
        <v>-1.13815146</v>
      </c>
      <c r="F3854">
        <v>0.84386850999999996</v>
      </c>
      <c r="G3854">
        <v>5.9990831699999996</v>
      </c>
      <c r="H3854">
        <v>0</v>
      </c>
    </row>
    <row r="3855" spans="1:8" x14ac:dyDescent="0.3">
      <c r="A3855" t="s">
        <v>7138</v>
      </c>
      <c r="B3855" t="s">
        <v>7137</v>
      </c>
      <c r="C3855">
        <v>1.6680948781631352E-6</v>
      </c>
      <c r="D3855">
        <v>1E-8</v>
      </c>
      <c r="E3855">
        <v>-0.17497758999999999</v>
      </c>
      <c r="F3855">
        <v>-3.7639058699999999</v>
      </c>
      <c r="G3855">
        <v>-17.640196270000001</v>
      </c>
      <c r="H3855">
        <v>0</v>
      </c>
    </row>
    <row r="3856" spans="1:8" x14ac:dyDescent="0.3">
      <c r="A3856" t="s">
        <v>4606</v>
      </c>
      <c r="B3856" t="s">
        <v>7139</v>
      </c>
      <c r="C3856">
        <v>6.2285720293691624E-7</v>
      </c>
      <c r="D3856">
        <v>1E-8</v>
      </c>
      <c r="E3856">
        <v>-0.16145825</v>
      </c>
      <c r="F3856">
        <v>-3.80780275</v>
      </c>
      <c r="G3856">
        <v>556.5213966</v>
      </c>
      <c r="H3856">
        <v>0</v>
      </c>
    </row>
    <row r="3857" spans="1:8" x14ac:dyDescent="0.3">
      <c r="A3857" t="s">
        <v>7141</v>
      </c>
      <c r="B3857" t="s">
        <v>7140</v>
      </c>
      <c r="C3857">
        <v>1.8323737398398996E-6</v>
      </c>
      <c r="D3857">
        <v>1E-8</v>
      </c>
      <c r="E3857">
        <v>-1.1399994</v>
      </c>
      <c r="F3857">
        <v>0.83655524999999997</v>
      </c>
      <c r="G3857">
        <v>-8.5044837700000002</v>
      </c>
      <c r="H3857">
        <v>0</v>
      </c>
    </row>
    <row r="3858" spans="1:8" x14ac:dyDescent="0.3">
      <c r="A3858" t="s">
        <v>7143</v>
      </c>
      <c r="B3858" t="s">
        <v>7142</v>
      </c>
      <c r="C3858">
        <v>1E-8</v>
      </c>
      <c r="D3858">
        <v>1E-8</v>
      </c>
      <c r="E3858">
        <v>4.8263689999999998E-2</v>
      </c>
      <c r="F3858">
        <v>-1.21432553</v>
      </c>
      <c r="G3858">
        <v>-5.7100574799999997</v>
      </c>
      <c r="H3858">
        <v>0</v>
      </c>
    </row>
    <row r="3859" spans="1:8" x14ac:dyDescent="0.3">
      <c r="A3859" t="s">
        <v>7145</v>
      </c>
      <c r="B3859" t="s">
        <v>7144</v>
      </c>
      <c r="C3859">
        <v>1E-8</v>
      </c>
      <c r="D3859">
        <v>1E-8</v>
      </c>
      <c r="E3859">
        <v>-0.17176248999999999</v>
      </c>
      <c r="F3859">
        <v>-3.73803252</v>
      </c>
      <c r="G3859">
        <v>-15.45185105</v>
      </c>
      <c r="H3859">
        <v>0</v>
      </c>
    </row>
    <row r="3860" spans="1:8" x14ac:dyDescent="0.3">
      <c r="A3860" t="s">
        <v>7147</v>
      </c>
      <c r="B3860" t="s">
        <v>7146</v>
      </c>
      <c r="C3860">
        <v>1E-8</v>
      </c>
      <c r="D3860">
        <v>1E-8</v>
      </c>
      <c r="E3860">
        <v>35.927724259999998</v>
      </c>
      <c r="F3860">
        <v>-6.1514740000000003</v>
      </c>
      <c r="G3860">
        <v>15.69643632</v>
      </c>
      <c r="H3860">
        <v>0</v>
      </c>
    </row>
    <row r="3861" spans="1:8" x14ac:dyDescent="0.3">
      <c r="A3861" t="s">
        <v>5746</v>
      </c>
      <c r="B3861" t="s">
        <v>7148</v>
      </c>
      <c r="C3861">
        <v>6.7342186194426151E-7</v>
      </c>
      <c r="D3861">
        <v>1E-8</v>
      </c>
      <c r="E3861">
        <v>-0.94908254000000003</v>
      </c>
      <c r="F3861">
        <v>-6.2975267500000003</v>
      </c>
      <c r="G3861">
        <v>-5.43693531</v>
      </c>
      <c r="H3861">
        <v>0</v>
      </c>
    </row>
    <row r="3862" spans="1:8" x14ac:dyDescent="0.3">
      <c r="A3862" t="s">
        <v>7150</v>
      </c>
      <c r="B3862" t="s">
        <v>7149</v>
      </c>
      <c r="C3862">
        <v>5.3167018475445028E-8</v>
      </c>
      <c r="D3862">
        <v>1E-8</v>
      </c>
      <c r="E3862">
        <v>-0.52908500999999997</v>
      </c>
      <c r="F3862">
        <v>-1.81724047</v>
      </c>
      <c r="G3862">
        <v>-7.4382551499999998</v>
      </c>
      <c r="H3862">
        <v>0</v>
      </c>
    </row>
    <row r="3863" spans="1:8" x14ac:dyDescent="0.3">
      <c r="A3863" t="s">
        <v>7152</v>
      </c>
      <c r="B3863" t="s">
        <v>7151</v>
      </c>
      <c r="C3863">
        <v>2.6357186808022575E-5</v>
      </c>
      <c r="D3863">
        <v>1E-8</v>
      </c>
      <c r="E3863">
        <v>-1.13815146</v>
      </c>
      <c r="F3863">
        <v>0.84386850999999996</v>
      </c>
      <c r="G3863">
        <v>5.9423578600000004</v>
      </c>
      <c r="H3863">
        <v>0</v>
      </c>
    </row>
    <row r="3864" spans="1:8" x14ac:dyDescent="0.3">
      <c r="A3864" t="s">
        <v>5934</v>
      </c>
      <c r="B3864" t="s">
        <v>5933</v>
      </c>
      <c r="C3864">
        <v>1E-8</v>
      </c>
      <c r="D3864">
        <v>1E-8</v>
      </c>
      <c r="E3864">
        <v>-1.1399993900000001</v>
      </c>
      <c r="F3864">
        <v>0.84386852000000001</v>
      </c>
      <c r="G3864">
        <v>21.04649663</v>
      </c>
      <c r="H3864">
        <v>0</v>
      </c>
    </row>
    <row r="3865" spans="1:8" x14ac:dyDescent="0.3">
      <c r="A3865" t="s">
        <v>5666</v>
      </c>
      <c r="B3865" t="s">
        <v>5666</v>
      </c>
      <c r="C3865">
        <v>3.2690790018268374E-5</v>
      </c>
      <c r="D3865">
        <v>1E-8</v>
      </c>
      <c r="E3865">
        <v>-0.62231720000000001</v>
      </c>
      <c r="F3865">
        <v>4.9552804999999998</v>
      </c>
      <c r="G3865">
        <v>-2.2805661499999998</v>
      </c>
      <c r="H3865">
        <v>0</v>
      </c>
    </row>
    <row r="3866" spans="1:8" x14ac:dyDescent="0.3">
      <c r="A3866" t="s">
        <v>7154</v>
      </c>
      <c r="B3866" t="s">
        <v>7153</v>
      </c>
      <c r="C3866">
        <v>2.14815157548135E-8</v>
      </c>
      <c r="D3866">
        <v>1E-8</v>
      </c>
      <c r="E3866">
        <v>-1.13815146</v>
      </c>
      <c r="F3866">
        <v>0.84386850999999996</v>
      </c>
      <c r="G3866">
        <v>5.9476685600000003</v>
      </c>
      <c r="H3866">
        <v>0</v>
      </c>
    </row>
    <row r="3867" spans="1:8" x14ac:dyDescent="0.3">
      <c r="A3867" t="s">
        <v>7156</v>
      </c>
      <c r="B3867" t="s">
        <v>7155</v>
      </c>
      <c r="C3867">
        <v>5.6137344470709765E-7</v>
      </c>
      <c r="D3867">
        <v>1E-8</v>
      </c>
      <c r="E3867">
        <v>-0.16037633000000001</v>
      </c>
      <c r="F3867">
        <v>-3.8065755800000001</v>
      </c>
      <c r="G3867">
        <v>195.87959874000001</v>
      </c>
      <c r="H3867">
        <v>0</v>
      </c>
    </row>
    <row r="3868" spans="1:8" x14ac:dyDescent="0.3">
      <c r="A3868" t="s">
        <v>7158</v>
      </c>
      <c r="B3868" t="s">
        <v>7157</v>
      </c>
      <c r="C3868">
        <v>1.0855885183558604E-8</v>
      </c>
      <c r="D3868">
        <v>1E-8</v>
      </c>
      <c r="E3868">
        <v>-1.13815146</v>
      </c>
      <c r="F3868">
        <v>0.84386850999999996</v>
      </c>
      <c r="G3868">
        <v>5.9423578600000004</v>
      </c>
      <c r="H3868">
        <v>0</v>
      </c>
    </row>
    <row r="3869" spans="1:8" x14ac:dyDescent="0.3">
      <c r="A3869" t="s">
        <v>6548</v>
      </c>
      <c r="B3869" t="s">
        <v>6547</v>
      </c>
      <c r="C3869">
        <v>2.3307384487005545E-8</v>
      </c>
      <c r="D3869">
        <v>1E-8</v>
      </c>
      <c r="E3869">
        <v>-1.13815146</v>
      </c>
      <c r="F3869">
        <v>0.83655524999999997</v>
      </c>
      <c r="G3869">
        <v>3.6813201699999998</v>
      </c>
      <c r="H3869">
        <v>0</v>
      </c>
    </row>
    <row r="3870" spans="1:8" x14ac:dyDescent="0.3">
      <c r="A3870" t="s">
        <v>7160</v>
      </c>
      <c r="B3870" t="s">
        <v>7159</v>
      </c>
      <c r="C3870">
        <v>1.4057145981064676E-7</v>
      </c>
      <c r="D3870">
        <v>1E-8</v>
      </c>
      <c r="E3870">
        <v>-1.13815146</v>
      </c>
      <c r="F3870">
        <v>0.83655524999999997</v>
      </c>
      <c r="G3870">
        <v>2.7228914</v>
      </c>
      <c r="H3870">
        <v>0</v>
      </c>
    </row>
    <row r="3871" spans="1:8" x14ac:dyDescent="0.3">
      <c r="A3871" t="s">
        <v>7162</v>
      </c>
      <c r="B3871" t="s">
        <v>7161</v>
      </c>
      <c r="C3871">
        <v>4.523808082912435E-6</v>
      </c>
      <c r="D3871">
        <v>1E-8</v>
      </c>
      <c r="E3871">
        <v>-1.13815146</v>
      </c>
      <c r="F3871">
        <v>0.83655524999999997</v>
      </c>
      <c r="G3871">
        <v>5.9395721699999999</v>
      </c>
      <c r="H3871">
        <v>0</v>
      </c>
    </row>
    <row r="3872" spans="1:8" x14ac:dyDescent="0.3">
      <c r="A3872" t="s">
        <v>7166</v>
      </c>
      <c r="B3872" t="s">
        <v>7165</v>
      </c>
      <c r="C3872">
        <v>1E-8</v>
      </c>
      <c r="D3872">
        <v>1E-8</v>
      </c>
      <c r="E3872">
        <v>-1.13815146</v>
      </c>
      <c r="F3872">
        <v>0.84386852000000001</v>
      </c>
      <c r="G3872">
        <v>-3.97293896</v>
      </c>
      <c r="H3872">
        <v>0</v>
      </c>
    </row>
    <row r="3873" spans="1:8" x14ac:dyDescent="0.3">
      <c r="A3873" t="s">
        <v>7169</v>
      </c>
      <c r="B3873" t="s">
        <v>7168</v>
      </c>
      <c r="C3873">
        <v>1.5771920589511348E-8</v>
      </c>
      <c r="D3873">
        <v>1E-8</v>
      </c>
      <c r="E3873">
        <v>-0.16037633000000001</v>
      </c>
      <c r="F3873">
        <v>-3.80780275</v>
      </c>
      <c r="G3873">
        <v>-15.462971789999999</v>
      </c>
      <c r="H3873">
        <v>0</v>
      </c>
    </row>
    <row r="3874" spans="1:8" x14ac:dyDescent="0.3">
      <c r="A3874" t="s">
        <v>6822</v>
      </c>
      <c r="B3874" t="s">
        <v>6822</v>
      </c>
      <c r="C3874">
        <v>1E-8</v>
      </c>
      <c r="D3874">
        <v>1E-8</v>
      </c>
      <c r="E3874">
        <v>-0.33287857999999998</v>
      </c>
      <c r="F3874">
        <v>-5.7410577099999998</v>
      </c>
      <c r="G3874">
        <v>-3.1513590699999998</v>
      </c>
      <c r="H3874">
        <v>0</v>
      </c>
    </row>
    <row r="3875" spans="1:8" x14ac:dyDescent="0.3">
      <c r="A3875" t="s">
        <v>6787</v>
      </c>
      <c r="B3875" t="s">
        <v>6786</v>
      </c>
      <c r="C3875">
        <v>1E-8</v>
      </c>
      <c r="D3875">
        <v>1E-8</v>
      </c>
      <c r="E3875">
        <v>-0.31705519999999998</v>
      </c>
      <c r="F3875">
        <v>-5.7410577099999998</v>
      </c>
      <c r="G3875">
        <v>17.27956708</v>
      </c>
      <c r="H3875">
        <v>0</v>
      </c>
    </row>
    <row r="3876" spans="1:8" x14ac:dyDescent="0.3">
      <c r="A3876" t="s">
        <v>7173</v>
      </c>
      <c r="B3876" t="s">
        <v>7172</v>
      </c>
      <c r="C3876">
        <v>1.0034560378022006E-6</v>
      </c>
      <c r="D3876">
        <v>1E-8</v>
      </c>
      <c r="E3876">
        <v>-1.1399994</v>
      </c>
      <c r="F3876">
        <v>0.83655524999999997</v>
      </c>
      <c r="G3876">
        <v>5.9395721699999999</v>
      </c>
      <c r="H3876">
        <v>0</v>
      </c>
    </row>
    <row r="3877" spans="1:8" x14ac:dyDescent="0.3">
      <c r="A3877" t="s">
        <v>7175</v>
      </c>
      <c r="B3877" t="s">
        <v>7174</v>
      </c>
      <c r="C3877">
        <v>1.2999999999992408E-7</v>
      </c>
      <c r="D3877">
        <v>1E-8</v>
      </c>
      <c r="E3877">
        <v>6.2459000000000004E-3</v>
      </c>
      <c r="F3877">
        <v>1.5657900000000001E-3</v>
      </c>
      <c r="G3877">
        <v>-8.5697199999999994E-3</v>
      </c>
      <c r="H3877">
        <v>0</v>
      </c>
    </row>
    <row r="3878" spans="1:8" x14ac:dyDescent="0.3">
      <c r="A3878" t="s">
        <v>7177</v>
      </c>
      <c r="B3878" t="s">
        <v>7176</v>
      </c>
      <c r="C3878">
        <v>1.41478844572315E-5</v>
      </c>
      <c r="D3878">
        <v>1E-8</v>
      </c>
      <c r="E3878">
        <v>-1.13815146</v>
      </c>
      <c r="F3878">
        <v>0.83655524999999997</v>
      </c>
      <c r="G3878">
        <v>5.8788184599999997</v>
      </c>
      <c r="H3878">
        <v>0</v>
      </c>
    </row>
    <row r="3879" spans="1:8" x14ac:dyDescent="0.3">
      <c r="A3879" t="s">
        <v>7179</v>
      </c>
      <c r="B3879" t="s">
        <v>7178</v>
      </c>
      <c r="C3879">
        <v>9.1795795612701722E-6</v>
      </c>
      <c r="D3879">
        <v>1E-8</v>
      </c>
      <c r="E3879">
        <v>-1.00688143</v>
      </c>
      <c r="F3879">
        <v>0.95569957999999999</v>
      </c>
      <c r="G3879">
        <v>5.9426830400000004</v>
      </c>
      <c r="H3879">
        <v>0</v>
      </c>
    </row>
    <row r="3880" spans="1:8" x14ac:dyDescent="0.3">
      <c r="A3880" t="s">
        <v>7181</v>
      </c>
      <c r="B3880" t="s">
        <v>7180</v>
      </c>
      <c r="C3880">
        <v>7.6612356403185203E-7</v>
      </c>
      <c r="D3880">
        <v>1E-8</v>
      </c>
      <c r="E3880">
        <v>-1.13233023</v>
      </c>
      <c r="F3880">
        <v>0.85322951999999996</v>
      </c>
      <c r="G3880">
        <v>3.7552986700000002</v>
      </c>
      <c r="H3880">
        <v>0</v>
      </c>
    </row>
    <row r="3881" spans="1:8" x14ac:dyDescent="0.3">
      <c r="A3881" t="s">
        <v>7070</v>
      </c>
      <c r="B3881" t="s">
        <v>7182</v>
      </c>
      <c r="C3881">
        <v>1.4161448535570756E-6</v>
      </c>
      <c r="D3881">
        <v>1E-8</v>
      </c>
      <c r="E3881">
        <v>-0.33287857999999998</v>
      </c>
      <c r="F3881">
        <v>-39.421268269999999</v>
      </c>
      <c r="G3881">
        <v>-40.527384529999999</v>
      </c>
      <c r="H3881">
        <v>0</v>
      </c>
    </row>
    <row r="3882" spans="1:8" x14ac:dyDescent="0.3">
      <c r="A3882" t="s">
        <v>7184</v>
      </c>
      <c r="B3882" t="s">
        <v>7183</v>
      </c>
      <c r="C3882">
        <v>1.3339748844235068E-7</v>
      </c>
      <c r="D3882">
        <v>1E-8</v>
      </c>
      <c r="E3882">
        <v>-1.13233023</v>
      </c>
      <c r="F3882">
        <v>0.85322951999999996</v>
      </c>
      <c r="G3882">
        <v>5.9521921400000002</v>
      </c>
      <c r="H3882">
        <v>0</v>
      </c>
    </row>
    <row r="3883" spans="1:8" x14ac:dyDescent="0.3">
      <c r="A3883" t="s">
        <v>7186</v>
      </c>
      <c r="B3883" t="s">
        <v>7185</v>
      </c>
      <c r="C3883">
        <v>7.2950329339548689E-4</v>
      </c>
      <c r="D3883">
        <v>1E-8</v>
      </c>
      <c r="E3883">
        <v>-0.46373382000000002</v>
      </c>
      <c r="F3883">
        <v>41.577848400000001</v>
      </c>
      <c r="G3883">
        <v>16.511887510000001</v>
      </c>
      <c r="H3883">
        <v>0</v>
      </c>
    </row>
    <row r="3884" spans="1:8" x14ac:dyDescent="0.3">
      <c r="A3884" t="s">
        <v>7188</v>
      </c>
      <c r="B3884" t="s">
        <v>7187</v>
      </c>
      <c r="C3884">
        <v>4.7898299283669916E-7</v>
      </c>
      <c r="D3884">
        <v>1E-8</v>
      </c>
      <c r="E3884">
        <v>-0.83584983999999996</v>
      </c>
      <c r="F3884">
        <v>-27.23977184</v>
      </c>
      <c r="G3884">
        <v>-23.608758649999999</v>
      </c>
      <c r="H3884">
        <v>0</v>
      </c>
    </row>
    <row r="3885" spans="1:8" x14ac:dyDescent="0.3">
      <c r="A3885" t="s">
        <v>2265</v>
      </c>
      <c r="B3885" t="s">
        <v>6348</v>
      </c>
      <c r="C3885">
        <v>1.9610619092260142E-6</v>
      </c>
      <c r="D3885">
        <v>1E-8</v>
      </c>
      <c r="E3885">
        <v>-1.1399994</v>
      </c>
      <c r="F3885">
        <v>0.84386850999999996</v>
      </c>
      <c r="G3885">
        <v>7.1302979500000001</v>
      </c>
      <c r="H3885">
        <v>0</v>
      </c>
    </row>
    <row r="3886" spans="1:8" x14ac:dyDescent="0.3">
      <c r="A3886" t="s">
        <v>6271</v>
      </c>
      <c r="B3886" t="s">
        <v>6270</v>
      </c>
      <c r="C3886">
        <v>3.5519642329052097E-4</v>
      </c>
      <c r="D3886">
        <v>1E-8</v>
      </c>
      <c r="E3886">
        <v>-1.1399994</v>
      </c>
      <c r="F3886">
        <v>0.84386850999999996</v>
      </c>
      <c r="G3886">
        <v>-7.8135587700000002</v>
      </c>
      <c r="H3886">
        <v>0</v>
      </c>
    </row>
    <row r="3887" spans="1:8" x14ac:dyDescent="0.3">
      <c r="A3887" t="s">
        <v>7196</v>
      </c>
      <c r="B3887" t="s">
        <v>7195</v>
      </c>
      <c r="C3887">
        <v>1.256377654407242E-6</v>
      </c>
      <c r="D3887">
        <v>1E-8</v>
      </c>
      <c r="E3887">
        <v>4.27335536</v>
      </c>
      <c r="F3887">
        <v>-7.7177591400000001</v>
      </c>
      <c r="G3887">
        <v>-37.924263949999997</v>
      </c>
      <c r="H3887">
        <v>0</v>
      </c>
    </row>
    <row r="3888" spans="1:8" x14ac:dyDescent="0.3">
      <c r="A3888" t="s">
        <v>6546</v>
      </c>
      <c r="B3888" t="s">
        <v>6545</v>
      </c>
      <c r="C3888">
        <v>5.9633483817300848E-5</v>
      </c>
      <c r="D3888">
        <v>1E-8</v>
      </c>
      <c r="E3888">
        <v>-1.13233023</v>
      </c>
      <c r="F3888">
        <v>0.85322951999999996</v>
      </c>
      <c r="G3888">
        <v>2.3125903700000001</v>
      </c>
      <c r="H3888">
        <v>0</v>
      </c>
    </row>
    <row r="3889" spans="1:8" x14ac:dyDescent="0.3">
      <c r="A3889" t="s">
        <v>7198</v>
      </c>
      <c r="B3889" t="s">
        <v>7197</v>
      </c>
      <c r="C3889">
        <v>7.3681162680795615E-7</v>
      </c>
      <c r="D3889">
        <v>1E-8</v>
      </c>
      <c r="E3889">
        <v>-0.28449309</v>
      </c>
      <c r="F3889">
        <v>-9.7163822599999996</v>
      </c>
      <c r="G3889">
        <v>-8.5462628699999996</v>
      </c>
      <c r="H3889">
        <v>0</v>
      </c>
    </row>
    <row r="3890" spans="1:8" x14ac:dyDescent="0.3">
      <c r="A3890" t="s">
        <v>3620</v>
      </c>
      <c r="B3890" t="s">
        <v>7199</v>
      </c>
      <c r="C3890">
        <v>6.8410144118049746E-5</v>
      </c>
      <c r="D3890">
        <v>1E-8</v>
      </c>
      <c r="E3890">
        <v>-1.13233023</v>
      </c>
      <c r="F3890">
        <v>0.85322951999999996</v>
      </c>
      <c r="G3890">
        <v>5.9475117199999996</v>
      </c>
      <c r="H3890">
        <v>0</v>
      </c>
    </row>
    <row r="3891" spans="1:8" x14ac:dyDescent="0.3">
      <c r="A3891" t="s">
        <v>6315</v>
      </c>
      <c r="B3891" t="s">
        <v>6315</v>
      </c>
      <c r="C3891">
        <v>7.5976167560595504E-5</v>
      </c>
      <c r="D3891">
        <v>1E-8</v>
      </c>
      <c r="E3891">
        <v>-1.13233023</v>
      </c>
      <c r="F3891">
        <v>0.85322951999999996</v>
      </c>
      <c r="G3891">
        <v>5.9628534899999996</v>
      </c>
      <c r="H3891">
        <v>0</v>
      </c>
    </row>
    <row r="3892" spans="1:8" x14ac:dyDescent="0.3">
      <c r="A3892" t="s">
        <v>6485</v>
      </c>
      <c r="B3892" t="s">
        <v>6484</v>
      </c>
      <c r="C3892">
        <v>7.1872879816336892E-6</v>
      </c>
      <c r="D3892">
        <v>1E-8</v>
      </c>
      <c r="E3892">
        <v>-1.13233023</v>
      </c>
      <c r="F3892">
        <v>0.85322951999999996</v>
      </c>
      <c r="G3892">
        <v>6.7648346100000003</v>
      </c>
      <c r="H3892">
        <v>0</v>
      </c>
    </row>
    <row r="3893" spans="1:8" x14ac:dyDescent="0.3">
      <c r="A3893" t="s">
        <v>7201</v>
      </c>
      <c r="B3893" t="s">
        <v>7200</v>
      </c>
      <c r="C3893">
        <v>4.8347216963610709E-7</v>
      </c>
      <c r="D3893">
        <v>1E-8</v>
      </c>
      <c r="E3893">
        <v>-1.1289744399999999</v>
      </c>
      <c r="F3893">
        <v>0.85322951999999996</v>
      </c>
      <c r="G3893">
        <v>5.9521921400000002</v>
      </c>
      <c r="H3893">
        <v>0</v>
      </c>
    </row>
    <row r="3894" spans="1:8" x14ac:dyDescent="0.3">
      <c r="A3894" t="s">
        <v>7204</v>
      </c>
      <c r="B3894" t="s">
        <v>7203</v>
      </c>
      <c r="C3894">
        <v>1.3612802635613591E-6</v>
      </c>
      <c r="D3894">
        <v>1E-8</v>
      </c>
      <c r="E3894">
        <v>0.38423225999999999</v>
      </c>
      <c r="F3894">
        <v>12.5973183</v>
      </c>
      <c r="G3894">
        <v>-0.64499229000000002</v>
      </c>
      <c r="H3894">
        <v>0</v>
      </c>
    </row>
    <row r="3895" spans="1:8" x14ac:dyDescent="0.3">
      <c r="A3895" t="s">
        <v>7206</v>
      </c>
      <c r="B3895" t="s">
        <v>7205</v>
      </c>
      <c r="C3895">
        <v>1E-8</v>
      </c>
      <c r="D3895">
        <v>1E-8</v>
      </c>
      <c r="E3895">
        <v>-1.1289744399999999</v>
      </c>
      <c r="F3895">
        <v>0.85322953000000001</v>
      </c>
      <c r="G3895">
        <v>5.9521921500000001</v>
      </c>
      <c r="H3895">
        <v>0</v>
      </c>
    </row>
    <row r="3896" spans="1:8" x14ac:dyDescent="0.3">
      <c r="A3896" t="s">
        <v>7208</v>
      </c>
      <c r="B3896" t="s">
        <v>7207</v>
      </c>
      <c r="C3896">
        <v>1.3811334248438296E-8</v>
      </c>
      <c r="D3896">
        <v>1E-8</v>
      </c>
      <c r="E3896">
        <v>-1.13233023</v>
      </c>
      <c r="F3896">
        <v>0.84464152999999997</v>
      </c>
      <c r="G3896">
        <v>5.7223308199999998</v>
      </c>
      <c r="H3896">
        <v>0</v>
      </c>
    </row>
    <row r="3897" spans="1:8" x14ac:dyDescent="0.3">
      <c r="A3897" t="s">
        <v>7210</v>
      </c>
      <c r="B3897" t="s">
        <v>7209</v>
      </c>
      <c r="C3897">
        <v>8.5522159011741432E-6</v>
      </c>
      <c r="D3897">
        <v>1E-8</v>
      </c>
      <c r="E3897">
        <v>-0.70911875999999996</v>
      </c>
      <c r="F3897">
        <v>-10.34527748</v>
      </c>
      <c r="G3897">
        <v>-4.3424537900000004</v>
      </c>
      <c r="H3897">
        <v>0</v>
      </c>
    </row>
    <row r="3898" spans="1:8" x14ac:dyDescent="0.3">
      <c r="A3898" t="s">
        <v>7212</v>
      </c>
      <c r="B3898" t="s">
        <v>7211</v>
      </c>
      <c r="C3898">
        <v>1.13381818474342E-7</v>
      </c>
      <c r="D3898">
        <v>1E-8</v>
      </c>
      <c r="E3898">
        <v>-1.1289744399999999</v>
      </c>
      <c r="F3898">
        <v>0.85322951999999996</v>
      </c>
      <c r="G3898">
        <v>5.9521921400000002</v>
      </c>
      <c r="H3898">
        <v>0</v>
      </c>
    </row>
    <row r="3899" spans="1:8" x14ac:dyDescent="0.3">
      <c r="A3899" t="s">
        <v>7214</v>
      </c>
      <c r="B3899" t="s">
        <v>7213</v>
      </c>
      <c r="C3899">
        <v>1.8272405308896553E-5</v>
      </c>
      <c r="D3899">
        <v>1E-8</v>
      </c>
      <c r="E3899">
        <v>-1.1289744399999999</v>
      </c>
      <c r="F3899">
        <v>0.85322951999999996</v>
      </c>
      <c r="G3899">
        <v>5.9521921400000002</v>
      </c>
      <c r="H3899">
        <v>0</v>
      </c>
    </row>
    <row r="3900" spans="1:8" x14ac:dyDescent="0.3">
      <c r="A3900" t="s">
        <v>6769</v>
      </c>
      <c r="B3900" t="s">
        <v>6768</v>
      </c>
      <c r="C3900">
        <v>1E-8</v>
      </c>
      <c r="D3900">
        <v>1E-8</v>
      </c>
      <c r="E3900">
        <v>0.30700938</v>
      </c>
      <c r="F3900">
        <v>0.25382592999999998</v>
      </c>
      <c r="G3900">
        <v>562.90294862999997</v>
      </c>
      <c r="H3900">
        <v>0</v>
      </c>
    </row>
    <row r="3901" spans="1:8" x14ac:dyDescent="0.3">
      <c r="A3901" t="s">
        <v>7220</v>
      </c>
      <c r="B3901" t="s">
        <v>7219</v>
      </c>
      <c r="C3901">
        <v>2.1144075843480695E-4</v>
      </c>
      <c r="D3901">
        <v>1E-8</v>
      </c>
      <c r="E3901">
        <v>-1.1289744399999999</v>
      </c>
      <c r="F3901">
        <v>0.85322951999999996</v>
      </c>
      <c r="G3901">
        <v>5.9521921400000002</v>
      </c>
      <c r="H3901">
        <v>0</v>
      </c>
    </row>
    <row r="3902" spans="1:8" x14ac:dyDescent="0.3">
      <c r="A3902" t="s">
        <v>7222</v>
      </c>
      <c r="B3902" t="s">
        <v>7221</v>
      </c>
      <c r="C3902">
        <v>4.2274193055074164E-6</v>
      </c>
      <c r="D3902">
        <v>1E-8</v>
      </c>
      <c r="E3902">
        <v>-0.4503318</v>
      </c>
      <c r="F3902">
        <v>-0.31113521999999999</v>
      </c>
      <c r="G3902">
        <v>-2.8262710100000001</v>
      </c>
      <c r="H3902">
        <v>0</v>
      </c>
    </row>
    <row r="3903" spans="1:8" x14ac:dyDescent="0.3">
      <c r="A3903" t="s">
        <v>6810</v>
      </c>
      <c r="B3903" t="s">
        <v>6810</v>
      </c>
      <c r="C3903">
        <v>3.9055421248168685E-6</v>
      </c>
      <c r="D3903">
        <v>1E-8</v>
      </c>
      <c r="E3903">
        <v>0.38423225999999999</v>
      </c>
      <c r="F3903">
        <v>0.16778981000000001</v>
      </c>
      <c r="G3903">
        <v>98.049803490000002</v>
      </c>
      <c r="H3903">
        <v>0</v>
      </c>
    </row>
    <row r="3904" spans="1:8" x14ac:dyDescent="0.3">
      <c r="A3904" t="s">
        <v>7227</v>
      </c>
      <c r="B3904" t="s">
        <v>7226</v>
      </c>
      <c r="C3904">
        <v>1.2191520861038756E-7</v>
      </c>
      <c r="D3904">
        <v>1E-8</v>
      </c>
      <c r="E3904">
        <v>-1.13233023</v>
      </c>
      <c r="F3904">
        <v>0.85322951999999996</v>
      </c>
      <c r="G3904">
        <v>5.9475117099999997</v>
      </c>
      <c r="H3904">
        <v>0</v>
      </c>
    </row>
    <row r="3905" spans="1:8" x14ac:dyDescent="0.3">
      <c r="A3905" t="s">
        <v>7229</v>
      </c>
      <c r="B3905" t="s">
        <v>7228</v>
      </c>
      <c r="C3905">
        <v>2.4908083891673227E-6</v>
      </c>
      <c r="D3905">
        <v>1E-8</v>
      </c>
      <c r="E3905">
        <v>-1.1289744399999999</v>
      </c>
      <c r="F3905">
        <v>0.84464152000000003</v>
      </c>
      <c r="G3905">
        <v>-6.6322871299999999</v>
      </c>
      <c r="H3905">
        <v>0</v>
      </c>
    </row>
    <row r="3906" spans="1:8" x14ac:dyDescent="0.3">
      <c r="A3906" t="s">
        <v>6702</v>
      </c>
      <c r="B3906" t="s">
        <v>6701</v>
      </c>
      <c r="C3906">
        <v>5.928897473305678E-5</v>
      </c>
      <c r="D3906">
        <v>1E-8</v>
      </c>
      <c r="E3906">
        <v>-1.1289744399999999</v>
      </c>
      <c r="F3906">
        <v>0.84464152000000003</v>
      </c>
      <c r="G3906">
        <v>2.3466169099999998</v>
      </c>
      <c r="H3906">
        <v>0</v>
      </c>
    </row>
    <row r="3907" spans="1:8" x14ac:dyDescent="0.3">
      <c r="A3907" t="s">
        <v>7231</v>
      </c>
      <c r="B3907" t="s">
        <v>7230</v>
      </c>
      <c r="C3907">
        <v>3.7318179926519406E-4</v>
      </c>
      <c r="D3907">
        <v>1E-8</v>
      </c>
      <c r="E3907">
        <v>-1.1289744399999999</v>
      </c>
      <c r="F3907">
        <v>0.85322951999999996</v>
      </c>
      <c r="G3907">
        <v>5.9521921400000002</v>
      </c>
      <c r="H3907">
        <v>0</v>
      </c>
    </row>
    <row r="3908" spans="1:8" x14ac:dyDescent="0.3">
      <c r="A3908" t="s">
        <v>7233</v>
      </c>
      <c r="B3908" t="s">
        <v>7232</v>
      </c>
      <c r="C3908">
        <v>1.1898933457265418E-5</v>
      </c>
      <c r="D3908">
        <v>1E-8</v>
      </c>
      <c r="E3908">
        <v>-1.1289744399999999</v>
      </c>
      <c r="F3908">
        <v>0.84464152000000003</v>
      </c>
      <c r="G3908">
        <v>-20.815387909999998</v>
      </c>
      <c r="H3908">
        <v>0</v>
      </c>
    </row>
    <row r="3909" spans="1:8" x14ac:dyDescent="0.3">
      <c r="A3909" t="s">
        <v>7235</v>
      </c>
      <c r="B3909" t="s">
        <v>7234</v>
      </c>
      <c r="C3909">
        <v>1.7532119849177865E-5</v>
      </c>
      <c r="D3909">
        <v>1E-8</v>
      </c>
      <c r="E3909">
        <v>-1.13233023</v>
      </c>
      <c r="F3909">
        <v>0.85322951999999996</v>
      </c>
      <c r="G3909">
        <v>22.178534580000001</v>
      </c>
      <c r="H3909">
        <v>0</v>
      </c>
    </row>
    <row r="3910" spans="1:8" x14ac:dyDescent="0.3">
      <c r="A3910" t="s">
        <v>7237</v>
      </c>
      <c r="B3910" t="s">
        <v>7236</v>
      </c>
      <c r="C3910">
        <v>1.237805360341497E-5</v>
      </c>
      <c r="D3910">
        <v>1E-8</v>
      </c>
      <c r="E3910">
        <v>0.28920309999999999</v>
      </c>
      <c r="F3910">
        <v>-1.61670954</v>
      </c>
      <c r="G3910">
        <v>-11.90201214</v>
      </c>
      <c r="H3910">
        <v>0</v>
      </c>
    </row>
    <row r="3911" spans="1:8" x14ac:dyDescent="0.3">
      <c r="A3911" t="s">
        <v>6322</v>
      </c>
      <c r="B3911" t="s">
        <v>6487</v>
      </c>
      <c r="C3911">
        <v>2.9564972037751452E-4</v>
      </c>
      <c r="D3911">
        <v>1E-8</v>
      </c>
      <c r="E3911">
        <v>-0.1638087</v>
      </c>
      <c r="F3911">
        <v>-11.453454020000001</v>
      </c>
      <c r="G3911">
        <v>-21.94553277</v>
      </c>
      <c r="H3911">
        <v>0</v>
      </c>
    </row>
    <row r="3912" spans="1:8" x14ac:dyDescent="0.3">
      <c r="A3912" t="s">
        <v>7239</v>
      </c>
      <c r="B3912" t="s">
        <v>7238</v>
      </c>
      <c r="C3912">
        <v>8.2065519128216069E-8</v>
      </c>
      <c r="D3912">
        <v>1E-8</v>
      </c>
      <c r="E3912">
        <v>-0.15984825999999999</v>
      </c>
      <c r="F3912">
        <v>-3.7908552700000002</v>
      </c>
      <c r="G3912">
        <v>-15.46608071</v>
      </c>
      <c r="H3912">
        <v>0</v>
      </c>
    </row>
    <row r="3913" spans="1:8" x14ac:dyDescent="0.3">
      <c r="A3913" t="s">
        <v>7241</v>
      </c>
      <c r="B3913" t="s">
        <v>7240</v>
      </c>
      <c r="C3913">
        <v>1.8075908970055217E-4</v>
      </c>
      <c r="D3913">
        <v>1E-8</v>
      </c>
      <c r="E3913">
        <v>-1.13233023</v>
      </c>
      <c r="F3913">
        <v>0.84464152000000003</v>
      </c>
      <c r="G3913">
        <v>5.9475117199999996</v>
      </c>
      <c r="H3913">
        <v>0</v>
      </c>
    </row>
    <row r="3914" spans="1:8" x14ac:dyDescent="0.3">
      <c r="A3914" t="s">
        <v>7243</v>
      </c>
      <c r="B3914" t="s">
        <v>7242</v>
      </c>
      <c r="C3914">
        <v>1.8501185154143937E-4</v>
      </c>
      <c r="D3914">
        <v>1E-8</v>
      </c>
      <c r="E3914">
        <v>-1.13233023</v>
      </c>
      <c r="F3914">
        <v>0.84464152000000003</v>
      </c>
      <c r="G3914">
        <v>5.9521921400000002</v>
      </c>
      <c r="H3914">
        <v>0</v>
      </c>
    </row>
    <row r="3915" spans="1:8" x14ac:dyDescent="0.3">
      <c r="A3915" t="s">
        <v>6720</v>
      </c>
      <c r="B3915" t="s">
        <v>6719</v>
      </c>
      <c r="C3915">
        <v>5.0083894906723345E-8</v>
      </c>
      <c r="D3915">
        <v>1E-8</v>
      </c>
      <c r="E3915">
        <v>0.38442685999999998</v>
      </c>
      <c r="F3915">
        <v>0.18795695000000001</v>
      </c>
      <c r="G3915">
        <v>-72.159691800000004</v>
      </c>
      <c r="H3915">
        <v>0</v>
      </c>
    </row>
    <row r="3916" spans="1:8" x14ac:dyDescent="0.3">
      <c r="A3916" t="s">
        <v>7247</v>
      </c>
      <c r="B3916" t="s">
        <v>7246</v>
      </c>
      <c r="C3916">
        <v>1E-8</v>
      </c>
      <c r="D3916">
        <v>1E-8</v>
      </c>
      <c r="E3916">
        <v>-1.1289744399999999</v>
      </c>
      <c r="F3916">
        <v>0.85322951999999996</v>
      </c>
      <c r="G3916">
        <v>5.9521921400000002</v>
      </c>
      <c r="H3916">
        <v>0</v>
      </c>
    </row>
    <row r="3917" spans="1:8" x14ac:dyDescent="0.3">
      <c r="A3917" t="s">
        <v>7249</v>
      </c>
      <c r="B3917" t="s">
        <v>7248</v>
      </c>
      <c r="C3917">
        <v>1.5025168471980977E-3</v>
      </c>
      <c r="D3917">
        <v>1E-8</v>
      </c>
      <c r="E3917">
        <v>0.38442685999999998</v>
      </c>
      <c r="F3917">
        <v>0.16935822</v>
      </c>
      <c r="G3917">
        <v>0.16778981000000001</v>
      </c>
      <c r="H3917">
        <v>0</v>
      </c>
    </row>
    <row r="3918" spans="1:8" x14ac:dyDescent="0.3">
      <c r="A3918" t="s">
        <v>7255</v>
      </c>
      <c r="B3918" t="s">
        <v>7254</v>
      </c>
      <c r="C3918">
        <v>1E-8</v>
      </c>
      <c r="D3918">
        <v>1E-8</v>
      </c>
      <c r="E3918">
        <v>9.3231612399999992</v>
      </c>
      <c r="F3918">
        <v>-33.101165330000001</v>
      </c>
      <c r="G3918">
        <v>-78.384666789999997</v>
      </c>
      <c r="H3918">
        <v>0</v>
      </c>
    </row>
    <row r="3919" spans="1:8" x14ac:dyDescent="0.3">
      <c r="A3919" t="s">
        <v>1687</v>
      </c>
      <c r="B3919" t="s">
        <v>7256</v>
      </c>
      <c r="C3919">
        <v>7.5125842359906063E-6</v>
      </c>
      <c r="D3919">
        <v>1E-8</v>
      </c>
      <c r="E3919">
        <v>0.38423225999999999</v>
      </c>
      <c r="F3919">
        <v>0.16778981000000001</v>
      </c>
      <c r="G3919">
        <v>0.15920571</v>
      </c>
      <c r="H3919">
        <v>0</v>
      </c>
    </row>
    <row r="3920" spans="1:8" x14ac:dyDescent="0.3">
      <c r="A3920" t="s">
        <v>485</v>
      </c>
      <c r="B3920" t="s">
        <v>7257</v>
      </c>
      <c r="C3920">
        <v>5.0789734965395621E-6</v>
      </c>
      <c r="D3920">
        <v>1E-8</v>
      </c>
      <c r="E3920">
        <v>-0.15984825999999999</v>
      </c>
      <c r="F3920">
        <v>-3.8100673600000001</v>
      </c>
      <c r="G3920">
        <v>221.20891506000001</v>
      </c>
      <c r="H3920">
        <v>0</v>
      </c>
    </row>
    <row r="3921" spans="1:8" x14ac:dyDescent="0.3">
      <c r="A3921" t="s">
        <v>6957</v>
      </c>
      <c r="B3921" t="s">
        <v>7260</v>
      </c>
      <c r="C3921">
        <v>1E-8</v>
      </c>
      <c r="D3921">
        <v>1E-8</v>
      </c>
      <c r="E3921">
        <v>-0.17176248999999999</v>
      </c>
      <c r="F3921">
        <v>-3.73803252</v>
      </c>
      <c r="G3921">
        <v>-15.45185105</v>
      </c>
      <c r="H3921">
        <v>0</v>
      </c>
    </row>
    <row r="3922" spans="1:8" x14ac:dyDescent="0.3">
      <c r="A3922" t="s">
        <v>6209</v>
      </c>
      <c r="B3922" t="s">
        <v>6208</v>
      </c>
      <c r="C3922">
        <v>1.2512771594080971E-5</v>
      </c>
      <c r="D3922">
        <v>1E-8</v>
      </c>
      <c r="E3922">
        <v>-1.1399994</v>
      </c>
      <c r="F3922">
        <v>0.83655524999999997</v>
      </c>
      <c r="G3922">
        <v>5.0208819199999999</v>
      </c>
      <c r="H3922">
        <v>0</v>
      </c>
    </row>
    <row r="3923" spans="1:8" x14ac:dyDescent="0.3">
      <c r="A3923" t="s">
        <v>7264</v>
      </c>
      <c r="B3923" t="s">
        <v>7263</v>
      </c>
      <c r="C3923">
        <v>1E-8</v>
      </c>
      <c r="D3923">
        <v>1E-8</v>
      </c>
      <c r="E3923">
        <v>-0.17176248999999999</v>
      </c>
      <c r="F3923">
        <v>-3.73803252</v>
      </c>
      <c r="G3923">
        <v>-15.45185105</v>
      </c>
      <c r="H3923">
        <v>0</v>
      </c>
    </row>
    <row r="3924" spans="1:8" x14ac:dyDescent="0.3">
      <c r="A3924" t="s">
        <v>7266</v>
      </c>
      <c r="B3924" t="s">
        <v>7265</v>
      </c>
      <c r="C3924">
        <v>1.2644268540350535E-8</v>
      </c>
      <c r="D3924">
        <v>1E-8</v>
      </c>
      <c r="E3924">
        <v>-0.58075370000000004</v>
      </c>
      <c r="F3924">
        <v>-4.6132290300000003</v>
      </c>
      <c r="G3924">
        <v>25.742183480000001</v>
      </c>
      <c r="H3924">
        <v>0</v>
      </c>
    </row>
    <row r="3925" spans="1:8" x14ac:dyDescent="0.3">
      <c r="A3925" t="s">
        <v>7268</v>
      </c>
      <c r="B3925" t="s">
        <v>7267</v>
      </c>
      <c r="C3925">
        <v>3.1543841178782051E-5</v>
      </c>
      <c r="D3925">
        <v>1E-8</v>
      </c>
      <c r="E3925">
        <v>-0.16037633000000001</v>
      </c>
      <c r="F3925">
        <v>-3.80780275</v>
      </c>
      <c r="G3925">
        <v>-13.35560385</v>
      </c>
      <c r="H3925">
        <v>0</v>
      </c>
    </row>
    <row r="3926" spans="1:8" x14ac:dyDescent="0.3">
      <c r="A3926" t="s">
        <v>7274</v>
      </c>
      <c r="B3926" t="s">
        <v>7273</v>
      </c>
      <c r="C3926">
        <v>1.0363968271817152E-2</v>
      </c>
      <c r="D3926">
        <v>1E-8</v>
      </c>
      <c r="E3926">
        <v>-1.13815146</v>
      </c>
      <c r="F3926">
        <v>0.84386850999999996</v>
      </c>
      <c r="G3926">
        <v>0.22050807</v>
      </c>
      <c r="H3926">
        <v>0</v>
      </c>
    </row>
    <row r="3927" spans="1:8" x14ac:dyDescent="0.3">
      <c r="A3927" t="s">
        <v>7280</v>
      </c>
      <c r="B3927" t="s">
        <v>7279</v>
      </c>
      <c r="C3927">
        <v>1.1862959301734169E-4</v>
      </c>
      <c r="D3927">
        <v>1E-8</v>
      </c>
      <c r="E3927">
        <v>-1.1399994</v>
      </c>
      <c r="F3927">
        <v>0.83655524999999997</v>
      </c>
      <c r="G3927">
        <v>5.9395721699999999</v>
      </c>
      <c r="H3927">
        <v>0</v>
      </c>
    </row>
    <row r="3928" spans="1:8" x14ac:dyDescent="0.3">
      <c r="A3928" t="s">
        <v>7281</v>
      </c>
      <c r="B3928" t="s">
        <v>7281</v>
      </c>
      <c r="C3928">
        <v>6.0307547202822686E-6</v>
      </c>
      <c r="D3928">
        <v>1E-8</v>
      </c>
      <c r="E3928">
        <v>-0.16145825</v>
      </c>
      <c r="F3928">
        <v>-97.829904029999994</v>
      </c>
      <c r="G3928">
        <v>-98.316357359999998</v>
      </c>
      <c r="H3928">
        <v>0</v>
      </c>
    </row>
    <row r="3929" spans="1:8" x14ac:dyDescent="0.3">
      <c r="A3929" t="s">
        <v>6569</v>
      </c>
      <c r="B3929" t="s">
        <v>6568</v>
      </c>
      <c r="C3929">
        <v>9.1266998276618219E-7</v>
      </c>
      <c r="D3929">
        <v>1E-8</v>
      </c>
      <c r="E3929">
        <v>-1.1399994</v>
      </c>
      <c r="F3929">
        <v>0.83655524999999997</v>
      </c>
      <c r="G3929">
        <v>4.1267662899999999</v>
      </c>
      <c r="H3929">
        <v>0</v>
      </c>
    </row>
    <row r="3930" spans="1:8" x14ac:dyDescent="0.3">
      <c r="A3930" t="s">
        <v>7283</v>
      </c>
      <c r="B3930" t="s">
        <v>7282</v>
      </c>
      <c r="C3930">
        <v>7.4800526243458891E-6</v>
      </c>
      <c r="D3930">
        <v>1E-8</v>
      </c>
      <c r="E3930">
        <v>-1.1399994</v>
      </c>
      <c r="F3930">
        <v>0.83655524999999997</v>
      </c>
      <c r="G3930">
        <v>5.9395721699999999</v>
      </c>
      <c r="H3930">
        <v>0</v>
      </c>
    </row>
    <row r="3931" spans="1:8" x14ac:dyDescent="0.3">
      <c r="A3931" t="s">
        <v>7285</v>
      </c>
      <c r="B3931" t="s">
        <v>7284</v>
      </c>
      <c r="C3931">
        <v>2.5989183030861931E-7</v>
      </c>
      <c r="D3931">
        <v>1E-8</v>
      </c>
      <c r="E3931">
        <v>-1.13233023</v>
      </c>
      <c r="F3931">
        <v>0.85322951999999996</v>
      </c>
      <c r="G3931">
        <v>5.9521921400000002</v>
      </c>
      <c r="H3931">
        <v>0</v>
      </c>
    </row>
    <row r="3932" spans="1:8" x14ac:dyDescent="0.3">
      <c r="A3932" t="s">
        <v>6449</v>
      </c>
      <c r="B3932" t="s">
        <v>6448</v>
      </c>
      <c r="C3932">
        <v>9.8741962891276121E-5</v>
      </c>
      <c r="D3932">
        <v>1E-8</v>
      </c>
      <c r="E3932">
        <v>-1.1289744399999999</v>
      </c>
      <c r="F3932">
        <v>0.84591556999999995</v>
      </c>
      <c r="G3932">
        <v>5.4956322499999999</v>
      </c>
      <c r="H3932">
        <v>0</v>
      </c>
    </row>
    <row r="3933" spans="1:8" x14ac:dyDescent="0.3">
      <c r="A3933" t="s">
        <v>6043</v>
      </c>
      <c r="B3933" t="s">
        <v>6042</v>
      </c>
      <c r="C3933">
        <v>1.1588817267147874E-4</v>
      </c>
      <c r="D3933">
        <v>1E-8</v>
      </c>
      <c r="E3933">
        <v>-1.1399994</v>
      </c>
      <c r="F3933">
        <v>0.84386850999999996</v>
      </c>
      <c r="G3933">
        <v>59.689012400000003</v>
      </c>
      <c r="H3933">
        <v>0</v>
      </c>
    </row>
    <row r="3934" spans="1:8" x14ac:dyDescent="0.3">
      <c r="A3934" t="s">
        <v>2077</v>
      </c>
      <c r="B3934" t="s">
        <v>7292</v>
      </c>
      <c r="C3934">
        <v>9.4145139872895642E-5</v>
      </c>
      <c r="D3934">
        <v>1E-8</v>
      </c>
      <c r="E3934">
        <v>0.16065966000000001</v>
      </c>
      <c r="F3934">
        <v>0.15597232</v>
      </c>
      <c r="G3934">
        <v>0.14582116000000001</v>
      </c>
      <c r="H3934">
        <v>0</v>
      </c>
    </row>
    <row r="3935" spans="1:8" x14ac:dyDescent="0.3">
      <c r="A3935" t="s">
        <v>7294</v>
      </c>
      <c r="B3935" t="s">
        <v>7293</v>
      </c>
      <c r="C3935">
        <v>2.836603439775825E-8</v>
      </c>
      <c r="D3935">
        <v>1E-8</v>
      </c>
      <c r="E3935">
        <v>-7.6143909999999995E-2</v>
      </c>
      <c r="F3935">
        <v>-1.83049946</v>
      </c>
      <c r="G3935">
        <v>23.83654696</v>
      </c>
      <c r="H3935">
        <v>0</v>
      </c>
    </row>
    <row r="3936" spans="1:8" x14ac:dyDescent="0.3">
      <c r="A3936" t="s">
        <v>7296</v>
      </c>
      <c r="B3936" t="s">
        <v>7295</v>
      </c>
      <c r="C3936">
        <v>1.1650505252725444E-5</v>
      </c>
      <c r="D3936">
        <v>1E-8</v>
      </c>
      <c r="E3936">
        <v>-1.13815146</v>
      </c>
      <c r="F3936">
        <v>0.84386850999999996</v>
      </c>
      <c r="G3936">
        <v>-7.4116248000000002</v>
      </c>
      <c r="H3936">
        <v>0</v>
      </c>
    </row>
    <row r="3937" spans="1:8" x14ac:dyDescent="0.3">
      <c r="A3937" t="s">
        <v>7298</v>
      </c>
      <c r="B3937" t="s">
        <v>7297</v>
      </c>
      <c r="C3937">
        <v>5.1800210305197466E-4</v>
      </c>
      <c r="D3937">
        <v>1E-8</v>
      </c>
      <c r="E3937">
        <v>-1.13082255</v>
      </c>
      <c r="F3937">
        <v>0.85322951999999996</v>
      </c>
      <c r="G3937">
        <v>5.9521921400000002</v>
      </c>
      <c r="H3937">
        <v>0</v>
      </c>
    </row>
    <row r="3938" spans="1:8" x14ac:dyDescent="0.3">
      <c r="A3938" t="s">
        <v>7300</v>
      </c>
      <c r="B3938" t="s">
        <v>7299</v>
      </c>
      <c r="C3938">
        <v>6.6000000000000283E-6</v>
      </c>
      <c r="D3938">
        <v>1E-8</v>
      </c>
      <c r="E3938">
        <v>6.2459000000000004E-3</v>
      </c>
      <c r="F3938">
        <v>1.5657900000000001E-3</v>
      </c>
      <c r="G3938">
        <v>915.38461536</v>
      </c>
      <c r="H3938">
        <v>0</v>
      </c>
    </row>
    <row r="3939" spans="1:8" x14ac:dyDescent="0.3">
      <c r="A3939" t="s">
        <v>7302</v>
      </c>
      <c r="B3939" t="s">
        <v>7301</v>
      </c>
      <c r="C3939">
        <v>1.1747413283716115E-6</v>
      </c>
      <c r="D3939">
        <v>1E-8</v>
      </c>
      <c r="E3939">
        <v>-1.13815146</v>
      </c>
      <c r="F3939">
        <v>0.83655524999999997</v>
      </c>
      <c r="G3939">
        <v>17.591274299999998</v>
      </c>
      <c r="H3939">
        <v>0</v>
      </c>
    </row>
    <row r="3940" spans="1:8" x14ac:dyDescent="0.3">
      <c r="A3940" t="s">
        <v>7304</v>
      </c>
      <c r="B3940" t="s">
        <v>7303</v>
      </c>
      <c r="C3940">
        <v>1.1739652804302115E-3</v>
      </c>
      <c r="D3940">
        <v>1E-8</v>
      </c>
      <c r="E3940">
        <v>-1.1399994</v>
      </c>
      <c r="F3940">
        <v>0.83655524999999997</v>
      </c>
      <c r="G3940">
        <v>5.9395721699999999</v>
      </c>
      <c r="H3940">
        <v>0</v>
      </c>
    </row>
    <row r="3941" spans="1:8" x14ac:dyDescent="0.3">
      <c r="A3941" t="s">
        <v>7308</v>
      </c>
      <c r="B3941" t="s">
        <v>7307</v>
      </c>
      <c r="C3941">
        <v>5.3504235694349237E-3</v>
      </c>
      <c r="D3941">
        <v>1E-8</v>
      </c>
      <c r="E3941">
        <v>0.75980300000000001</v>
      </c>
      <c r="F3941">
        <v>-0.52253653</v>
      </c>
      <c r="G3941">
        <v>-16.03351597</v>
      </c>
      <c r="H3941">
        <v>0</v>
      </c>
    </row>
    <row r="3942" spans="1:8" x14ac:dyDescent="0.3">
      <c r="A3942" t="s">
        <v>7310</v>
      </c>
      <c r="B3942" t="s">
        <v>7309</v>
      </c>
      <c r="C3942">
        <v>1.110797237006997E-5</v>
      </c>
      <c r="D3942">
        <v>1E-8</v>
      </c>
      <c r="E3942">
        <v>-1.1399994</v>
      </c>
      <c r="F3942">
        <v>0.83655524999999997</v>
      </c>
      <c r="G3942">
        <v>-3.0094622800000002</v>
      </c>
      <c r="H3942">
        <v>0</v>
      </c>
    </row>
    <row r="3943" spans="1:8" x14ac:dyDescent="0.3">
      <c r="A3943" t="s">
        <v>7066</v>
      </c>
      <c r="B3943" t="s">
        <v>7311</v>
      </c>
      <c r="C3943">
        <v>2.5499999999999881E-5</v>
      </c>
      <c r="D3943">
        <v>1E-8</v>
      </c>
      <c r="E3943">
        <v>0</v>
      </c>
      <c r="F3943">
        <v>1.5657900000000001E-3</v>
      </c>
      <c r="G3943">
        <v>-8.5697199999999994E-3</v>
      </c>
      <c r="H3943">
        <v>0</v>
      </c>
    </row>
    <row r="3944" spans="1:8" x14ac:dyDescent="0.3">
      <c r="A3944" t="s">
        <v>7313</v>
      </c>
      <c r="B3944" t="s">
        <v>7312</v>
      </c>
      <c r="C3944">
        <v>1.183109390563418E-4</v>
      </c>
      <c r="D3944">
        <v>1E-8</v>
      </c>
      <c r="E3944">
        <v>0.14573627</v>
      </c>
      <c r="F3944">
        <v>488.31894108</v>
      </c>
      <c r="G3944">
        <v>-11.036378689999999</v>
      </c>
      <c r="H3944">
        <v>0</v>
      </c>
    </row>
    <row r="3945" spans="1:8" x14ac:dyDescent="0.3">
      <c r="A3945" t="s">
        <v>7315</v>
      </c>
      <c r="B3945" t="s">
        <v>7314</v>
      </c>
      <c r="C3945">
        <v>2.3460327878523579E-5</v>
      </c>
      <c r="D3945">
        <v>1E-8</v>
      </c>
      <c r="E3945">
        <v>-1.13815146</v>
      </c>
      <c r="F3945">
        <v>0.84386850999999996</v>
      </c>
      <c r="G3945">
        <v>5.9423578600000004</v>
      </c>
      <c r="H3945">
        <v>0</v>
      </c>
    </row>
    <row r="3946" spans="1:8" x14ac:dyDescent="0.3">
      <c r="A3946" t="s">
        <v>6466</v>
      </c>
      <c r="B3946" t="s">
        <v>6465</v>
      </c>
      <c r="C3946">
        <v>1.877231355274394E-7</v>
      </c>
      <c r="D3946">
        <v>1E-8</v>
      </c>
      <c r="E3946">
        <v>-1.1399994</v>
      </c>
      <c r="F3946">
        <v>0.83655524999999997</v>
      </c>
      <c r="G3946">
        <v>1.84327825</v>
      </c>
      <c r="H3946">
        <v>0</v>
      </c>
    </row>
    <row r="3947" spans="1:8" x14ac:dyDescent="0.3">
      <c r="A3947" t="s">
        <v>6604</v>
      </c>
      <c r="B3947" t="s">
        <v>6603</v>
      </c>
      <c r="C3947">
        <v>2.3242049794901481E-5</v>
      </c>
      <c r="D3947">
        <v>1E-8</v>
      </c>
      <c r="E3947">
        <v>-0.19250508999999999</v>
      </c>
      <c r="F3947">
        <v>-1.15253235</v>
      </c>
      <c r="G3947">
        <v>6.1701656900000001</v>
      </c>
      <c r="H3947">
        <v>0</v>
      </c>
    </row>
    <row r="3948" spans="1:8" x14ac:dyDescent="0.3">
      <c r="A3948" t="s">
        <v>6229</v>
      </c>
      <c r="B3948" t="s">
        <v>6228</v>
      </c>
      <c r="C3948">
        <v>2.9167179376770923E-3</v>
      </c>
      <c r="D3948">
        <v>1E-8</v>
      </c>
      <c r="E3948">
        <v>-1.1399994</v>
      </c>
      <c r="F3948">
        <v>0.83655524999999997</v>
      </c>
      <c r="G3948">
        <v>3.8423197199999999</v>
      </c>
      <c r="H3948">
        <v>0</v>
      </c>
    </row>
    <row r="3949" spans="1:8" x14ac:dyDescent="0.3">
      <c r="A3949" t="s">
        <v>7317</v>
      </c>
      <c r="B3949" t="s">
        <v>7316</v>
      </c>
      <c r="C3949">
        <v>3.5403400911099872E-4</v>
      </c>
      <c r="D3949">
        <v>1E-8</v>
      </c>
      <c r="E3949">
        <v>-1.1399994</v>
      </c>
      <c r="F3949">
        <v>0.84386850999999996</v>
      </c>
      <c r="G3949">
        <v>5.82130072</v>
      </c>
      <c r="H3949">
        <v>0</v>
      </c>
    </row>
    <row r="3950" spans="1:8" x14ac:dyDescent="0.3">
      <c r="A3950" t="s">
        <v>7319</v>
      </c>
      <c r="B3950" t="s">
        <v>7318</v>
      </c>
      <c r="C3950">
        <v>1E-8</v>
      </c>
      <c r="D3950">
        <v>1E-8</v>
      </c>
      <c r="E3950">
        <v>-0.93851706999999995</v>
      </c>
      <c r="F3950">
        <v>1.0131111800000001</v>
      </c>
      <c r="G3950">
        <v>5.9463203</v>
      </c>
      <c r="H3950">
        <v>0</v>
      </c>
    </row>
    <row r="3951" spans="1:8" x14ac:dyDescent="0.3">
      <c r="A3951" t="s">
        <v>7321</v>
      </c>
      <c r="B3951" t="s">
        <v>7320</v>
      </c>
      <c r="C3951">
        <v>5.2040299408522971E-7</v>
      </c>
      <c r="D3951">
        <v>1E-8</v>
      </c>
      <c r="E3951">
        <v>-1.13815146</v>
      </c>
      <c r="F3951">
        <v>0.83655524999999997</v>
      </c>
      <c r="G3951">
        <v>5.9395721699999999</v>
      </c>
      <c r="H3951">
        <v>0</v>
      </c>
    </row>
    <row r="3952" spans="1:8" x14ac:dyDescent="0.3">
      <c r="A3952" t="s">
        <v>7323</v>
      </c>
      <c r="B3952" t="s">
        <v>7322</v>
      </c>
      <c r="C3952">
        <v>4.1753949933683619E-5</v>
      </c>
      <c r="D3952">
        <v>1E-8</v>
      </c>
      <c r="E3952">
        <v>11.50271818</v>
      </c>
      <c r="F3952">
        <v>29.55622353</v>
      </c>
      <c r="G3952">
        <v>16.84156539</v>
      </c>
      <c r="H3952">
        <v>0</v>
      </c>
    </row>
    <row r="3953" spans="1:8" x14ac:dyDescent="0.3">
      <c r="A3953" t="s">
        <v>7325</v>
      </c>
      <c r="B3953" t="s">
        <v>7324</v>
      </c>
      <c r="C3953">
        <v>3.8218836298450756E-8</v>
      </c>
      <c r="D3953">
        <v>1E-8</v>
      </c>
      <c r="E3953">
        <v>-1.13815146</v>
      </c>
      <c r="F3953">
        <v>0.83655524999999997</v>
      </c>
      <c r="G3953">
        <v>151.4211239</v>
      </c>
      <c r="H3953">
        <v>0</v>
      </c>
    </row>
    <row r="3954" spans="1:8" x14ac:dyDescent="0.3">
      <c r="A3954" t="s">
        <v>7327</v>
      </c>
      <c r="B3954" t="s">
        <v>7326</v>
      </c>
      <c r="C3954">
        <v>9.7037409727939256E-7</v>
      </c>
      <c r="D3954">
        <v>1E-8</v>
      </c>
      <c r="E3954">
        <v>0.11433883</v>
      </c>
      <c r="F3954">
        <v>-2.7347825499999998</v>
      </c>
      <c r="G3954">
        <v>2.62416939</v>
      </c>
      <c r="H3954">
        <v>0</v>
      </c>
    </row>
    <row r="3955" spans="1:8" x14ac:dyDescent="0.3">
      <c r="A3955" t="s">
        <v>7329</v>
      </c>
      <c r="B3955" t="s">
        <v>7328</v>
      </c>
      <c r="C3955">
        <v>3.7418889077643678E-6</v>
      </c>
      <c r="D3955">
        <v>1E-8</v>
      </c>
      <c r="E3955">
        <v>-0.72839436999999996</v>
      </c>
      <c r="F3955">
        <v>-0.15669105</v>
      </c>
      <c r="G3955">
        <v>-1.3984675900000001</v>
      </c>
      <c r="H3955">
        <v>0</v>
      </c>
    </row>
    <row r="3956" spans="1:8" x14ac:dyDescent="0.3">
      <c r="A3956" t="s">
        <v>7331</v>
      </c>
      <c r="B3956" t="s">
        <v>7330</v>
      </c>
      <c r="C3956">
        <v>2.3839942457909704E-4</v>
      </c>
      <c r="D3956">
        <v>1E-8</v>
      </c>
      <c r="E3956">
        <v>-1.1399994</v>
      </c>
      <c r="F3956">
        <v>0.84386850999999996</v>
      </c>
      <c r="G3956">
        <v>5.9423578600000004</v>
      </c>
      <c r="H3956">
        <v>0</v>
      </c>
    </row>
    <row r="3957" spans="1:8" x14ac:dyDescent="0.3">
      <c r="A3957" t="s">
        <v>7333</v>
      </c>
      <c r="B3957" t="s">
        <v>7332</v>
      </c>
      <c r="C3957">
        <v>1.3507212243185371E-4</v>
      </c>
      <c r="D3957">
        <v>1E-8</v>
      </c>
      <c r="E3957">
        <v>-1.13815146</v>
      </c>
      <c r="F3957">
        <v>0.83655524999999997</v>
      </c>
      <c r="G3957">
        <v>9.4360527899999997</v>
      </c>
      <c r="H3957">
        <v>0</v>
      </c>
    </row>
    <row r="3958" spans="1:8" x14ac:dyDescent="0.3">
      <c r="A3958" t="s">
        <v>7335</v>
      </c>
      <c r="B3958" t="s">
        <v>7334</v>
      </c>
      <c r="C3958">
        <v>6.2881407470337955E-4</v>
      </c>
      <c r="D3958">
        <v>1E-8</v>
      </c>
      <c r="E3958">
        <v>-1.13815146</v>
      </c>
      <c r="F3958">
        <v>0.83655524999999997</v>
      </c>
      <c r="G3958">
        <v>2.7763755099999998</v>
      </c>
      <c r="H3958">
        <v>0</v>
      </c>
    </row>
    <row r="3959" spans="1:8" x14ac:dyDescent="0.3">
      <c r="A3959" t="s">
        <v>4539</v>
      </c>
      <c r="B3959" t="s">
        <v>4538</v>
      </c>
      <c r="C3959">
        <v>6.7103450760467922E-6</v>
      </c>
      <c r="D3959">
        <v>1E-8</v>
      </c>
      <c r="E3959">
        <v>0.15440412000000001</v>
      </c>
      <c r="F3959">
        <v>0.15440412000000001</v>
      </c>
      <c r="G3959">
        <v>34.745885049999998</v>
      </c>
      <c r="H3959">
        <v>0</v>
      </c>
    </row>
    <row r="3960" spans="1:8" x14ac:dyDescent="0.3">
      <c r="A3960" t="s">
        <v>7340</v>
      </c>
      <c r="B3960" t="s">
        <v>7339</v>
      </c>
      <c r="C3960">
        <v>3.0974253314872548E-2</v>
      </c>
      <c r="D3960">
        <v>1E-8</v>
      </c>
      <c r="E3960">
        <v>-8.7137690000000004E-2</v>
      </c>
      <c r="F3960">
        <v>-3.7883825899999999</v>
      </c>
      <c r="G3960">
        <v>-15.4377952</v>
      </c>
      <c r="H3960">
        <v>0</v>
      </c>
    </row>
    <row r="3961" spans="1:8" x14ac:dyDescent="0.3">
      <c r="A3961" t="s">
        <v>7342</v>
      </c>
      <c r="B3961" t="s">
        <v>7341</v>
      </c>
      <c r="C3961">
        <v>1E-8</v>
      </c>
      <c r="D3961">
        <v>1E-8</v>
      </c>
      <c r="E3961">
        <v>-0.31809522000000001</v>
      </c>
      <c r="F3961">
        <v>151.60430638</v>
      </c>
      <c r="G3961">
        <v>75.922227050000004</v>
      </c>
      <c r="H3961">
        <v>0</v>
      </c>
    </row>
    <row r="3962" spans="1:8" x14ac:dyDescent="0.3">
      <c r="A3962" t="s">
        <v>6276</v>
      </c>
      <c r="B3962" t="s">
        <v>6275</v>
      </c>
      <c r="C3962">
        <v>1.2804740776514159E-4</v>
      </c>
      <c r="D3962">
        <v>1E-8</v>
      </c>
      <c r="E3962">
        <v>-7.5937649999999995E-2</v>
      </c>
      <c r="F3962">
        <v>-1.7532462900000001</v>
      </c>
      <c r="G3962">
        <v>30.448288980000001</v>
      </c>
      <c r="H3962">
        <v>0</v>
      </c>
    </row>
    <row r="3963" spans="1:8" x14ac:dyDescent="0.3">
      <c r="A3963" t="s">
        <v>7346</v>
      </c>
      <c r="B3963" t="s">
        <v>7345</v>
      </c>
      <c r="C3963">
        <v>2.7770338180494977E-5</v>
      </c>
      <c r="D3963">
        <v>1E-8</v>
      </c>
      <c r="E3963">
        <v>-1.13815146</v>
      </c>
      <c r="F3963">
        <v>0.84386850999999996</v>
      </c>
      <c r="G3963">
        <v>5.9423578600000004</v>
      </c>
      <c r="H3963">
        <v>0</v>
      </c>
    </row>
    <row r="3964" spans="1:8" x14ac:dyDescent="0.3">
      <c r="A3964" t="s">
        <v>7348</v>
      </c>
      <c r="B3964" t="s">
        <v>7347</v>
      </c>
      <c r="C3964">
        <v>5.3464137591155334E-6</v>
      </c>
      <c r="D3964">
        <v>1E-8</v>
      </c>
      <c r="E3964">
        <v>-0.16145825</v>
      </c>
      <c r="F3964">
        <v>-3.80780275</v>
      </c>
      <c r="G3964">
        <v>-15.46934808</v>
      </c>
      <c r="H3964">
        <v>0</v>
      </c>
    </row>
    <row r="3965" spans="1:8" x14ac:dyDescent="0.3">
      <c r="A3965" t="s">
        <v>7349</v>
      </c>
      <c r="B3965" t="s">
        <v>7349</v>
      </c>
      <c r="C3965">
        <v>1.061149780852577E-4</v>
      </c>
      <c r="D3965">
        <v>1E-8</v>
      </c>
      <c r="E3965">
        <v>-1.1399994</v>
      </c>
      <c r="F3965">
        <v>0.84386850999999996</v>
      </c>
      <c r="G3965">
        <v>5.9395721699999999</v>
      </c>
      <c r="H3965">
        <v>0</v>
      </c>
    </row>
    <row r="3966" spans="1:8" x14ac:dyDescent="0.3">
      <c r="A3966" t="s">
        <v>7350</v>
      </c>
      <c r="B3966" t="s">
        <v>7350</v>
      </c>
      <c r="C3966">
        <v>2.8020741777167407E-6</v>
      </c>
      <c r="D3966">
        <v>1E-8</v>
      </c>
      <c r="E3966">
        <v>-1.1399994</v>
      </c>
      <c r="F3966">
        <v>0.83655524999999997</v>
      </c>
      <c r="G3966">
        <v>-9.6667897899999993</v>
      </c>
      <c r="H3966">
        <v>0</v>
      </c>
    </row>
    <row r="3967" spans="1:8" x14ac:dyDescent="0.3">
      <c r="A3967" t="s">
        <v>7354</v>
      </c>
      <c r="B3967" t="s">
        <v>7353</v>
      </c>
      <c r="C3967">
        <v>4.0611706740514596E-8</v>
      </c>
      <c r="D3967">
        <v>1E-8</v>
      </c>
      <c r="E3967">
        <v>0.31989106</v>
      </c>
      <c r="F3967">
        <v>0.81419558999999997</v>
      </c>
      <c r="G3967">
        <v>-9.4636279499999993</v>
      </c>
      <c r="H3967">
        <v>0</v>
      </c>
    </row>
    <row r="3968" spans="1:8" x14ac:dyDescent="0.3">
      <c r="A3968" t="s">
        <v>6554</v>
      </c>
      <c r="B3968" t="s">
        <v>6553</v>
      </c>
      <c r="C3968">
        <v>4.997771188772354E-5</v>
      </c>
      <c r="D3968">
        <v>1E-8</v>
      </c>
      <c r="E3968">
        <v>-1.13815146</v>
      </c>
      <c r="F3968">
        <v>0.84386850999999996</v>
      </c>
      <c r="G3968">
        <v>5.4190161799999998</v>
      </c>
      <c r="H3968">
        <v>0</v>
      </c>
    </row>
    <row r="3969" spans="1:8" x14ac:dyDescent="0.3">
      <c r="A3969" t="s">
        <v>7358</v>
      </c>
      <c r="B3969" t="s">
        <v>7357</v>
      </c>
      <c r="C3969">
        <v>1.0000000000035251E-8</v>
      </c>
      <c r="D3969">
        <v>1E-8</v>
      </c>
      <c r="E3969">
        <v>6.2459000000000004E-3</v>
      </c>
      <c r="F3969">
        <v>1.5657900000000001E-3</v>
      </c>
      <c r="G3969">
        <v>0</v>
      </c>
      <c r="H3969">
        <v>0</v>
      </c>
    </row>
    <row r="3970" spans="1:8" x14ac:dyDescent="0.3">
      <c r="A3970" t="s">
        <v>5574</v>
      </c>
      <c r="B3970" t="s">
        <v>7359</v>
      </c>
      <c r="C3970">
        <v>1.7108523227207847E-5</v>
      </c>
      <c r="D3970">
        <v>1E-8</v>
      </c>
      <c r="E3970">
        <v>-0.16037633000000001</v>
      </c>
      <c r="F3970">
        <v>-3.8065755800000001</v>
      </c>
      <c r="G3970">
        <v>-15.462971789999999</v>
      </c>
      <c r="H3970">
        <v>0</v>
      </c>
    </row>
    <row r="3971" spans="1:8" x14ac:dyDescent="0.3">
      <c r="A3971" t="s">
        <v>4026</v>
      </c>
      <c r="B3971" t="s">
        <v>4026</v>
      </c>
      <c r="C3971">
        <v>1.0063386072934822E-5</v>
      </c>
      <c r="D3971">
        <v>1E-8</v>
      </c>
      <c r="E3971">
        <v>6.6556969999999993E-2</v>
      </c>
      <c r="F3971">
        <v>2.47220073</v>
      </c>
      <c r="G3971">
        <v>-10.49529989</v>
      </c>
      <c r="H3971">
        <v>0</v>
      </c>
    </row>
    <row r="3972" spans="1:8" x14ac:dyDescent="0.3">
      <c r="A3972" t="s">
        <v>7361</v>
      </c>
      <c r="B3972" t="s">
        <v>7360</v>
      </c>
      <c r="C3972">
        <v>1.3366034397785493E-7</v>
      </c>
      <c r="D3972">
        <v>1E-8</v>
      </c>
      <c r="E3972">
        <v>-0.16037633000000001</v>
      </c>
      <c r="F3972">
        <v>-3.80780275</v>
      </c>
      <c r="G3972">
        <v>-15.46934808</v>
      </c>
      <c r="H3972">
        <v>0</v>
      </c>
    </row>
    <row r="3973" spans="1:8" x14ac:dyDescent="0.3">
      <c r="A3973" t="s">
        <v>7363</v>
      </c>
      <c r="B3973" t="s">
        <v>7362</v>
      </c>
      <c r="C3973">
        <v>9.0138963708168972E-8</v>
      </c>
      <c r="D3973">
        <v>1E-8</v>
      </c>
      <c r="E3973">
        <v>12.67370463</v>
      </c>
      <c r="F3973">
        <v>28.771964409999999</v>
      </c>
      <c r="G3973">
        <v>125.34740926000001</v>
      </c>
      <c r="H3973">
        <v>0</v>
      </c>
    </row>
    <row r="3974" spans="1:8" x14ac:dyDescent="0.3">
      <c r="A3974" t="s">
        <v>6646</v>
      </c>
      <c r="B3974" t="s">
        <v>6645</v>
      </c>
      <c r="C3974">
        <v>7.150437224059078E-5</v>
      </c>
      <c r="D3974">
        <v>1E-8</v>
      </c>
      <c r="E3974">
        <v>-1.13815146</v>
      </c>
      <c r="F3974">
        <v>0.83655524999999997</v>
      </c>
      <c r="G3974">
        <v>3.9323461499999999</v>
      </c>
      <c r="H3974">
        <v>0</v>
      </c>
    </row>
    <row r="3975" spans="1:8" x14ac:dyDescent="0.3">
      <c r="A3975" t="s">
        <v>7365</v>
      </c>
      <c r="B3975" t="s">
        <v>7364</v>
      </c>
      <c r="C3975">
        <v>2.3473394969896061E-3</v>
      </c>
      <c r="D3975">
        <v>1E-8</v>
      </c>
      <c r="E3975">
        <v>-0.17497758999999999</v>
      </c>
      <c r="F3975">
        <v>-3.7639058699999999</v>
      </c>
      <c r="G3975">
        <v>-16.612431690000001</v>
      </c>
      <c r="H3975">
        <v>0</v>
      </c>
    </row>
    <row r="3976" spans="1:8" x14ac:dyDescent="0.3">
      <c r="A3976" t="s">
        <v>7367</v>
      </c>
      <c r="B3976" t="s">
        <v>7366</v>
      </c>
      <c r="C3976">
        <v>2.7820159254096856E-5</v>
      </c>
      <c r="D3976">
        <v>1E-8</v>
      </c>
      <c r="E3976">
        <v>-1.13815146</v>
      </c>
      <c r="F3976">
        <v>0.83655524999999997</v>
      </c>
      <c r="G3976">
        <v>-29.312988270000002</v>
      </c>
      <c r="H3976">
        <v>0</v>
      </c>
    </row>
    <row r="3977" spans="1:8" x14ac:dyDescent="0.3">
      <c r="A3977" t="s">
        <v>7371</v>
      </c>
      <c r="B3977" t="s">
        <v>7370</v>
      </c>
      <c r="C3977">
        <v>2.2615073165175247E-7</v>
      </c>
      <c r="D3977">
        <v>1E-8</v>
      </c>
      <c r="E3977">
        <v>-1.13233023</v>
      </c>
      <c r="F3977">
        <v>0.85322951999999996</v>
      </c>
      <c r="G3977">
        <v>5.1834895999999997</v>
      </c>
      <c r="H3977">
        <v>0</v>
      </c>
    </row>
    <row r="3978" spans="1:8" x14ac:dyDescent="0.3">
      <c r="A3978" t="s">
        <v>7374</v>
      </c>
      <c r="B3978" t="s">
        <v>7373</v>
      </c>
      <c r="C3978">
        <v>4.8070897732201677E-6</v>
      </c>
      <c r="D3978">
        <v>1E-8</v>
      </c>
      <c r="E3978">
        <v>-1.12168972</v>
      </c>
      <c r="F3978">
        <v>0.72244280000000005</v>
      </c>
      <c r="G3978">
        <v>6.60240618</v>
      </c>
      <c r="H3978">
        <v>0</v>
      </c>
    </row>
    <row r="3979" spans="1:8" x14ac:dyDescent="0.3">
      <c r="A3979" t="s">
        <v>7375</v>
      </c>
      <c r="B3979" t="s">
        <v>7375</v>
      </c>
      <c r="C3979">
        <v>9.9416563850755381E-6</v>
      </c>
      <c r="D3979">
        <v>1E-8</v>
      </c>
      <c r="E3979">
        <v>-1.1438870000000001</v>
      </c>
      <c r="F3979">
        <v>-5.31001017</v>
      </c>
      <c r="G3979">
        <v>-19.701278540000001</v>
      </c>
      <c r="H3979">
        <v>0</v>
      </c>
    </row>
    <row r="3980" spans="1:8" x14ac:dyDescent="0.3">
      <c r="A3980" t="s">
        <v>7376</v>
      </c>
      <c r="B3980" t="s">
        <v>7376</v>
      </c>
      <c r="C3980">
        <v>1.7193584906511269E-4</v>
      </c>
      <c r="D3980">
        <v>1E-8</v>
      </c>
      <c r="E3980">
        <v>-1.1289744399999999</v>
      </c>
      <c r="F3980">
        <v>0.84464152000000003</v>
      </c>
      <c r="G3980">
        <v>5.7240763899999996</v>
      </c>
      <c r="H3980">
        <v>0</v>
      </c>
    </row>
    <row r="3981" spans="1:8" x14ac:dyDescent="0.3">
      <c r="A3981" t="s">
        <v>4339</v>
      </c>
      <c r="B3981" t="s">
        <v>6000</v>
      </c>
      <c r="C3981">
        <v>3.1185435668422152E-3</v>
      </c>
      <c r="D3981">
        <v>1E-8</v>
      </c>
      <c r="E3981">
        <v>2.3581990000000001E-2</v>
      </c>
      <c r="F3981">
        <v>-1.6183983200000001</v>
      </c>
      <c r="G3981">
        <v>-4.1194430200000003</v>
      </c>
      <c r="H3981">
        <v>0</v>
      </c>
    </row>
    <row r="3982" spans="1:8" x14ac:dyDescent="0.3">
      <c r="A3982" t="s">
        <v>6455</v>
      </c>
      <c r="B3982" t="s">
        <v>6641</v>
      </c>
      <c r="C3982">
        <v>1.4763731015167286E-2</v>
      </c>
      <c r="D3982">
        <v>1E-8</v>
      </c>
      <c r="E3982">
        <v>9.8376770000000002E-2</v>
      </c>
      <c r="F3982">
        <v>-2.50658125</v>
      </c>
      <c r="G3982">
        <v>-11.678302520000001</v>
      </c>
      <c r="H3982">
        <v>0</v>
      </c>
    </row>
    <row r="3983" spans="1:8" x14ac:dyDescent="0.3">
      <c r="A3983" t="s">
        <v>7381</v>
      </c>
      <c r="B3983" t="s">
        <v>7381</v>
      </c>
      <c r="C3983">
        <v>8.0687835406636238E-5</v>
      </c>
      <c r="D3983">
        <v>1E-8</v>
      </c>
      <c r="E3983">
        <v>-1.13233023</v>
      </c>
      <c r="F3983">
        <v>0.84464152000000003</v>
      </c>
      <c r="G3983">
        <v>5.9475117199999996</v>
      </c>
      <c r="H3983">
        <v>0</v>
      </c>
    </row>
    <row r="3984" spans="1:8" x14ac:dyDescent="0.3">
      <c r="A3984" t="s">
        <v>7383</v>
      </c>
      <c r="B3984" t="s">
        <v>7382</v>
      </c>
      <c r="C3984">
        <v>1E-8</v>
      </c>
      <c r="D3984">
        <v>1E-8</v>
      </c>
      <c r="E3984">
        <v>-0.22191047</v>
      </c>
      <c r="F3984">
        <v>-4.01888209</v>
      </c>
      <c r="G3984">
        <v>-57.807346639999999</v>
      </c>
      <c r="H3984">
        <v>0</v>
      </c>
    </row>
    <row r="3985" spans="1:8" x14ac:dyDescent="0.3">
      <c r="A3985" t="s">
        <v>7385</v>
      </c>
      <c r="B3985" t="s">
        <v>7384</v>
      </c>
      <c r="C3985">
        <v>5.3909658685835371E-7</v>
      </c>
      <c r="D3985">
        <v>1E-8</v>
      </c>
      <c r="E3985">
        <v>-0.16899626000000001</v>
      </c>
      <c r="F3985">
        <v>-3.7471719800000001</v>
      </c>
      <c r="G3985">
        <v>-15.37705452</v>
      </c>
      <c r="H3985">
        <v>0</v>
      </c>
    </row>
    <row r="3986" spans="1:8" x14ac:dyDescent="0.3">
      <c r="A3986" t="s">
        <v>7389</v>
      </c>
      <c r="B3986" t="s">
        <v>7388</v>
      </c>
      <c r="C3986">
        <v>2.0739770482313285E-7</v>
      </c>
      <c r="D3986">
        <v>1E-8</v>
      </c>
      <c r="E3986">
        <v>0.31169873999999997</v>
      </c>
      <c r="F3986">
        <v>-0.71726599000000002</v>
      </c>
      <c r="G3986">
        <v>27.471021799999999</v>
      </c>
      <c r="H3986">
        <v>0</v>
      </c>
    </row>
    <row r="3987" spans="1:8" x14ac:dyDescent="0.3">
      <c r="A3987" t="s">
        <v>6473</v>
      </c>
      <c r="B3987" t="s">
        <v>6472</v>
      </c>
      <c r="C3987">
        <v>1.5849183153036615E-5</v>
      </c>
      <c r="D3987">
        <v>1E-8</v>
      </c>
      <c r="E3987">
        <v>-1.1289744399999999</v>
      </c>
      <c r="F3987">
        <v>0.85322951999999996</v>
      </c>
      <c r="G3987">
        <v>30.799971580000001</v>
      </c>
      <c r="H3987">
        <v>0</v>
      </c>
    </row>
    <row r="3988" spans="1:8" x14ac:dyDescent="0.3">
      <c r="A3988" t="s">
        <v>6447</v>
      </c>
      <c r="B3988" t="s">
        <v>6446</v>
      </c>
      <c r="C3988">
        <v>9.7754157912409283E-8</v>
      </c>
      <c r="D3988">
        <v>1E-8</v>
      </c>
      <c r="E3988">
        <v>-1.13233023</v>
      </c>
      <c r="F3988">
        <v>11.820827899999999</v>
      </c>
      <c r="G3988">
        <v>18.698424320000001</v>
      </c>
      <c r="H3988">
        <v>0</v>
      </c>
    </row>
    <row r="3989" spans="1:8" x14ac:dyDescent="0.3">
      <c r="A3989" t="s">
        <v>7393</v>
      </c>
      <c r="B3989" t="s">
        <v>7392</v>
      </c>
      <c r="C3989">
        <v>9.4028506634696362E-6</v>
      </c>
      <c r="D3989">
        <v>1E-8</v>
      </c>
      <c r="E3989">
        <v>-1.1289744399999999</v>
      </c>
      <c r="F3989">
        <v>0.85322951999999996</v>
      </c>
      <c r="G3989">
        <v>5.9475117199999996</v>
      </c>
      <c r="H3989">
        <v>0</v>
      </c>
    </row>
    <row r="3990" spans="1:8" x14ac:dyDescent="0.3">
      <c r="A3990" t="s">
        <v>6431</v>
      </c>
      <c r="B3990" t="s">
        <v>6430</v>
      </c>
      <c r="C3990">
        <v>7.3663153564311199E-5</v>
      </c>
      <c r="D3990">
        <v>1E-8</v>
      </c>
      <c r="E3990">
        <v>-1.13233023</v>
      </c>
      <c r="F3990">
        <v>0.84464152000000003</v>
      </c>
      <c r="G3990">
        <v>43.537999210000002</v>
      </c>
      <c r="H3990">
        <v>0</v>
      </c>
    </row>
    <row r="3991" spans="1:8" x14ac:dyDescent="0.3">
      <c r="A3991" t="s">
        <v>5735</v>
      </c>
      <c r="B3991" t="s">
        <v>5734</v>
      </c>
      <c r="C3991">
        <v>5.8088582441400607E-3</v>
      </c>
      <c r="D3991">
        <v>1E-8</v>
      </c>
      <c r="E3991">
        <v>-1.1289744399999999</v>
      </c>
      <c r="F3991">
        <v>0.85322951999999996</v>
      </c>
      <c r="G3991">
        <v>70.875487800000002</v>
      </c>
      <c r="H3991">
        <v>0</v>
      </c>
    </row>
    <row r="3992" spans="1:8" x14ac:dyDescent="0.3">
      <c r="A3992" t="s">
        <v>7400</v>
      </c>
      <c r="B3992" t="s">
        <v>7399</v>
      </c>
      <c r="C3992">
        <v>3.7856893218396952E-6</v>
      </c>
      <c r="D3992">
        <v>1E-8</v>
      </c>
      <c r="E3992">
        <v>-1.13233023</v>
      </c>
      <c r="F3992">
        <v>0.85322951999999996</v>
      </c>
      <c r="G3992">
        <v>5.9475117199999996</v>
      </c>
      <c r="H3992">
        <v>0</v>
      </c>
    </row>
    <row r="3993" spans="1:8" x14ac:dyDescent="0.3">
      <c r="A3993" t="s">
        <v>6773</v>
      </c>
      <c r="B3993" t="s">
        <v>6772</v>
      </c>
      <c r="C3993">
        <v>3.4446926906365777E-5</v>
      </c>
      <c r="D3993">
        <v>1E-8</v>
      </c>
      <c r="E3993">
        <v>-0.58363211000000004</v>
      </c>
      <c r="F3993">
        <v>1.2179191</v>
      </c>
      <c r="G3993">
        <v>-16.116987380000001</v>
      </c>
      <c r="H3993">
        <v>0</v>
      </c>
    </row>
    <row r="3994" spans="1:8" x14ac:dyDescent="0.3">
      <c r="A3994" t="s">
        <v>7402</v>
      </c>
      <c r="B3994" t="s">
        <v>7401</v>
      </c>
      <c r="C3994">
        <v>4.9383218913849345E-3</v>
      </c>
      <c r="D3994">
        <v>1E-8</v>
      </c>
      <c r="E3994">
        <v>-1.13233023</v>
      </c>
      <c r="F3994">
        <v>0.85322951999999996</v>
      </c>
      <c r="G3994">
        <v>5.9475117199999996</v>
      </c>
      <c r="H3994">
        <v>0</v>
      </c>
    </row>
    <row r="3995" spans="1:8" x14ac:dyDescent="0.3">
      <c r="A3995" t="s">
        <v>6573</v>
      </c>
      <c r="B3995" t="s">
        <v>6572</v>
      </c>
      <c r="C3995">
        <v>2.1704238889516562E-6</v>
      </c>
      <c r="D3995">
        <v>1E-8</v>
      </c>
      <c r="E3995">
        <v>-1.1289744399999999</v>
      </c>
      <c r="F3995">
        <v>0.85322951999999996</v>
      </c>
      <c r="G3995">
        <v>4.1078178200000002</v>
      </c>
      <c r="H3995">
        <v>0</v>
      </c>
    </row>
    <row r="3996" spans="1:8" x14ac:dyDescent="0.3">
      <c r="A3996" t="s">
        <v>7405</v>
      </c>
      <c r="B3996" t="s">
        <v>7404</v>
      </c>
      <c r="C3996">
        <v>1.194280520552098E-4</v>
      </c>
      <c r="D3996">
        <v>1E-8</v>
      </c>
      <c r="E3996">
        <v>1.2336811599999999</v>
      </c>
      <c r="F3996">
        <v>6.9503846500000002</v>
      </c>
      <c r="G3996">
        <v>6.5786745800000004</v>
      </c>
      <c r="H3996">
        <v>0</v>
      </c>
    </row>
    <row r="3997" spans="1:8" x14ac:dyDescent="0.3">
      <c r="A3997" t="s">
        <v>6600</v>
      </c>
      <c r="B3997" t="s">
        <v>6599</v>
      </c>
      <c r="C3997">
        <v>6.87437025843248E-5</v>
      </c>
      <c r="D3997">
        <v>1E-8</v>
      </c>
      <c r="E3997">
        <v>-0.65543660000000004</v>
      </c>
      <c r="F3997">
        <v>-1.8975720599999999</v>
      </c>
      <c r="G3997">
        <v>-3.7357014799999999</v>
      </c>
      <c r="H3997">
        <v>0</v>
      </c>
    </row>
    <row r="3998" spans="1:8" x14ac:dyDescent="0.3">
      <c r="A3998" t="s">
        <v>7407</v>
      </c>
      <c r="B3998" t="s">
        <v>7406</v>
      </c>
      <c r="C3998">
        <v>8.3220302593669498E-6</v>
      </c>
      <c r="D3998">
        <v>1E-8</v>
      </c>
      <c r="E3998">
        <v>-1.30025485</v>
      </c>
      <c r="F3998">
        <v>-5.0401390499999996</v>
      </c>
      <c r="G3998">
        <v>0.14946298999999999</v>
      </c>
      <c r="H3998">
        <v>0</v>
      </c>
    </row>
    <row r="3999" spans="1:8" x14ac:dyDescent="0.3">
      <c r="A3999" t="s">
        <v>6321</v>
      </c>
      <c r="B3999" t="s">
        <v>6320</v>
      </c>
      <c r="C3999">
        <v>1.3354475427392129E-6</v>
      </c>
      <c r="D3999">
        <v>1E-8</v>
      </c>
      <c r="E3999">
        <v>-0.10155813</v>
      </c>
      <c r="F3999">
        <v>-3.79686127</v>
      </c>
      <c r="G3999">
        <v>-61.455906499999998</v>
      </c>
      <c r="H3999">
        <v>0</v>
      </c>
    </row>
    <row r="4000" spans="1:8" x14ac:dyDescent="0.3">
      <c r="A4000" t="s">
        <v>7409</v>
      </c>
      <c r="B4000" t="s">
        <v>7408</v>
      </c>
      <c r="C4000">
        <v>6.4026923449351462E-8</v>
      </c>
      <c r="D4000">
        <v>1E-8</v>
      </c>
      <c r="E4000">
        <v>-0.16975856</v>
      </c>
      <c r="F4000">
        <v>-3.7590454900000001</v>
      </c>
      <c r="G4000">
        <v>34.050751890000001</v>
      </c>
      <c r="H4000">
        <v>0</v>
      </c>
    </row>
    <row r="4001" spans="1:8" x14ac:dyDescent="0.3">
      <c r="A4001" t="s">
        <v>7413</v>
      </c>
      <c r="B4001" t="s">
        <v>7412</v>
      </c>
      <c r="C4001">
        <v>1.2362554262112982E-5</v>
      </c>
      <c r="D4001">
        <v>1E-8</v>
      </c>
      <c r="E4001">
        <v>-0.21761636000000001</v>
      </c>
      <c r="F4001">
        <v>-2.6487868799999998</v>
      </c>
      <c r="G4001">
        <v>-11.10551057</v>
      </c>
      <c r="H4001">
        <v>0</v>
      </c>
    </row>
    <row r="4002" spans="1:8" x14ac:dyDescent="0.3">
      <c r="A4002" t="s">
        <v>7415</v>
      </c>
      <c r="B4002" t="s">
        <v>7414</v>
      </c>
      <c r="C4002">
        <v>5.3659247237753781E-7</v>
      </c>
      <c r="D4002">
        <v>1E-8</v>
      </c>
      <c r="E4002">
        <v>-9.2487730000000004E-2</v>
      </c>
      <c r="F4002">
        <v>-3.78341343</v>
      </c>
      <c r="G4002">
        <v>-15.359041899999999</v>
      </c>
      <c r="H4002">
        <v>0</v>
      </c>
    </row>
    <row r="4003" spans="1:8" x14ac:dyDescent="0.3">
      <c r="A4003" t="s">
        <v>7417</v>
      </c>
      <c r="B4003" t="s">
        <v>7416</v>
      </c>
      <c r="C4003">
        <v>1.5012138722213128E-4</v>
      </c>
      <c r="D4003">
        <v>1E-8</v>
      </c>
      <c r="E4003">
        <v>-1.1399994</v>
      </c>
      <c r="F4003">
        <v>0.84386850999999996</v>
      </c>
      <c r="G4003">
        <v>5.1418523499999997</v>
      </c>
      <c r="H4003">
        <v>0</v>
      </c>
    </row>
    <row r="4004" spans="1:8" x14ac:dyDescent="0.3">
      <c r="A4004" t="s">
        <v>6658</v>
      </c>
      <c r="B4004" t="s">
        <v>6657</v>
      </c>
      <c r="C4004">
        <v>6.2422124194931093E-5</v>
      </c>
      <c r="D4004">
        <v>1E-8</v>
      </c>
      <c r="E4004">
        <v>-1.1399994</v>
      </c>
      <c r="F4004">
        <v>0.83655524999999997</v>
      </c>
      <c r="G4004">
        <v>4.1752448400000004</v>
      </c>
      <c r="H4004">
        <v>0</v>
      </c>
    </row>
    <row r="4005" spans="1:8" x14ac:dyDescent="0.3">
      <c r="A4005" t="s">
        <v>6352</v>
      </c>
      <c r="B4005" t="s">
        <v>6351</v>
      </c>
      <c r="C4005">
        <v>4.3207051648683084E-3</v>
      </c>
      <c r="D4005">
        <v>1E-8</v>
      </c>
      <c r="E4005">
        <v>-1.13815146</v>
      </c>
      <c r="F4005">
        <v>0.83655524999999997</v>
      </c>
      <c r="G4005">
        <v>4.9744788199999999</v>
      </c>
      <c r="H4005">
        <v>0</v>
      </c>
    </row>
    <row r="4006" spans="1:8" x14ac:dyDescent="0.3">
      <c r="A4006" t="s">
        <v>7419</v>
      </c>
      <c r="B4006" t="s">
        <v>7418</v>
      </c>
      <c r="C4006">
        <v>1.6979245385202586E-4</v>
      </c>
      <c r="D4006">
        <v>1E-8</v>
      </c>
      <c r="E4006">
        <v>-9.323418E-2</v>
      </c>
      <c r="F4006">
        <v>-3.7883825899999999</v>
      </c>
      <c r="G4006">
        <v>-15.441406130000001</v>
      </c>
      <c r="H4006">
        <v>0</v>
      </c>
    </row>
    <row r="4007" spans="1:8" x14ac:dyDescent="0.3">
      <c r="A4007" t="s">
        <v>7421</v>
      </c>
      <c r="B4007" t="s">
        <v>7420</v>
      </c>
      <c r="C4007">
        <v>1.8044954461201097E-5</v>
      </c>
      <c r="D4007">
        <v>1E-8</v>
      </c>
      <c r="E4007">
        <v>-9.323418E-2</v>
      </c>
      <c r="F4007">
        <v>-3.7883825899999999</v>
      </c>
      <c r="G4007">
        <v>-16.32833643</v>
      </c>
      <c r="H4007">
        <v>0</v>
      </c>
    </row>
    <row r="4008" spans="1:8" x14ac:dyDescent="0.3">
      <c r="A4008" t="s">
        <v>7066</v>
      </c>
      <c r="B4008" t="s">
        <v>7422</v>
      </c>
      <c r="C4008">
        <v>7.1767106330424874E-6</v>
      </c>
      <c r="D4008">
        <v>1E-8</v>
      </c>
      <c r="E4008">
        <v>-0.16379347</v>
      </c>
      <c r="F4008">
        <v>-5.5299146500000003</v>
      </c>
      <c r="G4008">
        <v>12.53103583</v>
      </c>
      <c r="H4008">
        <v>0</v>
      </c>
    </row>
    <row r="4009" spans="1:8" x14ac:dyDescent="0.3">
      <c r="A4009" t="s">
        <v>5396</v>
      </c>
      <c r="B4009" t="s">
        <v>5395</v>
      </c>
      <c r="C4009">
        <v>7.3053490111613058E-5</v>
      </c>
      <c r="D4009">
        <v>1E-8</v>
      </c>
      <c r="E4009">
        <v>-1.1399994</v>
      </c>
      <c r="F4009">
        <v>0.83655524999999997</v>
      </c>
      <c r="G4009">
        <v>48.089916840000001</v>
      </c>
      <c r="H4009">
        <v>0</v>
      </c>
    </row>
    <row r="4010" spans="1:8" x14ac:dyDescent="0.3">
      <c r="A4010" t="s">
        <v>5997</v>
      </c>
      <c r="B4010" t="s">
        <v>5996</v>
      </c>
      <c r="C4010">
        <v>3.1751185775292113E-7</v>
      </c>
      <c r="D4010">
        <v>1E-8</v>
      </c>
      <c r="E4010">
        <v>-0.18366352999999999</v>
      </c>
      <c r="F4010">
        <v>-3.7639197499999999</v>
      </c>
      <c r="G4010">
        <v>-68.18655133</v>
      </c>
      <c r="H4010">
        <v>0</v>
      </c>
    </row>
    <row r="4011" spans="1:8" x14ac:dyDescent="0.3">
      <c r="A4011" t="s">
        <v>7563</v>
      </c>
      <c r="B4011" t="s">
        <v>7564</v>
      </c>
      <c r="C4011">
        <v>1E-8</v>
      </c>
      <c r="D4011">
        <v>1E-8</v>
      </c>
      <c r="E4011">
        <v>-0.17176248999999999</v>
      </c>
      <c r="F4011">
        <v>-3.73803252</v>
      </c>
      <c r="G4011">
        <v>-15.45185105</v>
      </c>
      <c r="H401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62390-905E-4E8E-BEE3-73E67513CD76}">
  <dimension ref="A1:H4011"/>
  <sheetViews>
    <sheetView workbookViewId="0">
      <selection activeCell="A11" sqref="A11"/>
    </sheetView>
  </sheetViews>
  <sheetFormatPr defaultRowHeight="14.4" x14ac:dyDescent="0.3"/>
  <cols>
    <col min="1" max="1" width="24.6640625" bestFit="1" customWidth="1"/>
    <col min="2" max="2" width="47.77734375" bestFit="1" customWidth="1"/>
    <col min="3" max="4" width="12" bestFit="1" customWidth="1"/>
    <col min="5" max="5" width="12.6640625" bestFit="1" customWidth="1"/>
    <col min="6" max="6" width="13.21875" bestFit="1" customWidth="1"/>
    <col min="7" max="7" width="12.6640625" bestFit="1" customWidth="1"/>
    <col min="8" max="8" width="12.33203125" bestFit="1" customWidth="1"/>
    <col min="9" max="9" width="47.77734375" bestFit="1" customWidth="1"/>
    <col min="10" max="10" width="24.6640625" bestFit="1" customWidth="1"/>
    <col min="11" max="11" width="25.44140625" bestFit="1" customWidth="1"/>
    <col min="12" max="12" width="32" bestFit="1" customWidth="1"/>
    <col min="13" max="13" width="38.33203125" bestFit="1" customWidth="1"/>
    <col min="14" max="14" width="39.33203125" bestFit="1" customWidth="1"/>
    <col min="15" max="15" width="38.33203125" bestFit="1" customWidth="1"/>
    <col min="16" max="16" width="39.33203125" bestFit="1" customWidth="1"/>
    <col min="17" max="17" width="31.44140625" bestFit="1" customWidth="1"/>
  </cols>
  <sheetData>
    <row r="1" spans="1:8" x14ac:dyDescent="0.3">
      <c r="A1" t="s">
        <v>7429</v>
      </c>
      <c r="B1" t="s">
        <v>7</v>
      </c>
      <c r="C1" t="s">
        <v>7430</v>
      </c>
      <c r="D1" t="s">
        <v>7431</v>
      </c>
      <c r="E1" t="s">
        <v>7432</v>
      </c>
      <c r="F1" t="s">
        <v>7426</v>
      </c>
      <c r="G1" t="s">
        <v>7427</v>
      </c>
      <c r="H1" t="s">
        <v>7433</v>
      </c>
    </row>
    <row r="2" spans="1:8" x14ac:dyDescent="0.3">
      <c r="A2" t="s">
        <v>2</v>
      </c>
      <c r="B2" t="s">
        <v>8</v>
      </c>
      <c r="C2">
        <v>37440.994921868019</v>
      </c>
      <c r="D2">
        <v>71959809620.486237</v>
      </c>
      <c r="E2">
        <v>0.17205802000000001</v>
      </c>
      <c r="F2">
        <v>3.8831873300000002</v>
      </c>
      <c r="G2">
        <v>18.275800530000001</v>
      </c>
      <c r="H2">
        <v>697117141816.81885</v>
      </c>
    </row>
    <row r="3" spans="1:8" x14ac:dyDescent="0.3">
      <c r="A3" t="s">
        <v>10</v>
      </c>
      <c r="B3" t="s">
        <v>9</v>
      </c>
      <c r="C3">
        <v>1628.9040209037332</v>
      </c>
      <c r="D3">
        <v>48108238777.023361</v>
      </c>
      <c r="E3">
        <v>-0.76647348999999998</v>
      </c>
      <c r="F3">
        <v>4.9356395099999997</v>
      </c>
      <c r="G3">
        <v>25.304753590000001</v>
      </c>
      <c r="H3">
        <v>186561423155.76871</v>
      </c>
    </row>
    <row r="4" spans="1:8" x14ac:dyDescent="0.3">
      <c r="A4" t="s">
        <v>12</v>
      </c>
      <c r="B4" t="s">
        <v>11</v>
      </c>
      <c r="C4">
        <v>1.00087525202626</v>
      </c>
      <c r="D4">
        <v>127472280087.26273</v>
      </c>
      <c r="E4">
        <v>1.032197E-2</v>
      </c>
      <c r="F4">
        <v>-7.247953E-2</v>
      </c>
      <c r="G4">
        <v>-2.0694750000000001E-2</v>
      </c>
      <c r="H4">
        <v>27449620541.919819</v>
      </c>
    </row>
    <row r="5" spans="1:8" x14ac:dyDescent="0.3">
      <c r="A5" t="s">
        <v>15</v>
      </c>
      <c r="B5" t="s">
        <v>14</v>
      </c>
      <c r="C5">
        <v>20.1706642013012</v>
      </c>
      <c r="D5">
        <v>6150838086.3356466</v>
      </c>
      <c r="E5">
        <v>-0.42993440999999999</v>
      </c>
      <c r="F5">
        <v>11.693413639999999</v>
      </c>
      <c r="G5">
        <v>18.826370529999998</v>
      </c>
      <c r="H5">
        <v>18291481443.888729</v>
      </c>
    </row>
    <row r="6" spans="1:8" x14ac:dyDescent="0.3">
      <c r="A6" t="s">
        <v>13</v>
      </c>
      <c r="B6" t="s">
        <v>13</v>
      </c>
      <c r="C6">
        <v>0.38730082723364001</v>
      </c>
      <c r="D6">
        <v>8318678478.3854609</v>
      </c>
      <c r="E6">
        <v>0.42930678</v>
      </c>
      <c r="F6">
        <v>3.0555175800000001</v>
      </c>
      <c r="G6">
        <v>50.699915660000002</v>
      </c>
      <c r="H6">
        <v>17585017852.011883</v>
      </c>
    </row>
    <row r="7" spans="1:8" x14ac:dyDescent="0.3">
      <c r="A7" t="s">
        <v>17</v>
      </c>
      <c r="B7" t="s">
        <v>16</v>
      </c>
      <c r="C7">
        <v>0.42944424394239999</v>
      </c>
      <c r="D7">
        <v>3643886362.7235661</v>
      </c>
      <c r="E7">
        <v>0.95751686999999996</v>
      </c>
      <c r="F7">
        <v>1.7400314699999999</v>
      </c>
      <c r="G7">
        <v>29.484026920000002</v>
      </c>
      <c r="H7">
        <v>13361077445.971001</v>
      </c>
    </row>
    <row r="8" spans="1:8" x14ac:dyDescent="0.3">
      <c r="A8" t="s">
        <v>21</v>
      </c>
      <c r="B8" t="s">
        <v>20</v>
      </c>
      <c r="C8">
        <v>147.91472445717616</v>
      </c>
      <c r="D8">
        <v>8420410720.4469461</v>
      </c>
      <c r="E8">
        <v>-0.3470261</v>
      </c>
      <c r="F8">
        <v>-2.7896144399999998</v>
      </c>
      <c r="G8">
        <v>13.976126389999999</v>
      </c>
      <c r="H8">
        <v>9823337366.9653282</v>
      </c>
    </row>
    <row r="9" spans="1:8" x14ac:dyDescent="0.3">
      <c r="A9" t="s">
        <v>19</v>
      </c>
      <c r="B9" t="s">
        <v>18</v>
      </c>
      <c r="C9">
        <v>23.94844037534347</v>
      </c>
      <c r="D9">
        <v>3534174802.1378384</v>
      </c>
      <c r="E9">
        <v>1.005903E-2</v>
      </c>
      <c r="F9">
        <v>-3.1303387499999999</v>
      </c>
      <c r="G9">
        <v>-0.90198416999999997</v>
      </c>
      <c r="H9">
        <v>9675398773.3392544</v>
      </c>
    </row>
    <row r="10" spans="1:8" x14ac:dyDescent="0.3">
      <c r="A10" t="s">
        <v>23</v>
      </c>
      <c r="B10" t="s">
        <v>22</v>
      </c>
      <c r="C10">
        <v>53.24584512010663</v>
      </c>
      <c r="D10">
        <v>796656563.83264005</v>
      </c>
      <c r="E10">
        <v>1.4579561400000001</v>
      </c>
      <c r="F10">
        <v>3.8043715699999998</v>
      </c>
      <c r="G10">
        <v>25.68378701</v>
      </c>
      <c r="H10">
        <v>8228228736.0887365</v>
      </c>
    </row>
    <row r="11" spans="1:8" x14ac:dyDescent="0.3">
      <c r="A11" t="s">
        <v>25</v>
      </c>
      <c r="B11" t="s">
        <v>24</v>
      </c>
      <c r="C11">
        <v>425.62471683080628</v>
      </c>
      <c r="D11">
        <v>5025534157.0623369</v>
      </c>
      <c r="E11">
        <v>-0.39764538999999999</v>
      </c>
      <c r="F11">
        <v>-2.7255628999999999</v>
      </c>
      <c r="G11">
        <v>8.5904255200000001</v>
      </c>
      <c r="H11">
        <v>7935953735.8150358</v>
      </c>
    </row>
    <row r="12" spans="1:8" x14ac:dyDescent="0.3">
      <c r="A12" t="s">
        <v>27</v>
      </c>
      <c r="B12" t="s">
        <v>26</v>
      </c>
      <c r="C12">
        <v>0.32226527973704</v>
      </c>
      <c r="D12">
        <v>1591143571.4575801</v>
      </c>
      <c r="E12">
        <v>-0.92178599000000006</v>
      </c>
      <c r="F12">
        <v>-3.8776755600000001</v>
      </c>
      <c r="G12">
        <v>27.375768300000001</v>
      </c>
      <c r="H12">
        <v>7183090487.3970079</v>
      </c>
    </row>
    <row r="13" spans="1:8" x14ac:dyDescent="0.3">
      <c r="A13" t="s">
        <v>33</v>
      </c>
      <c r="B13" t="s">
        <v>32</v>
      </c>
      <c r="C13">
        <v>4.9404878075279997E-2</v>
      </c>
      <c r="D13">
        <v>10105281563.384626</v>
      </c>
      <c r="E13">
        <v>2.1781729999999999E-2</v>
      </c>
      <c r="F13">
        <v>51.577525909999999</v>
      </c>
      <c r="G13">
        <v>285.27774066000001</v>
      </c>
      <c r="H13">
        <v>6335380086.706418</v>
      </c>
    </row>
    <row r="14" spans="1:8" x14ac:dyDescent="0.3">
      <c r="A14" t="s">
        <v>29</v>
      </c>
      <c r="B14" t="s">
        <v>28</v>
      </c>
      <c r="C14">
        <v>0.99990404963989998</v>
      </c>
      <c r="D14">
        <v>1982742601.7597904</v>
      </c>
      <c r="E14">
        <v>-1.192151E-2</v>
      </c>
      <c r="F14">
        <v>-2.689248E-2</v>
      </c>
      <c r="G14">
        <v>-1.8516709999999999E-2</v>
      </c>
      <c r="H14">
        <v>6064798739.8286762</v>
      </c>
    </row>
    <row r="15" spans="1:8" x14ac:dyDescent="0.3">
      <c r="A15" t="s">
        <v>31</v>
      </c>
      <c r="B15" t="s">
        <v>30</v>
      </c>
      <c r="C15">
        <v>20.12108057994379</v>
      </c>
      <c r="D15">
        <v>1291934146.5717368</v>
      </c>
      <c r="E15">
        <v>-2.2445152300000002</v>
      </c>
      <c r="F15">
        <v>0.72921161000000001</v>
      </c>
      <c r="G15">
        <v>45.85977381</v>
      </c>
      <c r="H15">
        <v>5831530420.58564</v>
      </c>
    </row>
    <row r="16" spans="1:8" x14ac:dyDescent="0.3">
      <c r="A16" t="s">
        <v>37</v>
      </c>
      <c r="B16" t="s">
        <v>36</v>
      </c>
      <c r="C16">
        <v>427.49602345200464</v>
      </c>
      <c r="D16">
        <v>1878116671.6735201</v>
      </c>
      <c r="E16">
        <v>-0.86659589999999997</v>
      </c>
      <c r="F16">
        <v>36.299658989999998</v>
      </c>
      <c r="G16">
        <v>53.526069659999997</v>
      </c>
      <c r="H16">
        <v>5272531350.349206</v>
      </c>
    </row>
    <row r="17" spans="1:8" x14ac:dyDescent="0.3">
      <c r="A17" t="s">
        <v>35</v>
      </c>
      <c r="B17" t="s">
        <v>34</v>
      </c>
      <c r="C17">
        <v>37498.582361398338</v>
      </c>
      <c r="D17">
        <v>213673357.71632841</v>
      </c>
      <c r="E17">
        <v>0.21385556999999999</v>
      </c>
      <c r="F17">
        <v>3.97932248</v>
      </c>
      <c r="G17">
        <v>19.166734000000002</v>
      </c>
      <c r="H17">
        <v>4433080469.1036396</v>
      </c>
    </row>
    <row r="18" spans="1:8" x14ac:dyDescent="0.3">
      <c r="A18" t="s">
        <v>39</v>
      </c>
      <c r="B18" t="s">
        <v>38</v>
      </c>
      <c r="C18">
        <v>179.94673184204623</v>
      </c>
      <c r="D18">
        <v>796808731.2614361</v>
      </c>
      <c r="E18">
        <v>-8.4549009999999994E-2</v>
      </c>
      <c r="F18">
        <v>-1.2267477</v>
      </c>
      <c r="G18">
        <v>9.4958193099999999</v>
      </c>
      <c r="H18">
        <v>3354858559.6470385</v>
      </c>
    </row>
    <row r="19" spans="1:8" x14ac:dyDescent="0.3">
      <c r="A19" t="s">
        <v>40</v>
      </c>
      <c r="B19" t="s">
        <v>40</v>
      </c>
      <c r="C19">
        <v>3.0156864744513001</v>
      </c>
      <c r="D19">
        <v>2959596656.0581665</v>
      </c>
      <c r="E19">
        <v>-3.9315250000000003E-2</v>
      </c>
      <c r="F19">
        <v>9.1959180000000001E-2</v>
      </c>
      <c r="G19">
        <v>17.543205369999999</v>
      </c>
      <c r="H19">
        <v>2865669849.1023812</v>
      </c>
    </row>
    <row r="20" spans="1:8" x14ac:dyDescent="0.3">
      <c r="A20" t="s">
        <v>42</v>
      </c>
      <c r="B20" t="s">
        <v>41</v>
      </c>
      <c r="C20">
        <v>151.20450595449566</v>
      </c>
      <c r="D20">
        <v>1474257057.7193673</v>
      </c>
      <c r="E20">
        <v>-0.24173277000000001</v>
      </c>
      <c r="F20">
        <v>-1.60486325</v>
      </c>
      <c r="G20">
        <v>17.019697919999999</v>
      </c>
      <c r="H20">
        <v>2696109491.0277057</v>
      </c>
    </row>
    <row r="21" spans="1:8" x14ac:dyDescent="0.3">
      <c r="A21" t="s">
        <v>44</v>
      </c>
      <c r="B21" t="s">
        <v>43</v>
      </c>
      <c r="C21">
        <v>0.26801349191406998</v>
      </c>
      <c r="D21">
        <v>119539952.56254068</v>
      </c>
      <c r="E21">
        <v>-1.39588516</v>
      </c>
      <c r="F21">
        <v>-2.9353970500000002</v>
      </c>
      <c r="G21">
        <v>16.337403269999999</v>
      </c>
      <c r="H21">
        <v>2412121426.9586163</v>
      </c>
    </row>
    <row r="22" spans="1:8" x14ac:dyDescent="0.3">
      <c r="A22" t="s">
        <v>46</v>
      </c>
      <c r="B22" t="s">
        <v>45</v>
      </c>
      <c r="C22">
        <v>3.3138670169160001E-2</v>
      </c>
      <c r="D22">
        <v>1560129195.9469657</v>
      </c>
      <c r="E22">
        <v>-0.1455427</v>
      </c>
      <c r="F22">
        <v>-2.0808064100000001</v>
      </c>
      <c r="G22">
        <v>14.30004052</v>
      </c>
      <c r="H22">
        <v>2374705750.0025449</v>
      </c>
    </row>
    <row r="23" spans="1:8" x14ac:dyDescent="0.3">
      <c r="A23" t="s">
        <v>122</v>
      </c>
      <c r="B23" t="s">
        <v>122</v>
      </c>
      <c r="C23">
        <v>41.241651104440528</v>
      </c>
      <c r="D23">
        <v>1592042694.1038864</v>
      </c>
      <c r="E23">
        <v>11.97140162</v>
      </c>
      <c r="F23">
        <v>164.86702836000001</v>
      </c>
      <c r="G23">
        <v>301.13766222999999</v>
      </c>
      <c r="H23">
        <v>2298859450.0774851</v>
      </c>
    </row>
    <row r="24" spans="1:8" x14ac:dyDescent="0.3">
      <c r="A24" t="s">
        <v>48</v>
      </c>
      <c r="B24" t="s">
        <v>47</v>
      </c>
      <c r="C24">
        <v>2.9897830967219798</v>
      </c>
      <c r="D24">
        <v>451955168.69999158</v>
      </c>
      <c r="E24">
        <v>-0.42056342000000002</v>
      </c>
      <c r="F24">
        <v>-0.91047222999999999</v>
      </c>
      <c r="G24">
        <v>1.11096689</v>
      </c>
      <c r="H24">
        <v>2268949428.1963611</v>
      </c>
    </row>
    <row r="25" spans="1:8" x14ac:dyDescent="0.3">
      <c r="A25" t="s">
        <v>51</v>
      </c>
      <c r="B25" t="s">
        <v>51</v>
      </c>
      <c r="C25">
        <v>2.1325430457997099</v>
      </c>
      <c r="D25">
        <v>88080510.140474722</v>
      </c>
      <c r="E25">
        <v>-0.35345356999999999</v>
      </c>
      <c r="F25">
        <v>-3.32764397</v>
      </c>
      <c r="G25">
        <v>5.2212734100000002</v>
      </c>
      <c r="H25">
        <v>2132543045.7997096</v>
      </c>
    </row>
    <row r="26" spans="1:8" x14ac:dyDescent="0.3">
      <c r="A26" t="s">
        <v>50</v>
      </c>
      <c r="B26" t="s">
        <v>49</v>
      </c>
      <c r="C26">
        <v>18.449105159198162</v>
      </c>
      <c r="D26">
        <v>302554286.05351031</v>
      </c>
      <c r="E26">
        <v>-6.077979E-2</v>
      </c>
      <c r="F26">
        <v>6.0750260599999999</v>
      </c>
      <c r="G26">
        <v>15.40885963</v>
      </c>
      <c r="H26">
        <v>2118723519.1815329</v>
      </c>
    </row>
    <row r="27" spans="1:8" x14ac:dyDescent="0.3">
      <c r="A27" t="s">
        <v>63</v>
      </c>
      <c r="B27" t="s">
        <v>62</v>
      </c>
      <c r="C27">
        <v>15.5084428455915</v>
      </c>
      <c r="D27">
        <v>1060133567.224296</v>
      </c>
      <c r="E27">
        <v>-5.5030638300000003</v>
      </c>
      <c r="F27">
        <v>10.74923079</v>
      </c>
      <c r="G27">
        <v>109.69198591</v>
      </c>
      <c r="H27">
        <v>1973363171.6846256</v>
      </c>
    </row>
    <row r="28" spans="1:8" x14ac:dyDescent="0.3">
      <c r="A28" t="s">
        <v>61</v>
      </c>
      <c r="B28" t="s">
        <v>60</v>
      </c>
      <c r="C28">
        <v>429.70611883696819</v>
      </c>
      <c r="D28">
        <v>474955757.61793602</v>
      </c>
      <c r="E28">
        <v>4.3302056999999996</v>
      </c>
      <c r="F28">
        <v>21.239646319999999</v>
      </c>
      <c r="G28">
        <v>81.012119339999998</v>
      </c>
      <c r="H28">
        <v>1973268778.354337</v>
      </c>
    </row>
    <row r="29" spans="1:8" x14ac:dyDescent="0.3">
      <c r="A29" t="s">
        <v>53</v>
      </c>
      <c r="B29" t="s">
        <v>52</v>
      </c>
      <c r="C29">
        <v>9.0332526886744997</v>
      </c>
      <c r="D29">
        <v>596825409.958125</v>
      </c>
      <c r="E29">
        <v>-0.36329586000000003</v>
      </c>
      <c r="F29">
        <v>3.8855889999999997E-2</v>
      </c>
      <c r="G29">
        <v>16.222456609999998</v>
      </c>
      <c r="H29">
        <v>1895680400.2799656</v>
      </c>
    </row>
    <row r="30" spans="1:8" x14ac:dyDescent="0.3">
      <c r="A30" t="s">
        <v>55</v>
      </c>
      <c r="B30" t="s">
        <v>54</v>
      </c>
      <c r="C30">
        <v>2.7922900014450001E-2</v>
      </c>
      <c r="D30">
        <v>320746506.75766248</v>
      </c>
      <c r="E30">
        <v>-0.64963210999999998</v>
      </c>
      <c r="F30">
        <v>-3.61399041</v>
      </c>
      <c r="G30">
        <v>-1.23084232</v>
      </c>
      <c r="H30">
        <v>1795877425.6355083</v>
      </c>
    </row>
    <row r="31" spans="1:8" x14ac:dyDescent="0.3">
      <c r="A31" t="s">
        <v>57</v>
      </c>
      <c r="B31" t="s">
        <v>56</v>
      </c>
      <c r="C31">
        <v>1.00069862836871</v>
      </c>
      <c r="D31">
        <v>330823972.11583912</v>
      </c>
      <c r="E31">
        <v>7.8663419999999998E-2</v>
      </c>
      <c r="F31">
        <v>-6.4319269999999998E-2</v>
      </c>
      <c r="G31">
        <v>1.6624670000000001E-2</v>
      </c>
      <c r="H31">
        <v>1757295572.0175197</v>
      </c>
    </row>
    <row r="32" spans="1:8" x14ac:dyDescent="0.3">
      <c r="A32" t="s">
        <v>65</v>
      </c>
      <c r="B32" t="s">
        <v>64</v>
      </c>
      <c r="C32">
        <v>1702.9173099685215</v>
      </c>
      <c r="D32">
        <v>115825827.48531409</v>
      </c>
      <c r="E32">
        <v>-2.1737864500000001</v>
      </c>
      <c r="F32">
        <v>0.33196689000000001</v>
      </c>
      <c r="G32">
        <v>22.822033210000001</v>
      </c>
      <c r="H32">
        <v>1695580403.0928855</v>
      </c>
    </row>
    <row r="33" spans="1:8" x14ac:dyDescent="0.3">
      <c r="A33" t="s">
        <v>59</v>
      </c>
      <c r="B33" t="s">
        <v>58</v>
      </c>
      <c r="C33">
        <v>23.82404068058565</v>
      </c>
      <c r="D33">
        <v>783460847.92526352</v>
      </c>
      <c r="E33">
        <v>0.80921694</v>
      </c>
      <c r="F33">
        <v>-1.76287003</v>
      </c>
      <c r="G33">
        <v>6.4374236199999997</v>
      </c>
      <c r="H33">
        <v>1680519979.3049562</v>
      </c>
    </row>
    <row r="34" spans="1:8" x14ac:dyDescent="0.3">
      <c r="A34" t="s">
        <v>75</v>
      </c>
      <c r="B34" t="s">
        <v>74</v>
      </c>
      <c r="C34">
        <v>5.8612157955320798</v>
      </c>
      <c r="D34">
        <v>84643594.975751907</v>
      </c>
      <c r="E34">
        <v>1.69944652</v>
      </c>
      <c r="F34">
        <v>12.321905790000001</v>
      </c>
      <c r="G34">
        <v>52.968524700000003</v>
      </c>
      <c r="H34">
        <v>1535053220.0039322</v>
      </c>
    </row>
    <row r="35" spans="1:8" x14ac:dyDescent="0.3">
      <c r="A35" t="s">
        <v>71</v>
      </c>
      <c r="B35" t="s">
        <v>70</v>
      </c>
      <c r="C35">
        <v>7.6256561169796298</v>
      </c>
      <c r="D35">
        <v>380688898.65136176</v>
      </c>
      <c r="E35">
        <v>-0.80908477000000001</v>
      </c>
      <c r="F35">
        <v>6.4865344399999998</v>
      </c>
      <c r="G35">
        <v>35.092954900000002</v>
      </c>
      <c r="H35">
        <v>1487721220.5520575</v>
      </c>
    </row>
    <row r="36" spans="1:8" x14ac:dyDescent="0.3">
      <c r="A36" t="s">
        <v>69</v>
      </c>
      <c r="B36" t="s">
        <v>68</v>
      </c>
      <c r="C36">
        <v>6.4323458805729997E-2</v>
      </c>
      <c r="D36">
        <v>127914242.23950572</v>
      </c>
      <c r="E36">
        <v>7.0127480000000006E-2</v>
      </c>
      <c r="F36">
        <v>-1.4101916400000001</v>
      </c>
      <c r="G36">
        <v>-4.5889215200000004</v>
      </c>
      <c r="H36">
        <v>1481436810.5276651</v>
      </c>
    </row>
    <row r="37" spans="1:8" x14ac:dyDescent="0.3">
      <c r="A37" t="s">
        <v>67</v>
      </c>
      <c r="B37" t="s">
        <v>66</v>
      </c>
      <c r="C37">
        <v>1.0001</v>
      </c>
      <c r="D37">
        <v>2976070582.0546517</v>
      </c>
      <c r="E37">
        <v>0</v>
      </c>
      <c r="F37">
        <v>2.0001999999999999E-2</v>
      </c>
      <c r="G37">
        <v>2.0001999999999999E-2</v>
      </c>
      <c r="H37">
        <v>1456294154.193934</v>
      </c>
    </row>
    <row r="38" spans="1:8" x14ac:dyDescent="0.3">
      <c r="A38" t="s">
        <v>73</v>
      </c>
      <c r="B38" t="s">
        <v>72</v>
      </c>
      <c r="C38">
        <v>1.30170312270693</v>
      </c>
      <c r="D38">
        <v>16760206.598427059</v>
      </c>
      <c r="E38">
        <v>5.514136E-2</v>
      </c>
      <c r="F38">
        <v>-0.46401700000000001</v>
      </c>
      <c r="G38">
        <v>-1.1322123799999999</v>
      </c>
      <c r="H38">
        <v>1301050830.0300491</v>
      </c>
    </row>
    <row r="39" spans="1:8" x14ac:dyDescent="0.3">
      <c r="A39" t="s">
        <v>83</v>
      </c>
      <c r="B39" t="s">
        <v>82</v>
      </c>
      <c r="C39">
        <v>13.297137677079309</v>
      </c>
      <c r="D39">
        <v>54132560.015467279</v>
      </c>
      <c r="E39">
        <v>0.1005952</v>
      </c>
      <c r="F39">
        <v>1.6148886899999999</v>
      </c>
      <c r="G39">
        <v>35.125607189999997</v>
      </c>
      <c r="H39">
        <v>1254544483.6068468</v>
      </c>
    </row>
    <row r="40" spans="1:8" x14ac:dyDescent="0.3">
      <c r="A40" t="s">
        <v>77</v>
      </c>
      <c r="B40" t="s">
        <v>76</v>
      </c>
      <c r="C40">
        <v>0.42778030820695001</v>
      </c>
      <c r="D40">
        <v>51193663.708331861</v>
      </c>
      <c r="E40">
        <v>-1.16410605</v>
      </c>
      <c r="F40">
        <v>-3.7286556700000002</v>
      </c>
      <c r="G40">
        <v>5.1842930300000001</v>
      </c>
      <c r="H40">
        <v>1189028321.1322911</v>
      </c>
    </row>
    <row r="41" spans="1:8" x14ac:dyDescent="0.3">
      <c r="A41" t="s">
        <v>81</v>
      </c>
      <c r="B41" t="s">
        <v>80</v>
      </c>
      <c r="C41">
        <v>4.9205676320078604</v>
      </c>
      <c r="D41">
        <v>12221055.071130039</v>
      </c>
      <c r="E41">
        <v>-1.5609821100000001</v>
      </c>
      <c r="F41">
        <v>-0.51077324999999996</v>
      </c>
      <c r="G41">
        <v>3.8510081</v>
      </c>
      <c r="H41">
        <v>1175344104.1232834</v>
      </c>
    </row>
    <row r="42" spans="1:8" x14ac:dyDescent="0.3">
      <c r="A42" t="s">
        <v>79</v>
      </c>
      <c r="B42" t="s">
        <v>78</v>
      </c>
      <c r="C42">
        <v>69.412014132281044</v>
      </c>
      <c r="D42">
        <v>96718298.779031679</v>
      </c>
      <c r="E42">
        <v>1.8703724399999999</v>
      </c>
      <c r="F42">
        <v>5.2635423899999996</v>
      </c>
      <c r="G42">
        <v>17.42644147</v>
      </c>
      <c r="H42">
        <v>1172118704.4151118</v>
      </c>
    </row>
    <row r="43" spans="1:8" x14ac:dyDescent="0.3">
      <c r="A43" t="s">
        <v>91</v>
      </c>
      <c r="B43" t="s">
        <v>90</v>
      </c>
      <c r="C43">
        <v>15.002004349419019</v>
      </c>
      <c r="D43">
        <v>194822180.31431979</v>
      </c>
      <c r="E43">
        <v>0.52561398999999998</v>
      </c>
      <c r="F43">
        <v>8.0289349899999998</v>
      </c>
      <c r="G43">
        <v>25.83259704</v>
      </c>
      <c r="H43">
        <v>1154210037.8890874</v>
      </c>
    </row>
    <row r="44" spans="1:8" x14ac:dyDescent="0.3">
      <c r="A44" t="s">
        <v>87</v>
      </c>
      <c r="B44" t="s">
        <v>86</v>
      </c>
      <c r="C44">
        <v>112.59975959285828</v>
      </c>
      <c r="D44">
        <v>1000992970.9098004</v>
      </c>
      <c r="E44">
        <v>-0.39609641000000001</v>
      </c>
      <c r="F44">
        <v>-4.0660912299999996</v>
      </c>
      <c r="G44">
        <v>10.816042830000001</v>
      </c>
      <c r="H44">
        <v>1121250991.8164234</v>
      </c>
    </row>
    <row r="45" spans="1:8" x14ac:dyDescent="0.3">
      <c r="A45" t="s">
        <v>85</v>
      </c>
      <c r="B45" t="s">
        <v>84</v>
      </c>
      <c r="C45">
        <v>23.000833185339982</v>
      </c>
      <c r="D45">
        <v>237370230.55935028</v>
      </c>
      <c r="E45">
        <v>-5.1069099999999999E-2</v>
      </c>
      <c r="F45">
        <v>1.11363188</v>
      </c>
      <c r="G45">
        <v>5.04073305</v>
      </c>
      <c r="H45">
        <v>1110167759.8693914</v>
      </c>
    </row>
    <row r="46" spans="1:8" x14ac:dyDescent="0.3">
      <c r="A46" t="s">
        <v>95</v>
      </c>
      <c r="B46" t="s">
        <v>94</v>
      </c>
      <c r="C46">
        <v>92.612588001441722</v>
      </c>
      <c r="D46">
        <v>1148853192.5696986</v>
      </c>
      <c r="E46">
        <v>-0.17690722</v>
      </c>
      <c r="F46">
        <v>-3.33676693</v>
      </c>
      <c r="G46">
        <v>13.89529273</v>
      </c>
      <c r="H46">
        <v>1024140676.039718</v>
      </c>
    </row>
    <row r="47" spans="1:8" x14ac:dyDescent="0.3">
      <c r="A47" t="s">
        <v>89</v>
      </c>
      <c r="B47" t="s">
        <v>88</v>
      </c>
      <c r="C47">
        <v>0.80403162965235997</v>
      </c>
      <c r="D47">
        <v>392941702.81258303</v>
      </c>
      <c r="E47">
        <v>-1.72530619</v>
      </c>
      <c r="F47">
        <v>3.2377176099999998</v>
      </c>
      <c r="G47">
        <v>51.058840320000002</v>
      </c>
      <c r="H47">
        <v>1001555561.0779597</v>
      </c>
    </row>
    <row r="48" spans="1:8" x14ac:dyDescent="0.3">
      <c r="A48" t="s">
        <v>93</v>
      </c>
      <c r="B48" t="s">
        <v>92</v>
      </c>
      <c r="C48">
        <v>1.166129040762E-2</v>
      </c>
      <c r="D48">
        <v>5704101.2242195103</v>
      </c>
      <c r="E48">
        <v>-3.2463539999999999E-2</v>
      </c>
      <c r="F48">
        <v>-9.5942379999999994E-2</v>
      </c>
      <c r="G48">
        <v>-5.6387060000000003E-2</v>
      </c>
      <c r="H48">
        <v>991926687.1327672</v>
      </c>
    </row>
    <row r="49" spans="1:8" x14ac:dyDescent="0.3">
      <c r="A49" t="s">
        <v>97</v>
      </c>
      <c r="B49" t="s">
        <v>96</v>
      </c>
      <c r="C49">
        <v>32858.488957578433</v>
      </c>
      <c r="D49">
        <v>382446033.62274367</v>
      </c>
      <c r="E49">
        <v>-0.23505698999999999</v>
      </c>
      <c r="F49">
        <v>-2.1924868700000002</v>
      </c>
      <c r="G49">
        <v>13.86070307</v>
      </c>
      <c r="H49">
        <v>984729202.43234682</v>
      </c>
    </row>
    <row r="50" spans="1:8" x14ac:dyDescent="0.3">
      <c r="A50" t="s">
        <v>99</v>
      </c>
      <c r="B50" t="s">
        <v>98</v>
      </c>
      <c r="C50">
        <v>2.0033684494534501</v>
      </c>
      <c r="D50">
        <v>135723802.65207884</v>
      </c>
      <c r="E50">
        <v>-0.26398357</v>
      </c>
      <c r="F50">
        <v>-7.1593035800000004</v>
      </c>
      <c r="G50">
        <v>31.669577069999999</v>
      </c>
      <c r="H50">
        <v>969876198.20106244</v>
      </c>
    </row>
    <row r="51" spans="1:8" x14ac:dyDescent="0.3">
      <c r="A51" t="s">
        <v>105</v>
      </c>
      <c r="B51" t="s">
        <v>104</v>
      </c>
      <c r="C51">
        <v>77.172556187784323</v>
      </c>
      <c r="D51">
        <v>47061511.548343018</v>
      </c>
      <c r="E51">
        <v>0.58298475000000005</v>
      </c>
      <c r="F51">
        <v>13.26460994</v>
      </c>
      <c r="G51">
        <v>32.56084645</v>
      </c>
      <c r="H51">
        <v>969576962.18906045</v>
      </c>
    </row>
    <row r="52" spans="1:8" x14ac:dyDescent="0.3">
      <c r="A52" t="s">
        <v>103</v>
      </c>
      <c r="B52" t="s">
        <v>102</v>
      </c>
      <c r="C52">
        <v>112.95233723114021</v>
      </c>
      <c r="D52">
        <v>185281120.31887385</v>
      </c>
      <c r="E52">
        <v>-2.12191705</v>
      </c>
      <c r="F52">
        <v>3.48540581</v>
      </c>
      <c r="G52">
        <v>2.5423455399999999</v>
      </c>
      <c r="H52">
        <v>956717372.14468956</v>
      </c>
    </row>
    <row r="53" spans="1:8" x14ac:dyDescent="0.3">
      <c r="A53" t="s">
        <v>101</v>
      </c>
      <c r="B53" t="s">
        <v>100</v>
      </c>
      <c r="C53">
        <v>7.7177645523819702</v>
      </c>
      <c r="D53">
        <v>1070111476.7171396</v>
      </c>
      <c r="E53">
        <v>-0.23206579999999999</v>
      </c>
      <c r="F53">
        <v>-1.15325996</v>
      </c>
      <c r="G53">
        <v>6.1948651000000003</v>
      </c>
      <c r="H53">
        <v>897678655.99280524</v>
      </c>
    </row>
    <row r="54" spans="1:8" x14ac:dyDescent="0.3">
      <c r="A54" t="s">
        <v>109</v>
      </c>
      <c r="B54" t="s">
        <v>108</v>
      </c>
      <c r="C54">
        <v>0.70593292019515996</v>
      </c>
      <c r="D54">
        <v>393207399.83624089</v>
      </c>
      <c r="E54">
        <v>0.58264901000000002</v>
      </c>
      <c r="F54">
        <v>4.6353924900000001</v>
      </c>
      <c r="G54">
        <v>26.06121473</v>
      </c>
      <c r="H54">
        <v>888781819.63371444</v>
      </c>
    </row>
    <row r="55" spans="1:8" x14ac:dyDescent="0.3">
      <c r="A55" t="s">
        <v>126</v>
      </c>
      <c r="B55" t="s">
        <v>125</v>
      </c>
      <c r="C55">
        <v>0.93831862341878003</v>
      </c>
      <c r="D55">
        <v>30405919.549669661</v>
      </c>
      <c r="E55">
        <v>0.99692625000000001</v>
      </c>
      <c r="F55">
        <v>40.5471772</v>
      </c>
      <c r="G55">
        <v>89.199784789999995</v>
      </c>
      <c r="H55">
        <v>877663715.37628424</v>
      </c>
    </row>
    <row r="56" spans="1:8" x14ac:dyDescent="0.3">
      <c r="A56" t="s">
        <v>107</v>
      </c>
      <c r="B56" t="s">
        <v>106</v>
      </c>
      <c r="C56">
        <v>7.5782358849640005E-2</v>
      </c>
      <c r="D56">
        <v>149841514.02865157</v>
      </c>
      <c r="E56">
        <v>0.97080107999999998</v>
      </c>
      <c r="F56">
        <v>-3.7477458299999999</v>
      </c>
      <c r="G56">
        <v>14.531707369999999</v>
      </c>
      <c r="H56">
        <v>826904883.87107849</v>
      </c>
    </row>
    <row r="57" spans="1:8" x14ac:dyDescent="0.3">
      <c r="A57" t="s">
        <v>111</v>
      </c>
      <c r="B57" t="s">
        <v>110</v>
      </c>
      <c r="C57">
        <v>7.0206766168258099</v>
      </c>
      <c r="D57">
        <v>115376003.72584429</v>
      </c>
      <c r="E57">
        <v>1.1781472900000001</v>
      </c>
      <c r="F57">
        <v>1.2954661999999999</v>
      </c>
      <c r="G57">
        <v>9.8699027600000004</v>
      </c>
      <c r="H57">
        <v>731857501.83467841</v>
      </c>
    </row>
    <row r="58" spans="1:8" x14ac:dyDescent="0.3">
      <c r="A58" t="s">
        <v>140</v>
      </c>
      <c r="B58" t="s">
        <v>139</v>
      </c>
      <c r="C58">
        <v>1.2587745948303199</v>
      </c>
      <c r="D58">
        <v>22949946.792515788</v>
      </c>
      <c r="E58">
        <v>1.6762445100000001</v>
      </c>
      <c r="F58">
        <v>30.365997480000001</v>
      </c>
      <c r="G58">
        <v>67.648819990000007</v>
      </c>
      <c r="H58">
        <v>704913786.9514997</v>
      </c>
    </row>
    <row r="59" spans="1:8" x14ac:dyDescent="0.3">
      <c r="A59" t="s">
        <v>132</v>
      </c>
      <c r="B59" t="s">
        <v>131</v>
      </c>
      <c r="C59">
        <v>0.70035560689510001</v>
      </c>
      <c r="D59">
        <v>150716671.82644406</v>
      </c>
      <c r="E59">
        <v>-1.19591907</v>
      </c>
      <c r="F59">
        <v>3.5336683500000001</v>
      </c>
      <c r="G59">
        <v>22.432814109999999</v>
      </c>
      <c r="H59">
        <v>697108093.67591989</v>
      </c>
    </row>
    <row r="60" spans="1:8" x14ac:dyDescent="0.3">
      <c r="A60" t="s">
        <v>121</v>
      </c>
      <c r="B60" t="s">
        <v>120</v>
      </c>
      <c r="C60">
        <v>2.5027791589758102</v>
      </c>
      <c r="D60">
        <v>57297236.489238121</v>
      </c>
      <c r="E60">
        <v>-0.14187369999999999</v>
      </c>
      <c r="F60">
        <v>-4.0294004899999996</v>
      </c>
      <c r="G60">
        <v>11.36612145</v>
      </c>
      <c r="H60">
        <v>688610190.3398056</v>
      </c>
    </row>
    <row r="61" spans="1:8" x14ac:dyDescent="0.3">
      <c r="A61" t="s">
        <v>119</v>
      </c>
      <c r="B61" t="s">
        <v>118</v>
      </c>
      <c r="C61">
        <v>0.54717409656789995</v>
      </c>
      <c r="D61">
        <v>95012040.779248193</v>
      </c>
      <c r="E61">
        <v>-0.59349127000000002</v>
      </c>
      <c r="F61">
        <v>2.8576864300000002</v>
      </c>
      <c r="G61">
        <v>31.16806747</v>
      </c>
      <c r="H61">
        <v>665057553.85907412</v>
      </c>
    </row>
    <row r="62" spans="1:8" x14ac:dyDescent="0.3">
      <c r="A62" t="s">
        <v>117</v>
      </c>
      <c r="B62" t="s">
        <v>116</v>
      </c>
      <c r="C62">
        <v>9.0276469171830007E-2</v>
      </c>
      <c r="D62">
        <v>93728700.026969641</v>
      </c>
      <c r="E62">
        <v>0.45144432000000001</v>
      </c>
      <c r="F62">
        <v>-0.16680837000000001</v>
      </c>
      <c r="G62">
        <v>5.5298785199999996</v>
      </c>
      <c r="H62">
        <v>644546124.70050931</v>
      </c>
    </row>
    <row r="63" spans="1:8" x14ac:dyDescent="0.3">
      <c r="A63" t="s">
        <v>113</v>
      </c>
      <c r="B63" t="s">
        <v>112</v>
      </c>
      <c r="C63">
        <v>3.9313287772058998</v>
      </c>
      <c r="D63">
        <v>61499168.920466073</v>
      </c>
      <c r="E63">
        <v>2.7167448900000002</v>
      </c>
      <c r="F63">
        <v>4.3348711399999997</v>
      </c>
      <c r="G63">
        <v>39.487874779999999</v>
      </c>
      <c r="H63">
        <v>622848628.13697386</v>
      </c>
    </row>
    <row r="64" spans="1:8" x14ac:dyDescent="0.3">
      <c r="A64" t="s">
        <v>130</v>
      </c>
      <c r="B64" t="s">
        <v>129</v>
      </c>
      <c r="C64">
        <v>37472.066974259578</v>
      </c>
      <c r="D64">
        <v>46734033.110405967</v>
      </c>
      <c r="E64">
        <v>0.10207417000000001</v>
      </c>
      <c r="F64">
        <v>3.8520276500000001</v>
      </c>
      <c r="G64">
        <v>19.05488514</v>
      </c>
      <c r="H64">
        <v>621492150.85444355</v>
      </c>
    </row>
    <row r="65" spans="1:8" x14ac:dyDescent="0.3">
      <c r="A65" t="s">
        <v>124</v>
      </c>
      <c r="B65" t="s">
        <v>123</v>
      </c>
      <c r="C65">
        <v>4.3684108709396403</v>
      </c>
      <c r="D65">
        <v>889224775.94780302</v>
      </c>
      <c r="E65">
        <v>0.82665115</v>
      </c>
      <c r="F65">
        <v>4.1358652300000003</v>
      </c>
      <c r="G65">
        <v>32.91459725</v>
      </c>
      <c r="H65">
        <v>612649522.29329717</v>
      </c>
    </row>
    <row r="66" spans="1:8" x14ac:dyDescent="0.3">
      <c r="A66" t="s">
        <v>134</v>
      </c>
      <c r="B66" t="s">
        <v>133</v>
      </c>
      <c r="C66">
        <v>2.7861039943303001</v>
      </c>
      <c r="D66">
        <v>372301254.95980686</v>
      </c>
      <c r="E66">
        <v>-0.40739185999999999</v>
      </c>
      <c r="F66">
        <v>6.98224424</v>
      </c>
      <c r="G66">
        <v>45.474055499999999</v>
      </c>
      <c r="H66">
        <v>597396539.50193667</v>
      </c>
    </row>
    <row r="67" spans="1:8" x14ac:dyDescent="0.3">
      <c r="A67" t="s">
        <v>142</v>
      </c>
      <c r="B67" t="s">
        <v>141</v>
      </c>
      <c r="C67">
        <v>0.79153565696256001</v>
      </c>
      <c r="D67">
        <v>230865403.86047903</v>
      </c>
      <c r="E67">
        <v>3.8416674099999999</v>
      </c>
      <c r="F67">
        <v>11.139396209999999</v>
      </c>
      <c r="G67">
        <v>33.146893140000003</v>
      </c>
      <c r="H67">
        <v>593839782.15427053</v>
      </c>
    </row>
    <row r="68" spans="1:8" x14ac:dyDescent="0.3">
      <c r="A68" t="s">
        <v>138</v>
      </c>
      <c r="B68" t="s">
        <v>137</v>
      </c>
      <c r="C68">
        <v>3.00035807829877</v>
      </c>
      <c r="D68">
        <v>18434090.096496731</v>
      </c>
      <c r="E68">
        <v>0.92727305999999998</v>
      </c>
      <c r="F68">
        <v>1.3953407099999999</v>
      </c>
      <c r="G68">
        <v>2.6560263900000001</v>
      </c>
      <c r="H68">
        <v>553409197.72471535</v>
      </c>
    </row>
    <row r="69" spans="1:8" x14ac:dyDescent="0.3">
      <c r="A69" t="s">
        <v>115</v>
      </c>
      <c r="B69" t="s">
        <v>114</v>
      </c>
      <c r="C69">
        <v>2.32284369488975</v>
      </c>
      <c r="D69">
        <v>22809818.177922789</v>
      </c>
      <c r="E69">
        <v>-0.51577088000000004</v>
      </c>
      <c r="F69">
        <v>-13.447752270000001</v>
      </c>
      <c r="G69">
        <v>122.37178359000001</v>
      </c>
      <c r="H69">
        <v>516357022.30700552</v>
      </c>
    </row>
    <row r="70" spans="1:8" x14ac:dyDescent="0.3">
      <c r="A70" t="s">
        <v>128</v>
      </c>
      <c r="B70" t="s">
        <v>127</v>
      </c>
      <c r="C70">
        <v>4.8915660706426598</v>
      </c>
      <c r="D70">
        <v>393995846.70130354</v>
      </c>
      <c r="E70">
        <v>-1.1733964100000001</v>
      </c>
      <c r="F70">
        <v>0.16520841</v>
      </c>
      <c r="G70">
        <v>53.000088230000003</v>
      </c>
      <c r="H70">
        <v>523903435.70561123</v>
      </c>
    </row>
    <row r="71" spans="1:8" x14ac:dyDescent="0.3">
      <c r="A71" t="s">
        <v>136</v>
      </c>
      <c r="B71" t="s">
        <v>135</v>
      </c>
      <c r="C71">
        <v>1.39963120528694</v>
      </c>
      <c r="D71">
        <v>162457.56697029</v>
      </c>
      <c r="E71">
        <v>-3.77020102</v>
      </c>
      <c r="F71">
        <v>-14.44599318</v>
      </c>
      <c r="G71">
        <v>-8.0047976399999996</v>
      </c>
      <c r="H71">
        <v>488095445.40342814</v>
      </c>
    </row>
    <row r="72" spans="1:8" x14ac:dyDescent="0.3">
      <c r="A72" t="s">
        <v>144</v>
      </c>
      <c r="B72" t="s">
        <v>143</v>
      </c>
      <c r="C72">
        <v>0.60093594550705998</v>
      </c>
      <c r="D72">
        <v>197603468.74454093</v>
      </c>
      <c r="E72">
        <v>0.34799479999999999</v>
      </c>
      <c r="F72">
        <v>-2.6474801000000001</v>
      </c>
      <c r="G72">
        <v>7.2832289899999996</v>
      </c>
      <c r="H72">
        <v>484142187.00475532</v>
      </c>
    </row>
    <row r="73" spans="1:8" x14ac:dyDescent="0.3">
      <c r="A73" t="s">
        <v>149</v>
      </c>
      <c r="B73" t="s">
        <v>149</v>
      </c>
      <c r="C73">
        <v>0.99967233046000004</v>
      </c>
      <c r="D73">
        <v>155073016.9327479</v>
      </c>
      <c r="E73">
        <v>0.11348018999999999</v>
      </c>
      <c r="F73">
        <v>6.454087E-2</v>
      </c>
      <c r="G73">
        <v>-0.21854309</v>
      </c>
      <c r="H73">
        <v>479259051.61383826</v>
      </c>
    </row>
    <row r="74" spans="1:8" x14ac:dyDescent="0.3">
      <c r="A74" t="s">
        <v>146</v>
      </c>
      <c r="B74" t="s">
        <v>145</v>
      </c>
      <c r="C74">
        <v>3.5076930330259999</v>
      </c>
      <c r="D74">
        <v>40259837.870546348</v>
      </c>
      <c r="E74">
        <v>-0.49172336999999999</v>
      </c>
      <c r="F74">
        <v>-3.4720176</v>
      </c>
      <c r="G74">
        <v>15.640425459999999</v>
      </c>
      <c r="H74">
        <v>467394123.74049479</v>
      </c>
    </row>
    <row r="75" spans="1:8" x14ac:dyDescent="0.3">
      <c r="A75" t="s">
        <v>148</v>
      </c>
      <c r="B75" t="s">
        <v>147</v>
      </c>
      <c r="C75">
        <v>0.31027210899643998</v>
      </c>
      <c r="D75">
        <v>301600944.18316901</v>
      </c>
      <c r="E75">
        <v>0.11647399999999999</v>
      </c>
      <c r="F75">
        <v>-3.2023006600000001</v>
      </c>
      <c r="G75">
        <v>0.80953812999999997</v>
      </c>
      <c r="H75">
        <v>460226174.0967471</v>
      </c>
    </row>
    <row r="76" spans="1:8" x14ac:dyDescent="0.3">
      <c r="A76" t="s">
        <v>157</v>
      </c>
      <c r="B76" t="s">
        <v>156</v>
      </c>
      <c r="C76">
        <v>37.215536396054581</v>
      </c>
      <c r="D76">
        <v>9497998.5007073991</v>
      </c>
      <c r="E76">
        <v>1.4751312299999999</v>
      </c>
      <c r="F76">
        <v>-1.0906595800000001</v>
      </c>
      <c r="G76">
        <v>55.646098930000001</v>
      </c>
      <c r="H76">
        <v>449293420.43903118</v>
      </c>
    </row>
    <row r="77" spans="1:8" x14ac:dyDescent="0.3">
      <c r="A77" t="s">
        <v>151</v>
      </c>
      <c r="B77" t="s">
        <v>150</v>
      </c>
      <c r="C77">
        <v>0.75557164730204995</v>
      </c>
      <c r="D77">
        <v>78200011.561636955</v>
      </c>
      <c r="E77">
        <v>-0.70680525999999999</v>
      </c>
      <c r="F77">
        <v>-5.6713899100000003</v>
      </c>
      <c r="G77">
        <v>-10.81967203</v>
      </c>
      <c r="H77">
        <v>443280628.02649409</v>
      </c>
    </row>
    <row r="78" spans="1:8" x14ac:dyDescent="0.3">
      <c r="A78" t="s">
        <v>161</v>
      </c>
      <c r="B78" t="s">
        <v>160</v>
      </c>
      <c r="C78">
        <v>4.4284736897000002E-4</v>
      </c>
      <c r="D78">
        <v>212973906.31561655</v>
      </c>
      <c r="E78">
        <v>1.70886567</v>
      </c>
      <c r="F78">
        <v>4.4542677399999997</v>
      </c>
      <c r="G78">
        <v>24.49620066</v>
      </c>
      <c r="H78">
        <v>438402248.09687901</v>
      </c>
    </row>
    <row r="79" spans="1:8" x14ac:dyDescent="0.3">
      <c r="A79" t="s">
        <v>155</v>
      </c>
      <c r="B79" t="s">
        <v>154</v>
      </c>
      <c r="C79">
        <v>3.0987228969090001E-2</v>
      </c>
      <c r="D79">
        <v>30987270.428869668</v>
      </c>
      <c r="E79">
        <v>-5.772248E-2</v>
      </c>
      <c r="F79">
        <v>-1.1555731600000001</v>
      </c>
      <c r="G79">
        <v>30.38249442</v>
      </c>
      <c r="H79">
        <v>433960278.23848277</v>
      </c>
    </row>
    <row r="80" spans="1:8" x14ac:dyDescent="0.3">
      <c r="A80" t="s">
        <v>172</v>
      </c>
      <c r="B80" t="s">
        <v>171</v>
      </c>
      <c r="C80">
        <v>8.4050015535600004E-3</v>
      </c>
      <c r="D80">
        <v>111017708.54407318</v>
      </c>
      <c r="E80">
        <v>-1.0496165099999999</v>
      </c>
      <c r="F80">
        <v>-3.9311307200000001</v>
      </c>
      <c r="G80">
        <v>72.499666649999995</v>
      </c>
      <c r="H80">
        <v>394777148.6674059</v>
      </c>
    </row>
    <row r="81" spans="1:8" x14ac:dyDescent="0.3">
      <c r="A81" t="s">
        <v>159</v>
      </c>
      <c r="B81" t="s">
        <v>158</v>
      </c>
      <c r="C81">
        <v>36.003598219823623</v>
      </c>
      <c r="D81">
        <v>33787413.520861812</v>
      </c>
      <c r="E81">
        <v>-0.18585570000000001</v>
      </c>
      <c r="F81">
        <v>3.6433900299999999</v>
      </c>
      <c r="G81">
        <v>0.30756974999999998</v>
      </c>
      <c r="H81">
        <v>386188995.9451161</v>
      </c>
    </row>
    <row r="82" spans="1:8" x14ac:dyDescent="0.3">
      <c r="A82" t="s">
        <v>163</v>
      </c>
      <c r="B82" t="s">
        <v>162</v>
      </c>
      <c r="C82">
        <v>2.20022794555085</v>
      </c>
      <c r="D82">
        <v>272277972.4678961</v>
      </c>
      <c r="E82">
        <v>1.95430204</v>
      </c>
      <c r="F82">
        <v>14.1241614</v>
      </c>
      <c r="G82">
        <v>27.629480449999999</v>
      </c>
      <c r="H82">
        <v>383139866.02719474</v>
      </c>
    </row>
    <row r="83" spans="1:8" x14ac:dyDescent="0.3">
      <c r="A83" t="s">
        <v>153</v>
      </c>
      <c r="B83" t="s">
        <v>152</v>
      </c>
      <c r="C83">
        <v>0.99985873403311998</v>
      </c>
      <c r="D83">
        <v>126557140.43182144</v>
      </c>
      <c r="E83">
        <v>3.9500550000000002E-2</v>
      </c>
      <c r="F83">
        <v>1.8137179999999999E-2</v>
      </c>
      <c r="G83">
        <v>-5.2492829999999997E-2</v>
      </c>
      <c r="H83">
        <v>373729602.8670702</v>
      </c>
    </row>
    <row r="84" spans="1:8" x14ac:dyDescent="0.3">
      <c r="A84" t="s">
        <v>164</v>
      </c>
      <c r="B84" t="s">
        <v>164</v>
      </c>
      <c r="C84">
        <v>6.04470858295974</v>
      </c>
      <c r="D84">
        <v>138760951.04100826</v>
      </c>
      <c r="E84">
        <v>-0.65379235000000002</v>
      </c>
      <c r="F84">
        <v>0.35186086999999999</v>
      </c>
      <c r="G84">
        <v>9.7778379700000002</v>
      </c>
      <c r="H84">
        <v>362682514.97758442</v>
      </c>
    </row>
    <row r="85" spans="1:8" x14ac:dyDescent="0.3">
      <c r="A85" t="s">
        <v>168</v>
      </c>
      <c r="B85" t="s">
        <v>167</v>
      </c>
      <c r="C85">
        <v>3.7219613432719997E-2</v>
      </c>
      <c r="D85">
        <v>183605706.48766428</v>
      </c>
      <c r="E85">
        <v>-1.16833213</v>
      </c>
      <c r="F85">
        <v>-5.39907849</v>
      </c>
      <c r="G85">
        <v>5.6619518800000002</v>
      </c>
      <c r="H85">
        <v>348003348.37631637</v>
      </c>
    </row>
    <row r="86" spans="1:8" x14ac:dyDescent="0.3">
      <c r="A86" t="s">
        <v>166</v>
      </c>
      <c r="B86" t="s">
        <v>165</v>
      </c>
      <c r="C86">
        <v>3.4995861681366098</v>
      </c>
      <c r="D86">
        <v>571392261.73847318</v>
      </c>
      <c r="E86">
        <v>-0.12670371</v>
      </c>
      <c r="F86">
        <v>-0.56234189999999995</v>
      </c>
      <c r="G86">
        <v>6.4443525499999996</v>
      </c>
      <c r="H86">
        <v>341600917.9373861</v>
      </c>
    </row>
    <row r="87" spans="1:8" x14ac:dyDescent="0.3">
      <c r="A87" t="s">
        <v>178</v>
      </c>
      <c r="B87" t="s">
        <v>177</v>
      </c>
      <c r="C87">
        <v>0.13415029601618</v>
      </c>
      <c r="D87">
        <v>98611938.337735087</v>
      </c>
      <c r="E87">
        <v>-2.3739784899999998</v>
      </c>
      <c r="F87">
        <v>-9.3184191799999994</v>
      </c>
      <c r="G87">
        <v>49.229887480000002</v>
      </c>
      <c r="H87">
        <v>341413344.88598502</v>
      </c>
    </row>
    <row r="88" spans="1:8" x14ac:dyDescent="0.3">
      <c r="A88" t="s">
        <v>170</v>
      </c>
      <c r="B88" t="s">
        <v>169</v>
      </c>
      <c r="C88">
        <v>0.44770784124467</v>
      </c>
      <c r="D88">
        <v>9028487.10761353</v>
      </c>
      <c r="E88">
        <v>0.86120905000000003</v>
      </c>
      <c r="F88">
        <v>-4.25184081</v>
      </c>
      <c r="G88">
        <v>-6.6919510000000001E-2</v>
      </c>
      <c r="H88">
        <v>331206154.85304713</v>
      </c>
    </row>
    <row r="89" spans="1:8" x14ac:dyDescent="0.3">
      <c r="A89" t="s">
        <v>180</v>
      </c>
      <c r="B89" t="s">
        <v>179</v>
      </c>
      <c r="C89">
        <v>1.44388093161678</v>
      </c>
      <c r="D89">
        <v>23878763.59634741</v>
      </c>
      <c r="E89">
        <v>3.013824E-2</v>
      </c>
      <c r="F89">
        <v>7.8127918799999998</v>
      </c>
      <c r="G89">
        <v>40.218743600000003</v>
      </c>
      <c r="H89">
        <v>326467118.86786532</v>
      </c>
    </row>
    <row r="90" spans="1:8" x14ac:dyDescent="0.3">
      <c r="A90" t="s">
        <v>176</v>
      </c>
      <c r="B90" t="s">
        <v>175</v>
      </c>
      <c r="C90">
        <v>0.34964361269033001</v>
      </c>
      <c r="D90">
        <v>75916633.885565042</v>
      </c>
      <c r="E90">
        <v>-0.65783217999999999</v>
      </c>
      <c r="F90">
        <v>-3.64305367</v>
      </c>
      <c r="G90">
        <v>-7.6228851799999999</v>
      </c>
      <c r="H90">
        <v>291667756.59848738</v>
      </c>
    </row>
    <row r="91" spans="1:8" x14ac:dyDescent="0.3">
      <c r="A91" t="s">
        <v>184</v>
      </c>
      <c r="B91" t="s">
        <v>183</v>
      </c>
      <c r="C91">
        <v>1.4131979749939201</v>
      </c>
      <c r="D91">
        <v>80946263.932262704</v>
      </c>
      <c r="E91">
        <v>-0.33395656000000001</v>
      </c>
      <c r="F91">
        <v>-0.23971512</v>
      </c>
      <c r="G91">
        <v>6.9303718300000003</v>
      </c>
      <c r="H91">
        <v>289384529.95617557</v>
      </c>
    </row>
    <row r="92" spans="1:8" x14ac:dyDescent="0.3">
      <c r="A92" t="s">
        <v>191</v>
      </c>
      <c r="B92" t="s">
        <v>190</v>
      </c>
      <c r="C92">
        <v>4.4667580775139999E-2</v>
      </c>
      <c r="D92">
        <v>17191859.64362032</v>
      </c>
      <c r="E92">
        <v>1.61576483</v>
      </c>
      <c r="F92">
        <v>2.59852025</v>
      </c>
      <c r="G92">
        <v>152.35882176000001</v>
      </c>
      <c r="H92">
        <v>292522590.14625663</v>
      </c>
    </row>
    <row r="93" spans="1:8" x14ac:dyDescent="0.3">
      <c r="A93" t="s">
        <v>188</v>
      </c>
      <c r="B93" t="s">
        <v>187</v>
      </c>
      <c r="C93">
        <v>1.701050504351E-2</v>
      </c>
      <c r="D93">
        <v>28401518.156282701</v>
      </c>
      <c r="E93">
        <v>1.10134216</v>
      </c>
      <c r="F93">
        <v>4.4422959899999999</v>
      </c>
      <c r="G93">
        <v>44.322586139999999</v>
      </c>
      <c r="H93">
        <v>279437772.89942849</v>
      </c>
    </row>
    <row r="94" spans="1:8" x14ac:dyDescent="0.3">
      <c r="A94" t="s">
        <v>189</v>
      </c>
      <c r="B94" t="s">
        <v>189</v>
      </c>
      <c r="C94">
        <v>1.6310680843479999E-2</v>
      </c>
      <c r="D94">
        <v>126799237.048902</v>
      </c>
      <c r="E94">
        <v>-1.4310378500000001</v>
      </c>
      <c r="F94">
        <v>-2.0463638099999999</v>
      </c>
      <c r="G94">
        <v>-4.8336946000000003</v>
      </c>
      <c r="H94">
        <v>267073954.92902792</v>
      </c>
    </row>
    <row r="95" spans="1:8" x14ac:dyDescent="0.3">
      <c r="A95" t="s">
        <v>186</v>
      </c>
      <c r="B95" t="s">
        <v>185</v>
      </c>
      <c r="C95">
        <v>1.0110897690040399</v>
      </c>
      <c r="D95">
        <v>49567293.771830738</v>
      </c>
      <c r="E95">
        <v>-0.31700402</v>
      </c>
      <c r="F95">
        <v>-0.32087879000000002</v>
      </c>
      <c r="G95">
        <v>1.17818694</v>
      </c>
      <c r="H95">
        <v>261587991.32830968</v>
      </c>
    </row>
    <row r="96" spans="1:8" x14ac:dyDescent="0.3">
      <c r="A96" t="s">
        <v>195</v>
      </c>
      <c r="B96" t="s">
        <v>194</v>
      </c>
      <c r="C96">
        <v>0.16895533908909</v>
      </c>
      <c r="D96">
        <v>76460095.074313387</v>
      </c>
      <c r="E96">
        <v>0.21932108</v>
      </c>
      <c r="F96">
        <v>-3.54136286</v>
      </c>
      <c r="G96">
        <v>8.9774888599999993</v>
      </c>
      <c r="H96">
        <v>259174325.2330862</v>
      </c>
    </row>
    <row r="97" spans="1:8" x14ac:dyDescent="0.3">
      <c r="A97" t="s">
        <v>199</v>
      </c>
      <c r="B97" t="s">
        <v>198</v>
      </c>
      <c r="C97">
        <v>2.1732946181041202</v>
      </c>
      <c r="D97">
        <v>93051533.962885156</v>
      </c>
      <c r="E97">
        <v>0.29546384999999997</v>
      </c>
      <c r="F97">
        <v>6.16271726</v>
      </c>
      <c r="G97">
        <v>13.419724090000001</v>
      </c>
      <c r="H97">
        <v>258791332.66479799</v>
      </c>
    </row>
    <row r="98" spans="1:8" x14ac:dyDescent="0.3">
      <c r="A98" t="s">
        <v>197</v>
      </c>
      <c r="B98" t="s">
        <v>196</v>
      </c>
      <c r="C98">
        <v>37115.411867962379</v>
      </c>
      <c r="D98">
        <v>5048479.6467891401</v>
      </c>
      <c r="E98">
        <v>0.48566094999999998</v>
      </c>
      <c r="F98">
        <v>3.42127333</v>
      </c>
      <c r="G98">
        <v>17.87786547</v>
      </c>
      <c r="H98">
        <v>255304797.64783463</v>
      </c>
    </row>
    <row r="99" spans="1:8" x14ac:dyDescent="0.3">
      <c r="A99" t="s">
        <v>174</v>
      </c>
      <c r="B99" t="s">
        <v>173</v>
      </c>
      <c r="C99">
        <v>2.28500544895302</v>
      </c>
      <c r="D99">
        <v>50441980.739608496</v>
      </c>
      <c r="E99">
        <v>4.1370924999999996</v>
      </c>
      <c r="F99">
        <v>-2.51873149</v>
      </c>
      <c r="G99">
        <v>52.74389171</v>
      </c>
      <c r="H99">
        <v>245588768.08285841</v>
      </c>
    </row>
    <row r="100" spans="1:8" x14ac:dyDescent="0.3">
      <c r="A100" t="s">
        <v>203</v>
      </c>
      <c r="B100" t="s">
        <v>202</v>
      </c>
      <c r="C100">
        <v>0.58803440817981001</v>
      </c>
      <c r="D100">
        <v>56284663.184768014</v>
      </c>
      <c r="E100">
        <v>1.5126069499999999</v>
      </c>
      <c r="F100">
        <v>3.2947280800000001</v>
      </c>
      <c r="G100">
        <v>3.7817680400000002</v>
      </c>
      <c r="H100">
        <v>246402197.97021911</v>
      </c>
    </row>
    <row r="101" spans="1:8" x14ac:dyDescent="0.3">
      <c r="A101" t="s">
        <v>193</v>
      </c>
      <c r="B101" t="s">
        <v>192</v>
      </c>
      <c r="C101">
        <v>1.00278411878266</v>
      </c>
      <c r="D101">
        <v>282857932.32681841</v>
      </c>
      <c r="E101">
        <v>0.36195713000000002</v>
      </c>
      <c r="F101">
        <v>-0.11887634</v>
      </c>
      <c r="G101">
        <v>0.15115238</v>
      </c>
      <c r="H101">
        <v>245633929.83162057</v>
      </c>
    </row>
    <row r="102" spans="1:8" x14ac:dyDescent="0.3">
      <c r="A102" t="s">
        <v>201</v>
      </c>
      <c r="B102" t="s">
        <v>200</v>
      </c>
      <c r="C102">
        <v>11.493370925618709</v>
      </c>
      <c r="D102">
        <v>228722043.94791389</v>
      </c>
      <c r="E102">
        <v>0.25261350999999999</v>
      </c>
      <c r="F102">
        <v>-6.32541566</v>
      </c>
      <c r="G102">
        <v>27.17699387</v>
      </c>
      <c r="H102">
        <v>235545517.48531863</v>
      </c>
    </row>
    <row r="103" spans="1:8" x14ac:dyDescent="0.3">
      <c r="A103" t="s">
        <v>207</v>
      </c>
      <c r="B103" t="s">
        <v>206</v>
      </c>
      <c r="C103">
        <v>33.576807318199073</v>
      </c>
      <c r="D103">
        <v>219067225.18265855</v>
      </c>
      <c r="E103">
        <v>-0.5355335</v>
      </c>
      <c r="F103">
        <v>3.8227429800000001</v>
      </c>
      <c r="G103">
        <v>66.315465149999994</v>
      </c>
      <c r="H103">
        <v>233151675.5371376</v>
      </c>
    </row>
    <row r="104" spans="1:8" x14ac:dyDescent="0.3">
      <c r="A104" t="s">
        <v>205</v>
      </c>
      <c r="B104" t="s">
        <v>204</v>
      </c>
      <c r="C104">
        <v>7.2831877717572997</v>
      </c>
      <c r="D104">
        <v>1396722.4432687899</v>
      </c>
      <c r="E104">
        <v>-0.47148139</v>
      </c>
      <c r="F104">
        <v>-4.3167582900000001</v>
      </c>
      <c r="G104">
        <v>-5.9906086700000003</v>
      </c>
      <c r="H104">
        <v>218948195.87448049</v>
      </c>
    </row>
    <row r="105" spans="1:8" x14ac:dyDescent="0.3">
      <c r="A105" t="s">
        <v>213</v>
      </c>
      <c r="B105" t="s">
        <v>212</v>
      </c>
      <c r="C105">
        <v>19.367793203359959</v>
      </c>
      <c r="D105">
        <v>34630553.195916951</v>
      </c>
      <c r="E105">
        <v>0.51331300999999996</v>
      </c>
      <c r="F105">
        <v>4.5362276699999997</v>
      </c>
      <c r="G105">
        <v>13.76068901</v>
      </c>
      <c r="H105">
        <v>213045725.23695955</v>
      </c>
    </row>
    <row r="106" spans="1:8" x14ac:dyDescent="0.3">
      <c r="A106" t="s">
        <v>225</v>
      </c>
      <c r="B106" t="s">
        <v>224</v>
      </c>
      <c r="C106">
        <v>140.99200582201664</v>
      </c>
      <c r="D106">
        <v>2227099.27229694</v>
      </c>
      <c r="E106">
        <v>-0.45132992999999999</v>
      </c>
      <c r="F106">
        <v>12.347067259999999</v>
      </c>
      <c r="G106">
        <v>26.586910719999999</v>
      </c>
      <c r="H106">
        <v>212135021.04774219</v>
      </c>
    </row>
    <row r="107" spans="1:8" x14ac:dyDescent="0.3">
      <c r="A107" t="s">
        <v>209</v>
      </c>
      <c r="B107" t="s">
        <v>208</v>
      </c>
      <c r="C107">
        <v>2.570049504626E-2</v>
      </c>
      <c r="D107">
        <v>53855158.511627331</v>
      </c>
      <c r="E107">
        <v>-1.2276789800000001</v>
      </c>
      <c r="F107">
        <v>4.8218292099999998</v>
      </c>
      <c r="G107">
        <v>61.522348809999997</v>
      </c>
      <c r="H107">
        <v>207129413.25355077</v>
      </c>
    </row>
    <row r="108" spans="1:8" x14ac:dyDescent="0.3">
      <c r="A108" t="s">
        <v>211</v>
      </c>
      <c r="B108" t="s">
        <v>210</v>
      </c>
      <c r="C108">
        <v>4.1205936031609998E-2</v>
      </c>
      <c r="D108">
        <v>51007987.749358483</v>
      </c>
      <c r="E108">
        <v>-0.2470637</v>
      </c>
      <c r="F108">
        <v>1.8450228900000001</v>
      </c>
      <c r="G108">
        <v>-4.2516075000000004</v>
      </c>
      <c r="H108">
        <v>200995582.8464627</v>
      </c>
    </row>
    <row r="109" spans="1:8" x14ac:dyDescent="0.3">
      <c r="A109" t="s">
        <v>231</v>
      </c>
      <c r="B109" t="s">
        <v>230</v>
      </c>
      <c r="C109">
        <v>12.66601842231209</v>
      </c>
      <c r="D109">
        <v>54056926.277795911</v>
      </c>
      <c r="E109">
        <v>1.6452395500000001</v>
      </c>
      <c r="F109">
        <v>7.74200116</v>
      </c>
      <c r="G109">
        <v>47.293767369999998</v>
      </c>
      <c r="H109">
        <v>195132830.39410007</v>
      </c>
    </row>
    <row r="110" spans="1:8" x14ac:dyDescent="0.3">
      <c r="A110" t="s">
        <v>182</v>
      </c>
      <c r="B110" t="s">
        <v>181</v>
      </c>
      <c r="C110">
        <v>8.3596143779275405</v>
      </c>
      <c r="D110">
        <v>19332911.873582441</v>
      </c>
      <c r="E110">
        <v>1.92264992</v>
      </c>
      <c r="F110">
        <v>-9.1187301699999992</v>
      </c>
      <c r="G110">
        <v>15.08464262</v>
      </c>
      <c r="H110">
        <v>194787391.33931836</v>
      </c>
    </row>
    <row r="111" spans="1:8" x14ac:dyDescent="0.3">
      <c r="A111" t="s">
        <v>215</v>
      </c>
      <c r="B111" t="s">
        <v>214</v>
      </c>
      <c r="C111">
        <v>10.844781028358341</v>
      </c>
      <c r="D111">
        <v>24061555.93775294</v>
      </c>
      <c r="E111">
        <v>0.16386653000000001</v>
      </c>
      <c r="F111">
        <v>-1.17051496</v>
      </c>
      <c r="G111">
        <v>9.4011958199999999</v>
      </c>
      <c r="H111">
        <v>189934666.27010483</v>
      </c>
    </row>
    <row r="112" spans="1:8" x14ac:dyDescent="0.3">
      <c r="A112" t="s">
        <v>227</v>
      </c>
      <c r="B112" t="s">
        <v>226</v>
      </c>
      <c r="C112">
        <v>5.65010711896399</v>
      </c>
      <c r="D112">
        <v>7903745.0531442203</v>
      </c>
      <c r="E112">
        <v>-2.5164385999999999</v>
      </c>
      <c r="F112">
        <v>1.49305628</v>
      </c>
      <c r="G112">
        <v>-0.89976089000000004</v>
      </c>
      <c r="H112">
        <v>188683637.85577387</v>
      </c>
    </row>
    <row r="113" spans="1:8" x14ac:dyDescent="0.3">
      <c r="A113" t="s">
        <v>221</v>
      </c>
      <c r="B113" t="s">
        <v>220</v>
      </c>
      <c r="C113">
        <v>5.1515594698959999E-2</v>
      </c>
      <c r="D113">
        <v>33164405.873981349</v>
      </c>
      <c r="E113">
        <v>-0.19275692999999999</v>
      </c>
      <c r="F113">
        <v>-2.2060108199999999</v>
      </c>
      <c r="G113">
        <v>15.80514354</v>
      </c>
      <c r="H113">
        <v>178784036.23191941</v>
      </c>
    </row>
    <row r="114" spans="1:8" x14ac:dyDescent="0.3">
      <c r="A114" t="s">
        <v>217</v>
      </c>
      <c r="B114" t="s">
        <v>216</v>
      </c>
      <c r="C114">
        <v>0.39250517478130997</v>
      </c>
      <c r="D114">
        <v>1243406.8722333601</v>
      </c>
      <c r="E114">
        <v>-10.89988849</v>
      </c>
      <c r="F114">
        <v>2.2488620699999999</v>
      </c>
      <c r="G114">
        <v>20.304257809999999</v>
      </c>
      <c r="H114">
        <v>177629163.56976339</v>
      </c>
    </row>
    <row r="115" spans="1:8" x14ac:dyDescent="0.3">
      <c r="A115" t="s">
        <v>219</v>
      </c>
      <c r="B115" t="s">
        <v>218</v>
      </c>
      <c r="C115">
        <v>1.3768085442104501</v>
      </c>
      <c r="D115">
        <v>20041803.26488591</v>
      </c>
      <c r="E115">
        <v>-1.3406280699999999</v>
      </c>
      <c r="F115">
        <v>-3.2815210800000001</v>
      </c>
      <c r="G115">
        <v>9.0518612600000008</v>
      </c>
      <c r="H115">
        <v>175105433.56419799</v>
      </c>
    </row>
    <row r="116" spans="1:8" x14ac:dyDescent="0.3">
      <c r="A116" t="s">
        <v>223</v>
      </c>
      <c r="B116" t="s">
        <v>222</v>
      </c>
      <c r="C116">
        <v>4.4258988086776299</v>
      </c>
      <c r="D116">
        <v>44527751.824217573</v>
      </c>
      <c r="E116">
        <v>1.0570031799999999</v>
      </c>
      <c r="F116">
        <v>8.4007934500000001</v>
      </c>
      <c r="G116">
        <v>19.472187380000001</v>
      </c>
      <c r="H116">
        <v>175307739.81496084</v>
      </c>
    </row>
    <row r="117" spans="1:8" x14ac:dyDescent="0.3">
      <c r="A117" t="s">
        <v>229</v>
      </c>
      <c r="B117" t="s">
        <v>228</v>
      </c>
      <c r="C117">
        <v>2.5321774164853301</v>
      </c>
      <c r="D117">
        <v>3850280.9305726299</v>
      </c>
      <c r="E117">
        <v>-1.0606861000000001</v>
      </c>
      <c r="F117">
        <v>1.0528624</v>
      </c>
      <c r="G117">
        <v>6.6945545400000004</v>
      </c>
      <c r="H117">
        <v>173950778.42443201</v>
      </c>
    </row>
    <row r="118" spans="1:8" x14ac:dyDescent="0.3">
      <c r="A118" t="s">
        <v>235</v>
      </c>
      <c r="B118" t="s">
        <v>234</v>
      </c>
      <c r="C118">
        <v>3.0791076537149999E-2</v>
      </c>
      <c r="D118">
        <v>5894917.5207394296</v>
      </c>
      <c r="E118">
        <v>-1.4783341000000001</v>
      </c>
      <c r="F118">
        <v>-2.2762917200000001</v>
      </c>
      <c r="G118">
        <v>2.8507222400000001</v>
      </c>
      <c r="H118">
        <v>161238088.10831672</v>
      </c>
    </row>
    <row r="119" spans="1:8" x14ac:dyDescent="0.3">
      <c r="A119" t="s">
        <v>233</v>
      </c>
      <c r="B119" t="s">
        <v>232</v>
      </c>
      <c r="C119">
        <v>0.19082535017550001</v>
      </c>
      <c r="D119">
        <v>45065350.18423932</v>
      </c>
      <c r="E119">
        <v>-0.1819356</v>
      </c>
      <c r="F119">
        <v>0.63578853000000002</v>
      </c>
      <c r="G119">
        <v>-0.16007922999999999</v>
      </c>
      <c r="H119">
        <v>155467577.74440208</v>
      </c>
    </row>
    <row r="120" spans="1:8" x14ac:dyDescent="0.3">
      <c r="A120" t="s">
        <v>241</v>
      </c>
      <c r="B120" t="s">
        <v>240</v>
      </c>
      <c r="C120">
        <v>6.1235045061600003E-3</v>
      </c>
      <c r="D120">
        <v>16456954.43719176</v>
      </c>
      <c r="E120">
        <v>0.54925844999999995</v>
      </c>
      <c r="F120">
        <v>-3.47026272</v>
      </c>
      <c r="G120">
        <v>12.78850913</v>
      </c>
      <c r="H120">
        <v>145794417.78089023</v>
      </c>
    </row>
    <row r="121" spans="1:8" x14ac:dyDescent="0.3">
      <c r="A121" t="s">
        <v>273</v>
      </c>
      <c r="B121" t="s">
        <v>272</v>
      </c>
      <c r="C121">
        <v>1.6924740642870899</v>
      </c>
      <c r="D121">
        <v>318425935.75671011</v>
      </c>
      <c r="E121">
        <v>15.588979589999999</v>
      </c>
      <c r="F121">
        <v>14.80126003</v>
      </c>
      <c r="G121">
        <v>29.414348610000001</v>
      </c>
      <c r="H121">
        <v>145107606.53793061</v>
      </c>
    </row>
    <row r="122" spans="1:8" x14ac:dyDescent="0.3">
      <c r="A122" t="s">
        <v>249</v>
      </c>
      <c r="B122" t="s">
        <v>248</v>
      </c>
      <c r="C122">
        <v>32.238707816845682</v>
      </c>
      <c r="D122">
        <v>27707418.123552151</v>
      </c>
      <c r="E122">
        <v>7.63543459</v>
      </c>
      <c r="F122">
        <v>17.15058836</v>
      </c>
      <c r="G122">
        <v>25.788343149999999</v>
      </c>
      <c r="H122">
        <v>144148517.97932056</v>
      </c>
    </row>
    <row r="123" spans="1:8" x14ac:dyDescent="0.3">
      <c r="A123" t="s">
        <v>245</v>
      </c>
      <c r="B123" t="s">
        <v>244</v>
      </c>
      <c r="C123">
        <v>0.94635015854358995</v>
      </c>
      <c r="D123">
        <v>2904820.2686790102</v>
      </c>
      <c r="E123">
        <v>1.3639104</v>
      </c>
      <c r="F123">
        <v>-2.9840160000000001E-2</v>
      </c>
      <c r="G123">
        <v>47.072648190000002</v>
      </c>
      <c r="H123">
        <v>141952523.06561831</v>
      </c>
    </row>
    <row r="124" spans="1:8" x14ac:dyDescent="0.3">
      <c r="A124" t="s">
        <v>257</v>
      </c>
      <c r="B124" t="s">
        <v>256</v>
      </c>
      <c r="C124">
        <v>0.30687273831218997</v>
      </c>
      <c r="D124">
        <v>8603817.5668809395</v>
      </c>
      <c r="E124">
        <v>3.4031677899999999</v>
      </c>
      <c r="F124">
        <v>-2.4731122299999999</v>
      </c>
      <c r="G124">
        <v>34.015336869999999</v>
      </c>
      <c r="H124">
        <v>138092732.24048549</v>
      </c>
    </row>
    <row r="125" spans="1:8" x14ac:dyDescent="0.3">
      <c r="A125" t="s">
        <v>239</v>
      </c>
      <c r="B125" t="s">
        <v>238</v>
      </c>
      <c r="C125">
        <v>0.28979099446915002</v>
      </c>
      <c r="D125">
        <v>8655647.425601</v>
      </c>
      <c r="E125">
        <v>-0.12006696</v>
      </c>
      <c r="F125">
        <v>-0.91573320000000002</v>
      </c>
      <c r="G125">
        <v>7.9532938199999998</v>
      </c>
      <c r="H125">
        <v>134256924.97632909</v>
      </c>
    </row>
    <row r="126" spans="1:8" x14ac:dyDescent="0.3">
      <c r="A126" t="s">
        <v>237</v>
      </c>
      <c r="B126" t="s">
        <v>236</v>
      </c>
      <c r="C126">
        <v>2.7013559451608802</v>
      </c>
      <c r="D126">
        <v>192255805.56018868</v>
      </c>
      <c r="E126">
        <v>-1.2476837999999999</v>
      </c>
      <c r="F126">
        <v>-3.2344231200000002</v>
      </c>
      <c r="G126">
        <v>37.825757799999998</v>
      </c>
      <c r="H126">
        <v>135067797.258044</v>
      </c>
    </row>
    <row r="127" spans="1:8" x14ac:dyDescent="0.3">
      <c r="A127" t="s">
        <v>243</v>
      </c>
      <c r="B127" t="s">
        <v>242</v>
      </c>
      <c r="C127">
        <v>0.36445655631969998</v>
      </c>
      <c r="D127">
        <v>39234519.248391427</v>
      </c>
      <c r="E127">
        <v>2.4016480800000002</v>
      </c>
      <c r="F127">
        <v>6.78616083</v>
      </c>
      <c r="G127">
        <v>31.69847961</v>
      </c>
      <c r="H127">
        <v>133968527.08692844</v>
      </c>
    </row>
    <row r="128" spans="1:8" x14ac:dyDescent="0.3">
      <c r="A128" t="s">
        <v>251</v>
      </c>
      <c r="B128" t="s">
        <v>250</v>
      </c>
      <c r="C128">
        <v>7.8207365276000002E-4</v>
      </c>
      <c r="D128">
        <v>24882128.80944271</v>
      </c>
      <c r="E128">
        <v>-3.5882440000000002E-2</v>
      </c>
      <c r="F128">
        <v>-1.6574878099999999</v>
      </c>
      <c r="G128">
        <v>11.79301077</v>
      </c>
      <c r="H128">
        <v>131147342.40282756</v>
      </c>
    </row>
    <row r="129" spans="1:8" x14ac:dyDescent="0.3">
      <c r="A129" t="s">
        <v>265</v>
      </c>
      <c r="B129" t="s">
        <v>264</v>
      </c>
      <c r="C129">
        <v>0.18595081062796001</v>
      </c>
      <c r="D129">
        <v>4417902.2120105699</v>
      </c>
      <c r="E129">
        <v>3.8903041699999998</v>
      </c>
      <c r="F129">
        <v>5.12895433</v>
      </c>
      <c r="G129">
        <v>17.393823099999999</v>
      </c>
      <c r="H129">
        <v>128037052.43119788</v>
      </c>
    </row>
    <row r="130" spans="1:8" x14ac:dyDescent="0.3">
      <c r="A130" t="s">
        <v>247</v>
      </c>
      <c r="B130" t="s">
        <v>246</v>
      </c>
      <c r="C130">
        <v>0.67906563845276002</v>
      </c>
      <c r="D130">
        <v>4726926.3601714503</v>
      </c>
      <c r="E130">
        <v>-0.36561863</v>
      </c>
      <c r="F130">
        <v>1.0676500099999999</v>
      </c>
      <c r="G130">
        <v>7.75975269</v>
      </c>
      <c r="H130">
        <v>126640918.81535935</v>
      </c>
    </row>
    <row r="131" spans="1:8" x14ac:dyDescent="0.3">
      <c r="A131" t="s">
        <v>259</v>
      </c>
      <c r="B131" t="s">
        <v>258</v>
      </c>
      <c r="C131">
        <v>0.12718744833743001</v>
      </c>
      <c r="D131">
        <v>8859316.4542908892</v>
      </c>
      <c r="E131">
        <v>1.26184516</v>
      </c>
      <c r="F131">
        <v>0.40755097000000001</v>
      </c>
      <c r="G131">
        <v>6.0829732600000002</v>
      </c>
      <c r="H131">
        <v>127187448.33743002</v>
      </c>
    </row>
    <row r="132" spans="1:8" x14ac:dyDescent="0.3">
      <c r="A132" t="s">
        <v>275</v>
      </c>
      <c r="B132" t="s">
        <v>274</v>
      </c>
      <c r="C132">
        <v>2.6962334325433699</v>
      </c>
      <c r="D132">
        <v>6742425.1030290602</v>
      </c>
      <c r="E132">
        <v>-2.4991986000000002</v>
      </c>
      <c r="F132">
        <v>7.8007886600000003</v>
      </c>
      <c r="G132">
        <v>91.197279649999999</v>
      </c>
      <c r="H132">
        <v>127208330.71395607</v>
      </c>
    </row>
    <row r="133" spans="1:8" x14ac:dyDescent="0.3">
      <c r="A133" t="s">
        <v>253</v>
      </c>
      <c r="B133" t="s">
        <v>252</v>
      </c>
      <c r="C133">
        <v>4.2154037108350001E-2</v>
      </c>
      <c r="D133">
        <v>31766406.667069171</v>
      </c>
      <c r="E133">
        <v>-1.3682575299999999</v>
      </c>
      <c r="F133">
        <v>-0.78270576000000003</v>
      </c>
      <c r="G133">
        <v>85.083825399999995</v>
      </c>
      <c r="H133">
        <v>126245861.11468416</v>
      </c>
    </row>
    <row r="134" spans="1:8" x14ac:dyDescent="0.3">
      <c r="A134" t="s">
        <v>277</v>
      </c>
      <c r="B134" t="s">
        <v>276</v>
      </c>
      <c r="C134">
        <v>1.5382784056408001</v>
      </c>
      <c r="D134">
        <v>23770690.575336918</v>
      </c>
      <c r="E134">
        <v>3.2559609699999998</v>
      </c>
      <c r="F134">
        <v>5.32951964</v>
      </c>
      <c r="G134">
        <v>24.822437239999999</v>
      </c>
      <c r="H134">
        <v>123579364.73732015</v>
      </c>
    </row>
    <row r="135" spans="1:8" x14ac:dyDescent="0.3">
      <c r="A135" t="s">
        <v>269</v>
      </c>
      <c r="B135" t="s">
        <v>268</v>
      </c>
      <c r="C135">
        <v>0.31142327904543998</v>
      </c>
      <c r="D135">
        <v>48534459.596005097</v>
      </c>
      <c r="E135">
        <v>2.18406623</v>
      </c>
      <c r="F135">
        <v>10.198696529999999</v>
      </c>
      <c r="G135">
        <v>46.679188709999998</v>
      </c>
      <c r="H135">
        <v>122311492.84509656</v>
      </c>
    </row>
    <row r="136" spans="1:8" x14ac:dyDescent="0.3">
      <c r="A136" t="s">
        <v>255</v>
      </c>
      <c r="B136" t="s">
        <v>254</v>
      </c>
      <c r="C136">
        <v>2.2322586176349999E-2</v>
      </c>
      <c r="D136">
        <v>70012667.264287412</v>
      </c>
      <c r="E136">
        <v>-0.39436988000000001</v>
      </c>
      <c r="F136">
        <v>-1.6800749500000001</v>
      </c>
      <c r="G136">
        <v>13.98077161</v>
      </c>
      <c r="H136">
        <v>121459449.30654234</v>
      </c>
    </row>
    <row r="137" spans="1:8" x14ac:dyDescent="0.3">
      <c r="A137" t="s">
        <v>263</v>
      </c>
      <c r="B137" t="s">
        <v>262</v>
      </c>
      <c r="C137">
        <v>2.4735893291051601</v>
      </c>
      <c r="D137">
        <v>82492172.972782359</v>
      </c>
      <c r="E137">
        <v>-0.79316622999999997</v>
      </c>
      <c r="F137">
        <v>2.7084512900000002</v>
      </c>
      <c r="G137">
        <v>7.52678067</v>
      </c>
      <c r="H137">
        <v>115952542.31667918</v>
      </c>
    </row>
    <row r="138" spans="1:8" x14ac:dyDescent="0.3">
      <c r="A138" t="s">
        <v>281</v>
      </c>
      <c r="B138" t="s">
        <v>280</v>
      </c>
      <c r="C138">
        <v>0.17076259515539999</v>
      </c>
      <c r="D138">
        <v>50534902.55446595</v>
      </c>
      <c r="E138">
        <v>-2.3199002399999999</v>
      </c>
      <c r="F138">
        <v>1.9917855499999999</v>
      </c>
      <c r="G138">
        <v>10.84439744</v>
      </c>
      <c r="H138">
        <v>114410938.754118</v>
      </c>
    </row>
    <row r="139" spans="1:8" x14ac:dyDescent="0.3">
      <c r="A139" t="s">
        <v>261</v>
      </c>
      <c r="B139" t="s">
        <v>260</v>
      </c>
      <c r="C139">
        <v>1829.2190305289539</v>
      </c>
      <c r="D139">
        <v>7286418.4442514004</v>
      </c>
      <c r="E139">
        <v>1.046653E-2</v>
      </c>
      <c r="F139">
        <v>-1.06492326</v>
      </c>
      <c r="G139">
        <v>-1.1097855299999999</v>
      </c>
      <c r="H139">
        <v>113828716.82973599</v>
      </c>
    </row>
    <row r="140" spans="1:8" x14ac:dyDescent="0.3">
      <c r="A140" t="s">
        <v>271</v>
      </c>
      <c r="B140" t="s">
        <v>270</v>
      </c>
      <c r="C140">
        <v>1.1747345988130001E-2</v>
      </c>
      <c r="D140">
        <v>21754663.824916288</v>
      </c>
      <c r="E140">
        <v>1.29848999</v>
      </c>
      <c r="F140">
        <v>-3.1737143699999999</v>
      </c>
      <c r="G140">
        <v>-8.1098107899999992</v>
      </c>
      <c r="H140">
        <v>113294981.0987922</v>
      </c>
    </row>
    <row r="141" spans="1:8" x14ac:dyDescent="0.3">
      <c r="A141" t="s">
        <v>283</v>
      </c>
      <c r="B141" t="s">
        <v>282</v>
      </c>
      <c r="C141">
        <v>1.38868136382137</v>
      </c>
      <c r="D141">
        <v>15585606.176538531</v>
      </c>
      <c r="E141">
        <v>2.7237732000000001</v>
      </c>
      <c r="F141">
        <v>6.22562529</v>
      </c>
      <c r="G141">
        <v>12.300416090000001</v>
      </c>
      <c r="H141">
        <v>111192818.3570704</v>
      </c>
    </row>
    <row r="142" spans="1:8" x14ac:dyDescent="0.3">
      <c r="A142" t="s">
        <v>291</v>
      </c>
      <c r="B142" t="s">
        <v>290</v>
      </c>
      <c r="C142">
        <v>13.572873965995059</v>
      </c>
      <c r="D142">
        <v>29011376.392910361</v>
      </c>
      <c r="E142">
        <v>4.30901829</v>
      </c>
      <c r="F142">
        <v>26.71810052</v>
      </c>
      <c r="G142">
        <v>64.329709750000006</v>
      </c>
      <c r="H142">
        <v>111872689.9097206</v>
      </c>
    </row>
    <row r="143" spans="1:8" x14ac:dyDescent="0.3">
      <c r="A143" t="s">
        <v>267</v>
      </c>
      <c r="B143" t="s">
        <v>266</v>
      </c>
      <c r="C143">
        <v>0.43867146438482002</v>
      </c>
      <c r="D143">
        <v>36710502.308194064</v>
      </c>
      <c r="E143">
        <v>-0.32124107000000002</v>
      </c>
      <c r="F143">
        <v>-3.8912392900000001</v>
      </c>
      <c r="G143">
        <v>11.458162570000001</v>
      </c>
      <c r="H143">
        <v>109824058.3630982</v>
      </c>
    </row>
    <row r="144" spans="1:8" x14ac:dyDescent="0.3">
      <c r="A144" t="s">
        <v>303</v>
      </c>
      <c r="B144" t="s">
        <v>302</v>
      </c>
      <c r="C144">
        <v>0.14428982242189001</v>
      </c>
      <c r="D144">
        <v>41179941.193695463</v>
      </c>
      <c r="E144">
        <v>1.2740710200000001</v>
      </c>
      <c r="F144">
        <v>14.088948070000001</v>
      </c>
      <c r="G144">
        <v>52.69886735</v>
      </c>
      <c r="H144">
        <v>107656610.5380327</v>
      </c>
    </row>
    <row r="145" spans="1:8" x14ac:dyDescent="0.3">
      <c r="A145" t="s">
        <v>349</v>
      </c>
      <c r="B145" t="s">
        <v>348</v>
      </c>
      <c r="C145">
        <v>1.076038087822E-2</v>
      </c>
      <c r="D145">
        <v>160462529.24498731</v>
      </c>
      <c r="E145">
        <v>-0.48065922</v>
      </c>
      <c r="F145">
        <v>33.101907670000003</v>
      </c>
      <c r="G145">
        <v>93.423773780000005</v>
      </c>
      <c r="H145">
        <v>107603808.78219999</v>
      </c>
    </row>
    <row r="146" spans="1:8" x14ac:dyDescent="0.3">
      <c r="A146" t="s">
        <v>279</v>
      </c>
      <c r="B146" t="s">
        <v>278</v>
      </c>
      <c r="C146">
        <v>1.60586630421543</v>
      </c>
      <c r="D146">
        <v>6653992.0555436499</v>
      </c>
      <c r="E146">
        <v>-0.90787214999999999</v>
      </c>
      <c r="F146">
        <v>-0.72500514000000005</v>
      </c>
      <c r="G146">
        <v>4.9650695200000001</v>
      </c>
      <c r="H146">
        <v>105553070.06264424</v>
      </c>
    </row>
    <row r="147" spans="1:8" x14ac:dyDescent="0.3">
      <c r="A147" t="s">
        <v>319</v>
      </c>
      <c r="B147" t="s">
        <v>318</v>
      </c>
      <c r="C147">
        <v>1.5934487559729999E-2</v>
      </c>
      <c r="D147">
        <v>71881097.022288337</v>
      </c>
      <c r="E147">
        <v>2.5420878999999998</v>
      </c>
      <c r="F147">
        <v>19.444584259999999</v>
      </c>
      <c r="G147">
        <v>46.555337250000001</v>
      </c>
      <c r="H147">
        <v>103514139.3205324</v>
      </c>
    </row>
    <row r="148" spans="1:8" x14ac:dyDescent="0.3">
      <c r="A148" t="s">
        <v>287</v>
      </c>
      <c r="B148" t="s">
        <v>286</v>
      </c>
      <c r="C148">
        <v>4.3512499345999998E-4</v>
      </c>
      <c r="D148">
        <v>34122227.126220778</v>
      </c>
      <c r="E148">
        <v>0.38514073999999998</v>
      </c>
      <c r="F148">
        <v>-0.65294196000000004</v>
      </c>
      <c r="G148">
        <v>3.2918780399999998</v>
      </c>
      <c r="H148">
        <v>102478422.85324916</v>
      </c>
    </row>
    <row r="149" spans="1:8" x14ac:dyDescent="0.3">
      <c r="A149" t="s">
        <v>345</v>
      </c>
      <c r="B149" t="s">
        <v>344</v>
      </c>
      <c r="C149">
        <v>61.464204429288479</v>
      </c>
      <c r="D149">
        <v>68832493.530042723</v>
      </c>
      <c r="E149">
        <v>3.1121837999999999</v>
      </c>
      <c r="F149">
        <v>26.747771409999999</v>
      </c>
      <c r="G149">
        <v>0</v>
      </c>
      <c r="H149">
        <v>103073258.11655731</v>
      </c>
    </row>
    <row r="150" spans="1:8" x14ac:dyDescent="0.3">
      <c r="A150" t="s">
        <v>289</v>
      </c>
      <c r="B150" t="s">
        <v>288</v>
      </c>
      <c r="C150">
        <v>1.2812178008965001</v>
      </c>
      <c r="D150">
        <v>11879962.09339196</v>
      </c>
      <c r="E150">
        <v>-0.96177676000000001</v>
      </c>
      <c r="F150">
        <v>5.5519012400000003</v>
      </c>
      <c r="G150">
        <v>10.44813645</v>
      </c>
      <c r="H150">
        <v>102649425.18918276</v>
      </c>
    </row>
    <row r="151" spans="1:8" x14ac:dyDescent="0.3">
      <c r="A151" t="s">
        <v>305</v>
      </c>
      <c r="B151" t="s">
        <v>304</v>
      </c>
      <c r="C151">
        <v>1.0801563124989999E-2</v>
      </c>
      <c r="D151">
        <v>25945783.507533599</v>
      </c>
      <c r="E151">
        <v>-3.83760988</v>
      </c>
      <c r="F151">
        <v>13.29054322</v>
      </c>
      <c r="G151">
        <v>43.309538920000001</v>
      </c>
      <c r="H151">
        <v>102297372.47177207</v>
      </c>
    </row>
    <row r="152" spans="1:8" x14ac:dyDescent="0.3">
      <c r="A152" t="s">
        <v>511</v>
      </c>
      <c r="B152" t="s">
        <v>510</v>
      </c>
      <c r="C152">
        <v>1360.5084272820036</v>
      </c>
      <c r="D152">
        <v>10966459.5887376</v>
      </c>
      <c r="E152">
        <v>-0.65714534000000002</v>
      </c>
      <c r="F152">
        <v>11.43809534</v>
      </c>
      <c r="G152">
        <v>91.758821789999999</v>
      </c>
      <c r="H152">
        <v>101287620.72486016</v>
      </c>
    </row>
    <row r="153" spans="1:8" x14ac:dyDescent="0.3">
      <c r="A153" t="s">
        <v>295</v>
      </c>
      <c r="B153" t="s">
        <v>294</v>
      </c>
      <c r="C153">
        <v>6.6168155348709998E-2</v>
      </c>
      <c r="D153">
        <v>13650919.759944269</v>
      </c>
      <c r="E153">
        <v>-0.58627225999999999</v>
      </c>
      <c r="F153">
        <v>-1.39722886</v>
      </c>
      <c r="G153">
        <v>14.68737097</v>
      </c>
      <c r="H153">
        <v>99252233.023065001</v>
      </c>
    </row>
    <row r="154" spans="1:8" x14ac:dyDescent="0.3">
      <c r="A154" t="s">
        <v>285</v>
      </c>
      <c r="B154" t="s">
        <v>284</v>
      </c>
      <c r="C154">
        <v>7.078881189215E-2</v>
      </c>
      <c r="D154">
        <v>29021130.955670331</v>
      </c>
      <c r="E154">
        <v>1.72333866</v>
      </c>
      <c r="F154">
        <v>-3.8391456100000001</v>
      </c>
      <c r="G154">
        <v>15.003192</v>
      </c>
      <c r="H154">
        <v>99553849.604305401</v>
      </c>
    </row>
    <row r="155" spans="1:8" x14ac:dyDescent="0.3">
      <c r="A155" t="s">
        <v>293</v>
      </c>
      <c r="B155" t="s">
        <v>292</v>
      </c>
      <c r="C155">
        <v>9.2816656819990004E-2</v>
      </c>
      <c r="D155">
        <v>2222100.67105122</v>
      </c>
      <c r="E155">
        <v>0.93413462999999997</v>
      </c>
      <c r="F155">
        <v>2.9384281400000001</v>
      </c>
      <c r="G155">
        <v>3.3311983700000001</v>
      </c>
      <c r="H155">
        <v>98423200.163120598</v>
      </c>
    </row>
    <row r="156" spans="1:8" x14ac:dyDescent="0.3">
      <c r="A156" t="s">
        <v>307</v>
      </c>
      <c r="B156" t="s">
        <v>306</v>
      </c>
      <c r="C156">
        <v>1.7878370138042401</v>
      </c>
      <c r="D156">
        <v>5282978.0525914803</v>
      </c>
      <c r="E156">
        <v>0.92190092000000001</v>
      </c>
      <c r="F156">
        <v>-1.0908377499999999</v>
      </c>
      <c r="G156">
        <v>51.648061949999999</v>
      </c>
      <c r="H156">
        <v>95206336.456978381</v>
      </c>
    </row>
    <row r="157" spans="1:8" x14ac:dyDescent="0.3">
      <c r="A157" t="s">
        <v>297</v>
      </c>
      <c r="B157" t="s">
        <v>296</v>
      </c>
      <c r="C157">
        <v>4.1709398898390003E-2</v>
      </c>
      <c r="D157">
        <v>1443073.5669333099</v>
      </c>
      <c r="E157">
        <v>-3.4608649999999998E-2</v>
      </c>
      <c r="F157">
        <v>-1.9102327400000001</v>
      </c>
      <c r="G157">
        <v>2.5410700899999998</v>
      </c>
      <c r="H157">
        <v>87852355.160885677</v>
      </c>
    </row>
    <row r="158" spans="1:8" x14ac:dyDescent="0.3">
      <c r="A158" t="s">
        <v>351</v>
      </c>
      <c r="B158" t="s">
        <v>350</v>
      </c>
      <c r="C158">
        <v>21.701299478243499</v>
      </c>
      <c r="D158">
        <v>5290996.8544668099</v>
      </c>
      <c r="E158">
        <v>-1.7613250600000001</v>
      </c>
      <c r="F158">
        <v>8.8437862999999997</v>
      </c>
      <c r="G158">
        <v>47.814087450000002</v>
      </c>
      <c r="H158">
        <v>87382947.18137522</v>
      </c>
    </row>
    <row r="159" spans="1:8" x14ac:dyDescent="0.3">
      <c r="A159" t="s">
        <v>335</v>
      </c>
      <c r="B159" t="s">
        <v>334</v>
      </c>
      <c r="C159">
        <v>2.7738990350200002E-3</v>
      </c>
      <c r="D159">
        <v>3008244.4265167699</v>
      </c>
      <c r="E159">
        <v>-1.7165208599999999</v>
      </c>
      <c r="F159">
        <v>-12.73934008</v>
      </c>
      <c r="G159">
        <v>123.53905376</v>
      </c>
      <c r="H159">
        <v>79912461.672940329</v>
      </c>
    </row>
    <row r="160" spans="1:8" x14ac:dyDescent="0.3">
      <c r="A160" t="s">
        <v>313</v>
      </c>
      <c r="B160" t="s">
        <v>312</v>
      </c>
      <c r="C160">
        <v>8.3740522285750005E-2</v>
      </c>
      <c r="D160">
        <v>8628974.28501058</v>
      </c>
      <c r="E160">
        <v>1.16964465</v>
      </c>
      <c r="F160">
        <v>-1.1908045300000001</v>
      </c>
      <c r="G160">
        <v>10.278734269999999</v>
      </c>
      <c r="H160">
        <v>83656739.474500507</v>
      </c>
    </row>
    <row r="161" spans="1:8" x14ac:dyDescent="0.3">
      <c r="A161" t="s">
        <v>299</v>
      </c>
      <c r="B161" t="s">
        <v>298</v>
      </c>
      <c r="C161">
        <v>0.68262557235813004</v>
      </c>
      <c r="D161">
        <v>8610723.5629606005</v>
      </c>
      <c r="E161">
        <v>1.0309164500000001</v>
      </c>
      <c r="F161">
        <v>-3.7264080700000002</v>
      </c>
      <c r="G161">
        <v>19.537600680000001</v>
      </c>
      <c r="H161">
        <v>84654472.300221533</v>
      </c>
    </row>
    <row r="162" spans="1:8" x14ac:dyDescent="0.3">
      <c r="A162" t="s">
        <v>315</v>
      </c>
      <c r="B162" t="s">
        <v>314</v>
      </c>
      <c r="C162">
        <v>0.15338913504946999</v>
      </c>
      <c r="D162">
        <v>26806346.918478802</v>
      </c>
      <c r="E162">
        <v>0.73543351000000001</v>
      </c>
      <c r="F162">
        <v>2.3157793099999999</v>
      </c>
      <c r="G162">
        <v>11.731496249999999</v>
      </c>
      <c r="H162">
        <v>83517346.927486435</v>
      </c>
    </row>
    <row r="163" spans="1:8" x14ac:dyDescent="0.3">
      <c r="A163" t="s">
        <v>341</v>
      </c>
      <c r="B163" t="s">
        <v>340</v>
      </c>
      <c r="C163">
        <v>9.6976062001540006E-2</v>
      </c>
      <c r="D163">
        <v>4145005.8777460302</v>
      </c>
      <c r="E163">
        <v>-1.4921867</v>
      </c>
      <c r="F163">
        <v>6.9141519899999997</v>
      </c>
      <c r="G163">
        <v>23.447410680000001</v>
      </c>
      <c r="H163">
        <v>83725495.829046339</v>
      </c>
    </row>
    <row r="164" spans="1:8" x14ac:dyDescent="0.3">
      <c r="A164" t="s">
        <v>538</v>
      </c>
      <c r="B164" t="s">
        <v>537</v>
      </c>
      <c r="C164">
        <v>2.7603416410200001E-2</v>
      </c>
      <c r="D164">
        <v>104438489.6086536</v>
      </c>
      <c r="E164">
        <v>0.75318136999999996</v>
      </c>
      <c r="F164">
        <v>-4.8437737900000002</v>
      </c>
      <c r="G164">
        <v>46.519852950000001</v>
      </c>
      <c r="H164">
        <v>83547866.978621125</v>
      </c>
    </row>
    <row r="165" spans="1:8" x14ac:dyDescent="0.3">
      <c r="A165" t="s">
        <v>311</v>
      </c>
      <c r="B165" t="s">
        <v>310</v>
      </c>
      <c r="C165">
        <v>1.77981411545753</v>
      </c>
      <c r="D165">
        <v>12255489.0826691</v>
      </c>
      <c r="E165">
        <v>-1.38745443</v>
      </c>
      <c r="F165">
        <v>-3.6336423400000002</v>
      </c>
      <c r="G165">
        <v>4.4876272999999998</v>
      </c>
      <c r="H165">
        <v>82172268.222511604</v>
      </c>
    </row>
    <row r="166" spans="1:8" x14ac:dyDescent="0.3">
      <c r="A166" t="s">
        <v>331</v>
      </c>
      <c r="B166" t="s">
        <v>330</v>
      </c>
      <c r="C166">
        <v>19.718605618218209</v>
      </c>
      <c r="D166">
        <v>803250.38418675005</v>
      </c>
      <c r="E166">
        <v>-1.59506963</v>
      </c>
      <c r="F166">
        <v>1.28931324</v>
      </c>
      <c r="G166">
        <v>371.55766609</v>
      </c>
      <c r="H166">
        <v>82053140.572952092</v>
      </c>
    </row>
    <row r="167" spans="1:8" x14ac:dyDescent="0.3">
      <c r="A167" t="s">
        <v>321</v>
      </c>
      <c r="B167" t="s">
        <v>320</v>
      </c>
      <c r="C167">
        <v>399.99220784646513</v>
      </c>
      <c r="D167">
        <v>15630173.18353812</v>
      </c>
      <c r="E167">
        <v>-2.7058283699999999</v>
      </c>
      <c r="F167">
        <v>-1.08704812</v>
      </c>
      <c r="G167">
        <v>34.369928340000001</v>
      </c>
      <c r="H167">
        <v>79998841.561500877</v>
      </c>
    </row>
    <row r="168" spans="1:8" x14ac:dyDescent="0.3">
      <c r="A168" t="s">
        <v>831</v>
      </c>
      <c r="B168" t="s">
        <v>830</v>
      </c>
      <c r="C168">
        <v>9.9877306871699999E-3</v>
      </c>
      <c r="D168">
        <v>850702214.06805837</v>
      </c>
      <c r="E168">
        <v>-5.2004862799999998</v>
      </c>
      <c r="F168">
        <v>11.40302121</v>
      </c>
      <c r="G168">
        <v>274.77740220999999</v>
      </c>
      <c r="H168">
        <v>78732813.639237598</v>
      </c>
    </row>
    <row r="169" spans="1:8" x14ac:dyDescent="0.3">
      <c r="A169" t="s">
        <v>317</v>
      </c>
      <c r="B169" t="s">
        <v>316</v>
      </c>
      <c r="C169">
        <v>1.1408054094234401</v>
      </c>
      <c r="D169">
        <v>944573.17442353</v>
      </c>
      <c r="E169">
        <v>1.2697487000000001</v>
      </c>
      <c r="F169">
        <v>-2.3038993099999998</v>
      </c>
      <c r="G169">
        <v>-6.7371303100000004</v>
      </c>
      <c r="H169">
        <v>79518103.617222339</v>
      </c>
    </row>
    <row r="170" spans="1:8" x14ac:dyDescent="0.3">
      <c r="A170" t="s">
        <v>329</v>
      </c>
      <c r="B170" t="s">
        <v>328</v>
      </c>
      <c r="C170">
        <v>0.46354703236789002</v>
      </c>
      <c r="D170">
        <v>6590588.6005663397</v>
      </c>
      <c r="E170">
        <v>-0.60378940999999997</v>
      </c>
      <c r="F170">
        <v>4.1192826599999997</v>
      </c>
      <c r="G170">
        <v>19.86265925</v>
      </c>
      <c r="H170">
        <v>78352697.188790247</v>
      </c>
    </row>
    <row r="171" spans="1:8" x14ac:dyDescent="0.3">
      <c r="A171" t="s">
        <v>309</v>
      </c>
      <c r="B171" t="s">
        <v>308</v>
      </c>
      <c r="C171">
        <v>0.12814920990340001</v>
      </c>
      <c r="D171">
        <v>4752918.6927887201</v>
      </c>
      <c r="E171">
        <v>5.2954969999999997E-2</v>
      </c>
      <c r="F171">
        <v>-3.5089440500000002</v>
      </c>
      <c r="G171">
        <v>16.056958030000001</v>
      </c>
      <c r="H171">
        <v>76889525.942040011</v>
      </c>
    </row>
    <row r="172" spans="1:8" x14ac:dyDescent="0.3">
      <c r="A172" t="s">
        <v>325</v>
      </c>
      <c r="B172" t="s">
        <v>324</v>
      </c>
      <c r="C172">
        <v>3.3841205571389997E-2</v>
      </c>
      <c r="D172">
        <v>168693180.14909652</v>
      </c>
      <c r="E172">
        <v>0.9805239</v>
      </c>
      <c r="F172">
        <v>-4.6416188399999996</v>
      </c>
      <c r="G172">
        <v>14.87746308</v>
      </c>
      <c r="H172">
        <v>76492180.716248795</v>
      </c>
    </row>
    <row r="173" spans="1:8" x14ac:dyDescent="0.3">
      <c r="A173" t="s">
        <v>327</v>
      </c>
      <c r="B173" t="s">
        <v>326</v>
      </c>
      <c r="C173">
        <v>0.19580290753584001</v>
      </c>
      <c r="D173">
        <v>9077847.2960819304</v>
      </c>
      <c r="E173">
        <v>-0.25859850000000001</v>
      </c>
      <c r="F173">
        <v>-0.97938941000000002</v>
      </c>
      <c r="G173">
        <v>12.030201509999999</v>
      </c>
      <c r="H173">
        <v>76576545.974320039</v>
      </c>
    </row>
    <row r="174" spans="1:8" x14ac:dyDescent="0.3">
      <c r="A174" t="s">
        <v>301</v>
      </c>
      <c r="B174" t="s">
        <v>300</v>
      </c>
      <c r="C174">
        <v>4.7053658390000002E-5</v>
      </c>
      <c r="D174">
        <v>661792.81371559005</v>
      </c>
      <c r="E174">
        <v>-6.5627041699999999</v>
      </c>
      <c r="F174">
        <v>-17.03421019</v>
      </c>
      <c r="G174">
        <v>15.855007369999999</v>
      </c>
      <c r="H174">
        <v>71432824.421404868</v>
      </c>
    </row>
    <row r="175" spans="1:8" x14ac:dyDescent="0.3">
      <c r="A175" t="s">
        <v>323</v>
      </c>
      <c r="B175" t="s">
        <v>322</v>
      </c>
      <c r="C175">
        <v>1.96188916734928</v>
      </c>
      <c r="D175">
        <v>3588403.5822502798</v>
      </c>
      <c r="E175">
        <v>0.69696391999999996</v>
      </c>
      <c r="F175">
        <v>1.0701824499999999</v>
      </c>
      <c r="G175">
        <v>20.777962339999998</v>
      </c>
      <c r="H175">
        <v>73752270.814785466</v>
      </c>
    </row>
    <row r="176" spans="1:8" x14ac:dyDescent="0.3">
      <c r="A176" t="s">
        <v>333</v>
      </c>
      <c r="B176" t="s">
        <v>332</v>
      </c>
      <c r="C176">
        <v>1904.977332249628</v>
      </c>
      <c r="D176">
        <v>81513755.622980863</v>
      </c>
      <c r="E176">
        <v>1.125662E-2</v>
      </c>
      <c r="F176">
        <v>1.5545511700000001</v>
      </c>
      <c r="G176">
        <v>11.79174239</v>
      </c>
      <c r="H176">
        <v>73524505.115506634</v>
      </c>
    </row>
    <row r="177" spans="1:8" x14ac:dyDescent="0.3">
      <c r="A177" t="s">
        <v>601</v>
      </c>
      <c r="B177" t="s">
        <v>600</v>
      </c>
      <c r="C177">
        <v>0.64231852605586004</v>
      </c>
      <c r="D177">
        <v>177208593.82316658</v>
      </c>
      <c r="E177">
        <v>-3.5906660600000002</v>
      </c>
      <c r="F177">
        <v>29.540538059999999</v>
      </c>
      <c r="G177">
        <v>55.590661869999998</v>
      </c>
      <c r="H177">
        <v>73030235.448490545</v>
      </c>
    </row>
    <row r="178" spans="1:8" x14ac:dyDescent="0.3">
      <c r="A178" t="s">
        <v>343</v>
      </c>
      <c r="B178" t="s">
        <v>342</v>
      </c>
      <c r="C178">
        <v>0.70744604475454997</v>
      </c>
      <c r="D178">
        <v>4571385.3722850196</v>
      </c>
      <c r="E178">
        <v>3.4339099999999997E-2</v>
      </c>
      <c r="F178">
        <v>-2.1076353700000001</v>
      </c>
      <c r="G178">
        <v>18.806407849999999</v>
      </c>
      <c r="H178">
        <v>70797295.17716606</v>
      </c>
    </row>
    <row r="179" spans="1:8" x14ac:dyDescent="0.3">
      <c r="A179" t="s">
        <v>355</v>
      </c>
      <c r="B179" t="s">
        <v>354</v>
      </c>
      <c r="C179">
        <v>0.11589119820046</v>
      </c>
      <c r="D179">
        <v>4240872.50421838</v>
      </c>
      <c r="E179">
        <v>0.67136883000000003</v>
      </c>
      <c r="F179">
        <v>11.34481182</v>
      </c>
      <c r="G179">
        <v>19.279999029999999</v>
      </c>
      <c r="H179">
        <v>70225210.618924841</v>
      </c>
    </row>
    <row r="180" spans="1:8" x14ac:dyDescent="0.3">
      <c r="A180" t="s">
        <v>353</v>
      </c>
      <c r="B180" t="s">
        <v>352</v>
      </c>
      <c r="C180">
        <v>7.2321894000690001E-2</v>
      </c>
      <c r="D180">
        <v>10281762.36783158</v>
      </c>
      <c r="E180">
        <v>1.2331215600000001</v>
      </c>
      <c r="F180">
        <v>6.6357573700000003</v>
      </c>
      <c r="G180">
        <v>6.1319410599999999</v>
      </c>
      <c r="H180">
        <v>68714369.291372269</v>
      </c>
    </row>
    <row r="181" spans="1:8" x14ac:dyDescent="0.3">
      <c r="A181" t="s">
        <v>337</v>
      </c>
      <c r="B181" t="s">
        <v>336</v>
      </c>
      <c r="C181">
        <v>0.20925844669592</v>
      </c>
      <c r="D181">
        <v>959560.70004838996</v>
      </c>
      <c r="E181">
        <v>-1.8648463200000001</v>
      </c>
      <c r="F181">
        <v>-4.4321466699999998</v>
      </c>
      <c r="G181">
        <v>-17.01991151</v>
      </c>
      <c r="H181">
        <v>67241599.333074272</v>
      </c>
    </row>
    <row r="182" spans="1:8" x14ac:dyDescent="0.3">
      <c r="A182" t="s">
        <v>672</v>
      </c>
      <c r="B182" t="s">
        <v>671</v>
      </c>
      <c r="C182">
        <v>6.6721278600199996E-3</v>
      </c>
      <c r="D182">
        <v>202969469.21607301</v>
      </c>
      <c r="E182">
        <v>-10.40191684</v>
      </c>
      <c r="F182">
        <v>39.813828479999998</v>
      </c>
      <c r="G182">
        <v>78.458518560000002</v>
      </c>
      <c r="H182">
        <v>66803055.957301728</v>
      </c>
    </row>
    <row r="183" spans="1:8" x14ac:dyDescent="0.3">
      <c r="A183" t="s">
        <v>371</v>
      </c>
      <c r="B183" t="s">
        <v>370</v>
      </c>
      <c r="C183">
        <v>0.51293432516109005</v>
      </c>
      <c r="D183">
        <v>19423235.7924462</v>
      </c>
      <c r="E183">
        <v>2.06832064</v>
      </c>
      <c r="F183">
        <v>4.8110004000000002</v>
      </c>
      <c r="G183">
        <v>27.860229159999999</v>
      </c>
      <c r="H183">
        <v>65145837.171955802</v>
      </c>
    </row>
    <row r="184" spans="1:8" x14ac:dyDescent="0.3">
      <c r="A184" t="s">
        <v>347</v>
      </c>
      <c r="B184" t="s">
        <v>346</v>
      </c>
      <c r="C184">
        <v>1.2965187844300001E-3</v>
      </c>
      <c r="D184">
        <v>234129.60333919001</v>
      </c>
      <c r="E184">
        <v>1.9347409600000001</v>
      </c>
      <c r="F184">
        <v>-1.1332599400000001</v>
      </c>
      <c r="G184">
        <v>-3.3664748100000002</v>
      </c>
      <c r="H184">
        <v>64825939.221093148</v>
      </c>
    </row>
    <row r="185" spans="1:8" x14ac:dyDescent="0.3">
      <c r="A185" t="s">
        <v>605</v>
      </c>
      <c r="B185" t="s">
        <v>604</v>
      </c>
      <c r="C185">
        <v>2.504360278721E-2</v>
      </c>
      <c r="D185">
        <v>39232650.997655474</v>
      </c>
      <c r="E185">
        <v>-1.9543059199999999</v>
      </c>
      <c r="F185">
        <v>22.488731690000002</v>
      </c>
      <c r="G185">
        <v>22.381073870000002</v>
      </c>
      <c r="H185">
        <v>63819131.1798409</v>
      </c>
    </row>
    <row r="186" spans="1:8" x14ac:dyDescent="0.3">
      <c r="A186" t="s">
        <v>357</v>
      </c>
      <c r="B186" t="s">
        <v>356</v>
      </c>
      <c r="C186">
        <v>0.23416958892951001</v>
      </c>
      <c r="D186">
        <v>6895319.7681247704</v>
      </c>
      <c r="E186">
        <v>1.16984847</v>
      </c>
      <c r="F186">
        <v>7.1603218100000001</v>
      </c>
      <c r="G186">
        <v>9.2022778899999995</v>
      </c>
      <c r="H186">
        <v>63916131.337365329</v>
      </c>
    </row>
    <row r="187" spans="1:8" x14ac:dyDescent="0.3">
      <c r="A187" t="s">
        <v>339</v>
      </c>
      <c r="B187" t="s">
        <v>338</v>
      </c>
      <c r="C187">
        <v>0.87139381667263005</v>
      </c>
      <c r="D187">
        <v>1900203.4655676801</v>
      </c>
      <c r="E187">
        <v>-2.3289964699999999</v>
      </c>
      <c r="F187">
        <v>-0.14888409</v>
      </c>
      <c r="G187">
        <v>61.862723770000002</v>
      </c>
      <c r="H187">
        <v>63144706.254528515</v>
      </c>
    </row>
    <row r="188" spans="1:8" x14ac:dyDescent="0.3">
      <c r="A188" t="s">
        <v>359</v>
      </c>
      <c r="B188" t="s">
        <v>358</v>
      </c>
      <c r="C188">
        <v>4.186186895822E-2</v>
      </c>
      <c r="D188">
        <v>6887355.9633099902</v>
      </c>
      <c r="E188">
        <v>5.2560519999999999E-2</v>
      </c>
      <c r="F188">
        <v>-1.33749897</v>
      </c>
      <c r="G188">
        <v>3.0364714899999998</v>
      </c>
      <c r="H188">
        <v>63011203.219456218</v>
      </c>
    </row>
    <row r="189" spans="1:8" x14ac:dyDescent="0.3">
      <c r="A189" t="s">
        <v>369</v>
      </c>
      <c r="B189" t="s">
        <v>368</v>
      </c>
      <c r="C189">
        <v>0.10627372931635</v>
      </c>
      <c r="D189">
        <v>29395856.395448931</v>
      </c>
      <c r="E189">
        <v>-0.63046818000000004</v>
      </c>
      <c r="F189">
        <v>6.4172241799999998</v>
      </c>
      <c r="G189">
        <v>16.538767140000001</v>
      </c>
      <c r="H189">
        <v>62079427.505098812</v>
      </c>
    </row>
    <row r="190" spans="1:8" x14ac:dyDescent="0.3">
      <c r="A190" t="s">
        <v>382</v>
      </c>
      <c r="B190" t="s">
        <v>381</v>
      </c>
      <c r="C190">
        <v>2.4840644780557</v>
      </c>
      <c r="D190">
        <v>1861159.6501877699</v>
      </c>
      <c r="E190">
        <v>0.89716262999999996</v>
      </c>
      <c r="F190">
        <v>1.4268849699999999</v>
      </c>
      <c r="G190">
        <v>43.92524444</v>
      </c>
      <c r="H190">
        <v>62101611.951392502</v>
      </c>
    </row>
    <row r="191" spans="1:8" x14ac:dyDescent="0.3">
      <c r="A191" t="s">
        <v>365</v>
      </c>
      <c r="B191" t="s">
        <v>364</v>
      </c>
      <c r="C191">
        <v>0.14881757282159</v>
      </c>
      <c r="D191">
        <v>20012146.046139572</v>
      </c>
      <c r="E191">
        <v>-9.7973580000000005E-2</v>
      </c>
      <c r="F191">
        <v>1.9869931199999999</v>
      </c>
      <c r="G191">
        <v>10.57294604</v>
      </c>
      <c r="H191">
        <v>61696741.807000302</v>
      </c>
    </row>
    <row r="192" spans="1:8" x14ac:dyDescent="0.3">
      <c r="A192" t="s">
        <v>367</v>
      </c>
      <c r="B192" t="s">
        <v>366</v>
      </c>
      <c r="C192">
        <v>0.10222442864813</v>
      </c>
      <c r="D192">
        <v>2643479.6303132498</v>
      </c>
      <c r="E192">
        <v>-0.29462677999999998</v>
      </c>
      <c r="F192">
        <v>-1.5430475400000001</v>
      </c>
      <c r="G192">
        <v>-12.04714648</v>
      </c>
      <c r="H192">
        <v>61302585.78090132</v>
      </c>
    </row>
    <row r="193" spans="1:8" x14ac:dyDescent="0.3">
      <c r="A193" t="s">
        <v>380</v>
      </c>
      <c r="B193" t="s">
        <v>379</v>
      </c>
      <c r="C193">
        <v>41.330540263588951</v>
      </c>
      <c r="D193">
        <v>6372399.6085056504</v>
      </c>
      <c r="E193">
        <v>3.2504624799999999</v>
      </c>
      <c r="F193">
        <v>4.38591642</v>
      </c>
      <c r="G193">
        <v>20.15250223</v>
      </c>
      <c r="H193">
        <v>61047379.319955043</v>
      </c>
    </row>
    <row r="194" spans="1:8" x14ac:dyDescent="0.3">
      <c r="A194" t="s">
        <v>373</v>
      </c>
      <c r="B194" t="s">
        <v>372</v>
      </c>
      <c r="C194">
        <v>4.1954177089821796</v>
      </c>
      <c r="D194">
        <v>1664992.7492689299</v>
      </c>
      <c r="E194">
        <v>2.31332111</v>
      </c>
      <c r="F194">
        <v>9.6384774400000008</v>
      </c>
      <c r="G194">
        <v>44.380179040000002</v>
      </c>
      <c r="H194">
        <v>60683791.909625061</v>
      </c>
    </row>
    <row r="195" spans="1:8" x14ac:dyDescent="0.3">
      <c r="A195" t="s">
        <v>361</v>
      </c>
      <c r="B195" t="s">
        <v>360</v>
      </c>
      <c r="C195">
        <v>6.1401876015049997E-2</v>
      </c>
      <c r="D195">
        <v>22849735.12809677</v>
      </c>
      <c r="E195">
        <v>0.48213113000000002</v>
      </c>
      <c r="F195">
        <v>-3.6293354</v>
      </c>
      <c r="G195">
        <v>-2.5011604099999998</v>
      </c>
      <c r="H195">
        <v>59591794.990208782</v>
      </c>
    </row>
    <row r="196" spans="1:8" x14ac:dyDescent="0.3">
      <c r="A196" t="s">
        <v>384</v>
      </c>
      <c r="B196" t="s">
        <v>383</v>
      </c>
      <c r="C196">
        <v>35.390884131454982</v>
      </c>
      <c r="D196">
        <v>66920485.662914552</v>
      </c>
      <c r="E196">
        <v>0.62817449999999997</v>
      </c>
      <c r="F196">
        <v>1.3623625699999999</v>
      </c>
      <c r="G196">
        <v>1.82964423</v>
      </c>
      <c r="H196">
        <v>59502339.178773619</v>
      </c>
    </row>
    <row r="197" spans="1:8" x14ac:dyDescent="0.3">
      <c r="A197" t="s">
        <v>378</v>
      </c>
      <c r="B197" t="s">
        <v>377</v>
      </c>
      <c r="C197">
        <v>0.11242693267855999</v>
      </c>
      <c r="D197">
        <v>14204488.038573081</v>
      </c>
      <c r="E197">
        <v>-0.67937069999999999</v>
      </c>
      <c r="F197">
        <v>1.1637170699999999</v>
      </c>
      <c r="G197">
        <v>6.6193774799999998</v>
      </c>
      <c r="H197">
        <v>58580593.684860148</v>
      </c>
    </row>
    <row r="198" spans="1:8" x14ac:dyDescent="0.3">
      <c r="A198" t="s">
        <v>622</v>
      </c>
      <c r="B198" t="s">
        <v>621</v>
      </c>
      <c r="C198">
        <v>1.0843597652760001E-2</v>
      </c>
      <c r="D198">
        <v>25612343.311838649</v>
      </c>
      <c r="E198">
        <v>0.13053089000000001</v>
      </c>
      <c r="F198">
        <v>15.670451379999999</v>
      </c>
      <c r="G198">
        <v>39.995419830000003</v>
      </c>
      <c r="H198">
        <v>57842822.381072856</v>
      </c>
    </row>
    <row r="199" spans="1:8" x14ac:dyDescent="0.3">
      <c r="A199" t="s">
        <v>762</v>
      </c>
      <c r="B199" t="s">
        <v>761</v>
      </c>
      <c r="C199">
        <v>8.0449226979400004E-3</v>
      </c>
      <c r="D199">
        <v>57958065.831127293</v>
      </c>
      <c r="E199">
        <v>9.0535629100000001</v>
      </c>
      <c r="F199">
        <v>71.412423009999998</v>
      </c>
      <c r="G199">
        <v>90.714202979999996</v>
      </c>
      <c r="H199">
        <v>57161559.907783493</v>
      </c>
    </row>
    <row r="200" spans="1:8" x14ac:dyDescent="0.3">
      <c r="A200" t="s">
        <v>374</v>
      </c>
      <c r="B200" t="s">
        <v>374</v>
      </c>
      <c r="C200">
        <v>2.0247703750333899</v>
      </c>
      <c r="D200">
        <v>36098000.171257257</v>
      </c>
      <c r="E200">
        <v>-0.22470714999999999</v>
      </c>
      <c r="F200">
        <v>-1.3207873400000001</v>
      </c>
      <c r="G200">
        <v>7.2151622299999998</v>
      </c>
      <c r="H200">
        <v>57244137.962232493</v>
      </c>
    </row>
    <row r="201" spans="1:8" x14ac:dyDescent="0.3">
      <c r="A201" t="s">
        <v>363</v>
      </c>
      <c r="B201" t="s">
        <v>362</v>
      </c>
      <c r="C201">
        <v>0.16645616375462999</v>
      </c>
      <c r="D201">
        <v>610032.39854377997</v>
      </c>
      <c r="E201">
        <v>1.33121486</v>
      </c>
      <c r="F201">
        <v>2.0000367899999998</v>
      </c>
      <c r="G201">
        <v>-12.19016792</v>
      </c>
      <c r="H201">
        <v>56593775.912399769</v>
      </c>
    </row>
    <row r="202" spans="1:8" x14ac:dyDescent="0.3">
      <c r="A202" t="s">
        <v>401</v>
      </c>
      <c r="B202" t="s">
        <v>401</v>
      </c>
      <c r="C202">
        <v>9.5588487163099992E-3</v>
      </c>
      <c r="D202">
        <v>7625702.1305739498</v>
      </c>
      <c r="E202">
        <v>-1.0766186200000001</v>
      </c>
      <c r="F202">
        <v>7.33536988</v>
      </c>
      <c r="G202">
        <v>23.35400374</v>
      </c>
      <c r="H202">
        <v>1657610226.0472641</v>
      </c>
    </row>
    <row r="203" spans="1:8" x14ac:dyDescent="0.3">
      <c r="A203" t="s">
        <v>400</v>
      </c>
      <c r="B203" t="s">
        <v>399</v>
      </c>
      <c r="C203">
        <v>89.800690762842279</v>
      </c>
      <c r="D203">
        <v>2593252.0727909799</v>
      </c>
      <c r="E203">
        <v>-4.9292559999999999E-2</v>
      </c>
      <c r="F203">
        <v>-0.55090417000000003</v>
      </c>
      <c r="G203">
        <v>0.12610257999999999</v>
      </c>
      <c r="H203">
        <v>1601242685.1471786</v>
      </c>
    </row>
    <row r="204" spans="1:8" x14ac:dyDescent="0.3">
      <c r="A204" t="s">
        <v>403</v>
      </c>
      <c r="B204" t="s">
        <v>402</v>
      </c>
      <c r="C204">
        <v>6.6445581768368704</v>
      </c>
      <c r="D204">
        <v>513740.45310699998</v>
      </c>
      <c r="E204">
        <v>9.6094680000000002E-2</v>
      </c>
      <c r="F204">
        <v>4.0262012900000004</v>
      </c>
      <c r="G204">
        <v>18.453401790000001</v>
      </c>
      <c r="H204">
        <v>1196041601.5256388</v>
      </c>
    </row>
    <row r="205" spans="1:8" x14ac:dyDescent="0.3">
      <c r="A205" t="s">
        <v>405</v>
      </c>
      <c r="B205" t="s">
        <v>404</v>
      </c>
      <c r="C205">
        <v>2.9776094885877198</v>
      </c>
      <c r="D205">
        <v>8226226.5822402099</v>
      </c>
      <c r="E205">
        <v>0.71953177000000001</v>
      </c>
      <c r="F205">
        <v>6.37353039</v>
      </c>
      <c r="G205">
        <v>23.06344679</v>
      </c>
      <c r="H205">
        <v>1152074258.5873492</v>
      </c>
    </row>
    <row r="206" spans="1:8" x14ac:dyDescent="0.3">
      <c r="A206" t="s">
        <v>407</v>
      </c>
      <c r="B206" t="s">
        <v>406</v>
      </c>
      <c r="C206">
        <v>7252.2689567466996</v>
      </c>
      <c r="D206">
        <v>34357.094724629998</v>
      </c>
      <c r="E206">
        <v>0.54351368</v>
      </c>
      <c r="F206">
        <v>3.9377316200000001</v>
      </c>
      <c r="G206">
        <v>17.486456690000001</v>
      </c>
      <c r="H206">
        <v>628670342.70832694</v>
      </c>
    </row>
    <row r="207" spans="1:8" x14ac:dyDescent="0.3">
      <c r="A207" t="s">
        <v>409</v>
      </c>
      <c r="B207" t="s">
        <v>408</v>
      </c>
      <c r="C207">
        <v>1.61401143141755</v>
      </c>
      <c r="D207">
        <v>2884536.9240111201</v>
      </c>
      <c r="E207">
        <v>-0.71617507999999996</v>
      </c>
      <c r="F207">
        <v>1.74461391</v>
      </c>
      <c r="G207">
        <v>9.4034395800000006</v>
      </c>
      <c r="H207">
        <v>564746940.06208992</v>
      </c>
    </row>
    <row r="208" spans="1:8" x14ac:dyDescent="0.3">
      <c r="A208" t="s">
        <v>414</v>
      </c>
      <c r="B208" t="s">
        <v>413</v>
      </c>
      <c r="C208">
        <v>0.85015976945480998</v>
      </c>
      <c r="D208">
        <v>151195.53462053</v>
      </c>
      <c r="E208">
        <v>-0.72156253999999997</v>
      </c>
      <c r="F208">
        <v>-1.8703333</v>
      </c>
      <c r="G208">
        <v>-32.059053779999999</v>
      </c>
      <c r="H208">
        <v>482850558.59739166</v>
      </c>
    </row>
    <row r="209" spans="1:8" x14ac:dyDescent="0.3">
      <c r="A209" t="s">
        <v>412</v>
      </c>
      <c r="B209" t="s">
        <v>411</v>
      </c>
      <c r="C209">
        <v>0.82605229838911998</v>
      </c>
      <c r="D209">
        <v>8948853.6524657607</v>
      </c>
      <c r="E209">
        <v>0.57161810999999996</v>
      </c>
      <c r="F209">
        <v>0.75709773000000002</v>
      </c>
      <c r="G209">
        <v>1.6471245699999999</v>
      </c>
      <c r="H209">
        <v>468204080.38862532</v>
      </c>
    </row>
    <row r="210" spans="1:8" x14ac:dyDescent="0.3">
      <c r="A210" t="s">
        <v>410</v>
      </c>
      <c r="B210" t="s">
        <v>410</v>
      </c>
      <c r="C210">
        <v>0.10855492983477</v>
      </c>
      <c r="D210">
        <v>23760.73499365</v>
      </c>
      <c r="E210">
        <v>0.98907986000000003</v>
      </c>
      <c r="F210">
        <v>-6.9519924599999996</v>
      </c>
      <c r="G210">
        <v>-12.29076826</v>
      </c>
      <c r="H210">
        <v>451684145.00582761</v>
      </c>
    </row>
    <row r="211" spans="1:8" x14ac:dyDescent="0.3">
      <c r="A211" t="s">
        <v>416</v>
      </c>
      <c r="B211" t="s">
        <v>415</v>
      </c>
      <c r="C211">
        <v>0.25248220398656002</v>
      </c>
      <c r="D211">
        <v>93434.591142089994</v>
      </c>
      <c r="E211">
        <v>0.31177590999999999</v>
      </c>
      <c r="F211">
        <v>4.1247615099999999</v>
      </c>
      <c r="G211">
        <v>14.46090356</v>
      </c>
      <c r="H211">
        <v>412076787.0979448</v>
      </c>
    </row>
    <row r="212" spans="1:8" x14ac:dyDescent="0.3">
      <c r="A212" t="s">
        <v>417</v>
      </c>
      <c r="B212" t="s">
        <v>417</v>
      </c>
      <c r="C212">
        <v>2.0380195333291602</v>
      </c>
      <c r="D212">
        <v>1482292.40229129</v>
      </c>
      <c r="E212">
        <v>2.30246795</v>
      </c>
      <c r="F212">
        <v>-10.610230120000001</v>
      </c>
      <c r="G212">
        <v>-0.82759426999999997</v>
      </c>
      <c r="H212">
        <v>392067384.72256392</v>
      </c>
    </row>
    <row r="213" spans="1:8" x14ac:dyDescent="0.3">
      <c r="A213" t="s">
        <v>418</v>
      </c>
      <c r="B213" t="s">
        <v>418</v>
      </c>
      <c r="C213">
        <v>62.510215587130112</v>
      </c>
      <c r="D213">
        <v>926559.97469542001</v>
      </c>
      <c r="E213">
        <v>-0.52259825999999998</v>
      </c>
      <c r="F213">
        <v>5.1912833200000001</v>
      </c>
      <c r="G213">
        <v>44.415052490000001</v>
      </c>
      <c r="H213">
        <v>382396045.14687645</v>
      </c>
    </row>
    <row r="214" spans="1:8" x14ac:dyDescent="0.3">
      <c r="A214" t="s">
        <v>420</v>
      </c>
      <c r="B214" t="s">
        <v>419</v>
      </c>
      <c r="C214">
        <v>4.6343700222161397</v>
      </c>
      <c r="D214">
        <v>792154.62136637</v>
      </c>
      <c r="E214">
        <v>-0.61861345999999995</v>
      </c>
      <c r="F214">
        <v>0.40386028000000002</v>
      </c>
      <c r="G214">
        <v>5.3994822400000002</v>
      </c>
      <c r="H214">
        <v>327408895.32890737</v>
      </c>
    </row>
    <row r="215" spans="1:8" x14ac:dyDescent="0.3">
      <c r="A215" t="s">
        <v>422</v>
      </c>
      <c r="B215" t="s">
        <v>421</v>
      </c>
      <c r="C215">
        <v>14.312972781889631</v>
      </c>
      <c r="D215">
        <v>6798669.4693365199</v>
      </c>
      <c r="E215">
        <v>0.11915945</v>
      </c>
      <c r="F215">
        <v>2.1990201599999999</v>
      </c>
      <c r="G215">
        <v>2.1445584499999999</v>
      </c>
      <c r="H215">
        <v>265833712.75318635</v>
      </c>
    </row>
    <row r="216" spans="1:8" x14ac:dyDescent="0.3">
      <c r="A216" t="s">
        <v>426</v>
      </c>
      <c r="B216" t="s">
        <v>425</v>
      </c>
      <c r="C216">
        <v>9.6469780995234906</v>
      </c>
      <c r="D216">
        <v>800529.25755739002</v>
      </c>
      <c r="E216">
        <v>1.54035944</v>
      </c>
      <c r="F216">
        <v>11.938763359999999</v>
      </c>
      <c r="G216">
        <v>5.06843646</v>
      </c>
      <c r="H216">
        <v>251734650.03224552</v>
      </c>
    </row>
    <row r="217" spans="1:8" x14ac:dyDescent="0.3">
      <c r="A217" t="s">
        <v>424</v>
      </c>
      <c r="B217" t="s">
        <v>423</v>
      </c>
      <c r="C217">
        <v>33.711426019210357</v>
      </c>
      <c r="D217">
        <v>16403.377552220001</v>
      </c>
      <c r="E217">
        <v>0.54351368</v>
      </c>
      <c r="F217">
        <v>4.0435872499999999</v>
      </c>
      <c r="G217">
        <v>25.434773249999999</v>
      </c>
      <c r="H217">
        <v>249074615.977606</v>
      </c>
    </row>
    <row r="218" spans="1:8" x14ac:dyDescent="0.3">
      <c r="A218" t="s">
        <v>428</v>
      </c>
      <c r="B218" t="s">
        <v>427</v>
      </c>
      <c r="C218">
        <v>2.518681316476E-2</v>
      </c>
      <c r="D218">
        <v>398236.51702739001</v>
      </c>
      <c r="E218">
        <v>-3.2667687500000002</v>
      </c>
      <c r="F218">
        <v>10.47388902</v>
      </c>
      <c r="G218">
        <v>28.378199859999999</v>
      </c>
      <c r="H218">
        <v>201549090.30550471</v>
      </c>
    </row>
    <row r="219" spans="1:8" x14ac:dyDescent="0.3">
      <c r="A219" t="s">
        <v>434</v>
      </c>
      <c r="B219" t="s">
        <v>433</v>
      </c>
      <c r="C219">
        <v>36621.494542136657</v>
      </c>
      <c r="D219">
        <v>452230.42056658003</v>
      </c>
      <c r="E219">
        <v>-2.6698437099999999</v>
      </c>
      <c r="F219">
        <v>-1.44413265</v>
      </c>
      <c r="G219">
        <v>14.807052000000001</v>
      </c>
      <c r="H219">
        <v>176155489.88866803</v>
      </c>
    </row>
    <row r="220" spans="1:8" x14ac:dyDescent="0.3">
      <c r="A220" t="s">
        <v>430</v>
      </c>
      <c r="B220" t="s">
        <v>429</v>
      </c>
      <c r="C220">
        <v>9.7902262167144194</v>
      </c>
      <c r="D220">
        <v>1476436.7240589899</v>
      </c>
      <c r="E220">
        <v>-1.30145756</v>
      </c>
      <c r="F220">
        <v>0.21682196000000001</v>
      </c>
      <c r="G220">
        <v>-0.45894765999999998</v>
      </c>
      <c r="H220">
        <v>173306376.49323484</v>
      </c>
    </row>
    <row r="221" spans="1:8" x14ac:dyDescent="0.3">
      <c r="A221" t="s">
        <v>438</v>
      </c>
      <c r="B221" t="s">
        <v>437</v>
      </c>
      <c r="C221">
        <v>0.42188879052111</v>
      </c>
      <c r="D221">
        <v>214309.86467759</v>
      </c>
      <c r="E221">
        <v>-0.24885245</v>
      </c>
      <c r="F221">
        <v>7.8681462599999996</v>
      </c>
      <c r="G221">
        <v>4.7319179399999998</v>
      </c>
      <c r="H221">
        <v>171221322.87218207</v>
      </c>
    </row>
    <row r="222" spans="1:8" x14ac:dyDescent="0.3">
      <c r="A222" t="s">
        <v>473</v>
      </c>
      <c r="B222" t="s">
        <v>472</v>
      </c>
      <c r="C222">
        <v>7.5477091073742297</v>
      </c>
      <c r="D222">
        <v>9645272.7968662493</v>
      </c>
      <c r="E222">
        <v>-0.81986727000000004</v>
      </c>
      <c r="F222">
        <v>0.38300012999999999</v>
      </c>
      <c r="G222">
        <v>35.556148100000001</v>
      </c>
      <c r="H222">
        <v>164534603.28756714</v>
      </c>
    </row>
    <row r="223" spans="1:8" x14ac:dyDescent="0.3">
      <c r="A223" t="s">
        <v>449</v>
      </c>
      <c r="B223" t="s">
        <v>448</v>
      </c>
      <c r="C223">
        <v>5.3008586122752899</v>
      </c>
      <c r="D223">
        <v>28681915.089322001</v>
      </c>
      <c r="E223">
        <v>-2.0735067200000001</v>
      </c>
      <c r="F223">
        <v>-1.9530299600000001</v>
      </c>
      <c r="G223">
        <v>52.525336799999998</v>
      </c>
      <c r="H223">
        <v>162046346.41953281</v>
      </c>
    </row>
    <row r="224" spans="1:8" x14ac:dyDescent="0.3">
      <c r="A224" t="s">
        <v>463</v>
      </c>
      <c r="B224" t="s">
        <v>462</v>
      </c>
      <c r="C224">
        <v>48.156864978531488</v>
      </c>
      <c r="D224">
        <v>473930.62412936002</v>
      </c>
      <c r="E224">
        <v>-1.0565774299999999</v>
      </c>
      <c r="F224">
        <v>11.492326869999999</v>
      </c>
      <c r="G224">
        <v>19.214093779999999</v>
      </c>
      <c r="H224">
        <v>157753769.45909646</v>
      </c>
    </row>
    <row r="225" spans="1:8" x14ac:dyDescent="0.3">
      <c r="A225" t="s">
        <v>432</v>
      </c>
      <c r="B225" t="s">
        <v>431</v>
      </c>
      <c r="C225">
        <v>0.80033082011812995</v>
      </c>
      <c r="D225">
        <v>913799.3167348</v>
      </c>
      <c r="E225">
        <v>-0.4036498</v>
      </c>
      <c r="F225">
        <v>-9.7933440300000001</v>
      </c>
      <c r="G225">
        <v>0.29776512999999999</v>
      </c>
      <c r="H225">
        <v>160067611.02174875</v>
      </c>
    </row>
    <row r="226" spans="1:8" x14ac:dyDescent="0.3">
      <c r="A226" t="s">
        <v>499</v>
      </c>
      <c r="B226" t="s">
        <v>498</v>
      </c>
      <c r="C226">
        <v>7.4518773915360006E-2</v>
      </c>
      <c r="D226">
        <v>25517497.896988939</v>
      </c>
      <c r="E226">
        <v>1.09579407</v>
      </c>
      <c r="F226">
        <v>19.791887939999999</v>
      </c>
      <c r="G226">
        <v>99.320730670000003</v>
      </c>
      <c r="H226">
        <v>155244499.63818455</v>
      </c>
    </row>
    <row r="227" spans="1:8" x14ac:dyDescent="0.3">
      <c r="A227" t="s">
        <v>447</v>
      </c>
      <c r="B227" t="s">
        <v>446</v>
      </c>
      <c r="C227">
        <v>744.17618106344298</v>
      </c>
      <c r="D227">
        <v>0</v>
      </c>
      <c r="E227">
        <v>0.35212968</v>
      </c>
      <c r="F227">
        <v>3.47811315</v>
      </c>
      <c r="G227">
        <v>17.93149536</v>
      </c>
      <c r="H227">
        <v>153178248.40537485</v>
      </c>
    </row>
    <row r="228" spans="1:8" x14ac:dyDescent="0.3">
      <c r="A228" t="s">
        <v>439</v>
      </c>
      <c r="B228" t="s">
        <v>439</v>
      </c>
      <c r="C228">
        <v>3.9683157447058699</v>
      </c>
      <c r="D228">
        <v>168885.12779818001</v>
      </c>
      <c r="E228">
        <v>-5.2320829999999999E-2</v>
      </c>
      <c r="F228">
        <v>0.73027368000000004</v>
      </c>
      <c r="G228">
        <v>9.5238980299999998</v>
      </c>
      <c r="H228">
        <v>151493879.42057374</v>
      </c>
    </row>
    <row r="229" spans="1:8" x14ac:dyDescent="0.3">
      <c r="A229" t="s">
        <v>445</v>
      </c>
      <c r="B229" t="s">
        <v>444</v>
      </c>
      <c r="C229">
        <v>0.65896436307285</v>
      </c>
      <c r="D229">
        <v>1079628.18549094</v>
      </c>
      <c r="E229">
        <v>0.12337310999999999</v>
      </c>
      <c r="F229">
        <v>0.67524223000000005</v>
      </c>
      <c r="G229">
        <v>4.9389051200000003</v>
      </c>
      <c r="H229">
        <v>151391529.09223056</v>
      </c>
    </row>
    <row r="230" spans="1:8" x14ac:dyDescent="0.3">
      <c r="A230" t="s">
        <v>451</v>
      </c>
      <c r="B230" t="s">
        <v>450</v>
      </c>
      <c r="C230">
        <v>5.0070197683570798</v>
      </c>
      <c r="D230">
        <v>294922.40423942002</v>
      </c>
      <c r="E230">
        <v>0.25905826999999998</v>
      </c>
      <c r="F230">
        <v>4.3134268499999999</v>
      </c>
      <c r="G230">
        <v>14.3009775</v>
      </c>
      <c r="H230">
        <v>150642465.05731142</v>
      </c>
    </row>
    <row r="231" spans="1:8" x14ac:dyDescent="0.3">
      <c r="A231" t="s">
        <v>443</v>
      </c>
      <c r="B231" t="s">
        <v>442</v>
      </c>
      <c r="C231">
        <v>0.59284670613363999</v>
      </c>
      <c r="D231">
        <v>812812.90517667995</v>
      </c>
      <c r="E231">
        <v>0.13059831</v>
      </c>
      <c r="F231">
        <v>1.23090403</v>
      </c>
      <c r="G231">
        <v>7.8980835999999996</v>
      </c>
      <c r="H231">
        <v>148320540.4953751</v>
      </c>
    </row>
    <row r="232" spans="1:8" x14ac:dyDescent="0.3">
      <c r="A232" t="s">
        <v>441</v>
      </c>
      <c r="B232" t="s">
        <v>440</v>
      </c>
      <c r="C232">
        <v>1.0236174750203499</v>
      </c>
      <c r="D232">
        <v>19844103.646243449</v>
      </c>
      <c r="E232">
        <v>-4.560442E-2</v>
      </c>
      <c r="F232">
        <v>1.81710365</v>
      </c>
      <c r="G232">
        <v>1.54963337</v>
      </c>
      <c r="H232">
        <v>145762692.38185346</v>
      </c>
    </row>
    <row r="233" spans="1:8" x14ac:dyDescent="0.3">
      <c r="A233" t="s">
        <v>453</v>
      </c>
      <c r="B233" t="s">
        <v>452</v>
      </c>
      <c r="C233">
        <v>52.76223381392073</v>
      </c>
      <c r="D233">
        <v>81339717.110171854</v>
      </c>
      <c r="E233">
        <v>1.24995626</v>
      </c>
      <c r="F233">
        <v>3.5270523699999998</v>
      </c>
      <c r="G233">
        <v>24.493904659999998</v>
      </c>
      <c r="H233">
        <v>143302763.85210317</v>
      </c>
    </row>
    <row r="234" spans="1:8" x14ac:dyDescent="0.3">
      <c r="A234" t="s">
        <v>457</v>
      </c>
      <c r="B234" t="s">
        <v>456</v>
      </c>
      <c r="C234">
        <v>0.29025752737109001</v>
      </c>
      <c r="D234">
        <v>1844982.6194130001</v>
      </c>
      <c r="E234">
        <v>-1.66002462</v>
      </c>
      <c r="F234">
        <v>2.3832305800000002</v>
      </c>
      <c r="G234">
        <v>-2.6128845799999998</v>
      </c>
      <c r="H234">
        <v>135614485.63726547</v>
      </c>
    </row>
    <row r="235" spans="1:8" x14ac:dyDescent="0.3">
      <c r="A235" t="s">
        <v>495</v>
      </c>
      <c r="B235" t="s">
        <v>494</v>
      </c>
      <c r="C235">
        <v>56.73761473169774</v>
      </c>
      <c r="D235">
        <v>76712570.454520851</v>
      </c>
      <c r="E235">
        <v>5.1920921699999996</v>
      </c>
      <c r="F235">
        <v>30.55676562</v>
      </c>
      <c r="G235">
        <v>135.62470461999999</v>
      </c>
      <c r="H235">
        <v>131519606.55174676</v>
      </c>
    </row>
    <row r="236" spans="1:8" x14ac:dyDescent="0.3">
      <c r="A236" t="s">
        <v>475</v>
      </c>
      <c r="B236" t="s">
        <v>474</v>
      </c>
      <c r="C236">
        <v>3.0004550039250701</v>
      </c>
      <c r="D236">
        <v>1918999.3478678199</v>
      </c>
      <c r="E236">
        <v>-1.16675927</v>
      </c>
      <c r="F236">
        <v>3.7546358299999998</v>
      </c>
      <c r="G236">
        <v>40.81690837</v>
      </c>
      <c r="H236">
        <v>133394561.61500619</v>
      </c>
    </row>
    <row r="237" spans="1:8" x14ac:dyDescent="0.3">
      <c r="A237" t="s">
        <v>493</v>
      </c>
      <c r="B237" t="s">
        <v>492</v>
      </c>
      <c r="C237">
        <v>284.21749290635512</v>
      </c>
      <c r="D237">
        <v>11122667.074638009</v>
      </c>
      <c r="E237">
        <v>2.0879099800000001</v>
      </c>
      <c r="F237">
        <v>10.461309229999999</v>
      </c>
      <c r="G237">
        <v>103.64101999</v>
      </c>
      <c r="H237">
        <v>132228902.6546758</v>
      </c>
    </row>
    <row r="238" spans="1:8" x14ac:dyDescent="0.3">
      <c r="A238" t="s">
        <v>483</v>
      </c>
      <c r="B238" t="s">
        <v>482</v>
      </c>
      <c r="C238">
        <v>12.452515891385371</v>
      </c>
      <c r="D238">
        <v>595463.68354004005</v>
      </c>
      <c r="E238">
        <v>3.7945374599999999</v>
      </c>
      <c r="F238">
        <v>5.0900383900000001</v>
      </c>
      <c r="G238">
        <v>19.819122119999999</v>
      </c>
      <c r="H238">
        <v>133246763.53030486</v>
      </c>
    </row>
    <row r="239" spans="1:8" x14ac:dyDescent="0.3">
      <c r="A239" t="s">
        <v>467</v>
      </c>
      <c r="B239" t="s">
        <v>466</v>
      </c>
      <c r="C239">
        <v>1.0698536736537201</v>
      </c>
      <c r="D239">
        <v>0</v>
      </c>
      <c r="E239">
        <v>1.54621242</v>
      </c>
      <c r="F239">
        <v>3.9452336400000001</v>
      </c>
      <c r="G239">
        <v>25.723540530000001</v>
      </c>
      <c r="H239">
        <v>131761768.38005029</v>
      </c>
    </row>
    <row r="240" spans="1:8" x14ac:dyDescent="0.3">
      <c r="A240" t="s">
        <v>455</v>
      </c>
      <c r="B240" t="s">
        <v>454</v>
      </c>
      <c r="C240">
        <v>0.99187161282005998</v>
      </c>
      <c r="D240">
        <v>9663331.1373724993</v>
      </c>
      <c r="E240">
        <v>-0.54179460000000002</v>
      </c>
      <c r="F240">
        <v>-8.9584620000000004E-2</v>
      </c>
      <c r="G240">
        <v>-2.3380539999999998E-2</v>
      </c>
      <c r="H240">
        <v>129628127.58424716</v>
      </c>
    </row>
    <row r="241" spans="1:8" x14ac:dyDescent="0.3">
      <c r="A241" t="s">
        <v>481</v>
      </c>
      <c r="B241" t="s">
        <v>480</v>
      </c>
      <c r="C241">
        <v>0.28650421653425001</v>
      </c>
      <c r="D241">
        <v>1715358.6583473801</v>
      </c>
      <c r="E241">
        <v>-5.5570300000000003E-2</v>
      </c>
      <c r="F241">
        <v>8.7692644699999995</v>
      </c>
      <c r="G241">
        <v>10.192416229999999</v>
      </c>
      <c r="H241">
        <v>127120077.2561989</v>
      </c>
    </row>
    <row r="242" spans="1:8" x14ac:dyDescent="0.3">
      <c r="A242" t="s">
        <v>461</v>
      </c>
      <c r="B242" t="s">
        <v>460</v>
      </c>
      <c r="C242">
        <v>0.99811708314712</v>
      </c>
      <c r="D242">
        <v>3856357.8042583298</v>
      </c>
      <c r="E242">
        <v>0.46900866000000002</v>
      </c>
      <c r="F242">
        <v>-1.6019769999999999E-2</v>
      </c>
      <c r="G242">
        <v>-0.16517768999999999</v>
      </c>
      <c r="H242">
        <v>125498461.00353795</v>
      </c>
    </row>
    <row r="243" spans="1:8" x14ac:dyDescent="0.3">
      <c r="A243" t="s">
        <v>487</v>
      </c>
      <c r="B243" t="s">
        <v>486</v>
      </c>
      <c r="C243">
        <v>4.5778687357183401</v>
      </c>
      <c r="D243">
        <v>8226178.0114609003</v>
      </c>
      <c r="E243">
        <v>-0.93875909000000002</v>
      </c>
      <c r="F243">
        <v>10.207855179999999</v>
      </c>
      <c r="G243">
        <v>48.808325140000001</v>
      </c>
      <c r="H243">
        <v>124703492.807629</v>
      </c>
    </row>
    <row r="244" spans="1:8" x14ac:dyDescent="0.3">
      <c r="A244" t="s">
        <v>491</v>
      </c>
      <c r="B244" t="s">
        <v>490</v>
      </c>
      <c r="C244">
        <v>2.2666779184679998E-2</v>
      </c>
      <c r="D244">
        <v>3731444.1343161799</v>
      </c>
      <c r="E244">
        <v>-1.2011504799999999</v>
      </c>
      <c r="F244">
        <v>3.28461815</v>
      </c>
      <c r="G244">
        <v>25.404987179999999</v>
      </c>
      <c r="H244">
        <v>122744418.79995264</v>
      </c>
    </row>
    <row r="245" spans="1:8" x14ac:dyDescent="0.3">
      <c r="A245" t="s">
        <v>469</v>
      </c>
      <c r="B245" t="s">
        <v>468</v>
      </c>
      <c r="C245">
        <v>0.84431679895683998</v>
      </c>
      <c r="D245">
        <v>202500.44091390001</v>
      </c>
      <c r="E245">
        <v>0.87184806999999998</v>
      </c>
      <c r="F245">
        <v>-3.8719286899999998</v>
      </c>
      <c r="G245">
        <v>-1.8836263</v>
      </c>
      <c r="H245">
        <v>119466014.44663879</v>
      </c>
    </row>
    <row r="246" spans="1:8" x14ac:dyDescent="0.3">
      <c r="A246" t="s">
        <v>471</v>
      </c>
      <c r="B246" t="s">
        <v>470</v>
      </c>
      <c r="C246">
        <v>6.1636287628497204</v>
      </c>
      <c r="D246">
        <v>1321130.0601304399</v>
      </c>
      <c r="E246">
        <v>1.98722493</v>
      </c>
      <c r="F246">
        <v>-6.54595518</v>
      </c>
      <c r="G246">
        <v>1.72880308</v>
      </c>
      <c r="H246">
        <v>120013115.44744819</v>
      </c>
    </row>
    <row r="247" spans="1:8" x14ac:dyDescent="0.3">
      <c r="A247" t="s">
        <v>485</v>
      </c>
      <c r="B247" t="s">
        <v>484</v>
      </c>
      <c r="C247">
        <v>2.25371857899284</v>
      </c>
      <c r="D247">
        <v>102263.57189373999</v>
      </c>
      <c r="E247">
        <v>0.58206075000000002</v>
      </c>
      <c r="F247">
        <v>-11.15285222</v>
      </c>
      <c r="G247">
        <v>24.148049199999999</v>
      </c>
      <c r="H247">
        <v>115508269.74098904</v>
      </c>
    </row>
    <row r="248" spans="1:8" x14ac:dyDescent="0.3">
      <c r="A248" t="s">
        <v>459</v>
      </c>
      <c r="B248" t="s">
        <v>458</v>
      </c>
      <c r="C248">
        <v>1.0666464371987301</v>
      </c>
      <c r="D248">
        <v>2529817.8712063702</v>
      </c>
      <c r="E248">
        <v>-1.7693552400000001</v>
      </c>
      <c r="F248">
        <v>-3.0110053799999998</v>
      </c>
      <c r="G248">
        <v>-18.32815076</v>
      </c>
      <c r="H248">
        <v>115522408.5280596</v>
      </c>
    </row>
    <row r="249" spans="1:8" x14ac:dyDescent="0.3">
      <c r="A249" t="s">
        <v>479</v>
      </c>
      <c r="B249" t="s">
        <v>478</v>
      </c>
      <c r="C249">
        <v>15.97817351748485</v>
      </c>
      <c r="D249">
        <v>529798.57264244999</v>
      </c>
      <c r="E249">
        <v>1.30738697</v>
      </c>
      <c r="F249">
        <v>-3.2158414799999999</v>
      </c>
      <c r="G249">
        <v>-15.136442430000001</v>
      </c>
      <c r="H249">
        <v>113286206.76711488</v>
      </c>
    </row>
    <row r="250" spans="1:8" x14ac:dyDescent="0.3">
      <c r="A250" t="s">
        <v>477</v>
      </c>
      <c r="B250" t="s">
        <v>476</v>
      </c>
      <c r="C250">
        <v>2.9680479409721801</v>
      </c>
      <c r="D250">
        <v>182162.38330322001</v>
      </c>
      <c r="E250">
        <v>0.10371941</v>
      </c>
      <c r="F250">
        <v>-0.15785774</v>
      </c>
      <c r="G250">
        <v>-0.31810929999999998</v>
      </c>
      <c r="H250">
        <v>112785821.75694266</v>
      </c>
    </row>
    <row r="251" spans="1:8" x14ac:dyDescent="0.3">
      <c r="A251" t="s">
        <v>507</v>
      </c>
      <c r="B251" t="s">
        <v>506</v>
      </c>
      <c r="C251">
        <v>8.6739137910199996E-3</v>
      </c>
      <c r="D251">
        <v>2392231.8838018999</v>
      </c>
      <c r="E251">
        <v>2.6241774800000002</v>
      </c>
      <c r="F251">
        <v>14.489861960000001</v>
      </c>
      <c r="G251">
        <v>32.735842599999998</v>
      </c>
      <c r="H251">
        <v>106191014.9436532</v>
      </c>
    </row>
    <row r="252" spans="1:8" x14ac:dyDescent="0.3">
      <c r="A252" t="s">
        <v>503</v>
      </c>
      <c r="B252" t="s">
        <v>502</v>
      </c>
      <c r="C252">
        <v>3.2227383273969998E-2</v>
      </c>
      <c r="D252">
        <v>20304.065066499999</v>
      </c>
      <c r="E252">
        <v>-1.0413386600000001</v>
      </c>
      <c r="F252">
        <v>-0.69361821000000001</v>
      </c>
      <c r="G252">
        <v>0.84734626000000002</v>
      </c>
      <c r="H252">
        <v>104149213.90128356</v>
      </c>
    </row>
    <row r="253" spans="1:8" x14ac:dyDescent="0.3">
      <c r="A253" t="s">
        <v>501</v>
      </c>
      <c r="B253" t="s">
        <v>500</v>
      </c>
      <c r="C253">
        <v>3.1399967925758898</v>
      </c>
      <c r="D253">
        <v>974451.07946369995</v>
      </c>
      <c r="E253">
        <v>-1.1041135099999999</v>
      </c>
      <c r="F253">
        <v>-4.6776564399999998</v>
      </c>
      <c r="G253">
        <v>-12.268620500000001</v>
      </c>
      <c r="H253">
        <v>99623894.502467886</v>
      </c>
    </row>
    <row r="254" spans="1:8" x14ac:dyDescent="0.3">
      <c r="A254" t="s">
        <v>609</v>
      </c>
      <c r="B254" t="s">
        <v>608</v>
      </c>
      <c r="C254">
        <v>2.8780388341899999E-3</v>
      </c>
      <c r="D254">
        <v>43010032.541301057</v>
      </c>
      <c r="E254">
        <v>-2.1881456300000002</v>
      </c>
      <c r="F254">
        <v>21.388014210000001</v>
      </c>
      <c r="G254">
        <v>385.37920291</v>
      </c>
      <c r="H254">
        <v>98044626.988342285</v>
      </c>
    </row>
    <row r="255" spans="1:8" x14ac:dyDescent="0.3">
      <c r="A255" t="s">
        <v>489</v>
      </c>
      <c r="B255" t="s">
        <v>488</v>
      </c>
      <c r="C255">
        <v>0.28612789028829</v>
      </c>
      <c r="D255">
        <v>6777111.4066823302</v>
      </c>
      <c r="E255">
        <v>-2.86061481</v>
      </c>
      <c r="F255">
        <v>-7.0364952199999999</v>
      </c>
      <c r="G255">
        <v>-12.065072649999999</v>
      </c>
      <c r="H255">
        <v>96466272.600476474</v>
      </c>
    </row>
    <row r="256" spans="1:8" x14ac:dyDescent="0.3">
      <c r="A256" t="s">
        <v>497</v>
      </c>
      <c r="B256" t="s">
        <v>496</v>
      </c>
      <c r="C256">
        <v>9.5766717176500003E-3</v>
      </c>
      <c r="D256">
        <v>858759.35410606</v>
      </c>
      <c r="E256">
        <v>1.2544616</v>
      </c>
      <c r="F256">
        <v>2.8131547499999998</v>
      </c>
      <c r="G256">
        <v>62.543251859999998</v>
      </c>
      <c r="H256">
        <v>96154389.414271727</v>
      </c>
    </row>
    <row r="257" spans="1:8" x14ac:dyDescent="0.3">
      <c r="A257" t="s">
        <v>519</v>
      </c>
      <c r="B257" t="s">
        <v>518</v>
      </c>
      <c r="C257">
        <v>0.16725353527399001</v>
      </c>
      <c r="D257">
        <v>21342742.21461558</v>
      </c>
      <c r="E257">
        <v>-1.70632674</v>
      </c>
      <c r="F257">
        <v>10.842458479999999</v>
      </c>
      <c r="G257">
        <v>14.360755899999999</v>
      </c>
      <c r="H257">
        <v>94358869.539493874</v>
      </c>
    </row>
    <row r="258" spans="1:8" x14ac:dyDescent="0.3">
      <c r="A258" t="s">
        <v>505</v>
      </c>
      <c r="B258" t="s">
        <v>504</v>
      </c>
      <c r="C258">
        <v>1.22828470332693</v>
      </c>
      <c r="D258">
        <v>165749.13332317001</v>
      </c>
      <c r="E258">
        <v>2.78507602</v>
      </c>
      <c r="F258">
        <v>3.0206202700000002</v>
      </c>
      <c r="G258">
        <v>11.96542769</v>
      </c>
      <c r="H258">
        <v>93687364.224238366</v>
      </c>
    </row>
    <row r="259" spans="1:8" x14ac:dyDescent="0.3">
      <c r="A259" t="s">
        <v>509</v>
      </c>
      <c r="B259" t="s">
        <v>508</v>
      </c>
      <c r="C259">
        <v>1.3366796656253199</v>
      </c>
      <c r="D259">
        <v>445249.05131607997</v>
      </c>
      <c r="E259">
        <v>-1.5394690900000001</v>
      </c>
      <c r="F259">
        <v>2.4178972399999998</v>
      </c>
      <c r="G259">
        <v>15.302289529999999</v>
      </c>
      <c r="H259">
        <v>93448208.42627272</v>
      </c>
    </row>
    <row r="260" spans="1:8" x14ac:dyDescent="0.3">
      <c r="A260" t="s">
        <v>556</v>
      </c>
      <c r="B260" t="s">
        <v>555</v>
      </c>
      <c r="C260">
        <v>0.13025947355617001</v>
      </c>
      <c r="D260">
        <v>2665782.3836477599</v>
      </c>
      <c r="E260">
        <v>11.307655670000001</v>
      </c>
      <c r="F260">
        <v>29.069774580000001</v>
      </c>
      <c r="G260">
        <v>80.744980940000005</v>
      </c>
      <c r="H260">
        <v>89779123.569236577</v>
      </c>
    </row>
    <row r="261" spans="1:8" x14ac:dyDescent="0.3">
      <c r="A261" t="s">
        <v>523</v>
      </c>
      <c r="B261" t="s">
        <v>522</v>
      </c>
      <c r="C261">
        <v>0.35012885525475002</v>
      </c>
      <c r="D261">
        <v>17057953.009101789</v>
      </c>
      <c r="E261">
        <v>-2.8514596399999999</v>
      </c>
      <c r="F261">
        <v>0.73775038000000004</v>
      </c>
      <c r="G261">
        <v>-6.5408587000000002</v>
      </c>
      <c r="H261">
        <v>87856503.159424454</v>
      </c>
    </row>
    <row r="262" spans="1:8" x14ac:dyDescent="0.3">
      <c r="A262" t="s">
        <v>436</v>
      </c>
      <c r="B262" t="s">
        <v>435</v>
      </c>
      <c r="C262">
        <v>8.9360816879709995E-2</v>
      </c>
      <c r="D262">
        <v>11752.38952904</v>
      </c>
      <c r="E262">
        <v>1.8794369500000001</v>
      </c>
      <c r="F262">
        <v>3.92358545</v>
      </c>
      <c r="G262">
        <v>9.5952987800000002</v>
      </c>
      <c r="H262">
        <v>87593491.813149139</v>
      </c>
    </row>
    <row r="263" spans="1:8" x14ac:dyDescent="0.3">
      <c r="A263" t="s">
        <v>546</v>
      </c>
      <c r="B263" t="s">
        <v>545</v>
      </c>
      <c r="C263">
        <v>4.89831148033727</v>
      </c>
      <c r="D263">
        <v>16686280.529008631</v>
      </c>
      <c r="E263">
        <v>0.30311237000000002</v>
      </c>
      <c r="F263">
        <v>7.1010060399999997</v>
      </c>
      <c r="G263">
        <v>64.046925740000006</v>
      </c>
      <c r="H263">
        <v>82634514.673289746</v>
      </c>
    </row>
    <row r="264" spans="1:8" x14ac:dyDescent="0.3">
      <c r="A264" t="s">
        <v>465</v>
      </c>
      <c r="B264" t="s">
        <v>464</v>
      </c>
      <c r="C264">
        <v>7.6554008199310006E-2</v>
      </c>
      <c r="D264">
        <v>8995.5632432399998</v>
      </c>
      <c r="E264">
        <v>-18.94062053</v>
      </c>
      <c r="F264">
        <v>-26.05184697</v>
      </c>
      <c r="G264">
        <v>-24.891840949999999</v>
      </c>
      <c r="H264">
        <v>82010904.370593771</v>
      </c>
    </row>
    <row r="265" spans="1:8" x14ac:dyDescent="0.3">
      <c r="A265" t="s">
        <v>571</v>
      </c>
      <c r="B265" t="s">
        <v>570</v>
      </c>
      <c r="C265">
        <v>70.594025891812606</v>
      </c>
      <c r="D265">
        <v>4170200.11891304</v>
      </c>
      <c r="E265">
        <v>5.13691619</v>
      </c>
      <c r="F265">
        <v>26.017738219999998</v>
      </c>
      <c r="G265">
        <v>37.138563410000003</v>
      </c>
      <c r="H265">
        <v>80861499.710406333</v>
      </c>
    </row>
    <row r="266" spans="1:8" x14ac:dyDescent="0.3">
      <c r="A266" t="s">
        <v>513</v>
      </c>
      <c r="B266" t="s">
        <v>512</v>
      </c>
      <c r="C266">
        <v>1.4343924519870901</v>
      </c>
      <c r="D266">
        <v>31931935.490092639</v>
      </c>
      <c r="E266">
        <v>0.24916875999999999</v>
      </c>
      <c r="F266">
        <v>-7.0812689600000001</v>
      </c>
      <c r="G266">
        <v>29.009054370000001</v>
      </c>
      <c r="H266">
        <v>80024754.896359757</v>
      </c>
    </row>
    <row r="267" spans="1:8" x14ac:dyDescent="0.3">
      <c r="A267" t="s">
        <v>521</v>
      </c>
      <c r="B267" t="s">
        <v>520</v>
      </c>
      <c r="C267">
        <v>149.33330813660558</v>
      </c>
      <c r="D267">
        <v>1112869.3613790299</v>
      </c>
      <c r="E267">
        <v>0.30330353999999998</v>
      </c>
      <c r="F267">
        <v>1.51659074</v>
      </c>
      <c r="G267">
        <v>13.29596826</v>
      </c>
      <c r="H267">
        <v>79388906.347600296</v>
      </c>
    </row>
    <row r="268" spans="1:8" x14ac:dyDescent="0.3">
      <c r="A268" t="s">
        <v>517</v>
      </c>
      <c r="B268" t="s">
        <v>516</v>
      </c>
      <c r="C268">
        <v>3.4071353739310001E-2</v>
      </c>
      <c r="D268">
        <v>1617668.48746084</v>
      </c>
      <c r="E268">
        <v>0.86713706000000002</v>
      </c>
      <c r="F268">
        <v>1.04024699</v>
      </c>
      <c r="G268">
        <v>-17.981873149999998</v>
      </c>
      <c r="H268">
        <v>78719296.866954297</v>
      </c>
    </row>
    <row r="269" spans="1:8" x14ac:dyDescent="0.3">
      <c r="A269" t="s">
        <v>528</v>
      </c>
      <c r="B269" t="s">
        <v>527</v>
      </c>
      <c r="C269">
        <v>0.31818991578676997</v>
      </c>
      <c r="D269">
        <v>1228117.5463363801</v>
      </c>
      <c r="E269">
        <v>2.18031956</v>
      </c>
      <c r="F269">
        <v>6.4299061100000001</v>
      </c>
      <c r="G269">
        <v>3.0331174000000001</v>
      </c>
      <c r="H269">
        <v>77274693.879385546</v>
      </c>
    </row>
    <row r="270" spans="1:8" x14ac:dyDescent="0.3">
      <c r="A270" t="s">
        <v>526</v>
      </c>
      <c r="B270" t="s">
        <v>526</v>
      </c>
      <c r="C270">
        <v>0.66990386340097996</v>
      </c>
      <c r="D270">
        <v>281091.80347102002</v>
      </c>
      <c r="E270">
        <v>1.65733642</v>
      </c>
      <c r="F270">
        <v>4.0213440299999998</v>
      </c>
      <c r="G270">
        <v>12.00325458</v>
      </c>
      <c r="H270">
        <v>76607636.094112217</v>
      </c>
    </row>
    <row r="271" spans="1:8" x14ac:dyDescent="0.3">
      <c r="A271" t="s">
        <v>548</v>
      </c>
      <c r="B271" t="s">
        <v>547</v>
      </c>
      <c r="C271">
        <v>3.5472066242916802</v>
      </c>
      <c r="D271">
        <v>1968244.20479929</v>
      </c>
      <c r="E271">
        <v>4.3846037999999998</v>
      </c>
      <c r="F271">
        <v>13.982060519999999</v>
      </c>
      <c r="G271">
        <v>-9.6836391200000005</v>
      </c>
      <c r="H271">
        <v>75075405.596400261</v>
      </c>
    </row>
    <row r="272" spans="1:8" x14ac:dyDescent="0.3">
      <c r="A272" t="s">
        <v>552</v>
      </c>
      <c r="B272" t="s">
        <v>552</v>
      </c>
      <c r="C272">
        <v>5.3785531251446903</v>
      </c>
      <c r="D272">
        <v>29662265.72861575</v>
      </c>
      <c r="E272">
        <v>1.1220966000000001</v>
      </c>
      <c r="F272">
        <v>8.5360775899999997</v>
      </c>
      <c r="G272">
        <v>10.499726989999999</v>
      </c>
      <c r="H272">
        <v>74479777.949544236</v>
      </c>
    </row>
    <row r="273" spans="1:8" x14ac:dyDescent="0.3">
      <c r="A273" t="s">
        <v>534</v>
      </c>
      <c r="B273" t="s">
        <v>533</v>
      </c>
      <c r="C273">
        <v>4.2026777439245704</v>
      </c>
      <c r="D273">
        <v>1216584.25442151</v>
      </c>
      <c r="E273">
        <v>0.55714631999999997</v>
      </c>
      <c r="F273">
        <v>4.0598708300000004</v>
      </c>
      <c r="G273">
        <v>18.584379500000001</v>
      </c>
      <c r="H273">
        <v>73654000.33395417</v>
      </c>
    </row>
    <row r="274" spans="1:8" x14ac:dyDescent="0.3">
      <c r="A274" t="s">
        <v>525</v>
      </c>
      <c r="B274" t="s">
        <v>524</v>
      </c>
      <c r="C274">
        <v>0.15688844746864</v>
      </c>
      <c r="D274">
        <v>655661055.16043496</v>
      </c>
      <c r="E274">
        <v>0.32412438999999998</v>
      </c>
      <c r="F274">
        <v>1.8180000000000002E-2</v>
      </c>
      <c r="G274">
        <v>1.2749493700000001</v>
      </c>
      <c r="H274">
        <v>72168717.213263899</v>
      </c>
    </row>
    <row r="275" spans="1:8" x14ac:dyDescent="0.3">
      <c r="A275" t="s">
        <v>536</v>
      </c>
      <c r="B275" t="s">
        <v>535</v>
      </c>
      <c r="C275">
        <v>0.2354181893283</v>
      </c>
      <c r="D275">
        <v>305728.96388305997</v>
      </c>
      <c r="E275">
        <v>0.57599677000000005</v>
      </c>
      <c r="F275">
        <v>-4.2130513499999998</v>
      </c>
      <c r="G275">
        <v>30.817584010000001</v>
      </c>
      <c r="H275">
        <v>71398799.840718418</v>
      </c>
    </row>
    <row r="276" spans="1:8" x14ac:dyDescent="0.3">
      <c r="A276" t="s">
        <v>544</v>
      </c>
      <c r="B276" t="s">
        <v>543</v>
      </c>
      <c r="C276">
        <v>0.1458557049319</v>
      </c>
      <c r="D276">
        <v>176341.65410627</v>
      </c>
      <c r="E276">
        <v>-0.18215693999999999</v>
      </c>
      <c r="F276">
        <v>5.1017300299999997</v>
      </c>
      <c r="G276">
        <v>87.002805640000005</v>
      </c>
      <c r="H276">
        <v>71127388.397720039</v>
      </c>
    </row>
    <row r="277" spans="1:8" x14ac:dyDescent="0.3">
      <c r="A277" t="s">
        <v>515</v>
      </c>
      <c r="B277" t="s">
        <v>514</v>
      </c>
      <c r="C277">
        <v>0.61967891082925997</v>
      </c>
      <c r="D277">
        <v>3656539.2844670401</v>
      </c>
      <c r="E277">
        <v>-2.1261677799999998</v>
      </c>
      <c r="F277">
        <v>-2.5433108799999999</v>
      </c>
      <c r="G277">
        <v>-27.186407370000001</v>
      </c>
      <c r="H277">
        <v>70272600.423699468</v>
      </c>
    </row>
    <row r="278" spans="1:8" x14ac:dyDescent="0.3">
      <c r="A278" t="s">
        <v>575</v>
      </c>
      <c r="B278" t="s">
        <v>574</v>
      </c>
      <c r="C278">
        <v>0.10653768897058</v>
      </c>
      <c r="D278">
        <v>111834563.71084929</v>
      </c>
      <c r="E278">
        <v>-1.3540666100000001</v>
      </c>
      <c r="F278">
        <v>12.668423629999999</v>
      </c>
      <c r="G278">
        <v>26.114739199999999</v>
      </c>
      <c r="H278">
        <v>70061628.572259218</v>
      </c>
    </row>
    <row r="279" spans="1:8" x14ac:dyDescent="0.3">
      <c r="A279" t="s">
        <v>532</v>
      </c>
      <c r="B279" t="s">
        <v>531</v>
      </c>
      <c r="C279">
        <v>3.987814588316E-2</v>
      </c>
      <c r="D279">
        <v>26719901.560452349</v>
      </c>
      <c r="E279">
        <v>-1.31753002</v>
      </c>
      <c r="F279">
        <v>-0.90365353000000004</v>
      </c>
      <c r="G279">
        <v>0.66136923000000003</v>
      </c>
      <c r="H279">
        <v>69737483.294090018</v>
      </c>
    </row>
    <row r="280" spans="1:8" x14ac:dyDescent="0.3">
      <c r="A280" t="s">
        <v>624</v>
      </c>
      <c r="B280" t="s">
        <v>623</v>
      </c>
      <c r="C280">
        <v>1.40675972586E-3</v>
      </c>
      <c r="D280">
        <v>3697639.8411142598</v>
      </c>
      <c r="E280">
        <v>1.80360158</v>
      </c>
      <c r="F280">
        <v>-1.2908737400000001</v>
      </c>
      <c r="G280">
        <v>85.761105420000007</v>
      </c>
      <c r="H280">
        <v>72124726.163138151</v>
      </c>
    </row>
    <row r="281" spans="1:8" x14ac:dyDescent="0.3">
      <c r="A281" t="s">
        <v>551</v>
      </c>
      <c r="B281" t="s">
        <v>551</v>
      </c>
      <c r="C281">
        <v>0.25892777423057001</v>
      </c>
      <c r="D281">
        <v>331203.18101375998</v>
      </c>
      <c r="E281">
        <v>0.14753562000000001</v>
      </c>
      <c r="F281">
        <v>3.6932675599999998</v>
      </c>
      <c r="G281">
        <v>16.70885565</v>
      </c>
      <c r="H281">
        <v>68492850.058758467</v>
      </c>
    </row>
    <row r="282" spans="1:8" x14ac:dyDescent="0.3">
      <c r="A282" t="s">
        <v>530</v>
      </c>
      <c r="B282" t="s">
        <v>529</v>
      </c>
      <c r="C282">
        <v>0.76893591689507002</v>
      </c>
      <c r="D282">
        <v>4452775.1038192501</v>
      </c>
      <c r="E282">
        <v>-0.11699057</v>
      </c>
      <c r="F282">
        <v>-0.63754935000000001</v>
      </c>
      <c r="G282">
        <v>-17.4081604</v>
      </c>
      <c r="H282">
        <v>67250851.372078076</v>
      </c>
    </row>
    <row r="283" spans="1:8" x14ac:dyDescent="0.3">
      <c r="A283" t="s">
        <v>618</v>
      </c>
      <c r="B283" t="s">
        <v>617</v>
      </c>
      <c r="C283">
        <v>0.10121819397937</v>
      </c>
      <c r="D283">
        <v>10402474.24557142</v>
      </c>
      <c r="E283">
        <v>7.4649339999999995E-2</v>
      </c>
      <c r="F283">
        <v>20.962940329999999</v>
      </c>
      <c r="G283">
        <v>79.273660340000006</v>
      </c>
      <c r="H283">
        <v>66866284.949466661</v>
      </c>
    </row>
    <row r="284" spans="1:8" x14ac:dyDescent="0.3">
      <c r="A284" t="s">
        <v>557</v>
      </c>
      <c r="B284" t="s">
        <v>557</v>
      </c>
      <c r="C284">
        <v>1.9557554555816199</v>
      </c>
      <c r="D284">
        <v>4300848.4759861203</v>
      </c>
      <c r="E284">
        <v>5.1560182899999996</v>
      </c>
      <c r="F284">
        <v>9.2150127200000007</v>
      </c>
      <c r="G284">
        <v>75.279916799999995</v>
      </c>
      <c r="H284">
        <v>66546200.889693521</v>
      </c>
    </row>
    <row r="285" spans="1:8" x14ac:dyDescent="0.3">
      <c r="A285" t="s">
        <v>573</v>
      </c>
      <c r="B285" t="s">
        <v>572</v>
      </c>
      <c r="C285">
        <v>32.729668755151778</v>
      </c>
      <c r="D285">
        <v>0</v>
      </c>
      <c r="E285">
        <v>-0.41232990000000003</v>
      </c>
      <c r="F285">
        <v>5.1516524099999996</v>
      </c>
      <c r="G285">
        <v>25.61503329</v>
      </c>
      <c r="H285">
        <v>66571949.869966187</v>
      </c>
    </row>
    <row r="286" spans="1:8" x14ac:dyDescent="0.3">
      <c r="A286" t="s">
        <v>579</v>
      </c>
      <c r="B286" t="s">
        <v>578</v>
      </c>
      <c r="C286">
        <v>6.5260857756311097</v>
      </c>
      <c r="D286">
        <v>432698.50599182001</v>
      </c>
      <c r="E286">
        <v>-0.53117398999999998</v>
      </c>
      <c r="F286">
        <v>5.16130332</v>
      </c>
      <c r="G286">
        <v>25.602186639999999</v>
      </c>
      <c r="H286">
        <v>65260857.756311096</v>
      </c>
    </row>
    <row r="287" spans="1:8" x14ac:dyDescent="0.3">
      <c r="A287" t="s">
        <v>540</v>
      </c>
      <c r="B287" t="s">
        <v>539</v>
      </c>
      <c r="C287">
        <v>8.0783041647052691</v>
      </c>
      <c r="D287">
        <v>83427799.693690315</v>
      </c>
      <c r="E287">
        <v>-0.64581016999999996</v>
      </c>
      <c r="F287">
        <v>1.92733025</v>
      </c>
      <c r="G287">
        <v>32.0069625</v>
      </c>
      <c r="H287">
        <v>63515472.615695223</v>
      </c>
    </row>
    <row r="288" spans="1:8" x14ac:dyDescent="0.3">
      <c r="A288" t="s">
        <v>554</v>
      </c>
      <c r="B288" t="s">
        <v>553</v>
      </c>
      <c r="C288">
        <v>3.7654283465697098</v>
      </c>
      <c r="D288">
        <v>15769073.981686009</v>
      </c>
      <c r="E288">
        <v>1.33671969</v>
      </c>
      <c r="F288">
        <v>3.0236546999999998</v>
      </c>
      <c r="G288">
        <v>23.73234253</v>
      </c>
      <c r="H288">
        <v>62250214.332234845</v>
      </c>
    </row>
    <row r="289" spans="1:8" x14ac:dyDescent="0.3">
      <c r="A289" t="s">
        <v>565</v>
      </c>
      <c r="B289" t="s">
        <v>564</v>
      </c>
      <c r="C289">
        <v>0.35061383012192998</v>
      </c>
      <c r="D289">
        <v>436460.80762659002</v>
      </c>
      <c r="E289">
        <v>-11.229286780000001</v>
      </c>
      <c r="F289">
        <v>21.60284661</v>
      </c>
      <c r="G289">
        <v>25.229073759999999</v>
      </c>
      <c r="H289">
        <v>60039397.656756029</v>
      </c>
    </row>
    <row r="290" spans="1:8" x14ac:dyDescent="0.3">
      <c r="A290" t="s">
        <v>589</v>
      </c>
      <c r="B290" t="s">
        <v>588</v>
      </c>
      <c r="C290">
        <v>8.9291167854539999E-2</v>
      </c>
      <c r="D290">
        <v>583226.61941788998</v>
      </c>
      <c r="E290">
        <v>1.1036877300000001</v>
      </c>
      <c r="F290">
        <v>5.3200922400000001</v>
      </c>
      <c r="G290">
        <v>24.799188690000001</v>
      </c>
      <c r="H290">
        <v>60598607.638221674</v>
      </c>
    </row>
    <row r="291" spans="1:8" x14ac:dyDescent="0.3">
      <c r="A291" t="s">
        <v>550</v>
      </c>
      <c r="B291" t="s">
        <v>549</v>
      </c>
      <c r="C291">
        <v>1.50955581312641</v>
      </c>
      <c r="D291">
        <v>2291917.9983437699</v>
      </c>
      <c r="E291">
        <v>1.2367144699999999</v>
      </c>
      <c r="F291">
        <v>1.92627101</v>
      </c>
      <c r="G291">
        <v>9.1559212700000003</v>
      </c>
      <c r="H291">
        <v>60382232.525056399</v>
      </c>
    </row>
    <row r="292" spans="1:8" x14ac:dyDescent="0.3">
      <c r="A292" t="s">
        <v>559</v>
      </c>
      <c r="B292" t="s">
        <v>558</v>
      </c>
      <c r="C292">
        <v>0.33899021319702999</v>
      </c>
      <c r="D292">
        <v>2031717.63248187</v>
      </c>
      <c r="E292">
        <v>-3.3464387800000002</v>
      </c>
      <c r="F292">
        <v>6.3588189899999996</v>
      </c>
      <c r="G292">
        <v>117.75852335</v>
      </c>
      <c r="H292">
        <v>59496337.949107252</v>
      </c>
    </row>
    <row r="293" spans="1:8" x14ac:dyDescent="0.3">
      <c r="A293" t="s">
        <v>585</v>
      </c>
      <c r="B293" t="s">
        <v>584</v>
      </c>
      <c r="C293">
        <v>2043.4726890720683</v>
      </c>
      <c r="D293">
        <v>49627918.409815222</v>
      </c>
      <c r="E293">
        <v>-0.26648314000000001</v>
      </c>
      <c r="F293">
        <v>-8.7033872999999993</v>
      </c>
      <c r="G293">
        <v>84.580113019999999</v>
      </c>
      <c r="H293">
        <v>60282444.32762602</v>
      </c>
    </row>
    <row r="294" spans="1:8" x14ac:dyDescent="0.3">
      <c r="A294" t="s">
        <v>581</v>
      </c>
      <c r="B294" t="s">
        <v>580</v>
      </c>
      <c r="C294">
        <v>168.37513778199232</v>
      </c>
      <c r="D294">
        <v>3398054.4755744701</v>
      </c>
      <c r="E294">
        <v>-1.5302329800000001</v>
      </c>
      <c r="F294">
        <v>8.6566297199999998</v>
      </c>
      <c r="G294">
        <v>1.8094985699999999</v>
      </c>
      <c r="H294">
        <v>58931298.223697312</v>
      </c>
    </row>
    <row r="295" spans="1:8" x14ac:dyDescent="0.3">
      <c r="A295" t="s">
        <v>563</v>
      </c>
      <c r="B295" t="s">
        <v>562</v>
      </c>
      <c r="C295">
        <v>27.379627590146999</v>
      </c>
      <c r="D295">
        <v>193268.78911074999</v>
      </c>
      <c r="E295">
        <v>-8.1606874900000008</v>
      </c>
      <c r="F295">
        <v>-14.71707436</v>
      </c>
      <c r="G295">
        <v>133.43748514000001</v>
      </c>
      <c r="H295">
        <v>58856518.977685548</v>
      </c>
    </row>
    <row r="296" spans="1:8" x14ac:dyDescent="0.3">
      <c r="A296" t="s">
        <v>567</v>
      </c>
      <c r="B296" t="s">
        <v>566</v>
      </c>
      <c r="C296">
        <v>0.27759887151219997</v>
      </c>
      <c r="D296">
        <v>6182.9818891599998</v>
      </c>
      <c r="E296">
        <v>-10.660699149999999</v>
      </c>
      <c r="F296">
        <v>-14.485436979999999</v>
      </c>
      <c r="G296">
        <v>-28.584310510000002</v>
      </c>
      <c r="H296">
        <v>58844937.420272321</v>
      </c>
    </row>
    <row r="297" spans="1:8" x14ac:dyDescent="0.3">
      <c r="A297" t="s">
        <v>569</v>
      </c>
      <c r="B297" t="s">
        <v>568</v>
      </c>
      <c r="C297">
        <v>1.6693697977398101</v>
      </c>
      <c r="D297">
        <v>1451193.52284797</v>
      </c>
      <c r="E297">
        <v>-0.19010329000000001</v>
      </c>
      <c r="F297">
        <v>-1.3328422</v>
      </c>
      <c r="G297">
        <v>15.34573919</v>
      </c>
      <c r="H297">
        <v>57588328.973621599</v>
      </c>
    </row>
    <row r="298" spans="1:8" x14ac:dyDescent="0.3">
      <c r="A298" t="s">
        <v>561</v>
      </c>
      <c r="B298" t="s">
        <v>560</v>
      </c>
      <c r="C298">
        <v>0.12711772157911999</v>
      </c>
      <c r="D298">
        <v>126212.56816594</v>
      </c>
      <c r="E298">
        <v>8.2652130000000004E-2</v>
      </c>
      <c r="F298">
        <v>0.35653186999999997</v>
      </c>
      <c r="G298">
        <v>2.5474785999999998</v>
      </c>
      <c r="H298">
        <v>57251627.238890305</v>
      </c>
    </row>
    <row r="299" spans="1:8" x14ac:dyDescent="0.3">
      <c r="A299" t="s">
        <v>398</v>
      </c>
      <c r="B299" t="s">
        <v>397</v>
      </c>
      <c r="C299">
        <v>0.37223866301642999</v>
      </c>
      <c r="D299">
        <v>23638650.12915995</v>
      </c>
      <c r="E299">
        <v>1.21310476</v>
      </c>
      <c r="F299">
        <v>-3.52744159</v>
      </c>
      <c r="G299">
        <v>16.77171014</v>
      </c>
      <c r="H299">
        <v>56056787.927475341</v>
      </c>
    </row>
    <row r="300" spans="1:8" x14ac:dyDescent="0.3">
      <c r="A300" t="s">
        <v>376</v>
      </c>
      <c r="B300" t="s">
        <v>375</v>
      </c>
      <c r="C300">
        <v>5.4248528441400001E-3</v>
      </c>
      <c r="D300">
        <v>1077857.1959214199</v>
      </c>
      <c r="E300">
        <v>0.88144224999999998</v>
      </c>
      <c r="F300">
        <v>-2.16081572</v>
      </c>
      <c r="G300">
        <v>4.6377198599999998</v>
      </c>
      <c r="H300">
        <v>55508840.130963184</v>
      </c>
    </row>
    <row r="301" spans="1:8" x14ac:dyDescent="0.3">
      <c r="A301" t="s">
        <v>390</v>
      </c>
      <c r="B301" t="s">
        <v>389</v>
      </c>
      <c r="C301">
        <v>8.5077818828000005E-3</v>
      </c>
      <c r="D301">
        <v>25507659.777468041</v>
      </c>
      <c r="E301">
        <v>1.24783255</v>
      </c>
      <c r="F301">
        <v>-2.4475094899999998</v>
      </c>
      <c r="G301">
        <v>31.827048690000002</v>
      </c>
      <c r="H301">
        <v>54449008.546790615</v>
      </c>
    </row>
    <row r="302" spans="1:8" x14ac:dyDescent="0.3">
      <c r="A302" t="s">
        <v>394</v>
      </c>
      <c r="B302" t="s">
        <v>393</v>
      </c>
      <c r="C302">
        <v>5.4567074004901004</v>
      </c>
      <c r="D302">
        <v>7920768.7849365603</v>
      </c>
      <c r="E302">
        <v>-0.35215729000000001</v>
      </c>
      <c r="F302">
        <v>5.7176105100000001</v>
      </c>
      <c r="G302">
        <v>27.57378344</v>
      </c>
      <c r="H302">
        <v>54567074.004900955</v>
      </c>
    </row>
    <row r="303" spans="1:8" x14ac:dyDescent="0.3">
      <c r="A303" t="s">
        <v>396</v>
      </c>
      <c r="B303" t="s">
        <v>395</v>
      </c>
      <c r="C303">
        <v>2.5171531633139999E-2</v>
      </c>
      <c r="D303">
        <v>400530.00309297</v>
      </c>
      <c r="E303">
        <v>1.5625083900000001</v>
      </c>
      <c r="F303">
        <v>10.623987140000001</v>
      </c>
      <c r="G303">
        <v>3.2093722499999999</v>
      </c>
      <c r="H303">
        <v>53634308.917004429</v>
      </c>
    </row>
    <row r="304" spans="1:8" x14ac:dyDescent="0.3">
      <c r="A304" t="s">
        <v>587</v>
      </c>
      <c r="B304" t="s">
        <v>586</v>
      </c>
      <c r="C304">
        <v>0.59116920143717</v>
      </c>
      <c r="D304">
        <v>515.97001485999999</v>
      </c>
      <c r="E304">
        <v>7.1849550000000004</v>
      </c>
      <c r="F304">
        <v>1.0479752600000001</v>
      </c>
      <c r="G304">
        <v>14.12630289</v>
      </c>
      <c r="H304">
        <v>53213703.388204761</v>
      </c>
    </row>
    <row r="305" spans="1:8" x14ac:dyDescent="0.3">
      <c r="A305" t="s">
        <v>638</v>
      </c>
      <c r="B305" t="s">
        <v>637</v>
      </c>
      <c r="C305">
        <v>1.0000977474511701</v>
      </c>
      <c r="D305">
        <v>3746474.8218934699</v>
      </c>
      <c r="E305">
        <v>-7.2853000000000002E-4</v>
      </c>
      <c r="F305">
        <v>-3.7902390000000001E-2</v>
      </c>
      <c r="G305">
        <v>-3.7017939999999999E-2</v>
      </c>
      <c r="H305">
        <v>52240098.837427638</v>
      </c>
    </row>
    <row r="306" spans="1:8" x14ac:dyDescent="0.3">
      <c r="A306" t="s">
        <v>386</v>
      </c>
      <c r="B306" t="s">
        <v>385</v>
      </c>
      <c r="C306">
        <v>0.24766807708332</v>
      </c>
      <c r="D306">
        <v>5342784.08053145</v>
      </c>
      <c r="E306">
        <v>0.78122055999999995</v>
      </c>
      <c r="F306">
        <v>-2.3200844200000001</v>
      </c>
      <c r="G306">
        <v>-36.612626169999999</v>
      </c>
      <c r="H306">
        <v>52010296.187497199</v>
      </c>
    </row>
    <row r="307" spans="1:8" x14ac:dyDescent="0.3">
      <c r="A307" t="s">
        <v>645</v>
      </c>
      <c r="B307" t="s">
        <v>645</v>
      </c>
      <c r="C307">
        <v>5.3699715864599998E-3</v>
      </c>
      <c r="D307">
        <v>13544448.898951739</v>
      </c>
      <c r="E307">
        <v>-0.14782864000000001</v>
      </c>
      <c r="F307">
        <v>-7.0569465500000002</v>
      </c>
      <c r="G307">
        <v>48.007916080000001</v>
      </c>
      <c r="H307">
        <v>50508129.7603985</v>
      </c>
    </row>
    <row r="308" spans="1:8" x14ac:dyDescent="0.3">
      <c r="A308" t="s">
        <v>695</v>
      </c>
      <c r="B308" t="s">
        <v>694</v>
      </c>
      <c r="C308">
        <v>114.46662652137232</v>
      </c>
      <c r="D308">
        <v>823057.73806821997</v>
      </c>
      <c r="E308">
        <v>-0.55821182000000003</v>
      </c>
      <c r="F308">
        <v>0.64302289000000001</v>
      </c>
      <c r="G308">
        <v>-59.80879032</v>
      </c>
      <c r="H308">
        <v>51509981.934617549</v>
      </c>
    </row>
    <row r="309" spans="1:8" x14ac:dyDescent="0.3">
      <c r="A309" t="s">
        <v>634</v>
      </c>
      <c r="B309" t="s">
        <v>633</v>
      </c>
      <c r="C309">
        <v>0.26940701459393002</v>
      </c>
      <c r="D309">
        <v>0</v>
      </c>
      <c r="E309">
        <v>3.41032621</v>
      </c>
      <c r="F309">
        <v>25.965744480000001</v>
      </c>
      <c r="G309">
        <v>63.170536939999998</v>
      </c>
      <c r="H309">
        <v>51552915.93639455</v>
      </c>
    </row>
    <row r="310" spans="1:8" x14ac:dyDescent="0.3">
      <c r="A310" t="s">
        <v>602</v>
      </c>
      <c r="B310" t="s">
        <v>602</v>
      </c>
      <c r="C310">
        <v>10.85750968519695</v>
      </c>
      <c r="D310">
        <v>156027063.65386271</v>
      </c>
      <c r="E310">
        <v>-0.17828061000000001</v>
      </c>
      <c r="F310">
        <v>7.4712378099999999</v>
      </c>
      <c r="G310">
        <v>14.945765290000001</v>
      </c>
      <c r="H310">
        <v>51083747.040605888</v>
      </c>
    </row>
    <row r="311" spans="1:8" x14ac:dyDescent="0.3">
      <c r="A311" t="s">
        <v>640</v>
      </c>
      <c r="B311" t="s">
        <v>639</v>
      </c>
      <c r="C311">
        <v>7.0909072300129994E-2</v>
      </c>
      <c r="D311">
        <v>10415072.106909901</v>
      </c>
      <c r="E311">
        <v>0.41209846999999999</v>
      </c>
      <c r="F311">
        <v>3.8357363599999998</v>
      </c>
      <c r="G311">
        <v>24.892294710000002</v>
      </c>
      <c r="H311">
        <v>50603927.120057069</v>
      </c>
    </row>
    <row r="312" spans="1:8" x14ac:dyDescent="0.3">
      <c r="A312" t="s">
        <v>392</v>
      </c>
      <c r="B312" t="s">
        <v>391</v>
      </c>
      <c r="C312">
        <v>0.11816305713991</v>
      </c>
      <c r="D312">
        <v>12871979.33446417</v>
      </c>
      <c r="E312">
        <v>-5.6457279999999999E-2</v>
      </c>
      <c r="F312">
        <v>-7.8731099999999998E-2</v>
      </c>
      <c r="G312">
        <v>11.36752832</v>
      </c>
      <c r="H312">
        <v>50100246.122662425</v>
      </c>
    </row>
    <row r="313" spans="1:8" x14ac:dyDescent="0.3">
      <c r="A313" t="s">
        <v>729</v>
      </c>
      <c r="B313" t="s">
        <v>729</v>
      </c>
      <c r="C313">
        <v>37477.110250572499</v>
      </c>
      <c r="D313">
        <v>934707.69644733996</v>
      </c>
      <c r="E313">
        <v>-4.6706268299999998</v>
      </c>
      <c r="F313">
        <v>24.298809299999999</v>
      </c>
      <c r="G313">
        <v>-4.2177730499999999</v>
      </c>
      <c r="H313">
        <v>49615678.366478667</v>
      </c>
    </row>
    <row r="314" spans="1:8" x14ac:dyDescent="0.3">
      <c r="A314" t="s">
        <v>885</v>
      </c>
      <c r="B314" t="s">
        <v>884</v>
      </c>
      <c r="C314">
        <v>7.0559333728500003E-3</v>
      </c>
      <c r="D314">
        <v>972477.80827140005</v>
      </c>
      <c r="E314">
        <v>-12.373268299999999</v>
      </c>
      <c r="F314">
        <v>58.522415070000001</v>
      </c>
      <c r="G314">
        <v>395.36470330999998</v>
      </c>
      <c r="H314">
        <v>49230696.685102835</v>
      </c>
    </row>
    <row r="315" spans="1:8" x14ac:dyDescent="0.3">
      <c r="A315" t="s">
        <v>648</v>
      </c>
      <c r="B315" t="s">
        <v>647</v>
      </c>
      <c r="C315">
        <v>4915.2639275746542</v>
      </c>
      <c r="D315">
        <v>1120769.93000783</v>
      </c>
      <c r="E315">
        <v>-0.88061897</v>
      </c>
      <c r="F315">
        <v>6.2714302699999998</v>
      </c>
      <c r="G315">
        <v>22.534710690000001</v>
      </c>
      <c r="H315">
        <v>49152639.275746539</v>
      </c>
    </row>
    <row r="316" spans="1:8" x14ac:dyDescent="0.3">
      <c r="A316" t="s">
        <v>692</v>
      </c>
      <c r="B316" t="s">
        <v>691</v>
      </c>
      <c r="C316">
        <v>9.7518081059747104</v>
      </c>
      <c r="D316">
        <v>1170511.7376579</v>
      </c>
      <c r="E316">
        <v>13.386125699999999</v>
      </c>
      <c r="F316">
        <v>15.22677702</v>
      </c>
      <c r="G316">
        <v>83.84842811</v>
      </c>
      <c r="H316">
        <v>49218197.136045299</v>
      </c>
    </row>
    <row r="317" spans="1:8" x14ac:dyDescent="0.3">
      <c r="A317" t="s">
        <v>595</v>
      </c>
      <c r="B317" t="s">
        <v>594</v>
      </c>
      <c r="C317">
        <v>4.0578040549679999E-2</v>
      </c>
      <c r="D317">
        <v>811662.56444363995</v>
      </c>
      <c r="E317">
        <v>-0.26733719</v>
      </c>
      <c r="F317">
        <v>2.9324788800000001</v>
      </c>
      <c r="G317">
        <v>13.14384783</v>
      </c>
      <c r="H317">
        <v>48693648.659616001</v>
      </c>
    </row>
    <row r="318" spans="1:8" x14ac:dyDescent="0.3">
      <c r="A318" t="s">
        <v>599</v>
      </c>
      <c r="B318" t="s">
        <v>598</v>
      </c>
      <c r="C318">
        <v>0.32438131191976999</v>
      </c>
      <c r="D318">
        <v>40748740.86249505</v>
      </c>
      <c r="E318">
        <v>2.8009363600000001</v>
      </c>
      <c r="F318">
        <v>7.3457410899999998</v>
      </c>
      <c r="G318">
        <v>52.848324429999998</v>
      </c>
      <c r="H318">
        <v>48657196.787965499</v>
      </c>
    </row>
    <row r="319" spans="1:8" x14ac:dyDescent="0.3">
      <c r="A319" t="s">
        <v>583</v>
      </c>
      <c r="B319" t="s">
        <v>582</v>
      </c>
      <c r="C319">
        <v>0.23623418590008999</v>
      </c>
      <c r="D319">
        <v>214936.2811543</v>
      </c>
      <c r="E319">
        <v>-0.13047019000000001</v>
      </c>
      <c r="F319">
        <v>-1.86532988</v>
      </c>
      <c r="G319">
        <v>-0.89072781999999995</v>
      </c>
      <c r="H319">
        <v>48415250.297719032</v>
      </c>
    </row>
    <row r="320" spans="1:8" x14ac:dyDescent="0.3">
      <c r="A320" t="s">
        <v>542</v>
      </c>
      <c r="B320" t="s">
        <v>541</v>
      </c>
      <c r="C320">
        <v>676.20208645640332</v>
      </c>
      <c r="D320">
        <v>1679850.85192075</v>
      </c>
      <c r="E320">
        <v>4.61267212</v>
      </c>
      <c r="F320">
        <v>16.061671050000001</v>
      </c>
      <c r="G320">
        <v>28.575694720000001</v>
      </c>
      <c r="H320">
        <v>48686550.224861041</v>
      </c>
    </row>
    <row r="321" spans="1:8" x14ac:dyDescent="0.3">
      <c r="A321" t="s">
        <v>388</v>
      </c>
      <c r="B321" t="s">
        <v>387</v>
      </c>
      <c r="C321">
        <v>0.22762634705275001</v>
      </c>
      <c r="D321">
        <v>11232933.98466233</v>
      </c>
      <c r="E321">
        <v>-0.59566384999999999</v>
      </c>
      <c r="F321">
        <v>-2.4051082199999998</v>
      </c>
      <c r="G321">
        <v>21.957367919999999</v>
      </c>
      <c r="H321">
        <v>48161306.565779991</v>
      </c>
    </row>
    <row r="322" spans="1:8" x14ac:dyDescent="0.3">
      <c r="A322" t="s">
        <v>593</v>
      </c>
      <c r="B322" t="s">
        <v>592</v>
      </c>
      <c r="C322">
        <v>2.19942817375E-2</v>
      </c>
      <c r="D322">
        <v>534837.60146373999</v>
      </c>
      <c r="E322">
        <v>0.80588322000000001</v>
      </c>
      <c r="F322">
        <v>-26.43323058</v>
      </c>
      <c r="G322">
        <v>-7.3170819600000003</v>
      </c>
      <c r="H322">
        <v>48450662.347364567</v>
      </c>
    </row>
    <row r="323" spans="1:8" x14ac:dyDescent="0.3">
      <c r="A323" t="s">
        <v>626</v>
      </c>
      <c r="B323" t="s">
        <v>625</v>
      </c>
      <c r="C323">
        <v>319.71226358035557</v>
      </c>
      <c r="D323">
        <v>29224486.22844483</v>
      </c>
      <c r="E323">
        <v>1.0197920599999999</v>
      </c>
      <c r="F323">
        <v>12.48031851</v>
      </c>
      <c r="G323">
        <v>106.73454556</v>
      </c>
      <c r="H323">
        <v>47933689.049172468</v>
      </c>
    </row>
    <row r="324" spans="1:8" x14ac:dyDescent="0.3">
      <c r="A324" t="s">
        <v>676</v>
      </c>
      <c r="B324" t="s">
        <v>675</v>
      </c>
      <c r="C324">
        <v>4.6841002481750001E-2</v>
      </c>
      <c r="D324">
        <v>2845595.2144519198</v>
      </c>
      <c r="E324">
        <v>8.4190829999999994E-2</v>
      </c>
      <c r="F324">
        <v>9.4380030700000006</v>
      </c>
      <c r="G324">
        <v>36.728711019999999</v>
      </c>
      <c r="H324">
        <v>46836888.186093837</v>
      </c>
    </row>
    <row r="325" spans="1:8" x14ac:dyDescent="0.3">
      <c r="A325" t="s">
        <v>613</v>
      </c>
      <c r="B325" t="s">
        <v>612</v>
      </c>
      <c r="C325">
        <v>1.47591293915E-3</v>
      </c>
      <c r="D325">
        <v>7903546.7323471</v>
      </c>
      <c r="E325">
        <v>-0.22856772</v>
      </c>
      <c r="F325">
        <v>-1.27869554</v>
      </c>
      <c r="G325">
        <v>15.92507902</v>
      </c>
      <c r="H325">
        <v>47226172.982894011</v>
      </c>
    </row>
    <row r="326" spans="1:8" x14ac:dyDescent="0.3">
      <c r="A326" t="s">
        <v>664</v>
      </c>
      <c r="B326" t="s">
        <v>663</v>
      </c>
      <c r="C326">
        <v>0.24289284439518999</v>
      </c>
      <c r="D326">
        <v>946762.51628171001</v>
      </c>
      <c r="E326">
        <v>0.34330208000000001</v>
      </c>
      <c r="F326">
        <v>-2.1552027100000002</v>
      </c>
      <c r="G326">
        <v>22.990444239999999</v>
      </c>
      <c r="H326">
        <v>47137794.62356557</v>
      </c>
    </row>
    <row r="327" spans="1:8" x14ac:dyDescent="0.3">
      <c r="A327" t="s">
        <v>603</v>
      </c>
      <c r="B327" t="s">
        <v>603</v>
      </c>
      <c r="C327">
        <v>0.26587170382626002</v>
      </c>
      <c r="D327">
        <v>14560721.506939011</v>
      </c>
      <c r="E327">
        <v>-0.93212459999999997</v>
      </c>
      <c r="F327">
        <v>-3.5273915599999999</v>
      </c>
      <c r="G327">
        <v>-11.50670757</v>
      </c>
      <c r="H327">
        <v>46901452.146827981</v>
      </c>
    </row>
    <row r="328" spans="1:8" x14ac:dyDescent="0.3">
      <c r="A328" t="s">
        <v>674</v>
      </c>
      <c r="B328" t="s">
        <v>673</v>
      </c>
      <c r="C328">
        <v>1599.7321593687502</v>
      </c>
      <c r="D328">
        <v>374427.84372761002</v>
      </c>
      <c r="E328">
        <v>-0.68768854000000001</v>
      </c>
      <c r="F328">
        <v>6.9030159900000001</v>
      </c>
      <c r="G328">
        <v>32.96367601</v>
      </c>
      <c r="H328">
        <v>46920144.234285437</v>
      </c>
    </row>
    <row r="329" spans="1:8" x14ac:dyDescent="0.3">
      <c r="A329" t="s">
        <v>607</v>
      </c>
      <c r="B329" t="s">
        <v>606</v>
      </c>
      <c r="C329">
        <v>1.2397043387262501</v>
      </c>
      <c r="D329">
        <v>816714.78727440001</v>
      </c>
      <c r="E329">
        <v>-3.6590020000000001E-2</v>
      </c>
      <c r="F329">
        <v>1.46360705</v>
      </c>
      <c r="G329">
        <v>1.17697984</v>
      </c>
      <c r="H329">
        <v>46439271.221398763</v>
      </c>
    </row>
    <row r="330" spans="1:8" x14ac:dyDescent="0.3">
      <c r="A330" t="s">
        <v>597</v>
      </c>
      <c r="B330" t="s">
        <v>596</v>
      </c>
      <c r="C330">
        <v>0.10264169036809</v>
      </c>
      <c r="D330">
        <v>3687777.9083967898</v>
      </c>
      <c r="E330">
        <v>1.2381388099999999</v>
      </c>
      <c r="F330">
        <v>7.2480021199999998</v>
      </c>
      <c r="G330">
        <v>18.817096970000001</v>
      </c>
      <c r="H330">
        <v>46340928.474501319</v>
      </c>
    </row>
    <row r="331" spans="1:8" x14ac:dyDescent="0.3">
      <c r="A331" t="s">
        <v>611</v>
      </c>
      <c r="B331" t="s">
        <v>610</v>
      </c>
      <c r="C331">
        <v>4.0030342030975001</v>
      </c>
      <c r="D331">
        <v>1951239.3802998301</v>
      </c>
      <c r="E331">
        <v>0.11075496</v>
      </c>
      <c r="F331">
        <v>-2.7758878199999999</v>
      </c>
      <c r="G331">
        <v>-9.5898876099999999</v>
      </c>
      <c r="H331">
        <v>46033681.369766653</v>
      </c>
    </row>
    <row r="332" spans="1:8" x14ac:dyDescent="0.3">
      <c r="A332" t="s">
        <v>2829</v>
      </c>
      <c r="B332" t="s">
        <v>2828</v>
      </c>
      <c r="C332">
        <v>11.588478446584521</v>
      </c>
      <c r="D332">
        <v>2992597.9211415802</v>
      </c>
      <c r="E332">
        <v>0.38451594</v>
      </c>
      <c r="F332">
        <v>9.7527519199999997</v>
      </c>
      <c r="G332">
        <v>-19.767402010000001</v>
      </c>
      <c r="H332">
        <v>46896568.973107167</v>
      </c>
    </row>
    <row r="333" spans="1:8" x14ac:dyDescent="0.3">
      <c r="A333" t="s">
        <v>591</v>
      </c>
      <c r="B333" t="s">
        <v>590</v>
      </c>
      <c r="C333">
        <v>0.10270233891688001</v>
      </c>
      <c r="D333">
        <v>5184249.7400359502</v>
      </c>
      <c r="E333">
        <v>-0.28391607000000002</v>
      </c>
      <c r="F333">
        <v>-4.0260743300000001</v>
      </c>
      <c r="G333">
        <v>-16.558777110000001</v>
      </c>
      <c r="H333">
        <v>45524722.023329921</v>
      </c>
    </row>
    <row r="334" spans="1:8" x14ac:dyDescent="0.3">
      <c r="A334" t="s">
        <v>678</v>
      </c>
      <c r="B334" t="s">
        <v>677</v>
      </c>
      <c r="C334">
        <v>4.5381995261219998E-2</v>
      </c>
      <c r="D334">
        <v>12297.04142628</v>
      </c>
      <c r="E334">
        <v>-1.21409363</v>
      </c>
      <c r="F334">
        <v>0.81837252999999999</v>
      </c>
      <c r="G334">
        <v>6.7372516300000003</v>
      </c>
      <c r="H334">
        <v>45381995.261220001</v>
      </c>
    </row>
    <row r="335" spans="1:8" x14ac:dyDescent="0.3">
      <c r="A335" t="s">
        <v>630</v>
      </c>
      <c r="B335" t="s">
        <v>629</v>
      </c>
      <c r="C335">
        <v>4.392277688439</v>
      </c>
      <c r="D335">
        <v>1607252.1189305501</v>
      </c>
      <c r="E335">
        <v>-0.54403305000000002</v>
      </c>
      <c r="F335">
        <v>-2.7150162500000001</v>
      </c>
      <c r="G335">
        <v>11.91365914</v>
      </c>
      <c r="H335">
        <v>45151483.204786509</v>
      </c>
    </row>
    <row r="336" spans="1:8" x14ac:dyDescent="0.3">
      <c r="A336" t="s">
        <v>632</v>
      </c>
      <c r="B336" t="s">
        <v>631</v>
      </c>
      <c r="C336">
        <v>0.12754732521788001</v>
      </c>
      <c r="D336">
        <v>1320865.6363816999</v>
      </c>
      <c r="E336">
        <v>-0.36584069000000002</v>
      </c>
      <c r="F336">
        <v>-1.4346695599999999</v>
      </c>
      <c r="G336">
        <v>6.9497321200000002</v>
      </c>
      <c r="H336">
        <v>45012289.973668754</v>
      </c>
    </row>
    <row r="337" spans="1:8" x14ac:dyDescent="0.3">
      <c r="A337" t="s">
        <v>748</v>
      </c>
      <c r="B337" t="s">
        <v>747</v>
      </c>
      <c r="C337">
        <v>2.928267949028E-2</v>
      </c>
      <c r="D337">
        <v>43179.82749589</v>
      </c>
      <c r="E337">
        <v>-1.15975842</v>
      </c>
      <c r="F337">
        <v>9.5472523099999993</v>
      </c>
      <c r="G337">
        <v>104.80681737</v>
      </c>
      <c r="H337">
        <v>44940273.221561551</v>
      </c>
    </row>
    <row r="338" spans="1:8" x14ac:dyDescent="0.3">
      <c r="A338" t="s">
        <v>687</v>
      </c>
      <c r="B338" t="s">
        <v>686</v>
      </c>
      <c r="C338">
        <v>1629.941858119437</v>
      </c>
      <c r="D338">
        <v>237366.84096713999</v>
      </c>
      <c r="E338">
        <v>-0.51341199000000004</v>
      </c>
      <c r="F338">
        <v>5.0017803000000001</v>
      </c>
      <c r="G338">
        <v>25.38447837</v>
      </c>
      <c r="H338">
        <v>44535472.959364727</v>
      </c>
    </row>
    <row r="339" spans="1:8" x14ac:dyDescent="0.3">
      <c r="A339" t="s">
        <v>620</v>
      </c>
      <c r="B339" t="s">
        <v>619</v>
      </c>
      <c r="C339">
        <v>0.59886354783063001</v>
      </c>
      <c r="D339">
        <v>38675968.524016403</v>
      </c>
      <c r="E339">
        <v>1.0969111300000001</v>
      </c>
      <c r="F339">
        <v>-4.1173480800000002</v>
      </c>
      <c r="G339">
        <v>14.974582549999999</v>
      </c>
      <c r="H339">
        <v>44142213.5224372</v>
      </c>
    </row>
    <row r="340" spans="1:8" x14ac:dyDescent="0.3">
      <c r="A340" t="s">
        <v>644</v>
      </c>
      <c r="B340" t="s">
        <v>643</v>
      </c>
      <c r="C340">
        <v>0.38739954680187999</v>
      </c>
      <c r="D340">
        <v>140934.74934415001</v>
      </c>
      <c r="E340">
        <v>4.0280131600000004</v>
      </c>
      <c r="F340">
        <v>-4.5498879900000002</v>
      </c>
      <c r="G340">
        <v>13.42232212</v>
      </c>
      <c r="H340">
        <v>43712168.210912414</v>
      </c>
    </row>
    <row r="341" spans="1:8" x14ac:dyDescent="0.3">
      <c r="A341" t="s">
        <v>616</v>
      </c>
      <c r="B341" t="s">
        <v>615</v>
      </c>
      <c r="C341">
        <v>2.1102461345569999E-2</v>
      </c>
      <c r="D341">
        <v>6085745.4080837099</v>
      </c>
      <c r="E341">
        <v>1.8658072699999999</v>
      </c>
      <c r="F341">
        <v>-2.2248948099999999</v>
      </c>
      <c r="G341">
        <v>-1.69825713</v>
      </c>
      <c r="H341">
        <v>43255825.266149387</v>
      </c>
    </row>
    <row r="342" spans="1:8" x14ac:dyDescent="0.3">
      <c r="A342" t="s">
        <v>658</v>
      </c>
      <c r="B342" t="s">
        <v>657</v>
      </c>
      <c r="C342">
        <v>156.10615064625543</v>
      </c>
      <c r="D342">
        <v>5820239.27050824</v>
      </c>
      <c r="E342">
        <v>-1.75128686</v>
      </c>
      <c r="F342">
        <v>23.15462548</v>
      </c>
      <c r="G342">
        <v>20.421163839999998</v>
      </c>
      <c r="H342">
        <v>42812150.515549928</v>
      </c>
    </row>
    <row r="343" spans="1:8" x14ac:dyDescent="0.3">
      <c r="A343" t="s">
        <v>614</v>
      </c>
      <c r="B343" t="s">
        <v>614</v>
      </c>
      <c r="C343">
        <v>2.69626048945694</v>
      </c>
      <c r="D343">
        <v>461509.50573198003</v>
      </c>
      <c r="E343">
        <v>0.14792767000000001</v>
      </c>
      <c r="F343">
        <v>-2.8069199600000001</v>
      </c>
      <c r="G343">
        <v>2.6916758700000001</v>
      </c>
      <c r="H343">
        <v>42584282.758503936</v>
      </c>
    </row>
    <row r="344" spans="1:8" x14ac:dyDescent="0.3">
      <c r="A344" t="s">
        <v>636</v>
      </c>
      <c r="B344" t="s">
        <v>635</v>
      </c>
      <c r="C344">
        <v>2.3162639886000001E-4</v>
      </c>
      <c r="D344">
        <v>91003.825886120001</v>
      </c>
      <c r="E344">
        <v>3.19394497</v>
      </c>
      <c r="F344">
        <v>6.9253387899999996</v>
      </c>
      <c r="G344">
        <v>47.222395249999998</v>
      </c>
      <c r="H344">
        <v>42634736.70778054</v>
      </c>
    </row>
    <row r="345" spans="1:8" x14ac:dyDescent="0.3">
      <c r="A345" t="s">
        <v>700</v>
      </c>
      <c r="B345" t="s">
        <v>699</v>
      </c>
      <c r="C345">
        <v>0.32809783805399001</v>
      </c>
      <c r="D345">
        <v>17687400.15914068</v>
      </c>
      <c r="E345">
        <v>1.5772283300000001</v>
      </c>
      <c r="F345">
        <v>-5.34812289</v>
      </c>
      <c r="G345">
        <v>47.783088679999999</v>
      </c>
      <c r="H345">
        <v>41772325.881243616</v>
      </c>
    </row>
    <row r="346" spans="1:8" x14ac:dyDescent="0.3">
      <c r="A346" t="s">
        <v>650</v>
      </c>
      <c r="B346" t="s">
        <v>649</v>
      </c>
      <c r="C346">
        <v>1.17254646922787</v>
      </c>
      <c r="D346">
        <v>26626520.144428801</v>
      </c>
      <c r="E346">
        <v>-6.5811510000000004E-2</v>
      </c>
      <c r="F346">
        <v>-2.69869527</v>
      </c>
      <c r="G346">
        <v>-14.49537703</v>
      </c>
      <c r="H346">
        <v>41446806.759768352</v>
      </c>
    </row>
    <row r="347" spans="1:8" x14ac:dyDescent="0.3">
      <c r="A347" t="s">
        <v>652</v>
      </c>
      <c r="B347" t="s">
        <v>651</v>
      </c>
      <c r="C347">
        <v>0.14643863911296001</v>
      </c>
      <c r="D347">
        <v>935013.48775525996</v>
      </c>
      <c r="E347">
        <v>0.31450083000000001</v>
      </c>
      <c r="F347">
        <v>3.6111610600000001</v>
      </c>
      <c r="G347">
        <v>-2.7303513000000001</v>
      </c>
      <c r="H347">
        <v>41370444.245882951</v>
      </c>
    </row>
    <row r="348" spans="1:8" x14ac:dyDescent="0.3">
      <c r="A348" t="s">
        <v>775</v>
      </c>
      <c r="B348" t="s">
        <v>774</v>
      </c>
      <c r="C348">
        <v>64.221242846059965</v>
      </c>
      <c r="D348">
        <v>1723500.62024151</v>
      </c>
      <c r="E348">
        <v>2.27018429</v>
      </c>
      <c r="F348">
        <v>-4.8435561399999996</v>
      </c>
      <c r="G348">
        <v>60.929950239999997</v>
      </c>
      <c r="H348">
        <v>41020483.9917638</v>
      </c>
    </row>
    <row r="349" spans="1:8" x14ac:dyDescent="0.3">
      <c r="A349" t="s">
        <v>654</v>
      </c>
      <c r="B349" t="s">
        <v>653</v>
      </c>
      <c r="C349">
        <v>0.84610446606425005</v>
      </c>
      <c r="D349">
        <v>14012001.51149231</v>
      </c>
      <c r="E349">
        <v>0.36924238999999998</v>
      </c>
      <c r="F349">
        <v>-1.26307166</v>
      </c>
      <c r="G349">
        <v>2.4204411399999999</v>
      </c>
      <c r="H349">
        <v>40366234.465884909</v>
      </c>
    </row>
    <row r="350" spans="1:8" x14ac:dyDescent="0.3">
      <c r="A350" t="s">
        <v>662</v>
      </c>
      <c r="B350" t="s">
        <v>661</v>
      </c>
      <c r="C350">
        <v>0.91590964559874999</v>
      </c>
      <c r="D350">
        <v>238552.64459882001</v>
      </c>
      <c r="E350">
        <v>-2.89240773</v>
      </c>
      <c r="F350">
        <v>-6.2376599600000002</v>
      </c>
      <c r="G350">
        <v>-17.497917749999999</v>
      </c>
      <c r="H350">
        <v>40229121.092950262</v>
      </c>
    </row>
    <row r="351" spans="1:8" x14ac:dyDescent="0.3">
      <c r="A351" t="s">
        <v>711</v>
      </c>
      <c r="B351" t="s">
        <v>710</v>
      </c>
      <c r="C351">
        <v>1.2751211032E-4</v>
      </c>
      <c r="D351">
        <v>14806860.75851173</v>
      </c>
      <c r="E351">
        <v>-1.5595341599999999</v>
      </c>
      <c r="F351">
        <v>7.9829121399999998</v>
      </c>
      <c r="G351">
        <v>41.657378749999999</v>
      </c>
      <c r="H351">
        <v>39988763.239886418</v>
      </c>
    </row>
    <row r="352" spans="1:8" x14ac:dyDescent="0.3">
      <c r="A352" t="s">
        <v>666</v>
      </c>
      <c r="B352" t="s">
        <v>665</v>
      </c>
      <c r="C352">
        <v>5.1179575773455301</v>
      </c>
      <c r="D352">
        <v>2833345.5098399702</v>
      </c>
      <c r="E352">
        <v>-6.0041240000000003E-2</v>
      </c>
      <c r="F352">
        <v>2.36218342</v>
      </c>
      <c r="G352">
        <v>-8.2846880400000007</v>
      </c>
      <c r="H352">
        <v>39527777.654991597</v>
      </c>
    </row>
    <row r="353" spans="1:8" x14ac:dyDescent="0.3">
      <c r="A353" t="s">
        <v>668</v>
      </c>
      <c r="B353" t="s">
        <v>667</v>
      </c>
      <c r="C353">
        <v>0.29243246786765997</v>
      </c>
      <c r="D353">
        <v>18849163.838523392</v>
      </c>
      <c r="E353">
        <v>-3.2055140000000003E-2</v>
      </c>
      <c r="F353">
        <v>3.3178625300000002</v>
      </c>
      <c r="G353">
        <v>12.8099097</v>
      </c>
      <c r="H353">
        <v>39359047.08617378</v>
      </c>
    </row>
    <row r="354" spans="1:8" x14ac:dyDescent="0.3">
      <c r="A354" t="s">
        <v>628</v>
      </c>
      <c r="B354" t="s">
        <v>627</v>
      </c>
      <c r="C354">
        <v>0.93163251570632</v>
      </c>
      <c r="D354">
        <v>9989036.5939846598</v>
      </c>
      <c r="E354">
        <v>5.7836060000000002E-2</v>
      </c>
      <c r="F354">
        <v>-4.5027351199999996</v>
      </c>
      <c r="G354">
        <v>9.6379307500000007</v>
      </c>
      <c r="H354">
        <v>39298801.795514025</v>
      </c>
    </row>
    <row r="355" spans="1:8" x14ac:dyDescent="0.3">
      <c r="A355" t="s">
        <v>709</v>
      </c>
      <c r="B355" t="s">
        <v>708</v>
      </c>
      <c r="C355">
        <v>0.80790519273645001</v>
      </c>
      <c r="D355">
        <v>554062.71030220995</v>
      </c>
      <c r="E355">
        <v>8.4211117200000007</v>
      </c>
      <c r="F355">
        <v>-6.9700568199999999</v>
      </c>
      <c r="G355">
        <v>-16.213877069999999</v>
      </c>
      <c r="H355">
        <v>39103404.691343449</v>
      </c>
    </row>
    <row r="356" spans="1:8" x14ac:dyDescent="0.3">
      <c r="A356" t="s">
        <v>744</v>
      </c>
      <c r="B356" t="s">
        <v>743</v>
      </c>
      <c r="C356">
        <v>4.3247076199000003E-4</v>
      </c>
      <c r="D356">
        <v>9590952.2659216803</v>
      </c>
      <c r="E356">
        <v>0.33754426999999998</v>
      </c>
      <c r="F356">
        <v>13.368413869999999</v>
      </c>
      <c r="G356">
        <v>53.903964029999997</v>
      </c>
      <c r="H356">
        <v>38669189.716150261</v>
      </c>
    </row>
    <row r="357" spans="1:8" x14ac:dyDescent="0.3">
      <c r="A357" t="s">
        <v>656</v>
      </c>
      <c r="B357" t="s">
        <v>655</v>
      </c>
      <c r="C357">
        <v>2.25187076596435</v>
      </c>
      <c r="D357">
        <v>5895917.4718053099</v>
      </c>
      <c r="E357">
        <v>-2.6852960700000001</v>
      </c>
      <c r="F357">
        <v>-5.0057092599999997</v>
      </c>
      <c r="G357">
        <v>-0.12653295000000001</v>
      </c>
      <c r="H357">
        <v>38832474.938462615</v>
      </c>
    </row>
    <row r="358" spans="1:8" x14ac:dyDescent="0.3">
      <c r="A358" t="s">
        <v>670</v>
      </c>
      <c r="B358" t="s">
        <v>669</v>
      </c>
      <c r="C358">
        <v>1.0052834604996601</v>
      </c>
      <c r="D358">
        <v>925891.80792932003</v>
      </c>
      <c r="E358">
        <v>-6.4794660000000004E-2</v>
      </c>
      <c r="F358">
        <v>-0.64370156000000001</v>
      </c>
      <c r="G358">
        <v>-6.650797E-2</v>
      </c>
      <c r="H358">
        <v>38560154.82377132</v>
      </c>
    </row>
    <row r="359" spans="1:8" x14ac:dyDescent="0.3">
      <c r="A359" t="s">
        <v>696</v>
      </c>
      <c r="B359" t="s">
        <v>696</v>
      </c>
      <c r="C359">
        <v>0.10221981269313</v>
      </c>
      <c r="D359">
        <v>5161062.8386224303</v>
      </c>
      <c r="E359">
        <v>0.85795157</v>
      </c>
      <c r="F359">
        <v>1.81870767</v>
      </c>
      <c r="G359">
        <v>8.72170062</v>
      </c>
      <c r="H359">
        <v>38406154.444164723</v>
      </c>
    </row>
    <row r="360" spans="1:8" x14ac:dyDescent="0.3">
      <c r="A360" t="s">
        <v>698</v>
      </c>
      <c r="B360" t="s">
        <v>697</v>
      </c>
      <c r="C360">
        <v>7.8826678363269995E-2</v>
      </c>
      <c r="D360">
        <v>5834189.58161096</v>
      </c>
      <c r="E360">
        <v>1.2338104400000001</v>
      </c>
      <c r="F360">
        <v>2.9381983300000001</v>
      </c>
      <c r="G360">
        <v>11.70403554</v>
      </c>
      <c r="H360">
        <v>38427759.289897561</v>
      </c>
    </row>
    <row r="361" spans="1:8" x14ac:dyDescent="0.3">
      <c r="A361" t="s">
        <v>722</v>
      </c>
      <c r="B361" t="s">
        <v>721</v>
      </c>
      <c r="C361">
        <v>0.26991033452750002</v>
      </c>
      <c r="D361">
        <v>5233804.13665656</v>
      </c>
      <c r="E361">
        <v>1.5856084699999999</v>
      </c>
      <c r="F361">
        <v>-3.0644385000000001</v>
      </c>
      <c r="G361">
        <v>18.150503449999999</v>
      </c>
      <c r="H361">
        <v>37951683.223754965</v>
      </c>
    </row>
    <row r="362" spans="1:8" x14ac:dyDescent="0.3">
      <c r="A362" t="s">
        <v>742</v>
      </c>
      <c r="B362" t="s">
        <v>742</v>
      </c>
      <c r="C362">
        <v>0.58172181731104999</v>
      </c>
      <c r="D362">
        <v>3109506.5044083199</v>
      </c>
      <c r="E362">
        <v>2.7904955999999999</v>
      </c>
      <c r="F362">
        <v>3.6671911100000001</v>
      </c>
      <c r="G362">
        <v>49.371938819999997</v>
      </c>
      <c r="H362">
        <v>37897949.150413416</v>
      </c>
    </row>
    <row r="363" spans="1:8" x14ac:dyDescent="0.3">
      <c r="A363" t="s">
        <v>735</v>
      </c>
      <c r="B363" t="s">
        <v>734</v>
      </c>
      <c r="C363">
        <v>314.07889975520669</v>
      </c>
      <c r="D363">
        <v>125765.28305648</v>
      </c>
      <c r="E363">
        <v>-0.2399896</v>
      </c>
      <c r="F363">
        <v>5.7276001399999998</v>
      </c>
      <c r="G363">
        <v>24.981297430000001</v>
      </c>
      <c r="H363">
        <v>37872331.969805829</v>
      </c>
    </row>
    <row r="364" spans="1:8" x14ac:dyDescent="0.3">
      <c r="A364" t="s">
        <v>680</v>
      </c>
      <c r="B364" t="s">
        <v>679</v>
      </c>
      <c r="C364">
        <v>0.26034989392704</v>
      </c>
      <c r="D364">
        <v>1786450.8825084399</v>
      </c>
      <c r="E364">
        <v>2.2114819799999998</v>
      </c>
      <c r="F364">
        <v>0.28219773999999997</v>
      </c>
      <c r="G364">
        <v>1.1665668199999999</v>
      </c>
      <c r="H364">
        <v>38253011.221633442</v>
      </c>
    </row>
    <row r="365" spans="1:8" x14ac:dyDescent="0.3">
      <c r="A365" t="s">
        <v>688</v>
      </c>
      <c r="B365" t="s">
        <v>688</v>
      </c>
      <c r="C365">
        <v>6.5667388332260004E-2</v>
      </c>
      <c r="D365">
        <v>12767526.31007899</v>
      </c>
      <c r="E365">
        <v>-8.8586960000000006E-2</v>
      </c>
      <c r="F365">
        <v>-3.3880230099999999</v>
      </c>
      <c r="G365">
        <v>4.00409857</v>
      </c>
      <c r="H365">
        <v>37301235.904917449</v>
      </c>
    </row>
    <row r="366" spans="1:8" x14ac:dyDescent="0.3">
      <c r="A366" t="s">
        <v>705</v>
      </c>
      <c r="B366" t="s">
        <v>705</v>
      </c>
      <c r="C366">
        <v>0.37436666737475</v>
      </c>
      <c r="D366">
        <v>34558417.210209988</v>
      </c>
      <c r="E366">
        <v>2.8516128799999998</v>
      </c>
      <c r="F366">
        <v>-2.51031352</v>
      </c>
      <c r="G366">
        <v>25.309699630000001</v>
      </c>
      <c r="H366">
        <v>37294684.177781902</v>
      </c>
    </row>
    <row r="367" spans="1:8" x14ac:dyDescent="0.3">
      <c r="A367" t="s">
        <v>646</v>
      </c>
      <c r="B367" t="s">
        <v>646</v>
      </c>
      <c r="C367">
        <v>6.6544610410230007E-2</v>
      </c>
      <c r="D367">
        <v>2544210.9490648001</v>
      </c>
      <c r="E367">
        <v>0.58687632000000001</v>
      </c>
      <c r="F367">
        <v>-11.88425164</v>
      </c>
      <c r="G367">
        <v>71.540686199999996</v>
      </c>
      <c r="H367">
        <v>37624692.373970903</v>
      </c>
    </row>
    <row r="368" spans="1:8" x14ac:dyDescent="0.3">
      <c r="A368" t="s">
        <v>797</v>
      </c>
      <c r="B368" t="s">
        <v>796</v>
      </c>
      <c r="C368">
        <v>0.69267877943427003</v>
      </c>
      <c r="D368">
        <v>530457.54624914005</v>
      </c>
      <c r="E368">
        <v>3.4779228099999999</v>
      </c>
      <c r="F368">
        <v>26.953468170000001</v>
      </c>
      <c r="G368">
        <v>39.844008420000002</v>
      </c>
      <c r="H368">
        <v>37012516.164194815</v>
      </c>
    </row>
    <row r="369" spans="1:8" x14ac:dyDescent="0.3">
      <c r="A369" t="s">
        <v>642</v>
      </c>
      <c r="B369" t="s">
        <v>641</v>
      </c>
      <c r="C369">
        <v>0.14172385869529</v>
      </c>
      <c r="D369">
        <v>12240621.83685324</v>
      </c>
      <c r="E369">
        <v>-1.2917306200000001</v>
      </c>
      <c r="F369">
        <v>-3.3744550599999998</v>
      </c>
      <c r="G369">
        <v>2.9041204700000001</v>
      </c>
      <c r="H369">
        <v>36656345.448347151</v>
      </c>
    </row>
    <row r="370" spans="1:8" x14ac:dyDescent="0.3">
      <c r="A370" t="s">
        <v>682</v>
      </c>
      <c r="B370" t="s">
        <v>681</v>
      </c>
      <c r="C370">
        <v>7.8254240147270004E-2</v>
      </c>
      <c r="D370">
        <v>529921.70376781002</v>
      </c>
      <c r="E370">
        <v>0.34314206000000003</v>
      </c>
      <c r="F370">
        <v>-1.7780345900000001</v>
      </c>
      <c r="G370">
        <v>-6.7643474599999998</v>
      </c>
      <c r="H370">
        <v>36465509.233999282</v>
      </c>
    </row>
    <row r="371" spans="1:8" x14ac:dyDescent="0.3">
      <c r="A371" t="s">
        <v>690</v>
      </c>
      <c r="B371" t="s">
        <v>689</v>
      </c>
      <c r="C371">
        <v>0.67593473224030998</v>
      </c>
      <c r="D371">
        <v>3270881.2560117999</v>
      </c>
      <c r="E371">
        <v>-0.13142145999999999</v>
      </c>
      <c r="F371">
        <v>1.0251849099999999</v>
      </c>
      <c r="G371">
        <v>-1.52263017</v>
      </c>
      <c r="H371">
        <v>36097726.590118669</v>
      </c>
    </row>
    <row r="372" spans="1:8" x14ac:dyDescent="0.3">
      <c r="A372" t="s">
        <v>726</v>
      </c>
      <c r="B372" t="s">
        <v>725</v>
      </c>
      <c r="C372">
        <v>0.11251145129193001</v>
      </c>
      <c r="D372">
        <v>37506.173543019999</v>
      </c>
      <c r="E372">
        <v>0.55695138</v>
      </c>
      <c r="F372">
        <v>4.05912205</v>
      </c>
      <c r="G372">
        <v>26.925823959999999</v>
      </c>
      <c r="H372">
        <v>36077710.224718943</v>
      </c>
    </row>
    <row r="373" spans="1:8" x14ac:dyDescent="0.3">
      <c r="A373" t="s">
        <v>724</v>
      </c>
      <c r="B373" t="s">
        <v>723</v>
      </c>
      <c r="C373">
        <v>1.44484426189E-3</v>
      </c>
      <c r="D373">
        <v>27084.419856460001</v>
      </c>
      <c r="E373">
        <v>0.46225217000000002</v>
      </c>
      <c r="F373">
        <v>0.66268667999999997</v>
      </c>
      <c r="G373">
        <v>13.989017499999999</v>
      </c>
      <c r="H373">
        <v>35570493.892846078</v>
      </c>
    </row>
    <row r="374" spans="1:8" x14ac:dyDescent="0.3">
      <c r="A374" t="s">
        <v>714</v>
      </c>
      <c r="B374" t="s">
        <v>714</v>
      </c>
      <c r="C374">
        <v>1.393288825262E-2</v>
      </c>
      <c r="D374">
        <v>4200574.7409168202</v>
      </c>
      <c r="E374">
        <v>-0.60116760999999996</v>
      </c>
      <c r="F374">
        <v>4.58644769</v>
      </c>
      <c r="G374">
        <v>2.4132160100000002</v>
      </c>
      <c r="H374">
        <v>35420719.127265014</v>
      </c>
    </row>
    <row r="375" spans="1:8" x14ac:dyDescent="0.3">
      <c r="A375" t="s">
        <v>660</v>
      </c>
      <c r="B375" t="s">
        <v>659</v>
      </c>
      <c r="C375">
        <v>621.75030219335304</v>
      </c>
      <c r="D375">
        <v>10862646.98491127</v>
      </c>
      <c r="E375">
        <v>-2.3272375200000002</v>
      </c>
      <c r="F375">
        <v>-4.5023365799999997</v>
      </c>
      <c r="G375">
        <v>32.621083839999997</v>
      </c>
      <c r="H375">
        <v>35181988.081462204</v>
      </c>
    </row>
    <row r="376" spans="1:8" x14ac:dyDescent="0.3">
      <c r="A376" t="s">
        <v>741</v>
      </c>
      <c r="B376" t="s">
        <v>740</v>
      </c>
      <c r="C376">
        <v>0.50545331659144999</v>
      </c>
      <c r="D376">
        <v>1318962.6569020499</v>
      </c>
      <c r="E376">
        <v>0.41510546999999998</v>
      </c>
      <c r="F376">
        <v>12.948574369999999</v>
      </c>
      <c r="G376">
        <v>26.363473760000002</v>
      </c>
      <c r="H376">
        <v>35200596.043629222</v>
      </c>
    </row>
    <row r="377" spans="1:8" x14ac:dyDescent="0.3">
      <c r="A377" t="s">
        <v>756</v>
      </c>
      <c r="B377" t="s">
        <v>755</v>
      </c>
      <c r="C377">
        <v>6.8761060275739999E-2</v>
      </c>
      <c r="D377">
        <v>2437645.7553616399</v>
      </c>
      <c r="E377">
        <v>0.90580115000000005</v>
      </c>
      <c r="F377">
        <v>-5.1425818100000003</v>
      </c>
      <c r="G377">
        <v>53.66772915</v>
      </c>
      <c r="H377">
        <v>34958449.366988018</v>
      </c>
    </row>
    <row r="378" spans="1:8" x14ac:dyDescent="0.3">
      <c r="A378" t="s">
        <v>704</v>
      </c>
      <c r="B378" t="s">
        <v>703</v>
      </c>
      <c r="C378">
        <v>8.5280514517999996E-4</v>
      </c>
      <c r="D378">
        <v>1955643.2648306501</v>
      </c>
      <c r="E378">
        <v>5.8699719999999997E-2</v>
      </c>
      <c r="F378">
        <v>-5.83423728</v>
      </c>
      <c r="G378">
        <v>-7.6837491399999998</v>
      </c>
      <c r="H378">
        <v>34551310.330552638</v>
      </c>
    </row>
    <row r="379" spans="1:8" x14ac:dyDescent="0.3">
      <c r="A379" t="s">
        <v>770</v>
      </c>
      <c r="B379" t="s">
        <v>769</v>
      </c>
      <c r="C379">
        <v>4.3382183582521199</v>
      </c>
      <c r="D379">
        <v>3947713.39666531</v>
      </c>
      <c r="E379">
        <v>4.0801886600000001</v>
      </c>
      <c r="F379">
        <v>27.38178503</v>
      </c>
      <c r="G379">
        <v>142.37697989</v>
      </c>
      <c r="H379">
        <v>34483593.782682367</v>
      </c>
    </row>
    <row r="380" spans="1:8" x14ac:dyDescent="0.3">
      <c r="A380" t="s">
        <v>707</v>
      </c>
      <c r="B380" t="s">
        <v>706</v>
      </c>
      <c r="C380">
        <v>0.97870826069396</v>
      </c>
      <c r="D380">
        <v>7463268.6934334096</v>
      </c>
      <c r="E380">
        <v>-0.52045450000000004</v>
      </c>
      <c r="F380">
        <v>-3.77665915</v>
      </c>
      <c r="G380">
        <v>6.9016567999999996</v>
      </c>
      <c r="H380">
        <v>34229588.838845685</v>
      </c>
    </row>
    <row r="381" spans="1:8" x14ac:dyDescent="0.3">
      <c r="A381" t="s">
        <v>758</v>
      </c>
      <c r="B381" t="s">
        <v>757</v>
      </c>
      <c r="C381">
        <v>3842.0985083611417</v>
      </c>
      <c r="D381">
        <v>4243844.4744393304</v>
      </c>
      <c r="E381">
        <v>-0.84391616000000003</v>
      </c>
      <c r="F381">
        <v>20.869436480000001</v>
      </c>
      <c r="G381">
        <v>24.246624199999999</v>
      </c>
      <c r="H381">
        <v>34148571.542313829</v>
      </c>
    </row>
    <row r="382" spans="1:8" x14ac:dyDescent="0.3">
      <c r="A382" t="s">
        <v>713</v>
      </c>
      <c r="B382" t="s">
        <v>712</v>
      </c>
      <c r="C382">
        <v>0.74835001356834996</v>
      </c>
      <c r="D382">
        <v>8421807.5418324992</v>
      </c>
      <c r="E382">
        <v>1.0602945699999999</v>
      </c>
      <c r="F382">
        <v>-1.12954792</v>
      </c>
      <c r="G382">
        <v>9.8876433600000002</v>
      </c>
      <c r="H382">
        <v>33694762.59312772</v>
      </c>
    </row>
    <row r="383" spans="1:8" x14ac:dyDescent="0.3">
      <c r="A383" t="s">
        <v>728</v>
      </c>
      <c r="B383" t="s">
        <v>727</v>
      </c>
      <c r="C383">
        <v>1.53057420327E-2</v>
      </c>
      <c r="D383">
        <v>2049542.85083885</v>
      </c>
      <c r="E383">
        <v>-1.0057195299999999</v>
      </c>
      <c r="F383">
        <v>1.4975283500000001</v>
      </c>
      <c r="G383">
        <v>4.8008347100000002</v>
      </c>
      <c r="H383">
        <v>33653631.770723186</v>
      </c>
    </row>
    <row r="384" spans="1:8" x14ac:dyDescent="0.3">
      <c r="A384" t="s">
        <v>752</v>
      </c>
      <c r="B384" t="s">
        <v>751</v>
      </c>
      <c r="C384">
        <v>4.6359514875200002E-3</v>
      </c>
      <c r="D384">
        <v>2161664.6096641198</v>
      </c>
      <c r="E384">
        <v>1.4786925799999999</v>
      </c>
      <c r="F384">
        <v>-0.57155199000000001</v>
      </c>
      <c r="G384">
        <v>-3.1672233799999998</v>
      </c>
      <c r="H384">
        <v>33585267.859587349</v>
      </c>
    </row>
    <row r="385" spans="1:8" x14ac:dyDescent="0.3">
      <c r="A385" t="s">
        <v>733</v>
      </c>
      <c r="B385" t="s">
        <v>732</v>
      </c>
      <c r="C385">
        <v>0.13428787144015</v>
      </c>
      <c r="D385">
        <v>14270940.09876194</v>
      </c>
      <c r="E385">
        <v>3.3471073200000001</v>
      </c>
      <c r="F385">
        <v>4.3718960300000003</v>
      </c>
      <c r="G385">
        <v>21.225377519999999</v>
      </c>
      <c r="H385">
        <v>33563739.417715758</v>
      </c>
    </row>
    <row r="386" spans="1:8" x14ac:dyDescent="0.3">
      <c r="A386" t="s">
        <v>683</v>
      </c>
      <c r="B386" t="s">
        <v>683</v>
      </c>
      <c r="C386">
        <v>79.449280984122538</v>
      </c>
      <c r="D386">
        <v>3243560.3807299701</v>
      </c>
      <c r="E386">
        <v>-2.3142322000000002</v>
      </c>
      <c r="F386">
        <v>-10.36048383</v>
      </c>
      <c r="G386">
        <v>-8.1422453899999994</v>
      </c>
      <c r="H386">
        <v>33368698.013331465</v>
      </c>
    </row>
    <row r="387" spans="1:8" x14ac:dyDescent="0.3">
      <c r="A387" t="s">
        <v>720</v>
      </c>
      <c r="B387" t="s">
        <v>719</v>
      </c>
      <c r="C387">
        <v>1.480255540303E-2</v>
      </c>
      <c r="D387">
        <v>3479035.2468123399</v>
      </c>
      <c r="E387">
        <v>0.41790231</v>
      </c>
      <c r="F387">
        <v>-1.7854814699999999</v>
      </c>
      <c r="G387">
        <v>1.15290157</v>
      </c>
      <c r="H387">
        <v>33008966.091691073</v>
      </c>
    </row>
    <row r="388" spans="1:8" x14ac:dyDescent="0.3">
      <c r="A388" t="s">
        <v>718</v>
      </c>
      <c r="B388" t="s">
        <v>717</v>
      </c>
      <c r="C388">
        <v>1.0010372266981</v>
      </c>
      <c r="D388">
        <v>142750.35725552001</v>
      </c>
      <c r="E388">
        <v>0.29433142000000001</v>
      </c>
      <c r="F388">
        <v>0.24780787000000001</v>
      </c>
      <c r="G388">
        <v>-0.11877079</v>
      </c>
      <c r="H388">
        <v>33076949.456976004</v>
      </c>
    </row>
    <row r="389" spans="1:8" x14ac:dyDescent="0.3">
      <c r="A389" t="s">
        <v>731</v>
      </c>
      <c r="B389" t="s">
        <v>730</v>
      </c>
      <c r="C389">
        <v>0.40914295313359</v>
      </c>
      <c r="D389">
        <v>11226781.78012518</v>
      </c>
      <c r="E389">
        <v>4.1609868299999997</v>
      </c>
      <c r="F389">
        <v>0.45413225000000002</v>
      </c>
      <c r="G389">
        <v>17.693680109999999</v>
      </c>
      <c r="H389">
        <v>32963698.522322077</v>
      </c>
    </row>
    <row r="390" spans="1:8" x14ac:dyDescent="0.3">
      <c r="A390" t="s">
        <v>750</v>
      </c>
      <c r="B390" t="s">
        <v>749</v>
      </c>
      <c r="C390">
        <v>0.94142264478075999</v>
      </c>
      <c r="D390">
        <v>77728.736227329995</v>
      </c>
      <c r="E390">
        <v>3.1753811199999999</v>
      </c>
      <c r="F390">
        <v>-0.28540557</v>
      </c>
      <c r="G390">
        <v>6.93827908</v>
      </c>
      <c r="H390">
        <v>32920183.431360722</v>
      </c>
    </row>
    <row r="391" spans="1:8" x14ac:dyDescent="0.3">
      <c r="A391" t="s">
        <v>685</v>
      </c>
      <c r="B391" t="s">
        <v>684</v>
      </c>
      <c r="C391">
        <v>56.818981896812708</v>
      </c>
      <c r="D391">
        <v>3188169.1554873101</v>
      </c>
      <c r="E391">
        <v>-15.63523517</v>
      </c>
      <c r="F391">
        <v>-10.40938396</v>
      </c>
      <c r="G391">
        <v>9.7865982500000008</v>
      </c>
      <c r="H391">
        <v>32571584.237737257</v>
      </c>
    </row>
    <row r="392" spans="1:8" x14ac:dyDescent="0.3">
      <c r="A392" t="s">
        <v>783</v>
      </c>
      <c r="B392" t="s">
        <v>782</v>
      </c>
      <c r="C392">
        <v>5.4731052095100003E-3</v>
      </c>
      <c r="D392">
        <v>96051391.848048076</v>
      </c>
      <c r="E392">
        <v>3.9659573899999998</v>
      </c>
      <c r="F392">
        <v>5.9090747700000001</v>
      </c>
      <c r="G392">
        <v>16.048404619999999</v>
      </c>
      <c r="H392">
        <v>32225116.154508617</v>
      </c>
    </row>
    <row r="393" spans="1:8" x14ac:dyDescent="0.3">
      <c r="A393" t="s">
        <v>781</v>
      </c>
      <c r="B393" t="s">
        <v>780</v>
      </c>
      <c r="C393">
        <v>2.9386580732099999E-3</v>
      </c>
      <c r="D393">
        <v>699223.38375796995</v>
      </c>
      <c r="E393">
        <v>0.57239585000000004</v>
      </c>
      <c r="F393">
        <v>-0.71019657999999997</v>
      </c>
      <c r="G393">
        <v>-12.813759020000001</v>
      </c>
      <c r="H393">
        <v>32488606.178218205</v>
      </c>
    </row>
    <row r="394" spans="1:8" x14ac:dyDescent="0.3">
      <c r="A394" t="s">
        <v>846</v>
      </c>
      <c r="B394" t="s">
        <v>845</v>
      </c>
      <c r="C394">
        <v>8.1185690630100008E-3</v>
      </c>
      <c r="D394">
        <v>344673.7433494</v>
      </c>
      <c r="E394">
        <v>-0.49689773999999998</v>
      </c>
      <c r="F394">
        <v>16.765332470000001</v>
      </c>
      <c r="G394">
        <v>70.124526770000003</v>
      </c>
      <c r="H394">
        <v>32077309.62244723</v>
      </c>
    </row>
    <row r="395" spans="1:8" x14ac:dyDescent="0.3">
      <c r="A395" t="s">
        <v>754</v>
      </c>
      <c r="B395" t="s">
        <v>753</v>
      </c>
      <c r="C395">
        <v>8.5059045080619997E-2</v>
      </c>
      <c r="D395">
        <v>530106.16230037995</v>
      </c>
      <c r="E395">
        <v>1.0239710799999999</v>
      </c>
      <c r="F395">
        <v>6.3636189999999995E-2</v>
      </c>
      <c r="G395">
        <v>89.836207720000004</v>
      </c>
      <c r="H395">
        <v>32362111.731386822</v>
      </c>
    </row>
    <row r="396" spans="1:8" x14ac:dyDescent="0.3">
      <c r="A396" t="s">
        <v>737</v>
      </c>
      <c r="B396" t="s">
        <v>736</v>
      </c>
      <c r="C396">
        <v>0.12912303980886</v>
      </c>
      <c r="D396">
        <v>2176386.0223845802</v>
      </c>
      <c r="E396">
        <v>-0.64582689999999998</v>
      </c>
      <c r="F396">
        <v>9.3767180099999994</v>
      </c>
      <c r="G396">
        <v>19.22246719</v>
      </c>
      <c r="H396">
        <v>32234883.330049057</v>
      </c>
    </row>
    <row r="397" spans="1:8" x14ac:dyDescent="0.3">
      <c r="A397" t="s">
        <v>766</v>
      </c>
      <c r="B397" t="s">
        <v>765</v>
      </c>
      <c r="C397">
        <v>9.7202222405119998E-2</v>
      </c>
      <c r="D397">
        <v>15974766.44233817</v>
      </c>
      <c r="E397">
        <v>-0.50235472000000003</v>
      </c>
      <c r="F397">
        <v>7.2946618000000001</v>
      </c>
      <c r="G397">
        <v>25.096353529999998</v>
      </c>
      <c r="H397">
        <v>32128606.671906095</v>
      </c>
    </row>
    <row r="398" spans="1:8" x14ac:dyDescent="0.3">
      <c r="A398" t="s">
        <v>808</v>
      </c>
      <c r="B398" t="s">
        <v>807</v>
      </c>
      <c r="C398">
        <v>567.58418238332399</v>
      </c>
      <c r="D398">
        <v>2179572.7138828202</v>
      </c>
      <c r="E398">
        <v>-0.41272789999999998</v>
      </c>
      <c r="F398">
        <v>8.6952909999999992</v>
      </c>
      <c r="G398">
        <v>32.292696599999999</v>
      </c>
      <c r="H398">
        <v>31693900.744284812</v>
      </c>
    </row>
    <row r="399" spans="1:8" x14ac:dyDescent="0.3">
      <c r="A399" t="s">
        <v>693</v>
      </c>
      <c r="B399" t="s">
        <v>693</v>
      </c>
      <c r="C399">
        <v>0.39265359449641002</v>
      </c>
      <c r="D399">
        <v>43947.74448442</v>
      </c>
      <c r="E399">
        <v>-0.40269125</v>
      </c>
      <c r="F399">
        <v>1.47450606</v>
      </c>
      <c r="G399">
        <v>-10.50125315</v>
      </c>
      <c r="H399">
        <v>31523650.091737095</v>
      </c>
    </row>
    <row r="400" spans="1:8" x14ac:dyDescent="0.3">
      <c r="A400" t="s">
        <v>7387</v>
      </c>
      <c r="B400" t="s">
        <v>7386</v>
      </c>
      <c r="C400">
        <v>2.0200369834999999E-2</v>
      </c>
      <c r="D400">
        <v>0</v>
      </c>
      <c r="E400">
        <v>1.58431E-3</v>
      </c>
      <c r="F400">
        <v>3.9664869999999998E-2</v>
      </c>
      <c r="G400">
        <v>0.14271163000000001</v>
      </c>
      <c r="H400">
        <v>31366443.406939272</v>
      </c>
    </row>
    <row r="401" spans="1:8" x14ac:dyDescent="0.3">
      <c r="A401" t="s">
        <v>779</v>
      </c>
      <c r="B401" t="s">
        <v>778</v>
      </c>
      <c r="C401">
        <v>0.10313362394026</v>
      </c>
      <c r="D401">
        <v>555503.82837112003</v>
      </c>
      <c r="E401">
        <v>-0.32775974000000002</v>
      </c>
      <c r="F401">
        <v>8.5152804</v>
      </c>
      <c r="G401">
        <v>24.302563190000001</v>
      </c>
      <c r="H401">
        <v>31001454.858319212</v>
      </c>
    </row>
    <row r="402" spans="1:8" x14ac:dyDescent="0.3">
      <c r="A402" t="s">
        <v>702</v>
      </c>
      <c r="B402" t="s">
        <v>701</v>
      </c>
      <c r="C402">
        <v>1.3571874564130001E-2</v>
      </c>
      <c r="D402">
        <v>1203554.9582643199</v>
      </c>
      <c r="E402">
        <v>-1.6899283300000001</v>
      </c>
      <c r="F402">
        <v>-11.69724779</v>
      </c>
      <c r="G402">
        <v>-13.331946800000001</v>
      </c>
      <c r="H402">
        <v>31109913.740795169</v>
      </c>
    </row>
    <row r="403" spans="1:8" x14ac:dyDescent="0.3">
      <c r="A403" t="s">
        <v>791</v>
      </c>
      <c r="B403" t="s">
        <v>790</v>
      </c>
      <c r="C403">
        <v>0.47224680571861999</v>
      </c>
      <c r="D403">
        <v>34689982.384073786</v>
      </c>
      <c r="E403">
        <v>-0.35242215999999998</v>
      </c>
      <c r="F403">
        <v>6.4350137099999998</v>
      </c>
      <c r="G403">
        <v>17.212430829999999</v>
      </c>
      <c r="H403">
        <v>30974122.598693296</v>
      </c>
    </row>
    <row r="404" spans="1:8" x14ac:dyDescent="0.3">
      <c r="A404" t="s">
        <v>804</v>
      </c>
      <c r="B404" t="s">
        <v>803</v>
      </c>
      <c r="C404">
        <v>0.42174027106279999</v>
      </c>
      <c r="D404">
        <v>12530560.411597921</v>
      </c>
      <c r="E404">
        <v>2.8941261300000001</v>
      </c>
      <c r="F404">
        <v>10.72727826</v>
      </c>
      <c r="G404">
        <v>26.30372856</v>
      </c>
      <c r="H404">
        <v>30421598.890526585</v>
      </c>
    </row>
    <row r="405" spans="1:8" x14ac:dyDescent="0.3">
      <c r="A405" t="s">
        <v>739</v>
      </c>
      <c r="B405" t="s">
        <v>738</v>
      </c>
      <c r="C405">
        <v>2.0904719597682502</v>
      </c>
      <c r="D405">
        <v>16828290.595885199</v>
      </c>
      <c r="E405">
        <v>1.2445411399999999</v>
      </c>
      <c r="F405">
        <v>-3.6856017900000002</v>
      </c>
      <c r="G405">
        <v>24.84967769</v>
      </c>
      <c r="H405">
        <v>30311843.416639622</v>
      </c>
    </row>
    <row r="406" spans="1:8" x14ac:dyDescent="0.3">
      <c r="A406" t="s">
        <v>785</v>
      </c>
      <c r="B406" t="s">
        <v>784</v>
      </c>
      <c r="C406">
        <v>0.39134886561990001</v>
      </c>
      <c r="D406">
        <v>23841484.57102539</v>
      </c>
      <c r="E406">
        <v>0.11151387</v>
      </c>
      <c r="F406">
        <v>-7.69674616</v>
      </c>
      <c r="G406">
        <v>14.16983462</v>
      </c>
      <c r="H406">
        <v>30081693.456772879</v>
      </c>
    </row>
    <row r="407" spans="1:8" x14ac:dyDescent="0.3">
      <c r="A407" t="s">
        <v>746</v>
      </c>
      <c r="B407" t="s">
        <v>745</v>
      </c>
      <c r="C407">
        <v>2.0258008839270002E-2</v>
      </c>
      <c r="D407">
        <v>0</v>
      </c>
      <c r="E407">
        <v>1.331826E-2</v>
      </c>
      <c r="F407">
        <v>-5.671064E-2</v>
      </c>
      <c r="G407">
        <v>0.12801346999999999</v>
      </c>
      <c r="H407">
        <v>30106504.034111124</v>
      </c>
    </row>
    <row r="408" spans="1:8" x14ac:dyDescent="0.3">
      <c r="A408" t="s">
        <v>777</v>
      </c>
      <c r="B408" t="s">
        <v>776</v>
      </c>
      <c r="C408">
        <v>3.9665913805440003E-2</v>
      </c>
      <c r="D408">
        <v>5548388.7370464001</v>
      </c>
      <c r="E408">
        <v>-0.12679756</v>
      </c>
      <c r="F408">
        <v>4.0719249099999999</v>
      </c>
      <c r="G408">
        <v>8.7636898199999997</v>
      </c>
      <c r="H408">
        <v>30191470.314232137</v>
      </c>
    </row>
    <row r="409" spans="1:8" x14ac:dyDescent="0.3">
      <c r="A409" t="s">
        <v>798</v>
      </c>
      <c r="B409" t="s">
        <v>798</v>
      </c>
      <c r="C409">
        <v>2.7972008733200002E-3</v>
      </c>
      <c r="D409">
        <v>21169456.26195256</v>
      </c>
      <c r="E409">
        <v>0.29569025999999998</v>
      </c>
      <c r="F409">
        <v>1.79276803</v>
      </c>
      <c r="G409">
        <v>11.10191975</v>
      </c>
      <c r="H409">
        <v>30057676.828039739</v>
      </c>
    </row>
    <row r="410" spans="1:8" x14ac:dyDescent="0.3">
      <c r="A410" t="s">
        <v>768</v>
      </c>
      <c r="B410" t="s">
        <v>767</v>
      </c>
      <c r="C410">
        <v>1.2558192839029999E-2</v>
      </c>
      <c r="D410">
        <v>145706.54074244999</v>
      </c>
      <c r="E410">
        <v>2.76714584</v>
      </c>
      <c r="F410">
        <v>3.4228325800000001</v>
      </c>
      <c r="G410">
        <v>11.925584779999999</v>
      </c>
      <c r="H410">
        <v>29697969.744570181</v>
      </c>
    </row>
    <row r="411" spans="1:8" x14ac:dyDescent="0.3">
      <c r="A411" t="s">
        <v>800</v>
      </c>
      <c r="B411" t="s">
        <v>799</v>
      </c>
      <c r="C411">
        <v>0.42634606217226001</v>
      </c>
      <c r="D411">
        <v>14948793.26239497</v>
      </c>
      <c r="E411">
        <v>1.7121840100000001</v>
      </c>
      <c r="F411">
        <v>-6.1025757399999998</v>
      </c>
      <c r="G411">
        <v>26.507635029999999</v>
      </c>
      <c r="H411">
        <v>29844224.352058198</v>
      </c>
    </row>
    <row r="412" spans="1:8" x14ac:dyDescent="0.3">
      <c r="A412" t="s">
        <v>764</v>
      </c>
      <c r="B412" t="s">
        <v>763</v>
      </c>
      <c r="C412">
        <v>10.3464511171486</v>
      </c>
      <c r="D412">
        <v>509663.20556479</v>
      </c>
      <c r="E412">
        <v>-9.3468659999999995E-2</v>
      </c>
      <c r="F412">
        <v>1.8970509999999999E-2</v>
      </c>
      <c r="G412">
        <v>11.72524576</v>
      </c>
      <c r="H412">
        <v>29555429.119645439</v>
      </c>
    </row>
    <row r="413" spans="1:8" x14ac:dyDescent="0.3">
      <c r="A413" t="s">
        <v>793</v>
      </c>
      <c r="B413" t="s">
        <v>792</v>
      </c>
      <c r="C413">
        <v>2.2888358119229998E-2</v>
      </c>
      <c r="D413">
        <v>226374.99933262001</v>
      </c>
      <c r="E413">
        <v>-4.4165400899999998</v>
      </c>
      <c r="F413">
        <v>-1.8214462499999999</v>
      </c>
      <c r="G413">
        <v>2.9597238799999999</v>
      </c>
      <c r="H413">
        <v>29747070.748685371</v>
      </c>
    </row>
    <row r="414" spans="1:8" x14ac:dyDescent="0.3">
      <c r="A414" t="s">
        <v>1136</v>
      </c>
      <c r="B414" t="s">
        <v>1135</v>
      </c>
      <c r="C414">
        <v>0.29057541795530001</v>
      </c>
      <c r="D414">
        <v>436584.36335437</v>
      </c>
      <c r="E414">
        <v>2.4491254499999999</v>
      </c>
      <c r="F414">
        <v>-3.8455312400000001</v>
      </c>
      <c r="G414">
        <v>78.305351889999997</v>
      </c>
      <c r="H414">
        <v>29569174.668807626</v>
      </c>
    </row>
    <row r="415" spans="1:8" x14ac:dyDescent="0.3">
      <c r="A415" t="s">
        <v>894</v>
      </c>
      <c r="B415" t="s">
        <v>893</v>
      </c>
      <c r="C415">
        <v>0.37030327760086001</v>
      </c>
      <c r="D415">
        <v>3404754.6354172602</v>
      </c>
      <c r="E415">
        <v>1.82976326</v>
      </c>
      <c r="F415">
        <v>-0.17824124</v>
      </c>
      <c r="G415">
        <v>135.02180319000001</v>
      </c>
      <c r="H415">
        <v>29532737.555313133</v>
      </c>
    </row>
    <row r="416" spans="1:8" x14ac:dyDescent="0.3">
      <c r="A416" t="s">
        <v>837</v>
      </c>
      <c r="B416" t="s">
        <v>836</v>
      </c>
      <c r="C416">
        <v>4.1079348004049998E-2</v>
      </c>
      <c r="D416">
        <v>1745699.4185883501</v>
      </c>
      <c r="E416">
        <v>1.4840098399999999</v>
      </c>
      <c r="F416">
        <v>-4.1686964800000004</v>
      </c>
      <c r="G416">
        <v>48.466118940000001</v>
      </c>
      <c r="H416">
        <v>29322518.574649412</v>
      </c>
    </row>
    <row r="417" spans="1:8" x14ac:dyDescent="0.3">
      <c r="A417" t="s">
        <v>760</v>
      </c>
      <c r="B417" t="s">
        <v>759</v>
      </c>
      <c r="C417">
        <v>9.4635903334159999E-2</v>
      </c>
      <c r="D417">
        <v>3890068.0182488202</v>
      </c>
      <c r="E417">
        <v>-0.32915303000000001</v>
      </c>
      <c r="F417">
        <v>-2.8979805600000001</v>
      </c>
      <c r="G417">
        <v>1.31863419</v>
      </c>
      <c r="H417">
        <v>28953670.93679788</v>
      </c>
    </row>
    <row r="418" spans="1:8" x14ac:dyDescent="0.3">
      <c r="A418" t="s">
        <v>857</v>
      </c>
      <c r="B418" t="s">
        <v>856</v>
      </c>
      <c r="C418">
        <v>6.7868006112740006E-2</v>
      </c>
      <c r="D418">
        <v>6836360.4137027496</v>
      </c>
      <c r="E418">
        <v>4.8516443000000002</v>
      </c>
      <c r="F418">
        <v>4.6913227300000004</v>
      </c>
      <c r="G418">
        <v>39.860528770000002</v>
      </c>
      <c r="H418">
        <v>29190015.855488256</v>
      </c>
    </row>
    <row r="419" spans="1:8" x14ac:dyDescent="0.3">
      <c r="A419" t="s">
        <v>773</v>
      </c>
      <c r="B419" t="s">
        <v>773</v>
      </c>
      <c r="C419">
        <v>0.99998018186029003</v>
      </c>
      <c r="D419">
        <v>161219115.65058503</v>
      </c>
      <c r="E419">
        <v>0.54476005999999999</v>
      </c>
      <c r="F419">
        <v>0.24969954999999999</v>
      </c>
      <c r="G419">
        <v>-0.69958445999999996</v>
      </c>
      <c r="H419">
        <v>28599505.199777387</v>
      </c>
    </row>
    <row r="420" spans="1:8" x14ac:dyDescent="0.3">
      <c r="A420" t="s">
        <v>900</v>
      </c>
      <c r="B420" t="s">
        <v>899</v>
      </c>
      <c r="C420">
        <v>0.46851615346449998</v>
      </c>
      <c r="D420">
        <v>18845.329140959999</v>
      </c>
      <c r="E420">
        <v>0.70135581999999996</v>
      </c>
      <c r="F420">
        <v>24.388038130000002</v>
      </c>
      <c r="G420">
        <v>73.408605339999994</v>
      </c>
      <c r="H420">
        <v>28372131.733787492</v>
      </c>
    </row>
    <row r="421" spans="1:8" x14ac:dyDescent="0.3">
      <c r="A421" t="s">
        <v>789</v>
      </c>
      <c r="B421" t="s">
        <v>788</v>
      </c>
      <c r="C421">
        <v>1.049160794472E-2</v>
      </c>
      <c r="D421">
        <v>7820388.4427431999</v>
      </c>
      <c r="E421">
        <v>4.4397590899999999</v>
      </c>
      <c r="F421">
        <v>6.9077065700000002</v>
      </c>
      <c r="G421">
        <v>37.994890570000003</v>
      </c>
      <c r="H421">
        <v>28319734.585723311</v>
      </c>
    </row>
    <row r="422" spans="1:8" x14ac:dyDescent="0.3">
      <c r="A422" t="s">
        <v>802</v>
      </c>
      <c r="B422" t="s">
        <v>801</v>
      </c>
      <c r="C422">
        <v>1.3906213949150001E-2</v>
      </c>
      <c r="D422">
        <v>704780.78554571001</v>
      </c>
      <c r="E422">
        <v>0.96757625000000003</v>
      </c>
      <c r="F422">
        <v>-5.8668332400000001</v>
      </c>
      <c r="G422">
        <v>63.954766849999999</v>
      </c>
      <c r="H422">
        <v>27812427.962365124</v>
      </c>
    </row>
    <row r="423" spans="1:8" x14ac:dyDescent="0.3">
      <c r="A423" t="s">
        <v>825</v>
      </c>
      <c r="B423" t="s">
        <v>824</v>
      </c>
      <c r="C423">
        <v>2.903284961271E-2</v>
      </c>
      <c r="D423">
        <v>21778521.01180163</v>
      </c>
      <c r="E423">
        <v>2.8700084600000002</v>
      </c>
      <c r="F423">
        <v>-0.64151994000000001</v>
      </c>
      <c r="G423">
        <v>19.040133539999999</v>
      </c>
      <c r="H423">
        <v>27670521.069830272</v>
      </c>
    </row>
    <row r="424" spans="1:8" x14ac:dyDescent="0.3">
      <c r="A424" t="s">
        <v>812</v>
      </c>
      <c r="B424" t="s">
        <v>811</v>
      </c>
      <c r="C424">
        <v>0.22882654614829001</v>
      </c>
      <c r="D424">
        <v>3117065.7884531901</v>
      </c>
      <c r="E424">
        <v>-2.1018497599999999</v>
      </c>
      <c r="F424">
        <v>0.12819857000000001</v>
      </c>
      <c r="G424">
        <v>1.8074867400000001</v>
      </c>
      <c r="H424">
        <v>27459185.537794799</v>
      </c>
    </row>
    <row r="425" spans="1:8" x14ac:dyDescent="0.3">
      <c r="A425" t="s">
        <v>853</v>
      </c>
      <c r="B425" t="s">
        <v>852</v>
      </c>
      <c r="C425">
        <v>2.4022595272504801</v>
      </c>
      <c r="D425">
        <v>177133.27503331</v>
      </c>
      <c r="E425">
        <v>-2.2274757300000001</v>
      </c>
      <c r="F425">
        <v>4.7060249699999996</v>
      </c>
      <c r="G425">
        <v>20.142060520000001</v>
      </c>
      <c r="H425">
        <v>27426728.521184936</v>
      </c>
    </row>
    <row r="426" spans="1:8" x14ac:dyDescent="0.3">
      <c r="A426" t="s">
        <v>577</v>
      </c>
      <c r="B426" t="s">
        <v>576</v>
      </c>
      <c r="C426">
        <v>0.27367597944845001</v>
      </c>
      <c r="D426">
        <v>25420.958106270002</v>
      </c>
      <c r="E426">
        <v>0.56164133000000005</v>
      </c>
      <c r="F426">
        <v>-26.291397</v>
      </c>
      <c r="G426">
        <v>0.63752593000000002</v>
      </c>
      <c r="H426">
        <v>27367597.944844998</v>
      </c>
    </row>
    <row r="427" spans="1:8" x14ac:dyDescent="0.3">
      <c r="A427" t="s">
        <v>904</v>
      </c>
      <c r="B427" t="s">
        <v>903</v>
      </c>
      <c r="C427">
        <v>0.23765201082856</v>
      </c>
      <c r="D427">
        <v>3986763.6181254499</v>
      </c>
      <c r="E427">
        <v>5.2469947100000001</v>
      </c>
      <c r="F427">
        <v>4.64616513</v>
      </c>
      <c r="G427">
        <v>64.105025560000001</v>
      </c>
      <c r="H427">
        <v>27276023.977699887</v>
      </c>
    </row>
    <row r="428" spans="1:8" x14ac:dyDescent="0.3">
      <c r="A428" t="s">
        <v>772</v>
      </c>
      <c r="B428" t="s">
        <v>771</v>
      </c>
      <c r="C428">
        <v>0.54925746418632004</v>
      </c>
      <c r="D428">
        <v>3473969.7699433099</v>
      </c>
      <c r="E428">
        <v>-0.70025283999999999</v>
      </c>
      <c r="F428">
        <v>-5.59080464</v>
      </c>
      <c r="G428">
        <v>-7.3798857199999999</v>
      </c>
      <c r="H428">
        <v>27148864.46594391</v>
      </c>
    </row>
    <row r="429" spans="1:8" x14ac:dyDescent="0.3">
      <c r="A429" t="s">
        <v>820</v>
      </c>
      <c r="B429" t="s">
        <v>819</v>
      </c>
      <c r="C429">
        <v>0.11349325830216</v>
      </c>
      <c r="D429">
        <v>747108.78393787995</v>
      </c>
      <c r="E429">
        <v>-1.36527234</v>
      </c>
      <c r="F429">
        <v>-9.4422699899999998</v>
      </c>
      <c r="G429">
        <v>44.852162929999999</v>
      </c>
      <c r="H429">
        <v>26825237.251037896</v>
      </c>
    </row>
    <row r="430" spans="1:8" x14ac:dyDescent="0.3">
      <c r="A430" t="s">
        <v>822</v>
      </c>
      <c r="B430" t="s">
        <v>821</v>
      </c>
      <c r="C430">
        <v>31.235162349232851</v>
      </c>
      <c r="D430">
        <v>2049881.84227978</v>
      </c>
      <c r="E430">
        <v>2.1778084</v>
      </c>
      <c r="F430">
        <v>11.78313694</v>
      </c>
      <c r="G430">
        <v>3.2205991900000002</v>
      </c>
      <c r="H430">
        <v>26832711.34253839</v>
      </c>
    </row>
    <row r="431" spans="1:8" x14ac:dyDescent="0.3">
      <c r="A431" t="s">
        <v>795</v>
      </c>
      <c r="B431" t="s">
        <v>794</v>
      </c>
      <c r="C431">
        <v>0.76426834244724995</v>
      </c>
      <c r="D431">
        <v>565397.75842279999</v>
      </c>
      <c r="E431">
        <v>0.57669150000000002</v>
      </c>
      <c r="F431">
        <v>-3.8378643600000002</v>
      </c>
      <c r="G431">
        <v>-4.6221658200000002</v>
      </c>
      <c r="H431">
        <v>26747368.203082949</v>
      </c>
    </row>
    <row r="432" spans="1:8" x14ac:dyDescent="0.3">
      <c r="A432" t="s">
        <v>923</v>
      </c>
      <c r="B432" t="s">
        <v>922</v>
      </c>
      <c r="C432">
        <v>5.4591831003119998E-2</v>
      </c>
      <c r="D432">
        <v>12988341.157780681</v>
      </c>
      <c r="E432">
        <v>10.290739479999999</v>
      </c>
      <c r="F432">
        <v>33.543417480000002</v>
      </c>
      <c r="G432">
        <v>36.654991180000003</v>
      </c>
      <c r="H432">
        <v>26375492.215878025</v>
      </c>
    </row>
    <row r="433" spans="1:8" x14ac:dyDescent="0.3">
      <c r="A433" t="s">
        <v>814</v>
      </c>
      <c r="B433" t="s">
        <v>813</v>
      </c>
      <c r="C433">
        <v>5.6303070658666297</v>
      </c>
      <c r="D433">
        <v>1308565.22359335</v>
      </c>
      <c r="E433">
        <v>-0.79963527000000001</v>
      </c>
      <c r="F433">
        <v>0.98535105999999995</v>
      </c>
      <c r="G433">
        <v>12.562762019999999</v>
      </c>
      <c r="H433">
        <v>26462443.209573161</v>
      </c>
    </row>
    <row r="434" spans="1:8" x14ac:dyDescent="0.3">
      <c r="A434" t="s">
        <v>810</v>
      </c>
      <c r="B434" t="s">
        <v>809</v>
      </c>
      <c r="C434">
        <v>7.7256289071599999E-3</v>
      </c>
      <c r="D434">
        <v>681889.98377190996</v>
      </c>
      <c r="E434">
        <v>1.1551224600000001</v>
      </c>
      <c r="F434">
        <v>2.0257583800000001</v>
      </c>
      <c r="G434">
        <v>6.3750536499999999</v>
      </c>
      <c r="H434">
        <v>26271001.102543164</v>
      </c>
    </row>
    <row r="435" spans="1:8" x14ac:dyDescent="0.3">
      <c r="A435" t="s">
        <v>851</v>
      </c>
      <c r="B435" t="s">
        <v>850</v>
      </c>
      <c r="C435">
        <v>3.6612071762712701</v>
      </c>
      <c r="D435">
        <v>2408992.24677963</v>
      </c>
      <c r="E435">
        <v>-0.46904306000000001</v>
      </c>
      <c r="F435">
        <v>8.2729210999999996</v>
      </c>
      <c r="G435">
        <v>95.072163560000007</v>
      </c>
      <c r="H435">
        <v>26209355.670521971</v>
      </c>
    </row>
    <row r="436" spans="1:8" x14ac:dyDescent="0.3">
      <c r="A436" t="s">
        <v>827</v>
      </c>
      <c r="B436" t="s">
        <v>826</v>
      </c>
      <c r="C436">
        <v>0.11396985046136</v>
      </c>
      <c r="D436">
        <v>2718617.1934631299</v>
      </c>
      <c r="E436">
        <v>-0.39254657999999998</v>
      </c>
      <c r="F436">
        <v>0.38741945999999999</v>
      </c>
      <c r="G436">
        <v>9.9625564600000001</v>
      </c>
      <c r="H436">
        <v>25903518.478737652</v>
      </c>
    </row>
    <row r="437" spans="1:8" x14ac:dyDescent="0.3">
      <c r="A437" t="s">
        <v>855</v>
      </c>
      <c r="B437" t="s">
        <v>854</v>
      </c>
      <c r="C437">
        <v>4.9642162530300002E-3</v>
      </c>
      <c r="D437">
        <v>1628488.3835827699</v>
      </c>
      <c r="E437">
        <v>1.25028703</v>
      </c>
      <c r="F437">
        <v>-1.12798822</v>
      </c>
      <c r="G437">
        <v>21.86277742</v>
      </c>
      <c r="H437">
        <v>25904571.025399845</v>
      </c>
    </row>
    <row r="438" spans="1:8" x14ac:dyDescent="0.3">
      <c r="A438" t="s">
        <v>868</v>
      </c>
      <c r="B438" t="s">
        <v>867</v>
      </c>
      <c r="C438">
        <v>8.8082885074530007E-2</v>
      </c>
      <c r="D438">
        <v>4259670.0265047802</v>
      </c>
      <c r="E438">
        <v>4.20361385</v>
      </c>
      <c r="F438">
        <v>14.579543149999999</v>
      </c>
      <c r="G438">
        <v>33.421838970000003</v>
      </c>
      <c r="H438">
        <v>25895957.147507474</v>
      </c>
    </row>
    <row r="439" spans="1:8" x14ac:dyDescent="0.3">
      <c r="A439" t="s">
        <v>823</v>
      </c>
      <c r="B439" t="s">
        <v>823</v>
      </c>
      <c r="C439">
        <v>2.953523577416E-2</v>
      </c>
      <c r="D439">
        <v>3634134.93143724</v>
      </c>
      <c r="E439">
        <v>1.0839908300000001</v>
      </c>
      <c r="F439">
        <v>-0.93052619999999997</v>
      </c>
      <c r="G439">
        <v>-1.1393138300000001</v>
      </c>
      <c r="H439">
        <v>25200770.001564343</v>
      </c>
    </row>
    <row r="440" spans="1:8" x14ac:dyDescent="0.3">
      <c r="A440" t="s">
        <v>864</v>
      </c>
      <c r="B440" t="s">
        <v>863</v>
      </c>
      <c r="C440">
        <v>7.3013321074400003E-3</v>
      </c>
      <c r="D440">
        <v>896614.76005702</v>
      </c>
      <c r="E440">
        <v>2.1029182400000002</v>
      </c>
      <c r="F440">
        <v>17.293172349999999</v>
      </c>
      <c r="G440">
        <v>48.931251189999998</v>
      </c>
      <c r="H440">
        <v>25178086.413051132</v>
      </c>
    </row>
    <row r="441" spans="1:8" x14ac:dyDescent="0.3">
      <c r="A441" t="s">
        <v>835</v>
      </c>
      <c r="B441" t="s">
        <v>834</v>
      </c>
      <c r="C441">
        <v>19.721312994088031</v>
      </c>
      <c r="D441">
        <v>474300.25512577</v>
      </c>
      <c r="E441">
        <v>-1.05954766</v>
      </c>
      <c r="F441">
        <v>-0.34865423000000001</v>
      </c>
      <c r="G441">
        <v>12.4191877</v>
      </c>
      <c r="H441">
        <v>25046067.502491798</v>
      </c>
    </row>
    <row r="442" spans="1:8" x14ac:dyDescent="0.3">
      <c r="A442" t="s">
        <v>866</v>
      </c>
      <c r="B442" t="s">
        <v>865</v>
      </c>
      <c r="C442">
        <v>0.88272995231149998</v>
      </c>
      <c r="D442">
        <v>395996.22287637001</v>
      </c>
      <c r="E442">
        <v>4.8601259099999998</v>
      </c>
      <c r="F442">
        <v>7.4472103199999999</v>
      </c>
      <c r="G442">
        <v>1.6425571800000001</v>
      </c>
      <c r="H442">
        <v>24762917.044901054</v>
      </c>
    </row>
    <row r="443" spans="1:8" x14ac:dyDescent="0.3">
      <c r="A443" t="s">
        <v>829</v>
      </c>
      <c r="B443" t="s">
        <v>828</v>
      </c>
      <c r="C443">
        <v>160.42136285097405</v>
      </c>
      <c r="D443">
        <v>1689862.1794149401</v>
      </c>
      <c r="E443">
        <v>-2.47055896</v>
      </c>
      <c r="F443">
        <v>11.812166850000001</v>
      </c>
      <c r="G443">
        <v>46.90604939</v>
      </c>
      <c r="H443">
        <v>24645052.710706592</v>
      </c>
    </row>
    <row r="444" spans="1:8" x14ac:dyDescent="0.3">
      <c r="A444" t="s">
        <v>716</v>
      </c>
      <c r="B444" t="s">
        <v>715</v>
      </c>
      <c r="C444">
        <v>477.49322269956241</v>
      </c>
      <c r="D444">
        <v>1217131.4286233799</v>
      </c>
      <c r="E444">
        <v>-1.62899967</v>
      </c>
      <c r="F444">
        <v>-9.3318152100000002</v>
      </c>
      <c r="G444">
        <v>-3.24378594</v>
      </c>
      <c r="H444">
        <v>24592209.002740636</v>
      </c>
    </row>
    <row r="445" spans="1:8" x14ac:dyDescent="0.3">
      <c r="A445" t="s">
        <v>881</v>
      </c>
      <c r="B445" t="s">
        <v>880</v>
      </c>
      <c r="C445">
        <v>0.33540490394574002</v>
      </c>
      <c r="D445">
        <v>92827.091819449997</v>
      </c>
      <c r="E445">
        <v>1.7412650000000001</v>
      </c>
      <c r="F445">
        <v>7.5056555100000004</v>
      </c>
      <c r="G445">
        <v>1.8577817700000001</v>
      </c>
      <c r="H445">
        <v>24554069.613795076</v>
      </c>
    </row>
    <row r="446" spans="1:8" x14ac:dyDescent="0.3">
      <c r="A446" t="s">
        <v>842</v>
      </c>
      <c r="B446" t="s">
        <v>841</v>
      </c>
      <c r="C446">
        <v>1.8698794814709999E-2</v>
      </c>
      <c r="D446">
        <v>13126440.003424169</v>
      </c>
      <c r="E446">
        <v>-0.25858821999999998</v>
      </c>
      <c r="F446">
        <v>-0.56161737</v>
      </c>
      <c r="G446">
        <v>4.1976274099999999</v>
      </c>
      <c r="H446">
        <v>24559182.609422591</v>
      </c>
    </row>
    <row r="447" spans="1:8" x14ac:dyDescent="0.3">
      <c r="A447" t="s">
        <v>979</v>
      </c>
      <c r="B447" t="s">
        <v>978</v>
      </c>
      <c r="C447">
        <v>0.38062713021112998</v>
      </c>
      <c r="D447">
        <v>6890868.8290980104</v>
      </c>
      <c r="E447">
        <v>2.7339364000000002</v>
      </c>
      <c r="F447">
        <v>23.89773404</v>
      </c>
      <c r="G447">
        <v>77.707114790000006</v>
      </c>
      <c r="H447">
        <v>23850958.790924937</v>
      </c>
    </row>
    <row r="448" spans="1:8" x14ac:dyDescent="0.3">
      <c r="A448" t="s">
        <v>840</v>
      </c>
      <c r="B448" t="s">
        <v>839</v>
      </c>
      <c r="C448">
        <v>1.1966212273777701</v>
      </c>
      <c r="D448">
        <v>396102.47068428999</v>
      </c>
      <c r="E448">
        <v>1.0824568000000001</v>
      </c>
      <c r="F448">
        <v>2.6936968000000001</v>
      </c>
      <c r="G448">
        <v>5.5943745399999996</v>
      </c>
      <c r="H448">
        <v>23862874.283728313</v>
      </c>
    </row>
    <row r="449" spans="1:8" x14ac:dyDescent="0.3">
      <c r="A449" t="s">
        <v>862</v>
      </c>
      <c r="B449" t="s">
        <v>862</v>
      </c>
      <c r="C449">
        <v>0.17566500618896</v>
      </c>
      <c r="D449">
        <v>572290.04329257004</v>
      </c>
      <c r="E449">
        <v>2.15487736</v>
      </c>
      <c r="F449">
        <v>1.4017137500000001</v>
      </c>
      <c r="G449">
        <v>31.16118294</v>
      </c>
      <c r="H449">
        <v>23644814.260489739</v>
      </c>
    </row>
    <row r="450" spans="1:8" x14ac:dyDescent="0.3">
      <c r="A450" t="s">
        <v>892</v>
      </c>
      <c r="B450" t="s">
        <v>891</v>
      </c>
      <c r="C450">
        <v>3.8458398137456999</v>
      </c>
      <c r="D450">
        <v>2299500.1252550702</v>
      </c>
      <c r="E450">
        <v>5.1435654099999999</v>
      </c>
      <c r="F450">
        <v>5.2671140100000002</v>
      </c>
      <c r="G450">
        <v>51.238820070000003</v>
      </c>
      <c r="H450">
        <v>23536539.660123684</v>
      </c>
    </row>
    <row r="451" spans="1:8" x14ac:dyDescent="0.3">
      <c r="A451" t="s">
        <v>838</v>
      </c>
      <c r="B451" t="s">
        <v>838</v>
      </c>
      <c r="C451">
        <v>5.7678536778400001E-3</v>
      </c>
      <c r="D451">
        <v>4064174.5776935499</v>
      </c>
      <c r="E451">
        <v>0.93120493000000004</v>
      </c>
      <c r="F451">
        <v>-7.9454930000000007E-2</v>
      </c>
      <c r="G451">
        <v>-27.10335972</v>
      </c>
      <c r="H451">
        <v>23509747.605813388</v>
      </c>
    </row>
    <row r="452" spans="1:8" x14ac:dyDescent="0.3">
      <c r="A452" t="s">
        <v>816</v>
      </c>
      <c r="B452" t="s">
        <v>815</v>
      </c>
      <c r="C452">
        <v>2.5960749058287802</v>
      </c>
      <c r="D452">
        <v>3150228.75742268</v>
      </c>
      <c r="E452">
        <v>-5.6206423000000001</v>
      </c>
      <c r="F452">
        <v>-10.500714179999999</v>
      </c>
      <c r="G452">
        <v>86.650222819999996</v>
      </c>
      <c r="H452">
        <v>22983769.669325732</v>
      </c>
    </row>
    <row r="453" spans="1:8" x14ac:dyDescent="0.3">
      <c r="A453" t="s">
        <v>844</v>
      </c>
      <c r="B453" t="s">
        <v>843</v>
      </c>
      <c r="C453">
        <v>0.35993880323925997</v>
      </c>
      <c r="D453">
        <v>7969448.0231259596</v>
      </c>
      <c r="E453">
        <v>0.97589528999999997</v>
      </c>
      <c r="F453">
        <v>1.0378209700000001</v>
      </c>
      <c r="G453">
        <v>13.596467690000001</v>
      </c>
      <c r="H453">
        <v>23242508.310970355</v>
      </c>
    </row>
    <row r="454" spans="1:8" x14ac:dyDescent="0.3">
      <c r="A454" t="s">
        <v>873</v>
      </c>
      <c r="B454" t="s">
        <v>872</v>
      </c>
      <c r="C454">
        <v>12.51966640583532</v>
      </c>
      <c r="D454">
        <v>169043.50481742001</v>
      </c>
      <c r="E454">
        <v>1.0979204600000001</v>
      </c>
      <c r="F454">
        <v>-7.5242871200000003</v>
      </c>
      <c r="G454">
        <v>11.71962422</v>
      </c>
      <c r="H454">
        <v>22996024.129078448</v>
      </c>
    </row>
    <row r="455" spans="1:8" x14ac:dyDescent="0.3">
      <c r="A455" t="s">
        <v>877</v>
      </c>
      <c r="B455" t="s">
        <v>876</v>
      </c>
      <c r="C455">
        <v>17.879821860923471</v>
      </c>
      <c r="D455">
        <v>15156311.403094441</v>
      </c>
      <c r="E455">
        <v>6.6425802000000003</v>
      </c>
      <c r="F455">
        <v>11.60318724</v>
      </c>
      <c r="G455">
        <v>37.998071099999997</v>
      </c>
      <c r="H455">
        <v>22997014.993864238</v>
      </c>
    </row>
    <row r="456" spans="1:8" x14ac:dyDescent="0.3">
      <c r="A456" t="s">
        <v>806</v>
      </c>
      <c r="B456" t="s">
        <v>805</v>
      </c>
      <c r="C456">
        <v>116.52148155508829</v>
      </c>
      <c r="D456">
        <v>4118525.6818562499</v>
      </c>
      <c r="E456">
        <v>-12.71095115</v>
      </c>
      <c r="F456">
        <v>-6.05091935</v>
      </c>
      <c r="G456">
        <v>223.05177316000001</v>
      </c>
      <c r="H456">
        <v>22997931.040424123</v>
      </c>
    </row>
    <row r="457" spans="1:8" x14ac:dyDescent="0.3">
      <c r="A457" t="s">
        <v>1020</v>
      </c>
      <c r="B457" t="s">
        <v>1019</v>
      </c>
      <c r="C457">
        <v>0.46548093016231001</v>
      </c>
      <c r="D457">
        <v>14652380.61339744</v>
      </c>
      <c r="E457">
        <v>4.12858006</v>
      </c>
      <c r="F457">
        <v>82.962661740000001</v>
      </c>
      <c r="G457">
        <v>153.01015708</v>
      </c>
      <c r="H457">
        <v>22760620.093055516</v>
      </c>
    </row>
    <row r="458" spans="1:8" x14ac:dyDescent="0.3">
      <c r="A458" t="s">
        <v>916</v>
      </c>
      <c r="B458" t="s">
        <v>915</v>
      </c>
      <c r="C458">
        <v>2.4824908064780001E-2</v>
      </c>
      <c r="D458">
        <v>77054199.788003564</v>
      </c>
      <c r="E458">
        <v>-0.26121977000000002</v>
      </c>
      <c r="F458">
        <v>17.034819460000001</v>
      </c>
      <c r="G458">
        <v>7.52296151</v>
      </c>
      <c r="H458">
        <v>22896672.008726917</v>
      </c>
    </row>
    <row r="459" spans="1:8" x14ac:dyDescent="0.3">
      <c r="A459" t="s">
        <v>889</v>
      </c>
      <c r="B459" t="s">
        <v>888</v>
      </c>
      <c r="C459">
        <v>0.78548940175744997</v>
      </c>
      <c r="D459">
        <v>151785.88449107</v>
      </c>
      <c r="E459">
        <v>-1.5406942800000001</v>
      </c>
      <c r="F459">
        <v>-3.28353239</v>
      </c>
      <c r="G459">
        <v>2.1264474400000002</v>
      </c>
      <c r="H459">
        <v>22909741.77502754</v>
      </c>
    </row>
    <row r="460" spans="1:8" x14ac:dyDescent="0.3">
      <c r="A460" t="s">
        <v>977</v>
      </c>
      <c r="B460" t="s">
        <v>977</v>
      </c>
      <c r="C460">
        <v>5.6993144040600003E-3</v>
      </c>
      <c r="D460">
        <v>25865988.681807589</v>
      </c>
      <c r="E460">
        <v>-1.5259511800000001</v>
      </c>
      <c r="F460">
        <v>-4.0785449399999996</v>
      </c>
      <c r="G460">
        <v>47.115457720000002</v>
      </c>
      <c r="H460">
        <v>22724102.920644499</v>
      </c>
    </row>
    <row r="461" spans="1:8" x14ac:dyDescent="0.3">
      <c r="A461" t="s">
        <v>847</v>
      </c>
      <c r="B461" t="s">
        <v>847</v>
      </c>
      <c r="C461">
        <v>2.9438911726820002E-2</v>
      </c>
      <c r="D461">
        <v>2265062.7660334799</v>
      </c>
      <c r="E461">
        <v>0.23873156000000001</v>
      </c>
      <c r="F461">
        <v>-1.5387371700000001</v>
      </c>
      <c r="G461">
        <v>-17.775104840000001</v>
      </c>
      <c r="H461">
        <v>22798517.744816415</v>
      </c>
    </row>
    <row r="462" spans="1:8" x14ac:dyDescent="0.3">
      <c r="A462" t="s">
        <v>849</v>
      </c>
      <c r="B462" t="s">
        <v>848</v>
      </c>
      <c r="C462">
        <v>1.5265845883378399</v>
      </c>
      <c r="D462">
        <v>738142.41816687002</v>
      </c>
      <c r="E462">
        <v>-5.3939840000000003E-2</v>
      </c>
      <c r="F462">
        <v>-0.52049630000000002</v>
      </c>
      <c r="G462">
        <v>-41.649593080000002</v>
      </c>
      <c r="H462">
        <v>22667221.889046077</v>
      </c>
    </row>
    <row r="463" spans="1:8" x14ac:dyDescent="0.3">
      <c r="A463" t="s">
        <v>859</v>
      </c>
      <c r="B463" t="s">
        <v>858</v>
      </c>
      <c r="C463">
        <v>1.0861401661066701</v>
      </c>
      <c r="D463">
        <v>153683.11055188999</v>
      </c>
      <c r="E463">
        <v>0.12316318</v>
      </c>
      <c r="F463">
        <v>10.314379239999999</v>
      </c>
      <c r="G463">
        <v>42.670943860000001</v>
      </c>
      <c r="H463">
        <v>22534841.982000448</v>
      </c>
    </row>
    <row r="464" spans="1:8" x14ac:dyDescent="0.3">
      <c r="A464" t="s">
        <v>861</v>
      </c>
      <c r="B464" t="s">
        <v>860</v>
      </c>
      <c r="C464">
        <v>9.648795085254E-2</v>
      </c>
      <c r="D464">
        <v>1216776.1581772801</v>
      </c>
      <c r="E464">
        <v>1.09908435</v>
      </c>
      <c r="F464">
        <v>2.3626365900000001</v>
      </c>
      <c r="G464">
        <v>6.0314100399999999</v>
      </c>
      <c r="H464">
        <v>22785095.533019353</v>
      </c>
    </row>
    <row r="465" spans="1:8" x14ac:dyDescent="0.3">
      <c r="A465" t="s">
        <v>883</v>
      </c>
      <c r="B465" t="s">
        <v>882</v>
      </c>
      <c r="C465">
        <v>0.26728184135674998</v>
      </c>
      <c r="D465">
        <v>305849.31394949998</v>
      </c>
      <c r="E465">
        <v>0.85037993999999995</v>
      </c>
      <c r="F465">
        <v>1.09288801</v>
      </c>
      <c r="G465">
        <v>3.8340734699999999</v>
      </c>
      <c r="H465">
        <v>22566677.230002038</v>
      </c>
    </row>
    <row r="466" spans="1:8" x14ac:dyDescent="0.3">
      <c r="A466" t="s">
        <v>951</v>
      </c>
      <c r="B466" t="s">
        <v>950</v>
      </c>
      <c r="C466">
        <v>0.31439161806667998</v>
      </c>
      <c r="D466">
        <v>6537087.9807897396</v>
      </c>
      <c r="E466">
        <v>7.5896543999999997</v>
      </c>
      <c r="F466">
        <v>13.35722938</v>
      </c>
      <c r="G466">
        <v>38.632961809999998</v>
      </c>
      <c r="H466">
        <v>22278833.49297037</v>
      </c>
    </row>
    <row r="467" spans="1:8" x14ac:dyDescent="0.3">
      <c r="A467" t="s">
        <v>890</v>
      </c>
      <c r="B467" t="s">
        <v>890</v>
      </c>
      <c r="C467">
        <v>7.9242061609289996E-2</v>
      </c>
      <c r="D467">
        <v>2195318.5245362199</v>
      </c>
      <c r="E467">
        <v>-7.4901170000000003E-2</v>
      </c>
      <c r="F467">
        <v>-1.0163695800000001</v>
      </c>
      <c r="G467">
        <v>9.3622943799999998</v>
      </c>
      <c r="H467">
        <v>21849397.979344778</v>
      </c>
    </row>
    <row r="468" spans="1:8" x14ac:dyDescent="0.3">
      <c r="A468" t="s">
        <v>910</v>
      </c>
      <c r="B468" t="s">
        <v>909</v>
      </c>
      <c r="C468">
        <v>37906.807047578237</v>
      </c>
      <c r="D468">
        <v>74454.129063119995</v>
      </c>
      <c r="E468">
        <v>-1.6386589999999999E-2</v>
      </c>
      <c r="F468">
        <v>3.7426852400000001</v>
      </c>
      <c r="G468">
        <v>21.66918536</v>
      </c>
      <c r="H468">
        <v>21670421.775130987</v>
      </c>
    </row>
    <row r="469" spans="1:8" x14ac:dyDescent="0.3">
      <c r="A469" t="s">
        <v>833</v>
      </c>
      <c r="B469" t="s">
        <v>832</v>
      </c>
      <c r="C469">
        <v>28.60493409775183</v>
      </c>
      <c r="D469">
        <v>159089.65002497</v>
      </c>
      <c r="E469">
        <v>-0.90689295000000003</v>
      </c>
      <c r="F469">
        <v>-4.2699791300000003</v>
      </c>
      <c r="G469">
        <v>4.3040922999999998</v>
      </c>
      <c r="H469">
        <v>21558986.394881394</v>
      </c>
    </row>
    <row r="470" spans="1:8" x14ac:dyDescent="0.3">
      <c r="A470" t="s">
        <v>908</v>
      </c>
      <c r="B470" t="s">
        <v>907</v>
      </c>
      <c r="C470">
        <v>6.6962648199599996E-3</v>
      </c>
      <c r="D470">
        <v>17919.43481033</v>
      </c>
      <c r="E470">
        <v>2.737759E-2</v>
      </c>
      <c r="F470">
        <v>3.7954290799999999</v>
      </c>
      <c r="G470">
        <v>28.858758380000001</v>
      </c>
      <c r="H470">
        <v>21489645.913854487</v>
      </c>
    </row>
    <row r="471" spans="1:8" x14ac:dyDescent="0.3">
      <c r="A471" t="s">
        <v>981</v>
      </c>
      <c r="B471" t="s">
        <v>980</v>
      </c>
      <c r="C471">
        <v>588.74478091058586</v>
      </c>
      <c r="D471">
        <v>24174116.72150588</v>
      </c>
      <c r="E471">
        <v>0.87630074999999996</v>
      </c>
      <c r="F471">
        <v>22.793814090000001</v>
      </c>
      <c r="G471">
        <v>87.690395609999996</v>
      </c>
      <c r="H471">
        <v>21447972.368572641</v>
      </c>
    </row>
    <row r="472" spans="1:8" x14ac:dyDescent="0.3">
      <c r="A472" t="s">
        <v>941</v>
      </c>
      <c r="B472" t="s">
        <v>940</v>
      </c>
      <c r="C472">
        <v>4.3256236039699997E-3</v>
      </c>
      <c r="D472">
        <v>42317300.331868649</v>
      </c>
      <c r="E472">
        <v>1.22806054</v>
      </c>
      <c r="F472">
        <v>-0.27432479999999998</v>
      </c>
      <c r="G472">
        <v>21.369111539999999</v>
      </c>
      <c r="H472">
        <v>21412139.438036513</v>
      </c>
    </row>
    <row r="473" spans="1:8" x14ac:dyDescent="0.3">
      <c r="A473" t="s">
        <v>945</v>
      </c>
      <c r="B473" t="s">
        <v>944</v>
      </c>
      <c r="C473">
        <v>0.50725746456152998</v>
      </c>
      <c r="D473">
        <v>3048547.7359933499</v>
      </c>
      <c r="E473">
        <v>1.2009295499999999</v>
      </c>
      <c r="F473">
        <v>-7.3746633099999999</v>
      </c>
      <c r="G473">
        <v>-14.908061119999999</v>
      </c>
      <c r="H473">
        <v>21312862.673031919</v>
      </c>
    </row>
    <row r="474" spans="1:8" x14ac:dyDescent="0.3">
      <c r="A474" t="s">
        <v>933</v>
      </c>
      <c r="B474" t="s">
        <v>932</v>
      </c>
      <c r="C474">
        <v>0.22138931997572001</v>
      </c>
      <c r="D474">
        <v>498631.51736557001</v>
      </c>
      <c r="E474">
        <v>0.57580869999999995</v>
      </c>
      <c r="F474">
        <v>3.14470984</v>
      </c>
      <c r="G474">
        <v>34.15484507</v>
      </c>
      <c r="H474">
        <v>21083595.543132015</v>
      </c>
    </row>
    <row r="475" spans="1:8" x14ac:dyDescent="0.3">
      <c r="A475" t="s">
        <v>983</v>
      </c>
      <c r="B475" t="s">
        <v>982</v>
      </c>
      <c r="C475">
        <v>9.6403828522139995E-2</v>
      </c>
      <c r="D475">
        <v>4845998.4669194901</v>
      </c>
      <c r="E475">
        <v>2.93436538</v>
      </c>
      <c r="F475">
        <v>14.10106264</v>
      </c>
      <c r="G475">
        <v>36.867207370000003</v>
      </c>
      <c r="H475">
        <v>20913558.226184931</v>
      </c>
    </row>
    <row r="476" spans="1:8" x14ac:dyDescent="0.3">
      <c r="A476" t="s">
        <v>914</v>
      </c>
      <c r="B476" t="s">
        <v>913</v>
      </c>
      <c r="C476">
        <v>2.0650005064410499</v>
      </c>
      <c r="D476">
        <v>10864287.244851319</v>
      </c>
      <c r="E476">
        <v>1.04894346</v>
      </c>
      <c r="F476">
        <v>-4.0336692699999999</v>
      </c>
      <c r="G476">
        <v>18.22404238</v>
      </c>
      <c r="H476">
        <v>20915099.722846124</v>
      </c>
    </row>
    <row r="477" spans="1:8" x14ac:dyDescent="0.3">
      <c r="A477" t="s">
        <v>961</v>
      </c>
      <c r="B477" t="s">
        <v>960</v>
      </c>
      <c r="C477">
        <v>9.1723136820799998E-3</v>
      </c>
      <c r="D477">
        <v>11404103.60269927</v>
      </c>
      <c r="E477">
        <v>0.55345383999999997</v>
      </c>
      <c r="F477">
        <v>-5.6884669399999996</v>
      </c>
      <c r="G477">
        <v>63.48227172</v>
      </c>
      <c r="H477">
        <v>20869138.213226255</v>
      </c>
    </row>
    <row r="478" spans="1:8" x14ac:dyDescent="0.3">
      <c r="A478" t="s">
        <v>875</v>
      </c>
      <c r="B478" t="s">
        <v>874</v>
      </c>
      <c r="C478">
        <v>6.4917214902199998E-3</v>
      </c>
      <c r="D478">
        <v>81641.212183299998</v>
      </c>
      <c r="E478">
        <v>-1.5724721399999999</v>
      </c>
      <c r="F478">
        <v>-0.20679006</v>
      </c>
      <c r="G478">
        <v>31.371257849999999</v>
      </c>
      <c r="H478">
        <v>20515397.944324706</v>
      </c>
    </row>
    <row r="479" spans="1:8" x14ac:dyDescent="0.3">
      <c r="A479" t="s">
        <v>968</v>
      </c>
      <c r="B479" t="s">
        <v>967</v>
      </c>
      <c r="C479">
        <v>5.5633719632960002E-2</v>
      </c>
      <c r="D479">
        <v>230252.54870893</v>
      </c>
      <c r="E479">
        <v>1.3964660900000001</v>
      </c>
      <c r="F479">
        <v>1.07782434</v>
      </c>
      <c r="G479">
        <v>28.040496569999998</v>
      </c>
      <c r="H479">
        <v>20595322.279553209</v>
      </c>
    </row>
    <row r="480" spans="1:8" x14ac:dyDescent="0.3">
      <c r="A480" t="s">
        <v>902</v>
      </c>
      <c r="B480" t="s">
        <v>901</v>
      </c>
      <c r="C480">
        <v>0.26571145522154999</v>
      </c>
      <c r="D480">
        <v>250066.34023746001</v>
      </c>
      <c r="E480">
        <v>-1.1214656000000001</v>
      </c>
      <c r="F480">
        <v>4.3509056499999996</v>
      </c>
      <c r="G480">
        <v>0.84531984999999998</v>
      </c>
      <c r="H480">
        <v>20365474.945237752</v>
      </c>
    </row>
    <row r="481" spans="1:8" x14ac:dyDescent="0.3">
      <c r="A481" t="s">
        <v>887</v>
      </c>
      <c r="B481" t="s">
        <v>886</v>
      </c>
      <c r="C481">
        <v>1.00936883122E-3</v>
      </c>
      <c r="D481">
        <v>363869.85293519998</v>
      </c>
      <c r="E481">
        <v>-1.92265036</v>
      </c>
      <c r="F481">
        <v>2.34088502</v>
      </c>
      <c r="G481">
        <v>4.1103086500000003</v>
      </c>
      <c r="H481">
        <v>20332379.264188152</v>
      </c>
    </row>
    <row r="482" spans="1:8" x14ac:dyDescent="0.3">
      <c r="A482" t="s">
        <v>1267</v>
      </c>
      <c r="B482" t="s">
        <v>1266</v>
      </c>
      <c r="C482">
        <v>24.999401794210449</v>
      </c>
      <c r="D482">
        <v>12715057.623778161</v>
      </c>
      <c r="E482">
        <v>13.226354730000001</v>
      </c>
      <c r="F482">
        <v>99.720827999999997</v>
      </c>
      <c r="G482">
        <v>248.36404511000001</v>
      </c>
      <c r="H482">
        <v>21369513.653092887</v>
      </c>
    </row>
    <row r="483" spans="1:8" x14ac:dyDescent="0.3">
      <c r="A483" t="s">
        <v>912</v>
      </c>
      <c r="B483" t="s">
        <v>911</v>
      </c>
      <c r="C483">
        <v>0.34861449289176</v>
      </c>
      <c r="D483">
        <v>3914928.06994387</v>
      </c>
      <c r="E483">
        <v>-0.50646086000000001</v>
      </c>
      <c r="F483">
        <v>2.0469050900000001</v>
      </c>
      <c r="G483">
        <v>19.194991120000001</v>
      </c>
      <c r="H483">
        <v>20225171.195409898</v>
      </c>
    </row>
    <row r="484" spans="1:8" x14ac:dyDescent="0.3">
      <c r="A484" t="s">
        <v>1052</v>
      </c>
      <c r="B484" t="s">
        <v>1051</v>
      </c>
      <c r="C484">
        <v>3.0371186823200001E-3</v>
      </c>
      <c r="D484">
        <v>99796487.705196887</v>
      </c>
      <c r="E484">
        <v>-0.69253021000000003</v>
      </c>
      <c r="F484">
        <v>-11.160891100000001</v>
      </c>
      <c r="G484">
        <v>53.667876769999999</v>
      </c>
      <c r="H484">
        <v>19991008.777655989</v>
      </c>
    </row>
    <row r="485" spans="1:8" x14ac:dyDescent="0.3">
      <c r="A485" t="s">
        <v>952</v>
      </c>
      <c r="B485" t="s">
        <v>952</v>
      </c>
      <c r="C485">
        <v>3.4091933865780001E-2</v>
      </c>
      <c r="D485">
        <v>5811077.85437507</v>
      </c>
      <c r="E485">
        <v>1.23394742</v>
      </c>
      <c r="F485">
        <v>2.4074702499999998</v>
      </c>
      <c r="G485">
        <v>8.8257919999999999</v>
      </c>
      <c r="H485">
        <v>19898325.376932304</v>
      </c>
    </row>
    <row r="486" spans="1:8" x14ac:dyDescent="0.3">
      <c r="A486" t="s">
        <v>927</v>
      </c>
      <c r="B486" t="s">
        <v>926</v>
      </c>
      <c r="C486">
        <v>3.9679514622100003E-3</v>
      </c>
      <c r="D486">
        <v>21844039.0435852</v>
      </c>
      <c r="E486">
        <v>-0.27311711999999999</v>
      </c>
      <c r="F486">
        <v>-3.3389275299999999</v>
      </c>
      <c r="G486">
        <v>10.347802679999999</v>
      </c>
      <c r="H486">
        <v>19836503.987646136</v>
      </c>
    </row>
    <row r="487" spans="1:8" x14ac:dyDescent="0.3">
      <c r="A487" t="s">
        <v>1005</v>
      </c>
      <c r="B487" t="s">
        <v>1004</v>
      </c>
      <c r="C487">
        <v>7.3392863437569997E-2</v>
      </c>
      <c r="D487">
        <v>4710986.4495018097</v>
      </c>
      <c r="E487">
        <v>-0.74484600999999995</v>
      </c>
      <c r="F487">
        <v>1.6261984700000001</v>
      </c>
      <c r="G487">
        <v>17.404149790000002</v>
      </c>
      <c r="H487">
        <v>19850767.475940969</v>
      </c>
    </row>
    <row r="488" spans="1:8" x14ac:dyDescent="0.3">
      <c r="A488" t="s">
        <v>896</v>
      </c>
      <c r="B488" t="s">
        <v>895</v>
      </c>
      <c r="C488">
        <v>0.13101826205479999</v>
      </c>
      <c r="D488">
        <v>1402550.69641709</v>
      </c>
      <c r="E488">
        <v>-0.80629309999999998</v>
      </c>
      <c r="F488">
        <v>-3.8096622500000001</v>
      </c>
      <c r="G488">
        <v>-5.9009295899999996</v>
      </c>
      <c r="H488">
        <v>19652739.308219999</v>
      </c>
    </row>
    <row r="489" spans="1:8" x14ac:dyDescent="0.3">
      <c r="A489" t="s">
        <v>949</v>
      </c>
      <c r="B489" t="s">
        <v>948</v>
      </c>
      <c r="C489">
        <v>0.75772616375070001</v>
      </c>
      <c r="D489">
        <v>838756.16086223</v>
      </c>
      <c r="E489">
        <v>-0.43346651000000003</v>
      </c>
      <c r="F489">
        <v>4.3352165300000003</v>
      </c>
      <c r="G489">
        <v>31.721498350000001</v>
      </c>
      <c r="H489">
        <v>19700880.257518198</v>
      </c>
    </row>
    <row r="490" spans="1:8" x14ac:dyDescent="0.3">
      <c r="A490" t="s">
        <v>787</v>
      </c>
      <c r="B490" t="s">
        <v>786</v>
      </c>
      <c r="C490">
        <v>2.5422165746059999E-2</v>
      </c>
      <c r="D490">
        <v>198617705.13584608</v>
      </c>
      <c r="E490">
        <v>-2.3597655500000001</v>
      </c>
      <c r="F490">
        <v>-28.117200480000001</v>
      </c>
      <c r="G490">
        <v>-47.92551151</v>
      </c>
      <c r="H490">
        <v>19581089.606826153</v>
      </c>
    </row>
    <row r="491" spans="1:8" x14ac:dyDescent="0.3">
      <c r="A491" t="s">
        <v>921</v>
      </c>
      <c r="B491" t="s">
        <v>920</v>
      </c>
      <c r="C491">
        <v>6.4814380321659995E-2</v>
      </c>
      <c r="D491">
        <v>566477.08692224999</v>
      </c>
      <c r="E491">
        <v>0.84260579000000002</v>
      </c>
      <c r="F491">
        <v>-2.3657546599999999</v>
      </c>
      <c r="G491">
        <v>19.526360780000001</v>
      </c>
      <c r="H491">
        <v>19605113.777811892</v>
      </c>
    </row>
    <row r="492" spans="1:8" x14ac:dyDescent="0.3">
      <c r="A492" t="s">
        <v>871</v>
      </c>
      <c r="B492" t="s">
        <v>870</v>
      </c>
      <c r="C492">
        <v>0.11283298694393</v>
      </c>
      <c r="D492">
        <v>2872975.28417983</v>
      </c>
      <c r="E492">
        <v>0.33194224999999999</v>
      </c>
      <c r="F492">
        <v>-13.984371489999999</v>
      </c>
      <c r="G492">
        <v>-14.00902337</v>
      </c>
      <c r="H492">
        <v>19536014.27429821</v>
      </c>
    </row>
    <row r="493" spans="1:8" x14ac:dyDescent="0.3">
      <c r="A493" t="s">
        <v>937</v>
      </c>
      <c r="B493" t="s">
        <v>936</v>
      </c>
      <c r="C493">
        <v>1.5355035149020001E-2</v>
      </c>
      <c r="D493">
        <v>744489.79791743995</v>
      </c>
      <c r="E493">
        <v>-2.1979968699999999</v>
      </c>
      <c r="F493">
        <v>2.5714910600000001</v>
      </c>
      <c r="G493">
        <v>31.32518773</v>
      </c>
      <c r="H493">
        <v>19453477.231894705</v>
      </c>
    </row>
    <row r="494" spans="1:8" x14ac:dyDescent="0.3">
      <c r="A494" t="s">
        <v>818</v>
      </c>
      <c r="B494" t="s">
        <v>817</v>
      </c>
      <c r="C494">
        <v>0.78153464870999001</v>
      </c>
      <c r="D494">
        <v>13854837.673139481</v>
      </c>
      <c r="E494">
        <v>0.20861545000000001</v>
      </c>
      <c r="F494">
        <v>-6.7778288699999996</v>
      </c>
      <c r="G494">
        <v>82.324874609999995</v>
      </c>
      <c r="H494">
        <v>19494331.978001732</v>
      </c>
    </row>
    <row r="495" spans="1:8" x14ac:dyDescent="0.3">
      <c r="A495" t="s">
        <v>898</v>
      </c>
      <c r="B495" t="s">
        <v>897</v>
      </c>
      <c r="C495">
        <v>8.4835686722670001E-2</v>
      </c>
      <c r="D495">
        <v>265898.41474709002</v>
      </c>
      <c r="E495">
        <v>3.5215560899999998</v>
      </c>
      <c r="F495">
        <v>2.9231719900000002</v>
      </c>
      <c r="G495">
        <v>15.5328363</v>
      </c>
      <c r="H495">
        <v>19441093.649910044</v>
      </c>
    </row>
    <row r="496" spans="1:8" x14ac:dyDescent="0.3">
      <c r="A496" t="s">
        <v>1023</v>
      </c>
      <c r="B496" t="s">
        <v>1022</v>
      </c>
      <c r="C496">
        <v>5.2675347889400001E-3</v>
      </c>
      <c r="D496">
        <v>3272034.2539927699</v>
      </c>
      <c r="E496">
        <v>-5.8164875</v>
      </c>
      <c r="F496">
        <v>0.18821782000000001</v>
      </c>
      <c r="G496">
        <v>66.382270320000003</v>
      </c>
      <c r="H496">
        <v>18201698.749445915</v>
      </c>
    </row>
    <row r="497" spans="1:8" x14ac:dyDescent="0.3">
      <c r="A497" t="s">
        <v>963</v>
      </c>
      <c r="B497" t="s">
        <v>962</v>
      </c>
      <c r="C497">
        <v>20.981797530641341</v>
      </c>
      <c r="D497">
        <v>4930019.5694530001</v>
      </c>
      <c r="E497">
        <v>-1.0602157999999999</v>
      </c>
      <c r="F497">
        <v>3.0081751300000001</v>
      </c>
      <c r="G497">
        <v>40.816590929999997</v>
      </c>
      <c r="H497">
        <v>19341953.777957801</v>
      </c>
    </row>
    <row r="498" spans="1:8" x14ac:dyDescent="0.3">
      <c r="A498" t="s">
        <v>999</v>
      </c>
      <c r="B498" t="s">
        <v>998</v>
      </c>
      <c r="C498">
        <v>0.20278695487321999</v>
      </c>
      <c r="D498">
        <v>6756.9270350999996</v>
      </c>
      <c r="E498">
        <v>-1.55866989</v>
      </c>
      <c r="F498">
        <v>9.4971798199999995</v>
      </c>
      <c r="G498">
        <v>51.859859759999999</v>
      </c>
      <c r="H498">
        <v>19292823.895769078</v>
      </c>
    </row>
    <row r="499" spans="1:8" x14ac:dyDescent="0.3">
      <c r="A499" t="s">
        <v>925</v>
      </c>
      <c r="B499" t="s">
        <v>924</v>
      </c>
      <c r="C499">
        <v>8.7124372860969995E-2</v>
      </c>
      <c r="D499">
        <v>1940683.1551163599</v>
      </c>
      <c r="E499">
        <v>0.49779071000000003</v>
      </c>
      <c r="F499">
        <v>4.227699E-2</v>
      </c>
      <c r="G499">
        <v>4.8576010099999998</v>
      </c>
      <c r="H499">
        <v>19273454.815798286</v>
      </c>
    </row>
    <row r="500" spans="1:8" x14ac:dyDescent="0.3">
      <c r="A500" t="s">
        <v>935</v>
      </c>
      <c r="B500" t="s">
        <v>934</v>
      </c>
      <c r="C500">
        <v>0.16019809108881999</v>
      </c>
      <c r="D500">
        <v>11169.50378689</v>
      </c>
      <c r="E500">
        <v>1.032197E-2</v>
      </c>
      <c r="F500">
        <v>9.2604420600000008</v>
      </c>
      <c r="G500">
        <v>8.8604601400000007</v>
      </c>
      <c r="H500">
        <v>19097390.541027296</v>
      </c>
    </row>
    <row r="501" spans="1:8" x14ac:dyDescent="0.3">
      <c r="A501" t="s">
        <v>965</v>
      </c>
      <c r="B501" t="s">
        <v>964</v>
      </c>
      <c r="C501">
        <v>1.1195943075920101</v>
      </c>
      <c r="D501">
        <v>1121637.27515465</v>
      </c>
      <c r="E501">
        <v>1.29915219</v>
      </c>
      <c r="F501">
        <v>-10.347623159999999</v>
      </c>
      <c r="G501">
        <v>28.03692178</v>
      </c>
      <c r="H501">
        <v>19071343.849275611</v>
      </c>
    </row>
    <row r="502" spans="1:8" x14ac:dyDescent="0.3">
      <c r="A502" t="s">
        <v>947</v>
      </c>
      <c r="B502" t="s">
        <v>946</v>
      </c>
      <c r="C502">
        <v>29.922351359095639</v>
      </c>
      <c r="D502">
        <v>98676.546730510003</v>
      </c>
      <c r="E502">
        <v>1.3056515399999999</v>
      </c>
      <c r="F502">
        <v>41.557357779999997</v>
      </c>
      <c r="G502">
        <v>47.451265229999997</v>
      </c>
      <c r="H502">
        <v>19004343.639891542</v>
      </c>
    </row>
    <row r="503" spans="1:8" x14ac:dyDescent="0.3">
      <c r="A503" t="s">
        <v>1001</v>
      </c>
      <c r="B503" t="s">
        <v>1000</v>
      </c>
      <c r="C503">
        <v>0.95061115549366004</v>
      </c>
      <c r="D503">
        <v>23732130.40208089</v>
      </c>
      <c r="E503">
        <v>14.70472086</v>
      </c>
      <c r="F503">
        <v>18.659525890000001</v>
      </c>
      <c r="G503">
        <v>88.838822800000003</v>
      </c>
      <c r="H503">
        <v>19012223.109873202</v>
      </c>
    </row>
    <row r="504" spans="1:8" x14ac:dyDescent="0.3">
      <c r="A504" t="s">
        <v>879</v>
      </c>
      <c r="B504" t="s">
        <v>878</v>
      </c>
      <c r="C504">
        <v>1.8757485802210001E-2</v>
      </c>
      <c r="D504">
        <v>1729942.63401327</v>
      </c>
      <c r="E504">
        <v>0.33162037999999999</v>
      </c>
      <c r="F504">
        <v>-1.9192796299999999</v>
      </c>
      <c r="G504">
        <v>68.060611539999996</v>
      </c>
      <c r="H504">
        <v>18738727.219239131</v>
      </c>
    </row>
    <row r="505" spans="1:8" x14ac:dyDescent="0.3">
      <c r="A505" t="s">
        <v>1029</v>
      </c>
      <c r="B505" t="s">
        <v>1028</v>
      </c>
      <c r="C505">
        <v>4.431321446454E-2</v>
      </c>
      <c r="D505">
        <v>2659330.18136589</v>
      </c>
      <c r="E505">
        <v>-1.1885351200000001</v>
      </c>
      <c r="F505">
        <v>25.93279953</v>
      </c>
      <c r="G505">
        <v>65.664346100000003</v>
      </c>
      <c r="H505">
        <v>18655863.255707186</v>
      </c>
    </row>
    <row r="506" spans="1:8" x14ac:dyDescent="0.3">
      <c r="A506" t="s">
        <v>3626</v>
      </c>
      <c r="B506" t="s">
        <v>4678</v>
      </c>
      <c r="C506">
        <v>4.6680021165769997E-2</v>
      </c>
      <c r="D506">
        <v>1888691.4882966799</v>
      </c>
      <c r="E506">
        <v>3.5738815900000001</v>
      </c>
      <c r="F506">
        <v>9.4615057300000007</v>
      </c>
      <c r="G506">
        <v>20.614508359999999</v>
      </c>
      <c r="H506">
        <v>18520601.700685874</v>
      </c>
    </row>
    <row r="507" spans="1:8" x14ac:dyDescent="0.3">
      <c r="A507" t="s">
        <v>958</v>
      </c>
      <c r="B507" t="s">
        <v>957</v>
      </c>
      <c r="C507">
        <v>0.73389250780785997</v>
      </c>
      <c r="D507">
        <v>12536466.711019341</v>
      </c>
      <c r="E507">
        <v>-1.1198867699999999</v>
      </c>
      <c r="F507">
        <v>4.0646884300000004</v>
      </c>
      <c r="G507">
        <v>18.27275392</v>
      </c>
      <c r="H507">
        <v>18167514.168031119</v>
      </c>
    </row>
    <row r="508" spans="1:8" x14ac:dyDescent="0.3">
      <c r="A508" t="s">
        <v>931</v>
      </c>
      <c r="B508" t="s">
        <v>930</v>
      </c>
      <c r="C508">
        <v>11.302148606947769</v>
      </c>
      <c r="D508">
        <v>1810621.8810078399</v>
      </c>
      <c r="E508">
        <v>1.6658131</v>
      </c>
      <c r="F508">
        <v>-0.23975700999999999</v>
      </c>
      <c r="G508">
        <v>10.55479785</v>
      </c>
      <c r="H508">
        <v>18225980.469347257</v>
      </c>
    </row>
    <row r="509" spans="1:8" x14ac:dyDescent="0.3">
      <c r="A509" t="s">
        <v>93</v>
      </c>
      <c r="B509" t="s">
        <v>959</v>
      </c>
      <c r="C509">
        <v>3.749038918797E-2</v>
      </c>
      <c r="D509">
        <v>323151.94805285003</v>
      </c>
      <c r="E509">
        <v>-0.67660005000000001</v>
      </c>
      <c r="F509">
        <v>3.3888488300000001</v>
      </c>
      <c r="G509">
        <v>-15.773925330000001</v>
      </c>
      <c r="H509">
        <v>18097854.095572308</v>
      </c>
    </row>
    <row r="510" spans="1:8" x14ac:dyDescent="0.3">
      <c r="A510" t="s">
        <v>917</v>
      </c>
      <c r="B510" t="s">
        <v>917</v>
      </c>
      <c r="C510">
        <v>5.1719932452540002E-2</v>
      </c>
      <c r="D510">
        <v>361413.70457950002</v>
      </c>
      <c r="E510">
        <v>0.47560277000000001</v>
      </c>
      <c r="F510">
        <v>-3.0392319400000001</v>
      </c>
      <c r="G510">
        <v>0.69307476999999995</v>
      </c>
      <c r="H510">
        <v>18101976.358389001</v>
      </c>
    </row>
    <row r="511" spans="1:8" x14ac:dyDescent="0.3">
      <c r="A511" t="s">
        <v>939</v>
      </c>
      <c r="B511" t="s">
        <v>938</v>
      </c>
      <c r="C511">
        <v>0.29685357452122002</v>
      </c>
      <c r="D511">
        <v>258965.64516114999</v>
      </c>
      <c r="E511">
        <v>-2.3170095000000002</v>
      </c>
      <c r="F511">
        <v>-5.2567106399999997</v>
      </c>
      <c r="G511">
        <v>51.54702142</v>
      </c>
      <c r="H511">
        <v>17390379.110792469</v>
      </c>
    </row>
    <row r="512" spans="1:8" x14ac:dyDescent="0.3">
      <c r="A512" t="s">
        <v>954</v>
      </c>
      <c r="B512" t="s">
        <v>953</v>
      </c>
      <c r="C512">
        <v>2.96547117991856</v>
      </c>
      <c r="D512">
        <v>2737046.2137959301</v>
      </c>
      <c r="E512">
        <v>0.24723228999999999</v>
      </c>
      <c r="F512">
        <v>-2.3812015</v>
      </c>
      <c r="G512">
        <v>1.29698694</v>
      </c>
      <c r="H512">
        <v>17928796.587207332</v>
      </c>
    </row>
    <row r="513" spans="1:8" x14ac:dyDescent="0.3">
      <c r="A513" t="s">
        <v>1038</v>
      </c>
      <c r="B513" t="s">
        <v>1037</v>
      </c>
      <c r="C513">
        <v>1.1510528106515501</v>
      </c>
      <c r="D513">
        <v>2411588.0259822598</v>
      </c>
      <c r="E513">
        <v>-1.9175267300000001</v>
      </c>
      <c r="F513">
        <v>10.26136122</v>
      </c>
      <c r="G513">
        <v>94.539132370000004</v>
      </c>
      <c r="H513">
        <v>17916349.179387875</v>
      </c>
    </row>
    <row r="514" spans="1:8" x14ac:dyDescent="0.3">
      <c r="A514" t="s">
        <v>970</v>
      </c>
      <c r="B514" t="s">
        <v>969</v>
      </c>
      <c r="C514">
        <v>0.17408065364298</v>
      </c>
      <c r="D514">
        <v>1207186.47410977</v>
      </c>
      <c r="E514">
        <v>-0.75521240000000001</v>
      </c>
      <c r="F514">
        <v>3.2308971099999999</v>
      </c>
      <c r="G514">
        <v>7.6248318499999996</v>
      </c>
      <c r="H514">
        <v>17792339.703182198</v>
      </c>
    </row>
    <row r="515" spans="1:8" x14ac:dyDescent="0.3">
      <c r="A515" t="s">
        <v>1311</v>
      </c>
      <c r="B515" t="s">
        <v>1311</v>
      </c>
      <c r="C515">
        <v>1.5917782884962199</v>
      </c>
      <c r="D515">
        <v>14002964.25305067</v>
      </c>
      <c r="E515">
        <v>-4.3074645199999999</v>
      </c>
      <c r="F515">
        <v>16.259517989999999</v>
      </c>
      <c r="G515">
        <v>158.6114111</v>
      </c>
      <c r="H515">
        <v>17764643.644189939</v>
      </c>
    </row>
    <row r="516" spans="1:8" x14ac:dyDescent="0.3">
      <c r="A516" t="s">
        <v>989</v>
      </c>
      <c r="B516" t="s">
        <v>988</v>
      </c>
      <c r="C516">
        <v>3.8137099800300001E-3</v>
      </c>
      <c r="D516">
        <v>3149489.9137560902</v>
      </c>
      <c r="E516">
        <v>-1.8726799000000001</v>
      </c>
      <c r="F516">
        <v>16.676406119999999</v>
      </c>
      <c r="G516">
        <v>11.09804168</v>
      </c>
      <c r="H516">
        <v>17698135.536189891</v>
      </c>
    </row>
    <row r="517" spans="1:8" x14ac:dyDescent="0.3">
      <c r="A517" t="s">
        <v>956</v>
      </c>
      <c r="B517" t="s">
        <v>955</v>
      </c>
      <c r="C517">
        <v>9.3759836653600007E-3</v>
      </c>
      <c r="D517">
        <v>16776.438686289999</v>
      </c>
      <c r="E517">
        <v>0.48899672</v>
      </c>
      <c r="F517">
        <v>-38.063927919999998</v>
      </c>
      <c r="G517">
        <v>-6.2552822399999997</v>
      </c>
      <c r="H517">
        <v>17682861.567309402</v>
      </c>
    </row>
    <row r="518" spans="1:8" x14ac:dyDescent="0.3">
      <c r="A518" t="s">
        <v>974</v>
      </c>
      <c r="B518" t="s">
        <v>973</v>
      </c>
      <c r="C518">
        <v>2.675068597474E-2</v>
      </c>
      <c r="D518">
        <v>3244845.53534783</v>
      </c>
      <c r="E518">
        <v>-0.25879558000000003</v>
      </c>
      <c r="F518">
        <v>1.1844306600000001</v>
      </c>
      <c r="G518">
        <v>28.19145808</v>
      </c>
      <c r="H518">
        <v>17708695.864155479</v>
      </c>
    </row>
    <row r="519" spans="1:8" x14ac:dyDescent="0.3">
      <c r="A519" t="s">
        <v>1042</v>
      </c>
      <c r="B519" t="s">
        <v>1041</v>
      </c>
      <c r="C519">
        <v>15.876601706616739</v>
      </c>
      <c r="D519">
        <v>995317.85350059997</v>
      </c>
      <c r="E519">
        <v>1.6521292700000001</v>
      </c>
      <c r="F519">
        <v>26.599004300000001</v>
      </c>
      <c r="G519">
        <v>92.704567819999994</v>
      </c>
      <c r="H519">
        <v>17110246.076985955</v>
      </c>
    </row>
    <row r="520" spans="1:8" x14ac:dyDescent="0.3">
      <c r="A520" t="s">
        <v>985</v>
      </c>
      <c r="B520" t="s">
        <v>984</v>
      </c>
      <c r="C520">
        <v>0.28453345868617003</v>
      </c>
      <c r="D520">
        <v>708817.11798615998</v>
      </c>
      <c r="E520">
        <v>-3.4855417399999999</v>
      </c>
      <c r="F520">
        <v>-4.29924602</v>
      </c>
      <c r="G520">
        <v>23.088504369999999</v>
      </c>
      <c r="H520">
        <v>17327314.556580503</v>
      </c>
    </row>
    <row r="521" spans="1:8" x14ac:dyDescent="0.3">
      <c r="A521" t="s">
        <v>1018</v>
      </c>
      <c r="B521" t="s">
        <v>1017</v>
      </c>
      <c r="C521">
        <v>615.94502493688958</v>
      </c>
      <c r="D521">
        <v>4393691.9965224899</v>
      </c>
      <c r="E521">
        <v>-0.28589606000000001</v>
      </c>
      <c r="F521">
        <v>17.152554290000001</v>
      </c>
      <c r="G521">
        <v>32.234673860000001</v>
      </c>
      <c r="H521">
        <v>17246460.698232908</v>
      </c>
    </row>
    <row r="522" spans="1:8" x14ac:dyDescent="0.3">
      <c r="A522" t="s">
        <v>993</v>
      </c>
      <c r="B522" t="s">
        <v>992</v>
      </c>
      <c r="C522">
        <v>1.77216936346E-3</v>
      </c>
      <c r="D522">
        <v>2833016.6240127501</v>
      </c>
      <c r="E522">
        <v>3.2912072499999998</v>
      </c>
      <c r="F522">
        <v>9.5536249099999999</v>
      </c>
      <c r="G522">
        <v>11.794056680000001</v>
      </c>
      <c r="H522">
        <v>17293041.413524289</v>
      </c>
    </row>
    <row r="523" spans="1:8" x14ac:dyDescent="0.3">
      <c r="A523" t="s">
        <v>1068</v>
      </c>
      <c r="B523" t="s">
        <v>1067</v>
      </c>
      <c r="C523">
        <v>6.5860721225300001E-3</v>
      </c>
      <c r="D523">
        <v>336263.10420026002</v>
      </c>
      <c r="E523">
        <v>1.3564821899999999</v>
      </c>
      <c r="F523">
        <v>11.76445899</v>
      </c>
      <c r="G523">
        <v>27.172755469999998</v>
      </c>
      <c r="H523">
        <v>17041161.255868331</v>
      </c>
    </row>
    <row r="524" spans="1:8" x14ac:dyDescent="0.3">
      <c r="A524" t="s">
        <v>995</v>
      </c>
      <c r="B524" t="s">
        <v>994</v>
      </c>
      <c r="C524">
        <v>0.33776465231825997</v>
      </c>
      <c r="D524">
        <v>3048228.0910188402</v>
      </c>
      <c r="E524">
        <v>-0.42252693000000002</v>
      </c>
      <c r="F524">
        <v>2.5791858099999998</v>
      </c>
      <c r="G524">
        <v>18.30960357</v>
      </c>
      <c r="H524">
        <v>16992319.953125548</v>
      </c>
    </row>
    <row r="525" spans="1:8" x14ac:dyDescent="0.3">
      <c r="A525" t="s">
        <v>1014</v>
      </c>
      <c r="B525" t="s">
        <v>1013</v>
      </c>
      <c r="C525">
        <v>37.622275910902161</v>
      </c>
      <c r="D525">
        <v>1766589.10649023</v>
      </c>
      <c r="E525">
        <v>-1.7986645299999999</v>
      </c>
      <c r="F525">
        <v>13.404097520000001</v>
      </c>
      <c r="G525">
        <v>-4.6353015400000004</v>
      </c>
      <c r="H525">
        <v>16950377.811173771</v>
      </c>
    </row>
    <row r="526" spans="1:8" x14ac:dyDescent="0.3">
      <c r="A526" t="s">
        <v>1138</v>
      </c>
      <c r="B526" t="s">
        <v>1137</v>
      </c>
      <c r="C526">
        <v>6.2579690197379995E-2</v>
      </c>
      <c r="D526">
        <v>163220.98372941001</v>
      </c>
      <c r="E526">
        <v>-2.1284095600000001</v>
      </c>
      <c r="F526">
        <v>9.6114149999999992</v>
      </c>
      <c r="G526">
        <v>47.233356809999997</v>
      </c>
      <c r="H526">
        <v>16904241.430825669</v>
      </c>
    </row>
    <row r="527" spans="1:8" x14ac:dyDescent="0.3">
      <c r="A527" t="s">
        <v>869</v>
      </c>
      <c r="B527" t="s">
        <v>869</v>
      </c>
      <c r="C527">
        <v>3.5276827554369998E-2</v>
      </c>
      <c r="D527">
        <v>4692467.6864916896</v>
      </c>
      <c r="E527">
        <v>-2.4869206199999998</v>
      </c>
      <c r="F527">
        <v>-9.5669213899999992</v>
      </c>
      <c r="G527">
        <v>61.257850660000003</v>
      </c>
      <c r="H527">
        <v>16745433.19099463</v>
      </c>
    </row>
    <row r="528" spans="1:8" x14ac:dyDescent="0.3">
      <c r="A528" t="s">
        <v>1036</v>
      </c>
      <c r="B528" t="s">
        <v>1035</v>
      </c>
      <c r="C528">
        <v>4344.7262637233089</v>
      </c>
      <c r="D528">
        <v>5824172.0023953598</v>
      </c>
      <c r="E528">
        <v>5.4427038000000003</v>
      </c>
      <c r="F528">
        <v>0.96677011999999996</v>
      </c>
      <c r="G528">
        <v>16.97976027</v>
      </c>
      <c r="H528">
        <v>17318078.887201108</v>
      </c>
    </row>
    <row r="529" spans="1:8" x14ac:dyDescent="0.3">
      <c r="A529" t="s">
        <v>4614</v>
      </c>
      <c r="B529" t="s">
        <v>4613</v>
      </c>
      <c r="C529">
        <v>3.6717971545380799</v>
      </c>
      <c r="D529">
        <v>2156083.81687224</v>
      </c>
      <c r="E529">
        <v>-5.2710350999999998</v>
      </c>
      <c r="F529">
        <v>-9.5270122199999996</v>
      </c>
      <c r="G529">
        <v>86.595208720000002</v>
      </c>
      <c r="H529">
        <v>16677992.973777013</v>
      </c>
    </row>
    <row r="530" spans="1:8" x14ac:dyDescent="0.3">
      <c r="A530" t="s">
        <v>0</v>
      </c>
      <c r="B530" t="s">
        <v>1134</v>
      </c>
      <c r="C530">
        <v>4.5000531154499998E-3</v>
      </c>
      <c r="D530">
        <v>53635656.133499593</v>
      </c>
      <c r="E530">
        <v>3.31855586</v>
      </c>
      <c r="F530">
        <v>0.65722484999999997</v>
      </c>
      <c r="G530">
        <v>75.261416960000005</v>
      </c>
      <c r="H530">
        <v>16687076.175033484</v>
      </c>
    </row>
    <row r="531" spans="1:8" x14ac:dyDescent="0.3">
      <c r="A531" t="s">
        <v>1058</v>
      </c>
      <c r="B531" t="s">
        <v>1057</v>
      </c>
      <c r="C531">
        <v>2.6327561938009999E-2</v>
      </c>
      <c r="D531">
        <v>2303139.7308209599</v>
      </c>
      <c r="E531">
        <v>2.2975204900000001</v>
      </c>
      <c r="F531">
        <v>10.68692278</v>
      </c>
      <c r="G531">
        <v>34.168804190000003</v>
      </c>
      <c r="H531">
        <v>16525746.292062566</v>
      </c>
    </row>
    <row r="532" spans="1:8" x14ac:dyDescent="0.3">
      <c r="A532" t="s">
        <v>1702</v>
      </c>
      <c r="B532" t="s">
        <v>1701</v>
      </c>
      <c r="C532">
        <v>0.94529283958272003</v>
      </c>
      <c r="D532">
        <v>51366.93846859</v>
      </c>
      <c r="E532">
        <v>2.46079895</v>
      </c>
      <c r="F532">
        <v>236.19706675</v>
      </c>
      <c r="G532">
        <v>517.31024735000005</v>
      </c>
      <c r="H532">
        <v>16308453.324734917</v>
      </c>
    </row>
    <row r="533" spans="1:8" x14ac:dyDescent="0.3">
      <c r="A533" t="s">
        <v>997</v>
      </c>
      <c r="B533" t="s">
        <v>996</v>
      </c>
      <c r="C533">
        <v>0.11690684914629</v>
      </c>
      <c r="D533">
        <v>16912.955382529999</v>
      </c>
      <c r="E533">
        <v>-3.0270686599999999</v>
      </c>
      <c r="F533">
        <v>-1.7214569799999999</v>
      </c>
      <c r="G533">
        <v>9.6582973200000009</v>
      </c>
      <c r="H533">
        <v>16399334.275937326</v>
      </c>
    </row>
    <row r="534" spans="1:8" x14ac:dyDescent="0.3">
      <c r="A534" t="s">
        <v>1003</v>
      </c>
      <c r="B534" t="s">
        <v>1002</v>
      </c>
      <c r="C534">
        <v>1.3914014880808101</v>
      </c>
      <c r="D534">
        <v>58884820.926053807</v>
      </c>
      <c r="E534">
        <v>2.7739840999999998</v>
      </c>
      <c r="F534">
        <v>-4.2249765999999997</v>
      </c>
      <c r="G534">
        <v>113.83308407</v>
      </c>
      <c r="H534">
        <v>16459976.47909434</v>
      </c>
    </row>
    <row r="535" spans="1:8" x14ac:dyDescent="0.3">
      <c r="A535" t="s">
        <v>987</v>
      </c>
      <c r="B535" t="s">
        <v>986</v>
      </c>
      <c r="C535">
        <v>0.73395087091795996</v>
      </c>
      <c r="D535">
        <v>250600.85497618999</v>
      </c>
      <c r="E535">
        <v>2.5525030000000002</v>
      </c>
      <c r="F535">
        <v>6.3357261899999999</v>
      </c>
      <c r="G535">
        <v>8.0773396200000001</v>
      </c>
      <c r="H535">
        <v>16248849.523197334</v>
      </c>
    </row>
    <row r="536" spans="1:8" x14ac:dyDescent="0.3">
      <c r="A536" t="s">
        <v>976</v>
      </c>
      <c r="B536" t="s">
        <v>975</v>
      </c>
      <c r="C536">
        <v>1.0001432333824001</v>
      </c>
      <c r="D536">
        <v>8174843.28333438</v>
      </c>
      <c r="E536">
        <v>1.1061669999999999E-2</v>
      </c>
      <c r="F536">
        <v>-0.51946608000000005</v>
      </c>
      <c r="G536">
        <v>0.32854696</v>
      </c>
      <c r="H536">
        <v>16225532.115013946</v>
      </c>
    </row>
    <row r="537" spans="1:8" x14ac:dyDescent="0.3">
      <c r="A537" t="s">
        <v>1263</v>
      </c>
      <c r="B537" t="s">
        <v>1262</v>
      </c>
      <c r="C537">
        <v>5.3871280182699998E-3</v>
      </c>
      <c r="D537">
        <v>510675.85497843003</v>
      </c>
      <c r="E537">
        <v>-3.1540732999999999</v>
      </c>
      <c r="F537">
        <v>-21.543686990000001</v>
      </c>
      <c r="G537">
        <v>83.427230929999993</v>
      </c>
      <c r="H537">
        <v>16262220.317055972</v>
      </c>
    </row>
    <row r="538" spans="1:8" x14ac:dyDescent="0.3">
      <c r="A538" t="s">
        <v>919</v>
      </c>
      <c r="B538" t="s">
        <v>918</v>
      </c>
      <c r="C538">
        <v>2.196894198013E-2</v>
      </c>
      <c r="D538">
        <v>1440108.99212787</v>
      </c>
      <c r="E538">
        <v>-1.07102662</v>
      </c>
      <c r="F538">
        <v>3.7276666999999999</v>
      </c>
      <c r="G538">
        <v>246.35816772999999</v>
      </c>
      <c r="H538">
        <v>16036448.851011986</v>
      </c>
    </row>
    <row r="539" spans="1:8" x14ac:dyDescent="0.3">
      <c r="A539" t="s">
        <v>1007</v>
      </c>
      <c r="B539" t="s">
        <v>1006</v>
      </c>
      <c r="C539">
        <v>2.5473293803851198</v>
      </c>
      <c r="D539">
        <v>2047312.1480687601</v>
      </c>
      <c r="E539">
        <v>-2.1169824699999999</v>
      </c>
      <c r="F539">
        <v>-3.2606930799999998</v>
      </c>
      <c r="G539">
        <v>54.328418540000001</v>
      </c>
      <c r="H539">
        <v>15968707.588087549</v>
      </c>
    </row>
    <row r="540" spans="1:8" x14ac:dyDescent="0.3">
      <c r="A540" t="s">
        <v>991</v>
      </c>
      <c r="B540" t="s">
        <v>990</v>
      </c>
      <c r="C540">
        <v>3.7012402380969998E-2</v>
      </c>
      <c r="D540">
        <v>4322471.7227771096</v>
      </c>
      <c r="E540">
        <v>0.79271535000000004</v>
      </c>
      <c r="F540">
        <v>2.5388354500000001</v>
      </c>
      <c r="G540">
        <v>4.0661443400000001</v>
      </c>
      <c r="H540">
        <v>15902456.303188464</v>
      </c>
    </row>
    <row r="541" spans="1:8" x14ac:dyDescent="0.3">
      <c r="A541" t="s">
        <v>929</v>
      </c>
      <c r="B541" t="s">
        <v>928</v>
      </c>
      <c r="C541">
        <v>8.3180698314300004E-3</v>
      </c>
      <c r="D541">
        <v>703.63240375999999</v>
      </c>
      <c r="E541">
        <v>-0.12385741</v>
      </c>
      <c r="F541">
        <v>-8.4415205699999998</v>
      </c>
      <c r="G541">
        <v>-22.211314179999999</v>
      </c>
      <c r="H541">
        <v>15804332.679717001</v>
      </c>
    </row>
    <row r="542" spans="1:8" x14ac:dyDescent="0.3">
      <c r="A542" t="s">
        <v>1080</v>
      </c>
      <c r="B542" t="s">
        <v>1079</v>
      </c>
      <c r="C542">
        <v>2.6945041064796502</v>
      </c>
      <c r="D542">
        <v>5362695.1177566703</v>
      </c>
      <c r="E542">
        <v>-0.38425227000000001</v>
      </c>
      <c r="F542">
        <v>5.8503062699999999</v>
      </c>
      <c r="G542">
        <v>-3.47212963</v>
      </c>
      <c r="H542">
        <v>15816739.105035547</v>
      </c>
    </row>
    <row r="543" spans="1:8" x14ac:dyDescent="0.3">
      <c r="A543" t="s">
        <v>1271</v>
      </c>
      <c r="B543" t="s">
        <v>1270</v>
      </c>
      <c r="C543">
        <v>9.5149574816755091</v>
      </c>
      <c r="D543">
        <v>2030301.8907953</v>
      </c>
      <c r="E543">
        <v>0.25947831999999998</v>
      </c>
      <c r="F543">
        <v>4.7052825199999999</v>
      </c>
      <c r="G543">
        <v>19.595830589999998</v>
      </c>
      <c r="H543">
        <v>15441901.373899044</v>
      </c>
    </row>
    <row r="544" spans="1:8" x14ac:dyDescent="0.3">
      <c r="A544" t="s">
        <v>972</v>
      </c>
      <c r="B544" t="s">
        <v>971</v>
      </c>
      <c r="C544">
        <v>4.4572389474624901</v>
      </c>
      <c r="D544">
        <v>2354819.5542612299</v>
      </c>
      <c r="E544">
        <v>1.6986765100000001</v>
      </c>
      <c r="F544">
        <v>-3.8012000600000002</v>
      </c>
      <c r="G544">
        <v>-11.118523590000001</v>
      </c>
      <c r="H544">
        <v>15634086.529428899</v>
      </c>
    </row>
    <row r="545" spans="1:8" x14ac:dyDescent="0.3">
      <c r="A545" t="s">
        <v>943</v>
      </c>
      <c r="B545" t="s">
        <v>942</v>
      </c>
      <c r="C545">
        <v>5.6696677042050003E-2</v>
      </c>
      <c r="D545">
        <v>100040.45241839001</v>
      </c>
      <c r="E545">
        <v>-5.1567750000000002E-2</v>
      </c>
      <c r="F545">
        <v>0.99060552000000002</v>
      </c>
      <c r="G545">
        <v>-1.7422719900000001</v>
      </c>
      <c r="H545">
        <v>15704054.493696706</v>
      </c>
    </row>
    <row r="546" spans="1:8" x14ac:dyDescent="0.3">
      <c r="A546" t="s">
        <v>966</v>
      </c>
      <c r="B546" t="s">
        <v>966</v>
      </c>
      <c r="C546">
        <v>1.999964663177E-2</v>
      </c>
      <c r="D546">
        <v>19422108.92303798</v>
      </c>
      <c r="E546">
        <v>-1.79605149</v>
      </c>
      <c r="F546">
        <v>-10.90016176</v>
      </c>
      <c r="G546">
        <v>10.85360711</v>
      </c>
      <c r="H546">
        <v>15273035.523103762</v>
      </c>
    </row>
    <row r="547" spans="1:8" x14ac:dyDescent="0.3">
      <c r="A547" t="s">
        <v>1027</v>
      </c>
      <c r="B547" t="s">
        <v>1026</v>
      </c>
      <c r="C547">
        <v>1.437201129583E-2</v>
      </c>
      <c r="D547">
        <v>2203082.8169550002</v>
      </c>
      <c r="E547">
        <v>-1.09943316</v>
      </c>
      <c r="F547">
        <v>12.54222072</v>
      </c>
      <c r="G547">
        <v>80.758962049999994</v>
      </c>
      <c r="H547">
        <v>15310964.969014924</v>
      </c>
    </row>
    <row r="548" spans="1:8" x14ac:dyDescent="0.3">
      <c r="A548" t="s">
        <v>1199</v>
      </c>
      <c r="B548" t="s">
        <v>1198</v>
      </c>
      <c r="C548">
        <v>4.6416437011199997E-3</v>
      </c>
      <c r="D548">
        <v>658871.61875231995</v>
      </c>
      <c r="E548">
        <v>2.2457796000000001</v>
      </c>
      <c r="F548">
        <v>-1.8988808500000001</v>
      </c>
      <c r="G548">
        <v>6.8187778100000003</v>
      </c>
      <c r="H548">
        <v>15331611.928263584</v>
      </c>
    </row>
    <row r="549" spans="1:8" x14ac:dyDescent="0.3">
      <c r="A549" t="s">
        <v>1031</v>
      </c>
      <c r="B549" t="s">
        <v>1030</v>
      </c>
      <c r="C549">
        <v>1.4422790092601201</v>
      </c>
      <c r="D549">
        <v>47963.389754049997</v>
      </c>
      <c r="E549">
        <v>-2.3011395700000001</v>
      </c>
      <c r="F549">
        <v>-4.8357140599999999</v>
      </c>
      <c r="G549">
        <v>4.2741090699999997</v>
      </c>
      <c r="H549">
        <v>15293434.352841573</v>
      </c>
    </row>
    <row r="550" spans="1:8" x14ac:dyDescent="0.3">
      <c r="A550" t="s">
        <v>1464</v>
      </c>
      <c r="B550" t="s">
        <v>1464</v>
      </c>
      <c r="C550">
        <v>1.3322366481970001E-2</v>
      </c>
      <c r="D550">
        <v>61442.846199959997</v>
      </c>
      <c r="E550">
        <v>54.597443679999998</v>
      </c>
      <c r="F550">
        <v>80.225095589999995</v>
      </c>
      <c r="G550">
        <v>19.448408279999999</v>
      </c>
      <c r="H550">
        <v>15035236.086902931</v>
      </c>
    </row>
    <row r="551" spans="1:8" x14ac:dyDescent="0.3">
      <c r="A551" t="s">
        <v>1034</v>
      </c>
      <c r="B551" t="s">
        <v>1033</v>
      </c>
      <c r="C551">
        <v>0.68966005082671999</v>
      </c>
      <c r="D551">
        <v>26271608.420418922</v>
      </c>
      <c r="E551">
        <v>1.6877309899999999</v>
      </c>
      <c r="F551">
        <v>3.30784418</v>
      </c>
      <c r="G551">
        <v>-4.18985977</v>
      </c>
      <c r="H551">
        <v>15018939.94731099</v>
      </c>
    </row>
    <row r="552" spans="1:8" x14ac:dyDescent="0.3">
      <c r="A552" t="s">
        <v>1032</v>
      </c>
      <c r="B552" t="s">
        <v>1032</v>
      </c>
      <c r="C552">
        <v>0.17584279869718999</v>
      </c>
      <c r="D552">
        <v>251893.24383414001</v>
      </c>
      <c r="E552">
        <v>2.1746430000000001E-2</v>
      </c>
      <c r="F552">
        <v>3.46255282</v>
      </c>
      <c r="G552">
        <v>8.4651334299999998</v>
      </c>
      <c r="H552">
        <v>14978872.336061526</v>
      </c>
    </row>
    <row r="553" spans="1:8" x14ac:dyDescent="0.3">
      <c r="A553" t="s">
        <v>1040</v>
      </c>
      <c r="B553" t="s">
        <v>1039</v>
      </c>
      <c r="C553">
        <v>1.09511121236574</v>
      </c>
      <c r="D553">
        <v>168553.90379884999</v>
      </c>
      <c r="E553">
        <v>21.945869089999999</v>
      </c>
      <c r="F553">
        <v>21.154544619999999</v>
      </c>
      <c r="G553">
        <v>50.359559300000001</v>
      </c>
      <c r="H553">
        <v>14944593.890625678</v>
      </c>
    </row>
    <row r="554" spans="1:8" x14ac:dyDescent="0.3">
      <c r="A554" t="s">
        <v>1084</v>
      </c>
      <c r="B554" t="s">
        <v>1083</v>
      </c>
      <c r="C554">
        <v>0.27327510699607999</v>
      </c>
      <c r="D554">
        <v>1732149.9581591899</v>
      </c>
      <c r="E554">
        <v>-0.77361307000000001</v>
      </c>
      <c r="F554">
        <v>7.6669232899999997</v>
      </c>
      <c r="G554">
        <v>16.332709980000001</v>
      </c>
      <c r="H554">
        <v>14825596.764577704</v>
      </c>
    </row>
    <row r="555" spans="1:8" x14ac:dyDescent="0.3">
      <c r="A555" t="s">
        <v>1064</v>
      </c>
      <c r="B555" t="s">
        <v>1063</v>
      </c>
      <c r="C555">
        <v>5.596386399719E-2</v>
      </c>
      <c r="D555">
        <v>15642720.10966257</v>
      </c>
      <c r="E555">
        <v>-0.26539236999999999</v>
      </c>
      <c r="F555">
        <v>5.7948157699999996</v>
      </c>
      <c r="G555">
        <v>19.64635127</v>
      </c>
      <c r="H555">
        <v>14775573.195325382</v>
      </c>
    </row>
    <row r="556" spans="1:8" x14ac:dyDescent="0.3">
      <c r="A556" t="s">
        <v>1156</v>
      </c>
      <c r="B556" t="s">
        <v>1155</v>
      </c>
      <c r="C556">
        <v>0.47963513444203998</v>
      </c>
      <c r="D556">
        <v>0</v>
      </c>
      <c r="E556">
        <v>-2.326986E-2</v>
      </c>
      <c r="F556">
        <v>-3.16184771</v>
      </c>
      <c r="G556">
        <v>-0.86258011999999995</v>
      </c>
      <c r="H556">
        <v>14824232.746362075</v>
      </c>
    </row>
    <row r="557" spans="1:8" x14ac:dyDescent="0.3">
      <c r="A557" t="s">
        <v>1127</v>
      </c>
      <c r="B557" t="s">
        <v>1126</v>
      </c>
      <c r="C557">
        <v>0.25735095614705</v>
      </c>
      <c r="D557">
        <v>30207372.202196971</v>
      </c>
      <c r="E557">
        <v>-3.7254828999999998</v>
      </c>
      <c r="F557">
        <v>11.737356999999999</v>
      </c>
      <c r="G557">
        <v>25.52881056</v>
      </c>
      <c r="H557">
        <v>14648872.751388269</v>
      </c>
    </row>
    <row r="558" spans="1:8" x14ac:dyDescent="0.3">
      <c r="A558" t="s">
        <v>1008</v>
      </c>
      <c r="B558" t="s">
        <v>1008</v>
      </c>
      <c r="C558">
        <v>0.99897281021783002</v>
      </c>
      <c r="D558">
        <v>1456064.6845768299</v>
      </c>
      <c r="E558">
        <v>0.21557967</v>
      </c>
      <c r="F558">
        <v>-0.41525756000000003</v>
      </c>
      <c r="G558">
        <v>0.15568441</v>
      </c>
      <c r="H558">
        <v>14642763.734894833</v>
      </c>
    </row>
    <row r="559" spans="1:8" x14ac:dyDescent="0.3">
      <c r="A559" t="s">
        <v>1012</v>
      </c>
      <c r="B559" t="s">
        <v>1011</v>
      </c>
      <c r="C559">
        <v>1.3004133316022799</v>
      </c>
      <c r="D559">
        <v>2542585.0943034398</v>
      </c>
      <c r="E559">
        <v>-0.74207126999999995</v>
      </c>
      <c r="F559">
        <v>-3.7077815900000002</v>
      </c>
      <c r="G559">
        <v>11.374286919999999</v>
      </c>
      <c r="H559">
        <v>14587402.152208554</v>
      </c>
    </row>
    <row r="560" spans="1:8" x14ac:dyDescent="0.3">
      <c r="A560" t="s">
        <v>1056</v>
      </c>
      <c r="B560" t="s">
        <v>1055</v>
      </c>
      <c r="C560">
        <v>1.49413319934998</v>
      </c>
      <c r="D560">
        <v>69704.372092089994</v>
      </c>
      <c r="E560">
        <v>5.2935456099999998</v>
      </c>
      <c r="F560">
        <v>3.2332899300000002</v>
      </c>
      <c r="G560">
        <v>13.5872496</v>
      </c>
      <c r="H560">
        <v>14359489.387164058</v>
      </c>
    </row>
    <row r="561" spans="1:8" x14ac:dyDescent="0.3">
      <c r="A561" t="s">
        <v>1060</v>
      </c>
      <c r="B561" t="s">
        <v>1059</v>
      </c>
      <c r="C561">
        <v>2.3817459264404399</v>
      </c>
      <c r="D561">
        <v>9883799.0435277205</v>
      </c>
      <c r="E561">
        <v>6.7503955299999996</v>
      </c>
      <c r="F561">
        <v>5.1580605899999998</v>
      </c>
      <c r="G561">
        <v>10.846922149999999</v>
      </c>
      <c r="H561">
        <v>14488199.412083091</v>
      </c>
    </row>
    <row r="562" spans="1:8" x14ac:dyDescent="0.3">
      <c r="A562" t="s">
        <v>1308</v>
      </c>
      <c r="B562" t="s">
        <v>1307</v>
      </c>
      <c r="C562">
        <v>7.8141802869800006E-2</v>
      </c>
      <c r="D562">
        <v>1345440.9016590901</v>
      </c>
      <c r="E562">
        <v>5.1599654900000003</v>
      </c>
      <c r="F562">
        <v>35.555750799999998</v>
      </c>
      <c r="G562">
        <v>65.917320110000006</v>
      </c>
      <c r="H562">
        <v>14502219.825618273</v>
      </c>
    </row>
    <row r="563" spans="1:8" x14ac:dyDescent="0.3">
      <c r="A563" t="s">
        <v>1243</v>
      </c>
      <c r="B563" t="s">
        <v>1242</v>
      </c>
      <c r="C563">
        <v>0.11332016847603001</v>
      </c>
      <c r="D563">
        <v>4618817.9401623001</v>
      </c>
      <c r="E563">
        <v>0.66472556999999999</v>
      </c>
      <c r="F563">
        <v>-25.038973940000002</v>
      </c>
      <c r="G563">
        <v>297.76785577999999</v>
      </c>
      <c r="H563">
        <v>14282628.835240358</v>
      </c>
    </row>
    <row r="564" spans="1:8" x14ac:dyDescent="0.3">
      <c r="A564" t="s">
        <v>305</v>
      </c>
      <c r="B564" t="s">
        <v>1021</v>
      </c>
      <c r="C564">
        <v>1.5066354332000001E-3</v>
      </c>
      <c r="D564">
        <v>2054170.09762524</v>
      </c>
      <c r="E564">
        <v>-3.5711499999999999E-3</v>
      </c>
      <c r="F564">
        <v>-0.45898159999999999</v>
      </c>
      <c r="G564">
        <v>-6.8062805199999996</v>
      </c>
      <c r="H564">
        <v>14236320.297002494</v>
      </c>
    </row>
    <row r="565" spans="1:8" x14ac:dyDescent="0.3">
      <c r="A565" t="s">
        <v>1066</v>
      </c>
      <c r="B565" t="s">
        <v>1065</v>
      </c>
      <c r="C565">
        <v>1.4034477819420001E-2</v>
      </c>
      <c r="D565">
        <v>81023.801540589993</v>
      </c>
      <c r="E565">
        <v>0.15221159000000001</v>
      </c>
      <c r="F565">
        <v>6.7191194599999999</v>
      </c>
      <c r="G565">
        <v>6.5734030199999998</v>
      </c>
      <c r="H565">
        <v>14034479.208833303</v>
      </c>
    </row>
    <row r="566" spans="1:8" x14ac:dyDescent="0.3">
      <c r="A566" t="s">
        <v>906</v>
      </c>
      <c r="B566" t="s">
        <v>905</v>
      </c>
      <c r="C566">
        <v>0.26109820572805997</v>
      </c>
      <c r="D566">
        <v>710289.25649357995</v>
      </c>
      <c r="E566">
        <v>6.1187730499999997</v>
      </c>
      <c r="F566">
        <v>-14.92222419</v>
      </c>
      <c r="G566">
        <v>121.60424125999999</v>
      </c>
      <c r="H566">
        <v>14095528.93475144</v>
      </c>
    </row>
    <row r="567" spans="1:8" x14ac:dyDescent="0.3">
      <c r="A567" t="s">
        <v>1044</v>
      </c>
      <c r="B567" t="s">
        <v>1043</v>
      </c>
      <c r="C567">
        <v>0.17544900876139</v>
      </c>
      <c r="D567">
        <v>22053738.768234991</v>
      </c>
      <c r="E567">
        <v>-1.6882421700000001</v>
      </c>
      <c r="F567">
        <v>-2.6208283400000001</v>
      </c>
      <c r="G567">
        <v>11.07634983</v>
      </c>
      <c r="H567">
        <v>13961450.133981405</v>
      </c>
    </row>
    <row r="568" spans="1:8" x14ac:dyDescent="0.3">
      <c r="A568" t="s">
        <v>1113</v>
      </c>
      <c r="B568" t="s">
        <v>1112</v>
      </c>
      <c r="C568">
        <v>1.398966545129E-2</v>
      </c>
      <c r="D568">
        <v>9882565.2046827897</v>
      </c>
      <c r="E568">
        <v>-2.2131280200000001</v>
      </c>
      <c r="F568">
        <v>3.5125866800000001</v>
      </c>
      <c r="G568">
        <v>55.01425922</v>
      </c>
      <c r="H568">
        <v>13989665.45129</v>
      </c>
    </row>
    <row r="569" spans="1:8" x14ac:dyDescent="0.3">
      <c r="A569" t="s">
        <v>1092</v>
      </c>
      <c r="B569" t="s">
        <v>1091</v>
      </c>
      <c r="C569">
        <v>9.5585602623699997E-3</v>
      </c>
      <c r="D569">
        <v>19195793.549069799</v>
      </c>
      <c r="E569">
        <v>-0.96223650999999999</v>
      </c>
      <c r="F569">
        <v>-0.75429477</v>
      </c>
      <c r="G569">
        <v>7.2262868200000003</v>
      </c>
      <c r="H569">
        <v>13929519.541427951</v>
      </c>
    </row>
    <row r="570" spans="1:8" x14ac:dyDescent="0.3">
      <c r="A570" t="s">
        <v>1016</v>
      </c>
      <c r="B570" t="s">
        <v>1015</v>
      </c>
      <c r="C570">
        <v>9.4587901286000001E-4</v>
      </c>
      <c r="D570">
        <v>1653558.4910065201</v>
      </c>
      <c r="E570">
        <v>0.97833996999999995</v>
      </c>
      <c r="F570">
        <v>-2.1399908500000002</v>
      </c>
      <c r="G570">
        <v>8.2785236399999995</v>
      </c>
      <c r="H570">
        <v>13890324.610496091</v>
      </c>
    </row>
    <row r="571" spans="1:8" x14ac:dyDescent="0.3">
      <c r="A571" t="s">
        <v>1235</v>
      </c>
      <c r="B571" t="s">
        <v>1234</v>
      </c>
      <c r="C571">
        <v>0.15117429688327999</v>
      </c>
      <c r="D571">
        <v>5398422.95735092</v>
      </c>
      <c r="E571">
        <v>6.0932313699999998</v>
      </c>
      <c r="F571">
        <v>37.58604527</v>
      </c>
      <c r="G571">
        <v>80.776934370000006</v>
      </c>
      <c r="H571">
        <v>14013857.221039031</v>
      </c>
    </row>
    <row r="572" spans="1:8" x14ac:dyDescent="0.3">
      <c r="A572" t="s">
        <v>1046</v>
      </c>
      <c r="B572" t="s">
        <v>1045</v>
      </c>
      <c r="C572">
        <v>2.0044706292700002E-3</v>
      </c>
      <c r="D572">
        <v>1162590.8865221799</v>
      </c>
      <c r="E572">
        <v>0.14123615</v>
      </c>
      <c r="F572">
        <v>5.890418E-2</v>
      </c>
      <c r="G572">
        <v>5.5258785499999998</v>
      </c>
      <c r="H572">
        <v>13840750.616544548</v>
      </c>
    </row>
    <row r="573" spans="1:8" x14ac:dyDescent="0.3">
      <c r="A573" t="s">
        <v>1010</v>
      </c>
      <c r="B573" t="s">
        <v>1009</v>
      </c>
      <c r="C573">
        <v>2.3596182455069301</v>
      </c>
      <c r="D573">
        <v>413583.27522585</v>
      </c>
      <c r="E573">
        <v>-1.0447253700000001</v>
      </c>
      <c r="F573">
        <v>-1.7364346799999999</v>
      </c>
      <c r="G573">
        <v>4.4818175800000004</v>
      </c>
      <c r="H573">
        <v>13768978.884422032</v>
      </c>
    </row>
    <row r="574" spans="1:8" x14ac:dyDescent="0.3">
      <c r="A574" t="s">
        <v>1165</v>
      </c>
      <c r="B574" t="s">
        <v>1165</v>
      </c>
      <c r="C574">
        <v>0.18113511901111001</v>
      </c>
      <c r="D574">
        <v>1420975.27426705</v>
      </c>
      <c r="E574">
        <v>1.5131767700000001</v>
      </c>
      <c r="F574">
        <v>2.7678766100000001</v>
      </c>
      <c r="G574">
        <v>49.909677989999999</v>
      </c>
      <c r="H574">
        <v>13705678.184075871</v>
      </c>
    </row>
    <row r="575" spans="1:8" x14ac:dyDescent="0.3">
      <c r="A575" t="s">
        <v>1078</v>
      </c>
      <c r="B575" t="s">
        <v>1077</v>
      </c>
      <c r="C575">
        <v>1.0476466176400001E-3</v>
      </c>
      <c r="D575">
        <v>32835.326501249998</v>
      </c>
      <c r="E575">
        <v>14.188695539999999</v>
      </c>
      <c r="F575">
        <v>-30.23887977</v>
      </c>
      <c r="G575">
        <v>24.619579779999999</v>
      </c>
      <c r="H575">
        <v>13641058.449760109</v>
      </c>
    </row>
    <row r="576" spans="1:8" x14ac:dyDescent="0.3">
      <c r="A576" t="s">
        <v>1048</v>
      </c>
      <c r="B576" t="s">
        <v>1047</v>
      </c>
      <c r="C576">
        <v>3.21691120941E-3</v>
      </c>
      <c r="D576">
        <v>510145.79440407001</v>
      </c>
      <c r="E576">
        <v>0.22698241</v>
      </c>
      <c r="F576">
        <v>-3.82144197</v>
      </c>
      <c r="G576">
        <v>-1.80479177</v>
      </c>
      <c r="H576">
        <v>13714262.53397489</v>
      </c>
    </row>
    <row r="577" spans="1:8" x14ac:dyDescent="0.3">
      <c r="A577" t="s">
        <v>1104</v>
      </c>
      <c r="B577" t="s">
        <v>1103</v>
      </c>
      <c r="C577">
        <v>5.5754048668309998E-2</v>
      </c>
      <c r="D577">
        <v>698543.12798046996</v>
      </c>
      <c r="E577">
        <v>0.85096293000000001</v>
      </c>
      <c r="F577">
        <v>0.55800517000000005</v>
      </c>
      <c r="G577">
        <v>63.068102760000002</v>
      </c>
      <c r="H577">
        <v>13690466.760866413</v>
      </c>
    </row>
    <row r="578" spans="1:8" x14ac:dyDescent="0.3">
      <c r="A578" t="s">
        <v>1054</v>
      </c>
      <c r="B578" t="s">
        <v>1053</v>
      </c>
      <c r="C578">
        <v>0.15900192362139001</v>
      </c>
      <c r="D578">
        <v>1000112.44074518</v>
      </c>
      <c r="E578">
        <v>0.13903773999999999</v>
      </c>
      <c r="F578">
        <v>0.97246166000000001</v>
      </c>
      <c r="G578">
        <v>2.95538284</v>
      </c>
      <c r="H578">
        <v>13591679.17671247</v>
      </c>
    </row>
    <row r="579" spans="1:8" x14ac:dyDescent="0.3">
      <c r="A579" t="s">
        <v>1109</v>
      </c>
      <c r="B579" t="s">
        <v>1108</v>
      </c>
      <c r="C579">
        <v>0.70891994101019995</v>
      </c>
      <c r="D579">
        <v>305275.00708686002</v>
      </c>
      <c r="E579">
        <v>-3.88972432</v>
      </c>
      <c r="F579">
        <v>-7.84390696</v>
      </c>
      <c r="G579">
        <v>22.323966479999999</v>
      </c>
      <c r="H579">
        <v>13524781.343996191</v>
      </c>
    </row>
    <row r="580" spans="1:8" x14ac:dyDescent="0.3">
      <c r="A580" t="s">
        <v>1284</v>
      </c>
      <c r="B580" t="s">
        <v>1283</v>
      </c>
      <c r="C580">
        <v>3.3808550514369998E-2</v>
      </c>
      <c r="D580">
        <v>0</v>
      </c>
      <c r="E580">
        <v>15.40854966</v>
      </c>
      <c r="F580">
        <v>14.30027022</v>
      </c>
      <c r="G580">
        <v>28.973281480000001</v>
      </c>
      <c r="H580">
        <v>13411002.85349586</v>
      </c>
    </row>
    <row r="581" spans="1:8" x14ac:dyDescent="0.3">
      <c r="A581" t="s">
        <v>1107</v>
      </c>
      <c r="B581" t="s">
        <v>1106</v>
      </c>
      <c r="C581">
        <v>1.501968039816E-2</v>
      </c>
      <c r="D581">
        <v>1943883.1783400299</v>
      </c>
      <c r="E581">
        <v>3.9145200600000001</v>
      </c>
      <c r="F581">
        <v>3.9872886400000001</v>
      </c>
      <c r="G581">
        <v>20.96888362</v>
      </c>
      <c r="H581">
        <v>13447281.502273094</v>
      </c>
    </row>
    <row r="582" spans="1:8" x14ac:dyDescent="0.3">
      <c r="A582" t="s">
        <v>1233</v>
      </c>
      <c r="B582" t="s">
        <v>1232</v>
      </c>
      <c r="C582">
        <v>1.27574013074255</v>
      </c>
      <c r="D582">
        <v>27563306.623614211</v>
      </c>
      <c r="E582">
        <v>9.2647895299999998</v>
      </c>
      <c r="F582">
        <v>58.946030219999997</v>
      </c>
      <c r="G582">
        <v>65.073523019999996</v>
      </c>
      <c r="H582">
        <v>13324416.376158616</v>
      </c>
    </row>
    <row r="583" spans="1:8" x14ac:dyDescent="0.3">
      <c r="A583" t="s">
        <v>1111</v>
      </c>
      <c r="B583" t="s">
        <v>1110</v>
      </c>
      <c r="C583">
        <v>2.6989722929110001E-2</v>
      </c>
      <c r="D583">
        <v>5010112.5858353795</v>
      </c>
      <c r="E583">
        <v>0.23693177000000001</v>
      </c>
      <c r="F583">
        <v>0.81379387999999997</v>
      </c>
      <c r="G583">
        <v>2.8495433800000001</v>
      </c>
      <c r="H583">
        <v>13274109.993912959</v>
      </c>
    </row>
    <row r="584" spans="1:8" x14ac:dyDescent="0.3">
      <c r="A584" t="s">
        <v>1082</v>
      </c>
      <c r="B584" t="s">
        <v>1081</v>
      </c>
      <c r="C584">
        <v>2.970827827101E-2</v>
      </c>
      <c r="D584">
        <v>18370322.497398689</v>
      </c>
      <c r="E584">
        <v>-2.3575606900000001</v>
      </c>
      <c r="F584">
        <v>-5.7916028099999997</v>
      </c>
      <c r="G584">
        <v>3.7498475400000002</v>
      </c>
      <c r="H584">
        <v>13328251.205814157</v>
      </c>
    </row>
    <row r="585" spans="1:8" x14ac:dyDescent="0.3">
      <c r="A585" t="s">
        <v>1074</v>
      </c>
      <c r="B585" t="s">
        <v>1073</v>
      </c>
      <c r="C585">
        <v>0.67976152514545995</v>
      </c>
      <c r="D585">
        <v>3808355.47094303</v>
      </c>
      <c r="E585">
        <v>-0.56012333999999997</v>
      </c>
      <c r="F585">
        <v>-5.1871036300000002</v>
      </c>
      <c r="G585">
        <v>7.1981287800000002</v>
      </c>
      <c r="H585">
        <v>13342962.843789415</v>
      </c>
    </row>
    <row r="586" spans="1:8" x14ac:dyDescent="0.3">
      <c r="A586" t="s">
        <v>1072</v>
      </c>
      <c r="B586" t="s">
        <v>1071</v>
      </c>
      <c r="C586">
        <v>2.6613403099854298</v>
      </c>
      <c r="D586">
        <v>453316.77364204999</v>
      </c>
      <c r="E586">
        <v>-1.0341356399999999</v>
      </c>
      <c r="F586">
        <v>2.3373715000000002</v>
      </c>
      <c r="G586">
        <v>-2.1044754000000001</v>
      </c>
      <c r="H586">
        <v>13309557.168079764</v>
      </c>
    </row>
    <row r="587" spans="1:8" x14ac:dyDescent="0.3">
      <c r="A587" t="s">
        <v>1154</v>
      </c>
      <c r="B587" t="s">
        <v>1153</v>
      </c>
      <c r="C587">
        <v>3.4875184627199997E-2</v>
      </c>
      <c r="D587">
        <v>98194.773630680007</v>
      </c>
      <c r="E587">
        <v>-0.71006782999999996</v>
      </c>
      <c r="F587">
        <v>3.8107952799999998</v>
      </c>
      <c r="G587">
        <v>3.6871342199999999</v>
      </c>
      <c r="H587">
        <v>13256213.289872523</v>
      </c>
    </row>
    <row r="588" spans="1:8" x14ac:dyDescent="0.3">
      <c r="A588" t="s">
        <v>1102</v>
      </c>
      <c r="B588" t="s">
        <v>1101</v>
      </c>
      <c r="C588">
        <v>4.8786056889700002E-3</v>
      </c>
      <c r="D588">
        <v>7732652.2296265299</v>
      </c>
      <c r="E588">
        <v>1.03569829</v>
      </c>
      <c r="F588">
        <v>2.0926177500000001</v>
      </c>
      <c r="G588">
        <v>10.312732430000001</v>
      </c>
      <c r="H588">
        <v>13358263.869680343</v>
      </c>
    </row>
    <row r="589" spans="1:8" x14ac:dyDescent="0.3">
      <c r="A589" t="s">
        <v>1131</v>
      </c>
      <c r="B589" t="s">
        <v>1130</v>
      </c>
      <c r="C589">
        <v>0.25868362059401001</v>
      </c>
      <c r="D589">
        <v>1178988.4280743001</v>
      </c>
      <c r="E589">
        <v>-1.019849</v>
      </c>
      <c r="F589">
        <v>-4.7576201500000002</v>
      </c>
      <c r="G589">
        <v>34.28845579</v>
      </c>
      <c r="H589">
        <v>13190715.48000443</v>
      </c>
    </row>
    <row r="590" spans="1:8" x14ac:dyDescent="0.3">
      <c r="A590" t="s">
        <v>1117</v>
      </c>
      <c r="B590" t="s">
        <v>1116</v>
      </c>
      <c r="C590">
        <v>1.3925722237242999</v>
      </c>
      <c r="D590">
        <v>820519.87681269005</v>
      </c>
      <c r="E590">
        <v>1.21652731</v>
      </c>
      <c r="F590">
        <v>0.20539737</v>
      </c>
      <c r="G590">
        <v>-25.976784869999999</v>
      </c>
      <c r="H590">
        <v>13199640.650200663</v>
      </c>
    </row>
    <row r="591" spans="1:8" x14ac:dyDescent="0.3">
      <c r="A591" t="s">
        <v>1483</v>
      </c>
      <c r="B591" t="s">
        <v>1482</v>
      </c>
      <c r="C591">
        <v>7.4997610720999996E-4</v>
      </c>
      <c r="D591">
        <v>1722.20439278</v>
      </c>
      <c r="E591">
        <v>0.54351369000000005</v>
      </c>
      <c r="F591">
        <v>108.09043269999999</v>
      </c>
      <c r="G591">
        <v>136.91684648</v>
      </c>
      <c r="H591">
        <v>13141064.08913286</v>
      </c>
    </row>
    <row r="592" spans="1:8" x14ac:dyDescent="0.3">
      <c r="A592" t="s">
        <v>1129</v>
      </c>
      <c r="B592" t="s">
        <v>1128</v>
      </c>
      <c r="C592">
        <v>0.51443927022646996</v>
      </c>
      <c r="D592">
        <v>246880.57896756</v>
      </c>
      <c r="E592">
        <v>0.25127775000000002</v>
      </c>
      <c r="F592">
        <v>0.42718969000000001</v>
      </c>
      <c r="G592">
        <v>16.420194800000001</v>
      </c>
      <c r="H592">
        <v>12981443.968592027</v>
      </c>
    </row>
    <row r="593" spans="1:8" x14ac:dyDescent="0.3">
      <c r="A593" t="s">
        <v>1025</v>
      </c>
      <c r="B593" t="s">
        <v>1024</v>
      </c>
      <c r="C593">
        <v>1.7283629471360001E-2</v>
      </c>
      <c r="D593">
        <v>349830.13945592003</v>
      </c>
      <c r="E593">
        <v>-0.36098240999999998</v>
      </c>
      <c r="F593">
        <v>1.33918877</v>
      </c>
      <c r="G593">
        <v>-8.7878814199999997</v>
      </c>
      <c r="H593">
        <v>12979987.723449452</v>
      </c>
    </row>
    <row r="594" spans="1:8" x14ac:dyDescent="0.3">
      <c r="A594" t="s">
        <v>4341</v>
      </c>
      <c r="B594" t="s">
        <v>4340</v>
      </c>
      <c r="C594">
        <v>19.982460787301498</v>
      </c>
      <c r="D594">
        <v>17051700.438768651</v>
      </c>
      <c r="E594">
        <v>-0.45875248000000002</v>
      </c>
      <c r="F594">
        <v>-3.7833421199999999</v>
      </c>
      <c r="G594">
        <v>34.306011589999997</v>
      </c>
      <c r="H594">
        <v>12938083.850875676</v>
      </c>
    </row>
    <row r="595" spans="1:8" x14ac:dyDescent="0.3">
      <c r="A595" t="s">
        <v>1245</v>
      </c>
      <c r="B595" t="s">
        <v>1244</v>
      </c>
      <c r="C595">
        <v>0.55578366697956005</v>
      </c>
      <c r="D595">
        <v>1073650.1404770301</v>
      </c>
      <c r="E595">
        <v>3.3034513200000002</v>
      </c>
      <c r="F595">
        <v>13.75877899</v>
      </c>
      <c r="G595">
        <v>79.389154700000006</v>
      </c>
      <c r="H595">
        <v>12879324.477025315</v>
      </c>
    </row>
    <row r="596" spans="1:8" x14ac:dyDescent="0.3">
      <c r="A596" t="s">
        <v>1115</v>
      </c>
      <c r="B596" t="s">
        <v>1114</v>
      </c>
      <c r="C596">
        <v>2.7873453756099998E-3</v>
      </c>
      <c r="D596">
        <v>677083.45168658998</v>
      </c>
      <c r="E596">
        <v>0.43524179000000002</v>
      </c>
      <c r="F596">
        <v>0.38473349000000001</v>
      </c>
      <c r="G596">
        <v>15.79125872</v>
      </c>
      <c r="H596">
        <v>12877261.078452982</v>
      </c>
    </row>
    <row r="597" spans="1:8" x14ac:dyDescent="0.3">
      <c r="A597" t="s">
        <v>1076</v>
      </c>
      <c r="B597" t="s">
        <v>1075</v>
      </c>
      <c r="C597">
        <v>1.325276018048E-2</v>
      </c>
      <c r="D597">
        <v>1352769.5136734501</v>
      </c>
      <c r="E597">
        <v>2.5270700800000001</v>
      </c>
      <c r="F597">
        <v>-3.1625179800000001</v>
      </c>
      <c r="G597">
        <v>-9.6760228300000009</v>
      </c>
      <c r="H597">
        <v>12813621.927474365</v>
      </c>
    </row>
    <row r="598" spans="1:8" x14ac:dyDescent="0.3">
      <c r="A598" t="s">
        <v>1100</v>
      </c>
      <c r="B598" t="s">
        <v>1099</v>
      </c>
      <c r="C598">
        <v>0.62641823399219998</v>
      </c>
      <c r="D598">
        <v>3151042.76546229</v>
      </c>
      <c r="E598">
        <v>-0.20485141000000001</v>
      </c>
      <c r="F598">
        <v>9.7592869999999998E-2</v>
      </c>
      <c r="G598">
        <v>-1.0475501</v>
      </c>
      <c r="H598">
        <v>12639602.889755148</v>
      </c>
    </row>
    <row r="599" spans="1:8" x14ac:dyDescent="0.3">
      <c r="A599" t="s">
        <v>1150</v>
      </c>
      <c r="B599" t="s">
        <v>1149</v>
      </c>
      <c r="C599">
        <v>0.12795000176241</v>
      </c>
      <c r="D599">
        <v>10112623.489837511</v>
      </c>
      <c r="E599">
        <v>0.64305246999999999</v>
      </c>
      <c r="F599">
        <v>11.584909489999999</v>
      </c>
      <c r="G599">
        <v>17.734955679999999</v>
      </c>
      <c r="H599">
        <v>12610023.554778617</v>
      </c>
    </row>
    <row r="600" spans="1:8" x14ac:dyDescent="0.3">
      <c r="A600" t="s">
        <v>1096</v>
      </c>
      <c r="B600" t="s">
        <v>1095</v>
      </c>
      <c r="C600">
        <v>2.2869923619642401</v>
      </c>
      <c r="D600">
        <v>316280.54274364002</v>
      </c>
      <c r="E600">
        <v>2.2575854899999999</v>
      </c>
      <c r="F600">
        <v>1.7505056800000001</v>
      </c>
      <c r="G600">
        <v>1.9821892299999999</v>
      </c>
      <c r="H600">
        <v>12559842.327528784</v>
      </c>
    </row>
    <row r="601" spans="1:8" x14ac:dyDescent="0.3">
      <c r="A601" t="s">
        <v>1142</v>
      </c>
      <c r="B601" t="s">
        <v>1141</v>
      </c>
      <c r="C601">
        <v>0.17971047096633999</v>
      </c>
      <c r="D601">
        <v>75824.446792090006</v>
      </c>
      <c r="E601">
        <v>-0.85681375999999998</v>
      </c>
      <c r="F601">
        <v>6.3915360400000001</v>
      </c>
      <c r="G601">
        <v>-1.1696302199999999</v>
      </c>
      <c r="H601">
        <v>12470792.120723059</v>
      </c>
    </row>
    <row r="602" spans="1:8" x14ac:dyDescent="0.3">
      <c r="A602" t="s">
        <v>1119</v>
      </c>
      <c r="B602" t="s">
        <v>1118</v>
      </c>
      <c r="C602">
        <v>0.11143267261861001</v>
      </c>
      <c r="D602">
        <v>2200766.1710138</v>
      </c>
      <c r="E602">
        <v>-0.61000441999999999</v>
      </c>
      <c r="F602">
        <v>-0.92396553000000003</v>
      </c>
      <c r="G602">
        <v>-2.3004170500000001</v>
      </c>
      <c r="H602">
        <v>12436472.872502545</v>
      </c>
    </row>
    <row r="603" spans="1:8" x14ac:dyDescent="0.3">
      <c r="A603" t="s">
        <v>1146</v>
      </c>
      <c r="B603" t="s">
        <v>1145</v>
      </c>
      <c r="C603">
        <v>4.4436040429934298</v>
      </c>
      <c r="D603">
        <v>5715189.3021289296</v>
      </c>
      <c r="E603">
        <v>-2.3760636399999999</v>
      </c>
      <c r="F603">
        <v>0.31618027999999998</v>
      </c>
      <c r="G603">
        <v>13.53871094</v>
      </c>
      <c r="H603">
        <v>12375872.034290647</v>
      </c>
    </row>
    <row r="604" spans="1:8" x14ac:dyDescent="0.3">
      <c r="A604" t="s">
        <v>1098</v>
      </c>
      <c r="B604" t="s">
        <v>1097</v>
      </c>
      <c r="C604">
        <v>0.80602281412316001</v>
      </c>
      <c r="D604">
        <v>66891.817737470003</v>
      </c>
      <c r="E604">
        <v>-9.5159600000000004E-3</v>
      </c>
      <c r="F604">
        <v>-0.93392900999999995</v>
      </c>
      <c r="G604">
        <v>5.9496504200000002</v>
      </c>
      <c r="H604">
        <v>12313194.792798644</v>
      </c>
    </row>
    <row r="605" spans="1:8" x14ac:dyDescent="0.3">
      <c r="A605" t="s">
        <v>1181</v>
      </c>
      <c r="B605" t="s">
        <v>1180</v>
      </c>
      <c r="C605">
        <v>2.9607728106211</v>
      </c>
      <c r="D605">
        <v>0</v>
      </c>
      <c r="E605">
        <v>-0.17303994</v>
      </c>
      <c r="F605">
        <v>-2.6956490299999998</v>
      </c>
      <c r="G605">
        <v>14.024996249999999</v>
      </c>
      <c r="H605">
        <v>12264640.153715011</v>
      </c>
    </row>
    <row r="606" spans="1:8" x14ac:dyDescent="0.3">
      <c r="A606" t="s">
        <v>1121</v>
      </c>
      <c r="B606" t="s">
        <v>1120</v>
      </c>
      <c r="C606">
        <v>5.8720044485100001E-2</v>
      </c>
      <c r="D606">
        <v>920769.83798303001</v>
      </c>
      <c r="E606">
        <v>2.9184890000000002E-2</v>
      </c>
      <c r="F606">
        <v>-10.092070789999999</v>
      </c>
      <c r="G606">
        <v>-39.74412074</v>
      </c>
      <c r="H606">
        <v>12272929.638999494</v>
      </c>
    </row>
    <row r="607" spans="1:8" x14ac:dyDescent="0.3">
      <c r="A607" t="s">
        <v>1125</v>
      </c>
      <c r="B607" t="s">
        <v>1124</v>
      </c>
      <c r="C607">
        <v>2.7550930635015098</v>
      </c>
      <c r="D607">
        <v>578858.77124779997</v>
      </c>
      <c r="E607">
        <v>0.88575674999999998</v>
      </c>
      <c r="F607">
        <v>0.15912449000000001</v>
      </c>
      <c r="G607">
        <v>17.956141240000001</v>
      </c>
      <c r="H607">
        <v>12196475.505520271</v>
      </c>
    </row>
    <row r="608" spans="1:8" x14ac:dyDescent="0.3">
      <c r="A608" t="s">
        <v>1062</v>
      </c>
      <c r="B608" t="s">
        <v>1061</v>
      </c>
      <c r="C608">
        <v>1.65622240348E-3</v>
      </c>
      <c r="D608">
        <v>1342075.10413589</v>
      </c>
      <c r="E608">
        <v>-0.20047261999999999</v>
      </c>
      <c r="F608">
        <v>-16.582690490000001</v>
      </c>
      <c r="G608">
        <v>-29.96100908</v>
      </c>
      <c r="H608">
        <v>12187031.494397374</v>
      </c>
    </row>
    <row r="609" spans="1:8" x14ac:dyDescent="0.3">
      <c r="A609" t="s">
        <v>1086</v>
      </c>
      <c r="B609" t="s">
        <v>1085</v>
      </c>
      <c r="C609">
        <v>0.68045336243458998</v>
      </c>
      <c r="D609">
        <v>88.126384569999999</v>
      </c>
      <c r="E609">
        <v>1.1682872799999999</v>
      </c>
      <c r="F609">
        <v>4.3096468400000001</v>
      </c>
      <c r="G609">
        <v>-2.20469626</v>
      </c>
      <c r="H609">
        <v>12134079.795797011</v>
      </c>
    </row>
    <row r="610" spans="1:8" x14ac:dyDescent="0.3">
      <c r="A610" t="s">
        <v>1133</v>
      </c>
      <c r="B610" t="s">
        <v>1132</v>
      </c>
      <c r="C610">
        <v>0.17139244413471</v>
      </c>
      <c r="D610">
        <v>180790.06409291999</v>
      </c>
      <c r="E610">
        <v>3.4641202799999999</v>
      </c>
      <c r="F610">
        <v>3.5905818900000002</v>
      </c>
      <c r="G610">
        <v>97.527965449999996</v>
      </c>
      <c r="H610">
        <v>12014679.919175489</v>
      </c>
    </row>
    <row r="611" spans="1:8" x14ac:dyDescent="0.3">
      <c r="A611" t="s">
        <v>1160</v>
      </c>
      <c r="B611" t="s">
        <v>1159</v>
      </c>
      <c r="C611">
        <v>2.7483005276159999E-2</v>
      </c>
      <c r="D611">
        <v>2480210.0817792998</v>
      </c>
      <c r="E611">
        <v>1.5696349999999999</v>
      </c>
      <c r="F611">
        <v>2.45906403</v>
      </c>
      <c r="G611">
        <v>28.198871610000001</v>
      </c>
      <c r="H611">
        <v>12037556.31095808</v>
      </c>
    </row>
    <row r="612" spans="1:8" x14ac:dyDescent="0.3">
      <c r="A612" t="s">
        <v>1050</v>
      </c>
      <c r="B612" t="s">
        <v>1049</v>
      </c>
      <c r="C612">
        <v>7.9855903959799995E-3</v>
      </c>
      <c r="D612">
        <v>600197.27080124</v>
      </c>
      <c r="E612">
        <v>-2.6755966099999999</v>
      </c>
      <c r="F612">
        <v>-8.0992066299999994</v>
      </c>
      <c r="G612">
        <v>4.8591485099999998</v>
      </c>
      <c r="H612">
        <v>11994480.517275039</v>
      </c>
    </row>
    <row r="613" spans="1:8" x14ac:dyDescent="0.3">
      <c r="A613" t="s">
        <v>1237</v>
      </c>
      <c r="B613" t="s">
        <v>1236</v>
      </c>
      <c r="C613">
        <v>3.0001906050099998E-3</v>
      </c>
      <c r="D613">
        <v>7000.78894193</v>
      </c>
      <c r="E613">
        <v>0.31790361</v>
      </c>
      <c r="F613">
        <v>-24.810423520000001</v>
      </c>
      <c r="G613">
        <v>18.469723569999999</v>
      </c>
      <c r="H613">
        <v>11838606.260793423</v>
      </c>
    </row>
    <row r="614" spans="1:8" x14ac:dyDescent="0.3">
      <c r="A614" t="s">
        <v>1088</v>
      </c>
      <c r="B614" t="s">
        <v>1087</v>
      </c>
      <c r="C614">
        <v>8.0742053618040002E-2</v>
      </c>
      <c r="D614">
        <v>35722983.65224421</v>
      </c>
      <c r="E614">
        <v>-0.21179745999999999</v>
      </c>
      <c r="F614">
        <v>1.8723936999999999</v>
      </c>
      <c r="G614">
        <v>68.74795159</v>
      </c>
      <c r="H614">
        <v>11826521.904911175</v>
      </c>
    </row>
    <row r="615" spans="1:8" x14ac:dyDescent="0.3">
      <c r="A615" t="s">
        <v>1164</v>
      </c>
      <c r="B615" t="s">
        <v>1163</v>
      </c>
      <c r="C615">
        <v>0.43594603259698</v>
      </c>
      <c r="D615">
        <v>1120455.4259065101</v>
      </c>
      <c r="E615">
        <v>0.81235703000000004</v>
      </c>
      <c r="F615">
        <v>6.5712090200000004</v>
      </c>
      <c r="G615">
        <v>9.8218351100000003</v>
      </c>
      <c r="H615">
        <v>11796161.248724019</v>
      </c>
    </row>
    <row r="616" spans="1:8" x14ac:dyDescent="0.3">
      <c r="A616" t="s">
        <v>1185</v>
      </c>
      <c r="B616" t="s">
        <v>1184</v>
      </c>
      <c r="C616">
        <v>2.8820179505749999E-2</v>
      </c>
      <c r="D616">
        <v>1347047.0944314201</v>
      </c>
      <c r="E616">
        <v>-1.02356421</v>
      </c>
      <c r="F616">
        <v>-2.1482989400000001</v>
      </c>
      <c r="G616">
        <v>34.06980446</v>
      </c>
      <c r="H616">
        <v>11741449.465697311</v>
      </c>
    </row>
    <row r="617" spans="1:8" x14ac:dyDescent="0.3">
      <c r="A617" t="s">
        <v>1152</v>
      </c>
      <c r="B617" t="s">
        <v>1151</v>
      </c>
      <c r="C617">
        <v>0.34620281880969</v>
      </c>
      <c r="D617">
        <v>128666.18100327</v>
      </c>
      <c r="E617">
        <v>-7.25793964</v>
      </c>
      <c r="F617">
        <v>6.1637087199999998</v>
      </c>
      <c r="G617">
        <v>-17.42188166</v>
      </c>
      <c r="H617">
        <v>11740460.39419358</v>
      </c>
    </row>
    <row r="618" spans="1:8" x14ac:dyDescent="0.3">
      <c r="A618" t="s">
        <v>1224</v>
      </c>
      <c r="B618" t="s">
        <v>1223</v>
      </c>
      <c r="C618">
        <v>1.8330295178000001E-3</v>
      </c>
      <c r="D618">
        <v>526890.44076163997</v>
      </c>
      <c r="E618">
        <v>-1.3609604799999999</v>
      </c>
      <c r="F618">
        <v>18.081213389999998</v>
      </c>
      <c r="G618">
        <v>30.480121780000001</v>
      </c>
      <c r="H618">
        <v>11653577.936459914</v>
      </c>
    </row>
    <row r="619" spans="1:8" x14ac:dyDescent="0.3">
      <c r="A619" t="s">
        <v>1090</v>
      </c>
      <c r="B619" t="s">
        <v>1089</v>
      </c>
      <c r="C619">
        <v>0.28862254373578</v>
      </c>
      <c r="D619">
        <v>44107.06294738</v>
      </c>
      <c r="E619">
        <v>-0.35895975000000002</v>
      </c>
      <c r="F619">
        <v>-2.4070124599999998</v>
      </c>
      <c r="G619">
        <v>-12.155778059999999</v>
      </c>
      <c r="H619">
        <v>11686851.639839634</v>
      </c>
    </row>
    <row r="620" spans="1:8" x14ac:dyDescent="0.3">
      <c r="A620" t="s">
        <v>1463</v>
      </c>
      <c r="B620" t="s">
        <v>1462</v>
      </c>
      <c r="C620">
        <v>2.9243976977209998E-2</v>
      </c>
      <c r="D620">
        <v>403035.42258363002</v>
      </c>
      <c r="E620">
        <v>3.1679939799999999</v>
      </c>
      <c r="F620">
        <v>13.505971389999999</v>
      </c>
      <c r="G620">
        <v>49.23484397</v>
      </c>
      <c r="H620">
        <v>11581259.161145533</v>
      </c>
    </row>
    <row r="621" spans="1:8" x14ac:dyDescent="0.3">
      <c r="A621" t="s">
        <v>1179</v>
      </c>
      <c r="B621" t="s">
        <v>1178</v>
      </c>
      <c r="C621">
        <v>0.27083506036264998</v>
      </c>
      <c r="D621">
        <v>570271.54827927996</v>
      </c>
      <c r="E621">
        <v>1.59300292</v>
      </c>
      <c r="F621">
        <v>3.81554299</v>
      </c>
      <c r="G621">
        <v>15.340961030000001</v>
      </c>
      <c r="H621">
        <v>11596146.257448338</v>
      </c>
    </row>
    <row r="622" spans="1:8" x14ac:dyDescent="0.3">
      <c r="A622" t="s">
        <v>1288</v>
      </c>
      <c r="B622" t="s">
        <v>1287</v>
      </c>
      <c r="C622">
        <v>0.23777420039694999</v>
      </c>
      <c r="D622">
        <v>5402.6544096099997</v>
      </c>
      <c r="E622">
        <v>0.55695138</v>
      </c>
      <c r="F622">
        <v>-2.6939773200000001</v>
      </c>
      <c r="G622">
        <v>70.323532520000001</v>
      </c>
      <c r="H622">
        <v>11401345.430164874</v>
      </c>
    </row>
    <row r="623" spans="1:8" x14ac:dyDescent="0.3">
      <c r="A623" t="s">
        <v>1148</v>
      </c>
      <c r="B623" t="s">
        <v>1147</v>
      </c>
      <c r="C623">
        <v>0.76950182416670998</v>
      </c>
      <c r="D623">
        <v>68310.014908700003</v>
      </c>
      <c r="E623">
        <v>-2.8907914899999998</v>
      </c>
      <c r="F623">
        <v>2.08228736</v>
      </c>
      <c r="G623">
        <v>1.25032403</v>
      </c>
      <c r="H623">
        <v>11339686.681650303</v>
      </c>
    </row>
    <row r="624" spans="1:8" x14ac:dyDescent="0.3">
      <c r="A624" t="s">
        <v>2328</v>
      </c>
      <c r="B624" t="s">
        <v>2327</v>
      </c>
      <c r="C624">
        <v>2.2725370978000001E-4</v>
      </c>
      <c r="D624">
        <v>173.01591288</v>
      </c>
      <c r="E624">
        <v>0.27233550000000001</v>
      </c>
      <c r="F624">
        <v>1363.99131324</v>
      </c>
      <c r="G624">
        <v>1648.1674633</v>
      </c>
      <c r="H624">
        <v>11365044.200237658</v>
      </c>
    </row>
    <row r="625" spans="1:8" x14ac:dyDescent="0.3">
      <c r="A625" t="s">
        <v>1158</v>
      </c>
      <c r="B625" t="s">
        <v>1157</v>
      </c>
      <c r="C625">
        <v>0.14497765021353001</v>
      </c>
      <c r="D625">
        <v>3127328.2322864402</v>
      </c>
      <c r="E625">
        <v>0.54944276000000003</v>
      </c>
      <c r="F625">
        <v>-0.36908193</v>
      </c>
      <c r="G625">
        <v>1.27153866</v>
      </c>
      <c r="H625">
        <v>11331570.934309317</v>
      </c>
    </row>
    <row r="626" spans="1:8" x14ac:dyDescent="0.3">
      <c r="A626" t="s">
        <v>1525</v>
      </c>
      <c r="B626" t="s">
        <v>1524</v>
      </c>
      <c r="C626">
        <v>21.198809292744791</v>
      </c>
      <c r="D626">
        <v>7407811.1891605696</v>
      </c>
      <c r="E626">
        <v>2.64577529</v>
      </c>
      <c r="F626">
        <v>-4.9522135799999996</v>
      </c>
      <c r="G626">
        <v>0</v>
      </c>
      <c r="H626">
        <v>11192971.30656925</v>
      </c>
    </row>
    <row r="627" spans="1:8" x14ac:dyDescent="0.3">
      <c r="A627" t="s">
        <v>1254</v>
      </c>
      <c r="B627" t="s">
        <v>1253</v>
      </c>
      <c r="C627">
        <v>1.6664328944765101</v>
      </c>
      <c r="D627">
        <v>862185.02740546002</v>
      </c>
      <c r="E627">
        <v>-1.31223179</v>
      </c>
      <c r="F627">
        <v>2.8593552400000002</v>
      </c>
      <c r="G627">
        <v>54.72220051</v>
      </c>
      <c r="H627">
        <v>11323936.444329644</v>
      </c>
    </row>
    <row r="628" spans="1:8" x14ac:dyDescent="0.3">
      <c r="A628" t="s">
        <v>1304</v>
      </c>
      <c r="B628" t="s">
        <v>1303</v>
      </c>
      <c r="C628">
        <v>1.1321235506201399</v>
      </c>
      <c r="D628">
        <v>2047393.6084773501</v>
      </c>
      <c r="E628">
        <v>-0.45212444000000002</v>
      </c>
      <c r="F628">
        <v>29.196069779999998</v>
      </c>
      <c r="G628">
        <v>29.418881599999999</v>
      </c>
      <c r="H628">
        <v>11309914.270695198</v>
      </c>
    </row>
    <row r="629" spans="1:8" x14ac:dyDescent="0.3">
      <c r="A629" t="s">
        <v>1220</v>
      </c>
      <c r="B629" t="s">
        <v>1219</v>
      </c>
      <c r="C629">
        <v>1.5798316530700001E-3</v>
      </c>
      <c r="D629">
        <v>931192.84754893999</v>
      </c>
      <c r="E629">
        <v>8.7100339999999998E-2</v>
      </c>
      <c r="F629">
        <v>2.0229922299999998</v>
      </c>
      <c r="G629">
        <v>69.640286829999994</v>
      </c>
      <c r="H629">
        <v>11220310.711821206</v>
      </c>
    </row>
    <row r="630" spans="1:8" x14ac:dyDescent="0.3">
      <c r="A630" t="s">
        <v>1173</v>
      </c>
      <c r="B630" t="s">
        <v>1172</v>
      </c>
      <c r="C630">
        <v>1.7120585741300001E-3</v>
      </c>
      <c r="D630">
        <v>31121876.663506959</v>
      </c>
      <c r="E630">
        <v>1.15843629</v>
      </c>
      <c r="F630">
        <v>0.72794119000000002</v>
      </c>
      <c r="G630">
        <v>12.573139660000001</v>
      </c>
      <c r="H630">
        <v>11092786.189835677</v>
      </c>
    </row>
    <row r="631" spans="1:8" x14ac:dyDescent="0.3">
      <c r="A631" t="s">
        <v>1226</v>
      </c>
      <c r="B631" t="s">
        <v>1225</v>
      </c>
      <c r="C631">
        <v>1.13218955560454</v>
      </c>
      <c r="D631">
        <v>2028349.0050005501</v>
      </c>
      <c r="E631">
        <v>-1.3533584400000001</v>
      </c>
      <c r="F631">
        <v>-54.501735680000003</v>
      </c>
      <c r="G631">
        <v>-25.13187924</v>
      </c>
      <c r="H631">
        <v>11128413.142941009</v>
      </c>
    </row>
    <row r="632" spans="1:8" x14ac:dyDescent="0.3">
      <c r="A632" t="s">
        <v>1167</v>
      </c>
      <c r="B632" t="s">
        <v>1166</v>
      </c>
      <c r="C632">
        <v>0.13394217638929001</v>
      </c>
      <c r="D632">
        <v>300985.44683117</v>
      </c>
      <c r="E632">
        <v>-1.68977865</v>
      </c>
      <c r="F632">
        <v>7.64727815</v>
      </c>
      <c r="G632">
        <v>38.444934400000001</v>
      </c>
      <c r="H632">
        <v>11093802.702067845</v>
      </c>
    </row>
    <row r="633" spans="1:8" x14ac:dyDescent="0.3">
      <c r="A633" t="s">
        <v>1144</v>
      </c>
      <c r="B633" t="s">
        <v>1143</v>
      </c>
      <c r="C633">
        <v>1.4619035364069899</v>
      </c>
      <c r="D633">
        <v>71852.289375120003</v>
      </c>
      <c r="E633">
        <v>-1.7330975</v>
      </c>
      <c r="F633">
        <v>-4.63534808</v>
      </c>
      <c r="G633">
        <v>7.9561002500000004</v>
      </c>
      <c r="H633">
        <v>10949502.329011301</v>
      </c>
    </row>
    <row r="634" spans="1:8" x14ac:dyDescent="0.3">
      <c r="A634" t="s">
        <v>1169</v>
      </c>
      <c r="B634" t="s">
        <v>1168</v>
      </c>
      <c r="C634">
        <v>0.40926047395894</v>
      </c>
      <c r="D634">
        <v>87246.347722720006</v>
      </c>
      <c r="E634">
        <v>-0.93795890999999998</v>
      </c>
      <c r="F634">
        <v>-2.8264959599999999</v>
      </c>
      <c r="G634">
        <v>17.255184539999998</v>
      </c>
      <c r="H634">
        <v>10949503.270803325</v>
      </c>
    </row>
    <row r="635" spans="1:8" x14ac:dyDescent="0.3">
      <c r="A635" t="s">
        <v>1189</v>
      </c>
      <c r="B635" t="s">
        <v>1188</v>
      </c>
      <c r="C635">
        <v>3.00293857249E-3</v>
      </c>
      <c r="D635">
        <v>5007393.4257603902</v>
      </c>
      <c r="E635">
        <v>0.20675835000000001</v>
      </c>
      <c r="F635">
        <v>-39.343056650000001</v>
      </c>
      <c r="G635">
        <v>36.768030039999999</v>
      </c>
      <c r="H635">
        <v>10914863.164655898</v>
      </c>
    </row>
    <row r="636" spans="1:8" x14ac:dyDescent="0.3">
      <c r="A636" t="s">
        <v>1201</v>
      </c>
      <c r="B636" t="s">
        <v>1200</v>
      </c>
      <c r="C636">
        <v>5.4024176289000003E-3</v>
      </c>
      <c r="D636">
        <v>299571.23268141999</v>
      </c>
      <c r="E636">
        <v>2.7785089799999998</v>
      </c>
      <c r="F636">
        <v>0.81384820000000002</v>
      </c>
      <c r="G636">
        <v>1.82510003</v>
      </c>
      <c r="H636">
        <v>10804673.180704238</v>
      </c>
    </row>
    <row r="637" spans="1:8" x14ac:dyDescent="0.3">
      <c r="A637" t="s">
        <v>1212</v>
      </c>
      <c r="B637" t="s">
        <v>1211</v>
      </c>
      <c r="C637">
        <v>1.5549440342435501</v>
      </c>
      <c r="D637">
        <v>72024.381668820002</v>
      </c>
      <c r="E637">
        <v>-0.97147874999999995</v>
      </c>
      <c r="F637">
        <v>5.4946109700000001</v>
      </c>
      <c r="G637">
        <v>-3.9334502800000002</v>
      </c>
      <c r="H637">
        <v>10810067.807782181</v>
      </c>
    </row>
    <row r="638" spans="1:8" x14ac:dyDescent="0.3">
      <c r="A638" t="s">
        <v>1187</v>
      </c>
      <c r="B638" t="s">
        <v>1186</v>
      </c>
      <c r="C638">
        <v>8.6626130315300004E-3</v>
      </c>
      <c r="D638">
        <v>2871663.4600477498</v>
      </c>
      <c r="E638">
        <v>-0.55419644000000001</v>
      </c>
      <c r="F638">
        <v>-1.61954321</v>
      </c>
      <c r="G638">
        <v>2.4427607199999999</v>
      </c>
      <c r="H638">
        <v>10788680.780080006</v>
      </c>
    </row>
    <row r="639" spans="1:8" x14ac:dyDescent="0.3">
      <c r="A639" t="s">
        <v>1171</v>
      </c>
      <c r="B639" t="s">
        <v>1170</v>
      </c>
      <c r="C639">
        <v>4.0646013681959997E-2</v>
      </c>
      <c r="D639">
        <v>4551375.3307722704</v>
      </c>
      <c r="E639">
        <v>0.41602187000000002</v>
      </c>
      <c r="F639">
        <v>1.647504E-2</v>
      </c>
      <c r="G639">
        <v>-2.73372583</v>
      </c>
      <c r="H639">
        <v>10731195.573397454</v>
      </c>
    </row>
    <row r="640" spans="1:8" x14ac:dyDescent="0.3">
      <c r="A640" t="s">
        <v>1368</v>
      </c>
      <c r="B640" t="s">
        <v>1367</v>
      </c>
      <c r="C640">
        <v>7.3003620499050001E-2</v>
      </c>
      <c r="D640">
        <v>193008.81308063</v>
      </c>
      <c r="E640">
        <v>0.55455768999999999</v>
      </c>
      <c r="F640">
        <v>27.221225870000001</v>
      </c>
      <c r="G640">
        <v>43.659233059999998</v>
      </c>
      <c r="H640">
        <v>10718612.615117282</v>
      </c>
    </row>
    <row r="641" spans="1:8" x14ac:dyDescent="0.3">
      <c r="A641" t="s">
        <v>1222</v>
      </c>
      <c r="B641" t="s">
        <v>1221</v>
      </c>
      <c r="C641">
        <v>0.13449485250179999</v>
      </c>
      <c r="D641">
        <v>617909.12271883001</v>
      </c>
      <c r="E641">
        <v>-0.86361792999999998</v>
      </c>
      <c r="F641">
        <v>3.0927765300000001</v>
      </c>
      <c r="G641">
        <v>20.306600029999998</v>
      </c>
      <c r="H641">
        <v>10728329.574756552</v>
      </c>
    </row>
    <row r="642" spans="1:8" x14ac:dyDescent="0.3">
      <c r="A642" t="s">
        <v>1207</v>
      </c>
      <c r="B642" t="s">
        <v>1206</v>
      </c>
      <c r="C642">
        <v>1.0644425042E-4</v>
      </c>
      <c r="D642">
        <v>152625.69440032</v>
      </c>
      <c r="E642">
        <v>0.57134792999999995</v>
      </c>
      <c r="F642">
        <v>1.3857030299999999</v>
      </c>
      <c r="G642">
        <v>16.384115139999999</v>
      </c>
      <c r="H642">
        <v>10553415.198310915</v>
      </c>
    </row>
    <row r="643" spans="1:8" x14ac:dyDescent="0.3">
      <c r="A643" t="s">
        <v>1205</v>
      </c>
      <c r="B643" t="s">
        <v>1204</v>
      </c>
      <c r="C643">
        <v>2.201749034791E-2</v>
      </c>
      <c r="D643">
        <v>4899634.9552635299</v>
      </c>
      <c r="E643">
        <v>4.0094169999999998E-2</v>
      </c>
      <c r="F643">
        <v>-4.9311849999999997E-2</v>
      </c>
      <c r="G643">
        <v>0.76067280999999998</v>
      </c>
      <c r="H643">
        <v>10642668.090079412</v>
      </c>
    </row>
    <row r="644" spans="1:8" x14ac:dyDescent="0.3">
      <c r="A644" t="s">
        <v>1228</v>
      </c>
      <c r="B644" t="s">
        <v>1227</v>
      </c>
      <c r="C644">
        <v>6.6132283066959993E-2</v>
      </c>
      <c r="D644">
        <v>74124.381831420003</v>
      </c>
      <c r="E644">
        <v>4.48403434</v>
      </c>
      <c r="F644">
        <v>6.9645633699999996</v>
      </c>
      <c r="G644">
        <v>56.062202569999997</v>
      </c>
      <c r="H644">
        <v>10611556.947394889</v>
      </c>
    </row>
    <row r="645" spans="1:8" x14ac:dyDescent="0.3">
      <c r="A645" t="s">
        <v>1209</v>
      </c>
      <c r="B645" t="s">
        <v>1208</v>
      </c>
      <c r="C645">
        <v>0.24792210861118</v>
      </c>
      <c r="D645">
        <v>37915.564138579997</v>
      </c>
      <c r="E645">
        <v>2.6649106200000001</v>
      </c>
      <c r="F645">
        <v>4.9281511699999996</v>
      </c>
      <c r="G645">
        <v>-3.98465289</v>
      </c>
      <c r="H645">
        <v>10563737.757858591</v>
      </c>
    </row>
    <row r="646" spans="1:8" x14ac:dyDescent="0.3">
      <c r="A646" t="s">
        <v>1123</v>
      </c>
      <c r="B646" t="s">
        <v>1122</v>
      </c>
      <c r="C646">
        <v>2.9629966331300001E-3</v>
      </c>
      <c r="D646">
        <v>99750.934129899993</v>
      </c>
      <c r="E646">
        <v>-1.13182377</v>
      </c>
      <c r="F646">
        <v>2.5553260299999998</v>
      </c>
      <c r="G646">
        <v>-43.744993780000001</v>
      </c>
      <c r="H646">
        <v>10686462.419419969</v>
      </c>
    </row>
    <row r="647" spans="1:8" x14ac:dyDescent="0.3">
      <c r="A647" t="s">
        <v>1457</v>
      </c>
      <c r="B647" t="s">
        <v>1456</v>
      </c>
      <c r="C647">
        <v>14.83891607575654</v>
      </c>
      <c r="D647">
        <v>5953466.3869392397</v>
      </c>
      <c r="E647">
        <v>-2.4761460500000001</v>
      </c>
      <c r="F647">
        <v>5.7984885899999998</v>
      </c>
      <c r="G647">
        <v>50.745282520000004</v>
      </c>
      <c r="H647">
        <v>10514915.286945388</v>
      </c>
    </row>
    <row r="648" spans="1:8" x14ac:dyDescent="0.3">
      <c r="A648" t="s">
        <v>1070</v>
      </c>
      <c r="B648" t="s">
        <v>1069</v>
      </c>
      <c r="C648">
        <v>4.6259719059920696</v>
      </c>
      <c r="D648">
        <v>1817211.8110690101</v>
      </c>
      <c r="E648">
        <v>-1.0187243500000001</v>
      </c>
      <c r="F648">
        <v>-10.471534050000001</v>
      </c>
      <c r="G648">
        <v>45.845619569999997</v>
      </c>
      <c r="H648">
        <v>10486712.859103449</v>
      </c>
    </row>
    <row r="649" spans="1:8" x14ac:dyDescent="0.3">
      <c r="A649" t="s">
        <v>1436</v>
      </c>
      <c r="B649" t="s">
        <v>1435</v>
      </c>
      <c r="C649">
        <v>0.37933663102032</v>
      </c>
      <c r="D649">
        <v>4602411.1506480798</v>
      </c>
      <c r="E649">
        <v>-1.3682260799999999</v>
      </c>
      <c r="F649">
        <v>-9.3522961999999996</v>
      </c>
      <c r="G649">
        <v>162.47864059</v>
      </c>
      <c r="H649">
        <v>10363867.181843698</v>
      </c>
    </row>
    <row r="650" spans="1:8" x14ac:dyDescent="0.3">
      <c r="A650" t="s">
        <v>1183</v>
      </c>
      <c r="B650" t="s">
        <v>1182</v>
      </c>
      <c r="C650">
        <v>3.8718995300470002E-2</v>
      </c>
      <c r="D650">
        <v>376820.28651569999</v>
      </c>
      <c r="E650">
        <v>-2.5706950900000001</v>
      </c>
      <c r="F650">
        <v>-0.98876094999999997</v>
      </c>
      <c r="G650">
        <v>0.25510914000000001</v>
      </c>
      <c r="H650">
        <v>10332494.199935529</v>
      </c>
    </row>
    <row r="651" spans="1:8" x14ac:dyDescent="0.3">
      <c r="A651" t="s">
        <v>1214</v>
      </c>
      <c r="B651" t="s">
        <v>1213</v>
      </c>
      <c r="C651">
        <v>2.1984121912440001E-2</v>
      </c>
      <c r="D651">
        <v>4508634.8000702001</v>
      </c>
      <c r="E651">
        <v>-5.2779430000000002E-2</v>
      </c>
      <c r="F651">
        <v>-1.4883955</v>
      </c>
      <c r="G651">
        <v>4.92879209</v>
      </c>
      <c r="H651">
        <v>10282150.776823556</v>
      </c>
    </row>
    <row r="652" spans="1:8" x14ac:dyDescent="0.3">
      <c r="A652" t="s">
        <v>1329</v>
      </c>
      <c r="B652" t="s">
        <v>1328</v>
      </c>
      <c r="C652">
        <v>0.19145332832506001</v>
      </c>
      <c r="D652">
        <v>1940626.8261269</v>
      </c>
      <c r="E652">
        <v>1.90307647</v>
      </c>
      <c r="F652">
        <v>13.51328818</v>
      </c>
      <c r="G652">
        <v>157.63249898999999</v>
      </c>
      <c r="H652">
        <v>10247513.169492858</v>
      </c>
    </row>
    <row r="653" spans="1:8" x14ac:dyDescent="0.3">
      <c r="A653" t="s">
        <v>1094</v>
      </c>
      <c r="B653" t="s">
        <v>1093</v>
      </c>
      <c r="C653">
        <v>1.2978280170390001E-2</v>
      </c>
      <c r="D653">
        <v>366901.31165572</v>
      </c>
      <c r="E653">
        <v>4.64925926</v>
      </c>
      <c r="F653">
        <v>-4.9336387000000004</v>
      </c>
      <c r="G653">
        <v>26.666371609999999</v>
      </c>
      <c r="H653">
        <v>10441109.458071848</v>
      </c>
    </row>
    <row r="654" spans="1:8" x14ac:dyDescent="0.3">
      <c r="A654" t="s">
        <v>1175</v>
      </c>
      <c r="B654" t="s">
        <v>1174</v>
      </c>
      <c r="C654">
        <v>7.7139942439713103</v>
      </c>
      <c r="D654">
        <v>1340779.6322962199</v>
      </c>
      <c r="E654">
        <v>0.48092370000000001</v>
      </c>
      <c r="F654">
        <v>-2.3432405300000001</v>
      </c>
      <c r="G654">
        <v>-5.85588818</v>
      </c>
      <c r="H654">
        <v>10151091.873457652</v>
      </c>
    </row>
    <row r="655" spans="1:8" x14ac:dyDescent="0.3">
      <c r="A655" t="s">
        <v>1191</v>
      </c>
      <c r="B655" t="s">
        <v>1190</v>
      </c>
      <c r="C655">
        <v>0.13795948632041999</v>
      </c>
      <c r="D655">
        <v>26185.43169704</v>
      </c>
      <c r="E655">
        <v>-0.89020390999999999</v>
      </c>
      <c r="F655">
        <v>0.27795305999999997</v>
      </c>
      <c r="G655">
        <v>0.70250491999999998</v>
      </c>
      <c r="H655">
        <v>10178717.728409745</v>
      </c>
    </row>
    <row r="656" spans="1:8" x14ac:dyDescent="0.3">
      <c r="A656" t="s">
        <v>1177</v>
      </c>
      <c r="B656" t="s">
        <v>1176</v>
      </c>
      <c r="C656">
        <v>8.0211617703844809</v>
      </c>
      <c r="D656">
        <v>3012456.0716749202</v>
      </c>
      <c r="E656">
        <v>2.2918517</v>
      </c>
      <c r="F656">
        <v>-0.20267526</v>
      </c>
      <c r="G656">
        <v>-4.5996284899999997</v>
      </c>
      <c r="H656">
        <v>10334432.740316285</v>
      </c>
    </row>
    <row r="657" spans="1:8" x14ac:dyDescent="0.3">
      <c r="A657" t="s">
        <v>1278</v>
      </c>
      <c r="B657" t="s">
        <v>1277</v>
      </c>
      <c r="C657">
        <v>1.473775587177E-2</v>
      </c>
      <c r="D657">
        <v>1488249.39759226</v>
      </c>
      <c r="E657">
        <v>-0.58233228999999997</v>
      </c>
      <c r="F657">
        <v>-1.4198343899999999</v>
      </c>
      <c r="G657">
        <v>52.304201329999998</v>
      </c>
      <c r="H657">
        <v>10213149.414314454</v>
      </c>
    </row>
    <row r="658" spans="1:8" x14ac:dyDescent="0.3">
      <c r="A658" t="s">
        <v>1258</v>
      </c>
      <c r="B658" t="s">
        <v>1257</v>
      </c>
      <c r="C658">
        <v>2.8215742890369998E-2</v>
      </c>
      <c r="D658">
        <v>71810.023724850005</v>
      </c>
      <c r="E658">
        <v>-3.05517554</v>
      </c>
      <c r="F658">
        <v>-0.82682334000000002</v>
      </c>
      <c r="G658">
        <v>-17.505810440000001</v>
      </c>
      <c r="H658">
        <v>10151242.261085618</v>
      </c>
    </row>
    <row r="659" spans="1:8" x14ac:dyDescent="0.3">
      <c r="A659" t="s">
        <v>1195</v>
      </c>
      <c r="B659" t="s">
        <v>1194</v>
      </c>
      <c r="C659">
        <v>0.79097262563740001</v>
      </c>
      <c r="D659">
        <v>6751.9613093799999</v>
      </c>
      <c r="E659">
        <v>-3.46073E-3</v>
      </c>
      <c r="F659">
        <v>-1.4870339299999999</v>
      </c>
      <c r="G659">
        <v>-1.0143562399999999</v>
      </c>
      <c r="H659">
        <v>10146188.701098461</v>
      </c>
    </row>
    <row r="660" spans="1:8" x14ac:dyDescent="0.3">
      <c r="A660" t="s">
        <v>1210</v>
      </c>
      <c r="B660" t="s">
        <v>1210</v>
      </c>
      <c r="C660">
        <v>3.4478952129999999E-4</v>
      </c>
      <c r="D660">
        <v>129583.74743593</v>
      </c>
      <c r="E660">
        <v>-2.23316E-2</v>
      </c>
      <c r="F660">
        <v>3.9130629300000002</v>
      </c>
      <c r="G660">
        <v>39.664453829999999</v>
      </c>
      <c r="H660">
        <v>10081613.284718966</v>
      </c>
    </row>
    <row r="661" spans="1:8" x14ac:dyDescent="0.3">
      <c r="A661" t="s">
        <v>1239</v>
      </c>
      <c r="B661" t="s">
        <v>1238</v>
      </c>
      <c r="C661">
        <v>3.4813418897700001E-3</v>
      </c>
      <c r="D661">
        <v>834216.31173872994</v>
      </c>
      <c r="E661">
        <v>0.75119146000000003</v>
      </c>
      <c r="F661">
        <v>4.8198572000000004</v>
      </c>
      <c r="G661">
        <v>4.10942118</v>
      </c>
      <c r="H661">
        <v>10086860.38755733</v>
      </c>
    </row>
    <row r="662" spans="1:8" x14ac:dyDescent="0.3">
      <c r="A662" t="s">
        <v>1269</v>
      </c>
      <c r="B662" t="s">
        <v>1268</v>
      </c>
      <c r="C662">
        <v>2.698582565569E-2</v>
      </c>
      <c r="D662">
        <v>11975083.51949152</v>
      </c>
      <c r="E662">
        <v>1.29194634</v>
      </c>
      <c r="F662">
        <v>4.9194768299999998</v>
      </c>
      <c r="G662">
        <v>3.22545861</v>
      </c>
      <c r="H662">
        <v>9909051.8546675108</v>
      </c>
    </row>
    <row r="663" spans="1:8" x14ac:dyDescent="0.3">
      <c r="A663" t="s">
        <v>1423</v>
      </c>
      <c r="B663" t="s">
        <v>1422</v>
      </c>
      <c r="C663">
        <v>1.015423988284E-2</v>
      </c>
      <c r="D663">
        <v>872330.10380159004</v>
      </c>
      <c r="E663">
        <v>-1.28931891</v>
      </c>
      <c r="F663">
        <v>48.518675860000002</v>
      </c>
      <c r="G663">
        <v>11.36400547</v>
      </c>
      <c r="H663">
        <v>9956232.2051246203</v>
      </c>
    </row>
    <row r="664" spans="1:8" x14ac:dyDescent="0.3">
      <c r="A664" t="s">
        <v>1282</v>
      </c>
      <c r="B664" t="s">
        <v>1281</v>
      </c>
      <c r="C664">
        <v>8.0534810407300005E-3</v>
      </c>
      <c r="D664">
        <v>23680.259677229998</v>
      </c>
      <c r="E664">
        <v>3.9425904699999998</v>
      </c>
      <c r="F664">
        <v>6.46806138</v>
      </c>
      <c r="G664">
        <v>39.569958389999996</v>
      </c>
      <c r="H664">
        <v>9921172.0126720592</v>
      </c>
    </row>
    <row r="665" spans="1:8" x14ac:dyDescent="0.3">
      <c r="A665" t="s">
        <v>1300</v>
      </c>
      <c r="B665" t="s">
        <v>1299</v>
      </c>
      <c r="C665">
        <v>3.1087123451870001E-2</v>
      </c>
      <c r="D665">
        <v>1088390.83672139</v>
      </c>
      <c r="E665">
        <v>-9.9491689999999994E-2</v>
      </c>
      <c r="F665">
        <v>-27.791304969999999</v>
      </c>
      <c r="G665">
        <v>27.24692658</v>
      </c>
      <c r="H665">
        <v>9900468.1906635631</v>
      </c>
    </row>
    <row r="666" spans="1:8" x14ac:dyDescent="0.3">
      <c r="A666" t="s">
        <v>1203</v>
      </c>
      <c r="B666" t="s">
        <v>1202</v>
      </c>
      <c r="C666">
        <v>7.8566857579160002E-2</v>
      </c>
      <c r="D666">
        <v>2014419.8649314099</v>
      </c>
      <c r="E666">
        <v>-4.8371287699999996</v>
      </c>
      <c r="F666">
        <v>-7.4832079999999995E-2</v>
      </c>
      <c r="G666">
        <v>-1.40463955</v>
      </c>
      <c r="H666">
        <v>9824514.8538795318</v>
      </c>
    </row>
    <row r="667" spans="1:8" x14ac:dyDescent="0.3">
      <c r="A667" t="s">
        <v>726</v>
      </c>
      <c r="B667" t="s">
        <v>1248</v>
      </c>
      <c r="C667">
        <v>1.20911586014141</v>
      </c>
      <c r="D667">
        <v>2606.59647137</v>
      </c>
      <c r="E667">
        <v>-2.1185912</v>
      </c>
      <c r="F667">
        <v>-5.6225343499999996</v>
      </c>
      <c r="G667">
        <v>103.081075</v>
      </c>
      <c r="H667">
        <v>9737212.8531665336</v>
      </c>
    </row>
    <row r="668" spans="1:8" x14ac:dyDescent="0.3">
      <c r="A668" t="s">
        <v>1353</v>
      </c>
      <c r="B668" t="s">
        <v>1352</v>
      </c>
      <c r="C668">
        <v>0.20902966969014999</v>
      </c>
      <c r="D668">
        <v>492525.21979761001</v>
      </c>
      <c r="E668">
        <v>0.11476971</v>
      </c>
      <c r="F668">
        <v>31.252596579999999</v>
      </c>
      <c r="G668">
        <v>2.26678574</v>
      </c>
      <c r="H668">
        <v>9693210.5970245879</v>
      </c>
    </row>
    <row r="669" spans="1:8" x14ac:dyDescent="0.3">
      <c r="A669" t="s">
        <v>1231</v>
      </c>
      <c r="B669" t="s">
        <v>1230</v>
      </c>
      <c r="C669">
        <v>3.5244132107999999E-4</v>
      </c>
      <c r="D669">
        <v>329653.30350699998</v>
      </c>
      <c r="E669">
        <v>-2.8051630699999999</v>
      </c>
      <c r="F669">
        <v>-1.5849371800000001</v>
      </c>
      <c r="G669">
        <v>108.94259027</v>
      </c>
      <c r="H669">
        <v>9542850.0210584477</v>
      </c>
    </row>
    <row r="670" spans="1:8" x14ac:dyDescent="0.3">
      <c r="A670" t="s">
        <v>1162</v>
      </c>
      <c r="B670" t="s">
        <v>1161</v>
      </c>
      <c r="C670">
        <v>120.7537560171975</v>
      </c>
      <c r="D670">
        <v>2231291.21436843</v>
      </c>
      <c r="E670">
        <v>4.8154885399999996</v>
      </c>
      <c r="F670">
        <v>-3.8340904999999998</v>
      </c>
      <c r="G670">
        <v>-15.55413695</v>
      </c>
      <c r="H670">
        <v>9628906.0077149924</v>
      </c>
    </row>
    <row r="671" spans="1:8" x14ac:dyDescent="0.3">
      <c r="A671" t="s">
        <v>1372</v>
      </c>
      <c r="B671" t="s">
        <v>1371</v>
      </c>
      <c r="C671">
        <v>1.41783204278E-2</v>
      </c>
      <c r="D671">
        <v>1188776.2408914401</v>
      </c>
      <c r="E671">
        <v>-9.7685679999999997E-2</v>
      </c>
      <c r="F671">
        <v>3.4032765</v>
      </c>
      <c r="G671">
        <v>82.517670679999995</v>
      </c>
      <c r="H671">
        <v>9564399.8270861693</v>
      </c>
    </row>
    <row r="672" spans="1:8" x14ac:dyDescent="0.3">
      <c r="A672" t="s">
        <v>1298</v>
      </c>
      <c r="B672" t="s">
        <v>1298</v>
      </c>
      <c r="C672">
        <v>8.6411797180450001E-2</v>
      </c>
      <c r="D672">
        <v>15326984.47077913</v>
      </c>
      <c r="E672">
        <v>0.36509678000000001</v>
      </c>
      <c r="F672">
        <v>-12.35252305</v>
      </c>
      <c r="G672">
        <v>9.1846411400000001</v>
      </c>
      <c r="H672">
        <v>9536181.1700718738</v>
      </c>
    </row>
    <row r="673" spans="1:8" x14ac:dyDescent="0.3">
      <c r="A673" t="s">
        <v>1229</v>
      </c>
      <c r="B673" t="s">
        <v>1229</v>
      </c>
      <c r="C673">
        <v>3.015032603224E-2</v>
      </c>
      <c r="D673">
        <v>820813.75474592997</v>
      </c>
      <c r="E673">
        <v>-0.75923834000000001</v>
      </c>
      <c r="F673">
        <v>1.8824239999999999E-2</v>
      </c>
      <c r="G673">
        <v>3.3826574699999998</v>
      </c>
      <c r="H673">
        <v>9494294.4591201376</v>
      </c>
    </row>
    <row r="674" spans="1:8" x14ac:dyDescent="0.3">
      <c r="A674" t="s">
        <v>1295</v>
      </c>
      <c r="B674" t="s">
        <v>1294</v>
      </c>
      <c r="C674">
        <v>6.9905593998240007E-2</v>
      </c>
      <c r="D674">
        <v>249560.34711181</v>
      </c>
      <c r="E674">
        <v>2.44663963</v>
      </c>
      <c r="F674">
        <v>0.82163914999999998</v>
      </c>
      <c r="G674">
        <v>14.573867659999999</v>
      </c>
      <c r="H674">
        <v>9502897.7576956879</v>
      </c>
    </row>
    <row r="675" spans="1:8" x14ac:dyDescent="0.3">
      <c r="A675" t="s">
        <v>1250</v>
      </c>
      <c r="B675" t="s">
        <v>1249</v>
      </c>
      <c r="C675">
        <v>1.12684633545E-2</v>
      </c>
      <c r="D675">
        <v>18599.078489669999</v>
      </c>
      <c r="E675">
        <v>1.66315316</v>
      </c>
      <c r="F675">
        <v>7.8427097699999999</v>
      </c>
      <c r="G675">
        <v>18.72442427</v>
      </c>
      <c r="H675">
        <v>9434753.423417706</v>
      </c>
    </row>
    <row r="676" spans="1:8" x14ac:dyDescent="0.3">
      <c r="A676" t="s">
        <v>1340</v>
      </c>
      <c r="B676" t="s">
        <v>1339</v>
      </c>
      <c r="C676">
        <v>0.10674908098314</v>
      </c>
      <c r="D676">
        <v>94533.181078709997</v>
      </c>
      <c r="E676">
        <v>-0.42437318000000002</v>
      </c>
      <c r="F676">
        <v>10.97089654</v>
      </c>
      <c r="G676">
        <v>42.438867860000002</v>
      </c>
      <c r="H676">
        <v>9472270.5707066953</v>
      </c>
    </row>
    <row r="677" spans="1:8" x14ac:dyDescent="0.3">
      <c r="A677" t="s">
        <v>1216</v>
      </c>
      <c r="B677" t="s">
        <v>1215</v>
      </c>
      <c r="C677">
        <v>2.0026954344270001E-2</v>
      </c>
      <c r="D677">
        <v>46900.534502080001</v>
      </c>
      <c r="E677">
        <v>0.57251103999999997</v>
      </c>
      <c r="F677">
        <v>2.78444</v>
      </c>
      <c r="G677">
        <v>28.10442342</v>
      </c>
      <c r="H677">
        <v>9473880.8877062537</v>
      </c>
    </row>
    <row r="678" spans="1:8" x14ac:dyDescent="0.3">
      <c r="A678" t="s">
        <v>1273</v>
      </c>
      <c r="B678" t="s">
        <v>1272</v>
      </c>
      <c r="C678">
        <v>2.124355510789E-2</v>
      </c>
      <c r="D678">
        <v>2183096.00743475</v>
      </c>
      <c r="E678">
        <v>2.4006475200000001</v>
      </c>
      <c r="F678">
        <v>3.9030367400000001</v>
      </c>
      <c r="G678">
        <v>17.52844494</v>
      </c>
      <c r="H678">
        <v>9463984.3307617661</v>
      </c>
    </row>
    <row r="679" spans="1:8" x14ac:dyDescent="0.3">
      <c r="A679" t="s">
        <v>1761</v>
      </c>
      <c r="B679" t="s">
        <v>1760</v>
      </c>
      <c r="C679">
        <v>9.1806188695199992E-3</v>
      </c>
      <c r="D679">
        <v>177574.26278359999</v>
      </c>
      <c r="E679">
        <v>13.116603100000001</v>
      </c>
      <c r="F679">
        <v>90.361228100000005</v>
      </c>
      <c r="G679">
        <v>109.92889826</v>
      </c>
      <c r="H679">
        <v>9190183.2382582631</v>
      </c>
    </row>
    <row r="680" spans="1:8" x14ac:dyDescent="0.3">
      <c r="A680" t="s">
        <v>1751</v>
      </c>
      <c r="B680" t="s">
        <v>1750</v>
      </c>
      <c r="C680">
        <v>0.40589459854736998</v>
      </c>
      <c r="D680">
        <v>2599980.45620271</v>
      </c>
      <c r="E680">
        <v>-3.3560406</v>
      </c>
      <c r="F680">
        <v>33.846039930000003</v>
      </c>
      <c r="G680">
        <v>241.89021384</v>
      </c>
      <c r="H680">
        <v>9159365.9622059353</v>
      </c>
    </row>
    <row r="681" spans="1:8" x14ac:dyDescent="0.3">
      <c r="A681" t="s">
        <v>1310</v>
      </c>
      <c r="B681" t="s">
        <v>1309</v>
      </c>
      <c r="C681">
        <v>1.347609001715E-2</v>
      </c>
      <c r="D681">
        <v>888110.48595151003</v>
      </c>
      <c r="E681">
        <v>-0.11109681</v>
      </c>
      <c r="F681">
        <v>2.9729056699999998</v>
      </c>
      <c r="G681">
        <v>29.852018149999999</v>
      </c>
      <c r="H681">
        <v>9281537.271232266</v>
      </c>
    </row>
    <row r="682" spans="1:8" x14ac:dyDescent="0.3">
      <c r="A682" t="s">
        <v>1247</v>
      </c>
      <c r="B682" t="s">
        <v>1246</v>
      </c>
      <c r="C682">
        <v>1.3141296132140001E-2</v>
      </c>
      <c r="D682">
        <v>9526.0580315499992</v>
      </c>
      <c r="E682">
        <v>0.92962126</v>
      </c>
      <c r="F682">
        <v>-3.7604629200000002</v>
      </c>
      <c r="G682">
        <v>40.874884309999999</v>
      </c>
      <c r="H682">
        <v>9268812.5338283312</v>
      </c>
    </row>
    <row r="683" spans="1:8" x14ac:dyDescent="0.3">
      <c r="A683" t="s">
        <v>1290</v>
      </c>
      <c r="B683" t="s">
        <v>1289</v>
      </c>
      <c r="C683">
        <v>1.8401769259539999E-2</v>
      </c>
      <c r="D683">
        <v>34521.516225649997</v>
      </c>
      <c r="E683">
        <v>7.2499176900000002</v>
      </c>
      <c r="F683">
        <v>0.68142384</v>
      </c>
      <c r="G683">
        <v>-27.121367759999998</v>
      </c>
      <c r="H683">
        <v>9234178.6759472825</v>
      </c>
    </row>
    <row r="684" spans="1:8" x14ac:dyDescent="0.3">
      <c r="A684" t="s">
        <v>1193</v>
      </c>
      <c r="B684" t="s">
        <v>1192</v>
      </c>
      <c r="C684">
        <v>1.447528721986E-2</v>
      </c>
      <c r="D684">
        <v>2630914.3177474402</v>
      </c>
      <c r="E684">
        <v>-0.11570751999999999</v>
      </c>
      <c r="F684">
        <v>-3.3768087499999999</v>
      </c>
      <c r="G684">
        <v>-1.0552523700000001</v>
      </c>
      <c r="H684">
        <v>9207892.8649655357</v>
      </c>
    </row>
    <row r="685" spans="1:8" x14ac:dyDescent="0.3">
      <c r="A685" t="s">
        <v>1265</v>
      </c>
      <c r="B685" t="s">
        <v>1264</v>
      </c>
      <c r="C685">
        <v>1.0948009242069999E-2</v>
      </c>
      <c r="D685">
        <v>183346.22528583001</v>
      </c>
      <c r="E685">
        <v>-0.5255457</v>
      </c>
      <c r="F685">
        <v>4.1472844100000001</v>
      </c>
      <c r="G685">
        <v>12.54026402</v>
      </c>
      <c r="H685">
        <v>9086836.7229088582</v>
      </c>
    </row>
    <row r="686" spans="1:8" x14ac:dyDescent="0.3">
      <c r="A686" t="s">
        <v>1306</v>
      </c>
      <c r="B686" t="s">
        <v>1305</v>
      </c>
      <c r="C686">
        <v>1.87494026803E-3</v>
      </c>
      <c r="D686">
        <v>181037.80321216999</v>
      </c>
      <c r="E686">
        <v>0.32672780000000001</v>
      </c>
      <c r="F686">
        <v>30.05448406</v>
      </c>
      <c r="G686">
        <v>196.14605809</v>
      </c>
      <c r="H686">
        <v>9094987.6823781393</v>
      </c>
    </row>
    <row r="687" spans="1:8" x14ac:dyDescent="0.3">
      <c r="A687" t="s">
        <v>1302</v>
      </c>
      <c r="B687" t="s">
        <v>1301</v>
      </c>
      <c r="C687">
        <v>0.40012728517162</v>
      </c>
      <c r="D687">
        <v>1912057.6929756301</v>
      </c>
      <c r="E687">
        <v>0.87186622999999996</v>
      </c>
      <c r="F687">
        <v>-0.59879561999999997</v>
      </c>
      <c r="G687">
        <v>37.84935814</v>
      </c>
      <c r="H687">
        <v>9082889.3733957764</v>
      </c>
    </row>
    <row r="688" spans="1:8" x14ac:dyDescent="0.3">
      <c r="A688" t="s">
        <v>1523</v>
      </c>
      <c r="B688" t="s">
        <v>1522</v>
      </c>
      <c r="C688">
        <v>2.0769682280533499</v>
      </c>
      <c r="D688">
        <v>3544073.32702146</v>
      </c>
      <c r="E688">
        <v>7.8084377800000002</v>
      </c>
      <c r="F688">
        <v>-4.59215106</v>
      </c>
      <c r="G688">
        <v>11.01151039</v>
      </c>
      <c r="H688">
        <v>9055581.4743126035</v>
      </c>
    </row>
    <row r="689" spans="1:8" x14ac:dyDescent="0.3">
      <c r="A689" t="s">
        <v>1259</v>
      </c>
      <c r="B689" t="s">
        <v>1259</v>
      </c>
      <c r="C689">
        <v>1.5921330980389999E-2</v>
      </c>
      <c r="D689">
        <v>732003.64089223999</v>
      </c>
      <c r="E689">
        <v>2.8146072000000002</v>
      </c>
      <c r="F689">
        <v>-0.91036561999999999</v>
      </c>
      <c r="G689">
        <v>-7.0672028400000002</v>
      </c>
      <c r="H689">
        <v>9037941.6851329673</v>
      </c>
    </row>
    <row r="690" spans="1:8" x14ac:dyDescent="0.3">
      <c r="A690" t="s">
        <v>1315</v>
      </c>
      <c r="B690" t="s">
        <v>1314</v>
      </c>
      <c r="C690">
        <v>1.6912395619750002E-2</v>
      </c>
      <c r="D690">
        <v>67099.182499689996</v>
      </c>
      <c r="E690">
        <v>0.31487933000000001</v>
      </c>
      <c r="F690">
        <v>-2.4636037700000002</v>
      </c>
      <c r="G690">
        <v>31.00398019</v>
      </c>
      <c r="H690">
        <v>9041998.5623311009</v>
      </c>
    </row>
    <row r="691" spans="1:8" x14ac:dyDescent="0.3">
      <c r="A691" t="s">
        <v>1274</v>
      </c>
      <c r="B691" t="s">
        <v>1274</v>
      </c>
      <c r="C691">
        <v>9.9453255312999993E-4</v>
      </c>
      <c r="D691">
        <v>838153.97883138002</v>
      </c>
      <c r="E691">
        <v>0.53206244999999996</v>
      </c>
      <c r="F691">
        <v>0.50082948000000005</v>
      </c>
      <c r="G691">
        <v>0.75899362000000004</v>
      </c>
      <c r="H691">
        <v>9018358.2197106536</v>
      </c>
    </row>
    <row r="692" spans="1:8" x14ac:dyDescent="0.3">
      <c r="A692" t="s">
        <v>1356</v>
      </c>
      <c r="B692" t="s">
        <v>1356</v>
      </c>
      <c r="C692">
        <v>4.7313461337030002E-2</v>
      </c>
      <c r="D692">
        <v>199380.05641676</v>
      </c>
      <c r="E692">
        <v>1.2804111300000001</v>
      </c>
      <c r="F692">
        <v>-8.3630221599999999</v>
      </c>
      <c r="G692">
        <v>13.382053129999999</v>
      </c>
      <c r="H692">
        <v>9062528.7564510535</v>
      </c>
    </row>
    <row r="693" spans="1:8" x14ac:dyDescent="0.3">
      <c r="A693" t="s">
        <v>1276</v>
      </c>
      <c r="B693" t="s">
        <v>1275</v>
      </c>
      <c r="C693">
        <v>0.59442001944787004</v>
      </c>
      <c r="D693">
        <v>3213.9267431100002</v>
      </c>
      <c r="E693">
        <v>-1.3453481</v>
      </c>
      <c r="F693">
        <v>3.2010506300000001</v>
      </c>
      <c r="G693">
        <v>-8.4849060299999994</v>
      </c>
      <c r="H693">
        <v>8887865.0015282184</v>
      </c>
    </row>
    <row r="694" spans="1:8" x14ac:dyDescent="0.3">
      <c r="A694" t="s">
        <v>1332</v>
      </c>
      <c r="B694" t="s">
        <v>1332</v>
      </c>
      <c r="C694">
        <v>3.1907556578830001E-2</v>
      </c>
      <c r="D694">
        <v>1080018.56281279</v>
      </c>
      <c r="E694">
        <v>8.3890259999999994E-2</v>
      </c>
      <c r="F694">
        <v>-4.7555015100000002</v>
      </c>
      <c r="G694">
        <v>49.491278280000003</v>
      </c>
      <c r="H694">
        <v>9068623.7652100753</v>
      </c>
    </row>
    <row r="695" spans="1:8" x14ac:dyDescent="0.3">
      <c r="A695" t="s">
        <v>1379</v>
      </c>
      <c r="B695" t="s">
        <v>1378</v>
      </c>
      <c r="C695">
        <v>0.13061033211590001</v>
      </c>
      <c r="D695">
        <v>144138.83558402001</v>
      </c>
      <c r="E695">
        <v>-2.2968723299999998</v>
      </c>
      <c r="F695">
        <v>-0.63563230000000004</v>
      </c>
      <c r="G695">
        <v>33.580623330000002</v>
      </c>
      <c r="H695">
        <v>8870695.7008318491</v>
      </c>
    </row>
    <row r="696" spans="1:8" x14ac:dyDescent="0.3">
      <c r="A696" t="s">
        <v>1286</v>
      </c>
      <c r="B696" t="s">
        <v>1285</v>
      </c>
      <c r="C696">
        <v>2.3284950718104098</v>
      </c>
      <c r="D696">
        <v>1268561.3337618201</v>
      </c>
      <c r="E696">
        <v>0.1081971</v>
      </c>
      <c r="F696">
        <v>0.38425421999999998</v>
      </c>
      <c r="G696">
        <v>-2.75221932</v>
      </c>
      <c r="H696">
        <v>8857582.4215106592</v>
      </c>
    </row>
    <row r="697" spans="1:8" x14ac:dyDescent="0.3">
      <c r="A697" t="s">
        <v>1105</v>
      </c>
      <c r="B697" t="s">
        <v>1105</v>
      </c>
      <c r="C697">
        <v>4.7812935604649998E-2</v>
      </c>
      <c r="D697">
        <v>2755660.4277153201</v>
      </c>
      <c r="E697">
        <v>-2.9558996799999999</v>
      </c>
      <c r="F697">
        <v>-16.152148690000001</v>
      </c>
      <c r="G697">
        <v>-26.705395110000001</v>
      </c>
      <c r="H697">
        <v>9141095.0209741648</v>
      </c>
    </row>
    <row r="698" spans="1:8" x14ac:dyDescent="0.3">
      <c r="A698" t="s">
        <v>1056</v>
      </c>
      <c r="B698" t="s">
        <v>1293</v>
      </c>
      <c r="C698">
        <v>4.7640697960310001E-2</v>
      </c>
      <c r="D698">
        <v>8518786.33076353</v>
      </c>
      <c r="E698">
        <v>2.09194586</v>
      </c>
      <c r="F698">
        <v>0.65309739</v>
      </c>
      <c r="G698">
        <v>4.1910442999999997</v>
      </c>
      <c r="H698">
        <v>8778991.6723112632</v>
      </c>
    </row>
    <row r="699" spans="1:8" x14ac:dyDescent="0.3">
      <c r="A699" t="s">
        <v>1370</v>
      </c>
      <c r="B699" t="s">
        <v>1369</v>
      </c>
      <c r="C699">
        <v>0.16247810024109</v>
      </c>
      <c r="D699">
        <v>1176764.73382658</v>
      </c>
      <c r="E699">
        <v>-2.28320569</v>
      </c>
      <c r="F699">
        <v>-8.7607166999999997</v>
      </c>
      <c r="G699">
        <v>113.09583019</v>
      </c>
      <c r="H699">
        <v>8786084.022152761</v>
      </c>
    </row>
    <row r="700" spans="1:8" x14ac:dyDescent="0.3">
      <c r="A700" t="s">
        <v>1384</v>
      </c>
      <c r="B700" t="s">
        <v>1383</v>
      </c>
      <c r="C700">
        <v>0.26694033335285</v>
      </c>
      <c r="D700">
        <v>2571999.54362761</v>
      </c>
      <c r="E700">
        <v>-1.922544</v>
      </c>
      <c r="F700">
        <v>6.9454284599999996</v>
      </c>
      <c r="G700">
        <v>29.907434309999999</v>
      </c>
      <c r="H700">
        <v>8727609.9279260971</v>
      </c>
    </row>
    <row r="701" spans="1:8" x14ac:dyDescent="0.3">
      <c r="A701" t="s">
        <v>1321</v>
      </c>
      <c r="B701" t="s">
        <v>1320</v>
      </c>
      <c r="C701">
        <v>4.7016211047999997E-4</v>
      </c>
      <c r="D701">
        <v>320784.61473413999</v>
      </c>
      <c r="E701">
        <v>3.1900977400000001</v>
      </c>
      <c r="F701">
        <v>6.9982553599999999</v>
      </c>
      <c r="G701">
        <v>8.0213656600000007</v>
      </c>
      <c r="H701">
        <v>8667650.5099697523</v>
      </c>
    </row>
    <row r="702" spans="1:8" x14ac:dyDescent="0.3">
      <c r="A702" t="s">
        <v>1554</v>
      </c>
      <c r="B702" t="s">
        <v>1553</v>
      </c>
      <c r="C702">
        <v>6.7307743435279996E-2</v>
      </c>
      <c r="D702">
        <v>440.9409038</v>
      </c>
      <c r="E702">
        <v>0.17566126000000001</v>
      </c>
      <c r="F702">
        <v>31.343060869999999</v>
      </c>
      <c r="G702">
        <v>89.868790590000003</v>
      </c>
      <c r="H702">
        <v>8618982.1936070845</v>
      </c>
    </row>
    <row r="703" spans="1:8" x14ac:dyDescent="0.3">
      <c r="A703" t="s">
        <v>1313</v>
      </c>
      <c r="B703" t="s">
        <v>1312</v>
      </c>
      <c r="C703">
        <v>3.6520136633400001E-3</v>
      </c>
      <c r="D703">
        <v>38346.1635732</v>
      </c>
      <c r="E703">
        <v>2.5564501100000001</v>
      </c>
      <c r="F703">
        <v>10.41276527</v>
      </c>
      <c r="G703">
        <v>13.5835119</v>
      </c>
      <c r="H703">
        <v>8599529.1196463238</v>
      </c>
    </row>
    <row r="704" spans="1:8" x14ac:dyDescent="0.3">
      <c r="A704" t="s">
        <v>1218</v>
      </c>
      <c r="B704" t="s">
        <v>1217</v>
      </c>
      <c r="C704">
        <v>6.3135842107392399</v>
      </c>
      <c r="D704">
        <v>128071.02772067</v>
      </c>
      <c r="E704">
        <v>-17.47420511</v>
      </c>
      <c r="F704">
        <v>-6.6828886900000004</v>
      </c>
      <c r="G704">
        <v>-6.1381282500000003</v>
      </c>
      <c r="H704">
        <v>7751144.346045563</v>
      </c>
    </row>
    <row r="705" spans="1:8" x14ac:dyDescent="0.3">
      <c r="A705" t="s">
        <v>1331</v>
      </c>
      <c r="B705" t="s">
        <v>1330</v>
      </c>
      <c r="C705">
        <v>0.25530877656528</v>
      </c>
      <c r="D705">
        <v>89608.064900249999</v>
      </c>
      <c r="E705">
        <v>-2.4407399399999998</v>
      </c>
      <c r="F705">
        <v>4.1207729799999999</v>
      </c>
      <c r="G705">
        <v>9.9099957399999994</v>
      </c>
      <c r="H705">
        <v>8469260.2617386095</v>
      </c>
    </row>
    <row r="706" spans="1:8" x14ac:dyDescent="0.3">
      <c r="A706" t="s">
        <v>1241</v>
      </c>
      <c r="B706" t="s">
        <v>1240</v>
      </c>
      <c r="C706">
        <v>10.48612049630618</v>
      </c>
      <c r="D706">
        <v>2650997.3419615398</v>
      </c>
      <c r="E706">
        <v>-1.1609360099999999</v>
      </c>
      <c r="F706">
        <v>-11.021316029999999</v>
      </c>
      <c r="G706">
        <v>-8.7273199300000002</v>
      </c>
      <c r="H706">
        <v>8344286.0198617196</v>
      </c>
    </row>
    <row r="707" spans="1:8" x14ac:dyDescent="0.3">
      <c r="A707" t="s">
        <v>1513</v>
      </c>
      <c r="B707" t="s">
        <v>1512</v>
      </c>
      <c r="C707">
        <v>4.3240236169889999E-2</v>
      </c>
      <c r="D707">
        <v>9511910.1939797997</v>
      </c>
      <c r="E707">
        <v>-1.45718137</v>
      </c>
      <c r="F707">
        <v>-4.4401605699999998</v>
      </c>
      <c r="G707">
        <v>139.21772143999999</v>
      </c>
      <c r="H707">
        <v>8421243.3064406365</v>
      </c>
    </row>
    <row r="708" spans="1:8" x14ac:dyDescent="0.3">
      <c r="A708" t="s">
        <v>1334</v>
      </c>
      <c r="B708" t="s">
        <v>1333</v>
      </c>
      <c r="C708">
        <v>1.1882503988310001E-2</v>
      </c>
      <c r="D708">
        <v>778814.29074961005</v>
      </c>
      <c r="E708">
        <v>0.49823687</v>
      </c>
      <c r="F708">
        <v>0.32726250000000001</v>
      </c>
      <c r="G708">
        <v>6.0371911899999997</v>
      </c>
      <c r="H708">
        <v>8420341.3668837212</v>
      </c>
    </row>
    <row r="709" spans="1:8" x14ac:dyDescent="0.3">
      <c r="A709" t="s">
        <v>1351</v>
      </c>
      <c r="B709" t="s">
        <v>1350</v>
      </c>
      <c r="C709">
        <v>5.9580847360100001E-3</v>
      </c>
      <c r="D709">
        <v>2603865.2935918299</v>
      </c>
      <c r="E709">
        <v>4.3701474400000002</v>
      </c>
      <c r="F709">
        <v>10.49978078</v>
      </c>
      <c r="G709">
        <v>27.683540730000001</v>
      </c>
      <c r="H709">
        <v>8418486.0859509483</v>
      </c>
    </row>
    <row r="710" spans="1:8" x14ac:dyDescent="0.3">
      <c r="A710" t="s">
        <v>1197</v>
      </c>
      <c r="B710" t="s">
        <v>1196</v>
      </c>
      <c r="C710">
        <v>9.2602854944196604</v>
      </c>
      <c r="D710">
        <v>1148378.6316232299</v>
      </c>
      <c r="E710">
        <v>7.2205750699999998</v>
      </c>
      <c r="F710">
        <v>-9.5307356599999995</v>
      </c>
      <c r="G710">
        <v>-12.272698249999999</v>
      </c>
      <c r="H710">
        <v>8405492.937513493</v>
      </c>
    </row>
    <row r="711" spans="1:8" x14ac:dyDescent="0.3">
      <c r="A711" t="s">
        <v>1382</v>
      </c>
      <c r="B711" t="s">
        <v>1382</v>
      </c>
      <c r="C711">
        <v>1.9243202140300699</v>
      </c>
      <c r="D711">
        <v>123496.54002722001</v>
      </c>
      <c r="E711">
        <v>-1.0050298099999999</v>
      </c>
      <c r="F711">
        <v>12.24130559</v>
      </c>
      <c r="G711">
        <v>37.851793649999998</v>
      </c>
      <c r="H711">
        <v>8379858.4035590999</v>
      </c>
    </row>
    <row r="712" spans="1:8" x14ac:dyDescent="0.3">
      <c r="A712" t="s">
        <v>1319</v>
      </c>
      <c r="B712" t="s">
        <v>1318</v>
      </c>
      <c r="C712">
        <v>3.60891428724E-3</v>
      </c>
      <c r="D712">
        <v>6964140.5045307204</v>
      </c>
      <c r="E712">
        <v>-0.29953141999999999</v>
      </c>
      <c r="F712">
        <v>0.68218274999999995</v>
      </c>
      <c r="G712">
        <v>4.9889580899999997</v>
      </c>
      <c r="H712">
        <v>8289377.7183213541</v>
      </c>
    </row>
    <row r="713" spans="1:8" x14ac:dyDescent="0.3">
      <c r="A713" t="s">
        <v>1343</v>
      </c>
      <c r="B713" t="s">
        <v>1343</v>
      </c>
      <c r="C713">
        <v>1.6896182791939999E-2</v>
      </c>
      <c r="D713">
        <v>995930.40499617998</v>
      </c>
      <c r="E713">
        <v>5.1033096999999996</v>
      </c>
      <c r="F713">
        <v>-11.49444516</v>
      </c>
      <c r="G713">
        <v>48.530012769999999</v>
      </c>
      <c r="H713">
        <v>8304335.2916060165</v>
      </c>
    </row>
    <row r="714" spans="1:8" x14ac:dyDescent="0.3">
      <c r="A714" t="s">
        <v>1325</v>
      </c>
      <c r="B714" t="s">
        <v>1324</v>
      </c>
      <c r="C714">
        <v>0.41017830461180999</v>
      </c>
      <c r="D714">
        <v>17663.623227479999</v>
      </c>
      <c r="E714">
        <v>0.106457</v>
      </c>
      <c r="F714">
        <v>2.9445403200000002</v>
      </c>
      <c r="G714">
        <v>69.266532659999996</v>
      </c>
      <c r="H714">
        <v>8217359.5682636853</v>
      </c>
    </row>
    <row r="715" spans="1:8" x14ac:dyDescent="0.3">
      <c r="A715" t="s">
        <v>1140</v>
      </c>
      <c r="B715" t="s">
        <v>1139</v>
      </c>
      <c r="C715">
        <v>0.41158260118132001</v>
      </c>
      <c r="D715">
        <v>1161999.0823667101</v>
      </c>
      <c r="E715">
        <v>-4.1378985200000002</v>
      </c>
      <c r="F715">
        <v>-0.56005205000000002</v>
      </c>
      <c r="G715">
        <v>227.37058064999999</v>
      </c>
      <c r="H715">
        <v>8231651.2004611976</v>
      </c>
    </row>
    <row r="716" spans="1:8" x14ac:dyDescent="0.3">
      <c r="A716" t="s">
        <v>1362</v>
      </c>
      <c r="B716" t="s">
        <v>1361</v>
      </c>
      <c r="C716">
        <v>0.28115064815557</v>
      </c>
      <c r="D716">
        <v>68451.445954790004</v>
      </c>
      <c r="E716">
        <v>0.16716021</v>
      </c>
      <c r="F716">
        <v>-0.48335925000000002</v>
      </c>
      <c r="G716">
        <v>13.270801840000001</v>
      </c>
      <c r="H716">
        <v>7901654.6212178487</v>
      </c>
    </row>
    <row r="717" spans="1:8" x14ac:dyDescent="0.3">
      <c r="A717" t="s">
        <v>1297</v>
      </c>
      <c r="B717" t="s">
        <v>1296</v>
      </c>
      <c r="C717">
        <v>2.60261937578E-3</v>
      </c>
      <c r="D717">
        <v>1345025.38166439</v>
      </c>
      <c r="E717">
        <v>4.1457479999999998E-2</v>
      </c>
      <c r="F717">
        <v>-3.34652561</v>
      </c>
      <c r="G717">
        <v>-8.7872412099999995</v>
      </c>
      <c r="H717">
        <v>8096325.5652711336</v>
      </c>
    </row>
    <row r="718" spans="1:8" x14ac:dyDescent="0.3">
      <c r="A718" t="s">
        <v>1323</v>
      </c>
      <c r="B718" t="s">
        <v>1322</v>
      </c>
      <c r="C718">
        <v>6.2674021488740003E-2</v>
      </c>
      <c r="D718">
        <v>69467.101797409996</v>
      </c>
      <c r="E718">
        <v>3.4493447000000002</v>
      </c>
      <c r="F718">
        <v>-7.5668315100000001</v>
      </c>
      <c r="G718">
        <v>56.936541859999998</v>
      </c>
      <c r="H718">
        <v>8079673.1757915635</v>
      </c>
    </row>
    <row r="719" spans="1:8" x14ac:dyDescent="0.3">
      <c r="A719" t="s">
        <v>1364</v>
      </c>
      <c r="B719" t="s">
        <v>1363</v>
      </c>
      <c r="C719">
        <v>0.26781958545269002</v>
      </c>
      <c r="D719">
        <v>114752.57438854</v>
      </c>
      <c r="E719">
        <v>-1.57083521</v>
      </c>
      <c r="F719">
        <v>2.6044052600000001</v>
      </c>
      <c r="G719">
        <v>17.642853909999999</v>
      </c>
      <c r="H719">
        <v>8034706.2076570559</v>
      </c>
    </row>
    <row r="720" spans="1:8" x14ac:dyDescent="0.3">
      <c r="A720" t="s">
        <v>1342</v>
      </c>
      <c r="B720" t="s">
        <v>1341</v>
      </c>
      <c r="C720">
        <v>1.6512565693089998E-2</v>
      </c>
      <c r="D720">
        <v>751681.38901122997</v>
      </c>
      <c r="E720">
        <v>2.38705042</v>
      </c>
      <c r="F720">
        <v>-0.66563749999999999</v>
      </c>
      <c r="G720">
        <v>10.111810650000001</v>
      </c>
      <c r="H720">
        <v>8033223.3169749938</v>
      </c>
    </row>
    <row r="721" spans="1:8" x14ac:dyDescent="0.3">
      <c r="A721" t="s">
        <v>1407</v>
      </c>
      <c r="B721" t="s">
        <v>1406</v>
      </c>
      <c r="C721">
        <v>3.3455208047200001E-3</v>
      </c>
      <c r="D721">
        <v>2800681.5446821498</v>
      </c>
      <c r="E721">
        <v>2.7484822900000001</v>
      </c>
      <c r="F721">
        <v>20.50331383</v>
      </c>
      <c r="G721">
        <v>6.7609488300000002</v>
      </c>
      <c r="H721">
        <v>7955459.1606383836</v>
      </c>
    </row>
    <row r="722" spans="1:8" x14ac:dyDescent="0.3">
      <c r="A722" t="s">
        <v>1252</v>
      </c>
      <c r="B722" t="s">
        <v>1251</v>
      </c>
      <c r="C722">
        <v>8.1131025198399997E-3</v>
      </c>
      <c r="D722">
        <v>4041881.9027684899</v>
      </c>
      <c r="E722">
        <v>0.16835596</v>
      </c>
      <c r="F722">
        <v>-2.40295178</v>
      </c>
      <c r="G722">
        <v>24.277387220000001</v>
      </c>
      <c r="H722">
        <v>7999519.0680166222</v>
      </c>
    </row>
    <row r="723" spans="1:8" x14ac:dyDescent="0.3">
      <c r="A723" t="s">
        <v>1280</v>
      </c>
      <c r="B723" t="s">
        <v>1279</v>
      </c>
      <c r="C723">
        <v>4.5521163428159896</v>
      </c>
      <c r="D723">
        <v>1160728.1798121701</v>
      </c>
      <c r="E723">
        <v>-2.8207279000000001</v>
      </c>
      <c r="F723">
        <v>-10.08057142</v>
      </c>
      <c r="G723">
        <v>44.142043059999999</v>
      </c>
      <c r="H723">
        <v>7972795.0643923795</v>
      </c>
    </row>
    <row r="724" spans="1:8" x14ac:dyDescent="0.3">
      <c r="A724" t="s">
        <v>1398</v>
      </c>
      <c r="B724" t="s">
        <v>1397</v>
      </c>
      <c r="C724">
        <v>0.55961524620225001</v>
      </c>
      <c r="D724">
        <v>1242616.1699997899</v>
      </c>
      <c r="E724">
        <v>1.1084683500000001</v>
      </c>
      <c r="F724">
        <v>5.5315367899999996</v>
      </c>
      <c r="G724">
        <v>28.15471483</v>
      </c>
      <c r="H724">
        <v>7881789.0120863495</v>
      </c>
    </row>
    <row r="725" spans="1:8" x14ac:dyDescent="0.3">
      <c r="A725" t="s">
        <v>1704</v>
      </c>
      <c r="B725" t="s">
        <v>1703</v>
      </c>
      <c r="C725">
        <v>2.6243404315299999E-2</v>
      </c>
      <c r="D725">
        <v>51312.12822079</v>
      </c>
      <c r="E725">
        <v>-1.8312953700000001</v>
      </c>
      <c r="F725">
        <v>-11.418358850000001</v>
      </c>
      <c r="G725">
        <v>1.32055838</v>
      </c>
      <c r="H725">
        <v>7874159.8909296244</v>
      </c>
    </row>
    <row r="726" spans="1:8" x14ac:dyDescent="0.3">
      <c r="A726" t="s">
        <v>1560</v>
      </c>
      <c r="B726" t="s">
        <v>1559</v>
      </c>
      <c r="C726">
        <v>8.9336797404399992E-3</v>
      </c>
      <c r="D726">
        <v>5529917.2678247001</v>
      </c>
      <c r="E726">
        <v>13.334585819999999</v>
      </c>
      <c r="F726">
        <v>34.105170579999999</v>
      </c>
      <c r="G726">
        <v>89.787865339999996</v>
      </c>
      <c r="H726">
        <v>8317574.9047215693</v>
      </c>
    </row>
    <row r="727" spans="1:8" x14ac:dyDescent="0.3">
      <c r="A727" t="s">
        <v>1261</v>
      </c>
      <c r="B727" t="s">
        <v>1260</v>
      </c>
      <c r="C727">
        <v>0.38256958936035002</v>
      </c>
      <c r="D727">
        <v>316020.21855341998</v>
      </c>
      <c r="E727">
        <v>-1.3363531500000001</v>
      </c>
      <c r="F727">
        <v>7.73870462</v>
      </c>
      <c r="G727">
        <v>-40.767581710000002</v>
      </c>
      <c r="H727">
        <v>7790388.2516710171</v>
      </c>
    </row>
    <row r="728" spans="1:8" x14ac:dyDescent="0.3">
      <c r="A728" t="s">
        <v>1469</v>
      </c>
      <c r="B728" t="s">
        <v>1469</v>
      </c>
      <c r="C728">
        <v>2.5139683359699998E-2</v>
      </c>
      <c r="D728">
        <v>26782.20108739</v>
      </c>
      <c r="E728">
        <v>-2.7627157800000002</v>
      </c>
      <c r="F728">
        <v>5.6064815100000001</v>
      </c>
      <c r="G728">
        <v>9.6500618199999995</v>
      </c>
      <c r="H728">
        <v>7748012.3332817079</v>
      </c>
    </row>
    <row r="729" spans="1:8" x14ac:dyDescent="0.3">
      <c r="A729" t="s">
        <v>1355</v>
      </c>
      <c r="B729" t="s">
        <v>1354</v>
      </c>
      <c r="C729">
        <v>1.3854434804869999E-2</v>
      </c>
      <c r="D729">
        <v>4528750.48262667</v>
      </c>
      <c r="E729">
        <v>0.61508472000000003</v>
      </c>
      <c r="F729">
        <v>1.7047204899999999</v>
      </c>
      <c r="G729">
        <v>3.8673153400000002</v>
      </c>
      <c r="H729">
        <v>7724921.1916845758</v>
      </c>
    </row>
    <row r="730" spans="1:8" x14ac:dyDescent="0.3">
      <c r="A730" t="s">
        <v>1338</v>
      </c>
      <c r="B730" t="s">
        <v>1337</v>
      </c>
      <c r="C730">
        <v>4.5799699314500002E-2</v>
      </c>
      <c r="D730">
        <v>80256.636695359994</v>
      </c>
      <c r="E730">
        <v>-1.2080874699999999</v>
      </c>
      <c r="F730">
        <v>6.1108200799999999</v>
      </c>
      <c r="G730">
        <v>-6.31364299</v>
      </c>
      <c r="H730">
        <v>7705585.5271785492</v>
      </c>
    </row>
    <row r="731" spans="1:8" x14ac:dyDescent="0.3">
      <c r="A731" t="s">
        <v>1347</v>
      </c>
      <c r="B731" t="s">
        <v>1346</v>
      </c>
      <c r="C731">
        <v>0.10634788698505</v>
      </c>
      <c r="D731">
        <v>479995.19261114998</v>
      </c>
      <c r="E731">
        <v>0.12074313</v>
      </c>
      <c r="F731">
        <v>1.1115334699999999</v>
      </c>
      <c r="G731">
        <v>8.6855571699999992</v>
      </c>
      <c r="H731">
        <v>7770834.7846032549</v>
      </c>
    </row>
    <row r="732" spans="1:8" x14ac:dyDescent="0.3">
      <c r="A732" t="s">
        <v>1256</v>
      </c>
      <c r="B732" t="s">
        <v>1255</v>
      </c>
      <c r="C732">
        <v>1.7479920195619999E-2</v>
      </c>
      <c r="D732">
        <v>229220.74095141</v>
      </c>
      <c r="E732">
        <v>-1.9545964300000001</v>
      </c>
      <c r="F732">
        <v>-7.5133625400000001</v>
      </c>
      <c r="G732">
        <v>-47.668610379999997</v>
      </c>
      <c r="H732">
        <v>7653631.9538279483</v>
      </c>
    </row>
    <row r="733" spans="1:8" x14ac:dyDescent="0.3">
      <c r="A733" t="s">
        <v>1785</v>
      </c>
      <c r="B733" t="s">
        <v>1784</v>
      </c>
      <c r="C733">
        <v>1.37658929259893</v>
      </c>
      <c r="D733">
        <v>14146.42335431</v>
      </c>
      <c r="E733">
        <v>-1.80902159</v>
      </c>
      <c r="F733">
        <v>12.701510559999999</v>
      </c>
      <c r="G733">
        <v>73.035997089999995</v>
      </c>
      <c r="H733">
        <v>7671036.5019068969</v>
      </c>
    </row>
    <row r="734" spans="1:8" x14ac:dyDescent="0.3">
      <c r="A734" t="s">
        <v>1475</v>
      </c>
      <c r="B734" t="s">
        <v>1474</v>
      </c>
      <c r="C734">
        <v>0.77938867559764002</v>
      </c>
      <c r="D734">
        <v>17521.785666809999</v>
      </c>
      <c r="E734">
        <v>5.7629707899999998</v>
      </c>
      <c r="F734">
        <v>21.429723760000002</v>
      </c>
      <c r="G734">
        <v>-4.5677660199999996</v>
      </c>
      <c r="H734">
        <v>7662864.1675995272</v>
      </c>
    </row>
    <row r="735" spans="1:8" x14ac:dyDescent="0.3">
      <c r="A735" t="s">
        <v>1721</v>
      </c>
      <c r="B735" t="s">
        <v>1721</v>
      </c>
      <c r="C735">
        <v>0.15720538409592999</v>
      </c>
      <c r="D735">
        <v>130434.76512918</v>
      </c>
      <c r="E735">
        <v>-5.0310838999999996</v>
      </c>
      <c r="F735">
        <v>29.989548289999998</v>
      </c>
      <c r="G735">
        <v>105.98268512999999</v>
      </c>
      <c r="H735">
        <v>7656349.5349498261</v>
      </c>
    </row>
    <row r="736" spans="1:8" x14ac:dyDescent="0.3">
      <c r="A736" t="s">
        <v>1349</v>
      </c>
      <c r="B736" t="s">
        <v>1348</v>
      </c>
      <c r="C736">
        <v>1.0547774655470001E-2</v>
      </c>
      <c r="D736">
        <v>2063924.38636347</v>
      </c>
      <c r="E736">
        <v>3.0638964099999999</v>
      </c>
      <c r="F736">
        <v>8.1411924800000008</v>
      </c>
      <c r="G736">
        <v>18.17338814</v>
      </c>
      <c r="H736">
        <v>7820928.3524669325</v>
      </c>
    </row>
    <row r="737" spans="1:8" x14ac:dyDescent="0.3">
      <c r="A737" t="s">
        <v>1345</v>
      </c>
      <c r="B737" t="s">
        <v>1344</v>
      </c>
      <c r="C737">
        <v>3.7421996995960001E-2</v>
      </c>
      <c r="D737">
        <v>15704.84838132</v>
      </c>
      <c r="E737">
        <v>-0.51981169000000005</v>
      </c>
      <c r="F737">
        <v>-4.0328441899999996</v>
      </c>
      <c r="G737">
        <v>-4.61386903</v>
      </c>
      <c r="H737">
        <v>7608936.4372148253</v>
      </c>
    </row>
    <row r="738" spans="1:8" x14ac:dyDescent="0.3">
      <c r="A738" t="s">
        <v>1327</v>
      </c>
      <c r="B738" t="s">
        <v>1326</v>
      </c>
      <c r="C738">
        <v>7.0860379129699998E-3</v>
      </c>
      <c r="D738">
        <v>97189.395934050001</v>
      </c>
      <c r="E738">
        <v>-0.19944634999999999</v>
      </c>
      <c r="F738">
        <v>-1.0935270800000001</v>
      </c>
      <c r="G738">
        <v>-6.5579016499999998</v>
      </c>
      <c r="H738">
        <v>7574280.2437348692</v>
      </c>
    </row>
    <row r="739" spans="1:8" x14ac:dyDescent="0.3">
      <c r="A739" t="s">
        <v>1509</v>
      </c>
      <c r="B739" t="s">
        <v>1508</v>
      </c>
      <c r="C739">
        <v>3.7987579005019999E-2</v>
      </c>
      <c r="D739">
        <v>8187572.9191980101</v>
      </c>
      <c r="E739">
        <v>0.37205544000000002</v>
      </c>
      <c r="F739">
        <v>16.863999079999999</v>
      </c>
      <c r="G739">
        <v>25.413310840000001</v>
      </c>
      <c r="H739">
        <v>7507019.0573166283</v>
      </c>
    </row>
    <row r="740" spans="1:8" x14ac:dyDescent="0.3">
      <c r="A740" t="s">
        <v>1381</v>
      </c>
      <c r="B740" t="s">
        <v>1380</v>
      </c>
      <c r="C740">
        <v>4.8858474009400001E-2</v>
      </c>
      <c r="D740">
        <v>369063.05784425</v>
      </c>
      <c r="E740">
        <v>-1.1360954299999999</v>
      </c>
      <c r="F740">
        <v>11.41194097</v>
      </c>
      <c r="G740">
        <v>9.0377526699999997</v>
      </c>
      <c r="H740">
        <v>7449968.9270129809</v>
      </c>
    </row>
    <row r="741" spans="1:8" x14ac:dyDescent="0.3">
      <c r="A741" t="s">
        <v>1366</v>
      </c>
      <c r="B741" t="s">
        <v>1365</v>
      </c>
      <c r="C741">
        <v>1.411565965893E-2</v>
      </c>
      <c r="D741">
        <v>2173977.59583575</v>
      </c>
      <c r="E741">
        <v>-4.5458150000000003E-2</v>
      </c>
      <c r="F741">
        <v>0.85704815999999995</v>
      </c>
      <c r="G741">
        <v>0.41663528999999999</v>
      </c>
      <c r="H741">
        <v>7484373.6287838044</v>
      </c>
    </row>
    <row r="742" spans="1:8" x14ac:dyDescent="0.3">
      <c r="A742" t="s">
        <v>1417</v>
      </c>
      <c r="B742" t="s">
        <v>1416</v>
      </c>
      <c r="C742">
        <v>7.7855852931610001E-2</v>
      </c>
      <c r="D742">
        <v>1370671.47222225</v>
      </c>
      <c r="E742">
        <v>1.25614381</v>
      </c>
      <c r="F742">
        <v>-14.61436608</v>
      </c>
      <c r="G742">
        <v>64.260405370000001</v>
      </c>
      <c r="H742">
        <v>7482429.5308158444</v>
      </c>
    </row>
    <row r="743" spans="1:8" x14ac:dyDescent="0.3">
      <c r="A743" t="s">
        <v>1461</v>
      </c>
      <c r="B743" t="s">
        <v>1460</v>
      </c>
      <c r="C743">
        <v>3.2578080419999997E-5</v>
      </c>
      <c r="D743">
        <v>154.50760954</v>
      </c>
      <c r="E743">
        <v>-0.76647348000000004</v>
      </c>
      <c r="F743">
        <v>4.9356395099999997</v>
      </c>
      <c r="G743">
        <v>150.60950714000001</v>
      </c>
      <c r="H743">
        <v>7409089.5713633541</v>
      </c>
    </row>
    <row r="744" spans="1:8" x14ac:dyDescent="0.3">
      <c r="A744" t="s">
        <v>1292</v>
      </c>
      <c r="B744" t="s">
        <v>1291</v>
      </c>
      <c r="C744">
        <v>9.2612864276700006E-3</v>
      </c>
      <c r="D744">
        <v>3284010.7833897099</v>
      </c>
      <c r="E744">
        <v>-1.08680022</v>
      </c>
      <c r="F744">
        <v>-11.341501450000001</v>
      </c>
      <c r="G744">
        <v>-12.00519461</v>
      </c>
      <c r="H744">
        <v>7409029.1421360001</v>
      </c>
    </row>
    <row r="745" spans="1:8" x14ac:dyDescent="0.3">
      <c r="A745" t="s">
        <v>1409</v>
      </c>
      <c r="B745" t="s">
        <v>1408</v>
      </c>
      <c r="C745">
        <v>2.6812079365348001</v>
      </c>
      <c r="D745">
        <v>14905189.175654899</v>
      </c>
      <c r="E745">
        <v>-2.9217429999999999E-2</v>
      </c>
      <c r="F745">
        <v>4.2301081600000003</v>
      </c>
      <c r="G745">
        <v>13.41616818</v>
      </c>
      <c r="H745">
        <v>7312565.6536288206</v>
      </c>
    </row>
    <row r="746" spans="1:8" x14ac:dyDescent="0.3">
      <c r="A746" t="s">
        <v>1358</v>
      </c>
      <c r="B746" t="s">
        <v>1357</v>
      </c>
      <c r="C746">
        <v>5.5196529723650002E-2</v>
      </c>
      <c r="D746">
        <v>101774.37920454</v>
      </c>
      <c r="E746">
        <v>0.79051515999999999</v>
      </c>
      <c r="F746">
        <v>-4.4014527599999997</v>
      </c>
      <c r="G746">
        <v>10.68892335</v>
      </c>
      <c r="H746">
        <v>7354509.497109524</v>
      </c>
    </row>
    <row r="747" spans="1:8" x14ac:dyDescent="0.3">
      <c r="A747" t="s">
        <v>1452</v>
      </c>
      <c r="B747" t="s">
        <v>1451</v>
      </c>
      <c r="C747">
        <v>1.11948781048577</v>
      </c>
      <c r="D747">
        <v>413627.40849969001</v>
      </c>
      <c r="E747">
        <v>2.0673442899999999</v>
      </c>
      <c r="F747">
        <v>20.828527189999999</v>
      </c>
      <c r="G747">
        <v>19.791177770000001</v>
      </c>
      <c r="H747">
        <v>7353372.5642610434</v>
      </c>
    </row>
    <row r="748" spans="1:8" x14ac:dyDescent="0.3">
      <c r="A748" t="s">
        <v>1375</v>
      </c>
      <c r="B748" t="s">
        <v>1374</v>
      </c>
      <c r="C748">
        <v>1.9983462155099998E-3</v>
      </c>
      <c r="D748">
        <v>16263.047684929999</v>
      </c>
      <c r="E748">
        <v>-0.60075356000000002</v>
      </c>
      <c r="F748">
        <v>0.32571380999999999</v>
      </c>
      <c r="G748">
        <v>6.3635347900000001</v>
      </c>
      <c r="H748">
        <v>7075968.7161380183</v>
      </c>
    </row>
    <row r="749" spans="1:8" x14ac:dyDescent="0.3">
      <c r="A749" t="s">
        <v>1377</v>
      </c>
      <c r="B749" t="s">
        <v>1376</v>
      </c>
      <c r="C749">
        <v>0.68973155726055002</v>
      </c>
      <c r="D749">
        <v>223315.94773868</v>
      </c>
      <c r="E749">
        <v>-0.87059366999999999</v>
      </c>
      <c r="F749">
        <v>7.2818238900000001</v>
      </c>
      <c r="G749">
        <v>13.73995839</v>
      </c>
      <c r="H749">
        <v>7138589.8789192559</v>
      </c>
    </row>
    <row r="750" spans="1:8" x14ac:dyDescent="0.3">
      <c r="A750" t="s">
        <v>1396</v>
      </c>
      <c r="B750" t="s">
        <v>1395</v>
      </c>
      <c r="C750">
        <v>1.9693604880900001E-3</v>
      </c>
      <c r="D750">
        <v>583907.10360000003</v>
      </c>
      <c r="E750">
        <v>0.31056506</v>
      </c>
      <c r="F750">
        <v>5.2069367299999998</v>
      </c>
      <c r="G750">
        <v>10.539968330000001</v>
      </c>
      <c r="H750">
        <v>7121629.3540725512</v>
      </c>
    </row>
    <row r="751" spans="1:8" x14ac:dyDescent="0.3">
      <c r="A751" t="s">
        <v>1413</v>
      </c>
      <c r="B751" t="s">
        <v>1412</v>
      </c>
      <c r="C751">
        <v>3.3699429429599999E-3</v>
      </c>
      <c r="D751">
        <v>6867.6284796899999</v>
      </c>
      <c r="E751">
        <v>12.70203981</v>
      </c>
      <c r="F751">
        <v>16.877374240000002</v>
      </c>
      <c r="G751">
        <v>50.180673499999997</v>
      </c>
      <c r="H751">
        <v>7125906.9391561458</v>
      </c>
    </row>
    <row r="752" spans="1:8" x14ac:dyDescent="0.3">
      <c r="A752" t="s">
        <v>1403</v>
      </c>
      <c r="B752" t="s">
        <v>1402</v>
      </c>
      <c r="C752">
        <v>3.648715117628E-2</v>
      </c>
      <c r="D752">
        <v>1859.5456786499999</v>
      </c>
      <c r="E752">
        <v>1.1971556400000001</v>
      </c>
      <c r="F752">
        <v>1.8764240000000001</v>
      </c>
      <c r="G752">
        <v>5.4173109500000001</v>
      </c>
      <c r="H752">
        <v>7103758.0405262625</v>
      </c>
    </row>
    <row r="753" spans="1:8" x14ac:dyDescent="0.3">
      <c r="A753" t="s">
        <v>1432</v>
      </c>
      <c r="B753" t="s">
        <v>1432</v>
      </c>
      <c r="C753">
        <v>5.9516303271479998E-2</v>
      </c>
      <c r="D753">
        <v>885179.93438144005</v>
      </c>
      <c r="E753">
        <v>2.4649445299999999</v>
      </c>
      <c r="F753">
        <v>8.9431334600000003</v>
      </c>
      <c r="G753">
        <v>12.47461328</v>
      </c>
      <c r="H753">
        <v>7035643.3471481269</v>
      </c>
    </row>
    <row r="754" spans="1:8" x14ac:dyDescent="0.3">
      <c r="A754" t="s">
        <v>1411</v>
      </c>
      <c r="B754" t="s">
        <v>1410</v>
      </c>
      <c r="C754">
        <v>2.9381050206539999E-2</v>
      </c>
      <c r="D754">
        <v>1105890.0081710301</v>
      </c>
      <c r="E754">
        <v>6.189327E-2</v>
      </c>
      <c r="F754">
        <v>-6.5126632500000001</v>
      </c>
      <c r="G754">
        <v>66.298260889999995</v>
      </c>
      <c r="H754">
        <v>7051452.0495696003</v>
      </c>
    </row>
    <row r="755" spans="1:8" x14ac:dyDescent="0.3">
      <c r="A755" t="s">
        <v>1450</v>
      </c>
      <c r="B755" t="s">
        <v>1449</v>
      </c>
      <c r="C755">
        <v>1.3784745534991401</v>
      </c>
      <c r="D755">
        <v>25041.848526670001</v>
      </c>
      <c r="E755">
        <v>1.1286959599999999</v>
      </c>
      <c r="F755">
        <v>2.20314049</v>
      </c>
      <c r="G755">
        <v>21.894470949999999</v>
      </c>
      <c r="H755">
        <v>6942584.0411088662</v>
      </c>
    </row>
    <row r="756" spans="1:8" x14ac:dyDescent="0.3">
      <c r="A756" t="s">
        <v>1477</v>
      </c>
      <c r="B756" t="s">
        <v>1476</v>
      </c>
      <c r="C756">
        <v>0.17531886162336</v>
      </c>
      <c r="D756">
        <v>95053.591355869998</v>
      </c>
      <c r="E756">
        <v>-0.51110553999999997</v>
      </c>
      <c r="F756">
        <v>3.7659924400000002</v>
      </c>
      <c r="G756">
        <v>10.277461499999999</v>
      </c>
      <c r="H756">
        <v>6878896.9362152098</v>
      </c>
    </row>
    <row r="757" spans="1:8" x14ac:dyDescent="0.3">
      <c r="A757" t="s">
        <v>1425</v>
      </c>
      <c r="B757" t="s">
        <v>1424</v>
      </c>
      <c r="C757">
        <v>0.71080800246449005</v>
      </c>
      <c r="D757">
        <v>33743.221725880001</v>
      </c>
      <c r="E757">
        <v>-0.41118343000000002</v>
      </c>
      <c r="F757">
        <v>-6.7189064099999998</v>
      </c>
      <c r="G757">
        <v>15.50015528</v>
      </c>
      <c r="H757">
        <v>6911435.0710635623</v>
      </c>
    </row>
    <row r="758" spans="1:8" x14ac:dyDescent="0.3">
      <c r="A758" t="s">
        <v>1468</v>
      </c>
      <c r="B758" t="s">
        <v>1467</v>
      </c>
      <c r="C758">
        <v>0.12218070551729</v>
      </c>
      <c r="D758">
        <v>275890.73805907002</v>
      </c>
      <c r="E758">
        <v>0.27427168000000002</v>
      </c>
      <c r="F758">
        <v>2.4950396499999998</v>
      </c>
      <c r="G758">
        <v>12.622631520000001</v>
      </c>
      <c r="H758">
        <v>6908419.075632073</v>
      </c>
    </row>
    <row r="759" spans="1:8" x14ac:dyDescent="0.3">
      <c r="A759" t="s">
        <v>1394</v>
      </c>
      <c r="B759" t="s">
        <v>1393</v>
      </c>
      <c r="C759">
        <v>0.55511870616629999</v>
      </c>
      <c r="D759">
        <v>804076.79589953006</v>
      </c>
      <c r="E759">
        <v>0.36295021</v>
      </c>
      <c r="F759">
        <v>0.76335096000000002</v>
      </c>
      <c r="G759">
        <v>-22.881941879999999</v>
      </c>
      <c r="H759">
        <v>6851486.0166128175</v>
      </c>
    </row>
    <row r="760" spans="1:8" x14ac:dyDescent="0.3">
      <c r="A760" t="s">
        <v>1386</v>
      </c>
      <c r="B760" t="s">
        <v>1385</v>
      </c>
      <c r="C760">
        <v>2.0111037814299999E-3</v>
      </c>
      <c r="D760">
        <v>88591.279620939997</v>
      </c>
      <c r="E760">
        <v>-0.65902517999999999</v>
      </c>
      <c r="F760">
        <v>0.85571125999999997</v>
      </c>
      <c r="G760">
        <v>4.8274414600000002</v>
      </c>
      <c r="H760">
        <v>6851328.8229940617</v>
      </c>
    </row>
    <row r="761" spans="1:8" x14ac:dyDescent="0.3">
      <c r="A761" t="s">
        <v>1419</v>
      </c>
      <c r="B761" t="s">
        <v>1418</v>
      </c>
      <c r="C761">
        <v>0.91883321348764002</v>
      </c>
      <c r="D761">
        <v>427155.61133555998</v>
      </c>
      <c r="E761">
        <v>-2.5734588700000001</v>
      </c>
      <c r="F761">
        <v>-1.8772597099999999</v>
      </c>
      <c r="G761">
        <v>-5.18180482</v>
      </c>
      <c r="H761">
        <v>6704798.8080381947</v>
      </c>
    </row>
    <row r="762" spans="1:8" x14ac:dyDescent="0.3">
      <c r="A762" t="s">
        <v>1718</v>
      </c>
      <c r="B762" t="s">
        <v>1717</v>
      </c>
      <c r="C762">
        <v>0.40477878088514002</v>
      </c>
      <c r="D762">
        <v>0</v>
      </c>
      <c r="E762">
        <v>-0.33669399999999999</v>
      </c>
      <c r="F762">
        <v>11.82430958</v>
      </c>
      <c r="G762">
        <v>19.05599591</v>
      </c>
      <c r="H762">
        <v>6739260.2842004513</v>
      </c>
    </row>
    <row r="763" spans="1:8" x14ac:dyDescent="0.3">
      <c r="A763" t="s">
        <v>1400</v>
      </c>
      <c r="B763" t="s">
        <v>1399</v>
      </c>
      <c r="C763">
        <v>4.4207614191060198</v>
      </c>
      <c r="D763">
        <v>600824.41155128996</v>
      </c>
      <c r="E763">
        <v>1.39782385</v>
      </c>
      <c r="F763">
        <v>0.38990372000000001</v>
      </c>
      <c r="G763">
        <v>-2.3384731300000001</v>
      </c>
      <c r="H763">
        <v>6691525.3088825988</v>
      </c>
    </row>
    <row r="764" spans="1:8" x14ac:dyDescent="0.3">
      <c r="A764" t="s">
        <v>1576</v>
      </c>
      <c r="B764" t="s">
        <v>1575</v>
      </c>
      <c r="C764">
        <v>0.21452665955302</v>
      </c>
      <c r="D764">
        <v>12417.860733949999</v>
      </c>
      <c r="E764">
        <v>-0.24383298</v>
      </c>
      <c r="F764">
        <v>5.8437904899999999</v>
      </c>
      <c r="G764">
        <v>70.764031959999997</v>
      </c>
      <c r="H764">
        <v>6708571.2030038238</v>
      </c>
    </row>
    <row r="765" spans="1:8" x14ac:dyDescent="0.3">
      <c r="A765" t="s">
        <v>1548</v>
      </c>
      <c r="B765" t="s">
        <v>1547</v>
      </c>
      <c r="C765">
        <v>6.8128198193850006E-2</v>
      </c>
      <c r="D765">
        <v>494232.92188571999</v>
      </c>
      <c r="E765">
        <v>-5.7608926900000004</v>
      </c>
      <c r="F765">
        <v>-6.28563297</v>
      </c>
      <c r="G765">
        <v>72.510683790000002</v>
      </c>
      <c r="H765">
        <v>6664389.5496161487</v>
      </c>
    </row>
    <row r="766" spans="1:8" x14ac:dyDescent="0.3">
      <c r="A766" t="s">
        <v>1440</v>
      </c>
      <c r="B766" t="s">
        <v>1439</v>
      </c>
      <c r="C766">
        <v>0.36922101095805998</v>
      </c>
      <c r="D766">
        <v>129341.96164003</v>
      </c>
      <c r="E766">
        <v>-1.6588265799999999</v>
      </c>
      <c r="F766">
        <v>-3.0295718800000002</v>
      </c>
      <c r="G766">
        <v>23.162771809999999</v>
      </c>
      <c r="H766">
        <v>6645978.19724508</v>
      </c>
    </row>
    <row r="767" spans="1:8" x14ac:dyDescent="0.3">
      <c r="A767" t="s">
        <v>1442</v>
      </c>
      <c r="B767" t="s">
        <v>1441</v>
      </c>
      <c r="C767">
        <v>1.7587570396179999E-2</v>
      </c>
      <c r="D767">
        <v>944.65115523999998</v>
      </c>
      <c r="E767">
        <v>11.39952574</v>
      </c>
      <c r="F767">
        <v>-6.9991479600000002</v>
      </c>
      <c r="G767">
        <v>111.66187245</v>
      </c>
      <c r="H767">
        <v>6266756.534496909</v>
      </c>
    </row>
    <row r="768" spans="1:8" x14ac:dyDescent="0.3">
      <c r="A768" t="s">
        <v>1607</v>
      </c>
      <c r="B768" t="s">
        <v>1606</v>
      </c>
      <c r="C768">
        <v>5.9077853393106698</v>
      </c>
      <c r="D768">
        <v>359159.09083937999</v>
      </c>
      <c r="E768">
        <v>-1.38137818</v>
      </c>
      <c r="F768">
        <v>13.682681130000001</v>
      </c>
      <c r="G768">
        <v>23.082412080000001</v>
      </c>
      <c r="H768">
        <v>6634461.3447172288</v>
      </c>
    </row>
    <row r="769" spans="1:8" x14ac:dyDescent="0.3">
      <c r="A769" t="s">
        <v>1421</v>
      </c>
      <c r="B769" t="s">
        <v>1420</v>
      </c>
      <c r="C769">
        <v>4.4586193110799999E-3</v>
      </c>
      <c r="D769">
        <v>481952.19195940002</v>
      </c>
      <c r="E769">
        <v>-0.89658705999999999</v>
      </c>
      <c r="F769">
        <v>1.0161083799999999</v>
      </c>
      <c r="G769">
        <v>3.4693406200000001</v>
      </c>
      <c r="H769">
        <v>6610040.6790865539</v>
      </c>
    </row>
    <row r="770" spans="1:8" x14ac:dyDescent="0.3">
      <c r="A770" t="s">
        <v>1532</v>
      </c>
      <c r="B770" t="s">
        <v>1531</v>
      </c>
      <c r="C770">
        <v>3.7498295973999998E-3</v>
      </c>
      <c r="D770">
        <v>75817.772749769996</v>
      </c>
      <c r="E770">
        <v>11.471102309999999</v>
      </c>
      <c r="F770">
        <v>13.071676139999999</v>
      </c>
      <c r="G770">
        <v>133.19423230999999</v>
      </c>
      <c r="H770">
        <v>6626275.1337807747</v>
      </c>
    </row>
    <row r="771" spans="1:8" x14ac:dyDescent="0.3">
      <c r="A771" t="s">
        <v>1360</v>
      </c>
      <c r="B771" t="s">
        <v>1359</v>
      </c>
      <c r="C771">
        <v>1.64956506315E-3</v>
      </c>
      <c r="D771">
        <v>6894344.0518222097</v>
      </c>
      <c r="E771">
        <v>1.5894091800000001</v>
      </c>
      <c r="F771">
        <v>-3.2765502999999998</v>
      </c>
      <c r="G771">
        <v>98.698590949999996</v>
      </c>
      <c r="H771">
        <v>6606508.0762661844</v>
      </c>
    </row>
    <row r="772" spans="1:8" x14ac:dyDescent="0.3">
      <c r="A772" t="s">
        <v>1484</v>
      </c>
      <c r="B772" t="s">
        <v>1484</v>
      </c>
      <c r="C772">
        <v>1.2653427840500001E-3</v>
      </c>
      <c r="D772">
        <v>332678.61618965003</v>
      </c>
      <c r="E772">
        <v>0.82359612000000004</v>
      </c>
      <c r="F772">
        <v>-2.5725054300000001</v>
      </c>
      <c r="G772">
        <v>22.8241437</v>
      </c>
      <c r="H772">
        <v>6516852.0883662263</v>
      </c>
    </row>
    <row r="773" spans="1:8" x14ac:dyDescent="0.3">
      <c r="A773" t="s">
        <v>1536</v>
      </c>
      <c r="B773" t="s">
        <v>1535</v>
      </c>
      <c r="C773">
        <v>2.507269237833E-2</v>
      </c>
      <c r="D773">
        <v>134346.16023994001</v>
      </c>
      <c r="E773">
        <v>-1.3726460300000001</v>
      </c>
      <c r="F773">
        <v>18.853210130000001</v>
      </c>
      <c r="G773">
        <v>2.4240596499999998</v>
      </c>
      <c r="H773">
        <v>6502557.6625462966</v>
      </c>
    </row>
    <row r="774" spans="1:8" x14ac:dyDescent="0.3">
      <c r="A774" t="s">
        <v>1336</v>
      </c>
      <c r="B774" t="s">
        <v>1335</v>
      </c>
      <c r="C774">
        <v>6.9848419975100003E-3</v>
      </c>
      <c r="D774">
        <v>840663.06530590996</v>
      </c>
      <c r="E774">
        <v>3.6517806199999998</v>
      </c>
      <c r="F774">
        <v>-2.5033933199999998</v>
      </c>
      <c r="G774">
        <v>-17.568475729999999</v>
      </c>
      <c r="H774">
        <v>6460978.8476967504</v>
      </c>
    </row>
    <row r="775" spans="1:8" x14ac:dyDescent="0.3">
      <c r="A775" t="s">
        <v>1496</v>
      </c>
      <c r="B775" t="s">
        <v>1495</v>
      </c>
      <c r="C775">
        <v>4.3229461038027699</v>
      </c>
      <c r="D775">
        <v>166385.51377356</v>
      </c>
      <c r="E775">
        <v>0.54372027999999994</v>
      </c>
      <c r="F775">
        <v>4.0518813900000001</v>
      </c>
      <c r="G775">
        <v>19.766869920000001</v>
      </c>
      <c r="H775">
        <v>6484570.4588177875</v>
      </c>
    </row>
    <row r="776" spans="1:8" x14ac:dyDescent="0.3">
      <c r="A776" t="s">
        <v>1427</v>
      </c>
      <c r="B776" t="s">
        <v>1426</v>
      </c>
      <c r="C776">
        <v>2.3079303565448299</v>
      </c>
      <c r="D776">
        <v>1426877.94717751</v>
      </c>
      <c r="E776">
        <v>1.04155395</v>
      </c>
      <c r="F776">
        <v>0.33352158999999998</v>
      </c>
      <c r="G776">
        <v>-0.48633948999999999</v>
      </c>
      <c r="H776">
        <v>6482191.6752132019</v>
      </c>
    </row>
    <row r="777" spans="1:8" x14ac:dyDescent="0.3">
      <c r="A777" t="s">
        <v>1844</v>
      </c>
      <c r="B777" t="s">
        <v>1843</v>
      </c>
      <c r="C777">
        <v>0.15872165995195001</v>
      </c>
      <c r="D777">
        <v>1536110.0608542301</v>
      </c>
      <c r="E777">
        <v>-20.466869599999999</v>
      </c>
      <c r="F777">
        <v>41.13288137</v>
      </c>
      <c r="G777">
        <v>195.99501692000001</v>
      </c>
      <c r="H777">
        <v>6005241.049755875</v>
      </c>
    </row>
    <row r="778" spans="1:8" x14ac:dyDescent="0.3">
      <c r="A778" t="s">
        <v>1373</v>
      </c>
      <c r="B778" t="s">
        <v>1373</v>
      </c>
      <c r="C778">
        <v>1.04884282719E-3</v>
      </c>
      <c r="D778">
        <v>6246.0730290299998</v>
      </c>
      <c r="E778">
        <v>33.186671599999997</v>
      </c>
      <c r="F778">
        <v>7.5426089699999999</v>
      </c>
      <c r="G778">
        <v>10.37221819</v>
      </c>
      <c r="H778">
        <v>6408403.6123300986</v>
      </c>
    </row>
    <row r="779" spans="1:8" x14ac:dyDescent="0.3">
      <c r="A779" t="s">
        <v>1466</v>
      </c>
      <c r="B779" t="s">
        <v>1465</v>
      </c>
      <c r="C779">
        <v>0.51066191320404997</v>
      </c>
      <c r="D779">
        <v>602007.00925112003</v>
      </c>
      <c r="E779">
        <v>-1.6465978400000001</v>
      </c>
      <c r="F779">
        <v>5.1056240600000002</v>
      </c>
      <c r="G779">
        <v>13.645808840000001</v>
      </c>
      <c r="H779">
        <v>6399657.4812119501</v>
      </c>
    </row>
    <row r="780" spans="1:8" x14ac:dyDescent="0.3">
      <c r="A780" t="s">
        <v>1459</v>
      </c>
      <c r="B780" t="s">
        <v>1458</v>
      </c>
      <c r="C780">
        <v>2.546125678076E-2</v>
      </c>
      <c r="D780">
        <v>69121.905307559995</v>
      </c>
      <c r="E780">
        <v>9.2985890000000002E-2</v>
      </c>
      <c r="F780">
        <v>-4.28368781</v>
      </c>
      <c r="G780">
        <v>-8.9367511700000009</v>
      </c>
      <c r="H780">
        <v>6420527.6260187682</v>
      </c>
    </row>
    <row r="781" spans="1:8" x14ac:dyDescent="0.3">
      <c r="A781" t="s">
        <v>1755</v>
      </c>
      <c r="B781" t="s">
        <v>1754</v>
      </c>
      <c r="C781">
        <v>7.4757917130555303</v>
      </c>
      <c r="D781">
        <v>33787713.157639861</v>
      </c>
      <c r="E781">
        <v>8.2214536099999993</v>
      </c>
      <c r="F781">
        <v>52.287468160000003</v>
      </c>
      <c r="G781">
        <v>46.291749449999998</v>
      </c>
      <c r="H781">
        <v>6394272.1750190025</v>
      </c>
    </row>
    <row r="782" spans="1:8" x14ac:dyDescent="0.3">
      <c r="A782" t="s">
        <v>1453</v>
      </c>
      <c r="B782" t="s">
        <v>1453</v>
      </c>
      <c r="C782">
        <v>2.321471689797E-2</v>
      </c>
      <c r="D782">
        <v>535421.60925709002</v>
      </c>
      <c r="E782">
        <v>0.57426491000000002</v>
      </c>
      <c r="F782">
        <v>-0.83502281</v>
      </c>
      <c r="G782">
        <v>74.880077990000004</v>
      </c>
      <c r="H782">
        <v>6355646.1694299057</v>
      </c>
    </row>
    <row r="783" spans="1:8" x14ac:dyDescent="0.3">
      <c r="A783" t="s">
        <v>1431</v>
      </c>
      <c r="B783" t="s">
        <v>1430</v>
      </c>
      <c r="C783">
        <v>3.0851952983000001E-4</v>
      </c>
      <c r="D783">
        <v>875878.75248869997</v>
      </c>
      <c r="E783">
        <v>0.98902246999999999</v>
      </c>
      <c r="F783">
        <v>-0.46894184999999999</v>
      </c>
      <c r="G783">
        <v>13.631668729999999</v>
      </c>
      <c r="H783">
        <v>6346862.0993310614</v>
      </c>
    </row>
    <row r="784" spans="1:8" x14ac:dyDescent="0.3">
      <c r="A784" t="s">
        <v>1596</v>
      </c>
      <c r="B784" t="s">
        <v>1595</v>
      </c>
      <c r="C784">
        <v>11.87287527637497</v>
      </c>
      <c r="D784">
        <v>12606289.418114631</v>
      </c>
      <c r="E784">
        <v>-2.41507454</v>
      </c>
      <c r="F784">
        <v>-6.4756014300000002</v>
      </c>
      <c r="G784">
        <v>55.910927409999999</v>
      </c>
      <c r="H784">
        <v>6311917.3188028429</v>
      </c>
    </row>
    <row r="785" spans="1:8" x14ac:dyDescent="0.3">
      <c r="A785" t="s">
        <v>1471</v>
      </c>
      <c r="B785" t="s">
        <v>1470</v>
      </c>
      <c r="C785">
        <v>1.317603550053E-2</v>
      </c>
      <c r="D785">
        <v>76449.741918669999</v>
      </c>
      <c r="E785">
        <v>-0.85632127000000002</v>
      </c>
      <c r="F785">
        <v>2.0162062999999999</v>
      </c>
      <c r="G785">
        <v>9.1035649200000002</v>
      </c>
      <c r="H785">
        <v>6394884.2519884678</v>
      </c>
    </row>
    <row r="786" spans="1:8" x14ac:dyDescent="0.3">
      <c r="A786" t="s">
        <v>1619</v>
      </c>
      <c r="B786" t="s">
        <v>1618</v>
      </c>
      <c r="C786">
        <v>2.6597131437400001E-3</v>
      </c>
      <c r="D786">
        <v>104813.58877622</v>
      </c>
      <c r="E786">
        <v>21.59320567</v>
      </c>
      <c r="F786">
        <v>16.773782959999998</v>
      </c>
      <c r="G786">
        <v>32.265523780000002</v>
      </c>
      <c r="H786">
        <v>6271558.1578588188</v>
      </c>
    </row>
    <row r="787" spans="1:8" x14ac:dyDescent="0.3">
      <c r="A787" t="s">
        <v>1584</v>
      </c>
      <c r="B787" t="s">
        <v>1583</v>
      </c>
      <c r="C787">
        <v>5.0005089463E-4</v>
      </c>
      <c r="D787">
        <v>0</v>
      </c>
      <c r="E787">
        <v>0.55714631000000003</v>
      </c>
      <c r="F787">
        <v>38.771257329999997</v>
      </c>
      <c r="G787">
        <v>57.965673700000004</v>
      </c>
      <c r="H787">
        <v>6307310.6343160551</v>
      </c>
    </row>
    <row r="788" spans="1:8" x14ac:dyDescent="0.3">
      <c r="A788" t="s">
        <v>3541</v>
      </c>
      <c r="B788" t="s">
        <v>3540</v>
      </c>
      <c r="C788">
        <v>6.29535712322207</v>
      </c>
      <c r="D788">
        <v>0</v>
      </c>
      <c r="E788">
        <v>1.1934729999999999E-2</v>
      </c>
      <c r="F788">
        <v>7056.1380771200002</v>
      </c>
      <c r="G788">
        <v>8082.3256056800001</v>
      </c>
      <c r="H788">
        <v>6295357.1232220698</v>
      </c>
    </row>
    <row r="789" spans="1:8" x14ac:dyDescent="0.3">
      <c r="A789" t="s">
        <v>1481</v>
      </c>
      <c r="B789" t="s">
        <v>1480</v>
      </c>
      <c r="C789">
        <v>4.3232455246100003E-3</v>
      </c>
      <c r="D789">
        <v>379740.53685780999</v>
      </c>
      <c r="E789">
        <v>-0.41416612000000003</v>
      </c>
      <c r="F789">
        <v>-1.2093022</v>
      </c>
      <c r="G789">
        <v>-0.12844712</v>
      </c>
      <c r="H789">
        <v>6288161.0437782789</v>
      </c>
    </row>
    <row r="790" spans="1:8" x14ac:dyDescent="0.3">
      <c r="A790" t="s">
        <v>1429</v>
      </c>
      <c r="B790" t="s">
        <v>1428</v>
      </c>
      <c r="C790">
        <v>6.7505915058110003E-2</v>
      </c>
      <c r="D790">
        <v>1191724.7508133899</v>
      </c>
      <c r="E790">
        <v>-0.38752078000000001</v>
      </c>
      <c r="F790">
        <v>-0.32710533000000003</v>
      </c>
      <c r="G790">
        <v>2.65174033</v>
      </c>
      <c r="H790">
        <v>6274283.0323743457</v>
      </c>
    </row>
    <row r="791" spans="1:8" x14ac:dyDescent="0.3">
      <c r="A791" t="s">
        <v>1446</v>
      </c>
      <c r="B791" t="s">
        <v>1445</v>
      </c>
      <c r="C791">
        <v>125.13199569986018</v>
      </c>
      <c r="D791">
        <v>3411.9058962600002</v>
      </c>
      <c r="E791">
        <v>-12.13210406</v>
      </c>
      <c r="F791">
        <v>0.72836500999999998</v>
      </c>
      <c r="G791">
        <v>73.695166499999999</v>
      </c>
      <c r="H791">
        <v>6258476.7649285067</v>
      </c>
    </row>
    <row r="792" spans="1:8" x14ac:dyDescent="0.3">
      <c r="A792" t="s">
        <v>1448</v>
      </c>
      <c r="B792" t="s">
        <v>1447</v>
      </c>
      <c r="C792">
        <v>39.552068618308198</v>
      </c>
      <c r="D792">
        <v>1902195.99066469</v>
      </c>
      <c r="E792">
        <v>1.67239951</v>
      </c>
      <c r="F792">
        <v>-3.6599520299999999</v>
      </c>
      <c r="G792">
        <v>-14.049599799999999</v>
      </c>
      <c r="H792">
        <v>6267477.2839041343</v>
      </c>
    </row>
    <row r="793" spans="1:8" x14ac:dyDescent="0.3">
      <c r="A793" t="s">
        <v>1874</v>
      </c>
      <c r="B793" t="s">
        <v>1873</v>
      </c>
      <c r="C793">
        <v>0.65188694978184003</v>
      </c>
      <c r="D793">
        <v>53272.583708329999</v>
      </c>
      <c r="E793">
        <v>46.28140827</v>
      </c>
      <c r="F793">
        <v>36.42834878</v>
      </c>
      <c r="G793">
        <v>128.30000729</v>
      </c>
      <c r="H793">
        <v>6223336.9556373265</v>
      </c>
    </row>
    <row r="794" spans="1:8" x14ac:dyDescent="0.3">
      <c r="A794" t="s">
        <v>1488</v>
      </c>
      <c r="B794" t="s">
        <v>1487</v>
      </c>
      <c r="C794">
        <v>0.75499128775077995</v>
      </c>
      <c r="D794">
        <v>5324.4288000699999</v>
      </c>
      <c r="E794">
        <v>0.23372386000000001</v>
      </c>
      <c r="F794">
        <v>-1.3338239999999999E-2</v>
      </c>
      <c r="G794">
        <v>-10.429112099999999</v>
      </c>
      <c r="H794">
        <v>6190181.8090632986</v>
      </c>
    </row>
    <row r="795" spans="1:8" x14ac:dyDescent="0.3">
      <c r="A795" t="s">
        <v>1405</v>
      </c>
      <c r="B795" t="s">
        <v>1404</v>
      </c>
      <c r="C795">
        <v>1.2634194816880001E-2</v>
      </c>
      <c r="D795">
        <v>6544561.1043241303</v>
      </c>
      <c r="E795">
        <v>-2.4524008899999998</v>
      </c>
      <c r="F795">
        <v>-2.39229286</v>
      </c>
      <c r="G795">
        <v>-12.36053306</v>
      </c>
      <c r="H795">
        <v>6317097.4084400004</v>
      </c>
    </row>
    <row r="796" spans="1:8" x14ac:dyDescent="0.3">
      <c r="A796" t="s">
        <v>1552</v>
      </c>
      <c r="B796" t="s">
        <v>1551</v>
      </c>
      <c r="C796">
        <v>3.74431501036E-3</v>
      </c>
      <c r="D796">
        <v>112606.60587804001</v>
      </c>
      <c r="E796">
        <v>-2.8362139700000002</v>
      </c>
      <c r="F796">
        <v>4.7617089000000004</v>
      </c>
      <c r="G796">
        <v>37.234461070000002</v>
      </c>
      <c r="H796">
        <v>5979558.0448315535</v>
      </c>
    </row>
    <row r="797" spans="1:8" x14ac:dyDescent="0.3">
      <c r="A797" t="s">
        <v>1317</v>
      </c>
      <c r="B797" t="s">
        <v>1316</v>
      </c>
      <c r="C797">
        <v>0.56039093139580998</v>
      </c>
      <c r="D797">
        <v>6126.2356395300003</v>
      </c>
      <c r="E797">
        <v>-11.906572450000001</v>
      </c>
      <c r="F797">
        <v>-16.990145999999999</v>
      </c>
      <c r="G797">
        <v>-23.261633790000001</v>
      </c>
      <c r="H797">
        <v>6154026.7552620517</v>
      </c>
    </row>
    <row r="798" spans="1:8" x14ac:dyDescent="0.3">
      <c r="A798" t="s">
        <v>1505</v>
      </c>
      <c r="B798" t="s">
        <v>1504</v>
      </c>
      <c r="C798">
        <v>3.0564246409780001E-2</v>
      </c>
      <c r="D798">
        <v>200924.90014096</v>
      </c>
      <c r="E798">
        <v>-0.83142415000000003</v>
      </c>
      <c r="F798">
        <v>-12.157543889999999</v>
      </c>
      <c r="G798">
        <v>11.67383107</v>
      </c>
      <c r="H798">
        <v>6112849.2819560003</v>
      </c>
    </row>
    <row r="799" spans="1:8" x14ac:dyDescent="0.3">
      <c r="A799" t="s">
        <v>1486</v>
      </c>
      <c r="B799" t="s">
        <v>1485</v>
      </c>
      <c r="C799">
        <v>8.7065915789200001E-3</v>
      </c>
      <c r="D799">
        <v>7965885.91261674</v>
      </c>
      <c r="E799">
        <v>1.0484310299999999</v>
      </c>
      <c r="F799">
        <v>-1.4020174299999999</v>
      </c>
      <c r="G799">
        <v>2.6993665500000001</v>
      </c>
      <c r="H799">
        <v>6091062.3930352153</v>
      </c>
    </row>
    <row r="800" spans="1:8" x14ac:dyDescent="0.3">
      <c r="A800" t="s">
        <v>1503</v>
      </c>
      <c r="B800" t="s">
        <v>1503</v>
      </c>
      <c r="C800">
        <v>2.4781803135899999E-3</v>
      </c>
      <c r="D800">
        <v>441822.01205687999</v>
      </c>
      <c r="E800">
        <v>-2.4440626499999998</v>
      </c>
      <c r="F800">
        <v>1.75160589</v>
      </c>
      <c r="G800">
        <v>23.16252193</v>
      </c>
      <c r="H800">
        <v>6082582.5479200641</v>
      </c>
    </row>
    <row r="801" spans="1:8" x14ac:dyDescent="0.3">
      <c r="A801" t="s">
        <v>1574</v>
      </c>
      <c r="B801" t="s">
        <v>1573</v>
      </c>
      <c r="C801">
        <v>114.87632167263456</v>
      </c>
      <c r="D801">
        <v>1913572.03812068</v>
      </c>
      <c r="E801">
        <v>-1.18345276</v>
      </c>
      <c r="F801">
        <v>8.5794689999999996</v>
      </c>
      <c r="G801">
        <v>4.52799291</v>
      </c>
      <c r="H801">
        <v>6047932.3604196934</v>
      </c>
    </row>
    <row r="802" spans="1:8" x14ac:dyDescent="0.3">
      <c r="A802" t="s">
        <v>1597</v>
      </c>
      <c r="B802" t="s">
        <v>1597</v>
      </c>
      <c r="C802">
        <v>8.5872976618700005E-3</v>
      </c>
      <c r="D802">
        <v>4695.7635831799998</v>
      </c>
      <c r="E802">
        <v>-0.54337835000000001</v>
      </c>
      <c r="F802">
        <v>5.1715540500000001</v>
      </c>
      <c r="G802">
        <v>25.586461629999999</v>
      </c>
      <c r="H802">
        <v>6052510.3425975665</v>
      </c>
    </row>
    <row r="803" spans="1:8" x14ac:dyDescent="0.3">
      <c r="A803" t="s">
        <v>1568</v>
      </c>
      <c r="B803" t="s">
        <v>1567</v>
      </c>
      <c r="C803">
        <v>0.18677155637876999</v>
      </c>
      <c r="D803">
        <v>27852.837750949999</v>
      </c>
      <c r="E803">
        <v>-0.78195762000000002</v>
      </c>
      <c r="F803">
        <v>-5.4262022999999999</v>
      </c>
      <c r="G803">
        <v>4.2666076899999998</v>
      </c>
      <c r="H803">
        <v>5999893.4439215213</v>
      </c>
    </row>
    <row r="804" spans="1:8" x14ac:dyDescent="0.3">
      <c r="A804" t="s">
        <v>1492</v>
      </c>
      <c r="B804" t="s">
        <v>1491</v>
      </c>
      <c r="C804">
        <v>1.163908806963E-2</v>
      </c>
      <c r="D804">
        <v>58892.992310089998</v>
      </c>
      <c r="E804">
        <v>1.47433367</v>
      </c>
      <c r="F804">
        <v>2.1208865499999998</v>
      </c>
      <c r="G804">
        <v>22.022644750000001</v>
      </c>
      <c r="H804">
        <v>6018373.2262018463</v>
      </c>
    </row>
    <row r="805" spans="1:8" x14ac:dyDescent="0.3">
      <c r="A805" t="s">
        <v>1511</v>
      </c>
      <c r="B805" t="s">
        <v>1510</v>
      </c>
      <c r="C805">
        <v>4.9069977215979999E-2</v>
      </c>
      <c r="D805">
        <v>99478.289540850004</v>
      </c>
      <c r="E805">
        <v>0.16509660000000001</v>
      </c>
      <c r="F805">
        <v>0.40805807999999999</v>
      </c>
      <c r="G805">
        <v>14.29123669</v>
      </c>
      <c r="H805">
        <v>6018209.9959753882</v>
      </c>
    </row>
    <row r="806" spans="1:8" x14ac:dyDescent="0.3">
      <c r="A806" t="s">
        <v>1519</v>
      </c>
      <c r="B806" t="s">
        <v>1518</v>
      </c>
      <c r="C806">
        <v>1.57450289085706</v>
      </c>
      <c r="D806">
        <v>437626.97701306001</v>
      </c>
      <c r="E806">
        <v>2.3027665499999999</v>
      </c>
      <c r="F806">
        <v>3.3750815900000002</v>
      </c>
      <c r="G806">
        <v>7.6735031100000004</v>
      </c>
      <c r="H806">
        <v>6078852.7618819708</v>
      </c>
    </row>
    <row r="807" spans="1:8" x14ac:dyDescent="0.3">
      <c r="A807" t="s">
        <v>1550</v>
      </c>
      <c r="B807" t="s">
        <v>1549</v>
      </c>
      <c r="C807">
        <v>4.89896397855264</v>
      </c>
      <c r="D807">
        <v>3826403.7452731002</v>
      </c>
      <c r="E807">
        <v>1.4173903000000001</v>
      </c>
      <c r="F807">
        <v>11.31147958</v>
      </c>
      <c r="G807">
        <v>8.5622587600000006</v>
      </c>
      <c r="H807">
        <v>5995298.2283489564</v>
      </c>
    </row>
    <row r="808" spans="1:8" x14ac:dyDescent="0.3">
      <c r="A808" t="s">
        <v>1515</v>
      </c>
      <c r="B808" t="s">
        <v>1514</v>
      </c>
      <c r="C808">
        <v>1.201317860397E-2</v>
      </c>
      <c r="D808">
        <v>211519.47862710999</v>
      </c>
      <c r="E808">
        <v>-0.91184964999999996</v>
      </c>
      <c r="F808">
        <v>7.9514771299999998</v>
      </c>
      <c r="G808">
        <v>-11.92566373</v>
      </c>
      <c r="H808">
        <v>5986580.4875577418</v>
      </c>
    </row>
    <row r="809" spans="1:8" x14ac:dyDescent="0.3">
      <c r="A809" t="s">
        <v>1401</v>
      </c>
      <c r="B809" t="s">
        <v>1401</v>
      </c>
      <c r="C809">
        <v>2.249362456571E-2</v>
      </c>
      <c r="D809">
        <v>2828089.67949261</v>
      </c>
      <c r="E809">
        <v>-2.6963337900000002</v>
      </c>
      <c r="F809">
        <v>-23.89042495</v>
      </c>
      <c r="G809">
        <v>6.1656600800000003</v>
      </c>
      <c r="H809">
        <v>5851411.1149049914</v>
      </c>
    </row>
    <row r="810" spans="1:8" x14ac:dyDescent="0.3">
      <c r="A810" t="s">
        <v>1494</v>
      </c>
      <c r="B810" t="s">
        <v>1493</v>
      </c>
      <c r="C810">
        <v>0.77566462516179002</v>
      </c>
      <c r="D810">
        <v>349715.50661786</v>
      </c>
      <c r="E810">
        <v>4.4307579999999999E-2</v>
      </c>
      <c r="F810">
        <v>-7.5071180699999998</v>
      </c>
      <c r="G810">
        <v>17.846497060000001</v>
      </c>
      <c r="H810">
        <v>5912287.9705299493</v>
      </c>
    </row>
    <row r="811" spans="1:8" x14ac:dyDescent="0.3">
      <c r="A811" t="s">
        <v>1517</v>
      </c>
      <c r="B811" t="s">
        <v>1516</v>
      </c>
      <c r="C811">
        <v>1.96384788555E-3</v>
      </c>
      <c r="D811">
        <v>993543.76058807003</v>
      </c>
      <c r="E811">
        <v>3.76855319</v>
      </c>
      <c r="F811">
        <v>3.2170941700000002</v>
      </c>
      <c r="G811">
        <v>-2.0424188299999999</v>
      </c>
      <c r="H811">
        <v>5903042.7637036582</v>
      </c>
    </row>
    <row r="812" spans="1:8" x14ac:dyDescent="0.3">
      <c r="A812" t="s">
        <v>1490</v>
      </c>
      <c r="B812" t="s">
        <v>1489</v>
      </c>
      <c r="C812">
        <v>1.80561688383E-3</v>
      </c>
      <c r="D812">
        <v>196699.65135391001</v>
      </c>
      <c r="E812">
        <v>0.14777193999999999</v>
      </c>
      <c r="F812">
        <v>4.0488475599999996</v>
      </c>
      <c r="G812">
        <v>39.846958700000002</v>
      </c>
      <c r="H812">
        <v>5892473.1799407816</v>
      </c>
    </row>
    <row r="813" spans="1:8" x14ac:dyDescent="0.3">
      <c r="A813" t="s">
        <v>1534</v>
      </c>
      <c r="B813" t="s">
        <v>1533</v>
      </c>
      <c r="C813">
        <v>4.7782888715269999E-2</v>
      </c>
      <c r="D813">
        <v>629887.35334896995</v>
      </c>
      <c r="E813">
        <v>-1.01334104</v>
      </c>
      <c r="F813">
        <v>2.89421456</v>
      </c>
      <c r="G813">
        <v>14.82389148</v>
      </c>
      <c r="H813">
        <v>5863318.9457065053</v>
      </c>
    </row>
    <row r="814" spans="1:8" x14ac:dyDescent="0.3">
      <c r="A814" t="s">
        <v>1528</v>
      </c>
      <c r="B814" t="s">
        <v>1527</v>
      </c>
      <c r="C814">
        <v>1.85452823238044</v>
      </c>
      <c r="D814">
        <v>3657092.1689656102</v>
      </c>
      <c r="E814">
        <v>-0.99927588000000001</v>
      </c>
      <c r="F814">
        <v>5.0422718800000004</v>
      </c>
      <c r="G814">
        <v>2.5548183600000001</v>
      </c>
      <c r="H814">
        <v>5853093.4886550074</v>
      </c>
    </row>
    <row r="815" spans="1:8" x14ac:dyDescent="0.3">
      <c r="A815" t="s">
        <v>1697</v>
      </c>
      <c r="B815" t="s">
        <v>1696</v>
      </c>
      <c r="C815">
        <v>9.554415552E-5</v>
      </c>
      <c r="D815">
        <v>105389.61903418999</v>
      </c>
      <c r="E815">
        <v>19.431030419999999</v>
      </c>
      <c r="F815">
        <v>56.31270026</v>
      </c>
      <c r="G815">
        <v>125.52489016</v>
      </c>
      <c r="H815">
        <v>5839414.1419924991</v>
      </c>
    </row>
    <row r="816" spans="1:8" x14ac:dyDescent="0.3">
      <c r="A816" t="s">
        <v>1639</v>
      </c>
      <c r="B816" t="s">
        <v>1638</v>
      </c>
      <c r="C816">
        <v>4.0068367261400003E-3</v>
      </c>
      <c r="D816">
        <v>92058.514805850005</v>
      </c>
      <c r="E816">
        <v>13.84396289</v>
      </c>
      <c r="F816">
        <v>10.285574649999999</v>
      </c>
      <c r="G816">
        <v>48.63004926</v>
      </c>
      <c r="H816">
        <v>6196401.2219202993</v>
      </c>
    </row>
    <row r="817" spans="1:8" x14ac:dyDescent="0.3">
      <c r="A817" t="s">
        <v>1415</v>
      </c>
      <c r="B817" t="s">
        <v>1414</v>
      </c>
      <c r="C817">
        <v>2.3925482906700002E-3</v>
      </c>
      <c r="D817">
        <v>309883.57934912998</v>
      </c>
      <c r="E817">
        <v>1.23295764</v>
      </c>
      <c r="F817">
        <v>1.50617172</v>
      </c>
      <c r="G817">
        <v>-4.0441727299999997</v>
      </c>
      <c r="H817">
        <v>5810273.9759207061</v>
      </c>
    </row>
    <row r="818" spans="1:8" x14ac:dyDescent="0.3">
      <c r="A818" t="s">
        <v>1556</v>
      </c>
      <c r="B818" t="s">
        <v>1555</v>
      </c>
      <c r="C818">
        <v>137620.61492355226</v>
      </c>
      <c r="D818">
        <v>4569.6147153700003</v>
      </c>
      <c r="E818">
        <v>0.54351368</v>
      </c>
      <c r="F818">
        <v>4.0452160599999996</v>
      </c>
      <c r="G818">
        <v>18.44827136</v>
      </c>
      <c r="H818">
        <v>5780059.2375141531</v>
      </c>
    </row>
    <row r="819" spans="1:8" x14ac:dyDescent="0.3">
      <c r="A819" t="s">
        <v>1546</v>
      </c>
      <c r="B819" t="s">
        <v>1545</v>
      </c>
      <c r="C819">
        <v>4.0637889368300003E-3</v>
      </c>
      <c r="D819">
        <v>78273.239783950004</v>
      </c>
      <c r="E819">
        <v>-0.87203308000000002</v>
      </c>
      <c r="F819">
        <v>3.50463462</v>
      </c>
      <c r="G819">
        <v>13.52271897</v>
      </c>
      <c r="H819">
        <v>5745625.7715095943</v>
      </c>
    </row>
    <row r="820" spans="1:8" x14ac:dyDescent="0.3">
      <c r="A820" t="s">
        <v>1507</v>
      </c>
      <c r="B820" t="s">
        <v>1506</v>
      </c>
      <c r="C820">
        <v>1.427085787475E-2</v>
      </c>
      <c r="D820">
        <v>83649.272069629995</v>
      </c>
      <c r="E820">
        <v>-4.3574851700000004</v>
      </c>
      <c r="F820">
        <v>10.989829329999999</v>
      </c>
      <c r="G820">
        <v>58.43798314</v>
      </c>
      <c r="H820">
        <v>5742593.2087993994</v>
      </c>
    </row>
    <row r="821" spans="1:8" x14ac:dyDescent="0.3">
      <c r="A821" t="s">
        <v>1390</v>
      </c>
      <c r="B821" t="s">
        <v>1389</v>
      </c>
      <c r="C821">
        <v>3758.9591691549817</v>
      </c>
      <c r="D821">
        <v>217223.82457524</v>
      </c>
      <c r="E821">
        <v>-0.33647746000000001</v>
      </c>
      <c r="F821">
        <v>-2.7186336600000001</v>
      </c>
      <c r="G821">
        <v>15.546924110000001</v>
      </c>
      <c r="H821">
        <v>5714734.5772853205</v>
      </c>
    </row>
    <row r="822" spans="1:8" x14ac:dyDescent="0.3">
      <c r="A822" t="s">
        <v>1500</v>
      </c>
      <c r="B822" t="s">
        <v>1499</v>
      </c>
      <c r="C822">
        <v>8.9680042996920006E-2</v>
      </c>
      <c r="D822">
        <v>40865.770084130003</v>
      </c>
      <c r="E822">
        <v>-0.33555859999999998</v>
      </c>
      <c r="F822">
        <v>0.62698646000000002</v>
      </c>
      <c r="G822">
        <v>25.67357711</v>
      </c>
      <c r="H822">
        <v>5676170.8822908765</v>
      </c>
    </row>
    <row r="823" spans="1:8" x14ac:dyDescent="0.3">
      <c r="A823" t="s">
        <v>1572</v>
      </c>
      <c r="B823" t="s">
        <v>1571</v>
      </c>
      <c r="C823">
        <v>1.6124486305070001E-2</v>
      </c>
      <c r="D823">
        <v>1943515.3613583299</v>
      </c>
      <c r="E823">
        <v>0.32672780000000001</v>
      </c>
      <c r="F823">
        <v>9.1188841899999993</v>
      </c>
      <c r="G823">
        <v>59.164865069999998</v>
      </c>
      <c r="H823">
        <v>5798365.2753031719</v>
      </c>
    </row>
    <row r="824" spans="1:8" x14ac:dyDescent="0.3">
      <c r="A824" t="s">
        <v>1605</v>
      </c>
      <c r="B824" t="s">
        <v>1604</v>
      </c>
      <c r="C824">
        <v>2.3185644009969999E-2</v>
      </c>
      <c r="D824">
        <v>119617.37386021001</v>
      </c>
      <c r="E824">
        <v>-15.183359899999999</v>
      </c>
      <c r="F824">
        <v>-10.12893452</v>
      </c>
      <c r="G824">
        <v>66.929623460000002</v>
      </c>
      <c r="H824">
        <v>5485728.8909421759</v>
      </c>
    </row>
    <row r="825" spans="1:8" x14ac:dyDescent="0.3">
      <c r="A825" t="s">
        <v>1580</v>
      </c>
      <c r="B825" t="s">
        <v>1579</v>
      </c>
      <c r="C825">
        <v>156.28285926955698</v>
      </c>
      <c r="D825">
        <v>383218.73088262998</v>
      </c>
      <c r="E825">
        <v>-0.26999876</v>
      </c>
      <c r="F825">
        <v>0.42130116000000001</v>
      </c>
      <c r="G825">
        <v>11.78121369</v>
      </c>
      <c r="H825">
        <v>5648825.825268928</v>
      </c>
    </row>
    <row r="826" spans="1:8" x14ac:dyDescent="0.3">
      <c r="A826" t="s">
        <v>1267</v>
      </c>
      <c r="B826" t="s">
        <v>1961</v>
      </c>
      <c r="C826">
        <v>3.7498805360999999E-4</v>
      </c>
      <c r="D826">
        <v>1803.93360237</v>
      </c>
      <c r="E826">
        <v>0.32672781000000001</v>
      </c>
      <c r="F826">
        <v>103.96163586999999</v>
      </c>
      <c r="G826">
        <v>132.43075712000001</v>
      </c>
      <c r="H826">
        <v>5624820.8041500002</v>
      </c>
    </row>
    <row r="827" spans="1:8" x14ac:dyDescent="0.3">
      <c r="A827" t="s">
        <v>1521</v>
      </c>
      <c r="B827" t="s">
        <v>1520</v>
      </c>
      <c r="C827">
        <v>374.23190005962078</v>
      </c>
      <c r="D827">
        <v>241262.5429682</v>
      </c>
      <c r="E827">
        <v>0.88012515000000002</v>
      </c>
      <c r="F827">
        <v>-1.5311429999999999E-2</v>
      </c>
      <c r="G827">
        <v>16.654467969999999</v>
      </c>
      <c r="H827">
        <v>5590745.2392435437</v>
      </c>
    </row>
    <row r="828" spans="1:8" x14ac:dyDescent="0.3">
      <c r="A828" t="s">
        <v>1542</v>
      </c>
      <c r="B828" t="s">
        <v>1541</v>
      </c>
      <c r="C828">
        <v>6.75068707752E-3</v>
      </c>
      <c r="D828">
        <v>1500.24694172</v>
      </c>
      <c r="E828">
        <v>0.55695138</v>
      </c>
      <c r="F828">
        <v>4.05912205</v>
      </c>
      <c r="G828">
        <v>25.432578970000002</v>
      </c>
      <c r="H828">
        <v>5533551.1711370219</v>
      </c>
    </row>
    <row r="829" spans="1:8" x14ac:dyDescent="0.3">
      <c r="A829" t="s">
        <v>818</v>
      </c>
      <c r="B829" t="s">
        <v>2090</v>
      </c>
      <c r="C829">
        <v>2.6295591095E-4</v>
      </c>
      <c r="D829">
        <v>821652.52856222005</v>
      </c>
      <c r="E829">
        <v>4.6305904699999996</v>
      </c>
      <c r="F829">
        <v>40.816723080000003</v>
      </c>
      <c r="G829">
        <v>6.23150432</v>
      </c>
      <c r="H829">
        <v>5525839.5326234251</v>
      </c>
    </row>
    <row r="830" spans="1:8" x14ac:dyDescent="0.3">
      <c r="A830" t="s">
        <v>1544</v>
      </c>
      <c r="B830" t="s">
        <v>1543</v>
      </c>
      <c r="C830">
        <v>0.11489694799151</v>
      </c>
      <c r="D830">
        <v>44008.654105850001</v>
      </c>
      <c r="E830">
        <v>0.18576097999999999</v>
      </c>
      <c r="F830">
        <v>-1.32399767</v>
      </c>
      <c r="G830">
        <v>45.682845139999998</v>
      </c>
      <c r="H830">
        <v>5385426.0322086411</v>
      </c>
    </row>
    <row r="831" spans="1:8" x14ac:dyDescent="0.3">
      <c r="A831" t="s">
        <v>1540</v>
      </c>
      <c r="B831" t="s">
        <v>1539</v>
      </c>
      <c r="C831">
        <v>3.5117232101599997E-2</v>
      </c>
      <c r="D831">
        <v>555299.23104960995</v>
      </c>
      <c r="E831">
        <v>0.35810906999999997</v>
      </c>
      <c r="F831">
        <v>-0.48723693000000001</v>
      </c>
      <c r="G831">
        <v>-1.5369310199999999</v>
      </c>
      <c r="H831">
        <v>5385576.9592397707</v>
      </c>
    </row>
    <row r="832" spans="1:8" x14ac:dyDescent="0.3">
      <c r="A832" t="s">
        <v>1984</v>
      </c>
      <c r="B832" t="s">
        <v>1983</v>
      </c>
      <c r="C832">
        <v>4.0775937252398</v>
      </c>
      <c r="D832">
        <v>0</v>
      </c>
      <c r="E832">
        <v>-0.95885891000000001</v>
      </c>
      <c r="F832">
        <v>4.7695493500000001</v>
      </c>
      <c r="G832">
        <v>213.25818276999999</v>
      </c>
      <c r="H832">
        <v>5333945.1940368982</v>
      </c>
    </row>
    <row r="833" spans="1:8" x14ac:dyDescent="0.3">
      <c r="A833" t="s">
        <v>1657</v>
      </c>
      <c r="B833" t="s">
        <v>1656</v>
      </c>
      <c r="C833">
        <v>2.0323191060550001</v>
      </c>
      <c r="D833">
        <v>19293.95146054</v>
      </c>
      <c r="E833">
        <v>-5.7384070000000002E-2</v>
      </c>
      <c r="F833">
        <v>11.77648679</v>
      </c>
      <c r="G833">
        <v>17.761322400000001</v>
      </c>
      <c r="H833">
        <v>5314851.6951609934</v>
      </c>
    </row>
    <row r="834" spans="1:8" x14ac:dyDescent="0.3">
      <c r="A834" t="s">
        <v>1502</v>
      </c>
      <c r="B834" t="s">
        <v>1501</v>
      </c>
      <c r="C834">
        <v>28.42966117875676</v>
      </c>
      <c r="D834">
        <v>485516.94936149003</v>
      </c>
      <c r="E834">
        <v>0.55514706000000003</v>
      </c>
      <c r="F834">
        <v>-0.30470816000000001</v>
      </c>
      <c r="G834">
        <v>18.60028574</v>
      </c>
      <c r="H834">
        <v>5299405.7997073522</v>
      </c>
    </row>
    <row r="835" spans="1:8" x14ac:dyDescent="0.3">
      <c r="A835" t="s">
        <v>1639</v>
      </c>
      <c r="B835" t="s">
        <v>4436</v>
      </c>
      <c r="C835">
        <v>0.15448071599870999</v>
      </c>
      <c r="D835">
        <v>3421242.1821858902</v>
      </c>
      <c r="E835">
        <v>4.8679384299999997</v>
      </c>
      <c r="F835">
        <v>-29.437251870000001</v>
      </c>
      <c r="G835">
        <v>0</v>
      </c>
      <c r="H835">
        <v>5247377.4878960624</v>
      </c>
    </row>
    <row r="836" spans="1:8" x14ac:dyDescent="0.3">
      <c r="A836" t="s">
        <v>1479</v>
      </c>
      <c r="B836" t="s">
        <v>1478</v>
      </c>
      <c r="C836">
        <v>3.01736764122E-2</v>
      </c>
      <c r="D836">
        <v>753720.86013210996</v>
      </c>
      <c r="E836">
        <v>-1.2830115499999999</v>
      </c>
      <c r="F836">
        <v>-3.5710277399999999</v>
      </c>
      <c r="G836">
        <v>-3.1065919599999998</v>
      </c>
      <c r="H836">
        <v>5239259.5860546166</v>
      </c>
    </row>
    <row r="837" spans="1:8" x14ac:dyDescent="0.3">
      <c r="A837" t="s">
        <v>1644</v>
      </c>
      <c r="B837" t="s">
        <v>1643</v>
      </c>
      <c r="C837">
        <v>4.1972517326396099</v>
      </c>
      <c r="D837">
        <v>5027282.9939054204</v>
      </c>
      <c r="E837">
        <v>2.1782334099999998</v>
      </c>
      <c r="F837">
        <v>2.0319182800000002</v>
      </c>
      <c r="G837">
        <v>21.359325869999999</v>
      </c>
      <c r="H837">
        <v>5349544.2370598251</v>
      </c>
    </row>
    <row r="838" spans="1:8" x14ac:dyDescent="0.3">
      <c r="A838" t="s">
        <v>1609</v>
      </c>
      <c r="B838" t="s">
        <v>1608</v>
      </c>
      <c r="C838">
        <v>20.007481245757901</v>
      </c>
      <c r="D838">
        <v>719827.46312546998</v>
      </c>
      <c r="E838">
        <v>-0.33647746000000001</v>
      </c>
      <c r="F838">
        <v>2.76416956</v>
      </c>
      <c r="G838">
        <v>15.368188849999999</v>
      </c>
      <c r="H838">
        <v>5210814.1758343969</v>
      </c>
    </row>
    <row r="839" spans="1:8" x14ac:dyDescent="0.3">
      <c r="A839" t="s">
        <v>1631</v>
      </c>
      <c r="B839" t="s">
        <v>1630</v>
      </c>
      <c r="C839">
        <v>41.821880490357088</v>
      </c>
      <c r="D839">
        <v>211168.55392966</v>
      </c>
      <c r="E839">
        <v>-1.1444325900000001</v>
      </c>
      <c r="F839">
        <v>-0.69562230999999997</v>
      </c>
      <c r="G839">
        <v>15.421158399999999</v>
      </c>
      <c r="H839">
        <v>5200232.1149683716</v>
      </c>
    </row>
    <row r="840" spans="1:8" x14ac:dyDescent="0.3">
      <c r="A840" t="s">
        <v>1473</v>
      </c>
      <c r="B840" t="s">
        <v>1472</v>
      </c>
      <c r="C840">
        <v>1.2065021427627201</v>
      </c>
      <c r="D840">
        <v>847481.61720733996</v>
      </c>
      <c r="E840">
        <v>0.56816887000000005</v>
      </c>
      <c r="F840">
        <v>7.6226424699999997</v>
      </c>
      <c r="G840">
        <v>88.709139789999995</v>
      </c>
      <c r="H840">
        <v>5078319.5159720052</v>
      </c>
    </row>
    <row r="841" spans="1:8" x14ac:dyDescent="0.3">
      <c r="A841" t="s">
        <v>1590</v>
      </c>
      <c r="B841" t="s">
        <v>1589</v>
      </c>
      <c r="C841">
        <v>1008.9110184643846</v>
      </c>
      <c r="D841">
        <v>600347.34730204998</v>
      </c>
      <c r="E841">
        <v>-0.24352694999999999</v>
      </c>
      <c r="F841">
        <v>-2.1589262200000001</v>
      </c>
      <c r="G841">
        <v>24.784514519999998</v>
      </c>
      <c r="H841">
        <v>5179778.8267444493</v>
      </c>
    </row>
    <row r="842" spans="1:8" x14ac:dyDescent="0.3">
      <c r="A842" t="s">
        <v>542</v>
      </c>
      <c r="B842" t="s">
        <v>1930</v>
      </c>
      <c r="C842">
        <v>8.6294755099140003E-2</v>
      </c>
      <c r="D842">
        <v>3348630.15938725</v>
      </c>
      <c r="E842">
        <v>-4.0427446400000004</v>
      </c>
      <c r="F842">
        <v>33.207485740000003</v>
      </c>
      <c r="G842">
        <v>218.07882065000001</v>
      </c>
      <c r="H842">
        <v>5177685.3059483999</v>
      </c>
    </row>
    <row r="843" spans="1:8" x14ac:dyDescent="0.3">
      <c r="A843" t="s">
        <v>1526</v>
      </c>
      <c r="B843" t="s">
        <v>640</v>
      </c>
      <c r="C843">
        <v>4.5043508279999999E-4</v>
      </c>
      <c r="D843">
        <v>469153.95403591997</v>
      </c>
      <c r="E843">
        <v>3.4843886999999998</v>
      </c>
      <c r="F843">
        <v>-3.91726705</v>
      </c>
      <c r="G843">
        <v>34.133349969999998</v>
      </c>
      <c r="H843">
        <v>5180000.454284668</v>
      </c>
    </row>
    <row r="844" spans="1:8" x14ac:dyDescent="0.3">
      <c r="A844" t="s">
        <v>1530</v>
      </c>
      <c r="B844" t="s">
        <v>1529</v>
      </c>
      <c r="C844">
        <v>3.7534792548259997E-2</v>
      </c>
      <c r="D844">
        <v>798832.35897871002</v>
      </c>
      <c r="E844">
        <v>0.53435577000000001</v>
      </c>
      <c r="F844">
        <v>-2.7259816099999998</v>
      </c>
      <c r="G844">
        <v>5.3171568599999999</v>
      </c>
      <c r="H844">
        <v>5151203.4374344191</v>
      </c>
    </row>
    <row r="845" spans="1:8" x14ac:dyDescent="0.3">
      <c r="A845" t="s">
        <v>1627</v>
      </c>
      <c r="B845" t="s">
        <v>1626</v>
      </c>
      <c r="C845">
        <v>0.48942115030298999</v>
      </c>
      <c r="D845">
        <v>52535.529633500002</v>
      </c>
      <c r="E845">
        <v>-1.1206644400000001</v>
      </c>
      <c r="F845">
        <v>2.3715054900000001</v>
      </c>
      <c r="G845">
        <v>18.722025559999999</v>
      </c>
      <c r="H845">
        <v>5137197.2944229776</v>
      </c>
    </row>
    <row r="846" spans="1:8" x14ac:dyDescent="0.3">
      <c r="A846" t="s">
        <v>1672</v>
      </c>
      <c r="B846" t="s">
        <v>1671</v>
      </c>
      <c r="C846">
        <v>3.2578080419999997E-5</v>
      </c>
      <c r="D846">
        <v>0</v>
      </c>
      <c r="E846">
        <v>-0.76807382999999996</v>
      </c>
      <c r="F846">
        <v>4.9356395199999996</v>
      </c>
      <c r="G846">
        <v>25.30885846</v>
      </c>
      <c r="H846">
        <v>5120548.2070607739</v>
      </c>
    </row>
    <row r="847" spans="1:8" x14ac:dyDescent="0.3">
      <c r="A847" t="s">
        <v>1625</v>
      </c>
      <c r="B847" t="s">
        <v>1624</v>
      </c>
      <c r="C847">
        <v>0.12860039837858001</v>
      </c>
      <c r="D847">
        <v>11114.328581670001</v>
      </c>
      <c r="E847">
        <v>0.85385279999999997</v>
      </c>
      <c r="F847">
        <v>7.1643622599999999</v>
      </c>
      <c r="G847">
        <v>25.501068409999998</v>
      </c>
      <c r="H847">
        <v>5357759.0564734126</v>
      </c>
    </row>
    <row r="848" spans="1:8" x14ac:dyDescent="0.3">
      <c r="A848" t="s">
        <v>1588</v>
      </c>
      <c r="B848" t="s">
        <v>1587</v>
      </c>
      <c r="C848">
        <v>1.4308581271056999</v>
      </c>
      <c r="D848">
        <v>1526.61031447</v>
      </c>
      <c r="E848">
        <v>-1.35105E-2</v>
      </c>
      <c r="F848">
        <v>11.901211399999999</v>
      </c>
      <c r="G848">
        <v>18.689125749999999</v>
      </c>
      <c r="H848">
        <v>5106792.9639098933</v>
      </c>
    </row>
    <row r="849" spans="1:8" x14ac:dyDescent="0.3">
      <c r="A849" t="s">
        <v>1623</v>
      </c>
      <c r="B849" t="s">
        <v>1622</v>
      </c>
      <c r="C849">
        <v>0.83643182655452997</v>
      </c>
      <c r="D849">
        <v>111514.26012149001</v>
      </c>
      <c r="E849">
        <v>0.17205802000000001</v>
      </c>
      <c r="F849">
        <v>3.7438714700000002</v>
      </c>
      <c r="G849">
        <v>-31.58256386</v>
      </c>
      <c r="H849">
        <v>5091852.3501514383</v>
      </c>
    </row>
    <row r="850" spans="1:8" x14ac:dyDescent="0.3">
      <c r="A850" t="s">
        <v>1578</v>
      </c>
      <c r="B850" t="s">
        <v>1577</v>
      </c>
      <c r="C850">
        <v>4.2376108223779997E-2</v>
      </c>
      <c r="D850">
        <v>1909249.3560228101</v>
      </c>
      <c r="E850">
        <v>0.11405371</v>
      </c>
      <c r="F850">
        <v>2.4648078</v>
      </c>
      <c r="G850">
        <v>10.9552076</v>
      </c>
      <c r="H850">
        <v>5070526.2961893659</v>
      </c>
    </row>
    <row r="851" spans="1:8" x14ac:dyDescent="0.3">
      <c r="A851" t="s">
        <v>1613</v>
      </c>
      <c r="B851" t="s">
        <v>1612</v>
      </c>
      <c r="C851">
        <v>6.7893315396400002E-3</v>
      </c>
      <c r="D851">
        <v>254655.61053015999</v>
      </c>
      <c r="E851">
        <v>1.9214202</v>
      </c>
      <c r="F851">
        <v>4.3796923699999999</v>
      </c>
      <c r="G851">
        <v>10.985082950000001</v>
      </c>
      <c r="H851">
        <v>5075195.0591693912</v>
      </c>
    </row>
    <row r="852" spans="1:8" x14ac:dyDescent="0.3">
      <c r="A852" t="s">
        <v>1582</v>
      </c>
      <c r="B852" t="s">
        <v>1581</v>
      </c>
      <c r="C852">
        <v>621.19956791216589</v>
      </c>
      <c r="D852">
        <v>335800.70677458</v>
      </c>
      <c r="E852">
        <v>0.98495588000000001</v>
      </c>
      <c r="F852">
        <v>-1.9201682600000001</v>
      </c>
      <c r="G852">
        <v>16.828880349999999</v>
      </c>
      <c r="H852">
        <v>5066202.1971809249</v>
      </c>
    </row>
    <row r="853" spans="1:8" x14ac:dyDescent="0.3">
      <c r="A853" t="s">
        <v>1586</v>
      </c>
      <c r="B853" t="s">
        <v>1585</v>
      </c>
      <c r="C853">
        <v>6.0777526196900002E-2</v>
      </c>
      <c r="D853">
        <v>1479129.6363188201</v>
      </c>
      <c r="E853">
        <v>0.22180949</v>
      </c>
      <c r="F853">
        <v>-5.03028852</v>
      </c>
      <c r="G853">
        <v>8.4084530999999991</v>
      </c>
      <c r="H853">
        <v>5009923.4090216523</v>
      </c>
    </row>
    <row r="854" spans="1:8" x14ac:dyDescent="0.3">
      <c r="A854" t="s">
        <v>1646</v>
      </c>
      <c r="B854" t="s">
        <v>1645</v>
      </c>
      <c r="C854">
        <v>0.25009744032589998</v>
      </c>
      <c r="D854">
        <v>941371.47535910003</v>
      </c>
      <c r="E854">
        <v>1.5620537999999999</v>
      </c>
      <c r="F854">
        <v>-4.6323722299999996</v>
      </c>
      <c r="G854">
        <v>14.77803581</v>
      </c>
      <c r="H854">
        <v>5010952.3144197511</v>
      </c>
    </row>
    <row r="855" spans="1:8" x14ac:dyDescent="0.3">
      <c r="A855" t="s">
        <v>1729</v>
      </c>
      <c r="B855" t="s">
        <v>1728</v>
      </c>
      <c r="C855">
        <v>5.1099404000000004E-7</v>
      </c>
      <c r="D855">
        <v>64153.041630990003</v>
      </c>
      <c r="E855">
        <v>0.98660369000000003</v>
      </c>
      <c r="F855">
        <v>8.17609371</v>
      </c>
      <c r="G855">
        <v>40.195632680000003</v>
      </c>
      <c r="H855">
        <v>4960197.3060329473</v>
      </c>
    </row>
    <row r="856" spans="1:8" x14ac:dyDescent="0.3">
      <c r="A856" t="s">
        <v>1538</v>
      </c>
      <c r="B856" t="s">
        <v>1537</v>
      </c>
      <c r="C856">
        <v>3.011662850272E-2</v>
      </c>
      <c r="D856">
        <v>7023.1830799899999</v>
      </c>
      <c r="E856">
        <v>-1.0930438</v>
      </c>
      <c r="F856">
        <v>-1.27320308</v>
      </c>
      <c r="G856">
        <v>-4.3935464199999998</v>
      </c>
      <c r="H856">
        <v>4962163.518887708</v>
      </c>
    </row>
    <row r="857" spans="1:8" x14ac:dyDescent="0.3">
      <c r="A857" t="s">
        <v>1629</v>
      </c>
      <c r="B857" t="s">
        <v>1628</v>
      </c>
      <c r="C857">
        <v>8.6151253118599991E-3</v>
      </c>
      <c r="D857">
        <v>2493925.36161415</v>
      </c>
      <c r="E857">
        <v>0.25396107000000001</v>
      </c>
      <c r="F857">
        <v>10.94283961</v>
      </c>
      <c r="G857">
        <v>51.492221559999997</v>
      </c>
      <c r="H857">
        <v>5169075.1871159999</v>
      </c>
    </row>
    <row r="858" spans="1:8" x14ac:dyDescent="0.3">
      <c r="A858" t="s">
        <v>1635</v>
      </c>
      <c r="B858" t="s">
        <v>1634</v>
      </c>
      <c r="C858">
        <v>4.5161063656499996E-3</v>
      </c>
      <c r="D858">
        <v>310316.3528006</v>
      </c>
      <c r="E858">
        <v>3.0916646000000001</v>
      </c>
      <c r="F858">
        <v>7.9069103399999996</v>
      </c>
      <c r="G858">
        <v>4.2209955800000003</v>
      </c>
      <c r="H858">
        <v>4957104.1522557223</v>
      </c>
    </row>
    <row r="859" spans="1:8" x14ac:dyDescent="0.3">
      <c r="A859" t="s">
        <v>1388</v>
      </c>
      <c r="B859" t="s">
        <v>1387</v>
      </c>
      <c r="C859">
        <v>2.3571514181099998E-3</v>
      </c>
      <c r="D859">
        <v>6979.5593969199999</v>
      </c>
      <c r="E859">
        <v>-0.22355902</v>
      </c>
      <c r="F859">
        <v>9.5573122300000009</v>
      </c>
      <c r="G859">
        <v>3.5172945499999999</v>
      </c>
      <c r="H859">
        <v>4927213.4273880944</v>
      </c>
    </row>
    <row r="860" spans="1:8" x14ac:dyDescent="0.3">
      <c r="A860" t="s">
        <v>1392</v>
      </c>
      <c r="B860" t="s">
        <v>1391</v>
      </c>
      <c r="C860">
        <v>0.99959278840841004</v>
      </c>
      <c r="D860">
        <v>5954.1238269200003</v>
      </c>
      <c r="E860">
        <v>0.34076204999999998</v>
      </c>
      <c r="F860">
        <v>0.58313296000000003</v>
      </c>
      <c r="G860">
        <v>-0.10939251</v>
      </c>
      <c r="H860">
        <v>4916752.0455497727</v>
      </c>
    </row>
    <row r="861" spans="1:8" x14ac:dyDescent="0.3">
      <c r="A861" t="s">
        <v>1594</v>
      </c>
      <c r="B861" t="s">
        <v>1593</v>
      </c>
      <c r="C861">
        <v>5.5713304454099999E-3</v>
      </c>
      <c r="D861">
        <v>873897.09119781002</v>
      </c>
      <c r="E861">
        <v>1.10509083</v>
      </c>
      <c r="F861">
        <v>1.6782384299999999</v>
      </c>
      <c r="G861">
        <v>2.5975791400000001</v>
      </c>
      <c r="H861">
        <v>4918209.0437164987</v>
      </c>
    </row>
    <row r="862" spans="1:8" x14ac:dyDescent="0.3">
      <c r="A862" t="s">
        <v>1720</v>
      </c>
      <c r="B862" t="s">
        <v>1719</v>
      </c>
      <c r="C862">
        <v>273.41124478753756</v>
      </c>
      <c r="D862">
        <v>338983.32068617002</v>
      </c>
      <c r="E862">
        <v>-0.33647746000000001</v>
      </c>
      <c r="F862">
        <v>-2.6582127299999998</v>
      </c>
      <c r="G862">
        <v>16.513793580000002</v>
      </c>
      <c r="H862">
        <v>4910813.931796818</v>
      </c>
    </row>
    <row r="863" spans="1:8" x14ac:dyDescent="0.3">
      <c r="A863" t="s">
        <v>1558</v>
      </c>
      <c r="B863" t="s">
        <v>1557</v>
      </c>
      <c r="C863">
        <v>2.886760953001E-2</v>
      </c>
      <c r="D863">
        <v>100262.77763195999</v>
      </c>
      <c r="E863">
        <v>0.12391972</v>
      </c>
      <c r="F863">
        <v>2.5469081600000001</v>
      </c>
      <c r="G863">
        <v>-10.02198147</v>
      </c>
      <c r="H863">
        <v>4902963.3944236478</v>
      </c>
    </row>
    <row r="864" spans="1:8" x14ac:dyDescent="0.3">
      <c r="A864" t="s">
        <v>1611</v>
      </c>
      <c r="B864" t="s">
        <v>1610</v>
      </c>
      <c r="C864">
        <v>4.3167972591400001E-3</v>
      </c>
      <c r="D864">
        <v>26030.319410960001</v>
      </c>
      <c r="E864">
        <v>0.24310202</v>
      </c>
      <c r="F864">
        <v>0.82398492000000001</v>
      </c>
      <c r="G864">
        <v>3.2464414399999999</v>
      </c>
      <c r="H864">
        <v>4883926.9298930326</v>
      </c>
    </row>
    <row r="865" spans="1:8" x14ac:dyDescent="0.3">
      <c r="A865" t="s">
        <v>1642</v>
      </c>
      <c r="B865" t="s">
        <v>1642</v>
      </c>
      <c r="C865">
        <v>1.48899128314E-3</v>
      </c>
      <c r="D865">
        <v>1062740.4493464299</v>
      </c>
      <c r="E865">
        <v>0.28701508999999997</v>
      </c>
      <c r="F865">
        <v>5.7091155699999998</v>
      </c>
      <c r="G865">
        <v>2.4149506299999999</v>
      </c>
      <c r="H865">
        <v>4864317.0220145844</v>
      </c>
    </row>
    <row r="866" spans="1:8" x14ac:dyDescent="0.3">
      <c r="A866" t="s">
        <v>1743</v>
      </c>
      <c r="B866" t="s">
        <v>1742</v>
      </c>
      <c r="C866">
        <v>0.12871314224488001</v>
      </c>
      <c r="D866">
        <v>802.67266890999997</v>
      </c>
      <c r="E866">
        <v>0.39329755</v>
      </c>
      <c r="F866">
        <v>3.5837658100000001</v>
      </c>
      <c r="G866">
        <v>22.21955402</v>
      </c>
      <c r="H866">
        <v>4833049.6211043419</v>
      </c>
    </row>
    <row r="867" spans="1:8" x14ac:dyDescent="0.3">
      <c r="A867" t="s">
        <v>1916</v>
      </c>
      <c r="B867" t="s">
        <v>1915</v>
      </c>
      <c r="C867">
        <v>5.7724985538878597</v>
      </c>
      <c r="D867">
        <v>1479875.08778366</v>
      </c>
      <c r="E867">
        <v>9.1990218000000006</v>
      </c>
      <c r="F867">
        <v>45.818136950000003</v>
      </c>
      <c r="G867">
        <v>148.21625169999999</v>
      </c>
      <c r="H867">
        <v>4926215.6308965757</v>
      </c>
    </row>
    <row r="868" spans="1:8" x14ac:dyDescent="0.3">
      <c r="A868" t="s">
        <v>1666</v>
      </c>
      <c r="B868" t="s">
        <v>1665</v>
      </c>
      <c r="C868">
        <v>3.069320182867E-2</v>
      </c>
      <c r="D868">
        <v>34748.398242800002</v>
      </c>
      <c r="E868">
        <v>-10.695485</v>
      </c>
      <c r="F868">
        <v>-10.112332540000001</v>
      </c>
      <c r="G868">
        <v>8.2045324399999995</v>
      </c>
      <c r="H868">
        <v>4859627.9531850629</v>
      </c>
    </row>
    <row r="869" spans="1:8" x14ac:dyDescent="0.3">
      <c r="A869" t="s">
        <v>2253</v>
      </c>
      <c r="B869" t="s">
        <v>2252</v>
      </c>
      <c r="C869">
        <v>4.4929193906199996E-3</v>
      </c>
      <c r="D869">
        <v>560864.87961963995</v>
      </c>
      <c r="E869">
        <v>0.17205802000000001</v>
      </c>
      <c r="F869">
        <v>114.14001519999999</v>
      </c>
      <c r="G869">
        <v>87.094452989999994</v>
      </c>
      <c r="H869">
        <v>2884454.2442851202</v>
      </c>
    </row>
    <row r="870" spans="1:8" x14ac:dyDescent="0.3">
      <c r="A870" t="s">
        <v>1601</v>
      </c>
      <c r="B870" t="s">
        <v>1600</v>
      </c>
      <c r="C870">
        <v>63.47856027161265</v>
      </c>
      <c r="D870">
        <v>218370.40792867</v>
      </c>
      <c r="E870">
        <v>0.95579263000000003</v>
      </c>
      <c r="F870">
        <v>3.4847971499999999</v>
      </c>
      <c r="G870">
        <v>30.08371357</v>
      </c>
      <c r="H870">
        <v>4784303.9123612223</v>
      </c>
    </row>
    <row r="871" spans="1:8" x14ac:dyDescent="0.3">
      <c r="A871" t="s">
        <v>1592</v>
      </c>
      <c r="B871" t="s">
        <v>1591</v>
      </c>
      <c r="C871">
        <v>5.4733289690719999E-2</v>
      </c>
      <c r="D871">
        <v>1183348.87628265</v>
      </c>
      <c r="E871">
        <v>1.26746183</v>
      </c>
      <c r="F871">
        <v>0.91847681999999997</v>
      </c>
      <c r="G871">
        <v>10.93081039</v>
      </c>
      <c r="H871">
        <v>4773545.1128889341</v>
      </c>
    </row>
    <row r="872" spans="1:8" x14ac:dyDescent="0.3">
      <c r="A872" t="s">
        <v>1825</v>
      </c>
      <c r="B872" t="s">
        <v>1824</v>
      </c>
      <c r="C872">
        <v>4.3066663968101002</v>
      </c>
      <c r="D872">
        <v>2104138.3815462999</v>
      </c>
      <c r="E872">
        <v>0.87480230999999997</v>
      </c>
      <c r="F872">
        <v>8.4833935500000006</v>
      </c>
      <c r="G872">
        <v>58.403064970000003</v>
      </c>
      <c r="H872">
        <v>4765864.7013699776</v>
      </c>
    </row>
    <row r="873" spans="1:8" x14ac:dyDescent="0.3">
      <c r="A873" t="s">
        <v>1599</v>
      </c>
      <c r="B873" t="s">
        <v>1598</v>
      </c>
      <c r="C873">
        <v>0.26999140533749999</v>
      </c>
      <c r="D873">
        <v>1728005.42137152</v>
      </c>
      <c r="E873">
        <v>-6.1242287900000001</v>
      </c>
      <c r="F873">
        <v>2.7686070699999998</v>
      </c>
      <c r="G873">
        <v>36.89043539</v>
      </c>
      <c r="H873">
        <v>4740974.5394444922</v>
      </c>
    </row>
    <row r="874" spans="1:8" x14ac:dyDescent="0.3">
      <c r="A874" t="s">
        <v>1564</v>
      </c>
      <c r="B874" t="s">
        <v>1563</v>
      </c>
      <c r="C874">
        <v>298.74421947941426</v>
      </c>
      <c r="D874">
        <v>249829.35769343999</v>
      </c>
      <c r="E874">
        <v>-0.33647746000000001</v>
      </c>
      <c r="F874">
        <v>1.06368222</v>
      </c>
      <c r="G874">
        <v>15.868199929999999</v>
      </c>
      <c r="H874">
        <v>4736961.4787417306</v>
      </c>
    </row>
    <row r="875" spans="1:8" x14ac:dyDescent="0.3">
      <c r="A875" t="s">
        <v>1691</v>
      </c>
      <c r="B875" t="s">
        <v>1690</v>
      </c>
      <c r="C875">
        <v>0.25911674504198001</v>
      </c>
      <c r="D875">
        <v>111.30350949</v>
      </c>
      <c r="E875">
        <v>-2.45577435</v>
      </c>
      <c r="F875">
        <v>6.4762541300000001</v>
      </c>
      <c r="G875">
        <v>12.856871699999999</v>
      </c>
      <c r="H875">
        <v>4670876.8553786511</v>
      </c>
    </row>
    <row r="876" spans="1:8" x14ac:dyDescent="0.3">
      <c r="A876" t="s">
        <v>1615</v>
      </c>
      <c r="B876" t="s">
        <v>1614</v>
      </c>
      <c r="C876">
        <v>3.1093035319000001E-3</v>
      </c>
      <c r="D876">
        <v>178357.37122733999</v>
      </c>
      <c r="E876">
        <v>0.87567002999999999</v>
      </c>
      <c r="F876">
        <v>-1.5485966499999999</v>
      </c>
      <c r="G876">
        <v>10.47229782</v>
      </c>
      <c r="H876">
        <v>4663538.2833377421</v>
      </c>
    </row>
    <row r="877" spans="1:8" x14ac:dyDescent="0.3">
      <c r="A877" t="s">
        <v>1662</v>
      </c>
      <c r="B877" t="s">
        <v>1661</v>
      </c>
      <c r="C877">
        <v>1.2860578790310001E-2</v>
      </c>
      <c r="D877">
        <v>631807.12268721999</v>
      </c>
      <c r="E877">
        <v>-0.89124479999999995</v>
      </c>
      <c r="F877">
        <v>1.4041058099999999</v>
      </c>
      <c r="G877">
        <v>14.82027916</v>
      </c>
      <c r="H877">
        <v>4653921.9497434311</v>
      </c>
    </row>
    <row r="878" spans="1:8" x14ac:dyDescent="0.3">
      <c r="A878" t="s">
        <v>1712</v>
      </c>
      <c r="B878" t="s">
        <v>1711</v>
      </c>
      <c r="C878">
        <v>5.6248208041000001E-3</v>
      </c>
      <c r="D878">
        <v>3814.1381987999998</v>
      </c>
      <c r="E878">
        <v>0.32672780000000001</v>
      </c>
      <c r="F878">
        <v>11.475272049999999</v>
      </c>
      <c r="G878">
        <v>122.10954357</v>
      </c>
      <c r="H878">
        <v>4658044.9667175198</v>
      </c>
    </row>
    <row r="879" spans="1:8" x14ac:dyDescent="0.3">
      <c r="A879" t="s">
        <v>1676</v>
      </c>
      <c r="B879" t="s">
        <v>1675</v>
      </c>
      <c r="C879">
        <v>18.686569925142571</v>
      </c>
      <c r="D879">
        <v>583566.17184877</v>
      </c>
      <c r="E879">
        <v>1.86056493</v>
      </c>
      <c r="F879">
        <v>1.94588023</v>
      </c>
      <c r="G879">
        <v>10.12460991</v>
      </c>
      <c r="H879">
        <v>4622274.9289268106</v>
      </c>
    </row>
    <row r="880" spans="1:8" x14ac:dyDescent="0.3">
      <c r="A880" t="s">
        <v>1637</v>
      </c>
      <c r="B880" t="s">
        <v>1636</v>
      </c>
      <c r="C880">
        <v>3.7029218219459299</v>
      </c>
      <c r="D880">
        <v>4271350.7623789599</v>
      </c>
      <c r="E880">
        <v>2.4324199999999998E-3</v>
      </c>
      <c r="F880">
        <v>-1.91875369</v>
      </c>
      <c r="G880">
        <v>-14.684839650000001</v>
      </c>
      <c r="H880">
        <v>4517601.651992254</v>
      </c>
    </row>
    <row r="881" spans="1:8" x14ac:dyDescent="0.3">
      <c r="A881" t="s">
        <v>1757</v>
      </c>
      <c r="B881" t="s">
        <v>1756</v>
      </c>
      <c r="C881">
        <v>261.96397093725261</v>
      </c>
      <c r="D881">
        <v>26.719739489999998</v>
      </c>
      <c r="E881">
        <v>-0.31616504000000001</v>
      </c>
      <c r="F881">
        <v>22.34372368</v>
      </c>
      <c r="G881">
        <v>7.47938758</v>
      </c>
      <c r="H881">
        <v>4597467.6899487833</v>
      </c>
    </row>
    <row r="882" spans="1:8" x14ac:dyDescent="0.3">
      <c r="A882" t="s">
        <v>1660</v>
      </c>
      <c r="B882" t="s">
        <v>1660</v>
      </c>
      <c r="C882">
        <v>4.2223071869399997E-3</v>
      </c>
      <c r="D882">
        <v>474827.34968430997</v>
      </c>
      <c r="E882">
        <v>-0.56678514999999996</v>
      </c>
      <c r="F882">
        <v>-2.1895301100000002</v>
      </c>
      <c r="G882">
        <v>-1.5734343399999999</v>
      </c>
      <c r="H882">
        <v>4587624.5316515332</v>
      </c>
    </row>
    <row r="883" spans="1:8" x14ac:dyDescent="0.3">
      <c r="A883" t="s">
        <v>1793</v>
      </c>
      <c r="B883" t="s">
        <v>1792</v>
      </c>
      <c r="C883">
        <v>2.6432546768400001E-3</v>
      </c>
      <c r="D883">
        <v>33727.855501290003</v>
      </c>
      <c r="E883">
        <v>-1.49238486</v>
      </c>
      <c r="F883">
        <v>4.7432881299999998</v>
      </c>
      <c r="G883">
        <v>19.483023190000001</v>
      </c>
      <c r="H883">
        <v>4540217.6385145225</v>
      </c>
    </row>
    <row r="884" spans="1:8" x14ac:dyDescent="0.3">
      <c r="A884" t="s">
        <v>1687</v>
      </c>
      <c r="B884" t="s">
        <v>1686</v>
      </c>
      <c r="C884">
        <v>0.39788857469027</v>
      </c>
      <c r="D884">
        <v>51131.555314290003</v>
      </c>
      <c r="E884">
        <v>-1.5323212799999999</v>
      </c>
      <c r="F884">
        <v>-3.2161208100000001</v>
      </c>
      <c r="G884">
        <v>17.344958429999998</v>
      </c>
      <c r="H884">
        <v>4531257.6050508842</v>
      </c>
    </row>
    <row r="885" spans="1:8" x14ac:dyDescent="0.3">
      <c r="A885" t="s">
        <v>1668</v>
      </c>
      <c r="B885" t="s">
        <v>1667</v>
      </c>
      <c r="C885">
        <v>2.9010819592430001E-2</v>
      </c>
      <c r="D885">
        <v>81759.019858679996</v>
      </c>
      <c r="E885">
        <v>-2.2072179599999999</v>
      </c>
      <c r="F885">
        <v>6.9887752599999997</v>
      </c>
      <c r="G885">
        <v>9.6160801300000003</v>
      </c>
      <c r="H885">
        <v>4521762.7153583411</v>
      </c>
    </row>
    <row r="886" spans="1:8" x14ac:dyDescent="0.3">
      <c r="A886" t="s">
        <v>1434</v>
      </c>
      <c r="B886" t="s">
        <v>1433</v>
      </c>
      <c r="C886">
        <v>9.0754823599979995E-2</v>
      </c>
      <c r="D886">
        <v>55629.765798389999</v>
      </c>
      <c r="E886">
        <v>-19.010242810000001</v>
      </c>
      <c r="F886">
        <v>-49.748937339999998</v>
      </c>
      <c r="G886">
        <v>-3.6990609499999998</v>
      </c>
      <c r="H886">
        <v>4372834.1288418723</v>
      </c>
    </row>
    <row r="887" spans="1:8" x14ac:dyDescent="0.3">
      <c r="A887" t="s">
        <v>1653</v>
      </c>
      <c r="B887" t="s">
        <v>1652</v>
      </c>
      <c r="C887">
        <v>6.5843558332969995E-2</v>
      </c>
      <c r="D887">
        <v>66.75271807</v>
      </c>
      <c r="E887">
        <v>-0.76647348999999998</v>
      </c>
      <c r="F887">
        <v>-11.62739238</v>
      </c>
      <c r="G887">
        <v>17.93491547</v>
      </c>
      <c r="H887">
        <v>4502000.0335781323</v>
      </c>
    </row>
    <row r="888" spans="1:8" x14ac:dyDescent="0.3">
      <c r="A888" t="s">
        <v>1706</v>
      </c>
      <c r="B888" t="s">
        <v>1705</v>
      </c>
      <c r="C888">
        <v>6.4200091321009598</v>
      </c>
      <c r="D888">
        <v>465923.51082771999</v>
      </c>
      <c r="E888">
        <v>0.33271439000000003</v>
      </c>
      <c r="F888">
        <v>2.5536166100000002</v>
      </c>
      <c r="G888">
        <v>34.39942731</v>
      </c>
      <c r="H888">
        <v>4524905.896423474</v>
      </c>
    </row>
    <row r="889" spans="1:8" x14ac:dyDescent="0.3">
      <c r="A889" t="s">
        <v>1648</v>
      </c>
      <c r="B889" t="s">
        <v>1647</v>
      </c>
      <c r="C889">
        <v>0.13276164256837</v>
      </c>
      <c r="D889">
        <v>13070.21564857</v>
      </c>
      <c r="E889">
        <v>-0.27245287000000001</v>
      </c>
      <c r="F889">
        <v>-1.97554304</v>
      </c>
      <c r="G889">
        <v>15.11606072</v>
      </c>
      <c r="H889">
        <v>4481620.5281539392</v>
      </c>
    </row>
    <row r="890" spans="1:8" x14ac:dyDescent="0.3">
      <c r="A890" t="s">
        <v>1641</v>
      </c>
      <c r="B890" t="s">
        <v>1640</v>
      </c>
      <c r="C890">
        <v>0.44671996928781998</v>
      </c>
      <c r="D890">
        <v>362.58963667</v>
      </c>
      <c r="E890">
        <v>-4.9642449999999998E-2</v>
      </c>
      <c r="F890">
        <v>-0.29141573999999998</v>
      </c>
      <c r="G890">
        <v>-0.21206981999999999</v>
      </c>
      <c r="H890">
        <v>4467199.6928781997</v>
      </c>
    </row>
    <row r="891" spans="1:8" x14ac:dyDescent="0.3">
      <c r="A891" t="s">
        <v>1570</v>
      </c>
      <c r="B891" t="s">
        <v>1569</v>
      </c>
      <c r="C891">
        <v>0.20657244136090999</v>
      </c>
      <c r="D891">
        <v>188744.80342549001</v>
      </c>
      <c r="E891">
        <v>0.19088921</v>
      </c>
      <c r="F891">
        <v>-1.00543961</v>
      </c>
      <c r="G891">
        <v>-27.0467339</v>
      </c>
      <c r="H891">
        <v>4455534.4274437455</v>
      </c>
    </row>
    <row r="892" spans="1:8" x14ac:dyDescent="0.3">
      <c r="A892" t="s">
        <v>2927</v>
      </c>
      <c r="B892" t="s">
        <v>2926</v>
      </c>
      <c r="C892">
        <v>1.77782817480501</v>
      </c>
      <c r="D892">
        <v>2478218.4016742799</v>
      </c>
      <c r="E892">
        <v>-0.82987946000000001</v>
      </c>
      <c r="F892">
        <v>250.3009897</v>
      </c>
      <c r="G892">
        <v>6814.0982843499996</v>
      </c>
      <c r="H892">
        <v>4447954.972664318</v>
      </c>
    </row>
    <row r="893" spans="1:8" x14ac:dyDescent="0.3">
      <c r="A893" t="s">
        <v>1651</v>
      </c>
      <c r="B893" t="s">
        <v>1650</v>
      </c>
      <c r="C893">
        <v>0.15730566146791</v>
      </c>
      <c r="D893">
        <v>99513767.002668142</v>
      </c>
      <c r="E893">
        <v>0.42029689999999997</v>
      </c>
      <c r="F893">
        <v>0.43285220000000002</v>
      </c>
      <c r="G893">
        <v>0.78260682999999998</v>
      </c>
      <c r="H893">
        <v>4443192.7915579984</v>
      </c>
    </row>
    <row r="894" spans="1:8" x14ac:dyDescent="0.3">
      <c r="A894" t="s">
        <v>1685</v>
      </c>
      <c r="B894" t="s">
        <v>1684</v>
      </c>
      <c r="C894">
        <v>8.3580670800000005E-6</v>
      </c>
      <c r="D894">
        <v>261552.37481733999</v>
      </c>
      <c r="E894">
        <v>-2.38200206</v>
      </c>
      <c r="F894">
        <v>-7.2058152900000003</v>
      </c>
      <c r="G894">
        <v>10.855951149999999</v>
      </c>
      <c r="H894">
        <v>4413939.4966848614</v>
      </c>
    </row>
    <row r="895" spans="1:8" x14ac:dyDescent="0.3">
      <c r="A895" t="s">
        <v>1888</v>
      </c>
      <c r="B895" t="s">
        <v>1887</v>
      </c>
      <c r="C895">
        <v>0.12039727618784</v>
      </c>
      <c r="D895">
        <v>48990.930833990002</v>
      </c>
      <c r="E895">
        <v>1.40963131</v>
      </c>
      <c r="F895">
        <v>21.715411079999999</v>
      </c>
      <c r="G895">
        <v>60.746774559999999</v>
      </c>
      <c r="H895">
        <v>4404198.7924953932</v>
      </c>
    </row>
    <row r="896" spans="1:8" x14ac:dyDescent="0.3">
      <c r="A896" t="s">
        <v>449</v>
      </c>
      <c r="B896" t="s">
        <v>1698</v>
      </c>
      <c r="C896">
        <v>5.6357855125899999E-3</v>
      </c>
      <c r="D896">
        <v>164367.06719333</v>
      </c>
      <c r="E896">
        <v>-1.0934895200000001</v>
      </c>
      <c r="F896">
        <v>-3.4773373300000001</v>
      </c>
      <c r="G896">
        <v>-3.48546114</v>
      </c>
      <c r="H896">
        <v>4399449.0454724273</v>
      </c>
    </row>
    <row r="897" spans="1:8" x14ac:dyDescent="0.3">
      <c r="A897" t="s">
        <v>251</v>
      </c>
      <c r="B897" t="s">
        <v>1649</v>
      </c>
      <c r="C897">
        <v>6.2585216487799997E-3</v>
      </c>
      <c r="D897">
        <v>322935.57268700999</v>
      </c>
      <c r="E897">
        <v>-0.31531473999999998</v>
      </c>
      <c r="F897">
        <v>3.36133785</v>
      </c>
      <c r="G897">
        <v>-8.0676895399999999</v>
      </c>
      <c r="H897">
        <v>4393482.1974435598</v>
      </c>
    </row>
    <row r="898" spans="1:8" x14ac:dyDescent="0.3">
      <c r="A898" t="s">
        <v>1455</v>
      </c>
      <c r="B898" t="s">
        <v>1454</v>
      </c>
      <c r="C898">
        <v>4.87549622265E-3</v>
      </c>
      <c r="D898">
        <v>1495.94436251</v>
      </c>
      <c r="E898">
        <v>0.55695138</v>
      </c>
      <c r="F898">
        <v>4.05912205</v>
      </c>
      <c r="G898">
        <v>10.002380759999999</v>
      </c>
      <c r="H898">
        <v>4387946.600385</v>
      </c>
    </row>
    <row r="899" spans="1:8" x14ac:dyDescent="0.3">
      <c r="A899" t="s">
        <v>1725</v>
      </c>
      <c r="B899" t="s">
        <v>1724</v>
      </c>
      <c r="C899">
        <v>0.19246466391458</v>
      </c>
      <c r="D899">
        <v>92665.188435189993</v>
      </c>
      <c r="E899">
        <v>-11.325063269999999</v>
      </c>
      <c r="F899">
        <v>-14.17184657</v>
      </c>
      <c r="G899">
        <v>8.3917756299999997</v>
      </c>
      <c r="H899">
        <v>4010097.3798902002</v>
      </c>
    </row>
    <row r="900" spans="1:8" x14ac:dyDescent="0.3">
      <c r="A900" t="s">
        <v>1670</v>
      </c>
      <c r="B900" t="s">
        <v>1669</v>
      </c>
      <c r="C900">
        <v>2479.8533180158829</v>
      </c>
      <c r="D900">
        <v>5475.04562833</v>
      </c>
      <c r="E900">
        <v>0.72505279</v>
      </c>
      <c r="F900">
        <v>-1.53249999</v>
      </c>
      <c r="G900">
        <v>31.93402137</v>
      </c>
      <c r="H900">
        <v>4357102.2797539067</v>
      </c>
    </row>
    <row r="901" spans="1:8" x14ac:dyDescent="0.3">
      <c r="A901" t="s">
        <v>1655</v>
      </c>
      <c r="B901" t="s">
        <v>1654</v>
      </c>
      <c r="C901">
        <v>1.6877472890499999E-3</v>
      </c>
      <c r="D901">
        <v>58255.735810810002</v>
      </c>
      <c r="E901">
        <v>-0.30634044999999999</v>
      </c>
      <c r="F901">
        <v>-1.1311116299999999</v>
      </c>
      <c r="G901">
        <v>-0.64020301000000002</v>
      </c>
      <c r="H901">
        <v>4346134.2659952892</v>
      </c>
    </row>
    <row r="902" spans="1:8" x14ac:dyDescent="0.3">
      <c r="A902" t="s">
        <v>795</v>
      </c>
      <c r="B902" t="s">
        <v>1679</v>
      </c>
      <c r="C902">
        <v>1.0323170860873401</v>
      </c>
      <c r="D902">
        <v>4484.5482498900001</v>
      </c>
      <c r="E902">
        <v>-1.192152E-2</v>
      </c>
      <c r="F902">
        <v>-0.63799793000000005</v>
      </c>
      <c r="G902">
        <v>4.59307774</v>
      </c>
      <c r="H902">
        <v>4345336.857101582</v>
      </c>
    </row>
    <row r="903" spans="1:8" x14ac:dyDescent="0.3">
      <c r="A903" t="s">
        <v>1776</v>
      </c>
      <c r="B903" t="s">
        <v>1775</v>
      </c>
      <c r="C903">
        <v>56.422626219588921</v>
      </c>
      <c r="D903">
        <v>116075.70249079</v>
      </c>
      <c r="E903">
        <v>0.34080474999999999</v>
      </c>
      <c r="F903">
        <v>-3.52272863</v>
      </c>
      <c r="G903">
        <v>3.7865295899999998</v>
      </c>
      <c r="H903">
        <v>4325262.807341381</v>
      </c>
    </row>
    <row r="904" spans="1:8" x14ac:dyDescent="0.3">
      <c r="A904" t="s">
        <v>1700</v>
      </c>
      <c r="B904" t="s">
        <v>1699</v>
      </c>
      <c r="C904">
        <v>3.0476722367200001E-2</v>
      </c>
      <c r="D904">
        <v>39547.439694280001</v>
      </c>
      <c r="E904">
        <v>-1.3077223600000001</v>
      </c>
      <c r="F904">
        <v>1.04780601</v>
      </c>
      <c r="G904">
        <v>35.906658440000001</v>
      </c>
      <c r="H904">
        <v>4334269.264295809</v>
      </c>
    </row>
    <row r="905" spans="1:8" x14ac:dyDescent="0.3">
      <c r="A905" t="s">
        <v>1566</v>
      </c>
      <c r="B905" t="s">
        <v>1565</v>
      </c>
      <c r="C905">
        <v>0.11285807880737</v>
      </c>
      <c r="D905">
        <v>357982.11995152</v>
      </c>
      <c r="E905">
        <v>0.93388221999999999</v>
      </c>
      <c r="F905">
        <v>-3.6141614</v>
      </c>
      <c r="G905">
        <v>29.57759003</v>
      </c>
      <c r="H905">
        <v>4320912.5068805907</v>
      </c>
    </row>
    <row r="906" spans="1:8" x14ac:dyDescent="0.3">
      <c r="A906" t="s">
        <v>1716</v>
      </c>
      <c r="B906" t="s">
        <v>1715</v>
      </c>
      <c r="C906">
        <v>2.554357913603E-2</v>
      </c>
      <c r="D906">
        <v>5109.9051040499999</v>
      </c>
      <c r="E906">
        <v>-0.54569765000000003</v>
      </c>
      <c r="F906">
        <v>-7.0154662700000001</v>
      </c>
      <c r="G906">
        <v>2.1866195400000001</v>
      </c>
      <c r="H906">
        <v>4302808.37674974</v>
      </c>
    </row>
    <row r="907" spans="1:8" x14ac:dyDescent="0.3">
      <c r="A907" t="s">
        <v>1659</v>
      </c>
      <c r="B907" t="s">
        <v>1658</v>
      </c>
      <c r="C907">
        <v>7.5073885184900003E-3</v>
      </c>
      <c r="D907">
        <v>3186.8268665300002</v>
      </c>
      <c r="E907">
        <v>7.9674700000000008E-3</v>
      </c>
      <c r="F907">
        <v>-2.2736856400000001</v>
      </c>
      <c r="G907">
        <v>-3.2726540499999999</v>
      </c>
      <c r="H907">
        <v>4301093.1807950344</v>
      </c>
    </row>
    <row r="908" spans="1:8" x14ac:dyDescent="0.3">
      <c r="A908" t="s">
        <v>1886</v>
      </c>
      <c r="B908" t="s">
        <v>1885</v>
      </c>
      <c r="C908">
        <v>1.6874462412290001E-2</v>
      </c>
      <c r="D908">
        <v>4638.93714593</v>
      </c>
      <c r="E908">
        <v>2.82859354</v>
      </c>
      <c r="F908">
        <v>33.772421020000003</v>
      </c>
      <c r="G908">
        <v>61.520370479999997</v>
      </c>
      <c r="H908">
        <v>4295441.2505560759</v>
      </c>
    </row>
    <row r="909" spans="1:8" x14ac:dyDescent="0.3">
      <c r="A909" t="s">
        <v>1562</v>
      </c>
      <c r="B909" t="s">
        <v>1561</v>
      </c>
      <c r="C909">
        <v>0.22182273099859001</v>
      </c>
      <c r="D909">
        <v>13005.627195630001</v>
      </c>
      <c r="E909">
        <v>-0.29223359999999998</v>
      </c>
      <c r="F909">
        <v>-16.556283350000001</v>
      </c>
      <c r="G909">
        <v>-12.399226779999999</v>
      </c>
      <c r="H909">
        <v>4253769.4467209307</v>
      </c>
    </row>
    <row r="910" spans="1:8" x14ac:dyDescent="0.3">
      <c r="A910" t="s">
        <v>1714</v>
      </c>
      <c r="B910" t="s">
        <v>1713</v>
      </c>
      <c r="C910">
        <v>4.2355510931399998E-3</v>
      </c>
      <c r="D910">
        <v>233945.30865734999</v>
      </c>
      <c r="E910">
        <v>-0.57137358000000005</v>
      </c>
      <c r="F910">
        <v>2.5960344000000002</v>
      </c>
      <c r="G910">
        <v>20.519729940000001</v>
      </c>
      <c r="H910">
        <v>4235551.09311374</v>
      </c>
    </row>
    <row r="911" spans="1:8" x14ac:dyDescent="0.3">
      <c r="A911" t="s">
        <v>1617</v>
      </c>
      <c r="B911" t="s">
        <v>1616</v>
      </c>
      <c r="C911">
        <v>5.06633421207487</v>
      </c>
      <c r="D911">
        <v>290370.33034441998</v>
      </c>
      <c r="E911">
        <v>3.5041954300000002</v>
      </c>
      <c r="F911">
        <v>-3.2160159300000002</v>
      </c>
      <c r="G911">
        <v>24.299393420000001</v>
      </c>
      <c r="H911">
        <v>4316514.2155206827</v>
      </c>
    </row>
    <row r="912" spans="1:8" x14ac:dyDescent="0.3">
      <c r="A912" t="s">
        <v>1830</v>
      </c>
      <c r="B912" t="s">
        <v>1829</v>
      </c>
      <c r="C912">
        <v>0.76088950143762002</v>
      </c>
      <c r="D912">
        <v>5273119.2145520896</v>
      </c>
      <c r="E912">
        <v>4.7638567500000004</v>
      </c>
      <c r="F912">
        <v>26.191540020000001</v>
      </c>
      <c r="G912">
        <v>24.26490059</v>
      </c>
      <c r="H912">
        <v>4313455.1916278163</v>
      </c>
    </row>
    <row r="913" spans="1:8" x14ac:dyDescent="0.3">
      <c r="A913" t="s">
        <v>1695</v>
      </c>
      <c r="B913" t="s">
        <v>1694</v>
      </c>
      <c r="C913">
        <v>3.0707951827E-3</v>
      </c>
      <c r="D913">
        <v>354544.67358022998</v>
      </c>
      <c r="E913">
        <v>-2.4731099999999999E-2</v>
      </c>
      <c r="F913">
        <v>0.83068056999999995</v>
      </c>
      <c r="G913">
        <v>23.7913651</v>
      </c>
      <c r="H913">
        <v>4116460.3400689219</v>
      </c>
    </row>
    <row r="914" spans="1:8" x14ac:dyDescent="0.3">
      <c r="A914" t="s">
        <v>1633</v>
      </c>
      <c r="B914" t="s">
        <v>1632</v>
      </c>
      <c r="C914">
        <v>6.2224715307369997E-2</v>
      </c>
      <c r="D914">
        <v>6862.0149990500004</v>
      </c>
      <c r="E914">
        <v>-0.17598419000000001</v>
      </c>
      <c r="F914">
        <v>58.931473869999998</v>
      </c>
      <c r="G914">
        <v>-17.57790709</v>
      </c>
      <c r="H914">
        <v>4167130.7551268949</v>
      </c>
    </row>
    <row r="915" spans="1:8" x14ac:dyDescent="0.3">
      <c r="A915" t="s">
        <v>1741</v>
      </c>
      <c r="B915" t="s">
        <v>1740</v>
      </c>
      <c r="C915">
        <v>1.828185103824E-2</v>
      </c>
      <c r="D915">
        <v>7747.7114229099998</v>
      </c>
      <c r="E915">
        <v>0.17362929999999999</v>
      </c>
      <c r="F915">
        <v>5.5307286500000004</v>
      </c>
      <c r="G915">
        <v>52.091734459999998</v>
      </c>
      <c r="H915">
        <v>4124907.1495135748</v>
      </c>
    </row>
    <row r="916" spans="1:8" x14ac:dyDescent="0.3">
      <c r="A916" t="s">
        <v>1603</v>
      </c>
      <c r="B916" t="s">
        <v>1602</v>
      </c>
      <c r="C916">
        <v>0.45904672086532</v>
      </c>
      <c r="D916">
        <v>27017.44258916</v>
      </c>
      <c r="E916">
        <v>-9.5822180000000007E-2</v>
      </c>
      <c r="F916">
        <v>-2.08146494</v>
      </c>
      <c r="G916">
        <v>-19.83675676</v>
      </c>
      <c r="H916">
        <v>4131252.9357347642</v>
      </c>
    </row>
    <row r="917" spans="1:8" x14ac:dyDescent="0.3">
      <c r="A917" t="s">
        <v>1860</v>
      </c>
      <c r="B917" t="s">
        <v>1859</v>
      </c>
      <c r="C917">
        <v>2.098947449158E-2</v>
      </c>
      <c r="D917">
        <v>16819.285848439999</v>
      </c>
      <c r="E917">
        <v>0.34030849000000002</v>
      </c>
      <c r="F917">
        <v>10.24430229</v>
      </c>
      <c r="G917">
        <v>22.645818850000001</v>
      </c>
      <c r="H917">
        <v>4129752.7351959343</v>
      </c>
    </row>
    <row r="918" spans="1:8" x14ac:dyDescent="0.3">
      <c r="A918" t="s">
        <v>1621</v>
      </c>
      <c r="B918" t="s">
        <v>1620</v>
      </c>
      <c r="C918">
        <v>7.0660489405000005E-4</v>
      </c>
      <c r="D918">
        <v>126881.76599354</v>
      </c>
      <c r="E918">
        <v>5.2765683399999999</v>
      </c>
      <c r="F918">
        <v>-12.96480721</v>
      </c>
      <c r="G918">
        <v>-13.04600911</v>
      </c>
      <c r="H918">
        <v>4308492.6394872284</v>
      </c>
    </row>
    <row r="919" spans="1:8" x14ac:dyDescent="0.3">
      <c r="A919" t="s">
        <v>1444</v>
      </c>
      <c r="B919" t="s">
        <v>1443</v>
      </c>
      <c r="C919">
        <v>6.9424566503000005E-4</v>
      </c>
      <c r="D919">
        <v>763.66597157000001</v>
      </c>
      <c r="E919">
        <v>-2.5090213000000001</v>
      </c>
      <c r="F919">
        <v>2.28787144</v>
      </c>
      <c r="G919">
        <v>2.5159642799999999</v>
      </c>
      <c r="H919">
        <v>4145981.2214831281</v>
      </c>
    </row>
    <row r="920" spans="1:8" x14ac:dyDescent="0.3">
      <c r="A920" t="s">
        <v>1678</v>
      </c>
      <c r="B920" t="s">
        <v>1677</v>
      </c>
      <c r="C920">
        <v>1.5091945055269999E-2</v>
      </c>
      <c r="D920">
        <v>1422678.73695233</v>
      </c>
      <c r="E920">
        <v>0.90116384000000005</v>
      </c>
      <c r="F920">
        <v>-1.05923542</v>
      </c>
      <c r="G920">
        <v>48.233767239999999</v>
      </c>
      <c r="H920">
        <v>4101081.77919957</v>
      </c>
    </row>
    <row r="921" spans="1:8" x14ac:dyDescent="0.3">
      <c r="A921" t="s">
        <v>1683</v>
      </c>
      <c r="B921" t="s">
        <v>1682</v>
      </c>
      <c r="C921">
        <v>7.4468315539149996E-2</v>
      </c>
      <c r="D921">
        <v>699756.71754773997</v>
      </c>
      <c r="E921">
        <v>4.7320059900000002</v>
      </c>
      <c r="F921">
        <v>-2.3306939500000001</v>
      </c>
      <c r="G921">
        <v>-12.06570505</v>
      </c>
      <c r="H921">
        <v>4061124.8806992639</v>
      </c>
    </row>
    <row r="922" spans="1:8" x14ac:dyDescent="0.3">
      <c r="A922" t="s">
        <v>1765</v>
      </c>
      <c r="B922" t="s">
        <v>1764</v>
      </c>
      <c r="C922">
        <v>1.009356373317E-2</v>
      </c>
      <c r="D922">
        <v>8886.6852703500008</v>
      </c>
      <c r="E922">
        <v>0.40520904000000002</v>
      </c>
      <c r="F922">
        <v>65.619684719999995</v>
      </c>
      <c r="G922">
        <v>5.2193693400000001</v>
      </c>
      <c r="H922">
        <v>4036782.1147753503</v>
      </c>
    </row>
    <row r="923" spans="1:8" x14ac:dyDescent="0.3">
      <c r="A923" t="s">
        <v>1681</v>
      </c>
      <c r="B923" t="s">
        <v>1680</v>
      </c>
      <c r="C923">
        <v>0.79060908560804</v>
      </c>
      <c r="D923">
        <v>170757.3472399</v>
      </c>
      <c r="E923">
        <v>-1.2059451999999999</v>
      </c>
      <c r="F923">
        <v>-5.5616135599999996</v>
      </c>
      <c r="G923">
        <v>37.497419399999998</v>
      </c>
      <c r="H923">
        <v>4032814.4456285289</v>
      </c>
    </row>
    <row r="924" spans="1:8" x14ac:dyDescent="0.3">
      <c r="A924" t="s">
        <v>1674</v>
      </c>
      <c r="B924" t="s">
        <v>1673</v>
      </c>
      <c r="C924">
        <v>1.2671654392200001E-2</v>
      </c>
      <c r="D924">
        <v>6622.5692346200003</v>
      </c>
      <c r="E924">
        <v>1.43598282</v>
      </c>
      <c r="F924">
        <v>2.4450277100000002</v>
      </c>
      <c r="G924">
        <v>6.1770210099999998</v>
      </c>
      <c r="H924">
        <v>4014503.5166361569</v>
      </c>
    </row>
    <row r="925" spans="1:8" x14ac:dyDescent="0.3">
      <c r="A925" t="s">
        <v>1811</v>
      </c>
      <c r="B925" t="s">
        <v>1810</v>
      </c>
      <c r="C925">
        <v>4.3934068437699999E-3</v>
      </c>
      <c r="D925">
        <v>13.302685520000001</v>
      </c>
      <c r="E925">
        <v>-0.76783968999999996</v>
      </c>
      <c r="F925">
        <v>4.8889668500000001</v>
      </c>
      <c r="G925">
        <v>25.830569359999998</v>
      </c>
      <c r="H925">
        <v>4008437.528896749</v>
      </c>
    </row>
    <row r="926" spans="1:8" x14ac:dyDescent="0.3">
      <c r="A926" t="s">
        <v>1727</v>
      </c>
      <c r="B926" t="s">
        <v>1726</v>
      </c>
      <c r="C926">
        <v>5.26722042607E-3</v>
      </c>
      <c r="D926">
        <v>160188.75891778999</v>
      </c>
      <c r="E926">
        <v>0.33002482999999999</v>
      </c>
      <c r="F926">
        <v>-1.50106169</v>
      </c>
      <c r="G926">
        <v>16.389903010000001</v>
      </c>
      <c r="H926">
        <v>4010694.3896261388</v>
      </c>
    </row>
    <row r="927" spans="1:8" x14ac:dyDescent="0.3">
      <c r="A927" t="s">
        <v>1921</v>
      </c>
      <c r="B927" t="s">
        <v>1920</v>
      </c>
      <c r="C927">
        <v>1.0409102621073101</v>
      </c>
      <c r="D927">
        <v>57.867573229999998</v>
      </c>
      <c r="E927">
        <v>1.1405749999999999E-2</v>
      </c>
      <c r="F927">
        <v>70.089396539999996</v>
      </c>
      <c r="G927">
        <v>73.297462440000004</v>
      </c>
      <c r="H927">
        <v>3992536.9117418705</v>
      </c>
    </row>
    <row r="928" spans="1:8" x14ac:dyDescent="0.3">
      <c r="A928" t="s">
        <v>499</v>
      </c>
      <c r="B928" t="s">
        <v>499</v>
      </c>
      <c r="C928">
        <v>1.2773417008180001E-2</v>
      </c>
      <c r="D928">
        <v>15581.694432939999</v>
      </c>
      <c r="E928">
        <v>-19.599202099999999</v>
      </c>
      <c r="F928">
        <v>-15.311680129999999</v>
      </c>
      <c r="G928">
        <v>79.144440500000002</v>
      </c>
      <c r="H928">
        <v>3974128.9419435631</v>
      </c>
    </row>
    <row r="929" spans="1:8" x14ac:dyDescent="0.3">
      <c r="A929" t="s">
        <v>1710</v>
      </c>
      <c r="B929" t="s">
        <v>1709</v>
      </c>
      <c r="C929">
        <v>1.7749494275499999E-2</v>
      </c>
      <c r="D929">
        <v>30498.221698519999</v>
      </c>
      <c r="E929">
        <v>-3.2696216800000002</v>
      </c>
      <c r="F929">
        <v>-5.72977486</v>
      </c>
      <c r="G929">
        <v>-12.538146449999999</v>
      </c>
      <c r="H929">
        <v>3966238.5008622063</v>
      </c>
    </row>
    <row r="930" spans="1:8" x14ac:dyDescent="0.3">
      <c r="A930" t="s">
        <v>1779</v>
      </c>
      <c r="B930" t="s">
        <v>1779</v>
      </c>
      <c r="C930">
        <v>3.1570089478999999E-4</v>
      </c>
      <c r="D930">
        <v>24168.092339700001</v>
      </c>
      <c r="E930">
        <v>1.0195163700000001</v>
      </c>
      <c r="F930">
        <v>1.55715026</v>
      </c>
      <c r="G930">
        <v>23.50765311</v>
      </c>
      <c r="H930">
        <v>4055121.5670687505</v>
      </c>
    </row>
    <row r="931" spans="1:8" x14ac:dyDescent="0.3">
      <c r="A931" t="s">
        <v>1787</v>
      </c>
      <c r="B931" t="s">
        <v>1786</v>
      </c>
      <c r="C931">
        <v>5.5633507984100003E-3</v>
      </c>
      <c r="D931">
        <v>2908.5515932399999</v>
      </c>
      <c r="E931">
        <v>-0.22666620000000001</v>
      </c>
      <c r="F931">
        <v>4.0932855000000004</v>
      </c>
      <c r="G931">
        <v>15.2221893</v>
      </c>
      <c r="H931">
        <v>3948565.6973698535</v>
      </c>
    </row>
    <row r="932" spans="1:8" x14ac:dyDescent="0.3">
      <c r="A932" t="s">
        <v>1438</v>
      </c>
      <c r="B932" t="s">
        <v>1437</v>
      </c>
      <c r="C932">
        <v>4.4251867462289998E-2</v>
      </c>
      <c r="D932">
        <v>96985.624779570004</v>
      </c>
      <c r="E932">
        <v>5.6390075299999998</v>
      </c>
      <c r="F932">
        <v>-12.355093099999999</v>
      </c>
      <c r="G932">
        <v>-80.640776130000006</v>
      </c>
      <c r="H932">
        <v>4166927.251646271</v>
      </c>
    </row>
    <row r="933" spans="1:8" x14ac:dyDescent="0.3">
      <c r="A933" t="s">
        <v>1731</v>
      </c>
      <c r="B933" t="s">
        <v>1730</v>
      </c>
      <c r="C933">
        <v>7.1819194307340704</v>
      </c>
      <c r="D933">
        <v>431493.75771258998</v>
      </c>
      <c r="E933">
        <v>0.44783036999999998</v>
      </c>
      <c r="F933">
        <v>3.5800014899999999</v>
      </c>
      <c r="G933">
        <v>1.3323653099999999</v>
      </c>
      <c r="H933">
        <v>3934844.381549444</v>
      </c>
    </row>
    <row r="934" spans="1:8" x14ac:dyDescent="0.3">
      <c r="A934" t="s">
        <v>2188</v>
      </c>
      <c r="B934" t="s">
        <v>2187</v>
      </c>
      <c r="C934">
        <v>4.6148176055389997E-2</v>
      </c>
      <c r="D934">
        <v>177.44076330999999</v>
      </c>
      <c r="E934">
        <v>0.17954381</v>
      </c>
      <c r="F934">
        <v>209.74706633</v>
      </c>
      <c r="G934">
        <v>266.30348086999999</v>
      </c>
      <c r="H934">
        <v>3932915.8697661487</v>
      </c>
    </row>
    <row r="935" spans="1:8" x14ac:dyDescent="0.3">
      <c r="A935" t="s">
        <v>1708</v>
      </c>
      <c r="B935" t="s">
        <v>1707</v>
      </c>
      <c r="C935">
        <v>9.4888062406599995E-3</v>
      </c>
      <c r="D935">
        <v>15762.05639605</v>
      </c>
      <c r="E935">
        <v>-10.30187866</v>
      </c>
      <c r="F935">
        <v>-3.1998375399999999</v>
      </c>
      <c r="G935">
        <v>4.75382119</v>
      </c>
      <c r="H935">
        <v>3911222.5806069351</v>
      </c>
    </row>
    <row r="936" spans="1:8" x14ac:dyDescent="0.3">
      <c r="A936" t="s">
        <v>1735</v>
      </c>
      <c r="B936" t="s">
        <v>1734</v>
      </c>
      <c r="C936">
        <v>3.2693619609800001E-3</v>
      </c>
      <c r="D936">
        <v>271823.81843350001</v>
      </c>
      <c r="E936">
        <v>0.90593257000000005</v>
      </c>
      <c r="F936">
        <v>1.4467747</v>
      </c>
      <c r="G936">
        <v>21.552368300000001</v>
      </c>
      <c r="H936">
        <v>3923233.1241339119</v>
      </c>
    </row>
    <row r="937" spans="1:8" x14ac:dyDescent="0.3">
      <c r="A937" t="s">
        <v>1862</v>
      </c>
      <c r="B937" t="s">
        <v>1861</v>
      </c>
      <c r="C937">
        <v>3.2318112741510002E-2</v>
      </c>
      <c r="D937">
        <v>824502.72957323003</v>
      </c>
      <c r="E937">
        <v>0.25358830999999998</v>
      </c>
      <c r="F937">
        <v>17.179491429999999</v>
      </c>
      <c r="G937">
        <v>15.663666660000001</v>
      </c>
      <c r="H937">
        <v>3914730.1622087592</v>
      </c>
    </row>
    <row r="938" spans="1:8" x14ac:dyDescent="0.3">
      <c r="A938" t="s">
        <v>1880</v>
      </c>
      <c r="B938" t="s">
        <v>1879</v>
      </c>
      <c r="C938">
        <v>1.335241978888E-2</v>
      </c>
      <c r="D938">
        <v>43966.801983680001</v>
      </c>
      <c r="E938">
        <v>-1.95502311</v>
      </c>
      <c r="F938">
        <v>5.38080012</v>
      </c>
      <c r="G938">
        <v>32.29594144</v>
      </c>
      <c r="H938">
        <v>3802003.100750641</v>
      </c>
    </row>
    <row r="939" spans="1:8" x14ac:dyDescent="0.3">
      <c r="A939" t="s">
        <v>1737</v>
      </c>
      <c r="B939" t="s">
        <v>1736</v>
      </c>
      <c r="C939">
        <v>1.6873456517290001E-2</v>
      </c>
      <c r="D939">
        <v>124200.05065639</v>
      </c>
      <c r="E939">
        <v>-0.51672399000000002</v>
      </c>
      <c r="F939">
        <v>0.40105795</v>
      </c>
      <c r="G939">
        <v>14.096263690000001</v>
      </c>
      <c r="H939">
        <v>3858367.3017978519</v>
      </c>
    </row>
    <row r="940" spans="1:8" x14ac:dyDescent="0.3">
      <c r="A940" t="s">
        <v>1745</v>
      </c>
      <c r="B940" t="s">
        <v>1744</v>
      </c>
      <c r="C940">
        <v>0.10462027513622001</v>
      </c>
      <c r="D940">
        <v>5793.3154528699997</v>
      </c>
      <c r="E940">
        <v>6.8086500000000003E-3</v>
      </c>
      <c r="F940">
        <v>-5.7056290000000003E-2</v>
      </c>
      <c r="G940">
        <v>4.1576268599999997</v>
      </c>
      <c r="H940">
        <v>3852093.8401306886</v>
      </c>
    </row>
    <row r="941" spans="1:8" x14ac:dyDescent="0.3">
      <c r="A941" t="s">
        <v>1723</v>
      </c>
      <c r="B941" t="s">
        <v>1722</v>
      </c>
      <c r="C941">
        <v>4.7798630620100001E-3</v>
      </c>
      <c r="D941">
        <v>418.52344842000002</v>
      </c>
      <c r="E941">
        <v>-4.9722669999999997E-2</v>
      </c>
      <c r="F941">
        <v>25.985000540000001</v>
      </c>
      <c r="G941">
        <v>26.227473530000001</v>
      </c>
      <c r="H941">
        <v>3847221.0179018909</v>
      </c>
    </row>
    <row r="942" spans="1:8" x14ac:dyDescent="0.3">
      <c r="A942" t="s">
        <v>1805</v>
      </c>
      <c r="B942" t="s">
        <v>1804</v>
      </c>
      <c r="C942">
        <v>5.0230208886000002E-4</v>
      </c>
      <c r="D942">
        <v>134729.10442985999</v>
      </c>
      <c r="E942">
        <v>3.18348035</v>
      </c>
      <c r="F942">
        <v>3.70848003</v>
      </c>
      <c r="G942">
        <v>3.8615082699999999</v>
      </c>
      <c r="H942">
        <v>3830293.6242536656</v>
      </c>
    </row>
    <row r="943" spans="1:8" x14ac:dyDescent="0.3">
      <c r="A943" t="s">
        <v>1964</v>
      </c>
      <c r="B943" t="s">
        <v>1964</v>
      </c>
      <c r="C943">
        <v>2.4559369578889999E-2</v>
      </c>
      <c r="D943">
        <v>69329.823327730002</v>
      </c>
      <c r="E943">
        <v>-0.23949796000000001</v>
      </c>
      <c r="F943">
        <v>13.937321259999999</v>
      </c>
      <c r="G943">
        <v>103.36211591</v>
      </c>
      <c r="H943">
        <v>3741644.7197350874</v>
      </c>
    </row>
    <row r="944" spans="1:8" x14ac:dyDescent="0.3">
      <c r="A944" t="s">
        <v>1759</v>
      </c>
      <c r="B944" t="s">
        <v>1758</v>
      </c>
      <c r="C944">
        <v>0.31685457900511999</v>
      </c>
      <c r="D944">
        <v>37134.84426682</v>
      </c>
      <c r="E944">
        <v>0.17778337</v>
      </c>
      <c r="F944">
        <v>4.1189282199999999</v>
      </c>
      <c r="G944">
        <v>8.4663400499999995</v>
      </c>
      <c r="H944">
        <v>3783584.9257027218</v>
      </c>
    </row>
    <row r="945" spans="1:8" x14ac:dyDescent="0.3">
      <c r="A945" t="s">
        <v>1783</v>
      </c>
      <c r="B945" t="s">
        <v>1782</v>
      </c>
      <c r="C945">
        <v>0.11578338328153</v>
      </c>
      <c r="D945">
        <v>4374.9613920000002</v>
      </c>
      <c r="E945">
        <v>0.57493806999999997</v>
      </c>
      <c r="F945">
        <v>10.54242518</v>
      </c>
      <c r="G945">
        <v>14.2774397</v>
      </c>
      <c r="H945">
        <v>3764395.0737390751</v>
      </c>
    </row>
    <row r="946" spans="1:8" x14ac:dyDescent="0.3">
      <c r="A946" t="s">
        <v>1936</v>
      </c>
      <c r="B946" t="s">
        <v>1935</v>
      </c>
      <c r="C946">
        <v>1.2702745354710001E-2</v>
      </c>
      <c r="D946">
        <v>4291.0977006800003</v>
      </c>
      <c r="E946">
        <v>-0.94658410999999998</v>
      </c>
      <c r="F946">
        <v>6.6020641900000001</v>
      </c>
      <c r="G946">
        <v>37.097823660000003</v>
      </c>
      <c r="H946">
        <v>3750275.4083153759</v>
      </c>
    </row>
    <row r="947" spans="1:8" x14ac:dyDescent="0.3">
      <c r="A947" t="s">
        <v>1763</v>
      </c>
      <c r="B947" t="s">
        <v>1762</v>
      </c>
      <c r="C947">
        <v>5.1865466718329999E-2</v>
      </c>
      <c r="D947">
        <v>37130.293823560001</v>
      </c>
      <c r="E947">
        <v>-2.79122366</v>
      </c>
      <c r="F947">
        <v>1.9717375500000001</v>
      </c>
      <c r="G947">
        <v>-0.54983075999999997</v>
      </c>
      <c r="H947">
        <v>3732247.5332148671</v>
      </c>
    </row>
    <row r="948" spans="1:8" x14ac:dyDescent="0.3">
      <c r="A948" t="s">
        <v>1766</v>
      </c>
      <c r="B948" t="s">
        <v>1766</v>
      </c>
      <c r="C948">
        <v>4.1765008535600001E-3</v>
      </c>
      <c r="D948">
        <v>1150622.5241757501</v>
      </c>
      <c r="E948">
        <v>3.14023691</v>
      </c>
      <c r="F948">
        <v>-8.2832730399999992</v>
      </c>
      <c r="G948">
        <v>12.788319850000001</v>
      </c>
      <c r="H948">
        <v>3527936.7471036306</v>
      </c>
    </row>
    <row r="949" spans="1:8" x14ac:dyDescent="0.3">
      <c r="A949" t="s">
        <v>1774</v>
      </c>
      <c r="B949" t="s">
        <v>1773</v>
      </c>
      <c r="C949">
        <v>1.3754327510999999E-3</v>
      </c>
      <c r="D949">
        <v>59383.58069612</v>
      </c>
      <c r="E949">
        <v>0.52024988999999999</v>
      </c>
      <c r="F949">
        <v>-6.3120066599999998</v>
      </c>
      <c r="G949">
        <v>52.29073399</v>
      </c>
      <c r="H949">
        <v>3737894.0562226512</v>
      </c>
    </row>
    <row r="950" spans="1:8" x14ac:dyDescent="0.3">
      <c r="A950" t="s">
        <v>1791</v>
      </c>
      <c r="B950" t="s">
        <v>1790</v>
      </c>
      <c r="C950">
        <v>0.61580250455598995</v>
      </c>
      <c r="D950">
        <v>106801.70026241</v>
      </c>
      <c r="E950">
        <v>-11.51243384</v>
      </c>
      <c r="F950">
        <v>29.713164859999999</v>
      </c>
      <c r="G950">
        <v>61.453592800000003</v>
      </c>
      <c r="H950">
        <v>3694815.027335939</v>
      </c>
    </row>
    <row r="951" spans="1:8" x14ac:dyDescent="0.3">
      <c r="A951" t="s">
        <v>1749</v>
      </c>
      <c r="B951" t="s">
        <v>1748</v>
      </c>
      <c r="C951">
        <v>2.6082271639000002E-4</v>
      </c>
      <c r="D951">
        <v>1121888.1411601701</v>
      </c>
      <c r="E951">
        <v>1.03120813</v>
      </c>
      <c r="F951">
        <v>-0.29536975999999998</v>
      </c>
      <c r="G951">
        <v>29.78495874</v>
      </c>
      <c r="H951">
        <v>3685077.5614004061</v>
      </c>
    </row>
    <row r="952" spans="1:8" x14ac:dyDescent="0.3">
      <c r="A952" t="s">
        <v>2393</v>
      </c>
      <c r="B952" t="s">
        <v>2392</v>
      </c>
      <c r="C952">
        <v>7.3474489273900002E-3</v>
      </c>
      <c r="D952">
        <v>0.73892857000000001</v>
      </c>
      <c r="E952">
        <v>-0.41490206000000002</v>
      </c>
      <c r="F952">
        <v>-13.92842505</v>
      </c>
      <c r="G952">
        <v>41.302106440000003</v>
      </c>
      <c r="H952">
        <v>3673680.9100015112</v>
      </c>
    </row>
    <row r="953" spans="1:8" x14ac:dyDescent="0.3">
      <c r="A953" t="s">
        <v>1894</v>
      </c>
      <c r="B953" t="s">
        <v>1893</v>
      </c>
      <c r="C953">
        <v>4.4256604192700003E-3</v>
      </c>
      <c r="D953">
        <v>157760.09708236001</v>
      </c>
      <c r="E953">
        <v>-0.41033265000000002</v>
      </c>
      <c r="F953">
        <v>1.1181755200000001</v>
      </c>
      <c r="G953">
        <v>33.337902890000002</v>
      </c>
      <c r="H953">
        <v>3658573.8829159942</v>
      </c>
    </row>
    <row r="954" spans="1:8" x14ac:dyDescent="0.3">
      <c r="A954" t="s">
        <v>1882</v>
      </c>
      <c r="B954" t="s">
        <v>1881</v>
      </c>
      <c r="C954">
        <v>0.32313271820737</v>
      </c>
      <c r="D954">
        <v>55693.136731060004</v>
      </c>
      <c r="E954">
        <v>-1.43112E-2</v>
      </c>
      <c r="F954">
        <v>5.3668904599999996</v>
      </c>
      <c r="G954">
        <v>25.558093580000001</v>
      </c>
      <c r="H954">
        <v>3651134.2030173601</v>
      </c>
    </row>
    <row r="955" spans="1:8" x14ac:dyDescent="0.3">
      <c r="A955" t="s">
        <v>1789</v>
      </c>
      <c r="B955" t="s">
        <v>1788</v>
      </c>
      <c r="C955">
        <v>7.0684021936199999E-3</v>
      </c>
      <c r="D955">
        <v>389.80313176999999</v>
      </c>
      <c r="E955">
        <v>0.31979489999999999</v>
      </c>
      <c r="F955">
        <v>1.77236777</v>
      </c>
      <c r="G955">
        <v>-8.4788046500000007</v>
      </c>
      <c r="H955">
        <v>3628158.4620564892</v>
      </c>
    </row>
    <row r="956" spans="1:8" x14ac:dyDescent="0.3">
      <c r="A956" t="s">
        <v>1770</v>
      </c>
      <c r="B956" t="s">
        <v>1769</v>
      </c>
      <c r="C956">
        <v>4.4772038161034402</v>
      </c>
      <c r="D956">
        <v>0</v>
      </c>
      <c r="E956">
        <v>0.13687186000000001</v>
      </c>
      <c r="F956">
        <v>-34.752989669999998</v>
      </c>
      <c r="G956">
        <v>6.6183431500000003</v>
      </c>
      <c r="H956">
        <v>3620602.3608032386</v>
      </c>
    </row>
    <row r="957" spans="1:8" x14ac:dyDescent="0.3">
      <c r="A957" t="s">
        <v>1739</v>
      </c>
      <c r="B957" t="s">
        <v>1738</v>
      </c>
      <c r="C957">
        <v>5.7724877568199997E-3</v>
      </c>
      <c r="D957">
        <v>5879.3882202300001</v>
      </c>
      <c r="E957">
        <v>-5.0383369999999997E-2</v>
      </c>
      <c r="F957">
        <v>-1.811347</v>
      </c>
      <c r="G957">
        <v>-19.705944930000001</v>
      </c>
      <c r="H957">
        <v>3603975.4175671777</v>
      </c>
    </row>
    <row r="958" spans="1:8" x14ac:dyDescent="0.3">
      <c r="A958" t="s">
        <v>1807</v>
      </c>
      <c r="B958" t="s">
        <v>1806</v>
      </c>
      <c r="C958">
        <v>9.3747013401590001E-2</v>
      </c>
      <c r="D958">
        <v>8329.9450626599992</v>
      </c>
      <c r="E958">
        <v>3.8672662</v>
      </c>
      <c r="F958">
        <v>-7.1024853999999999</v>
      </c>
      <c r="G958">
        <v>92.302635120000005</v>
      </c>
      <c r="H958">
        <v>3607022.984604503</v>
      </c>
    </row>
    <row r="959" spans="1:8" x14ac:dyDescent="0.3">
      <c r="A959" t="s">
        <v>1982</v>
      </c>
      <c r="B959" t="s">
        <v>1981</v>
      </c>
      <c r="C959">
        <v>5.5498231933739997E-2</v>
      </c>
      <c r="D959">
        <v>200.52028593</v>
      </c>
      <c r="E959">
        <v>0.32672780000000001</v>
      </c>
      <c r="F959">
        <v>43.910756190000001</v>
      </c>
      <c r="G959">
        <v>6.2482234600000002</v>
      </c>
      <c r="H959">
        <v>3588755.6673076851</v>
      </c>
    </row>
    <row r="960" spans="1:8" x14ac:dyDescent="0.3">
      <c r="A960" t="s">
        <v>1876</v>
      </c>
      <c r="B960" t="s">
        <v>1875</v>
      </c>
      <c r="C960">
        <v>9.2030470676999999E-4</v>
      </c>
      <c r="D960">
        <v>507492.64052309998</v>
      </c>
      <c r="E960">
        <v>-1.0933414299999999</v>
      </c>
      <c r="F960">
        <v>9.7126187399999999</v>
      </c>
      <c r="G960">
        <v>42.979954220000003</v>
      </c>
      <c r="H960">
        <v>3571600.5411598589</v>
      </c>
    </row>
    <row r="961" spans="1:8" x14ac:dyDescent="0.3">
      <c r="A961" t="s">
        <v>1693</v>
      </c>
      <c r="B961" t="s">
        <v>1692</v>
      </c>
      <c r="C961">
        <v>6.3636678426599999E-3</v>
      </c>
      <c r="D961">
        <v>1363484.9019384901</v>
      </c>
      <c r="E961">
        <v>-0.81515165000000001</v>
      </c>
      <c r="F961">
        <v>-6.5777367199999999</v>
      </c>
      <c r="G961">
        <v>7.8199280099999999</v>
      </c>
      <c r="H961">
        <v>3538964.2232766375</v>
      </c>
    </row>
    <row r="962" spans="1:8" x14ac:dyDescent="0.3">
      <c r="A962" t="s">
        <v>1803</v>
      </c>
      <c r="B962" t="s">
        <v>1802</v>
      </c>
      <c r="C962">
        <v>3.9181586289999999E-4</v>
      </c>
      <c r="D962">
        <v>126069.32473789999</v>
      </c>
      <c r="E962">
        <v>-0.41257828000000002</v>
      </c>
      <c r="F962">
        <v>0.85944449000000001</v>
      </c>
      <c r="G962">
        <v>15.92596458</v>
      </c>
      <c r="H962">
        <v>3550751.5120323058</v>
      </c>
    </row>
    <row r="963" spans="1:8" x14ac:dyDescent="0.3">
      <c r="A963" t="s">
        <v>1778</v>
      </c>
      <c r="B963" t="s">
        <v>1777</v>
      </c>
      <c r="C963">
        <v>0.69993504487313996</v>
      </c>
      <c r="D963">
        <v>3468037.2500934401</v>
      </c>
      <c r="E963">
        <v>-4.5267462700000003</v>
      </c>
      <c r="F963">
        <v>3.5382234299999999</v>
      </c>
      <c r="G963">
        <v>3.2496438799999998</v>
      </c>
      <c r="H963">
        <v>3649860.9868791741</v>
      </c>
    </row>
    <row r="964" spans="1:8" x14ac:dyDescent="0.3">
      <c r="A964" t="s">
        <v>1828</v>
      </c>
      <c r="B964" t="s">
        <v>1827</v>
      </c>
      <c r="C964">
        <v>0.15194674509618999</v>
      </c>
      <c r="D964">
        <v>3795.0933040899999</v>
      </c>
      <c r="E964">
        <v>14.49510654</v>
      </c>
      <c r="F964">
        <v>-4.01192554</v>
      </c>
      <c r="G964">
        <v>23.087253619999998</v>
      </c>
      <c r="H964">
        <v>3523284.218069925</v>
      </c>
    </row>
    <row r="965" spans="1:8" x14ac:dyDescent="0.3">
      <c r="A965" t="s">
        <v>1799</v>
      </c>
      <c r="B965" t="s">
        <v>1798</v>
      </c>
      <c r="C965">
        <v>5.6079930062199997E-3</v>
      </c>
      <c r="D965">
        <v>1894.0209806299999</v>
      </c>
      <c r="E965">
        <v>0.54388808</v>
      </c>
      <c r="F965">
        <v>-0.76373798999999998</v>
      </c>
      <c r="G965">
        <v>80.947944030000002</v>
      </c>
      <c r="H965">
        <v>3488504.7913691262</v>
      </c>
    </row>
    <row r="966" spans="1:8" x14ac:dyDescent="0.3">
      <c r="A966" t="s">
        <v>2391</v>
      </c>
      <c r="B966" t="s">
        <v>2390</v>
      </c>
      <c r="C966">
        <v>1.3876412326000001E-2</v>
      </c>
      <c r="D966">
        <v>0</v>
      </c>
      <c r="E966">
        <v>0.55714631999999997</v>
      </c>
      <c r="F966">
        <v>4.078443</v>
      </c>
      <c r="G966">
        <v>237.16706056999999</v>
      </c>
      <c r="H966">
        <v>3469103.0815000003</v>
      </c>
    </row>
    <row r="967" spans="1:8" x14ac:dyDescent="0.3">
      <c r="A967" t="s">
        <v>1929</v>
      </c>
      <c r="B967" t="s">
        <v>1928</v>
      </c>
      <c r="C967">
        <v>7.0537231721200001E-3</v>
      </c>
      <c r="D967">
        <v>1437932.6147074399</v>
      </c>
      <c r="E967">
        <v>-1.7904958900000001</v>
      </c>
      <c r="F967">
        <v>-4.6992921299999999</v>
      </c>
      <c r="G967">
        <v>99.197142790000001</v>
      </c>
      <c r="H967">
        <v>3416397.5020176712</v>
      </c>
    </row>
    <row r="968" spans="1:8" x14ac:dyDescent="0.3">
      <c r="A968" t="s">
        <v>1815</v>
      </c>
      <c r="B968" t="s">
        <v>1814</v>
      </c>
      <c r="C968">
        <v>1.4282766842909999E-2</v>
      </c>
      <c r="D968">
        <v>0</v>
      </c>
      <c r="E968">
        <v>-0.1455427</v>
      </c>
      <c r="F968">
        <v>1.6943914099999999</v>
      </c>
      <c r="G968">
        <v>2.6532974899999999</v>
      </c>
      <c r="H968">
        <v>3439545.3563421201</v>
      </c>
    </row>
    <row r="969" spans="1:8" x14ac:dyDescent="0.3">
      <c r="A969" t="s">
        <v>1819</v>
      </c>
      <c r="B969" t="s">
        <v>1818</v>
      </c>
      <c r="C969">
        <v>1.47135917832E-3</v>
      </c>
      <c r="D969">
        <v>697263.23339804006</v>
      </c>
      <c r="E969">
        <v>2.1976795</v>
      </c>
      <c r="F969">
        <v>9.2451973200000008</v>
      </c>
      <c r="G969">
        <v>5.0639971299999997</v>
      </c>
      <c r="H969">
        <v>3468839.7451115213</v>
      </c>
    </row>
    <row r="970" spans="1:8" x14ac:dyDescent="0.3">
      <c r="A970" t="s">
        <v>1838</v>
      </c>
      <c r="B970" t="s">
        <v>1837</v>
      </c>
      <c r="C970">
        <v>9.2241664119400001E-3</v>
      </c>
      <c r="D970">
        <v>88557.195162499993</v>
      </c>
      <c r="E970">
        <v>0.48178131000000002</v>
      </c>
      <c r="F970">
        <v>0.82344216000000003</v>
      </c>
      <c r="G970">
        <v>23.246235909999999</v>
      </c>
      <c r="H970">
        <v>3475350.9196465625</v>
      </c>
    </row>
    <row r="971" spans="1:8" x14ac:dyDescent="0.3">
      <c r="A971" t="s">
        <v>1856</v>
      </c>
      <c r="B971" t="s">
        <v>1855</v>
      </c>
      <c r="C971">
        <v>9.2821226791000005E-4</v>
      </c>
      <c r="D971">
        <v>1853424.7446125799</v>
      </c>
      <c r="E971">
        <v>1.04218133</v>
      </c>
      <c r="F971">
        <v>3.5849724100000002</v>
      </c>
      <c r="G971">
        <v>18.62272415</v>
      </c>
      <c r="H971">
        <v>3480796.0046625002</v>
      </c>
    </row>
    <row r="972" spans="1:8" x14ac:dyDescent="0.3">
      <c r="A972" t="s">
        <v>1914</v>
      </c>
      <c r="B972" t="s">
        <v>1913</v>
      </c>
      <c r="C972">
        <v>3.3299471652399998E-3</v>
      </c>
      <c r="D972">
        <v>492946.51733743999</v>
      </c>
      <c r="E972">
        <v>2.1447365999999999</v>
      </c>
      <c r="F972">
        <v>-7.0087158399999998</v>
      </c>
      <c r="G972">
        <v>61.847298199999997</v>
      </c>
      <c r="H972">
        <v>3402143.7375431401</v>
      </c>
    </row>
    <row r="973" spans="1:8" x14ac:dyDescent="0.3">
      <c r="A973" t="s">
        <v>1941</v>
      </c>
      <c r="B973" t="s">
        <v>1940</v>
      </c>
      <c r="C973">
        <v>6.3673188649999998E-5</v>
      </c>
      <c r="D973">
        <v>46740.943811309997</v>
      </c>
      <c r="E973">
        <v>1.3157163599999999</v>
      </c>
      <c r="F973">
        <v>2.6096736599999999</v>
      </c>
      <c r="G973">
        <v>50.48901506</v>
      </c>
      <c r="H973">
        <v>3378966.2568389233</v>
      </c>
    </row>
    <row r="974" spans="1:8" x14ac:dyDescent="0.3">
      <c r="A974" t="s">
        <v>1848</v>
      </c>
      <c r="B974" t="s">
        <v>1847</v>
      </c>
      <c r="C974">
        <v>3.7498805360999999E-4</v>
      </c>
      <c r="D974">
        <v>0</v>
      </c>
      <c r="E974">
        <v>0.54351369000000005</v>
      </c>
      <c r="F974">
        <v>4.0452163499999996</v>
      </c>
      <c r="G974">
        <v>18.458423239999998</v>
      </c>
      <c r="H974">
        <v>3372650.4981408813</v>
      </c>
    </row>
    <row r="975" spans="1:8" x14ac:dyDescent="0.3">
      <c r="A975" t="s">
        <v>1897</v>
      </c>
      <c r="B975" t="s">
        <v>1896</v>
      </c>
      <c r="C975">
        <v>7.6506185325399996E-3</v>
      </c>
      <c r="D975">
        <v>1711514.6628467201</v>
      </c>
      <c r="E975">
        <v>1.08826467</v>
      </c>
      <c r="F975">
        <v>-11.82834181</v>
      </c>
      <c r="G975">
        <v>25.913881709999998</v>
      </c>
      <c r="H975">
        <v>3370226.0639540618</v>
      </c>
    </row>
    <row r="976" spans="1:8" x14ac:dyDescent="0.3">
      <c r="A976" t="s">
        <v>2004</v>
      </c>
      <c r="B976" t="s">
        <v>2003</v>
      </c>
      <c r="C976">
        <v>0.11671810815837</v>
      </c>
      <c r="D976">
        <v>1749089.72149863</v>
      </c>
      <c r="E976">
        <v>2.6376046299999998</v>
      </c>
      <c r="F976">
        <v>35.788941430000001</v>
      </c>
      <c r="G976">
        <v>22.308722299999999</v>
      </c>
      <c r="H976">
        <v>3385511.4611634393</v>
      </c>
    </row>
    <row r="977" spans="1:8" x14ac:dyDescent="0.3">
      <c r="A977" t="s">
        <v>1854</v>
      </c>
      <c r="B977" t="s">
        <v>1853</v>
      </c>
      <c r="C977">
        <v>0.1949937878753</v>
      </c>
      <c r="D977">
        <v>497.30061470999999</v>
      </c>
      <c r="E977">
        <v>0.54351368</v>
      </c>
      <c r="F977">
        <v>4.0452163499999996</v>
      </c>
      <c r="G977">
        <v>18.452411290000001</v>
      </c>
      <c r="H977">
        <v>3344408.6536129056</v>
      </c>
    </row>
    <row r="978" spans="1:8" x14ac:dyDescent="0.3">
      <c r="A978" t="s">
        <v>1852</v>
      </c>
      <c r="B978" t="s">
        <v>1851</v>
      </c>
      <c r="C978">
        <v>0.92098062191609997</v>
      </c>
      <c r="D978">
        <v>1962541.1853044899</v>
      </c>
      <c r="E978">
        <v>0.10663372</v>
      </c>
      <c r="F978">
        <v>12.61000748</v>
      </c>
      <c r="G978">
        <v>-9.0568503499999995</v>
      </c>
      <c r="H978">
        <v>3344024.4878308023</v>
      </c>
    </row>
    <row r="979" spans="1:8" x14ac:dyDescent="0.3">
      <c r="A979" t="s">
        <v>1797</v>
      </c>
      <c r="B979" t="s">
        <v>1796</v>
      </c>
      <c r="C979">
        <v>1.29050290705E-3</v>
      </c>
      <c r="D979">
        <v>151617.48088824001</v>
      </c>
      <c r="E979">
        <v>9.5195000000000002E-4</v>
      </c>
      <c r="F979">
        <v>-3.0500991100000001</v>
      </c>
      <c r="G979">
        <v>8.5302147300000009</v>
      </c>
      <c r="H979">
        <v>3324421.5686793933</v>
      </c>
    </row>
    <row r="980" spans="1:8" x14ac:dyDescent="0.3">
      <c r="A980" t="s">
        <v>2155</v>
      </c>
      <c r="B980" t="s">
        <v>2154</v>
      </c>
      <c r="C980">
        <v>0.27140597249951998</v>
      </c>
      <c r="D980">
        <v>434148.16932404001</v>
      </c>
      <c r="E980">
        <v>1.3671821900000001</v>
      </c>
      <c r="F980">
        <v>39.672412280000003</v>
      </c>
      <c r="G980">
        <v>28.026064689999998</v>
      </c>
      <c r="H980">
        <v>3323914.3733210713</v>
      </c>
    </row>
    <row r="981" spans="1:8" x14ac:dyDescent="0.3">
      <c r="A981" t="s">
        <v>1801</v>
      </c>
      <c r="B981" t="s">
        <v>1800</v>
      </c>
      <c r="C981">
        <v>2.50162136029E-3</v>
      </c>
      <c r="D981">
        <v>382019.14598676999</v>
      </c>
      <c r="E981">
        <v>7.1616424399999996</v>
      </c>
      <c r="F981">
        <v>-0.94412658999999999</v>
      </c>
      <c r="G981">
        <v>17.15265024</v>
      </c>
      <c r="H981">
        <v>3321848.8436100357</v>
      </c>
    </row>
    <row r="982" spans="1:8" x14ac:dyDescent="0.3">
      <c r="A982" t="s">
        <v>1689</v>
      </c>
      <c r="B982" t="s">
        <v>1688</v>
      </c>
      <c r="C982">
        <v>6.092397867464E-2</v>
      </c>
      <c r="D982">
        <v>108677.43879546</v>
      </c>
      <c r="E982">
        <v>2.2195069699999999</v>
      </c>
      <c r="F982">
        <v>-4.0729680699999999</v>
      </c>
      <c r="G982">
        <v>2.8831227300000002</v>
      </c>
      <c r="H982">
        <v>3303893.9991057822</v>
      </c>
    </row>
    <row r="983" spans="1:8" x14ac:dyDescent="0.3">
      <c r="A983" t="s">
        <v>1795</v>
      </c>
      <c r="B983" t="s">
        <v>1794</v>
      </c>
      <c r="C983">
        <v>0.11660196686106</v>
      </c>
      <c r="D983">
        <v>0</v>
      </c>
      <c r="E983">
        <v>1.032197E-2</v>
      </c>
      <c r="F983">
        <v>-7.1204710000000004E-2</v>
      </c>
      <c r="G983">
        <v>-1.3153140000000001E-2</v>
      </c>
      <c r="H983">
        <v>3294052.9841151796</v>
      </c>
    </row>
    <row r="984" spans="1:8" x14ac:dyDescent="0.3">
      <c r="A984" t="s">
        <v>1836</v>
      </c>
      <c r="B984" t="s">
        <v>1835</v>
      </c>
      <c r="C984">
        <v>0.20680082066800001</v>
      </c>
      <c r="D984">
        <v>7728.0733999399999</v>
      </c>
      <c r="E984">
        <v>0.28149766999999998</v>
      </c>
      <c r="F984">
        <v>3.5753206199999998</v>
      </c>
      <c r="G984">
        <v>16.401961119999999</v>
      </c>
      <c r="H984">
        <v>3273958.7779304851</v>
      </c>
    </row>
    <row r="985" spans="1:8" x14ac:dyDescent="0.3">
      <c r="A985" t="s">
        <v>1664</v>
      </c>
      <c r="B985" t="s">
        <v>1663</v>
      </c>
      <c r="C985">
        <v>1.88100066413093</v>
      </c>
      <c r="D985">
        <v>2840.7824318200001</v>
      </c>
      <c r="E985">
        <v>-1.53238995</v>
      </c>
      <c r="F985">
        <v>-23.671207689999999</v>
      </c>
      <c r="G985">
        <v>-0.5837658</v>
      </c>
      <c r="H985">
        <v>3241127.2752120811</v>
      </c>
    </row>
    <row r="986" spans="1:8" x14ac:dyDescent="0.3">
      <c r="A986" t="s">
        <v>1899</v>
      </c>
      <c r="B986" t="s">
        <v>1898</v>
      </c>
      <c r="C986">
        <v>1.7601538195999999E-4</v>
      </c>
      <c r="D986">
        <v>12324.698990270001</v>
      </c>
      <c r="E986">
        <v>-0.43045018000000002</v>
      </c>
      <c r="F986">
        <v>-0.78479030000000005</v>
      </c>
      <c r="G986">
        <v>68.362267369999998</v>
      </c>
      <c r="H986">
        <v>3242107.4254584168</v>
      </c>
    </row>
    <row r="987" spans="1:8" x14ac:dyDescent="0.3">
      <c r="A987" t="s">
        <v>1817</v>
      </c>
      <c r="B987" t="s">
        <v>1816</v>
      </c>
      <c r="C987">
        <v>7.1888474750000001E-5</v>
      </c>
      <c r="D987">
        <v>1586859.1378822101</v>
      </c>
      <c r="E987">
        <v>0.30491919000000001</v>
      </c>
      <c r="F987">
        <v>0.24259727</v>
      </c>
      <c r="G987">
        <v>1.0087406699999999</v>
      </c>
      <c r="H987">
        <v>3218745.076826185</v>
      </c>
    </row>
    <row r="988" spans="1:8" x14ac:dyDescent="0.3">
      <c r="A988" t="s">
        <v>1823</v>
      </c>
      <c r="B988" t="s">
        <v>1822</v>
      </c>
      <c r="C988">
        <v>4.5754645785199997E-3</v>
      </c>
      <c r="D988">
        <v>6276.3245617700004</v>
      </c>
      <c r="E988">
        <v>1.2838250000000001E-2</v>
      </c>
      <c r="F988">
        <v>3.31433541</v>
      </c>
      <c r="G988">
        <v>14.15491531</v>
      </c>
      <c r="H988">
        <v>3227280.8823000034</v>
      </c>
    </row>
    <row r="989" spans="1:8" x14ac:dyDescent="0.3">
      <c r="A989" t="s">
        <v>1892</v>
      </c>
      <c r="B989" t="s">
        <v>1891</v>
      </c>
      <c r="C989">
        <v>1.8028338106199999E-3</v>
      </c>
      <c r="D989">
        <v>129716.54415774001</v>
      </c>
      <c r="E989">
        <v>-4.1474829999999997E-2</v>
      </c>
      <c r="F989">
        <v>0.68071369000000004</v>
      </c>
      <c r="G989">
        <v>16.525546340000002</v>
      </c>
      <c r="H989">
        <v>3218191.6840305696</v>
      </c>
    </row>
    <row r="990" spans="1:8" x14ac:dyDescent="0.3">
      <c r="A990" t="s">
        <v>1768</v>
      </c>
      <c r="B990" t="s">
        <v>1767</v>
      </c>
      <c r="C990">
        <v>6.2549927017000004E-4</v>
      </c>
      <c r="D990">
        <v>27856.218479520001</v>
      </c>
      <c r="E990">
        <v>-13.506198550000001</v>
      </c>
      <c r="F990">
        <v>-12.711007670000001</v>
      </c>
      <c r="G990">
        <v>-12.646689240000001</v>
      </c>
      <c r="H990">
        <v>3190046.2778669996</v>
      </c>
    </row>
    <row r="991" spans="1:8" x14ac:dyDescent="0.3">
      <c r="A991" t="s">
        <v>1938</v>
      </c>
      <c r="B991" t="s">
        <v>1937</v>
      </c>
      <c r="C991">
        <v>5.5123243880129999E-2</v>
      </c>
      <c r="D991">
        <v>68059.831285299995</v>
      </c>
      <c r="E991">
        <v>1.2321678899999999</v>
      </c>
      <c r="F991">
        <v>4.7578548200000004</v>
      </c>
      <c r="G991">
        <v>11.61471755</v>
      </c>
      <c r="H991">
        <v>3191898.9486769708</v>
      </c>
    </row>
    <row r="992" spans="1:8" x14ac:dyDescent="0.3">
      <c r="A992" t="s">
        <v>2044</v>
      </c>
      <c r="B992" t="s">
        <v>2044</v>
      </c>
      <c r="C992">
        <v>9.8862079274469994E-2</v>
      </c>
      <c r="D992">
        <v>313737.78784318001</v>
      </c>
      <c r="E992">
        <v>13.486263940000001</v>
      </c>
      <c r="F992">
        <v>37.487580970000003</v>
      </c>
      <c r="G992">
        <v>86.427069189999997</v>
      </c>
      <c r="H992">
        <v>3196294.8085558</v>
      </c>
    </row>
    <row r="993" spans="1:8" x14ac:dyDescent="0.3">
      <c r="A993" t="s">
        <v>1832</v>
      </c>
      <c r="B993" t="s">
        <v>1831</v>
      </c>
      <c r="C993">
        <v>3.9433653081020002E-2</v>
      </c>
      <c r="D993">
        <v>4324190.8539670603</v>
      </c>
      <c r="E993">
        <v>1.731972E-2</v>
      </c>
      <c r="F993">
        <v>1.11328611</v>
      </c>
      <c r="G993">
        <v>15.715915130000001</v>
      </c>
      <c r="H993">
        <v>3175163.3736772179</v>
      </c>
    </row>
    <row r="994" spans="1:8" x14ac:dyDescent="0.3">
      <c r="A994" t="s">
        <v>1753</v>
      </c>
      <c r="B994" t="s">
        <v>1752</v>
      </c>
      <c r="C994">
        <v>1.0998906826289999E-2</v>
      </c>
      <c r="D994">
        <v>39250.83166887</v>
      </c>
      <c r="E994">
        <v>-0.83261927000000002</v>
      </c>
      <c r="F994">
        <v>0.58617947000000004</v>
      </c>
      <c r="G994">
        <v>14.13305849</v>
      </c>
      <c r="H994">
        <v>3167648.3829531595</v>
      </c>
    </row>
    <row r="995" spans="1:8" x14ac:dyDescent="0.3">
      <c r="A995" t="s">
        <v>1870</v>
      </c>
      <c r="B995" t="s">
        <v>1869</v>
      </c>
      <c r="C995">
        <v>1.3712147962499999E-3</v>
      </c>
      <c r="D995">
        <v>597388.39697514998</v>
      </c>
      <c r="E995">
        <v>-0.39789618999999998</v>
      </c>
      <c r="F995">
        <v>5.2875116699999998</v>
      </c>
      <c r="G995">
        <v>8.9894134000000001</v>
      </c>
      <c r="H995">
        <v>3159087.6391561739</v>
      </c>
    </row>
    <row r="996" spans="1:8" x14ac:dyDescent="0.3">
      <c r="A996" t="s">
        <v>1842</v>
      </c>
      <c r="B996" t="s">
        <v>1841</v>
      </c>
      <c r="C996">
        <v>1.105148882864E-2</v>
      </c>
      <c r="D996">
        <v>401489.47171099001</v>
      </c>
      <c r="E996">
        <v>0.54524992000000005</v>
      </c>
      <c r="F996">
        <v>0.66028379000000004</v>
      </c>
      <c r="G996">
        <v>0.86953727000000003</v>
      </c>
      <c r="H996">
        <v>3139438.6119444096</v>
      </c>
    </row>
    <row r="997" spans="1:8" x14ac:dyDescent="0.3">
      <c r="A997" t="s">
        <v>1498</v>
      </c>
      <c r="B997" t="s">
        <v>1497</v>
      </c>
      <c r="C997">
        <v>4.0024059039399998E-3</v>
      </c>
      <c r="D997">
        <v>56782.714699069998</v>
      </c>
      <c r="E997">
        <v>1.76786946</v>
      </c>
      <c r="F997">
        <v>-30.948549069999999</v>
      </c>
      <c r="G997">
        <v>547.50295256000004</v>
      </c>
      <c r="H997">
        <v>3138824.156490895</v>
      </c>
    </row>
    <row r="998" spans="1:8" x14ac:dyDescent="0.3">
      <c r="A998" t="s">
        <v>2082</v>
      </c>
      <c r="B998" t="s">
        <v>2091</v>
      </c>
      <c r="C998">
        <v>6.2836201412000002E-4</v>
      </c>
      <c r="D998">
        <v>98511.368374049998</v>
      </c>
      <c r="E998">
        <v>3.7061056099999998</v>
      </c>
      <c r="F998">
        <v>19.65954808</v>
      </c>
      <c r="G998">
        <v>282.45708654999999</v>
      </c>
      <c r="H998">
        <v>3141810.0643163798</v>
      </c>
    </row>
    <row r="999" spans="1:8" x14ac:dyDescent="0.3">
      <c r="A999" t="s">
        <v>2762</v>
      </c>
      <c r="B999" t="s">
        <v>2761</v>
      </c>
      <c r="C999">
        <v>2.4222804087860001E-2</v>
      </c>
      <c r="D999">
        <v>2549429.2184334202</v>
      </c>
      <c r="E999">
        <v>17.534215230000001</v>
      </c>
      <c r="F999">
        <v>124.49710976999999</v>
      </c>
      <c r="G999">
        <v>184.72266153000001</v>
      </c>
      <c r="H999">
        <v>3073906.7556023658</v>
      </c>
    </row>
    <row r="1000" spans="1:8" x14ac:dyDescent="0.3">
      <c r="A1000" t="s">
        <v>1956</v>
      </c>
      <c r="B1000" t="s">
        <v>1955</v>
      </c>
      <c r="C1000">
        <v>5.3259925579399996E-3</v>
      </c>
      <c r="D1000">
        <v>115456.63603537</v>
      </c>
      <c r="E1000">
        <v>5.5163393300000001</v>
      </c>
      <c r="F1000">
        <v>-2.53844804</v>
      </c>
      <c r="G1000">
        <v>13.25571141</v>
      </c>
      <c r="H1000">
        <v>3140734.8179905401</v>
      </c>
    </row>
    <row r="1001" spans="1:8" x14ac:dyDescent="0.3">
      <c r="A1001" t="s">
        <v>2309</v>
      </c>
      <c r="B1001" t="s">
        <v>2309</v>
      </c>
      <c r="C1001">
        <v>3.1389728734700002E-3</v>
      </c>
      <c r="D1001">
        <v>203306.30494383999</v>
      </c>
      <c r="E1001">
        <v>-2.0940936400000001</v>
      </c>
      <c r="F1001">
        <v>8.5091345999999994</v>
      </c>
      <c r="G1001">
        <v>0.51560304999999995</v>
      </c>
      <c r="H1001">
        <v>3111610.7608292494</v>
      </c>
    </row>
    <row r="1002" spans="1:8" x14ac:dyDescent="0.3">
      <c r="A1002" t="s">
        <v>1904</v>
      </c>
      <c r="B1002" t="s">
        <v>1903</v>
      </c>
      <c r="C1002">
        <v>1.72134381479251</v>
      </c>
      <c r="D1002">
        <v>212938.11130684</v>
      </c>
      <c r="E1002">
        <v>-2.50263115</v>
      </c>
      <c r="F1002">
        <v>3.5988363099999998</v>
      </c>
      <c r="G1002">
        <v>-4.5682168699999997</v>
      </c>
      <c r="H1002">
        <v>3090196.0072232541</v>
      </c>
    </row>
    <row r="1003" spans="1:8" x14ac:dyDescent="0.3">
      <c r="A1003" t="s">
        <v>2204</v>
      </c>
      <c r="B1003" t="s">
        <v>2203</v>
      </c>
      <c r="C1003">
        <v>2.7873303057000001E-4</v>
      </c>
      <c r="D1003">
        <v>495059.79637200001</v>
      </c>
      <c r="E1003">
        <v>0.22355699000000001</v>
      </c>
      <c r="F1003">
        <v>-5.9608998399999997</v>
      </c>
      <c r="G1003">
        <v>100.48155916</v>
      </c>
      <c r="H1003">
        <v>3079055.8450067108</v>
      </c>
    </row>
    <row r="1004" spans="1:8" x14ac:dyDescent="0.3">
      <c r="A1004" t="s">
        <v>1864</v>
      </c>
      <c r="B1004" t="s">
        <v>1863</v>
      </c>
      <c r="C1004">
        <v>2.1520504004519998E-2</v>
      </c>
      <c r="D1004">
        <v>3043460.9816503301</v>
      </c>
      <c r="E1004">
        <v>0.3584869</v>
      </c>
      <c r="F1004">
        <v>0.78700532000000001</v>
      </c>
      <c r="G1004">
        <v>1.2522599599999999</v>
      </c>
      <c r="H1004">
        <v>3084813.6055199103</v>
      </c>
    </row>
    <row r="1005" spans="1:8" x14ac:dyDescent="0.3">
      <c r="A1005" t="s">
        <v>1834</v>
      </c>
      <c r="B1005" t="s">
        <v>1833</v>
      </c>
      <c r="C1005">
        <v>2.0674110371899999E-2</v>
      </c>
      <c r="D1005">
        <v>390817.32563737</v>
      </c>
      <c r="E1005">
        <v>-0.38852400999999998</v>
      </c>
      <c r="F1005">
        <v>1.4581744000000001</v>
      </c>
      <c r="G1005">
        <v>-3.62409968</v>
      </c>
      <c r="H1005">
        <v>3069976.5914222957</v>
      </c>
    </row>
    <row r="1006" spans="1:8" x14ac:dyDescent="0.3">
      <c r="A1006" t="s">
        <v>1850</v>
      </c>
      <c r="B1006" t="s">
        <v>1849</v>
      </c>
      <c r="C1006">
        <v>4.7280814165995997</v>
      </c>
      <c r="D1006">
        <v>510036.74911575002</v>
      </c>
      <c r="E1006">
        <v>-0.34363171999999997</v>
      </c>
      <c r="F1006">
        <v>4.6286889100000002</v>
      </c>
      <c r="G1006">
        <v>-6.6885192499999997</v>
      </c>
      <c r="H1006">
        <v>3042349.6132810749</v>
      </c>
    </row>
    <row r="1007" spans="1:8" x14ac:dyDescent="0.3">
      <c r="A1007" t="s">
        <v>1925</v>
      </c>
      <c r="B1007" t="s">
        <v>1924</v>
      </c>
      <c r="C1007">
        <v>3.882422443354E-2</v>
      </c>
      <c r="D1007">
        <v>31225.222702089999</v>
      </c>
      <c r="E1007">
        <v>1.4377598599999999</v>
      </c>
      <c r="F1007">
        <v>0.67395647000000003</v>
      </c>
      <c r="G1007">
        <v>35.854214120000002</v>
      </c>
      <c r="H1007">
        <v>3065679.8680678229</v>
      </c>
    </row>
    <row r="1008" spans="1:8" x14ac:dyDescent="0.3">
      <c r="A1008" t="s">
        <v>1954</v>
      </c>
      <c r="B1008" t="s">
        <v>1953</v>
      </c>
      <c r="C1008">
        <v>7.5655247679999997E-5</v>
      </c>
      <c r="D1008">
        <v>27100.48331394</v>
      </c>
      <c r="E1008">
        <v>0.86690668999999998</v>
      </c>
      <c r="F1008">
        <v>-8.79837618</v>
      </c>
      <c r="G1008">
        <v>-1.6824957599999999</v>
      </c>
      <c r="H1008">
        <v>3026174.8138513803</v>
      </c>
    </row>
    <row r="1009" spans="1:8" x14ac:dyDescent="0.3">
      <c r="A1009" t="s">
        <v>1927</v>
      </c>
      <c r="B1009" t="s">
        <v>1926</v>
      </c>
      <c r="C1009">
        <v>2.2409286083515099</v>
      </c>
      <c r="D1009">
        <v>5726.8685583799997</v>
      </c>
      <c r="E1009">
        <v>0.12465219</v>
      </c>
      <c r="F1009">
        <v>6.8157039800000003</v>
      </c>
      <c r="G1009">
        <v>20.587201289999999</v>
      </c>
      <c r="H1009">
        <v>3013608.7948895805</v>
      </c>
    </row>
    <row r="1010" spans="1:8" x14ac:dyDescent="0.3">
      <c r="A1010" t="s">
        <v>1884</v>
      </c>
      <c r="B1010" t="s">
        <v>1883</v>
      </c>
      <c r="C1010">
        <v>4.2935429049999999E-4</v>
      </c>
      <c r="D1010">
        <v>2731228.90246114</v>
      </c>
      <c r="E1010">
        <v>2.5743129999999999E-2</v>
      </c>
      <c r="F1010">
        <v>7.0608140099999996</v>
      </c>
      <c r="G1010">
        <v>22.869780630000001</v>
      </c>
      <c r="H1010">
        <v>3003161.5203312999</v>
      </c>
    </row>
    <row r="1011" spans="1:8" x14ac:dyDescent="0.3">
      <c r="A1011" t="s">
        <v>2014</v>
      </c>
      <c r="B1011" t="s">
        <v>2013</v>
      </c>
      <c r="C1011">
        <v>6.2907276700000004E-6</v>
      </c>
      <c r="D1011">
        <v>284.25591506000001</v>
      </c>
      <c r="E1011">
        <v>6.8732055900000004</v>
      </c>
      <c r="F1011">
        <v>-0.45314223999999997</v>
      </c>
      <c r="G1011">
        <v>23.507987</v>
      </c>
      <c r="H1011">
        <v>3009065.3999645095</v>
      </c>
    </row>
    <row r="1012" spans="1:8" x14ac:dyDescent="0.3">
      <c r="A1012" t="s">
        <v>1990</v>
      </c>
      <c r="B1012" t="s">
        <v>1989</v>
      </c>
      <c r="C1012">
        <v>1.6944040209040001E-2</v>
      </c>
      <c r="D1012">
        <v>0</v>
      </c>
      <c r="E1012">
        <v>-0.73860197999999999</v>
      </c>
      <c r="F1012">
        <v>4.6926200400000004</v>
      </c>
      <c r="G1012">
        <v>24.090899820000001</v>
      </c>
      <c r="H1012">
        <v>2984469.9277673704</v>
      </c>
    </row>
    <row r="1013" spans="1:8" x14ac:dyDescent="0.3">
      <c r="A1013" t="s">
        <v>2039</v>
      </c>
      <c r="B1013" t="s">
        <v>2038</v>
      </c>
      <c r="C1013">
        <v>1.145378922174E-2</v>
      </c>
      <c r="D1013">
        <v>12460.19885956</v>
      </c>
      <c r="E1013">
        <v>-5.6959889300000004</v>
      </c>
      <c r="F1013">
        <v>-11.86533489</v>
      </c>
      <c r="G1013">
        <v>261.82427632999998</v>
      </c>
      <c r="H1013">
        <v>2981786.47074631</v>
      </c>
    </row>
    <row r="1014" spans="1:8" x14ac:dyDescent="0.3">
      <c r="A1014" t="s">
        <v>2026</v>
      </c>
      <c r="B1014" t="s">
        <v>2025</v>
      </c>
      <c r="C1014">
        <v>3.1719678870000002E-5</v>
      </c>
      <c r="D1014">
        <v>514473.12126529001</v>
      </c>
      <c r="E1014">
        <v>2.5108091099999998</v>
      </c>
      <c r="F1014">
        <v>5.9433094400000002</v>
      </c>
      <c r="G1014">
        <v>187.36618265000001</v>
      </c>
      <c r="H1014">
        <v>2968615.7114763013</v>
      </c>
    </row>
    <row r="1015" spans="1:8" x14ac:dyDescent="0.3">
      <c r="A1015" t="s">
        <v>1901</v>
      </c>
      <c r="B1015" t="s">
        <v>1900</v>
      </c>
      <c r="C1015">
        <v>7.0637227380999999E-4</v>
      </c>
      <c r="D1015">
        <v>1301225.0015686499</v>
      </c>
      <c r="E1015">
        <v>0.87084538</v>
      </c>
      <c r="F1015">
        <v>0.74935350000000001</v>
      </c>
      <c r="G1015">
        <v>17.63799212</v>
      </c>
      <c r="H1015">
        <v>2979973.8289096993</v>
      </c>
    </row>
    <row r="1016" spans="1:8" x14ac:dyDescent="0.3">
      <c r="A1016" t="s">
        <v>1846</v>
      </c>
      <c r="B1016" t="s">
        <v>1845</v>
      </c>
      <c r="C1016">
        <v>4.0975600907239999E-2</v>
      </c>
      <c r="D1016">
        <v>1281.4987952399999</v>
      </c>
      <c r="E1016">
        <v>-1.99185181</v>
      </c>
      <c r="F1016">
        <v>-6.7244366800000002</v>
      </c>
      <c r="G1016">
        <v>5.9808173199999999</v>
      </c>
      <c r="H1016">
        <v>2955509.4804378599</v>
      </c>
    </row>
    <row r="1017" spans="1:8" x14ac:dyDescent="0.3">
      <c r="A1017" t="s">
        <v>1781</v>
      </c>
      <c r="B1017" t="s">
        <v>1780</v>
      </c>
      <c r="C1017">
        <v>0.32149004315038998</v>
      </c>
      <c r="D1017">
        <v>29987.563693790002</v>
      </c>
      <c r="E1017">
        <v>4.4469096300000004</v>
      </c>
      <c r="F1017">
        <v>21.626437119999999</v>
      </c>
      <c r="G1017">
        <v>-45.388932580000002</v>
      </c>
      <c r="H1017">
        <v>2927917.615367169</v>
      </c>
    </row>
    <row r="1018" spans="1:8" x14ac:dyDescent="0.3">
      <c r="A1018" t="s">
        <v>1895</v>
      </c>
      <c r="B1018" t="s">
        <v>1895</v>
      </c>
      <c r="C1018">
        <v>7.1773286069999997E-5</v>
      </c>
      <c r="D1018">
        <v>2814380.6627215701</v>
      </c>
      <c r="E1018">
        <v>-0.17811874999999999</v>
      </c>
      <c r="F1018">
        <v>0.31028608000000002</v>
      </c>
      <c r="G1018">
        <v>1.2985614299999999</v>
      </c>
      <c r="H1018">
        <v>2921172.7430489999</v>
      </c>
    </row>
    <row r="1019" spans="1:8" x14ac:dyDescent="0.3">
      <c r="A1019" t="s">
        <v>1958</v>
      </c>
      <c r="B1019" t="s">
        <v>1957</v>
      </c>
      <c r="C1019">
        <v>7.4866937239999997E-3</v>
      </c>
      <c r="D1019">
        <v>7056.0918371099997</v>
      </c>
      <c r="E1019">
        <v>3.0859931999999999</v>
      </c>
      <c r="F1019">
        <v>4.4847712499999997</v>
      </c>
      <c r="G1019">
        <v>-3.1559886000000001</v>
      </c>
      <c r="H1019">
        <v>2880092.2739491458</v>
      </c>
    </row>
    <row r="1020" spans="1:8" x14ac:dyDescent="0.3">
      <c r="A1020" t="s">
        <v>1908</v>
      </c>
      <c r="B1020" t="s">
        <v>1907</v>
      </c>
      <c r="C1020">
        <v>6.7302781429999999E-5</v>
      </c>
      <c r="D1020">
        <v>74429.052309709994</v>
      </c>
      <c r="E1020">
        <v>-0.76293166999999995</v>
      </c>
      <c r="F1020">
        <v>-6.2673503400000001</v>
      </c>
      <c r="G1020">
        <v>-13.330548439999999</v>
      </c>
      <c r="H1020">
        <v>2876585.6111510857</v>
      </c>
    </row>
    <row r="1021" spans="1:8" x14ac:dyDescent="0.3">
      <c r="A1021" t="s">
        <v>1906</v>
      </c>
      <c r="B1021" t="s">
        <v>1905</v>
      </c>
      <c r="C1021">
        <v>4.0341935761699999E-3</v>
      </c>
      <c r="D1021">
        <v>22191.013023809999</v>
      </c>
      <c r="E1021">
        <v>1.9424682499999999</v>
      </c>
      <c r="F1021">
        <v>0.69740884999999997</v>
      </c>
      <c r="G1021">
        <v>10.751020329999999</v>
      </c>
      <c r="H1021">
        <v>2878653.6313606226</v>
      </c>
    </row>
    <row r="1022" spans="1:8" x14ac:dyDescent="0.3">
      <c r="A1022" t="s">
        <v>1872</v>
      </c>
      <c r="B1022" t="s">
        <v>1871</v>
      </c>
      <c r="C1022">
        <v>2.8627944538850002E-2</v>
      </c>
      <c r="D1022">
        <v>16034.670626470001</v>
      </c>
      <c r="E1022">
        <v>-4.8105843400000001</v>
      </c>
      <c r="F1022">
        <v>-5.1995008599999997</v>
      </c>
      <c r="G1022">
        <v>4.9624697900000001</v>
      </c>
      <c r="H1022">
        <v>2862794.2777102985</v>
      </c>
    </row>
    <row r="1023" spans="1:8" x14ac:dyDescent="0.3">
      <c r="A1023" t="s">
        <v>1945</v>
      </c>
      <c r="B1023" t="s">
        <v>1944</v>
      </c>
      <c r="C1023">
        <v>6.0110479862899996E-3</v>
      </c>
      <c r="D1023">
        <v>340378.84521036001</v>
      </c>
      <c r="E1023">
        <v>0.20299164</v>
      </c>
      <c r="F1023">
        <v>1.9365097499999999</v>
      </c>
      <c r="G1023">
        <v>-1.4379976400000001</v>
      </c>
      <c r="H1023">
        <v>2842279.8389662607</v>
      </c>
    </row>
    <row r="1024" spans="1:8" x14ac:dyDescent="0.3">
      <c r="A1024" t="s">
        <v>1966</v>
      </c>
      <c r="B1024" t="s">
        <v>1965</v>
      </c>
      <c r="C1024">
        <v>3.7503817097300001E-3</v>
      </c>
      <c r="D1024">
        <v>0</v>
      </c>
      <c r="E1024">
        <v>0.55695138</v>
      </c>
      <c r="F1024">
        <v>4.05912205</v>
      </c>
      <c r="G1024">
        <v>196.16025590000001</v>
      </c>
      <c r="H1024">
        <v>2831419.6200889247</v>
      </c>
    </row>
    <row r="1025" spans="1:8" x14ac:dyDescent="0.3">
      <c r="A1025" t="s">
        <v>4960</v>
      </c>
      <c r="B1025" t="s">
        <v>4959</v>
      </c>
      <c r="C1025">
        <v>9.4331790567369997E-2</v>
      </c>
      <c r="D1025">
        <v>612655.92402200005</v>
      </c>
      <c r="E1025">
        <v>2.2171912599999999</v>
      </c>
      <c r="F1025">
        <v>18.901917300000001</v>
      </c>
      <c r="G1025">
        <v>18.28593021</v>
      </c>
      <c r="H1025">
        <v>2829953.7170211002</v>
      </c>
    </row>
    <row r="1026" spans="1:8" x14ac:dyDescent="0.3">
      <c r="A1026" t="s">
        <v>1992</v>
      </c>
      <c r="B1026" t="s">
        <v>1991</v>
      </c>
      <c r="C1026">
        <v>8.7624614098999996E-4</v>
      </c>
      <c r="D1026">
        <v>468994.13159786997</v>
      </c>
      <c r="E1026">
        <v>4.0744305199999999</v>
      </c>
      <c r="F1026">
        <v>7.86616377</v>
      </c>
      <c r="G1026">
        <v>39.085189040000003</v>
      </c>
      <c r="H1026">
        <v>2803987.651168</v>
      </c>
    </row>
    <row r="1027" spans="1:8" x14ac:dyDescent="0.3">
      <c r="A1027" t="s">
        <v>1980</v>
      </c>
      <c r="B1027" t="s">
        <v>1979</v>
      </c>
      <c r="C1027">
        <v>2.2555727476392202</v>
      </c>
      <c r="D1027">
        <v>32872.841020109998</v>
      </c>
      <c r="E1027">
        <v>0.55714631999999997</v>
      </c>
      <c r="F1027">
        <v>-3.41119912</v>
      </c>
      <c r="G1027">
        <v>27.539995229999999</v>
      </c>
      <c r="H1027">
        <v>2798280.4675168237</v>
      </c>
    </row>
    <row r="1028" spans="1:8" x14ac:dyDescent="0.3">
      <c r="A1028" t="s">
        <v>2002</v>
      </c>
      <c r="B1028" t="s">
        <v>2001</v>
      </c>
      <c r="C1028">
        <v>0.23396260841491001</v>
      </c>
      <c r="D1028">
        <v>1125546.7735812201</v>
      </c>
      <c r="E1028">
        <v>2.1990784300000001</v>
      </c>
      <c r="F1028">
        <v>6.6146531</v>
      </c>
      <c r="G1028">
        <v>28.551073120000002</v>
      </c>
      <c r="H1028">
        <v>2788752.695476701</v>
      </c>
    </row>
    <row r="1029" spans="1:8" x14ac:dyDescent="0.3">
      <c r="A1029" t="s">
        <v>1813</v>
      </c>
      <c r="B1029" t="s">
        <v>1812</v>
      </c>
      <c r="C1029">
        <v>1.939574216E-5</v>
      </c>
      <c r="D1029">
        <v>2105.1131384700002</v>
      </c>
      <c r="E1029">
        <v>-39.143228209999997</v>
      </c>
      <c r="F1029">
        <v>-31.895166119999999</v>
      </c>
      <c r="G1029">
        <v>-17.79582869</v>
      </c>
      <c r="H1029">
        <v>2788324.3351378883</v>
      </c>
    </row>
    <row r="1030" spans="1:8" x14ac:dyDescent="0.3">
      <c r="A1030" t="s">
        <v>2012</v>
      </c>
      <c r="B1030" t="s">
        <v>2011</v>
      </c>
      <c r="C1030">
        <v>0.10636839616287</v>
      </c>
      <c r="D1030">
        <v>91.691340580000002</v>
      </c>
      <c r="E1030">
        <v>0.54039519000000003</v>
      </c>
      <c r="F1030">
        <v>-4.8061098299999996</v>
      </c>
      <c r="G1030">
        <v>251.04954146</v>
      </c>
      <c r="H1030">
        <v>2791705.7410148294</v>
      </c>
    </row>
    <row r="1031" spans="1:8" x14ac:dyDescent="0.3">
      <c r="A1031" t="s">
        <v>1902</v>
      </c>
      <c r="B1031" t="s">
        <v>1902</v>
      </c>
      <c r="C1031">
        <v>0.22762304291756</v>
      </c>
      <c r="D1031">
        <v>72787.330244049997</v>
      </c>
      <c r="E1031">
        <v>-0.12200927</v>
      </c>
      <c r="F1031">
        <v>-0.14122779999999999</v>
      </c>
      <c r="G1031">
        <v>-24.049532289999998</v>
      </c>
      <c r="H1031">
        <v>2786409.6944501866</v>
      </c>
    </row>
    <row r="1032" spans="1:8" x14ac:dyDescent="0.3">
      <c r="A1032" t="s">
        <v>1878</v>
      </c>
      <c r="B1032" t="s">
        <v>1877</v>
      </c>
      <c r="C1032">
        <v>1.1027522713840001E-2</v>
      </c>
      <c r="D1032">
        <v>44655.386702360003</v>
      </c>
      <c r="E1032">
        <v>-6.8181370000000005E-2</v>
      </c>
      <c r="F1032">
        <v>-4.3153107999999998</v>
      </c>
      <c r="G1032">
        <v>-5.3251497900000002</v>
      </c>
      <c r="H1032">
        <v>2783086.6975384299</v>
      </c>
    </row>
    <row r="1033" spans="1:8" x14ac:dyDescent="0.3">
      <c r="A1033" t="s">
        <v>1733</v>
      </c>
      <c r="B1033" t="s">
        <v>1732</v>
      </c>
      <c r="C1033">
        <v>2.3818762770960001E-2</v>
      </c>
      <c r="D1033">
        <v>16983.736591749999</v>
      </c>
      <c r="E1033">
        <v>0.24076986</v>
      </c>
      <c r="F1033">
        <v>-36.451963370000001</v>
      </c>
      <c r="G1033">
        <v>9.0079662700000007</v>
      </c>
      <c r="H1033">
        <v>2766755.73306394</v>
      </c>
    </row>
    <row r="1034" spans="1:8" x14ac:dyDescent="0.3">
      <c r="A1034" t="s">
        <v>1919</v>
      </c>
      <c r="B1034" t="s">
        <v>1919</v>
      </c>
      <c r="C1034">
        <v>1.0147482294539999E-2</v>
      </c>
      <c r="D1034">
        <v>32110.860526370001</v>
      </c>
      <c r="E1034">
        <v>2.99735307</v>
      </c>
      <c r="F1034">
        <v>-9.2851380300000006</v>
      </c>
      <c r="G1034">
        <v>69.713646920000002</v>
      </c>
      <c r="H1034">
        <v>2837986.9774584835</v>
      </c>
    </row>
    <row r="1035" spans="1:8" x14ac:dyDescent="0.3">
      <c r="A1035" t="s">
        <v>1994</v>
      </c>
      <c r="B1035" t="s">
        <v>1993</v>
      </c>
      <c r="C1035">
        <v>1.03058957209E-2</v>
      </c>
      <c r="D1035">
        <v>526.97558658000003</v>
      </c>
      <c r="E1035">
        <v>2.7022497099999998</v>
      </c>
      <c r="F1035">
        <v>24.982207030000001</v>
      </c>
      <c r="G1035">
        <v>5.0201333400000001</v>
      </c>
      <c r="H1035">
        <v>2765874.5261257966</v>
      </c>
    </row>
    <row r="1036" spans="1:8" x14ac:dyDescent="0.3">
      <c r="A1036" t="s">
        <v>1910</v>
      </c>
      <c r="B1036" t="s">
        <v>1909</v>
      </c>
      <c r="C1036">
        <v>1.6924182596000001E-4</v>
      </c>
      <c r="D1036">
        <v>49615.397185430003</v>
      </c>
      <c r="E1036">
        <v>5.5181330000000001E-2</v>
      </c>
      <c r="F1036">
        <v>-2.8565004799999998</v>
      </c>
      <c r="G1036">
        <v>-3.40249895</v>
      </c>
      <c r="H1036">
        <v>2763835.7947867126</v>
      </c>
    </row>
    <row r="1037" spans="1:8" x14ac:dyDescent="0.3">
      <c r="A1037" t="s">
        <v>1949</v>
      </c>
      <c r="B1037" t="s">
        <v>1948</v>
      </c>
      <c r="C1037">
        <v>4.4692168891650001E-2</v>
      </c>
      <c r="D1037">
        <v>326497.99891381001</v>
      </c>
      <c r="E1037">
        <v>-1.0983668600000001</v>
      </c>
      <c r="F1037">
        <v>0.14043836000000001</v>
      </c>
      <c r="G1037">
        <v>2.44106479</v>
      </c>
      <c r="H1037">
        <v>2702312.5438245065</v>
      </c>
    </row>
    <row r="1038" spans="1:8" x14ac:dyDescent="0.3">
      <c r="A1038" t="s">
        <v>2066</v>
      </c>
      <c r="B1038" t="s">
        <v>2065</v>
      </c>
      <c r="C1038">
        <v>0.10223045703234999</v>
      </c>
      <c r="D1038">
        <v>0.71560670000000004</v>
      </c>
      <c r="E1038">
        <v>0.54351368</v>
      </c>
      <c r="F1038">
        <v>-2.2398920200000001</v>
      </c>
      <c r="G1038">
        <v>-23.33512382</v>
      </c>
      <c r="H1038">
        <v>2727574.409329779</v>
      </c>
    </row>
    <row r="1039" spans="1:8" x14ac:dyDescent="0.3">
      <c r="A1039" t="s">
        <v>2030</v>
      </c>
      <c r="B1039" t="s">
        <v>2029</v>
      </c>
      <c r="C1039">
        <v>4.5240525822700002E-3</v>
      </c>
      <c r="D1039">
        <v>171369.96601542001</v>
      </c>
      <c r="E1039">
        <v>-5.8577592799999998</v>
      </c>
      <c r="F1039">
        <v>2.0376074100000001</v>
      </c>
      <c r="G1039">
        <v>4.4183039300000004</v>
      </c>
      <c r="H1039">
        <v>2669683.6973895617</v>
      </c>
    </row>
    <row r="1040" spans="1:8" x14ac:dyDescent="0.3">
      <c r="A1040" t="s">
        <v>1923</v>
      </c>
      <c r="B1040" t="s">
        <v>1922</v>
      </c>
      <c r="C1040">
        <v>1.1141469568460001E-2</v>
      </c>
      <c r="D1040">
        <v>205124.04737777999</v>
      </c>
      <c r="E1040">
        <v>0.58911113999999998</v>
      </c>
      <c r="F1040">
        <v>2.3857623999999999</v>
      </c>
      <c r="G1040">
        <v>44.211696279999998</v>
      </c>
      <c r="H1040">
        <v>2785367.3921150002</v>
      </c>
    </row>
    <row r="1041" spans="1:8" x14ac:dyDescent="0.3">
      <c r="A1041" t="s">
        <v>1976</v>
      </c>
      <c r="B1041" t="s">
        <v>1975</v>
      </c>
      <c r="C1041">
        <v>1.156283956194E-2</v>
      </c>
      <c r="D1041">
        <v>437603.07268818998</v>
      </c>
      <c r="E1041">
        <v>-0.10047709000000001</v>
      </c>
      <c r="F1041">
        <v>3.70630872</v>
      </c>
      <c r="G1041">
        <v>8.2268865600000005</v>
      </c>
      <c r="H1041">
        <v>2709621.1154668918</v>
      </c>
    </row>
    <row r="1042" spans="1:8" x14ac:dyDescent="0.3">
      <c r="A1042" t="s">
        <v>1840</v>
      </c>
      <c r="B1042" t="s">
        <v>1839</v>
      </c>
      <c r="C1042">
        <v>7.5493209872059999E-2</v>
      </c>
      <c r="D1042">
        <v>1116804.1326959799</v>
      </c>
      <c r="E1042">
        <v>0.36239880000000002</v>
      </c>
      <c r="F1042">
        <v>7.1882045799999998</v>
      </c>
      <c r="G1042">
        <v>2.9102228299999999</v>
      </c>
      <c r="H1042">
        <v>2683181.8296630839</v>
      </c>
    </row>
    <row r="1043" spans="1:8" x14ac:dyDescent="0.3">
      <c r="A1043" t="s">
        <v>1939</v>
      </c>
      <c r="B1043" t="s">
        <v>1939</v>
      </c>
      <c r="C1043">
        <v>6.0224962997200001E-3</v>
      </c>
      <c r="D1043">
        <v>749932.89462893002</v>
      </c>
      <c r="E1043">
        <v>1.8838245899999999</v>
      </c>
      <c r="F1043">
        <v>-8.7162439999999994E-2</v>
      </c>
      <c r="G1043">
        <v>4.72355035</v>
      </c>
      <c r="H1043">
        <v>2707475.7069832282</v>
      </c>
    </row>
    <row r="1044" spans="1:8" x14ac:dyDescent="0.3">
      <c r="A1044" t="s">
        <v>2088</v>
      </c>
      <c r="B1044" t="s">
        <v>2087</v>
      </c>
      <c r="C1044">
        <v>3.9638932111819999E-2</v>
      </c>
      <c r="D1044">
        <v>575594.31548022002</v>
      </c>
      <c r="E1044">
        <v>-0.1584255</v>
      </c>
      <c r="F1044">
        <v>12.974696610000001</v>
      </c>
      <c r="G1044">
        <v>26.076856370000002</v>
      </c>
      <c r="H1044">
        <v>2702281.9282784802</v>
      </c>
    </row>
    <row r="1045" spans="1:8" x14ac:dyDescent="0.3">
      <c r="A1045" t="s">
        <v>2242</v>
      </c>
      <c r="B1045" t="s">
        <v>2241</v>
      </c>
      <c r="C1045">
        <v>9.5579689777669993E-2</v>
      </c>
      <c r="D1045">
        <v>3433.6414387599998</v>
      </c>
      <c r="E1045">
        <v>-13.69334666</v>
      </c>
      <c r="F1045">
        <v>68.460641199999998</v>
      </c>
      <c r="G1045">
        <v>74.492323729999995</v>
      </c>
      <c r="H1045">
        <v>2702905.1201197733</v>
      </c>
    </row>
    <row r="1046" spans="1:8" x14ac:dyDescent="0.3">
      <c r="A1046" t="s">
        <v>1998</v>
      </c>
      <c r="B1046" t="s">
        <v>1997</v>
      </c>
      <c r="C1046">
        <v>2.2499283216379999E-2</v>
      </c>
      <c r="D1046">
        <v>2588.2921835400002</v>
      </c>
      <c r="E1046">
        <v>0.54351368</v>
      </c>
      <c r="F1046">
        <v>4.0452163499999996</v>
      </c>
      <c r="G1046">
        <v>18.458423239999998</v>
      </c>
      <c r="H1046">
        <v>2701221.7685021791</v>
      </c>
    </row>
    <row r="1047" spans="1:8" x14ac:dyDescent="0.3">
      <c r="A1047" t="s">
        <v>1943</v>
      </c>
      <c r="B1047" t="s">
        <v>1942</v>
      </c>
      <c r="C1047">
        <v>1.132129650554E-2</v>
      </c>
      <c r="D1047">
        <v>67780.034524310002</v>
      </c>
      <c r="E1047">
        <v>-0.18591932</v>
      </c>
      <c r="F1047">
        <v>-5.8584990299999999</v>
      </c>
      <c r="G1047">
        <v>-8.2083324599999994</v>
      </c>
      <c r="H1047">
        <v>2426176.9576286543</v>
      </c>
    </row>
    <row r="1048" spans="1:8" x14ac:dyDescent="0.3">
      <c r="A1048" t="s">
        <v>2105</v>
      </c>
      <c r="B1048" t="s">
        <v>2104</v>
      </c>
      <c r="C1048">
        <v>6.1185745072E-4</v>
      </c>
      <c r="D1048">
        <v>12863.284696520001</v>
      </c>
      <c r="E1048">
        <v>-1.9419735499999999</v>
      </c>
      <c r="F1048">
        <v>8.89970514</v>
      </c>
      <c r="G1048">
        <v>57.124791309999999</v>
      </c>
      <c r="H1048">
        <v>2685015.3928426974</v>
      </c>
    </row>
    <row r="1049" spans="1:8" x14ac:dyDescent="0.3">
      <c r="A1049" t="s">
        <v>1918</v>
      </c>
      <c r="B1049" t="s">
        <v>1917</v>
      </c>
      <c r="C1049">
        <v>6.2282871130499998E-3</v>
      </c>
      <c r="D1049">
        <v>27869.063066229999</v>
      </c>
      <c r="E1049">
        <v>1.9797656100000001</v>
      </c>
      <c r="F1049">
        <v>4.8416757500000003</v>
      </c>
      <c r="G1049">
        <v>1.8632824100000001</v>
      </c>
      <c r="H1049">
        <v>2668704.3690065402</v>
      </c>
    </row>
    <row r="1050" spans="1:8" x14ac:dyDescent="0.3">
      <c r="A1050" t="s">
        <v>2251</v>
      </c>
      <c r="B1050" t="s">
        <v>2250</v>
      </c>
      <c r="C1050">
        <v>1.6453743138833901</v>
      </c>
      <c r="D1050">
        <v>1009129.76943833</v>
      </c>
      <c r="E1050">
        <v>24.981131099999999</v>
      </c>
      <c r="F1050">
        <v>90.28380722</v>
      </c>
      <c r="G1050">
        <v>80.804790170000004</v>
      </c>
      <c r="H1050">
        <v>2659251.2673958945</v>
      </c>
    </row>
    <row r="1051" spans="1:8" x14ac:dyDescent="0.3">
      <c r="A1051" t="s">
        <v>1978</v>
      </c>
      <c r="B1051" t="s">
        <v>1977</v>
      </c>
      <c r="C1051">
        <v>9.7734241254200001E-3</v>
      </c>
      <c r="D1051">
        <v>333.87120927000001</v>
      </c>
      <c r="E1051">
        <v>-0.76807384999999995</v>
      </c>
      <c r="F1051">
        <v>-8.7370686499999994</v>
      </c>
      <c r="G1051">
        <v>68.95576423</v>
      </c>
      <c r="H1051">
        <v>2654839.3634724421</v>
      </c>
    </row>
    <row r="1052" spans="1:8" x14ac:dyDescent="0.3">
      <c r="A1052" t="s">
        <v>1866</v>
      </c>
      <c r="B1052" t="s">
        <v>1865</v>
      </c>
      <c r="C1052">
        <v>3.0211204077099998E-3</v>
      </c>
      <c r="D1052">
        <v>7814.5992026699996</v>
      </c>
      <c r="E1052">
        <v>-1.43311206</v>
      </c>
      <c r="F1052">
        <v>-2.4360897800000001</v>
      </c>
      <c r="G1052">
        <v>-12.11098971</v>
      </c>
      <c r="H1052">
        <v>2653748.1933591277</v>
      </c>
    </row>
    <row r="1053" spans="1:8" x14ac:dyDescent="0.3">
      <c r="A1053" t="s">
        <v>1952</v>
      </c>
      <c r="B1053" t="s">
        <v>1952</v>
      </c>
      <c r="C1053">
        <v>0.99726199157385997</v>
      </c>
      <c r="D1053">
        <v>51463.168159729998</v>
      </c>
      <c r="E1053">
        <v>7.3517929999999995E-2</v>
      </c>
      <c r="F1053">
        <v>0.55070098999999995</v>
      </c>
      <c r="G1053">
        <v>-9.548864E-2</v>
      </c>
      <c r="H1053">
        <v>2635270.0915490324</v>
      </c>
    </row>
    <row r="1054" spans="1:8" x14ac:dyDescent="0.3">
      <c r="A1054" t="s">
        <v>2006</v>
      </c>
      <c r="B1054" t="s">
        <v>2005</v>
      </c>
      <c r="C1054">
        <v>5.2417392890600004E-3</v>
      </c>
      <c r="D1054">
        <v>6192.8160203199996</v>
      </c>
      <c r="E1054">
        <v>0.17205802000000001</v>
      </c>
      <c r="F1054">
        <v>-9.1022110900000008</v>
      </c>
      <c r="G1054">
        <v>-8.0155941800000008</v>
      </c>
      <c r="H1054">
        <v>2620869.6445300002</v>
      </c>
    </row>
    <row r="1055" spans="1:8" x14ac:dyDescent="0.3">
      <c r="A1055" t="s">
        <v>2799</v>
      </c>
      <c r="B1055" t="s">
        <v>2799</v>
      </c>
      <c r="C1055">
        <v>4610.8161584080981</v>
      </c>
      <c r="D1055">
        <v>2445136.0982733602</v>
      </c>
      <c r="E1055">
        <v>-7.2577530599999998</v>
      </c>
      <c r="F1055">
        <v>80.767278180000005</v>
      </c>
      <c r="G1055">
        <v>1408.86459236</v>
      </c>
      <c r="H1055">
        <v>2623554.3941342076</v>
      </c>
    </row>
    <row r="1056" spans="1:8" x14ac:dyDescent="0.3">
      <c r="A1056" t="s">
        <v>2008</v>
      </c>
      <c r="B1056" t="s">
        <v>2007</v>
      </c>
      <c r="C1056">
        <v>9.3759542743300003E-3</v>
      </c>
      <c r="D1056">
        <v>32138.887083810001</v>
      </c>
      <c r="E1056">
        <v>0.55695138</v>
      </c>
      <c r="F1056">
        <v>-10.2938603</v>
      </c>
      <c r="G1056">
        <v>0</v>
      </c>
      <c r="H1056">
        <v>2604714.7057211762</v>
      </c>
    </row>
    <row r="1057" spans="1:8" x14ac:dyDescent="0.3">
      <c r="A1057" t="s">
        <v>2022</v>
      </c>
      <c r="B1057" t="s">
        <v>2021</v>
      </c>
      <c r="C1057">
        <v>0.82448707366566998</v>
      </c>
      <c r="D1057">
        <v>95024.23376807</v>
      </c>
      <c r="E1057">
        <v>8.1211852400000009</v>
      </c>
      <c r="F1057">
        <v>0.27316365999999997</v>
      </c>
      <c r="G1057">
        <v>42.369859220000002</v>
      </c>
      <c r="H1057">
        <v>2768025.8898140439</v>
      </c>
    </row>
    <row r="1058" spans="1:8" x14ac:dyDescent="0.3">
      <c r="A1058" t="s">
        <v>1974</v>
      </c>
      <c r="B1058" t="s">
        <v>1973</v>
      </c>
      <c r="C1058">
        <v>2.8515425870000001E-5</v>
      </c>
      <c r="D1058">
        <v>9106.2319630399998</v>
      </c>
      <c r="E1058">
        <v>11.74848386</v>
      </c>
      <c r="F1058">
        <v>8.1389219700000002</v>
      </c>
      <c r="G1058">
        <v>152.77920399000001</v>
      </c>
      <c r="H1058">
        <v>2583376.4793396136</v>
      </c>
    </row>
    <row r="1059" spans="1:8" x14ac:dyDescent="0.3">
      <c r="A1059" t="s">
        <v>2068</v>
      </c>
      <c r="B1059" t="s">
        <v>2067</v>
      </c>
      <c r="C1059">
        <v>0.3966799516874</v>
      </c>
      <c r="D1059">
        <v>152046.53005579999</v>
      </c>
      <c r="E1059">
        <v>0.57297182999999996</v>
      </c>
      <c r="F1059">
        <v>2.2201178600000002</v>
      </c>
      <c r="G1059">
        <v>18.23113515</v>
      </c>
      <c r="H1059">
        <v>2583654.1080288594</v>
      </c>
    </row>
    <row r="1060" spans="1:8" x14ac:dyDescent="0.3">
      <c r="A1060" t="s">
        <v>3563</v>
      </c>
      <c r="B1060" t="s">
        <v>3562</v>
      </c>
      <c r="C1060">
        <v>2.770633624218E-2</v>
      </c>
      <c r="D1060">
        <v>391002.84520081</v>
      </c>
      <c r="E1060">
        <v>-17.636307850000001</v>
      </c>
      <c r="F1060">
        <v>2462.4519540299998</v>
      </c>
      <c r="G1060">
        <v>8651.6591820600006</v>
      </c>
      <c r="H1060">
        <v>2549707.7122588647</v>
      </c>
    </row>
    <row r="1061" spans="1:8" x14ac:dyDescent="0.3">
      <c r="A1061" t="s">
        <v>1963</v>
      </c>
      <c r="B1061" t="s">
        <v>1962</v>
      </c>
      <c r="C1061">
        <v>8.2061761913630002E-2</v>
      </c>
      <c r="D1061">
        <v>102541.72556132</v>
      </c>
      <c r="E1061">
        <v>2.2521320000000001E-2</v>
      </c>
      <c r="F1061">
        <v>-2.3704659999999999E-2</v>
      </c>
      <c r="G1061">
        <v>-0.37307684000000002</v>
      </c>
      <c r="H1061">
        <v>2550519.0121676307</v>
      </c>
    </row>
    <row r="1062" spans="1:8" x14ac:dyDescent="0.3">
      <c r="A1062" t="s">
        <v>1970</v>
      </c>
      <c r="B1062" t="s">
        <v>1969</v>
      </c>
      <c r="C1062">
        <v>8.0058126595599997E-3</v>
      </c>
      <c r="D1062">
        <v>0.11184051</v>
      </c>
      <c r="E1062">
        <v>7.9674700000000008E-3</v>
      </c>
      <c r="F1062">
        <v>-7.4832079999999995E-2</v>
      </c>
      <c r="G1062">
        <v>-2.3048510000000001E-2</v>
      </c>
      <c r="H1062">
        <v>2538764.886258686</v>
      </c>
    </row>
    <row r="1063" spans="1:8" x14ac:dyDescent="0.3">
      <c r="A1063" t="s">
        <v>2304</v>
      </c>
      <c r="B1063" t="s">
        <v>2303</v>
      </c>
      <c r="C1063">
        <v>0.23970216238261</v>
      </c>
      <c r="D1063">
        <v>281774.87862754002</v>
      </c>
      <c r="E1063">
        <v>22.44340686</v>
      </c>
      <c r="F1063">
        <v>72.275731350000001</v>
      </c>
      <c r="G1063">
        <v>90.816337829999995</v>
      </c>
      <c r="H1063">
        <v>2540255.763733475</v>
      </c>
    </row>
    <row r="1064" spans="1:8" x14ac:dyDescent="0.3">
      <c r="A1064" t="s">
        <v>1932</v>
      </c>
      <c r="B1064" t="s">
        <v>1931</v>
      </c>
      <c r="C1064">
        <v>3.8373048080100002E-3</v>
      </c>
      <c r="D1064">
        <v>66.687950729999997</v>
      </c>
      <c r="E1064">
        <v>0.60437417999999998</v>
      </c>
      <c r="F1064">
        <v>4.8734119299999996</v>
      </c>
      <c r="G1064">
        <v>8.3046583199999997</v>
      </c>
      <c r="H1064">
        <v>2537364.0123562454</v>
      </c>
    </row>
    <row r="1065" spans="1:8" x14ac:dyDescent="0.3">
      <c r="A1065" t="s">
        <v>1858</v>
      </c>
      <c r="B1065" t="s">
        <v>1857</v>
      </c>
      <c r="C1065">
        <v>0.70635431664239001</v>
      </c>
      <c r="D1065">
        <v>103589.19733325001</v>
      </c>
      <c r="E1065">
        <v>0.33178766999999998</v>
      </c>
      <c r="F1065">
        <v>1.5439355800000001</v>
      </c>
      <c r="G1065">
        <v>-43.120838820000003</v>
      </c>
      <c r="H1065">
        <v>2533427.2564411061</v>
      </c>
    </row>
    <row r="1066" spans="1:8" x14ac:dyDescent="0.3">
      <c r="A1066" t="s">
        <v>2028</v>
      </c>
      <c r="B1066" t="s">
        <v>2027</v>
      </c>
      <c r="C1066">
        <v>0.24280959310554001</v>
      </c>
      <c r="D1066">
        <v>234181.90899415</v>
      </c>
      <c r="E1066">
        <v>-36.15920766</v>
      </c>
      <c r="F1066">
        <v>8.3881983600000005</v>
      </c>
      <c r="G1066">
        <v>-9.6758388600000007</v>
      </c>
      <c r="H1066">
        <v>2506470.9827563786</v>
      </c>
    </row>
    <row r="1067" spans="1:8" x14ac:dyDescent="0.3">
      <c r="A1067" t="s">
        <v>2206</v>
      </c>
      <c r="B1067" t="s">
        <v>2205</v>
      </c>
      <c r="C1067">
        <v>3.1894103895550002E-2</v>
      </c>
      <c r="D1067">
        <v>12208.302734790001</v>
      </c>
      <c r="E1067">
        <v>59.166603449999997</v>
      </c>
      <c r="F1067">
        <v>30.211828789999998</v>
      </c>
      <c r="G1067">
        <v>157.50854347999999</v>
      </c>
      <c r="H1067">
        <v>2977484.62611746</v>
      </c>
    </row>
    <row r="1068" spans="1:8" x14ac:dyDescent="0.3">
      <c r="A1068" t="s">
        <v>1986</v>
      </c>
      <c r="B1068" t="s">
        <v>1985</v>
      </c>
      <c r="C1068">
        <v>1.148377334737E-2</v>
      </c>
      <c r="D1068">
        <v>129.73610944000001</v>
      </c>
      <c r="E1068">
        <v>11.047041569999999</v>
      </c>
      <c r="F1068">
        <v>5.3840824200000004</v>
      </c>
      <c r="G1068">
        <v>-34.074737849999998</v>
      </c>
      <c r="H1068">
        <v>2465048.0311682094</v>
      </c>
    </row>
    <row r="1069" spans="1:8" x14ac:dyDescent="0.3">
      <c r="A1069" t="s">
        <v>2020</v>
      </c>
      <c r="B1069" t="s">
        <v>2019</v>
      </c>
      <c r="C1069">
        <v>1.06194188470722</v>
      </c>
      <c r="D1069">
        <v>0</v>
      </c>
      <c r="E1069">
        <v>-0.16139329999999999</v>
      </c>
      <c r="F1069">
        <v>-2.0808064100000001</v>
      </c>
      <c r="G1069">
        <v>22.348951230000001</v>
      </c>
      <c r="H1069">
        <v>2478324.9264475144</v>
      </c>
    </row>
    <row r="1070" spans="1:8" x14ac:dyDescent="0.3">
      <c r="A1070" t="s">
        <v>2224</v>
      </c>
      <c r="B1070" t="s">
        <v>2223</v>
      </c>
      <c r="C1070">
        <v>1.5067000000000001E-2</v>
      </c>
      <c r="D1070">
        <v>6038.1505614799999</v>
      </c>
      <c r="E1070">
        <v>-5.8312499999999998</v>
      </c>
      <c r="F1070">
        <v>2.66421368</v>
      </c>
      <c r="G1070">
        <v>38.700174910000001</v>
      </c>
      <c r="H1070">
        <v>2455469.8386255833</v>
      </c>
    </row>
    <row r="1071" spans="1:8" x14ac:dyDescent="0.3">
      <c r="A1071" t="s">
        <v>2277</v>
      </c>
      <c r="B1071" t="s">
        <v>2276</v>
      </c>
      <c r="C1071">
        <v>7.0700907160779994E-2</v>
      </c>
      <c r="D1071">
        <v>733264.54219178006</v>
      </c>
      <c r="E1071">
        <v>-9.5841125999999992</v>
      </c>
      <c r="F1071">
        <v>-12.71829702</v>
      </c>
      <c r="G1071">
        <v>48.744172990000003</v>
      </c>
      <c r="H1071">
        <v>2453819.1421645707</v>
      </c>
    </row>
    <row r="1072" spans="1:8" x14ac:dyDescent="0.3">
      <c r="A1072" t="s">
        <v>2075</v>
      </c>
      <c r="B1072" t="s">
        <v>2074</v>
      </c>
      <c r="C1072">
        <v>2.5401451013300001E-3</v>
      </c>
      <c r="D1072">
        <v>64094.437716120003</v>
      </c>
      <c r="E1072">
        <v>0.18898514</v>
      </c>
      <c r="F1072">
        <v>20.48217867</v>
      </c>
      <c r="G1072">
        <v>18.554930500000001</v>
      </c>
      <c r="H1072">
        <v>2448878.0053573507</v>
      </c>
    </row>
    <row r="1073" spans="1:8" x14ac:dyDescent="0.3">
      <c r="A1073" t="s">
        <v>2016</v>
      </c>
      <c r="B1073" t="s">
        <v>2015</v>
      </c>
      <c r="C1073">
        <v>0.24135295373030999</v>
      </c>
      <c r="D1073">
        <v>1486096.27759629</v>
      </c>
      <c r="E1073">
        <v>-1.51598207</v>
      </c>
      <c r="F1073">
        <v>-2.47708321</v>
      </c>
      <c r="G1073">
        <v>12.36350255</v>
      </c>
      <c r="H1073">
        <v>2417868.8220582171</v>
      </c>
    </row>
    <row r="1074" spans="1:8" x14ac:dyDescent="0.3">
      <c r="A1074" t="s">
        <v>2520</v>
      </c>
      <c r="B1074" t="s">
        <v>2519</v>
      </c>
      <c r="C1074">
        <v>3.0374113939999999E-2</v>
      </c>
      <c r="D1074">
        <v>234015.00686721</v>
      </c>
      <c r="E1074">
        <v>-0.63023161999999999</v>
      </c>
      <c r="F1074">
        <v>65.728698530000003</v>
      </c>
      <c r="G1074">
        <v>148.91537111</v>
      </c>
      <c r="H1074">
        <v>2443782.7485680338</v>
      </c>
    </row>
    <row r="1075" spans="1:8" x14ac:dyDescent="0.3">
      <c r="A1075" t="s">
        <v>2070</v>
      </c>
      <c r="B1075" t="s">
        <v>2069</v>
      </c>
      <c r="C1075">
        <v>4.7123050955060003E-2</v>
      </c>
      <c r="D1075">
        <v>147276.53283447999</v>
      </c>
      <c r="E1075">
        <v>-0.42547199000000002</v>
      </c>
      <c r="F1075">
        <v>-1.9703370200000001</v>
      </c>
      <c r="G1075">
        <v>-9.5495951300000002</v>
      </c>
      <c r="H1075">
        <v>2440143.3072068216</v>
      </c>
    </row>
    <row r="1076" spans="1:8" x14ac:dyDescent="0.3">
      <c r="A1076" t="s">
        <v>2108</v>
      </c>
      <c r="B1076" t="s">
        <v>2107</v>
      </c>
      <c r="C1076">
        <v>5.6969273373000005E-4</v>
      </c>
      <c r="D1076">
        <v>311448.44729285</v>
      </c>
      <c r="E1076">
        <v>0.61479826000000004</v>
      </c>
      <c r="F1076">
        <v>3.52506977</v>
      </c>
      <c r="G1076">
        <v>67.122670439999993</v>
      </c>
      <c r="H1076">
        <v>2443525.047703905</v>
      </c>
    </row>
    <row r="1077" spans="1:8" x14ac:dyDescent="0.3">
      <c r="A1077" t="s">
        <v>2315</v>
      </c>
      <c r="B1077" t="s">
        <v>2314</v>
      </c>
      <c r="C1077">
        <v>0.13445054043370999</v>
      </c>
      <c r="D1077">
        <v>40744.380120540001</v>
      </c>
      <c r="E1077">
        <v>-12.36933586</v>
      </c>
      <c r="F1077">
        <v>4.9131120499999996</v>
      </c>
      <c r="G1077">
        <v>-14.93756391</v>
      </c>
      <c r="H1077">
        <v>2413465.0088432012</v>
      </c>
    </row>
    <row r="1078" spans="1:8" x14ac:dyDescent="0.3">
      <c r="A1078" t="s">
        <v>1912</v>
      </c>
      <c r="B1078" t="s">
        <v>1911</v>
      </c>
      <c r="C1078">
        <v>5.6408801016000001E-3</v>
      </c>
      <c r="D1078">
        <v>151760.88308259001</v>
      </c>
      <c r="E1078">
        <v>-4.4484483399999997</v>
      </c>
      <c r="F1078">
        <v>-3.8845157100000001</v>
      </c>
      <c r="G1078">
        <v>-14.08515772</v>
      </c>
      <c r="H1078">
        <v>2194358.7390672849</v>
      </c>
    </row>
    <row r="1079" spans="1:8" x14ac:dyDescent="0.3">
      <c r="A1079" t="s">
        <v>2056</v>
      </c>
      <c r="B1079" t="s">
        <v>2055</v>
      </c>
      <c r="C1079">
        <v>4.4716491776259998E-2</v>
      </c>
      <c r="D1079">
        <v>13.251589320000001</v>
      </c>
      <c r="E1079">
        <v>7.5094943900000004</v>
      </c>
      <c r="F1079">
        <v>15.613089820000001</v>
      </c>
      <c r="G1079">
        <v>-18.97340195</v>
      </c>
      <c r="H1079">
        <v>2414690.5559180402</v>
      </c>
    </row>
    <row r="1080" spans="1:8" x14ac:dyDescent="0.3">
      <c r="A1080" t="s">
        <v>1934</v>
      </c>
      <c r="B1080" t="s">
        <v>1933</v>
      </c>
      <c r="C1080">
        <v>4.2443906342600002E-3</v>
      </c>
      <c r="D1080">
        <v>30914.41925495</v>
      </c>
      <c r="E1080">
        <v>0.33959946000000002</v>
      </c>
      <c r="F1080">
        <v>-2.3826503699999999</v>
      </c>
      <c r="G1080">
        <v>1.7333611</v>
      </c>
      <c r="H1080">
        <v>2437252.8843927793</v>
      </c>
    </row>
    <row r="1081" spans="1:8" x14ac:dyDescent="0.3">
      <c r="A1081" t="s">
        <v>2165</v>
      </c>
      <c r="B1081" t="s">
        <v>2164</v>
      </c>
      <c r="C1081">
        <v>0.23114604324897001</v>
      </c>
      <c r="D1081">
        <v>522960.40923837002</v>
      </c>
      <c r="E1081">
        <v>-0.21063187999999999</v>
      </c>
      <c r="F1081">
        <v>31.696476969999999</v>
      </c>
      <c r="G1081">
        <v>178.00318641000001</v>
      </c>
      <c r="H1081">
        <v>2386582.8965456155</v>
      </c>
    </row>
    <row r="1082" spans="1:8" x14ac:dyDescent="0.3">
      <c r="A1082" t="s">
        <v>2000</v>
      </c>
      <c r="B1082" t="s">
        <v>1999</v>
      </c>
      <c r="C1082">
        <v>3.014130193559E-2</v>
      </c>
      <c r="D1082">
        <v>6392.58690888</v>
      </c>
      <c r="E1082">
        <v>-0.33347932000000002</v>
      </c>
      <c r="F1082">
        <v>18.118914780000001</v>
      </c>
      <c r="G1082">
        <v>13.57750585</v>
      </c>
      <c r="H1082">
        <v>2408138.7223513788</v>
      </c>
    </row>
    <row r="1083" spans="1:8" x14ac:dyDescent="0.3">
      <c r="A1083" t="s">
        <v>1988</v>
      </c>
      <c r="B1083" t="s">
        <v>1987</v>
      </c>
      <c r="C1083">
        <v>58.499093237564757</v>
      </c>
      <c r="D1083">
        <v>127447.74743043</v>
      </c>
      <c r="E1083">
        <v>0.48662557000000001</v>
      </c>
      <c r="F1083">
        <v>-0.62623976000000003</v>
      </c>
      <c r="G1083">
        <v>-1.57464465</v>
      </c>
      <c r="H1083">
        <v>2409286.9951500362</v>
      </c>
    </row>
    <row r="1084" spans="1:8" x14ac:dyDescent="0.3">
      <c r="A1084" t="s">
        <v>2110</v>
      </c>
      <c r="B1084" t="s">
        <v>2109</v>
      </c>
      <c r="C1084">
        <v>2.5736683530000001E-5</v>
      </c>
      <c r="D1084">
        <v>48142.402181760001</v>
      </c>
      <c r="E1084">
        <v>-0.76807384000000001</v>
      </c>
      <c r="F1084">
        <v>6.9206831700000002</v>
      </c>
      <c r="G1084">
        <v>28.563634010000001</v>
      </c>
      <c r="H1084">
        <v>2380643.2265250003</v>
      </c>
    </row>
    <row r="1085" spans="1:8" x14ac:dyDescent="0.3">
      <c r="A1085" t="s">
        <v>1951</v>
      </c>
      <c r="B1085" t="s">
        <v>1950</v>
      </c>
      <c r="C1085">
        <v>3.8230631200000001E-5</v>
      </c>
      <c r="D1085">
        <v>115759.75099961</v>
      </c>
      <c r="E1085">
        <v>-1.11169019</v>
      </c>
      <c r="F1085">
        <v>-3.4444940599999998</v>
      </c>
      <c r="G1085">
        <v>18.150917329999999</v>
      </c>
      <c r="H1085">
        <v>2348889.9809280001</v>
      </c>
    </row>
    <row r="1086" spans="1:8" x14ac:dyDescent="0.3">
      <c r="A1086" t="s">
        <v>1947</v>
      </c>
      <c r="B1086" t="s">
        <v>1946</v>
      </c>
      <c r="C1086">
        <v>5.1731049013299998E-3</v>
      </c>
      <c r="D1086">
        <v>15653.98180451</v>
      </c>
      <c r="E1086">
        <v>-1.7155643300000001</v>
      </c>
      <c r="F1086">
        <v>-12.519655889999999</v>
      </c>
      <c r="G1086">
        <v>-11.734357109999999</v>
      </c>
      <c r="H1086">
        <v>2322911.8637126684</v>
      </c>
    </row>
    <row r="1087" spans="1:8" x14ac:dyDescent="0.3">
      <c r="A1087" t="s">
        <v>2018</v>
      </c>
      <c r="B1087" t="s">
        <v>2017</v>
      </c>
      <c r="C1087">
        <v>8.8822763235660004E-2</v>
      </c>
      <c r="D1087">
        <v>10426.83413899</v>
      </c>
      <c r="E1087">
        <v>2.5916879100000001</v>
      </c>
      <c r="F1087">
        <v>8.5343719999999998E-2</v>
      </c>
      <c r="G1087">
        <v>18.84489632</v>
      </c>
      <c r="H1087">
        <v>2351442.3464915375</v>
      </c>
    </row>
    <row r="1088" spans="1:8" x14ac:dyDescent="0.3">
      <c r="A1088" t="s">
        <v>1890</v>
      </c>
      <c r="B1088" t="s">
        <v>1889</v>
      </c>
      <c r="C1088">
        <v>1.0673831360770001E-2</v>
      </c>
      <c r="D1088">
        <v>24439.4883625</v>
      </c>
      <c r="E1088">
        <v>9.6399769999999996E-2</v>
      </c>
      <c r="F1088">
        <v>-0.25384886000000001</v>
      </c>
      <c r="G1088">
        <v>-44.998272839999998</v>
      </c>
      <c r="H1088">
        <v>2338744.2387338541</v>
      </c>
    </row>
    <row r="1089" spans="1:8" x14ac:dyDescent="0.3">
      <c r="A1089" t="s">
        <v>2131</v>
      </c>
      <c r="B1089" t="s">
        <v>2130</v>
      </c>
      <c r="C1089">
        <v>7.6558488982500002E-3</v>
      </c>
      <c r="D1089">
        <v>3598.1385119000001</v>
      </c>
      <c r="E1089">
        <v>-0.76647348999999998</v>
      </c>
      <c r="F1089">
        <v>20.586187219999999</v>
      </c>
      <c r="G1089">
        <v>7.2345851999999997</v>
      </c>
      <c r="H1089">
        <v>2334631.7755302666</v>
      </c>
    </row>
    <row r="1090" spans="1:8" x14ac:dyDescent="0.3">
      <c r="A1090" t="s">
        <v>2129</v>
      </c>
      <c r="B1090" t="s">
        <v>2128</v>
      </c>
      <c r="C1090">
        <v>49.611337834410179</v>
      </c>
      <c r="D1090">
        <v>90338.016198459998</v>
      </c>
      <c r="E1090">
        <v>-1.9965696100000001</v>
      </c>
      <c r="F1090">
        <v>1.86568442</v>
      </c>
      <c r="G1090">
        <v>29.976055509999998</v>
      </c>
      <c r="H1090">
        <v>2331393.1945333104</v>
      </c>
    </row>
    <row r="1091" spans="1:8" x14ac:dyDescent="0.3">
      <c r="A1091" t="s">
        <v>2426</v>
      </c>
      <c r="B1091" t="s">
        <v>2425</v>
      </c>
      <c r="C1091">
        <v>7.8737691565000005E-4</v>
      </c>
      <c r="D1091">
        <v>2234223.9511379302</v>
      </c>
      <c r="E1091">
        <v>-2.9984998200000001</v>
      </c>
      <c r="F1091">
        <v>63.88537754</v>
      </c>
      <c r="G1091">
        <v>372.95714061000001</v>
      </c>
      <c r="H1091">
        <v>2244024.2096025003</v>
      </c>
    </row>
    <row r="1092" spans="1:8" x14ac:dyDescent="0.3">
      <c r="A1092" t="s">
        <v>2084</v>
      </c>
      <c r="B1092" t="s">
        <v>2083</v>
      </c>
      <c r="C1092">
        <v>1.9943364642999799</v>
      </c>
      <c r="D1092">
        <v>34893.18285261</v>
      </c>
      <c r="E1092">
        <v>0.71773962000000002</v>
      </c>
      <c r="F1092">
        <v>6.2201897700000002</v>
      </c>
      <c r="G1092">
        <v>20.558683349999999</v>
      </c>
      <c r="H1092">
        <v>2294202.9007356605</v>
      </c>
    </row>
    <row r="1093" spans="1:8" x14ac:dyDescent="0.3">
      <c r="A1093" t="s">
        <v>2133</v>
      </c>
      <c r="B1093" t="s">
        <v>2132</v>
      </c>
      <c r="C1093">
        <v>3.2240513424601902</v>
      </c>
      <c r="D1093">
        <v>58966.59400782</v>
      </c>
      <c r="E1093">
        <v>-0.91227141</v>
      </c>
      <c r="F1093">
        <v>3.6309059499999998</v>
      </c>
      <c r="G1093">
        <v>15.889028529999999</v>
      </c>
      <c r="H1093">
        <v>2289437.5468970905</v>
      </c>
    </row>
    <row r="1094" spans="1:8" x14ac:dyDescent="0.3">
      <c r="A1094" t="s">
        <v>465</v>
      </c>
      <c r="B1094" t="s">
        <v>2073</v>
      </c>
      <c r="C1094">
        <v>2.99273651576E-3</v>
      </c>
      <c r="D1094">
        <v>6294.3794042600002</v>
      </c>
      <c r="E1094">
        <v>0.15676312000000001</v>
      </c>
      <c r="F1094">
        <v>18.63633123</v>
      </c>
      <c r="G1094">
        <v>34.340684860000003</v>
      </c>
      <c r="H1094">
        <v>2279761.7831361829</v>
      </c>
    </row>
    <row r="1095" spans="1:8" x14ac:dyDescent="0.3">
      <c r="A1095" t="s">
        <v>1972</v>
      </c>
      <c r="B1095" t="s">
        <v>1971</v>
      </c>
      <c r="C1095">
        <v>6.5336837748000004E-3</v>
      </c>
      <c r="D1095">
        <v>195.21702873999999</v>
      </c>
      <c r="E1095">
        <v>0.9029047</v>
      </c>
      <c r="F1095">
        <v>-32.766383980000001</v>
      </c>
      <c r="G1095">
        <v>-48.120057539999998</v>
      </c>
      <c r="H1095">
        <v>2278017.7462884476</v>
      </c>
    </row>
    <row r="1096" spans="1:8" x14ac:dyDescent="0.3">
      <c r="A1096" t="s">
        <v>2064</v>
      </c>
      <c r="B1096" t="s">
        <v>2063</v>
      </c>
      <c r="C1096">
        <v>8.3079941002859994E-2</v>
      </c>
      <c r="D1096">
        <v>11553.46520613</v>
      </c>
      <c r="E1096">
        <v>2.41872401</v>
      </c>
      <c r="F1096">
        <v>-28.20941607</v>
      </c>
      <c r="G1096">
        <v>-84.034698449999993</v>
      </c>
      <c r="H1096">
        <v>2275906.068962289</v>
      </c>
    </row>
    <row r="1097" spans="1:8" x14ac:dyDescent="0.3">
      <c r="A1097" t="s">
        <v>2079</v>
      </c>
      <c r="B1097" t="s">
        <v>2078</v>
      </c>
      <c r="C1097">
        <v>1.9565685728E-4</v>
      </c>
      <c r="D1097">
        <v>0</v>
      </c>
      <c r="E1097">
        <v>0.50325858000000001</v>
      </c>
      <c r="F1097">
        <v>4.0907783999999996</v>
      </c>
      <c r="G1097">
        <v>18.728854269999999</v>
      </c>
      <c r="H1097">
        <v>2260209.8417194164</v>
      </c>
    </row>
    <row r="1098" spans="1:8" x14ac:dyDescent="0.3">
      <c r="A1098" t="s">
        <v>1461</v>
      </c>
      <c r="B1098" t="s">
        <v>2176</v>
      </c>
      <c r="C1098">
        <v>0.16110898807148</v>
      </c>
      <c r="D1098">
        <v>7442.75740649</v>
      </c>
      <c r="E1098">
        <v>-0.95885891000000001</v>
      </c>
      <c r="F1098">
        <v>28.568506710000001</v>
      </c>
      <c r="G1098">
        <v>11.47183967</v>
      </c>
      <c r="H1098">
        <v>2239695.7492124252</v>
      </c>
    </row>
    <row r="1099" spans="1:8" x14ac:dyDescent="0.3">
      <c r="A1099" t="s">
        <v>2157</v>
      </c>
      <c r="B1099" t="s">
        <v>2156</v>
      </c>
      <c r="C1099">
        <v>9.73632200323E-3</v>
      </c>
      <c r="D1099">
        <v>108338.2175096</v>
      </c>
      <c r="E1099">
        <v>-0.67199509999999996</v>
      </c>
      <c r="F1099">
        <v>4.9020470700000001</v>
      </c>
      <c r="G1099">
        <v>23.55986648</v>
      </c>
      <c r="H1099">
        <v>2226798.2274408694</v>
      </c>
    </row>
    <row r="1100" spans="1:8" x14ac:dyDescent="0.3">
      <c r="A1100" t="s">
        <v>2035</v>
      </c>
      <c r="B1100" t="s">
        <v>2034</v>
      </c>
      <c r="C1100">
        <v>6.8296227331000002E-4</v>
      </c>
      <c r="D1100">
        <v>0</v>
      </c>
      <c r="E1100">
        <v>-0.68215775999999995</v>
      </c>
      <c r="F1100">
        <v>16.31974022</v>
      </c>
      <c r="G1100">
        <v>25.420430419999999</v>
      </c>
      <c r="H1100">
        <v>2228941.9596335194</v>
      </c>
    </row>
    <row r="1101" spans="1:8" x14ac:dyDescent="0.3">
      <c r="A1101" t="s">
        <v>2086</v>
      </c>
      <c r="B1101" t="s">
        <v>2085</v>
      </c>
      <c r="C1101">
        <v>5.2498327504900003E-3</v>
      </c>
      <c r="D1101">
        <v>21895.197219109999</v>
      </c>
      <c r="E1101">
        <v>0.54351368</v>
      </c>
      <c r="F1101">
        <v>-2.8908204500000001</v>
      </c>
      <c r="G1101">
        <v>136.83617814999999</v>
      </c>
      <c r="H1101">
        <v>2230310.7111487556</v>
      </c>
    </row>
    <row r="1102" spans="1:8" x14ac:dyDescent="0.3">
      <c r="A1102" t="s">
        <v>2151</v>
      </c>
      <c r="B1102" t="s">
        <v>2150</v>
      </c>
      <c r="C1102">
        <v>1.6456266241749999E-2</v>
      </c>
      <c r="D1102">
        <v>0</v>
      </c>
      <c r="E1102">
        <v>-0.54337835000000001</v>
      </c>
      <c r="F1102">
        <v>5.1715540500000001</v>
      </c>
      <c r="G1102">
        <v>25.586461629999999</v>
      </c>
      <c r="H1102">
        <v>2211292.6634941176</v>
      </c>
    </row>
    <row r="1103" spans="1:8" x14ac:dyDescent="0.3">
      <c r="A1103" t="s">
        <v>2024</v>
      </c>
      <c r="B1103" t="s">
        <v>2023</v>
      </c>
      <c r="C1103">
        <v>1.10220343465647</v>
      </c>
      <c r="D1103">
        <v>44762.018241040001</v>
      </c>
      <c r="E1103">
        <v>-0.51719707000000004</v>
      </c>
      <c r="F1103">
        <v>-1.15666391</v>
      </c>
      <c r="G1103">
        <v>-1.59160133</v>
      </c>
      <c r="H1103">
        <v>2204406.8693129402</v>
      </c>
    </row>
    <row r="1104" spans="1:8" x14ac:dyDescent="0.3">
      <c r="A1104" t="s">
        <v>2033</v>
      </c>
      <c r="B1104" t="s">
        <v>2033</v>
      </c>
      <c r="C1104">
        <v>1.279285556328E-2</v>
      </c>
      <c r="D1104">
        <v>10868583.180639431</v>
      </c>
      <c r="E1104">
        <v>1.2278327099999999</v>
      </c>
      <c r="F1104">
        <v>-1.0739527799999999</v>
      </c>
      <c r="G1104">
        <v>-3.8244079100000001</v>
      </c>
      <c r="H1104">
        <v>2196781.7396194148</v>
      </c>
    </row>
    <row r="1105" spans="1:8" x14ac:dyDescent="0.3">
      <c r="A1105" t="s">
        <v>2050</v>
      </c>
      <c r="B1105" t="s">
        <v>2049</v>
      </c>
      <c r="C1105">
        <v>3.0161372808499998E-3</v>
      </c>
      <c r="D1105">
        <v>159267.12991444001</v>
      </c>
      <c r="E1105">
        <v>-0.40985627000000002</v>
      </c>
      <c r="F1105">
        <v>5.5904280000000002</v>
      </c>
      <c r="G1105">
        <v>28.513682289999998</v>
      </c>
      <c r="H1105">
        <v>2184581.9241931285</v>
      </c>
    </row>
    <row r="1106" spans="1:8" x14ac:dyDescent="0.3">
      <c r="A1106" t="s">
        <v>2286</v>
      </c>
      <c r="B1106" t="s">
        <v>2285</v>
      </c>
      <c r="C1106">
        <v>2.7007228666580001E-2</v>
      </c>
      <c r="D1106">
        <v>0</v>
      </c>
      <c r="E1106">
        <v>-2.8179639999999999</v>
      </c>
      <c r="F1106">
        <v>12.416626580000001</v>
      </c>
      <c r="G1106">
        <v>14.08856752</v>
      </c>
      <c r="H1106">
        <v>2069055.5442950136</v>
      </c>
    </row>
    <row r="1107" spans="1:8" x14ac:dyDescent="0.3">
      <c r="A1107" t="s">
        <v>2041</v>
      </c>
      <c r="B1107" t="s">
        <v>2040</v>
      </c>
      <c r="C1107">
        <v>1.82214130778E-3</v>
      </c>
      <c r="D1107">
        <v>28317.989030829998</v>
      </c>
      <c r="E1107">
        <v>-0.14957319999999999</v>
      </c>
      <c r="F1107">
        <v>-4.09635134</v>
      </c>
      <c r="G1107">
        <v>33.07595293</v>
      </c>
      <c r="H1107">
        <v>2168822.1817110134</v>
      </c>
    </row>
    <row r="1108" spans="1:8" x14ac:dyDescent="0.3">
      <c r="A1108" t="s">
        <v>2112</v>
      </c>
      <c r="B1108" t="s">
        <v>2111</v>
      </c>
      <c r="C1108">
        <v>0.12854300275913999</v>
      </c>
      <c r="D1108">
        <v>221226.02408271001</v>
      </c>
      <c r="E1108">
        <v>0.75940512000000004</v>
      </c>
      <c r="F1108">
        <v>-6.7122553199999997</v>
      </c>
      <c r="G1108">
        <v>54.612464799999998</v>
      </c>
      <c r="H1108">
        <v>2169126.0226326901</v>
      </c>
    </row>
    <row r="1109" spans="1:8" x14ac:dyDescent="0.3">
      <c r="A1109" t="s">
        <v>2032</v>
      </c>
      <c r="B1109" t="s">
        <v>2031</v>
      </c>
      <c r="C1109">
        <v>5.2547367859127903</v>
      </c>
      <c r="D1109">
        <v>766667.92191272997</v>
      </c>
      <c r="E1109">
        <v>4.9277961599999998</v>
      </c>
      <c r="F1109">
        <v>8.01767656</v>
      </c>
      <c r="G1109">
        <v>0.90838386999999998</v>
      </c>
      <c r="H1109">
        <v>2233263.1340129357</v>
      </c>
    </row>
    <row r="1110" spans="1:8" x14ac:dyDescent="0.3">
      <c r="A1110" t="s">
        <v>2043</v>
      </c>
      <c r="B1110" t="s">
        <v>2042</v>
      </c>
      <c r="C1110">
        <v>3.7210339648199998E-3</v>
      </c>
      <c r="D1110">
        <v>178902.72238656</v>
      </c>
      <c r="E1110">
        <v>0.50369712</v>
      </c>
      <c r="F1110">
        <v>-2.9757062099999998</v>
      </c>
      <c r="G1110">
        <v>20.849814510000002</v>
      </c>
      <c r="H1110">
        <v>2148011.9002947868</v>
      </c>
    </row>
    <row r="1111" spans="1:8" x14ac:dyDescent="0.3">
      <c r="A1111" t="s">
        <v>2149</v>
      </c>
      <c r="B1111" t="s">
        <v>2148</v>
      </c>
      <c r="C1111">
        <v>0.11474634440353999</v>
      </c>
      <c r="D1111">
        <v>36647.88435642</v>
      </c>
      <c r="E1111">
        <v>0.98677207</v>
      </c>
      <c r="F1111">
        <v>8.2919598699999995</v>
      </c>
      <c r="G1111">
        <v>140.05481795</v>
      </c>
      <c r="H1111">
        <v>2142644.7739154007</v>
      </c>
    </row>
    <row r="1112" spans="1:8" x14ac:dyDescent="0.3">
      <c r="A1112" t="s">
        <v>2046</v>
      </c>
      <c r="B1112" t="s">
        <v>2045</v>
      </c>
      <c r="C1112">
        <v>3.0460929154119999E-2</v>
      </c>
      <c r="D1112">
        <v>69253.839323459993</v>
      </c>
      <c r="E1112">
        <v>-0.22911359000000001</v>
      </c>
      <c r="F1112">
        <v>-10.551612649999999</v>
      </c>
      <c r="G1112">
        <v>7.9902829000000004</v>
      </c>
      <c r="H1112">
        <v>2132265.0407884</v>
      </c>
    </row>
    <row r="1113" spans="1:8" x14ac:dyDescent="0.3">
      <c r="A1113" t="s">
        <v>2089</v>
      </c>
      <c r="B1113" t="s">
        <v>2089</v>
      </c>
      <c r="C1113">
        <v>3.0656025563900002E-3</v>
      </c>
      <c r="D1113">
        <v>16639.09159398</v>
      </c>
      <c r="E1113">
        <v>-0.68703172999999995</v>
      </c>
      <c r="F1113">
        <v>5.5504902600000001</v>
      </c>
      <c r="G1113">
        <v>23.58097355</v>
      </c>
      <c r="H1113">
        <v>2127988.07583017</v>
      </c>
    </row>
    <row r="1114" spans="1:8" x14ac:dyDescent="0.3">
      <c r="A1114" t="s">
        <v>2103</v>
      </c>
      <c r="B1114" t="s">
        <v>2102</v>
      </c>
      <c r="C1114">
        <v>1.9563854690999999E-4</v>
      </c>
      <c r="D1114">
        <v>0</v>
      </c>
      <c r="E1114">
        <v>0.28066902999999999</v>
      </c>
      <c r="F1114">
        <v>4.0785734800000002</v>
      </c>
      <c r="G1114">
        <v>18.72863418</v>
      </c>
      <c r="H1114">
        <v>2128653.9772256101</v>
      </c>
    </row>
    <row r="1115" spans="1:8" x14ac:dyDescent="0.3">
      <c r="A1115" t="s">
        <v>2135</v>
      </c>
      <c r="B1115" t="s">
        <v>2134</v>
      </c>
      <c r="C1115">
        <v>0.37024140158487001</v>
      </c>
      <c r="D1115">
        <v>2157089.1986836102</v>
      </c>
      <c r="E1115">
        <v>-5.2206450000000001E-2</v>
      </c>
      <c r="F1115">
        <v>14.25472353</v>
      </c>
      <c r="G1115">
        <v>10.73917206</v>
      </c>
      <c r="H1115">
        <v>2123908.3122616862</v>
      </c>
    </row>
    <row r="1116" spans="1:8" x14ac:dyDescent="0.3">
      <c r="A1116" t="s">
        <v>2198</v>
      </c>
      <c r="B1116" t="s">
        <v>2197</v>
      </c>
      <c r="C1116">
        <v>2.1889509375890001E-2</v>
      </c>
      <c r="D1116">
        <v>5024.8890641899998</v>
      </c>
      <c r="E1116">
        <v>1.9820901200000001</v>
      </c>
      <c r="F1116">
        <v>15.62370061</v>
      </c>
      <c r="G1116">
        <v>51.254510170000003</v>
      </c>
      <c r="H1116">
        <v>2097605.64426457</v>
      </c>
    </row>
    <row r="1117" spans="1:8" x14ac:dyDescent="0.3">
      <c r="A1117" t="s">
        <v>1916</v>
      </c>
      <c r="B1117" t="s">
        <v>2106</v>
      </c>
      <c r="C1117">
        <v>4.6050918643090001E-2</v>
      </c>
      <c r="D1117">
        <v>2717.9827826699998</v>
      </c>
      <c r="E1117">
        <v>-1.1192550000000001E-2</v>
      </c>
      <c r="F1117">
        <v>-0.56229348000000001</v>
      </c>
      <c r="G1117">
        <v>12.952487680000001</v>
      </c>
      <c r="H1117">
        <v>2094981.6836688661</v>
      </c>
    </row>
    <row r="1118" spans="1:8" x14ac:dyDescent="0.3">
      <c r="A1118" t="s">
        <v>2117</v>
      </c>
      <c r="B1118" t="s">
        <v>2116</v>
      </c>
      <c r="C1118">
        <v>5.5787082433599996E-3</v>
      </c>
      <c r="D1118">
        <v>0.14736029</v>
      </c>
      <c r="E1118">
        <v>2.93542514</v>
      </c>
      <c r="F1118">
        <v>5.2965640199999999</v>
      </c>
      <c r="G1118">
        <v>20.695781019999998</v>
      </c>
      <c r="H1118">
        <v>2093381.2590379743</v>
      </c>
    </row>
    <row r="1119" spans="1:8" x14ac:dyDescent="0.3">
      <c r="A1119" t="s">
        <v>2932</v>
      </c>
      <c r="B1119" t="s">
        <v>2931</v>
      </c>
      <c r="C1119">
        <v>7.0366517597899997E-3</v>
      </c>
      <c r="D1119">
        <v>1776197.40420573</v>
      </c>
      <c r="E1119">
        <v>5.1208289699999998</v>
      </c>
      <c r="F1119">
        <v>197.44320988000001</v>
      </c>
      <c r="G1119">
        <v>233.84599424999999</v>
      </c>
      <c r="H1119">
        <v>2092829.2503715616</v>
      </c>
    </row>
    <row r="1120" spans="1:8" x14ac:dyDescent="0.3">
      <c r="A1120" t="s">
        <v>1960</v>
      </c>
      <c r="B1120" t="s">
        <v>1959</v>
      </c>
      <c r="C1120">
        <v>9.2621740210189998E-2</v>
      </c>
      <c r="D1120">
        <v>369617.46378513001</v>
      </c>
      <c r="E1120">
        <v>3.7947732300000001</v>
      </c>
      <c r="F1120">
        <v>-17.477904110000001</v>
      </c>
      <c r="G1120">
        <v>-16.394097949999999</v>
      </c>
      <c r="H1120">
        <v>2076401.6333077941</v>
      </c>
    </row>
    <row r="1121" spans="1:8" x14ac:dyDescent="0.3">
      <c r="A1121" t="s">
        <v>2115</v>
      </c>
      <c r="B1121" t="s">
        <v>2114</v>
      </c>
      <c r="C1121">
        <v>2.9255044246329999E-2</v>
      </c>
      <c r="D1121">
        <v>28489.358700789999</v>
      </c>
      <c r="E1121">
        <v>1.8551133200000001</v>
      </c>
      <c r="F1121">
        <v>-32.320808399999997</v>
      </c>
      <c r="G1121">
        <v>30.219482589999998</v>
      </c>
      <c r="H1121">
        <v>2082555.4451262876</v>
      </c>
    </row>
    <row r="1122" spans="1:8" x14ac:dyDescent="0.3">
      <c r="A1122" t="s">
        <v>2163</v>
      </c>
      <c r="B1122" t="s">
        <v>2162</v>
      </c>
      <c r="C1122">
        <v>6.2248016898649998E-2</v>
      </c>
      <c r="D1122">
        <v>403726.52662826999</v>
      </c>
      <c r="E1122">
        <v>0.32672780000000001</v>
      </c>
      <c r="F1122">
        <v>9.3116169800000002</v>
      </c>
      <c r="G1122">
        <v>31.087335159999999</v>
      </c>
      <c r="H1122">
        <v>2081793.2644752755</v>
      </c>
    </row>
    <row r="1123" spans="1:8" x14ac:dyDescent="0.3">
      <c r="A1123" t="s">
        <v>2446</v>
      </c>
      <c r="B1123" t="s">
        <v>2445</v>
      </c>
      <c r="C1123">
        <v>9.7509924453E-3</v>
      </c>
      <c r="D1123">
        <v>98287.077998359993</v>
      </c>
      <c r="E1123">
        <v>0.55695138</v>
      </c>
      <c r="F1123">
        <v>59.149245489999998</v>
      </c>
      <c r="G1123">
        <v>208.00666613999999</v>
      </c>
      <c r="H1123">
        <v>2078522.8639657949</v>
      </c>
    </row>
    <row r="1124" spans="1:8" x14ac:dyDescent="0.3">
      <c r="A1124" t="s">
        <v>2218</v>
      </c>
      <c r="B1124" t="s">
        <v>2217</v>
      </c>
      <c r="C1124">
        <v>3.6389230682799999E-2</v>
      </c>
      <c r="D1124">
        <v>64316.478418810002</v>
      </c>
      <c r="E1124">
        <v>4.9205697800000001</v>
      </c>
      <c r="F1124">
        <v>1.08011714</v>
      </c>
      <c r="G1124">
        <v>47.799958320000002</v>
      </c>
      <c r="H1124">
        <v>2068282.2977709449</v>
      </c>
    </row>
    <row r="1125" spans="1:8" x14ac:dyDescent="0.3">
      <c r="A1125" t="s">
        <v>2125</v>
      </c>
      <c r="B1125" t="s">
        <v>2124</v>
      </c>
      <c r="C1125">
        <v>0.20624342948349</v>
      </c>
      <c r="D1125">
        <v>0</v>
      </c>
      <c r="E1125">
        <v>0.32672780000000001</v>
      </c>
      <c r="F1125">
        <v>4.0435872499999999</v>
      </c>
      <c r="G1125">
        <v>18.458423239999998</v>
      </c>
      <c r="H1125">
        <v>2062426.1131580528</v>
      </c>
    </row>
    <row r="1126" spans="1:8" x14ac:dyDescent="0.3">
      <c r="A1126" t="s">
        <v>2358</v>
      </c>
      <c r="B1126" t="s">
        <v>2357</v>
      </c>
      <c r="C1126">
        <v>7.3010521233299996E-3</v>
      </c>
      <c r="D1126">
        <v>22437.78625795</v>
      </c>
      <c r="E1126">
        <v>0.27914594999999998</v>
      </c>
      <c r="F1126">
        <v>37.875762569999999</v>
      </c>
      <c r="G1126">
        <v>156.24431296</v>
      </c>
      <c r="H1126">
        <v>2061208.9896723719</v>
      </c>
    </row>
    <row r="1127" spans="1:8" x14ac:dyDescent="0.3">
      <c r="A1127" t="s">
        <v>2119</v>
      </c>
      <c r="B1127" t="s">
        <v>2118</v>
      </c>
      <c r="C1127">
        <v>4.6895531088699998E-3</v>
      </c>
      <c r="D1127">
        <v>145057.41982477001</v>
      </c>
      <c r="E1127">
        <v>-8.5223919999999995E-2</v>
      </c>
      <c r="F1127">
        <v>3.0089572000000002</v>
      </c>
      <c r="G1127">
        <v>7.0172036699999998</v>
      </c>
      <c r="H1127">
        <v>2077993.3802096944</v>
      </c>
    </row>
    <row r="1128" spans="1:8" x14ac:dyDescent="0.3">
      <c r="A1128" t="s">
        <v>2097</v>
      </c>
      <c r="B1128" t="s">
        <v>2096</v>
      </c>
      <c r="C1128">
        <v>8.3552952113000005E-4</v>
      </c>
      <c r="D1128">
        <v>159098.67475121</v>
      </c>
      <c r="E1128">
        <v>-0.64084996999999999</v>
      </c>
      <c r="F1128">
        <v>2.0447630299999999</v>
      </c>
      <c r="G1128">
        <v>2.7869593400000001</v>
      </c>
      <c r="H1128">
        <v>2031688.1986620915</v>
      </c>
    </row>
    <row r="1129" spans="1:8" x14ac:dyDescent="0.3">
      <c r="A1129" t="s">
        <v>2208</v>
      </c>
      <c r="B1129" t="s">
        <v>2207</v>
      </c>
      <c r="C1129">
        <v>4.8862950045880003E-2</v>
      </c>
      <c r="D1129">
        <v>343017.33095251</v>
      </c>
      <c r="E1129">
        <v>-3.9041777199999999</v>
      </c>
      <c r="F1129">
        <v>9.5317798299999996</v>
      </c>
      <c r="G1129">
        <v>80.230395680000001</v>
      </c>
      <c r="H1129">
        <v>2147046.4741717549</v>
      </c>
    </row>
    <row r="1130" spans="1:8" x14ac:dyDescent="0.3">
      <c r="A1130" t="s">
        <v>2082</v>
      </c>
      <c r="B1130" t="s">
        <v>2082</v>
      </c>
      <c r="C1130">
        <v>3.9413539509099999E-3</v>
      </c>
      <c r="D1130">
        <v>23099.969752140001</v>
      </c>
      <c r="E1130">
        <v>1.08608211</v>
      </c>
      <c r="F1130">
        <v>0.64074456999999996</v>
      </c>
      <c r="G1130">
        <v>0.43602932999999999</v>
      </c>
      <c r="H1130">
        <v>2039086.6579041961</v>
      </c>
    </row>
    <row r="1131" spans="1:8" x14ac:dyDescent="0.3">
      <c r="A1131" t="s">
        <v>2123</v>
      </c>
      <c r="B1131" t="s">
        <v>2122</v>
      </c>
      <c r="C1131">
        <v>0.27163371017598997</v>
      </c>
      <c r="D1131">
        <v>605.28213498000002</v>
      </c>
      <c r="E1131">
        <v>0.55695138</v>
      </c>
      <c r="F1131">
        <v>-3.9544598999999998</v>
      </c>
      <c r="G1131">
        <v>29.84281906</v>
      </c>
      <c r="H1131">
        <v>2037091.8216865216</v>
      </c>
    </row>
    <row r="1132" spans="1:8" x14ac:dyDescent="0.3">
      <c r="A1132" t="s">
        <v>2137</v>
      </c>
      <c r="B1132" t="s">
        <v>2136</v>
      </c>
      <c r="C1132">
        <v>1.0566125452539999E-2</v>
      </c>
      <c r="D1132">
        <v>2436.5276145600001</v>
      </c>
      <c r="E1132">
        <v>1.2415884800000001</v>
      </c>
      <c r="F1132">
        <v>-0.94616023000000005</v>
      </c>
      <c r="G1132">
        <v>-18.622198950000001</v>
      </c>
      <c r="H1132">
        <v>2011775.7817217209</v>
      </c>
    </row>
    <row r="1133" spans="1:8" x14ac:dyDescent="0.3">
      <c r="A1133" t="s">
        <v>2081</v>
      </c>
      <c r="B1133" t="s">
        <v>2080</v>
      </c>
      <c r="C1133">
        <v>9.0359056622999997E-4</v>
      </c>
      <c r="D1133">
        <v>54865.166030530003</v>
      </c>
      <c r="E1133">
        <v>-0.23025979999999999</v>
      </c>
      <c r="F1133">
        <v>-0.1342255</v>
      </c>
      <c r="G1133">
        <v>4.3754358699999996</v>
      </c>
      <c r="H1133">
        <v>2015416.4123697605</v>
      </c>
    </row>
    <row r="1134" spans="1:8" x14ac:dyDescent="0.3">
      <c r="A1134" t="s">
        <v>2167</v>
      </c>
      <c r="B1134" t="s">
        <v>2166</v>
      </c>
      <c r="C1134">
        <v>0.16161985110433</v>
      </c>
      <c r="D1134">
        <v>9281.8346949400002</v>
      </c>
      <c r="E1134">
        <v>-3.9092895900000002</v>
      </c>
      <c r="F1134">
        <v>-10.8493318</v>
      </c>
      <c r="G1134">
        <v>51.039068329999999</v>
      </c>
      <c r="H1134">
        <v>2017717.8179818925</v>
      </c>
    </row>
    <row r="1135" spans="1:8" x14ac:dyDescent="0.3">
      <c r="A1135" t="s">
        <v>2141</v>
      </c>
      <c r="B1135" t="s">
        <v>2140</v>
      </c>
      <c r="C1135">
        <v>3.7539484756499999E-3</v>
      </c>
      <c r="D1135">
        <v>132637.67541227001</v>
      </c>
      <c r="E1135">
        <v>-3.8460649999999999E-2</v>
      </c>
      <c r="F1135">
        <v>3.9085396000000001</v>
      </c>
      <c r="G1135">
        <v>13.40881287</v>
      </c>
      <c r="H1135">
        <v>2008614.2161365759</v>
      </c>
    </row>
    <row r="1136" spans="1:8" x14ac:dyDescent="0.3">
      <c r="A1136" t="s">
        <v>2121</v>
      </c>
      <c r="B1136" t="s">
        <v>2120</v>
      </c>
      <c r="C1136">
        <v>0.37428519459213</v>
      </c>
      <c r="D1136">
        <v>40711.354993219997</v>
      </c>
      <c r="E1136">
        <v>0.16000458000000001</v>
      </c>
      <c r="F1136">
        <v>3.7244275199999999</v>
      </c>
      <c r="G1136">
        <v>33.411570759999996</v>
      </c>
      <c r="H1136">
        <v>1996813.2827502389</v>
      </c>
    </row>
    <row r="1137" spans="1:8" x14ac:dyDescent="0.3">
      <c r="A1137" t="s">
        <v>1996</v>
      </c>
      <c r="B1137" t="s">
        <v>1995</v>
      </c>
      <c r="C1137">
        <v>0.14685613564437</v>
      </c>
      <c r="D1137">
        <v>152109.91041559001</v>
      </c>
      <c r="E1137">
        <v>0.23685065999999999</v>
      </c>
      <c r="F1137">
        <v>-17.006378999999999</v>
      </c>
      <c r="G1137">
        <v>98.643726950000001</v>
      </c>
      <c r="H1137">
        <v>1990635.2191341456</v>
      </c>
    </row>
    <row r="1138" spans="1:8" x14ac:dyDescent="0.3">
      <c r="A1138" t="s">
        <v>3153</v>
      </c>
      <c r="B1138" t="s">
        <v>3152</v>
      </c>
      <c r="C1138">
        <v>0.16051633717649</v>
      </c>
      <c r="D1138">
        <v>17074.496823149999</v>
      </c>
      <c r="E1138">
        <v>-1.51382466</v>
      </c>
      <c r="F1138">
        <v>4.8131143600000001</v>
      </c>
      <c r="G1138">
        <v>79.176612210000002</v>
      </c>
      <c r="H1138">
        <v>1987335.1137850331</v>
      </c>
    </row>
    <row r="1139" spans="1:8" x14ac:dyDescent="0.3">
      <c r="A1139" t="s">
        <v>2159</v>
      </c>
      <c r="B1139" t="s">
        <v>2158</v>
      </c>
      <c r="C1139">
        <v>8.0498139082019998E-2</v>
      </c>
      <c r="D1139">
        <v>0</v>
      </c>
      <c r="E1139">
        <v>0.17831467000000001</v>
      </c>
      <c r="F1139">
        <v>3.8624720199999998</v>
      </c>
      <c r="G1139">
        <v>18.275800530000001</v>
      </c>
      <c r="H1139">
        <v>1974396.6869163988</v>
      </c>
    </row>
    <row r="1140" spans="1:8" x14ac:dyDescent="0.3">
      <c r="A1140" t="s">
        <v>2350</v>
      </c>
      <c r="B1140" t="s">
        <v>2349</v>
      </c>
      <c r="C1140">
        <v>2.4345707426049999E-2</v>
      </c>
      <c r="D1140">
        <v>12663.14142374</v>
      </c>
      <c r="E1140">
        <v>5.4816839899999996</v>
      </c>
      <c r="F1140">
        <v>30.540553030000002</v>
      </c>
      <c r="G1140">
        <v>72.837421879999994</v>
      </c>
      <c r="H1140">
        <v>1976420.0005424584</v>
      </c>
    </row>
    <row r="1141" spans="1:8" x14ac:dyDescent="0.3">
      <c r="A1141" t="s">
        <v>2236</v>
      </c>
      <c r="B1141" t="s">
        <v>2235</v>
      </c>
      <c r="C1141">
        <v>7.9173598106489995E-2</v>
      </c>
      <c r="D1141">
        <v>5585.2940108399998</v>
      </c>
      <c r="E1141">
        <v>-1.1205775099999999</v>
      </c>
      <c r="F1141">
        <v>11.61166388</v>
      </c>
      <c r="G1141">
        <v>53.426608960000003</v>
      </c>
      <c r="H1141">
        <v>1970646.1844148552</v>
      </c>
    </row>
    <row r="1142" spans="1:8" x14ac:dyDescent="0.3">
      <c r="A1142" t="s">
        <v>2099</v>
      </c>
      <c r="B1142" t="s">
        <v>2098</v>
      </c>
      <c r="C1142">
        <v>0.10902948402944999</v>
      </c>
      <c r="D1142">
        <v>612.16130221000003</v>
      </c>
      <c r="E1142">
        <v>-6.1425059999999997E-2</v>
      </c>
      <c r="F1142">
        <v>-0.31480343999999999</v>
      </c>
      <c r="G1142">
        <v>3.1814661499999999</v>
      </c>
      <c r="H1142">
        <v>1971069.8748334609</v>
      </c>
    </row>
    <row r="1143" spans="1:8" x14ac:dyDescent="0.3">
      <c r="A1143" t="s">
        <v>2169</v>
      </c>
      <c r="B1143" t="s">
        <v>2168</v>
      </c>
      <c r="C1143">
        <v>7.9872455418149996E-2</v>
      </c>
      <c r="D1143">
        <v>4991.1235388599998</v>
      </c>
      <c r="E1143">
        <v>0.32672780000000001</v>
      </c>
      <c r="F1143">
        <v>6.5446350200000003</v>
      </c>
      <c r="G1143">
        <v>26.158220750000002</v>
      </c>
      <c r="H1143">
        <v>1969362.48611506</v>
      </c>
    </row>
    <row r="1144" spans="1:8" x14ac:dyDescent="0.3">
      <c r="A1144" t="s">
        <v>2180</v>
      </c>
      <c r="B1144" t="s">
        <v>2179</v>
      </c>
      <c r="C1144">
        <v>4.2695548727419999E-2</v>
      </c>
      <c r="D1144">
        <v>412738.29972948</v>
      </c>
      <c r="E1144">
        <v>-1.6155497999999999</v>
      </c>
      <c r="F1144">
        <v>0.31006618000000002</v>
      </c>
      <c r="G1144">
        <v>28.542759050000001</v>
      </c>
      <c r="H1144">
        <v>1965092.9013235532</v>
      </c>
    </row>
    <row r="1145" spans="1:8" x14ac:dyDescent="0.3">
      <c r="A1145" t="s">
        <v>2101</v>
      </c>
      <c r="B1145" t="s">
        <v>2100</v>
      </c>
      <c r="C1145">
        <v>2.9524483564000002E-4</v>
      </c>
      <c r="D1145">
        <v>313329.77985137998</v>
      </c>
      <c r="E1145">
        <v>1.3420067600000001</v>
      </c>
      <c r="F1145">
        <v>-0.89327500000000004</v>
      </c>
      <c r="G1145">
        <v>20.84731116</v>
      </c>
      <c r="H1145">
        <v>1953722.8286107171</v>
      </c>
    </row>
    <row r="1146" spans="1:8" x14ac:dyDescent="0.3">
      <c r="A1146" t="s">
        <v>2113</v>
      </c>
      <c r="B1146" t="s">
        <v>2113</v>
      </c>
      <c r="C1146">
        <v>1.44337765821E-3</v>
      </c>
      <c r="D1146">
        <v>256622.06908637</v>
      </c>
      <c r="E1146">
        <v>4.1379758600000001</v>
      </c>
      <c r="F1146">
        <v>1.7201394800000001</v>
      </c>
      <c r="G1146">
        <v>26.68331087</v>
      </c>
      <c r="H1146">
        <v>1970525.340208347</v>
      </c>
    </row>
    <row r="1147" spans="1:8" x14ac:dyDescent="0.3">
      <c r="A1147" t="s">
        <v>2175</v>
      </c>
      <c r="B1147" t="s">
        <v>2174</v>
      </c>
      <c r="C1147">
        <v>2.8572112466999997E-4</v>
      </c>
      <c r="D1147">
        <v>58.182498619999997</v>
      </c>
      <c r="E1147">
        <v>-4.8313210000000002E-2</v>
      </c>
      <c r="F1147">
        <v>18.064355729999999</v>
      </c>
      <c r="G1147">
        <v>-11.36887759</v>
      </c>
      <c r="H1147">
        <v>1935743.4763717696</v>
      </c>
    </row>
    <row r="1148" spans="1:8" x14ac:dyDescent="0.3">
      <c r="A1148" t="s">
        <v>2192</v>
      </c>
      <c r="B1148" t="s">
        <v>2191</v>
      </c>
      <c r="C1148">
        <v>2.4951082295910001E-2</v>
      </c>
      <c r="D1148">
        <v>65619.047963479999</v>
      </c>
      <c r="E1148">
        <v>-0.27720375000000003</v>
      </c>
      <c r="F1148">
        <v>8.1996329400000008</v>
      </c>
      <c r="G1148">
        <v>5.0592197499999996</v>
      </c>
      <c r="H1148">
        <v>1921660.7274084899</v>
      </c>
    </row>
    <row r="1149" spans="1:8" x14ac:dyDescent="0.3">
      <c r="A1149" t="s">
        <v>2143</v>
      </c>
      <c r="B1149" t="s">
        <v>2142</v>
      </c>
      <c r="C1149">
        <v>0.46091590829329998</v>
      </c>
      <c r="D1149">
        <v>41786.94620495</v>
      </c>
      <c r="E1149">
        <v>-2.2844162899999998</v>
      </c>
      <c r="F1149">
        <v>5.0511546100000002</v>
      </c>
      <c r="G1149">
        <v>10.726508750000001</v>
      </c>
      <c r="H1149">
        <v>1930723.0622791552</v>
      </c>
    </row>
    <row r="1150" spans="1:8" x14ac:dyDescent="0.3">
      <c r="A1150" t="s">
        <v>2298</v>
      </c>
      <c r="B1150" t="s">
        <v>2297</v>
      </c>
      <c r="C1150">
        <v>9.9861702230000005E-5</v>
      </c>
      <c r="D1150">
        <v>70780.926001999993</v>
      </c>
      <c r="E1150">
        <v>0.12163417999999999</v>
      </c>
      <c r="F1150">
        <v>4.4168381400000003</v>
      </c>
      <c r="G1150">
        <v>69.970231089999999</v>
      </c>
      <c r="H1150">
        <v>1886040.0981465969</v>
      </c>
    </row>
    <row r="1151" spans="1:8" x14ac:dyDescent="0.3">
      <c r="A1151" t="s">
        <v>795</v>
      </c>
      <c r="B1151" t="s">
        <v>1826</v>
      </c>
      <c r="C1151">
        <v>0.39683654547295999</v>
      </c>
      <c r="D1151">
        <v>4215.1061577099999</v>
      </c>
      <c r="E1151">
        <v>-0.96222046999999999</v>
      </c>
      <c r="F1151">
        <v>-23.71465894</v>
      </c>
      <c r="G1151">
        <v>-48.47242696</v>
      </c>
      <c r="H1151">
        <v>1910097.9172036303</v>
      </c>
    </row>
    <row r="1152" spans="1:8" x14ac:dyDescent="0.3">
      <c r="A1152" t="s">
        <v>2052</v>
      </c>
      <c r="B1152" t="s">
        <v>2051</v>
      </c>
      <c r="C1152">
        <v>1.4999522144299999E-3</v>
      </c>
      <c r="D1152">
        <v>16.551559600000001</v>
      </c>
      <c r="E1152">
        <v>-19.73861776</v>
      </c>
      <c r="F1152">
        <v>-30.636522429999999</v>
      </c>
      <c r="G1152">
        <v>-5.2332614099999999</v>
      </c>
      <c r="H1152">
        <v>1901163.674209093</v>
      </c>
    </row>
    <row r="1153" spans="1:8" x14ac:dyDescent="0.3">
      <c r="A1153" t="s">
        <v>2178</v>
      </c>
      <c r="B1153" t="s">
        <v>2177</v>
      </c>
      <c r="C1153">
        <v>1.416570637806E-2</v>
      </c>
      <c r="D1153">
        <v>64038.025944909998</v>
      </c>
      <c r="E1153">
        <v>0.61647943000000005</v>
      </c>
      <c r="F1153">
        <v>4.1291621100000002</v>
      </c>
      <c r="G1153">
        <v>20.758965969999998</v>
      </c>
      <c r="H1153">
        <v>1900162.0182113375</v>
      </c>
    </row>
    <row r="1154" spans="1:8" x14ac:dyDescent="0.3">
      <c r="A1154" t="s">
        <v>2139</v>
      </c>
      <c r="B1154" t="s">
        <v>2138</v>
      </c>
      <c r="C1154">
        <v>2.57104465185E-3</v>
      </c>
      <c r="D1154">
        <v>170642.11693588001</v>
      </c>
      <c r="E1154">
        <v>0.32276433999999998</v>
      </c>
      <c r="F1154">
        <v>2.2175988000000002</v>
      </c>
      <c r="G1154">
        <v>4.0200132799999997</v>
      </c>
      <c r="H1154">
        <v>1886227.0577939956</v>
      </c>
    </row>
    <row r="1155" spans="1:8" x14ac:dyDescent="0.3">
      <c r="A1155" t="s">
        <v>2360</v>
      </c>
      <c r="B1155" t="s">
        <v>2359</v>
      </c>
      <c r="C1155">
        <v>1.133410554981E-2</v>
      </c>
      <c r="D1155">
        <v>1236.44317783</v>
      </c>
      <c r="E1155">
        <v>-0.35071317000000002</v>
      </c>
      <c r="F1155">
        <v>2.45433542</v>
      </c>
      <c r="G1155">
        <v>59.904914750000003</v>
      </c>
      <c r="H1155">
        <v>1895865.137080098</v>
      </c>
    </row>
    <row r="1156" spans="1:8" x14ac:dyDescent="0.3">
      <c r="A1156" t="s">
        <v>2190</v>
      </c>
      <c r="B1156" t="s">
        <v>2189</v>
      </c>
      <c r="C1156">
        <v>9.1409450007199997E-3</v>
      </c>
      <c r="D1156">
        <v>799507.23353457998</v>
      </c>
      <c r="E1156">
        <v>5.4172324100000004</v>
      </c>
      <c r="F1156">
        <v>-11.82456775</v>
      </c>
      <c r="G1156">
        <v>73.264735939999994</v>
      </c>
      <c r="H1156">
        <v>1868491.4906387895</v>
      </c>
    </row>
    <row r="1157" spans="1:8" x14ac:dyDescent="0.3">
      <c r="A1157" t="s">
        <v>2247</v>
      </c>
      <c r="B1157" t="s">
        <v>2247</v>
      </c>
      <c r="C1157">
        <v>0.75477255463074</v>
      </c>
      <c r="D1157">
        <v>9707.9858570800006</v>
      </c>
      <c r="E1157">
        <v>-0.96990284000000004</v>
      </c>
      <c r="F1157">
        <v>0.75330505999999997</v>
      </c>
      <c r="G1157">
        <v>22.134332239999999</v>
      </c>
      <c r="H1157">
        <v>1870111.1178877004</v>
      </c>
    </row>
    <row r="1158" spans="1:8" x14ac:dyDescent="0.3">
      <c r="A1158" t="s">
        <v>2194</v>
      </c>
      <c r="B1158" t="s">
        <v>2193</v>
      </c>
      <c r="C1158">
        <v>0.37386931098689002</v>
      </c>
      <c r="D1158">
        <v>57501.303902140004</v>
      </c>
      <c r="E1158">
        <v>0.75715743999999996</v>
      </c>
      <c r="F1158">
        <v>2.08843676</v>
      </c>
      <c r="G1158">
        <v>16.02640053</v>
      </c>
      <c r="H1158">
        <v>1865193.9884973187</v>
      </c>
    </row>
    <row r="1159" spans="1:8" x14ac:dyDescent="0.3">
      <c r="A1159" t="s">
        <v>2060</v>
      </c>
      <c r="B1159" t="s">
        <v>2059</v>
      </c>
      <c r="C1159">
        <v>9.7849283742779999E-2</v>
      </c>
      <c r="D1159">
        <v>2749.38411068</v>
      </c>
      <c r="E1159">
        <v>5.0169168700000002</v>
      </c>
      <c r="F1159">
        <v>9.4546197599999999</v>
      </c>
      <c r="G1159">
        <v>-1.5281974700000001</v>
      </c>
      <c r="H1159">
        <v>1859451.1722586208</v>
      </c>
    </row>
    <row r="1160" spans="1:8" x14ac:dyDescent="0.3">
      <c r="A1160" t="s">
        <v>1968</v>
      </c>
      <c r="B1160" t="s">
        <v>1967</v>
      </c>
      <c r="C1160">
        <v>3.4285481307990001E-2</v>
      </c>
      <c r="D1160">
        <v>7544.1424358599998</v>
      </c>
      <c r="E1160">
        <v>4.29252828</v>
      </c>
      <c r="F1160">
        <v>-35.176989620000001</v>
      </c>
      <c r="G1160">
        <v>-41.77798232</v>
      </c>
      <c r="H1160">
        <v>1928034.2699926449</v>
      </c>
    </row>
    <row r="1161" spans="1:8" x14ac:dyDescent="0.3">
      <c r="A1161" t="s">
        <v>2095</v>
      </c>
      <c r="B1161" t="s">
        <v>2094</v>
      </c>
      <c r="C1161">
        <v>5.2092993928499996E-3</v>
      </c>
      <c r="D1161">
        <v>15735.46429167</v>
      </c>
      <c r="E1161">
        <v>1.0964906800000001</v>
      </c>
      <c r="F1161">
        <v>0.82327742000000004</v>
      </c>
      <c r="G1161">
        <v>49.532448170000002</v>
      </c>
      <c r="H1161">
        <v>1847565.0330808249</v>
      </c>
    </row>
    <row r="1162" spans="1:8" x14ac:dyDescent="0.3">
      <c r="A1162" t="s">
        <v>2127</v>
      </c>
      <c r="B1162" t="s">
        <v>2126</v>
      </c>
      <c r="C1162">
        <v>1790.0807117071392</v>
      </c>
      <c r="D1162">
        <v>24581.686262759998</v>
      </c>
      <c r="E1162">
        <v>0.37719192000000001</v>
      </c>
      <c r="F1162">
        <v>-2.35233648</v>
      </c>
      <c r="G1162">
        <v>-2.8755071000000001</v>
      </c>
      <c r="H1162">
        <v>1841115.9127979097</v>
      </c>
    </row>
    <row r="1163" spans="1:8" x14ac:dyDescent="0.3">
      <c r="A1163" t="s">
        <v>2214</v>
      </c>
      <c r="B1163" t="s">
        <v>2213</v>
      </c>
      <c r="C1163">
        <v>0.13822158910967999</v>
      </c>
      <c r="D1163">
        <v>126.43455587</v>
      </c>
      <c r="E1163">
        <v>0.54351368</v>
      </c>
      <c r="F1163">
        <v>2.2659037999999998</v>
      </c>
      <c r="G1163">
        <v>19.447603829999998</v>
      </c>
      <c r="H1163">
        <v>1825555.2167379423</v>
      </c>
    </row>
    <row r="1164" spans="1:8" x14ac:dyDescent="0.3">
      <c r="A1164" t="s">
        <v>2222</v>
      </c>
      <c r="B1164" t="s">
        <v>2221</v>
      </c>
      <c r="C1164">
        <v>1.4223154851199999E-3</v>
      </c>
      <c r="D1164">
        <v>2452726.7087988001</v>
      </c>
      <c r="E1164">
        <v>-0.17591344</v>
      </c>
      <c r="F1164">
        <v>0.90861059</v>
      </c>
      <c r="G1164">
        <v>28.402759320000001</v>
      </c>
      <c r="H1164">
        <v>1811151.6055613533</v>
      </c>
    </row>
    <row r="1165" spans="1:8" x14ac:dyDescent="0.3">
      <c r="A1165" t="s">
        <v>2212</v>
      </c>
      <c r="B1165" t="s">
        <v>2211</v>
      </c>
      <c r="C1165">
        <v>6.6502858985600002E-2</v>
      </c>
      <c r="D1165">
        <v>66170.381341510001</v>
      </c>
      <c r="E1165">
        <v>3.95393894</v>
      </c>
      <c r="F1165">
        <v>3.8898017299999998</v>
      </c>
      <c r="G1165">
        <v>8.2101805999999993</v>
      </c>
      <c r="H1165">
        <v>1801452.8598508616</v>
      </c>
    </row>
    <row r="1166" spans="1:8" x14ac:dyDescent="0.3">
      <c r="A1166" t="s">
        <v>2171</v>
      </c>
      <c r="B1166" t="s">
        <v>2170</v>
      </c>
      <c r="C1166">
        <v>1.1002514851689999E-2</v>
      </c>
      <c r="D1166">
        <v>124383.63970727001</v>
      </c>
      <c r="E1166">
        <v>-1.85120883</v>
      </c>
      <c r="F1166">
        <v>-7.4135966900000003</v>
      </c>
      <c r="G1166">
        <v>1.8342809499999999</v>
      </c>
      <c r="H1166">
        <v>1782297.380825263</v>
      </c>
    </row>
    <row r="1167" spans="1:8" x14ac:dyDescent="0.3">
      <c r="A1167" t="s">
        <v>2184</v>
      </c>
      <c r="B1167" t="s">
        <v>2183</v>
      </c>
      <c r="C1167">
        <v>2.44500426656E-3</v>
      </c>
      <c r="D1167">
        <v>164329.30764854001</v>
      </c>
      <c r="E1167">
        <v>0.68066283000000005</v>
      </c>
      <c r="F1167">
        <v>-0.13014046000000001</v>
      </c>
      <c r="G1167">
        <v>17.877423140000001</v>
      </c>
      <c r="H1167">
        <v>1784309.7737741007</v>
      </c>
    </row>
    <row r="1168" spans="1:8" x14ac:dyDescent="0.3">
      <c r="A1168" t="s">
        <v>2173</v>
      </c>
      <c r="B1168" t="s">
        <v>2172</v>
      </c>
      <c r="C1168">
        <v>1.0458465423529999E-2</v>
      </c>
      <c r="D1168">
        <v>89523.344026210005</v>
      </c>
      <c r="E1168">
        <v>1.0790293099999999</v>
      </c>
      <c r="F1168">
        <v>0.63171284999999999</v>
      </c>
      <c r="G1168">
        <v>29.164214579999999</v>
      </c>
      <c r="H1168">
        <v>1772348.1100524042</v>
      </c>
    </row>
    <row r="1169" spans="1:8" x14ac:dyDescent="0.3">
      <c r="A1169" t="s">
        <v>2281</v>
      </c>
      <c r="B1169" t="s">
        <v>2280</v>
      </c>
      <c r="C1169">
        <v>7.8275635976499999E-3</v>
      </c>
      <c r="D1169">
        <v>99722.657009600007</v>
      </c>
      <c r="E1169">
        <v>-0.76854007000000002</v>
      </c>
      <c r="F1169">
        <v>4.6743307700000001</v>
      </c>
      <c r="G1169">
        <v>233.13768278000001</v>
      </c>
      <c r="H1169">
        <v>1762756.665789353</v>
      </c>
    </row>
    <row r="1170" spans="1:8" x14ac:dyDescent="0.3">
      <c r="A1170" t="s">
        <v>2831</v>
      </c>
      <c r="B1170" t="s">
        <v>2830</v>
      </c>
      <c r="C1170">
        <v>2.358968987E-4</v>
      </c>
      <c r="D1170">
        <v>572465.92968062998</v>
      </c>
      <c r="E1170">
        <v>-0.78444722</v>
      </c>
      <c r="F1170">
        <v>15.541085750000001</v>
      </c>
      <c r="G1170">
        <v>104.24380831000001</v>
      </c>
      <c r="H1170">
        <v>1674938.659255201</v>
      </c>
    </row>
    <row r="1171" spans="1:8" x14ac:dyDescent="0.3">
      <c r="A1171" t="s">
        <v>2093</v>
      </c>
      <c r="B1171" t="s">
        <v>2092</v>
      </c>
      <c r="C1171">
        <v>3.1706363454490002E-2</v>
      </c>
      <c r="D1171">
        <v>144638.46829587</v>
      </c>
      <c r="E1171">
        <v>-1.39824072</v>
      </c>
      <c r="F1171">
        <v>2.6509654999999999</v>
      </c>
      <c r="G1171">
        <v>-7.5463646600000001</v>
      </c>
      <c r="H1171">
        <v>1756716.2420486014</v>
      </c>
    </row>
    <row r="1172" spans="1:8" x14ac:dyDescent="0.3">
      <c r="A1172" t="s">
        <v>2147</v>
      </c>
      <c r="B1172" t="s">
        <v>2146</v>
      </c>
      <c r="C1172">
        <v>2.7907566166999998E-4</v>
      </c>
      <c r="D1172">
        <v>57611.66575729</v>
      </c>
      <c r="E1172">
        <v>-1.4135317300000001</v>
      </c>
      <c r="F1172">
        <v>14.912690189999999</v>
      </c>
      <c r="G1172">
        <v>27.421952220000001</v>
      </c>
      <c r="H1172">
        <v>1733280.0802125705</v>
      </c>
    </row>
    <row r="1173" spans="1:8" x14ac:dyDescent="0.3">
      <c r="A1173" t="s">
        <v>2244</v>
      </c>
      <c r="B1173" t="s">
        <v>2243</v>
      </c>
      <c r="C1173">
        <v>0.12425603821369</v>
      </c>
      <c r="D1173">
        <v>6513.3048399600002</v>
      </c>
      <c r="E1173">
        <v>-18.531271969999999</v>
      </c>
      <c r="F1173">
        <v>14.525563890000001</v>
      </c>
      <c r="G1173">
        <v>4.64640875</v>
      </c>
      <c r="H1173">
        <v>1738716.9325392295</v>
      </c>
    </row>
    <row r="1174" spans="1:8" x14ac:dyDescent="0.3">
      <c r="A1174" t="s">
        <v>2182</v>
      </c>
      <c r="B1174" t="s">
        <v>2181</v>
      </c>
      <c r="C1174">
        <v>9.6751115886999995E-4</v>
      </c>
      <c r="D1174">
        <v>154936.92391789</v>
      </c>
      <c r="E1174">
        <v>-0.72454766999999998</v>
      </c>
      <c r="F1174">
        <v>0.77340792000000003</v>
      </c>
      <c r="G1174">
        <v>-0.17707324999999999</v>
      </c>
      <c r="H1174">
        <v>1729946.7391558471</v>
      </c>
    </row>
    <row r="1175" spans="1:8" x14ac:dyDescent="0.3">
      <c r="A1175" t="s">
        <v>2196</v>
      </c>
      <c r="B1175" t="s">
        <v>2195</v>
      </c>
      <c r="C1175">
        <v>0.15432851249539001</v>
      </c>
      <c r="D1175">
        <v>22459095.879282542</v>
      </c>
      <c r="E1175">
        <v>-0.15283426999999999</v>
      </c>
      <c r="F1175">
        <v>1.79120035</v>
      </c>
      <c r="G1175">
        <v>2.6526384099999998</v>
      </c>
      <c r="H1175">
        <v>1726955.584629518</v>
      </c>
    </row>
    <row r="1176" spans="1:8" x14ac:dyDescent="0.3">
      <c r="A1176" t="s">
        <v>2257</v>
      </c>
      <c r="B1176" t="s">
        <v>2256</v>
      </c>
      <c r="C1176">
        <v>6.6861799640519998E-2</v>
      </c>
      <c r="D1176">
        <v>7913.2558667699996</v>
      </c>
      <c r="E1176">
        <v>2.7207704599999998</v>
      </c>
      <c r="F1176">
        <v>11.41030568</v>
      </c>
      <c r="G1176">
        <v>23.23346703</v>
      </c>
      <c r="H1176">
        <v>1722303.9954134959</v>
      </c>
    </row>
    <row r="1177" spans="1:8" x14ac:dyDescent="0.3">
      <c r="A1177" t="s">
        <v>2240</v>
      </c>
      <c r="B1177" t="s">
        <v>2239</v>
      </c>
      <c r="C1177">
        <v>1.37193934696E-3</v>
      </c>
      <c r="D1177">
        <v>319479.79167104</v>
      </c>
      <c r="E1177">
        <v>2.3215664</v>
      </c>
      <c r="F1177">
        <v>3.9508660299999998</v>
      </c>
      <c r="G1177">
        <v>19.097473900000001</v>
      </c>
      <c r="H1177">
        <v>1710808.3478239086</v>
      </c>
    </row>
    <row r="1178" spans="1:8" x14ac:dyDescent="0.3">
      <c r="A1178" t="s">
        <v>2279</v>
      </c>
      <c r="B1178" t="s">
        <v>2278</v>
      </c>
      <c r="C1178">
        <v>3.4392489327999998E-3</v>
      </c>
      <c r="D1178">
        <v>825.68931870999995</v>
      </c>
      <c r="E1178">
        <v>0.39654799000000002</v>
      </c>
      <c r="F1178">
        <v>27.992576840000002</v>
      </c>
      <c r="G1178">
        <v>-2.9693920999999999</v>
      </c>
      <c r="H1178">
        <v>1719624.4663999998</v>
      </c>
    </row>
    <row r="1179" spans="1:8" x14ac:dyDescent="0.3">
      <c r="A1179" t="s">
        <v>2161</v>
      </c>
      <c r="B1179" t="s">
        <v>2160</v>
      </c>
      <c r="C1179">
        <v>1.68390391404E-3</v>
      </c>
      <c r="D1179">
        <v>116244.43851760001</v>
      </c>
      <c r="E1179">
        <v>-1.2213943599999999</v>
      </c>
      <c r="F1179">
        <v>-0.44060561999999998</v>
      </c>
      <c r="G1179">
        <v>5.9984407300000004</v>
      </c>
      <c r="H1179">
        <v>1719602.6677730156</v>
      </c>
    </row>
    <row r="1180" spans="1:8" x14ac:dyDescent="0.3">
      <c r="A1180" t="s">
        <v>1868</v>
      </c>
      <c r="B1180" t="s">
        <v>1867</v>
      </c>
      <c r="C1180">
        <v>3.7066584972650002E-2</v>
      </c>
      <c r="D1180">
        <v>5.4572011399999996</v>
      </c>
      <c r="E1180">
        <v>0.17205802000000001</v>
      </c>
      <c r="F1180">
        <v>-48.577822269999999</v>
      </c>
      <c r="G1180">
        <v>-67.108695920000002</v>
      </c>
      <c r="H1180">
        <v>1705671.7714954007</v>
      </c>
    </row>
    <row r="1181" spans="1:8" x14ac:dyDescent="0.3">
      <c r="A1181" t="s">
        <v>2284</v>
      </c>
      <c r="B1181" t="s">
        <v>2283</v>
      </c>
      <c r="C1181">
        <v>0.20549345337628</v>
      </c>
      <c r="D1181">
        <v>2.2609999999999999E-5</v>
      </c>
      <c r="E1181">
        <v>0.32672780000000001</v>
      </c>
      <c r="F1181">
        <v>11.359151969999999</v>
      </c>
      <c r="G1181">
        <v>26.787531120000001</v>
      </c>
      <c r="H1181">
        <v>1704862.6678749186</v>
      </c>
    </row>
    <row r="1182" spans="1:8" x14ac:dyDescent="0.3">
      <c r="A1182" t="s">
        <v>2255</v>
      </c>
      <c r="B1182" t="s">
        <v>2254</v>
      </c>
      <c r="C1182">
        <v>8.9997132865519996E-2</v>
      </c>
      <c r="D1182">
        <v>0</v>
      </c>
      <c r="E1182">
        <v>0.32672780000000001</v>
      </c>
      <c r="F1182">
        <v>4.0435872499999999</v>
      </c>
      <c r="G1182">
        <v>18.458423239999998</v>
      </c>
      <c r="H1182">
        <v>1704262.7316096618</v>
      </c>
    </row>
    <row r="1183" spans="1:8" x14ac:dyDescent="0.3">
      <c r="A1183" t="s">
        <v>2072</v>
      </c>
      <c r="B1183" t="s">
        <v>2071</v>
      </c>
      <c r="C1183">
        <v>3.02133916321577</v>
      </c>
      <c r="D1183">
        <v>699514.33156943996</v>
      </c>
      <c r="E1183">
        <v>-3.5362499999999999E-3</v>
      </c>
      <c r="F1183">
        <v>-2.8918008899999998</v>
      </c>
      <c r="G1183">
        <v>-23.195982610000002</v>
      </c>
      <c r="H1183">
        <v>1700518.0120863393</v>
      </c>
    </row>
    <row r="1184" spans="1:8" x14ac:dyDescent="0.3">
      <c r="A1184" t="s">
        <v>2246</v>
      </c>
      <c r="B1184" t="s">
        <v>2245</v>
      </c>
      <c r="C1184">
        <v>0.43535864073552999</v>
      </c>
      <c r="D1184">
        <v>52473.895226690001</v>
      </c>
      <c r="E1184">
        <v>0.17205697</v>
      </c>
      <c r="F1184">
        <v>0.79095877000000003</v>
      </c>
      <c r="G1184">
        <v>13.27739352</v>
      </c>
      <c r="H1184">
        <v>1691209.3023372125</v>
      </c>
    </row>
    <row r="1185" spans="1:8" x14ac:dyDescent="0.3">
      <c r="A1185" t="s">
        <v>2186</v>
      </c>
      <c r="B1185" t="s">
        <v>2185</v>
      </c>
      <c r="C1185">
        <v>0.98109954999116999</v>
      </c>
      <c r="D1185">
        <v>35398.744719349997</v>
      </c>
      <c r="E1185">
        <v>1.1679821100000001</v>
      </c>
      <c r="F1185">
        <v>-0.53737447000000005</v>
      </c>
      <c r="G1185">
        <v>-8.7413480799999999</v>
      </c>
      <c r="H1185">
        <v>1677680.2304849008</v>
      </c>
    </row>
    <row r="1186" spans="1:8" x14ac:dyDescent="0.3">
      <c r="A1186" t="s">
        <v>2267</v>
      </c>
      <c r="B1186" t="s">
        <v>2266</v>
      </c>
      <c r="C1186">
        <v>3.7498805360999999E-4</v>
      </c>
      <c r="D1186">
        <v>2.2999999999999999E-7</v>
      </c>
      <c r="E1186">
        <v>0.54351369000000005</v>
      </c>
      <c r="F1186">
        <v>4.0452163499999996</v>
      </c>
      <c r="G1186">
        <v>18.458423239999998</v>
      </c>
      <c r="H1186">
        <v>1662923.082956373</v>
      </c>
    </row>
    <row r="1187" spans="1:8" x14ac:dyDescent="0.3">
      <c r="A1187" t="s">
        <v>2145</v>
      </c>
      <c r="B1187" t="s">
        <v>2144</v>
      </c>
      <c r="C1187">
        <v>1.1880109547299999E-3</v>
      </c>
      <c r="D1187">
        <v>2818.2071984099998</v>
      </c>
      <c r="E1187">
        <v>-0.57834388999999997</v>
      </c>
      <c r="F1187">
        <v>5.0586132199999998</v>
      </c>
      <c r="G1187">
        <v>-2.1660004800000001</v>
      </c>
      <c r="H1187">
        <v>1654785.8153543174</v>
      </c>
    </row>
    <row r="1188" spans="1:8" x14ac:dyDescent="0.3">
      <c r="A1188" t="s">
        <v>2226</v>
      </c>
      <c r="B1188" t="s">
        <v>2225</v>
      </c>
      <c r="C1188">
        <v>9.0143574796900001E-3</v>
      </c>
      <c r="D1188">
        <v>11325.994471059999</v>
      </c>
      <c r="E1188">
        <v>1.0843014900000001</v>
      </c>
      <c r="F1188">
        <v>5.1941004299999998</v>
      </c>
      <c r="G1188">
        <v>1.14301268</v>
      </c>
      <c r="H1188">
        <v>1652202.4911683402</v>
      </c>
    </row>
    <row r="1189" spans="1:8" x14ac:dyDescent="0.3">
      <c r="A1189" t="s">
        <v>2458</v>
      </c>
      <c r="B1189" t="s">
        <v>2457</v>
      </c>
      <c r="C1189">
        <v>7.1662238241999995E-4</v>
      </c>
      <c r="D1189">
        <v>211933.82975298</v>
      </c>
      <c r="E1189">
        <v>10.55429193</v>
      </c>
      <c r="F1189">
        <v>37.128640420000004</v>
      </c>
      <c r="G1189">
        <v>30.68826249</v>
      </c>
      <c r="H1189">
        <v>1648231.4797622769</v>
      </c>
    </row>
    <row r="1190" spans="1:8" x14ac:dyDescent="0.3">
      <c r="A1190" t="s">
        <v>2689</v>
      </c>
      <c r="B1190" t="s">
        <v>2688</v>
      </c>
      <c r="C1190">
        <v>1.5518402075E-4</v>
      </c>
      <c r="D1190">
        <v>0</v>
      </c>
      <c r="E1190">
        <v>0.36312663000000001</v>
      </c>
      <c r="F1190">
        <v>1631.6068805699999</v>
      </c>
      <c r="G1190">
        <v>204.64770529</v>
      </c>
      <c r="H1190">
        <v>1644950.61995</v>
      </c>
    </row>
    <row r="1191" spans="1:8" x14ac:dyDescent="0.3">
      <c r="A1191" t="s">
        <v>2656</v>
      </c>
      <c r="B1191" t="s">
        <v>2655</v>
      </c>
      <c r="C1191">
        <v>8.1995778878889994E-2</v>
      </c>
      <c r="D1191">
        <v>0</v>
      </c>
      <c r="E1191">
        <v>0.17205802000000001</v>
      </c>
      <c r="F1191">
        <v>3.8831873300000002</v>
      </c>
      <c r="G1191">
        <v>81.135666540000003</v>
      </c>
      <c r="H1191">
        <v>1640393.7735307671</v>
      </c>
    </row>
    <row r="1192" spans="1:8" x14ac:dyDescent="0.3">
      <c r="A1192" t="s">
        <v>2356</v>
      </c>
      <c r="B1192" t="s">
        <v>2355</v>
      </c>
      <c r="C1192">
        <v>4.3420088375899996E-3</v>
      </c>
      <c r="D1192">
        <v>87523.526233490004</v>
      </c>
      <c r="E1192">
        <v>-0.69351300000000005</v>
      </c>
      <c r="F1192">
        <v>5.9417348700000003</v>
      </c>
      <c r="G1192">
        <v>22.80947609</v>
      </c>
      <c r="H1192">
        <v>1626779.3151329265</v>
      </c>
    </row>
    <row r="1193" spans="1:8" x14ac:dyDescent="0.3">
      <c r="A1193" t="s">
        <v>2220</v>
      </c>
      <c r="B1193" t="s">
        <v>2219</v>
      </c>
      <c r="C1193">
        <v>0.69073246951001999</v>
      </c>
      <c r="D1193">
        <v>739941.93646777002</v>
      </c>
      <c r="E1193">
        <v>-0.86273323999999996</v>
      </c>
      <c r="F1193">
        <v>-0.47220431000000002</v>
      </c>
      <c r="G1193">
        <v>-0.80847559000000002</v>
      </c>
      <c r="H1193">
        <v>1627531.4739582897</v>
      </c>
    </row>
    <row r="1194" spans="1:8" x14ac:dyDescent="0.3">
      <c r="A1194" t="s">
        <v>2348</v>
      </c>
      <c r="B1194" t="s">
        <v>2347</v>
      </c>
      <c r="C1194">
        <v>4.837171815592E-2</v>
      </c>
      <c r="D1194">
        <v>46054.837225080002</v>
      </c>
      <c r="E1194">
        <v>0.17713873999999999</v>
      </c>
      <c r="F1194">
        <v>10.636751800000001</v>
      </c>
      <c r="G1194">
        <v>30.319728170000001</v>
      </c>
      <c r="H1194">
        <v>1625542.4722662766</v>
      </c>
    </row>
    <row r="1195" spans="1:8" x14ac:dyDescent="0.3">
      <c r="A1195" t="s">
        <v>2342</v>
      </c>
      <c r="B1195" t="s">
        <v>2341</v>
      </c>
      <c r="C1195">
        <v>9.0367491619999996E-5</v>
      </c>
      <c r="D1195">
        <v>31.186709159999999</v>
      </c>
      <c r="E1195">
        <v>-5.3056160999999999</v>
      </c>
      <c r="F1195">
        <v>62.841566409999999</v>
      </c>
      <c r="G1195">
        <v>-30.272215840000001</v>
      </c>
      <c r="H1195">
        <v>1621411.4211239915</v>
      </c>
    </row>
    <row r="1196" spans="1:8" x14ac:dyDescent="0.3">
      <c r="A1196" t="s">
        <v>2292</v>
      </c>
      <c r="B1196" t="s">
        <v>2291</v>
      </c>
      <c r="C1196">
        <v>1.8276518830000001E-4</v>
      </c>
      <c r="D1196">
        <v>6231.5163021300004</v>
      </c>
      <c r="E1196">
        <v>-0.96222046999999999</v>
      </c>
      <c r="F1196">
        <v>10.65365499</v>
      </c>
      <c r="G1196">
        <v>8.7692686700000007</v>
      </c>
      <c r="H1196">
        <v>1618667.5128071851</v>
      </c>
    </row>
    <row r="1197" spans="1:8" x14ac:dyDescent="0.3">
      <c r="A1197" t="s">
        <v>2381</v>
      </c>
      <c r="B1197" t="s">
        <v>2380</v>
      </c>
      <c r="C1197">
        <v>8.6179663961700008E-3</v>
      </c>
      <c r="D1197">
        <v>56140.913115950003</v>
      </c>
      <c r="E1197">
        <v>11.565926879999999</v>
      </c>
      <c r="F1197">
        <v>9.3194963499999997</v>
      </c>
      <c r="G1197">
        <v>67.642479269999995</v>
      </c>
      <c r="H1197">
        <v>1601318.9438321751</v>
      </c>
    </row>
    <row r="1198" spans="1:8" x14ac:dyDescent="0.3">
      <c r="A1198" t="s">
        <v>2628</v>
      </c>
      <c r="B1198" t="s">
        <v>2627</v>
      </c>
      <c r="C1198">
        <v>2.7674480100000001E-5</v>
      </c>
      <c r="D1198">
        <v>120129.37500318</v>
      </c>
      <c r="E1198">
        <v>5.5058120300000004</v>
      </c>
      <c r="F1198">
        <v>85.054522140000003</v>
      </c>
      <c r="G1198">
        <v>38.001896680000002</v>
      </c>
      <c r="H1198">
        <v>1604505.3754810998</v>
      </c>
    </row>
    <row r="1199" spans="1:8" x14ac:dyDescent="0.3">
      <c r="A1199" t="s">
        <v>2232</v>
      </c>
      <c r="B1199" t="s">
        <v>2231</v>
      </c>
      <c r="C1199">
        <v>2.407285909197E-2</v>
      </c>
      <c r="D1199">
        <v>80826.412101080001</v>
      </c>
      <c r="E1199">
        <v>0.60417189000000004</v>
      </c>
      <c r="F1199">
        <v>0.13295691000000001</v>
      </c>
      <c r="G1199">
        <v>-4.46956372</v>
      </c>
      <c r="H1199">
        <v>1600591.7976797076</v>
      </c>
    </row>
    <row r="1200" spans="1:8" x14ac:dyDescent="0.3">
      <c r="A1200" t="s">
        <v>2216</v>
      </c>
      <c r="B1200" t="s">
        <v>2215</v>
      </c>
      <c r="C1200">
        <v>3.75119213002E-3</v>
      </c>
      <c r="D1200">
        <v>111531.97902555999</v>
      </c>
      <c r="E1200">
        <v>-4.9620025099999996</v>
      </c>
      <c r="F1200">
        <v>-9.7325790800000007</v>
      </c>
      <c r="G1200">
        <v>6.1511654900000003</v>
      </c>
      <c r="H1200">
        <v>1617163.3512635806</v>
      </c>
    </row>
    <row r="1201" spans="1:8" x14ac:dyDescent="0.3">
      <c r="A1201" t="s">
        <v>2271</v>
      </c>
      <c r="B1201" t="s">
        <v>2270</v>
      </c>
      <c r="C1201">
        <v>199.53331744982148</v>
      </c>
      <c r="D1201">
        <v>1788846.99388955</v>
      </c>
      <c r="E1201">
        <v>-2.5293216900000002</v>
      </c>
      <c r="F1201">
        <v>-3.09203392</v>
      </c>
      <c r="G1201">
        <v>8.6965139699999998</v>
      </c>
      <c r="H1201">
        <v>1594330.8586372838</v>
      </c>
    </row>
    <row r="1202" spans="1:8" x14ac:dyDescent="0.3">
      <c r="A1202" t="s">
        <v>2300</v>
      </c>
      <c r="B1202" t="s">
        <v>2299</v>
      </c>
      <c r="C1202">
        <v>0.70776861953678005</v>
      </c>
      <c r="D1202">
        <v>270049.00361388002</v>
      </c>
      <c r="E1202">
        <v>-3.65367752</v>
      </c>
      <c r="F1202">
        <v>-1.74873078</v>
      </c>
      <c r="G1202">
        <v>-20.137346050000001</v>
      </c>
      <c r="H1202">
        <v>1596595.8605035199</v>
      </c>
    </row>
    <row r="1203" spans="1:8" x14ac:dyDescent="0.3">
      <c r="A1203" t="s">
        <v>2228</v>
      </c>
      <c r="B1203" t="s">
        <v>2227</v>
      </c>
      <c r="C1203">
        <v>1.89786741537E-3</v>
      </c>
      <c r="D1203">
        <v>437603.21186480997</v>
      </c>
      <c r="E1203">
        <v>-1.38636135</v>
      </c>
      <c r="F1203">
        <v>-2.5632572100000002</v>
      </c>
      <c r="G1203">
        <v>5.2032930200000003</v>
      </c>
      <c r="H1203">
        <v>1594987.1432744991</v>
      </c>
    </row>
    <row r="1204" spans="1:8" x14ac:dyDescent="0.3">
      <c r="A1204" t="s">
        <v>2234</v>
      </c>
      <c r="B1204" t="s">
        <v>2233</v>
      </c>
      <c r="C1204">
        <v>23.402381868721491</v>
      </c>
      <c r="D1204">
        <v>2428.5442401199998</v>
      </c>
      <c r="E1204">
        <v>0.55695138</v>
      </c>
      <c r="F1204">
        <v>-20.721699340000001</v>
      </c>
      <c r="G1204">
        <v>13.73860955</v>
      </c>
      <c r="H1204">
        <v>1592138.398360695</v>
      </c>
    </row>
    <row r="1205" spans="1:8" x14ac:dyDescent="0.3">
      <c r="A1205" t="s">
        <v>2428</v>
      </c>
      <c r="B1205" t="s">
        <v>2427</v>
      </c>
      <c r="C1205">
        <v>2.698561592E-5</v>
      </c>
      <c r="D1205">
        <v>370240.78949468001</v>
      </c>
      <c r="E1205">
        <v>1.94438361</v>
      </c>
      <c r="F1205">
        <v>18.169257139999999</v>
      </c>
      <c r="G1205">
        <v>42.552149929999999</v>
      </c>
      <c r="H1205">
        <v>1582938.9682178935</v>
      </c>
    </row>
    <row r="1206" spans="1:8" x14ac:dyDescent="0.3">
      <c r="A1206" t="s">
        <v>2311</v>
      </c>
      <c r="B1206" t="s">
        <v>2310</v>
      </c>
      <c r="C1206">
        <v>7.9557498682299999E-3</v>
      </c>
      <c r="D1206">
        <v>232449.16876825999</v>
      </c>
      <c r="E1206">
        <v>0.28084764000000001</v>
      </c>
      <c r="F1206">
        <v>-1.14654078</v>
      </c>
      <c r="G1206">
        <v>18.039604109999999</v>
      </c>
      <c r="H1206">
        <v>1591146.5844965561</v>
      </c>
    </row>
    <row r="1207" spans="1:8" x14ac:dyDescent="0.3">
      <c r="A1207" t="s">
        <v>2375</v>
      </c>
      <c r="B1207" t="s">
        <v>2374</v>
      </c>
      <c r="C1207">
        <v>2.3385063440799999E-3</v>
      </c>
      <c r="D1207">
        <v>118361.22687513</v>
      </c>
      <c r="E1207">
        <v>-17.551511519999998</v>
      </c>
      <c r="F1207">
        <v>-2.2858186100000002</v>
      </c>
      <c r="G1207">
        <v>23.606453070000001</v>
      </c>
      <c r="H1207">
        <v>1276824.8222671619</v>
      </c>
    </row>
    <row r="1208" spans="1:8" x14ac:dyDescent="0.3">
      <c r="A1208" t="s">
        <v>1858</v>
      </c>
      <c r="B1208" t="s">
        <v>1858</v>
      </c>
      <c r="C1208">
        <v>0.10103537534772999</v>
      </c>
      <c r="D1208">
        <v>209914.67908853001</v>
      </c>
      <c r="E1208">
        <v>-0.52223295999999997</v>
      </c>
      <c r="F1208">
        <v>3.1807126000000001</v>
      </c>
      <c r="G1208">
        <v>46.836425900000002</v>
      </c>
      <c r="H1208">
        <v>1540191.950843076</v>
      </c>
    </row>
    <row r="1209" spans="1:8" x14ac:dyDescent="0.3">
      <c r="A1209" t="s">
        <v>2058</v>
      </c>
      <c r="B1209" t="s">
        <v>2057</v>
      </c>
      <c r="C1209">
        <v>6.9646441470600003E-3</v>
      </c>
      <c r="D1209">
        <v>4065.6831378900001</v>
      </c>
      <c r="E1209">
        <v>11.49662786</v>
      </c>
      <c r="F1209">
        <v>-17.73761017</v>
      </c>
      <c r="G1209">
        <v>35.716539939999997</v>
      </c>
      <c r="H1209">
        <v>1544717.3960211021</v>
      </c>
    </row>
    <row r="1210" spans="1:8" x14ac:dyDescent="0.3">
      <c r="A1210" t="s">
        <v>2568</v>
      </c>
      <c r="B1210" t="s">
        <v>2567</v>
      </c>
      <c r="C1210">
        <v>20.604381215213841</v>
      </c>
      <c r="D1210">
        <v>343393.81726013002</v>
      </c>
      <c r="E1210">
        <v>-1.03924558</v>
      </c>
      <c r="F1210">
        <v>46.513563349999998</v>
      </c>
      <c r="G1210">
        <v>80.363556990000006</v>
      </c>
      <c r="H1210">
        <v>1538410.4041174466</v>
      </c>
    </row>
    <row r="1211" spans="1:8" x14ac:dyDescent="0.3">
      <c r="A1211" t="s">
        <v>2210</v>
      </c>
      <c r="B1211" t="s">
        <v>2209</v>
      </c>
      <c r="C1211">
        <v>1.984128265395E-2</v>
      </c>
      <c r="D1211">
        <v>3925.6321980799999</v>
      </c>
      <c r="E1211">
        <v>-0.51540509000000001</v>
      </c>
      <c r="F1211">
        <v>-22.826981480000001</v>
      </c>
      <c r="G1211">
        <v>27.565998520000001</v>
      </c>
      <c r="H1211">
        <v>1551383.3455560077</v>
      </c>
    </row>
    <row r="1212" spans="1:8" x14ac:dyDescent="0.3">
      <c r="A1212" t="s">
        <v>2294</v>
      </c>
      <c r="B1212" t="s">
        <v>2293</v>
      </c>
      <c r="C1212">
        <v>1.53476708335333</v>
      </c>
      <c r="D1212">
        <v>4600.0339225999996</v>
      </c>
      <c r="E1212">
        <v>-1.192152E-2</v>
      </c>
      <c r="F1212">
        <v>18.96264583</v>
      </c>
      <c r="G1212">
        <v>57.161302679999999</v>
      </c>
      <c r="H1212">
        <v>1533966.4168526838</v>
      </c>
    </row>
    <row r="1213" spans="1:8" x14ac:dyDescent="0.3">
      <c r="A1213" t="s">
        <v>2313</v>
      </c>
      <c r="B1213" t="s">
        <v>2312</v>
      </c>
      <c r="C1213">
        <v>9.1593103857000001E-3</v>
      </c>
      <c r="D1213">
        <v>2527.4675296400001</v>
      </c>
      <c r="E1213">
        <v>8.4333103900000008</v>
      </c>
      <c r="F1213">
        <v>9.9450897499999993</v>
      </c>
      <c r="G1213">
        <v>4.1204520100000002</v>
      </c>
      <c r="H1213">
        <v>1533266.9153486963</v>
      </c>
    </row>
    <row r="1214" spans="1:8" x14ac:dyDescent="0.3">
      <c r="A1214" t="s">
        <v>2010</v>
      </c>
      <c r="B1214" t="s">
        <v>2009</v>
      </c>
      <c r="C1214">
        <v>1.923570980609E-2</v>
      </c>
      <c r="D1214">
        <v>235.99772141</v>
      </c>
      <c r="E1214">
        <v>0.15743494999999999</v>
      </c>
      <c r="F1214">
        <v>-14.91502601</v>
      </c>
      <c r="G1214">
        <v>171.37799519999999</v>
      </c>
      <c r="H1214">
        <v>1528978.5717149011</v>
      </c>
    </row>
    <row r="1215" spans="1:8" x14ac:dyDescent="0.3">
      <c r="A1215" t="s">
        <v>2487</v>
      </c>
      <c r="B1215" t="s">
        <v>2486</v>
      </c>
      <c r="C1215">
        <v>354.50243853323872</v>
      </c>
      <c r="D1215">
        <v>1531927.34077172</v>
      </c>
      <c r="E1215">
        <v>3.3432221900000001</v>
      </c>
      <c r="F1215">
        <v>30.912060050000001</v>
      </c>
      <c r="G1215">
        <v>43.170245090000002</v>
      </c>
      <c r="H1215">
        <v>1488555.7394010697</v>
      </c>
    </row>
    <row r="1216" spans="1:8" x14ac:dyDescent="0.3">
      <c r="A1216" t="s">
        <v>2296</v>
      </c>
      <c r="B1216" t="s">
        <v>2295</v>
      </c>
      <c r="C1216">
        <v>3.7648493962960002E-2</v>
      </c>
      <c r="D1216">
        <v>289668.27191901999</v>
      </c>
      <c r="E1216">
        <v>2.4529285000000001</v>
      </c>
      <c r="F1216">
        <v>13.86396328</v>
      </c>
      <c r="G1216">
        <v>21.277729690000001</v>
      </c>
      <c r="H1216">
        <v>1491996.5359378411</v>
      </c>
    </row>
    <row r="1217" spans="1:8" x14ac:dyDescent="0.3">
      <c r="A1217" t="s">
        <v>2389</v>
      </c>
      <c r="B1217" t="s">
        <v>2388</v>
      </c>
      <c r="C1217">
        <v>1.987876212425E-2</v>
      </c>
      <c r="D1217">
        <v>5896.6734201999998</v>
      </c>
      <c r="E1217">
        <v>7.1262900000000004E-3</v>
      </c>
      <c r="F1217">
        <v>43.87253407</v>
      </c>
      <c r="G1217">
        <v>45.68096826</v>
      </c>
      <c r="H1217">
        <v>1510193.7994273922</v>
      </c>
    </row>
    <row r="1218" spans="1:8" x14ac:dyDescent="0.3">
      <c r="A1218" t="s">
        <v>2324</v>
      </c>
      <c r="B1218" t="s">
        <v>2323</v>
      </c>
      <c r="C1218">
        <v>3.7503817096999999E-4</v>
      </c>
      <c r="D1218">
        <v>0</v>
      </c>
      <c r="E1218">
        <v>0.55695138</v>
      </c>
      <c r="F1218">
        <v>4.05912205</v>
      </c>
      <c r="G1218">
        <v>18.54205061</v>
      </c>
      <c r="H1218">
        <v>1505057.4330799475</v>
      </c>
    </row>
    <row r="1219" spans="1:8" x14ac:dyDescent="0.3">
      <c r="A1219" t="s">
        <v>2054</v>
      </c>
      <c r="B1219" t="s">
        <v>2053</v>
      </c>
      <c r="C1219">
        <v>1.632766428E-5</v>
      </c>
      <c r="D1219">
        <v>2.2487200000000001E-3</v>
      </c>
      <c r="E1219">
        <v>-0.40035784000000002</v>
      </c>
      <c r="F1219">
        <v>-36.665982460000002</v>
      </c>
      <c r="G1219">
        <v>25.576013320000001</v>
      </c>
      <c r="H1219">
        <v>1481061.9493854258</v>
      </c>
    </row>
    <row r="1220" spans="1:8" x14ac:dyDescent="0.3">
      <c r="A1220" t="s">
        <v>2587</v>
      </c>
      <c r="B1220" t="s">
        <v>2586</v>
      </c>
      <c r="C1220">
        <v>1.7933485358839998E-2</v>
      </c>
      <c r="D1220">
        <v>848.39749267000002</v>
      </c>
      <c r="E1220">
        <v>-0.23687711</v>
      </c>
      <c r="F1220">
        <v>36.811504550000002</v>
      </c>
      <c r="G1220">
        <v>24.037968830000001</v>
      </c>
      <c r="H1220">
        <v>1479512.5421043001</v>
      </c>
    </row>
    <row r="1221" spans="1:8" x14ac:dyDescent="0.3">
      <c r="A1221" t="s">
        <v>2336</v>
      </c>
      <c r="B1221" t="s">
        <v>2335</v>
      </c>
      <c r="C1221">
        <v>1.8399810778000001E-4</v>
      </c>
      <c r="D1221">
        <v>46309.896606540002</v>
      </c>
      <c r="E1221">
        <v>4.1569469400000001</v>
      </c>
      <c r="F1221">
        <v>16.22597309</v>
      </c>
      <c r="G1221">
        <v>63.431288840000001</v>
      </c>
      <c r="H1221">
        <v>1478453.3157190059</v>
      </c>
    </row>
    <row r="1222" spans="1:8" x14ac:dyDescent="0.3">
      <c r="A1222" t="s">
        <v>2825</v>
      </c>
      <c r="B1222" t="s">
        <v>2824</v>
      </c>
      <c r="C1222">
        <v>7.4997610720999996E-4</v>
      </c>
      <c r="D1222">
        <v>8.8999999999999995E-7</v>
      </c>
      <c r="E1222">
        <v>0.54351369000000005</v>
      </c>
      <c r="F1222">
        <v>38.72695513</v>
      </c>
      <c r="G1222">
        <v>246.53091871999999</v>
      </c>
      <c r="H1222">
        <v>1476886.8730204666</v>
      </c>
    </row>
    <row r="1223" spans="1:8" x14ac:dyDescent="0.3">
      <c r="A1223" t="s">
        <v>2334</v>
      </c>
      <c r="B1223" t="s">
        <v>2333</v>
      </c>
      <c r="C1223">
        <v>1.9563854690999999E-4</v>
      </c>
      <c r="D1223">
        <v>0</v>
      </c>
      <c r="E1223">
        <v>0.28066902999999999</v>
      </c>
      <c r="F1223">
        <v>4.0785734800000002</v>
      </c>
      <c r="G1223">
        <v>18.728480770000001</v>
      </c>
      <c r="H1223">
        <v>1470969.0867602827</v>
      </c>
    </row>
    <row r="1224" spans="1:8" x14ac:dyDescent="0.3">
      <c r="A1224" t="s">
        <v>2202</v>
      </c>
      <c r="B1224" t="s">
        <v>2201</v>
      </c>
      <c r="C1224">
        <v>7.7965233241429996E-2</v>
      </c>
      <c r="D1224">
        <v>18449.744128900002</v>
      </c>
      <c r="E1224">
        <v>0.13076329</v>
      </c>
      <c r="F1224">
        <v>4.0195820099999997</v>
      </c>
      <c r="G1224">
        <v>141.59696234</v>
      </c>
      <c r="H1224">
        <v>1466144.0224418095</v>
      </c>
    </row>
    <row r="1225" spans="1:8" x14ac:dyDescent="0.3">
      <c r="A1225" t="s">
        <v>2397</v>
      </c>
      <c r="B1225" t="s">
        <v>2396</v>
      </c>
      <c r="C1225">
        <v>4.3662785642796598</v>
      </c>
      <c r="D1225">
        <v>218.99227232999999</v>
      </c>
      <c r="E1225">
        <v>-0.95885891000000001</v>
      </c>
      <c r="F1225">
        <v>4.3044664199999998</v>
      </c>
      <c r="G1225">
        <v>38.347273459999997</v>
      </c>
      <c r="H1225">
        <v>1463358.260818328</v>
      </c>
    </row>
    <row r="1226" spans="1:8" x14ac:dyDescent="0.3">
      <c r="A1226" t="s">
        <v>2322</v>
      </c>
      <c r="B1226" t="s">
        <v>2321</v>
      </c>
      <c r="C1226">
        <v>0.13146188737403999</v>
      </c>
      <c r="D1226">
        <v>620301.45560878003</v>
      </c>
      <c r="E1226">
        <v>-11.22663425</v>
      </c>
      <c r="F1226">
        <v>-6.8864814299999999</v>
      </c>
      <c r="G1226">
        <v>-12.068664739999999</v>
      </c>
      <c r="H1226">
        <v>1439205.9015610041</v>
      </c>
    </row>
    <row r="1227" spans="1:8" x14ac:dyDescent="0.3">
      <c r="A1227" t="s">
        <v>2379</v>
      </c>
      <c r="B1227" t="s">
        <v>2378</v>
      </c>
      <c r="C1227">
        <v>2.1691764568199999E-3</v>
      </c>
      <c r="D1227">
        <v>278380.52041101002</v>
      </c>
      <c r="E1227">
        <v>-2.1923938199999999</v>
      </c>
      <c r="F1227">
        <v>8.4344667500000003</v>
      </c>
      <c r="G1227">
        <v>0.35666045000000002</v>
      </c>
      <c r="H1227">
        <v>1439719.382374078</v>
      </c>
    </row>
    <row r="1228" spans="1:8" x14ac:dyDescent="0.3">
      <c r="A1228" t="s">
        <v>2273</v>
      </c>
      <c r="B1228" t="s">
        <v>2272</v>
      </c>
      <c r="C1228">
        <v>4.0478708050240002E-2</v>
      </c>
      <c r="D1228">
        <v>319324.03695763001</v>
      </c>
      <c r="E1228">
        <v>1.2670602200000001</v>
      </c>
      <c r="F1228">
        <v>-6.7542416699999999</v>
      </c>
      <c r="G1228">
        <v>-18.603401519999998</v>
      </c>
      <c r="H1228">
        <v>1440763.8366275199</v>
      </c>
    </row>
    <row r="1229" spans="1:8" x14ac:dyDescent="0.3">
      <c r="A1229" t="s">
        <v>2466</v>
      </c>
      <c r="B1229" t="s">
        <v>2465</v>
      </c>
      <c r="C1229">
        <v>0.10453491857136001</v>
      </c>
      <c r="D1229">
        <v>2652.3738960000001</v>
      </c>
      <c r="E1229">
        <v>-0.39847459000000002</v>
      </c>
      <c r="F1229">
        <v>19.038620259999998</v>
      </c>
      <c r="G1229">
        <v>35.092532970000001</v>
      </c>
      <c r="H1229">
        <v>1438109.2380443593</v>
      </c>
    </row>
    <row r="1230" spans="1:8" x14ac:dyDescent="0.3">
      <c r="A1230" t="s">
        <v>2330</v>
      </c>
      <c r="B1230" t="s">
        <v>2329</v>
      </c>
      <c r="C1230">
        <v>3.7045646155999998E-4</v>
      </c>
      <c r="D1230">
        <v>76.489792780000002</v>
      </c>
      <c r="E1230">
        <v>0.22266237999999999</v>
      </c>
      <c r="F1230">
        <v>2.7862589500000001</v>
      </c>
      <c r="G1230">
        <v>6.4123185500000002</v>
      </c>
      <c r="H1230">
        <v>1426535.686868225</v>
      </c>
    </row>
    <row r="1231" spans="1:8" x14ac:dyDescent="0.3">
      <c r="A1231" t="s">
        <v>2913</v>
      </c>
      <c r="B1231" t="s">
        <v>2912</v>
      </c>
      <c r="C1231">
        <v>1.093316179513E-2</v>
      </c>
      <c r="D1231">
        <v>77915.592078429996</v>
      </c>
      <c r="E1231">
        <v>-1.1378821299999999</v>
      </c>
      <c r="F1231">
        <v>-19.943503339999999</v>
      </c>
      <c r="G1231">
        <v>190.18497128000001</v>
      </c>
      <c r="H1231">
        <v>1427866.7753471583</v>
      </c>
    </row>
    <row r="1232" spans="1:8" x14ac:dyDescent="0.3">
      <c r="A1232" t="s">
        <v>2411</v>
      </c>
      <c r="B1232" t="s">
        <v>2410</v>
      </c>
      <c r="C1232">
        <v>1.42089296716E-2</v>
      </c>
      <c r="D1232">
        <v>216545.04129927</v>
      </c>
      <c r="E1232">
        <v>-0.59904941</v>
      </c>
      <c r="F1232">
        <v>15.21982292</v>
      </c>
      <c r="G1232">
        <v>36.023397119999998</v>
      </c>
      <c r="H1232">
        <v>1416900.4321675841</v>
      </c>
    </row>
    <row r="1233" spans="1:8" x14ac:dyDescent="0.3">
      <c r="A1233" t="s">
        <v>2340</v>
      </c>
      <c r="B1233" t="s">
        <v>2339</v>
      </c>
      <c r="C1233">
        <v>4.0558548862770001E-2</v>
      </c>
      <c r="D1233">
        <v>8622.8584388500003</v>
      </c>
      <c r="E1233">
        <v>-2.2837892399999999</v>
      </c>
      <c r="F1233">
        <v>-0.36406621</v>
      </c>
      <c r="G1233">
        <v>18.150831289999999</v>
      </c>
      <c r="H1233">
        <v>1419132.2492632244</v>
      </c>
    </row>
    <row r="1234" spans="1:8" x14ac:dyDescent="0.3">
      <c r="A1234" t="s">
        <v>2290</v>
      </c>
      <c r="B1234" t="s">
        <v>2289</v>
      </c>
      <c r="C1234">
        <v>1.0932366666E-4</v>
      </c>
      <c r="D1234">
        <v>1272.5887196199999</v>
      </c>
      <c r="E1234">
        <v>-0.96105121000000004</v>
      </c>
      <c r="F1234">
        <v>8.1010150099999994</v>
      </c>
      <c r="G1234">
        <v>35.580767489999999</v>
      </c>
      <c r="H1234">
        <v>1414688.8533864231</v>
      </c>
    </row>
    <row r="1235" spans="1:8" x14ac:dyDescent="0.3">
      <c r="A1235" t="s">
        <v>1852</v>
      </c>
      <c r="B1235" t="s">
        <v>2282</v>
      </c>
      <c r="C1235">
        <v>1.3281490107599999E-3</v>
      </c>
      <c r="D1235">
        <v>93626.662001589997</v>
      </c>
      <c r="E1235">
        <v>0.49155559999999998</v>
      </c>
      <c r="F1235">
        <v>3.05789709</v>
      </c>
      <c r="G1235">
        <v>-22.127044619999999</v>
      </c>
      <c r="H1235">
        <v>1409500.0257108309</v>
      </c>
    </row>
    <row r="1236" spans="1:8" x14ac:dyDescent="0.3">
      <c r="A1236" t="s">
        <v>2481</v>
      </c>
      <c r="B1236" t="s">
        <v>2480</v>
      </c>
      <c r="C1236">
        <v>0.36998535265943999</v>
      </c>
      <c r="D1236">
        <v>227648.94532334001</v>
      </c>
      <c r="E1236">
        <v>-2.1321564099999999</v>
      </c>
      <c r="F1236">
        <v>16.780050630000002</v>
      </c>
      <c r="G1236">
        <v>50.400262060000003</v>
      </c>
      <c r="H1236">
        <v>1354868.9665775138</v>
      </c>
    </row>
    <row r="1237" spans="1:8" x14ac:dyDescent="0.3">
      <c r="A1237" t="s">
        <v>2352</v>
      </c>
      <c r="B1237" t="s">
        <v>2351</v>
      </c>
      <c r="C1237">
        <v>4.5599955390450003E-2</v>
      </c>
      <c r="D1237">
        <v>48884.266451349999</v>
      </c>
      <c r="E1237">
        <v>-2.8437692000000001</v>
      </c>
      <c r="F1237">
        <v>-3.9175621500000002</v>
      </c>
      <c r="G1237">
        <v>16.632442640000001</v>
      </c>
      <c r="H1237">
        <v>1394661.2475784733</v>
      </c>
    </row>
    <row r="1238" spans="1:8" x14ac:dyDescent="0.3">
      <c r="A1238" t="s">
        <v>2346</v>
      </c>
      <c r="B1238" t="s">
        <v>2345</v>
      </c>
      <c r="C1238">
        <v>1.0311979194074601</v>
      </c>
      <c r="D1238">
        <v>0</v>
      </c>
      <c r="E1238">
        <v>0.22797976</v>
      </c>
      <c r="F1238">
        <v>2.8257151</v>
      </c>
      <c r="G1238">
        <v>71.695385959999996</v>
      </c>
      <c r="H1238">
        <v>1394580.5253377163</v>
      </c>
    </row>
    <row r="1239" spans="1:8" x14ac:dyDescent="0.3">
      <c r="A1239" t="s">
        <v>2318</v>
      </c>
      <c r="B1239" t="s">
        <v>2318</v>
      </c>
      <c r="C1239">
        <v>5.5245760492200003E-3</v>
      </c>
      <c r="D1239">
        <v>1257.9145656200001</v>
      </c>
      <c r="E1239">
        <v>-1.69013671</v>
      </c>
      <c r="F1239">
        <v>2.8565759000000002</v>
      </c>
      <c r="G1239">
        <v>1.85647451</v>
      </c>
      <c r="H1239">
        <v>1394030.9711281313</v>
      </c>
    </row>
    <row r="1240" spans="1:8" x14ac:dyDescent="0.3">
      <c r="A1240" t="s">
        <v>2037</v>
      </c>
      <c r="B1240" t="s">
        <v>2036</v>
      </c>
      <c r="C1240">
        <v>7.0059618223500004E-3</v>
      </c>
      <c r="D1240">
        <v>0</v>
      </c>
      <c r="E1240">
        <v>1.1934729999999999E-2</v>
      </c>
      <c r="F1240">
        <v>-5.4873949999999998E-2</v>
      </c>
      <c r="G1240">
        <v>-21.262466440000001</v>
      </c>
      <c r="H1240">
        <v>1391895.8594775272</v>
      </c>
    </row>
    <row r="1241" spans="1:8" x14ac:dyDescent="0.3">
      <c r="A1241" t="s">
        <v>2306</v>
      </c>
      <c r="B1241" t="s">
        <v>2305</v>
      </c>
      <c r="C1241">
        <v>7.720000421914E-2</v>
      </c>
      <c r="D1241">
        <v>12.776319109999999</v>
      </c>
      <c r="E1241">
        <v>7.2219249400000001</v>
      </c>
      <c r="F1241">
        <v>2.9213262599999998</v>
      </c>
      <c r="G1241">
        <v>-17.925581749999999</v>
      </c>
      <c r="H1241">
        <v>1389600.0759445201</v>
      </c>
    </row>
    <row r="1242" spans="1:8" x14ac:dyDescent="0.3">
      <c r="A1242" t="s">
        <v>2259</v>
      </c>
      <c r="B1242" t="s">
        <v>2258</v>
      </c>
      <c r="C1242">
        <v>0.17020281570251999</v>
      </c>
      <c r="D1242">
        <v>23336.8149773</v>
      </c>
      <c r="E1242">
        <v>-16.131609749999999</v>
      </c>
      <c r="F1242">
        <v>-30.828797349999999</v>
      </c>
      <c r="G1242">
        <v>-3.8260112099999999</v>
      </c>
      <c r="H1242">
        <v>1391931.0599085258</v>
      </c>
    </row>
    <row r="1243" spans="1:8" x14ac:dyDescent="0.3">
      <c r="A1243" t="s">
        <v>2288</v>
      </c>
      <c r="B1243" t="s">
        <v>2287</v>
      </c>
      <c r="C1243">
        <v>6.9399608067100002E-3</v>
      </c>
      <c r="D1243">
        <v>85430.268282189994</v>
      </c>
      <c r="E1243">
        <v>-0.13346723999999999</v>
      </c>
      <c r="F1243">
        <v>-3.5311770600000001</v>
      </c>
      <c r="G1243">
        <v>286.13403232000002</v>
      </c>
      <c r="H1243">
        <v>1383740.9564905944</v>
      </c>
    </row>
    <row r="1244" spans="1:8" x14ac:dyDescent="0.3">
      <c r="A1244" t="s">
        <v>2364</v>
      </c>
      <c r="B1244" t="s">
        <v>2363</v>
      </c>
      <c r="C1244">
        <v>3.7440994919999997E-5</v>
      </c>
      <c r="D1244">
        <v>0</v>
      </c>
      <c r="E1244">
        <v>0.17831467000000001</v>
      </c>
      <c r="F1244">
        <v>3.8624720099999998</v>
      </c>
      <c r="G1244">
        <v>18.275800539999999</v>
      </c>
      <c r="H1244">
        <v>1380180.0716955571</v>
      </c>
    </row>
    <row r="1245" spans="1:8" x14ac:dyDescent="0.3">
      <c r="A1245" t="s">
        <v>2370</v>
      </c>
      <c r="B1245" t="s">
        <v>2369</v>
      </c>
      <c r="C1245">
        <v>1.4271332811999999E-4</v>
      </c>
      <c r="D1245">
        <v>0</v>
      </c>
      <c r="E1245">
        <v>0.13602585</v>
      </c>
      <c r="F1245">
        <v>295.97012387000001</v>
      </c>
      <c r="G1245">
        <v>18.51897121</v>
      </c>
      <c r="H1245">
        <v>1379253.0753852837</v>
      </c>
    </row>
    <row r="1246" spans="1:8" x14ac:dyDescent="0.3">
      <c r="A1246" t="s">
        <v>2265</v>
      </c>
      <c r="B1246" t="s">
        <v>2264</v>
      </c>
      <c r="C1246">
        <v>7.1977865301490002E-2</v>
      </c>
      <c r="D1246">
        <v>1087.4721559</v>
      </c>
      <c r="E1246">
        <v>-0.96805171999999995</v>
      </c>
      <c r="F1246">
        <v>-1.6009971999999999</v>
      </c>
      <c r="G1246">
        <v>0.88019639999999999</v>
      </c>
      <c r="H1246">
        <v>1378886.398764024</v>
      </c>
    </row>
    <row r="1247" spans="1:8" x14ac:dyDescent="0.3">
      <c r="A1247" t="s">
        <v>2263</v>
      </c>
      <c r="B1247" t="s">
        <v>2262</v>
      </c>
      <c r="C1247">
        <v>3.9495779936510003E-2</v>
      </c>
      <c r="D1247">
        <v>442.72484577</v>
      </c>
      <c r="E1247">
        <v>-0.26231537999999999</v>
      </c>
      <c r="F1247">
        <v>-16.195264949999999</v>
      </c>
      <c r="G1247">
        <v>2.8408114900000001</v>
      </c>
      <c r="H1247">
        <v>1368087.0646151097</v>
      </c>
    </row>
    <row r="1248" spans="1:8" x14ac:dyDescent="0.3">
      <c r="A1248" t="s">
        <v>2332</v>
      </c>
      <c r="B1248" t="s">
        <v>2331</v>
      </c>
      <c r="C1248">
        <v>1.12187951868962</v>
      </c>
      <c r="D1248">
        <v>1408457.0650196699</v>
      </c>
      <c r="E1248">
        <v>-0.37637282999999999</v>
      </c>
      <c r="F1248">
        <v>0.92577224999999996</v>
      </c>
      <c r="G1248">
        <v>1.31210885</v>
      </c>
      <c r="H1248">
        <v>1358231.4862895557</v>
      </c>
    </row>
    <row r="1249" spans="1:8" x14ac:dyDescent="0.3">
      <c r="A1249" t="s">
        <v>2326</v>
      </c>
      <c r="B1249" t="s">
        <v>2325</v>
      </c>
      <c r="C1249">
        <v>5.775866671859E-2</v>
      </c>
      <c r="D1249">
        <v>60330.790956609999</v>
      </c>
      <c r="E1249">
        <v>-0.91411704999999999</v>
      </c>
      <c r="F1249">
        <v>-5.8849675000000001</v>
      </c>
      <c r="G1249">
        <v>-17.280000529999999</v>
      </c>
      <c r="H1249">
        <v>1356428.226717585</v>
      </c>
    </row>
    <row r="1250" spans="1:8" x14ac:dyDescent="0.3">
      <c r="A1250" t="s">
        <v>2366</v>
      </c>
      <c r="B1250" t="s">
        <v>2365</v>
      </c>
      <c r="C1250">
        <v>6.3770109791800006E-2</v>
      </c>
      <c r="D1250">
        <v>715526.18168044998</v>
      </c>
      <c r="E1250">
        <v>6.4553542200000003</v>
      </c>
      <c r="F1250">
        <v>3.8158421900000001</v>
      </c>
      <c r="G1250">
        <v>13.734374170000001</v>
      </c>
      <c r="H1250">
        <v>1354385.4602879416</v>
      </c>
    </row>
    <row r="1251" spans="1:8" x14ac:dyDescent="0.3">
      <c r="A1251" t="s">
        <v>2354</v>
      </c>
      <c r="B1251" t="s">
        <v>2353</v>
      </c>
      <c r="C1251">
        <v>2.7934818756240001E-2</v>
      </c>
      <c r="D1251">
        <v>217410.60279442999</v>
      </c>
      <c r="E1251">
        <v>-1.2278344999999999</v>
      </c>
      <c r="F1251">
        <v>-1.25061946</v>
      </c>
      <c r="G1251">
        <v>82.232850880000001</v>
      </c>
      <c r="H1251">
        <v>1343252.4505250819</v>
      </c>
    </row>
    <row r="1252" spans="1:8" x14ac:dyDescent="0.3">
      <c r="A1252" t="s">
        <v>2473</v>
      </c>
      <c r="B1252" t="s">
        <v>2472</v>
      </c>
      <c r="C1252">
        <v>1.9331323474399999E-3</v>
      </c>
      <c r="D1252">
        <v>1162696.33990038</v>
      </c>
      <c r="E1252">
        <v>-3.9334175999999998</v>
      </c>
      <c r="F1252">
        <v>34.853068880000002</v>
      </c>
      <c r="G1252">
        <v>49.342049549999999</v>
      </c>
      <c r="H1252">
        <v>1333862.5569383022</v>
      </c>
    </row>
    <row r="1253" spans="1:8" x14ac:dyDescent="0.3">
      <c r="A1253" t="s">
        <v>2894</v>
      </c>
      <c r="B1253" t="s">
        <v>2893</v>
      </c>
      <c r="C1253">
        <v>0.12233933144641999</v>
      </c>
      <c r="D1253">
        <v>111170.68991332001</v>
      </c>
      <c r="E1253">
        <v>0.70257365000000005</v>
      </c>
      <c r="F1253">
        <v>-24.14128569</v>
      </c>
      <c r="G1253">
        <v>114.32534371</v>
      </c>
      <c r="H1253">
        <v>1223393.2376060516</v>
      </c>
    </row>
    <row r="1254" spans="1:8" x14ac:dyDescent="0.3">
      <c r="A1254" t="s">
        <v>2552</v>
      </c>
      <c r="B1254" t="s">
        <v>2551</v>
      </c>
      <c r="C1254">
        <v>1.66509265491582</v>
      </c>
      <c r="D1254">
        <v>1358784.38312525</v>
      </c>
      <c r="E1254">
        <v>-0.30888975000000002</v>
      </c>
      <c r="F1254">
        <v>31.998182910000001</v>
      </c>
      <c r="G1254">
        <v>58.091299239999998</v>
      </c>
      <c r="H1254">
        <v>1330239.1918269389</v>
      </c>
    </row>
    <row r="1255" spans="1:8" x14ac:dyDescent="0.3">
      <c r="A1255" t="s">
        <v>2344</v>
      </c>
      <c r="B1255" t="s">
        <v>2343</v>
      </c>
      <c r="C1255">
        <v>4.2376837143099999E-3</v>
      </c>
      <c r="D1255">
        <v>78351.592148259995</v>
      </c>
      <c r="E1255">
        <v>2.1903261600000001</v>
      </c>
      <c r="F1255">
        <v>5.8195207</v>
      </c>
      <c r="G1255">
        <v>-8.3830429599999992</v>
      </c>
      <c r="H1255">
        <v>1313681.9514361001</v>
      </c>
    </row>
    <row r="1256" spans="1:8" x14ac:dyDescent="0.3">
      <c r="A1256" t="s">
        <v>2308</v>
      </c>
      <c r="B1256" t="s">
        <v>2307</v>
      </c>
      <c r="C1256">
        <v>2.6753397030000002E-5</v>
      </c>
      <c r="D1256">
        <v>0.76723467999999995</v>
      </c>
      <c r="E1256">
        <v>6.6324629799999997</v>
      </c>
      <c r="F1256">
        <v>-2.1588780399999998</v>
      </c>
      <c r="G1256">
        <v>-21.949334360000002</v>
      </c>
      <c r="H1256">
        <v>1307447.9493705891</v>
      </c>
    </row>
    <row r="1257" spans="1:8" x14ac:dyDescent="0.3">
      <c r="A1257" t="s">
        <v>2485</v>
      </c>
      <c r="B1257" t="s">
        <v>2484</v>
      </c>
      <c r="C1257">
        <v>2.5127557455200001E-2</v>
      </c>
      <c r="D1257">
        <v>7964.9816291799998</v>
      </c>
      <c r="E1257">
        <v>0.55714631999999997</v>
      </c>
      <c r="F1257">
        <v>-5.7843084100000004</v>
      </c>
      <c r="G1257">
        <v>7.3286134000000001</v>
      </c>
      <c r="H1257">
        <v>1301347.9026712936</v>
      </c>
    </row>
    <row r="1258" spans="1:8" x14ac:dyDescent="0.3">
      <c r="A1258" t="s">
        <v>1018</v>
      </c>
      <c r="B1258" t="s">
        <v>2564</v>
      </c>
      <c r="C1258">
        <v>4.3431554109370003E-2</v>
      </c>
      <c r="D1258">
        <v>127216.55937664</v>
      </c>
      <c r="E1258">
        <v>2.8379159399999998</v>
      </c>
      <c r="F1258">
        <v>-10.08920333</v>
      </c>
      <c r="G1258">
        <v>553.33299338999996</v>
      </c>
      <c r="H1258">
        <v>1297466.551368528</v>
      </c>
    </row>
    <row r="1259" spans="1:8" x14ac:dyDescent="0.3">
      <c r="A1259" t="s">
        <v>2338</v>
      </c>
      <c r="B1259" t="s">
        <v>2337</v>
      </c>
      <c r="C1259">
        <v>2.052787162522E-2</v>
      </c>
      <c r="D1259">
        <v>4481.91271934</v>
      </c>
      <c r="E1259">
        <v>-7.7050491699999997</v>
      </c>
      <c r="F1259">
        <v>-3.9906575200000001</v>
      </c>
      <c r="G1259">
        <v>5.2203262099999996</v>
      </c>
      <c r="H1259">
        <v>1293276.9052392049</v>
      </c>
    </row>
    <row r="1260" spans="1:8" x14ac:dyDescent="0.3">
      <c r="A1260" t="s">
        <v>2452</v>
      </c>
      <c r="B1260" t="s">
        <v>2451</v>
      </c>
      <c r="C1260">
        <v>8.3320058006700008E-3</v>
      </c>
      <c r="D1260">
        <v>253043.9924433</v>
      </c>
      <c r="E1260">
        <v>-2.32602354</v>
      </c>
      <c r="F1260">
        <v>4.5898389999999997E-2</v>
      </c>
      <c r="G1260">
        <v>18.760540280000001</v>
      </c>
      <c r="H1260">
        <v>1297892.3837757264</v>
      </c>
    </row>
    <row r="1261" spans="1:8" x14ac:dyDescent="0.3">
      <c r="A1261" t="s">
        <v>2462</v>
      </c>
      <c r="B1261" t="s">
        <v>2461</v>
      </c>
      <c r="C1261">
        <v>1.3327062581999999E-4</v>
      </c>
      <c r="D1261">
        <v>1039.21892568</v>
      </c>
      <c r="E1261">
        <v>1.33214408</v>
      </c>
      <c r="F1261">
        <v>-7.5966896300000002</v>
      </c>
      <c r="G1261">
        <v>16.686574530000001</v>
      </c>
      <c r="H1261">
        <v>1292920.6595439266</v>
      </c>
    </row>
    <row r="1262" spans="1:8" x14ac:dyDescent="0.3">
      <c r="A1262" t="s">
        <v>2399</v>
      </c>
      <c r="B1262" t="s">
        <v>2398</v>
      </c>
      <c r="C1262">
        <v>2.9999044288500001E-3</v>
      </c>
      <c r="D1262">
        <v>196.04895364999999</v>
      </c>
      <c r="E1262">
        <v>0.32672780000000001</v>
      </c>
      <c r="F1262">
        <v>-10.398275979999999</v>
      </c>
      <c r="G1262">
        <v>13.35275128</v>
      </c>
      <c r="H1262">
        <v>1289958.9044055</v>
      </c>
    </row>
    <row r="1263" spans="1:8" x14ac:dyDescent="0.3">
      <c r="A1263" t="s">
        <v>2430</v>
      </c>
      <c r="B1263" t="s">
        <v>2429</v>
      </c>
      <c r="C1263">
        <v>3.4719218622388901</v>
      </c>
      <c r="D1263">
        <v>74890.096786270005</v>
      </c>
      <c r="E1263">
        <v>0.1182793</v>
      </c>
      <c r="F1263">
        <v>13.20062852</v>
      </c>
      <c r="G1263">
        <v>35.551023450000002</v>
      </c>
      <c r="H1263">
        <v>1287555.2787675678</v>
      </c>
    </row>
    <row r="1264" spans="1:8" x14ac:dyDescent="0.3">
      <c r="A1264" t="s">
        <v>2230</v>
      </c>
      <c r="B1264" t="s">
        <v>2229</v>
      </c>
      <c r="C1264">
        <v>3.5021436448999998E-4</v>
      </c>
      <c r="D1264">
        <v>0</v>
      </c>
      <c r="E1264">
        <v>-0.76807384999999995</v>
      </c>
      <c r="F1264">
        <v>4.8905436099999999</v>
      </c>
      <c r="G1264">
        <v>25.308858470000001</v>
      </c>
      <c r="H1264">
        <v>1282592.5944394388</v>
      </c>
    </row>
    <row r="1265" spans="1:8" x14ac:dyDescent="0.3">
      <c r="A1265" t="s">
        <v>2362</v>
      </c>
      <c r="B1265" t="s">
        <v>2361</v>
      </c>
      <c r="C1265">
        <v>0.21314508415299999</v>
      </c>
      <c r="D1265">
        <v>9960.7753553599996</v>
      </c>
      <c r="E1265">
        <v>-3.0305795199999999</v>
      </c>
      <c r="F1265">
        <v>-1.5175580900000001</v>
      </c>
      <c r="G1265">
        <v>9.0500754800000003</v>
      </c>
      <c r="H1265">
        <v>1190098.51450632</v>
      </c>
    </row>
    <row r="1266" spans="1:8" x14ac:dyDescent="0.3">
      <c r="A1266" t="s">
        <v>2419</v>
      </c>
      <c r="B1266" t="s">
        <v>2418</v>
      </c>
      <c r="C1266">
        <v>3.2248972610150001E-2</v>
      </c>
      <c r="D1266">
        <v>50.091229269999999</v>
      </c>
      <c r="E1266">
        <v>0.32672780000000001</v>
      </c>
      <c r="F1266">
        <v>4.0435872499999999</v>
      </c>
      <c r="G1266">
        <v>1.8690737100000001</v>
      </c>
      <c r="H1266">
        <v>1270686.7266733705</v>
      </c>
    </row>
    <row r="1267" spans="1:8" x14ac:dyDescent="0.3">
      <c r="A1267" t="s">
        <v>2368</v>
      </c>
      <c r="B1267" t="s">
        <v>2367</v>
      </c>
      <c r="C1267">
        <v>5.5116902508000004E-4</v>
      </c>
      <c r="D1267">
        <v>10423.25988274</v>
      </c>
      <c r="E1267">
        <v>7.9674700000000008E-3</v>
      </c>
      <c r="F1267">
        <v>-12.95667514</v>
      </c>
      <c r="G1267">
        <v>44.887650489999999</v>
      </c>
      <c r="H1267">
        <v>1267688.7576840001</v>
      </c>
    </row>
    <row r="1268" spans="1:8" x14ac:dyDescent="0.3">
      <c r="A1268" t="s">
        <v>2444</v>
      </c>
      <c r="B1268" t="s">
        <v>2443</v>
      </c>
      <c r="C1268">
        <v>4.3243404973300004E-3</v>
      </c>
      <c r="D1268">
        <v>0</v>
      </c>
      <c r="E1268">
        <v>1.2602210000000001E-2</v>
      </c>
      <c r="F1268">
        <v>4.6934975699999999</v>
      </c>
      <c r="G1268">
        <v>22.403742680000001</v>
      </c>
      <c r="H1268">
        <v>1267683.800092381</v>
      </c>
    </row>
    <row r="1269" spans="1:8" x14ac:dyDescent="0.3">
      <c r="A1269" t="s">
        <v>2373</v>
      </c>
      <c r="B1269" t="s">
        <v>2372</v>
      </c>
      <c r="C1269">
        <v>2.8410135852600001E-3</v>
      </c>
      <c r="D1269">
        <v>1037.5396961399999</v>
      </c>
      <c r="E1269">
        <v>-0.53117398999999998</v>
      </c>
      <c r="F1269">
        <v>-10.741137670000001</v>
      </c>
      <c r="G1269">
        <v>25.60187239</v>
      </c>
      <c r="H1269">
        <v>1265238.4551440508</v>
      </c>
    </row>
    <row r="1270" spans="1:8" x14ac:dyDescent="0.3">
      <c r="A1270" t="s">
        <v>1725</v>
      </c>
      <c r="B1270" t="s">
        <v>2614</v>
      </c>
      <c r="C1270">
        <v>4.5458095259040002E-2</v>
      </c>
      <c r="D1270">
        <v>257.80346799</v>
      </c>
      <c r="E1270">
        <v>0.92221607999999999</v>
      </c>
      <c r="F1270">
        <v>1.6154579499999999</v>
      </c>
      <c r="G1270">
        <v>68.585064889999998</v>
      </c>
      <c r="H1270">
        <v>1260783.1181408186</v>
      </c>
    </row>
    <row r="1271" spans="1:8" x14ac:dyDescent="0.3">
      <c r="A1271" t="s">
        <v>2417</v>
      </c>
      <c r="B1271" t="s">
        <v>2416</v>
      </c>
      <c r="C1271">
        <v>1.8431780189059999E-2</v>
      </c>
      <c r="D1271">
        <v>9654.0387180300004</v>
      </c>
      <c r="E1271">
        <v>-1.80362881</v>
      </c>
      <c r="F1271">
        <v>-0.27840165</v>
      </c>
      <c r="G1271">
        <v>58.039864629999997</v>
      </c>
      <c r="H1271">
        <v>1259234.2824101408</v>
      </c>
    </row>
    <row r="1272" spans="1:8" x14ac:dyDescent="0.3">
      <c r="A1272" t="s">
        <v>4825</v>
      </c>
      <c r="B1272" t="s">
        <v>4824</v>
      </c>
      <c r="C1272">
        <v>2.271319477869E-2</v>
      </c>
      <c r="D1272">
        <v>421455.82455915998</v>
      </c>
      <c r="E1272">
        <v>-0.62714148000000003</v>
      </c>
      <c r="F1272">
        <v>-0.89407097999999996</v>
      </c>
      <c r="G1272">
        <v>-24.79534529</v>
      </c>
      <c r="H1272">
        <v>1244002.7536148175</v>
      </c>
    </row>
    <row r="1273" spans="1:8" x14ac:dyDescent="0.3">
      <c r="A1273" t="s">
        <v>2320</v>
      </c>
      <c r="B1273" t="s">
        <v>2319</v>
      </c>
      <c r="C1273">
        <v>1.6265160746689999E-2</v>
      </c>
      <c r="D1273">
        <v>13286.653666669999</v>
      </c>
      <c r="E1273">
        <v>0.22652933</v>
      </c>
      <c r="F1273">
        <v>-4.3924401700000004</v>
      </c>
      <c r="G1273">
        <v>13.098465600000001</v>
      </c>
      <c r="H1273">
        <v>1244002.229478152</v>
      </c>
    </row>
    <row r="1274" spans="1:8" x14ac:dyDescent="0.3">
      <c r="A1274" t="s">
        <v>2153</v>
      </c>
      <c r="B1274" t="s">
        <v>2152</v>
      </c>
      <c r="C1274">
        <v>1.0296590821139999E-2</v>
      </c>
      <c r="D1274">
        <v>149758.71176067999</v>
      </c>
      <c r="E1274">
        <v>-4.84391879</v>
      </c>
      <c r="F1274">
        <v>-29.678918249999999</v>
      </c>
      <c r="G1274">
        <v>264.57081796</v>
      </c>
      <c r="H1274">
        <v>1239255.6537130943</v>
      </c>
    </row>
    <row r="1275" spans="1:8" x14ac:dyDescent="0.3">
      <c r="A1275" t="s">
        <v>2471</v>
      </c>
      <c r="B1275" t="s">
        <v>2470</v>
      </c>
      <c r="C1275">
        <v>4.2482516589025803</v>
      </c>
      <c r="D1275">
        <v>6145.7256505100004</v>
      </c>
      <c r="E1275">
        <v>-0.96990284000000004</v>
      </c>
      <c r="F1275">
        <v>4.7962211000000003</v>
      </c>
      <c r="G1275">
        <v>0.28265685000000002</v>
      </c>
      <c r="H1275">
        <v>1234864.7992031665</v>
      </c>
    </row>
    <row r="1276" spans="1:8" x14ac:dyDescent="0.3">
      <c r="A1276" t="s">
        <v>2269</v>
      </c>
      <c r="B1276" t="s">
        <v>2268</v>
      </c>
      <c r="C1276">
        <v>1.2760572403739999E-2</v>
      </c>
      <c r="D1276">
        <v>1919800.8622194401</v>
      </c>
      <c r="E1276">
        <v>1.9970962400000001</v>
      </c>
      <c r="F1276">
        <v>-35.752339239999998</v>
      </c>
      <c r="G1276">
        <v>41.332515090000001</v>
      </c>
      <c r="H1276">
        <v>1276017.3891063831</v>
      </c>
    </row>
    <row r="1277" spans="1:8" x14ac:dyDescent="0.3">
      <c r="A1277" t="s">
        <v>2678</v>
      </c>
      <c r="B1277" t="s">
        <v>2677</v>
      </c>
      <c r="C1277">
        <v>9.1727961507390994</v>
      </c>
      <c r="D1277">
        <v>438513.59150311002</v>
      </c>
      <c r="E1277">
        <v>-2.5218079900000001</v>
      </c>
      <c r="F1277">
        <v>41.074600289999999</v>
      </c>
      <c r="G1277">
        <v>83.460588959999995</v>
      </c>
      <c r="H1277">
        <v>1219981.8880483003</v>
      </c>
    </row>
    <row r="1278" spans="1:8" x14ac:dyDescent="0.3">
      <c r="A1278" t="s">
        <v>2440</v>
      </c>
      <c r="B1278" t="s">
        <v>2439</v>
      </c>
      <c r="C1278">
        <v>3.7503817096999999E-4</v>
      </c>
      <c r="D1278">
        <v>38.358110179999997</v>
      </c>
      <c r="E1278">
        <v>0.55714631000000003</v>
      </c>
      <c r="F1278">
        <v>4.0784429900000001</v>
      </c>
      <c r="G1278">
        <v>18.47425527</v>
      </c>
      <c r="H1278">
        <v>1219439.2453018769</v>
      </c>
    </row>
    <row r="1279" spans="1:8" x14ac:dyDescent="0.3">
      <c r="A1279" t="s">
        <v>2438</v>
      </c>
      <c r="B1279" t="s">
        <v>2437</v>
      </c>
      <c r="C1279">
        <v>3.7498805360999999E-4</v>
      </c>
      <c r="D1279">
        <v>0</v>
      </c>
      <c r="E1279">
        <v>0.54351369000000005</v>
      </c>
      <c r="F1279">
        <v>4.0452163499999996</v>
      </c>
      <c r="G1279">
        <v>18.458423239999998</v>
      </c>
      <c r="H1279">
        <v>1217674.8677907602</v>
      </c>
    </row>
    <row r="1280" spans="1:8" x14ac:dyDescent="0.3">
      <c r="A1280" t="s">
        <v>2432</v>
      </c>
      <c r="B1280" t="s">
        <v>2431</v>
      </c>
      <c r="C1280">
        <v>1.8390878237999999E-4</v>
      </c>
      <c r="D1280">
        <v>0</v>
      </c>
      <c r="E1280">
        <v>-0.67960498999999996</v>
      </c>
      <c r="F1280">
        <v>-3.6042994099999999</v>
      </c>
      <c r="G1280">
        <v>22.596644569999999</v>
      </c>
      <c r="H1280">
        <v>1213797.9820988779</v>
      </c>
    </row>
    <row r="1281" spans="1:8" x14ac:dyDescent="0.3">
      <c r="A1281" t="s">
        <v>2491</v>
      </c>
      <c r="B1281" t="s">
        <v>2490</v>
      </c>
      <c r="C1281">
        <v>0.16149368114473001</v>
      </c>
      <c r="D1281">
        <v>66612691.118074507</v>
      </c>
      <c r="E1281">
        <v>-0.85526128999999995</v>
      </c>
      <c r="F1281">
        <v>48.424339680000003</v>
      </c>
      <c r="G1281">
        <v>78.998694060000005</v>
      </c>
      <c r="H1281">
        <v>1215475.6359600041</v>
      </c>
    </row>
    <row r="1282" spans="1:8" x14ac:dyDescent="0.3">
      <c r="A1282" t="s">
        <v>2525</v>
      </c>
      <c r="B1282" t="s">
        <v>2524</v>
      </c>
      <c r="C1282">
        <v>9.7611855195270006E-2</v>
      </c>
      <c r="D1282">
        <v>25482.442047280001</v>
      </c>
      <c r="E1282">
        <v>-0.1575309</v>
      </c>
      <c r="F1282">
        <v>10.86475411</v>
      </c>
      <c r="G1282">
        <v>20.251227180000001</v>
      </c>
      <c r="H1282">
        <v>1197413.1931206705</v>
      </c>
    </row>
    <row r="1283" spans="1:8" x14ac:dyDescent="0.3">
      <c r="A1283" t="s">
        <v>2395</v>
      </c>
      <c r="B1283" t="s">
        <v>2394</v>
      </c>
      <c r="C1283">
        <v>2.1789076366735198</v>
      </c>
      <c r="D1283">
        <v>680231.56307177001</v>
      </c>
      <c r="E1283">
        <v>8.0638347800000005</v>
      </c>
      <c r="F1283">
        <v>-2.5684478799999999</v>
      </c>
      <c r="G1283">
        <v>-12.55201813</v>
      </c>
      <c r="H1283">
        <v>1202122.9533215109</v>
      </c>
    </row>
    <row r="1284" spans="1:8" x14ac:dyDescent="0.3">
      <c r="A1284" t="s">
        <v>2405</v>
      </c>
      <c r="B1284" t="s">
        <v>2404</v>
      </c>
      <c r="C1284">
        <v>3.3244073196110002E-2</v>
      </c>
      <c r="D1284">
        <v>0</v>
      </c>
      <c r="E1284">
        <v>1.7141940000000001E-2</v>
      </c>
      <c r="F1284">
        <v>1.1107157000000001</v>
      </c>
      <c r="G1284">
        <v>4.6732041500000001</v>
      </c>
      <c r="H1284">
        <v>1196379.3723651315</v>
      </c>
    </row>
    <row r="1285" spans="1:8" x14ac:dyDescent="0.3">
      <c r="A1285" t="s">
        <v>2385</v>
      </c>
      <c r="B1285" t="s">
        <v>2384</v>
      </c>
      <c r="C1285">
        <v>1.3910481319339999E-2</v>
      </c>
      <c r="D1285">
        <v>409.40315426000001</v>
      </c>
      <c r="E1285">
        <v>-4.15319751</v>
      </c>
      <c r="F1285">
        <v>1.8521253799999999</v>
      </c>
      <c r="G1285">
        <v>1.4049630900000001</v>
      </c>
      <c r="H1285">
        <v>1196165.898419949</v>
      </c>
    </row>
    <row r="1286" spans="1:8" x14ac:dyDescent="0.3">
      <c r="A1286" t="s">
        <v>2371</v>
      </c>
      <c r="B1286" t="s">
        <v>2371</v>
      </c>
      <c r="C1286">
        <v>1.5224488909700001E-3</v>
      </c>
      <c r="D1286">
        <v>5613.1457225200002</v>
      </c>
      <c r="E1286">
        <v>1.1540190000000001E-2</v>
      </c>
      <c r="F1286">
        <v>-2.57776308</v>
      </c>
      <c r="G1286">
        <v>-5.4270200000000003E-3</v>
      </c>
      <c r="H1286">
        <v>1190854.927582975</v>
      </c>
    </row>
    <row r="1287" spans="1:8" x14ac:dyDescent="0.3">
      <c r="A1287" t="s">
        <v>2238</v>
      </c>
      <c r="B1287" t="s">
        <v>2237</v>
      </c>
      <c r="C1287">
        <v>3.0583138980000002E-5</v>
      </c>
      <c r="D1287">
        <v>53936.513377750001</v>
      </c>
      <c r="E1287">
        <v>-1.7434464199999999</v>
      </c>
      <c r="F1287">
        <v>-1.7454583100000001</v>
      </c>
      <c r="G1287">
        <v>25.881209869999999</v>
      </c>
      <c r="H1287">
        <v>1193819.6750801341</v>
      </c>
    </row>
    <row r="1288" spans="1:8" x14ac:dyDescent="0.3">
      <c r="A1288" t="s">
        <v>2518</v>
      </c>
      <c r="B1288" t="s">
        <v>2517</v>
      </c>
      <c r="C1288">
        <v>3.5672998057789999E-2</v>
      </c>
      <c r="D1288">
        <v>4604.4491400899997</v>
      </c>
      <c r="E1288">
        <v>-1.5770297600000001</v>
      </c>
      <c r="F1288">
        <v>1.1048813900000001</v>
      </c>
      <c r="G1288">
        <v>10.78619716</v>
      </c>
      <c r="H1288">
        <v>1153761.5597262755</v>
      </c>
    </row>
    <row r="1289" spans="1:8" x14ac:dyDescent="0.3">
      <c r="A1289" t="s">
        <v>2436</v>
      </c>
      <c r="B1289" t="s">
        <v>2435</v>
      </c>
      <c r="C1289">
        <v>1.96410150223E-3</v>
      </c>
      <c r="D1289">
        <v>223234.39191625</v>
      </c>
      <c r="E1289">
        <v>3.6193198999999998</v>
      </c>
      <c r="F1289">
        <v>-2.1089532900000001</v>
      </c>
      <c r="G1289">
        <v>4.0629142600000003</v>
      </c>
      <c r="H1289">
        <v>1185636.6680944671</v>
      </c>
    </row>
    <row r="1290" spans="1:8" x14ac:dyDescent="0.3">
      <c r="A1290" t="s">
        <v>2652</v>
      </c>
      <c r="B1290" t="s">
        <v>2652</v>
      </c>
      <c r="C1290">
        <v>1.0644614529699999E-2</v>
      </c>
      <c r="D1290">
        <v>325422.58382644999</v>
      </c>
      <c r="E1290">
        <v>-3.7364041000000001</v>
      </c>
      <c r="F1290">
        <v>29.094314390000001</v>
      </c>
      <c r="G1290">
        <v>121.22578874</v>
      </c>
      <c r="H1290">
        <v>1184830.9623927299</v>
      </c>
    </row>
    <row r="1291" spans="1:8" x14ac:dyDescent="0.3">
      <c r="A1291" t="s">
        <v>2062</v>
      </c>
      <c r="B1291" t="s">
        <v>2061</v>
      </c>
      <c r="C1291">
        <v>1.0837455223053101</v>
      </c>
      <c r="D1291">
        <v>325.64621373</v>
      </c>
      <c r="E1291">
        <v>-43.616995449999997</v>
      </c>
      <c r="F1291">
        <v>4.1067068400000002</v>
      </c>
      <c r="G1291">
        <v>-61.18729682</v>
      </c>
      <c r="H1291">
        <v>1183249.5818940776</v>
      </c>
    </row>
    <row r="1292" spans="1:8" x14ac:dyDescent="0.3">
      <c r="A1292" t="s">
        <v>1809</v>
      </c>
      <c r="B1292" t="s">
        <v>1808</v>
      </c>
      <c r="C1292">
        <v>1.258141523E-4</v>
      </c>
      <c r="D1292">
        <v>206912.02991506</v>
      </c>
      <c r="E1292">
        <v>-1.24612999</v>
      </c>
      <c r="F1292">
        <v>-22.43936072</v>
      </c>
      <c r="G1292">
        <v>15.1152237</v>
      </c>
      <c r="H1292">
        <v>1180136.7485740001</v>
      </c>
    </row>
    <row r="1293" spans="1:8" x14ac:dyDescent="0.3">
      <c r="A1293" t="s">
        <v>2477</v>
      </c>
      <c r="B1293" t="s">
        <v>2476</v>
      </c>
      <c r="C1293">
        <v>1.1402328146E-4</v>
      </c>
      <c r="D1293">
        <v>118.9732542</v>
      </c>
      <c r="E1293">
        <v>-0.76807384000000001</v>
      </c>
      <c r="F1293">
        <v>-32.639100429999999</v>
      </c>
      <c r="G1293">
        <v>-19.89650455</v>
      </c>
      <c r="H1293">
        <v>1168305.4056280991</v>
      </c>
    </row>
    <row r="1294" spans="1:8" x14ac:dyDescent="0.3">
      <c r="A1294" t="s">
        <v>2317</v>
      </c>
      <c r="B1294" t="s">
        <v>2316</v>
      </c>
      <c r="C1294">
        <v>3.368636009216E-2</v>
      </c>
      <c r="D1294">
        <v>62935.777315450003</v>
      </c>
      <c r="E1294">
        <v>4.1902050000000003E-2</v>
      </c>
      <c r="F1294">
        <v>-10.527406709999999</v>
      </c>
      <c r="G1294">
        <v>-25.126180219999998</v>
      </c>
      <c r="H1294">
        <v>1160407.5880113926</v>
      </c>
    </row>
    <row r="1295" spans="1:8" x14ac:dyDescent="0.3">
      <c r="A1295" t="s">
        <v>2529</v>
      </c>
      <c r="B1295" t="s">
        <v>2528</v>
      </c>
      <c r="C1295">
        <v>2.938979571E-4</v>
      </c>
      <c r="D1295">
        <v>0</v>
      </c>
      <c r="E1295">
        <v>-0.40035786000000001</v>
      </c>
      <c r="F1295">
        <v>5.1985916000000003</v>
      </c>
      <c r="G1295">
        <v>25.60187239</v>
      </c>
      <c r="H1295">
        <v>1161273.3356511884</v>
      </c>
    </row>
    <row r="1296" spans="1:8" x14ac:dyDescent="0.3">
      <c r="A1296" t="s">
        <v>2117</v>
      </c>
      <c r="B1296" t="s">
        <v>2447</v>
      </c>
      <c r="C1296">
        <v>3.8999999999999998E-3</v>
      </c>
      <c r="D1296">
        <v>2145.0242211999998</v>
      </c>
      <c r="E1296">
        <v>11.42857143</v>
      </c>
      <c r="F1296">
        <v>56</v>
      </c>
      <c r="G1296">
        <v>-48.684210530000001</v>
      </c>
      <c r="H1296">
        <v>1149567.3642711297</v>
      </c>
    </row>
    <row r="1297" spans="1:8" x14ac:dyDescent="0.3">
      <c r="A1297" t="s">
        <v>2498</v>
      </c>
      <c r="B1297" t="s">
        <v>2497</v>
      </c>
      <c r="C1297">
        <v>6.2188246207000003E-4</v>
      </c>
      <c r="D1297">
        <v>320814.28055684001</v>
      </c>
      <c r="E1297">
        <v>0.69021911999999996</v>
      </c>
      <c r="F1297">
        <v>-3.2714041200000001</v>
      </c>
      <c r="G1297">
        <v>7.5491965600000004</v>
      </c>
      <c r="H1297">
        <v>1134935.49327775</v>
      </c>
    </row>
    <row r="1298" spans="1:8" x14ac:dyDescent="0.3">
      <c r="A1298" t="s">
        <v>2275</v>
      </c>
      <c r="B1298" t="s">
        <v>2274</v>
      </c>
      <c r="C1298">
        <v>9.5871678229E-4</v>
      </c>
      <c r="D1298">
        <v>127690.67044021</v>
      </c>
      <c r="E1298">
        <v>3.2708007299999999</v>
      </c>
      <c r="F1298">
        <v>-6.1091038199999996</v>
      </c>
      <c r="G1298">
        <v>-16.257874059999999</v>
      </c>
      <c r="H1298">
        <v>1137325.9278308856</v>
      </c>
    </row>
    <row r="1299" spans="1:8" x14ac:dyDescent="0.3">
      <c r="A1299" t="s">
        <v>2415</v>
      </c>
      <c r="B1299" t="s">
        <v>2414</v>
      </c>
      <c r="C1299">
        <v>9.9297999037300001E-3</v>
      </c>
      <c r="D1299">
        <v>0</v>
      </c>
      <c r="E1299">
        <v>1.1934729999999999E-2</v>
      </c>
      <c r="F1299">
        <v>-7.4832079999999995E-2</v>
      </c>
      <c r="G1299">
        <v>175.54667258999999</v>
      </c>
      <c r="H1299">
        <v>1137391.0181299672</v>
      </c>
    </row>
    <row r="1300" spans="1:8" x14ac:dyDescent="0.3">
      <c r="A1300" t="s">
        <v>2489</v>
      </c>
      <c r="B1300" t="s">
        <v>2488</v>
      </c>
      <c r="C1300">
        <v>7.4795018962800002E-3</v>
      </c>
      <c r="D1300">
        <v>32887.631373429998</v>
      </c>
      <c r="E1300">
        <v>-2.0825432300000002</v>
      </c>
      <c r="F1300">
        <v>-2.4252767899999998</v>
      </c>
      <c r="G1300">
        <v>0.16974855999999999</v>
      </c>
      <c r="H1300">
        <v>1132638.0777745172</v>
      </c>
    </row>
    <row r="1301" spans="1:8" x14ac:dyDescent="0.3">
      <c r="A1301" t="s">
        <v>2464</v>
      </c>
      <c r="B1301" t="s">
        <v>2463</v>
      </c>
      <c r="C1301">
        <v>1.7955032230980002E-2</v>
      </c>
      <c r="D1301">
        <v>3260.8153649199999</v>
      </c>
      <c r="E1301">
        <v>0.53413098000000003</v>
      </c>
      <c r="F1301">
        <v>3.82922546</v>
      </c>
      <c r="G1301">
        <v>38.667337549999999</v>
      </c>
      <c r="H1301">
        <v>1126096.9244604204</v>
      </c>
    </row>
    <row r="1302" spans="1:8" x14ac:dyDescent="0.3">
      <c r="A1302" t="s">
        <v>2605</v>
      </c>
      <c r="B1302" t="s">
        <v>2604</v>
      </c>
      <c r="C1302">
        <v>1.123229847656E-2</v>
      </c>
      <c r="D1302">
        <v>13690.86558552</v>
      </c>
      <c r="E1302">
        <v>7.3339085700000002</v>
      </c>
      <c r="F1302">
        <v>3.8624720199999998</v>
      </c>
      <c r="G1302">
        <v>108.72200092999999</v>
      </c>
      <c r="H1302">
        <v>1123229.8476559999</v>
      </c>
    </row>
    <row r="1303" spans="1:8" x14ac:dyDescent="0.3">
      <c r="A1303" t="s">
        <v>2403</v>
      </c>
      <c r="B1303" t="s">
        <v>2402</v>
      </c>
      <c r="C1303">
        <v>1.239863974813E-2</v>
      </c>
      <c r="D1303">
        <v>2957.14060707</v>
      </c>
      <c r="E1303">
        <v>-1.3539571399999999</v>
      </c>
      <c r="F1303">
        <v>-9.4694559599999995</v>
      </c>
      <c r="G1303">
        <v>18.678322099999999</v>
      </c>
      <c r="H1303">
        <v>1116591.4847737383</v>
      </c>
    </row>
    <row r="1304" spans="1:8" x14ac:dyDescent="0.3">
      <c r="A1304" t="s">
        <v>2475</v>
      </c>
      <c r="B1304" t="s">
        <v>2474</v>
      </c>
      <c r="C1304">
        <v>0.23523004996544999</v>
      </c>
      <c r="D1304">
        <v>14716.27157105</v>
      </c>
      <c r="E1304">
        <v>-4.1426893900000001</v>
      </c>
      <c r="F1304">
        <v>3.8677922300000001</v>
      </c>
      <c r="G1304">
        <v>3.2571937700000002</v>
      </c>
      <c r="H1304">
        <v>1125754.7991527021</v>
      </c>
    </row>
    <row r="1305" spans="1:8" x14ac:dyDescent="0.3">
      <c r="A1305" t="s">
        <v>2758</v>
      </c>
      <c r="B1305" t="s">
        <v>2757</v>
      </c>
      <c r="C1305">
        <v>2.9077152189900001E-3</v>
      </c>
      <c r="D1305">
        <v>23040.417848460002</v>
      </c>
      <c r="E1305">
        <v>7.8229673699999998</v>
      </c>
      <c r="F1305">
        <v>-10.009249990000001</v>
      </c>
      <c r="G1305">
        <v>47.631736689999997</v>
      </c>
      <c r="H1305">
        <v>1121914.4289141551</v>
      </c>
    </row>
    <row r="1306" spans="1:8" x14ac:dyDescent="0.3">
      <c r="A1306" t="s">
        <v>2377</v>
      </c>
      <c r="B1306" t="s">
        <v>2376</v>
      </c>
      <c r="C1306">
        <v>4.6814884249159999E-2</v>
      </c>
      <c r="D1306">
        <v>89556.93493566</v>
      </c>
      <c r="E1306">
        <v>-0.50035666999999995</v>
      </c>
      <c r="F1306">
        <v>-7.6650614399999997</v>
      </c>
      <c r="G1306">
        <v>5.3950817799999999</v>
      </c>
      <c r="H1306">
        <v>1123557.2222508064</v>
      </c>
    </row>
    <row r="1307" spans="1:8" x14ac:dyDescent="0.3">
      <c r="A1307" t="s">
        <v>2523</v>
      </c>
      <c r="B1307" t="s">
        <v>2522</v>
      </c>
      <c r="C1307">
        <v>3.3384203282900001E-3</v>
      </c>
      <c r="D1307">
        <v>0</v>
      </c>
      <c r="E1307">
        <v>-0.39872645000000001</v>
      </c>
      <c r="F1307">
        <v>4.4845760800000001</v>
      </c>
      <c r="G1307">
        <v>9.1743684000000005</v>
      </c>
      <c r="H1307">
        <v>1118596.6311663163</v>
      </c>
    </row>
    <row r="1308" spans="1:8" x14ac:dyDescent="0.3">
      <c r="A1308" t="s">
        <v>2622</v>
      </c>
      <c r="B1308" t="s">
        <v>2621</v>
      </c>
      <c r="C1308">
        <v>5.310527236175E-2</v>
      </c>
      <c r="D1308">
        <v>922010.69585542998</v>
      </c>
      <c r="E1308">
        <v>7.80909209</v>
      </c>
      <c r="F1308">
        <v>14.412859790000001</v>
      </c>
      <c r="G1308">
        <v>90.010883609999993</v>
      </c>
      <c r="H1308">
        <v>1119086.7370786474</v>
      </c>
    </row>
    <row r="1309" spans="1:8" x14ac:dyDescent="0.3">
      <c r="A1309" t="s">
        <v>2468</v>
      </c>
      <c r="B1309" t="s">
        <v>2467</v>
      </c>
      <c r="C1309">
        <v>0.52595391004061998</v>
      </c>
      <c r="D1309">
        <v>106157.68463665</v>
      </c>
      <c r="E1309">
        <v>2.4718091100000001</v>
      </c>
      <c r="F1309">
        <v>0.29766831999999999</v>
      </c>
      <c r="G1309">
        <v>10.38896059</v>
      </c>
      <c r="H1309">
        <v>1096298.8560425784</v>
      </c>
    </row>
    <row r="1310" spans="1:8" x14ac:dyDescent="0.3">
      <c r="A1310" t="s">
        <v>2302</v>
      </c>
      <c r="B1310" t="s">
        <v>2301</v>
      </c>
      <c r="C1310">
        <v>0.10287057535898</v>
      </c>
      <c r="D1310">
        <v>585662.98501172999</v>
      </c>
      <c r="E1310">
        <v>-17.709516870000002</v>
      </c>
      <c r="F1310">
        <v>-9.8594735599999996</v>
      </c>
      <c r="G1310">
        <v>-2.4804873600000001</v>
      </c>
      <c r="H1310">
        <v>1108667.6947574313</v>
      </c>
    </row>
    <row r="1311" spans="1:8" x14ac:dyDescent="0.3">
      <c r="A1311" t="s">
        <v>2502</v>
      </c>
      <c r="B1311" t="s">
        <v>2501</v>
      </c>
      <c r="C1311">
        <v>4.8945843648000005E-4</v>
      </c>
      <c r="D1311">
        <v>3289.1096792399999</v>
      </c>
      <c r="E1311">
        <v>1.1859217200000001</v>
      </c>
      <c r="F1311">
        <v>-6.3848118899999999</v>
      </c>
      <c r="G1311">
        <v>50.619359809999999</v>
      </c>
      <c r="H1311">
        <v>1090491.6150897115</v>
      </c>
    </row>
    <row r="1312" spans="1:8" x14ac:dyDescent="0.3">
      <c r="A1312" t="s">
        <v>2521</v>
      </c>
      <c r="B1312" t="s">
        <v>2521</v>
      </c>
      <c r="C1312">
        <v>7.9939140648999996E-4</v>
      </c>
      <c r="D1312">
        <v>0</v>
      </c>
      <c r="E1312">
        <v>0.19645037000000001</v>
      </c>
      <c r="F1312">
        <v>10.92125998</v>
      </c>
      <c r="G1312">
        <v>4.8724430400000003</v>
      </c>
      <c r="H1312">
        <v>1086708.8336828311</v>
      </c>
    </row>
    <row r="1313" spans="1:8" x14ac:dyDescent="0.3">
      <c r="A1313" t="s">
        <v>2559</v>
      </c>
      <c r="B1313" t="s">
        <v>2558</v>
      </c>
      <c r="C1313">
        <v>5.4122382737388204</v>
      </c>
      <c r="D1313">
        <v>248.98607100000001</v>
      </c>
      <c r="E1313">
        <v>-0.96805171999999995</v>
      </c>
      <c r="F1313">
        <v>4.64556361</v>
      </c>
      <c r="G1313">
        <v>17.688119189999998</v>
      </c>
      <c r="H1313">
        <v>1082447.6547477641</v>
      </c>
    </row>
    <row r="1314" spans="1:8" x14ac:dyDescent="0.3">
      <c r="A1314" t="s">
        <v>2494</v>
      </c>
      <c r="B1314" t="s">
        <v>2494</v>
      </c>
      <c r="C1314">
        <v>5.5878961338889997E-2</v>
      </c>
      <c r="D1314">
        <v>4099.7654306499999</v>
      </c>
      <c r="E1314">
        <v>10.51878878</v>
      </c>
      <c r="F1314">
        <v>3.5698865199999998</v>
      </c>
      <c r="G1314">
        <v>6.1128933200000004</v>
      </c>
      <c r="H1314">
        <v>1080012.5538766191</v>
      </c>
    </row>
    <row r="1315" spans="1:8" x14ac:dyDescent="0.3">
      <c r="A1315" t="s">
        <v>2510</v>
      </c>
      <c r="B1315" t="s">
        <v>2509</v>
      </c>
      <c r="C1315">
        <v>7.00641700127255</v>
      </c>
      <c r="D1315">
        <v>53509.540869589997</v>
      </c>
      <c r="E1315">
        <v>-0.2464508</v>
      </c>
      <c r="F1315">
        <v>3.6188319299999998</v>
      </c>
      <c r="G1315">
        <v>22.607997409999999</v>
      </c>
      <c r="H1315">
        <v>1078209.9104333103</v>
      </c>
    </row>
    <row r="1316" spans="1:8" x14ac:dyDescent="0.3">
      <c r="A1316" t="s">
        <v>2454</v>
      </c>
      <c r="B1316" t="s">
        <v>2453</v>
      </c>
      <c r="C1316">
        <v>5.5739859334189998E-2</v>
      </c>
      <c r="D1316">
        <v>594207.89679809997</v>
      </c>
      <c r="E1316">
        <v>-1.1377478599999999</v>
      </c>
      <c r="F1316">
        <v>20.253192089999999</v>
      </c>
      <c r="G1316">
        <v>-23.43940349</v>
      </c>
      <c r="H1316">
        <v>1075018.5475496738</v>
      </c>
    </row>
    <row r="1317" spans="1:8" x14ac:dyDescent="0.3">
      <c r="A1317" t="s">
        <v>2516</v>
      </c>
      <c r="B1317" t="s">
        <v>2515</v>
      </c>
      <c r="C1317">
        <v>1.9568291763000001E-4</v>
      </c>
      <c r="D1317">
        <v>0</v>
      </c>
      <c r="E1317">
        <v>0.51107944999999999</v>
      </c>
      <c r="F1317">
        <v>-43.97588803</v>
      </c>
      <c r="G1317">
        <v>18.819716830000001</v>
      </c>
      <c r="H1317">
        <v>1070592.2984444466</v>
      </c>
    </row>
    <row r="1318" spans="1:8" x14ac:dyDescent="0.3">
      <c r="A1318" t="s">
        <v>2422</v>
      </c>
      <c r="B1318" t="s">
        <v>2421</v>
      </c>
      <c r="C1318">
        <v>7.1834667321899999E-3</v>
      </c>
      <c r="D1318">
        <v>30427.10647861</v>
      </c>
      <c r="E1318">
        <v>-1.6600462199999999</v>
      </c>
      <c r="F1318">
        <v>-8.9434454100000007</v>
      </c>
      <c r="G1318">
        <v>7.2997987100000001</v>
      </c>
      <c r="H1318">
        <v>1060180.356130382</v>
      </c>
    </row>
    <row r="1319" spans="1:8" x14ac:dyDescent="0.3">
      <c r="A1319" t="s">
        <v>2574</v>
      </c>
      <c r="B1319" t="s">
        <v>2573</v>
      </c>
      <c r="C1319">
        <v>1.9772820754270001E-2</v>
      </c>
      <c r="D1319">
        <v>77336.696078690002</v>
      </c>
      <c r="E1319">
        <v>0.92732623000000003</v>
      </c>
      <c r="F1319">
        <v>5.7536940300000001</v>
      </c>
      <c r="G1319">
        <v>24.312130400000001</v>
      </c>
      <c r="H1319">
        <v>1054576.3848290809</v>
      </c>
    </row>
    <row r="1320" spans="1:8" x14ac:dyDescent="0.3">
      <c r="A1320" t="s">
        <v>2413</v>
      </c>
      <c r="B1320" t="s">
        <v>2412</v>
      </c>
      <c r="C1320">
        <v>7.4836348218610002E-2</v>
      </c>
      <c r="D1320">
        <v>1624714.8667895901</v>
      </c>
      <c r="E1320">
        <v>5.2808206799999997</v>
      </c>
      <c r="F1320">
        <v>-6.0730984000000001</v>
      </c>
      <c r="G1320">
        <v>27.67253096</v>
      </c>
      <c r="H1320">
        <v>1060557.5043237768</v>
      </c>
    </row>
    <row r="1321" spans="1:8" x14ac:dyDescent="0.3">
      <c r="A1321" t="s">
        <v>2456</v>
      </c>
      <c r="B1321" t="s">
        <v>2455</v>
      </c>
      <c r="C1321">
        <v>3.7569281678539998E-2</v>
      </c>
      <c r="D1321">
        <v>45282.737845299998</v>
      </c>
      <c r="E1321">
        <v>-1.1972341399999999</v>
      </c>
      <c r="F1321">
        <v>-8.1752043000000008</v>
      </c>
      <c r="G1321">
        <v>-0.22051492</v>
      </c>
      <c r="H1321">
        <v>1035785.9909325986</v>
      </c>
    </row>
    <row r="1322" spans="1:8" x14ac:dyDescent="0.3">
      <c r="A1322" t="s">
        <v>2607</v>
      </c>
      <c r="B1322" t="s">
        <v>2606</v>
      </c>
      <c r="C1322">
        <v>2.3468208588500001E-3</v>
      </c>
      <c r="D1322">
        <v>67592.754043320005</v>
      </c>
      <c r="E1322">
        <v>-1.0255199800000001</v>
      </c>
      <c r="F1322">
        <v>7.1362393500000003</v>
      </c>
      <c r="G1322">
        <v>40.206580340000002</v>
      </c>
      <c r="H1322">
        <v>1032735.120347698</v>
      </c>
    </row>
    <row r="1323" spans="1:8" x14ac:dyDescent="0.3">
      <c r="A1323" t="s">
        <v>2541</v>
      </c>
      <c r="B1323" t="s">
        <v>2540</v>
      </c>
      <c r="C1323">
        <v>4.8748446968819997E-2</v>
      </c>
      <c r="D1323">
        <v>0</v>
      </c>
      <c r="E1323">
        <v>0.32672780000000001</v>
      </c>
      <c r="F1323">
        <v>4.0435872499999999</v>
      </c>
      <c r="G1323">
        <v>9.9971072900000006</v>
      </c>
      <c r="H1323">
        <v>1032033.6276558668</v>
      </c>
    </row>
    <row r="1324" spans="1:8" x14ac:dyDescent="0.3">
      <c r="A1324" t="s">
        <v>2639</v>
      </c>
      <c r="B1324" t="s">
        <v>2638</v>
      </c>
      <c r="C1324">
        <v>4.1255659474800001E-3</v>
      </c>
      <c r="D1324">
        <v>11281.198527349999</v>
      </c>
      <c r="E1324">
        <v>0.28390773000000002</v>
      </c>
      <c r="F1324">
        <v>15.58656276</v>
      </c>
      <c r="G1324">
        <v>30.364682550000001</v>
      </c>
      <c r="H1324">
        <v>1024071.790494194</v>
      </c>
    </row>
    <row r="1325" spans="1:8" x14ac:dyDescent="0.3">
      <c r="A1325" t="s">
        <v>2557</v>
      </c>
      <c r="B1325" t="s">
        <v>2556</v>
      </c>
      <c r="C1325">
        <v>5.9322197061999996E-4</v>
      </c>
      <c r="D1325">
        <v>468.78812529999999</v>
      </c>
      <c r="E1325">
        <v>-0.95885891000000001</v>
      </c>
      <c r="F1325">
        <v>-4.0325647599999996</v>
      </c>
      <c r="G1325">
        <v>29.269494229999999</v>
      </c>
      <c r="H1325">
        <v>1023207.3185439514</v>
      </c>
    </row>
    <row r="1326" spans="1:8" x14ac:dyDescent="0.3">
      <c r="A1326" t="s">
        <v>2401</v>
      </c>
      <c r="B1326" t="s">
        <v>2400</v>
      </c>
      <c r="C1326">
        <v>4.6370490573169998E-2</v>
      </c>
      <c r="D1326">
        <v>368034.93076781998</v>
      </c>
      <c r="E1326">
        <v>0.87264796</v>
      </c>
      <c r="F1326">
        <v>2.78826164</v>
      </c>
      <c r="G1326">
        <v>1.8156861099999999</v>
      </c>
      <c r="H1326">
        <v>1017378.3690654384</v>
      </c>
    </row>
    <row r="1327" spans="1:8" x14ac:dyDescent="0.3">
      <c r="A1327" t="s">
        <v>2479</v>
      </c>
      <c r="B1327" t="s">
        <v>2478</v>
      </c>
      <c r="C1327">
        <v>2.216637529245E-2</v>
      </c>
      <c r="D1327">
        <v>352781.39618177002</v>
      </c>
      <c r="E1327">
        <v>-9.0707524199999998</v>
      </c>
      <c r="F1327">
        <v>-9.6701964799999995</v>
      </c>
      <c r="G1327">
        <v>40.338470139999998</v>
      </c>
      <c r="H1327">
        <v>1013792.9614856328</v>
      </c>
    </row>
    <row r="1328" spans="1:8" x14ac:dyDescent="0.3">
      <c r="A1328" t="s">
        <v>2550</v>
      </c>
      <c r="B1328" t="s">
        <v>2549</v>
      </c>
      <c r="C1328">
        <v>7.1320510643700001E-3</v>
      </c>
      <c r="D1328">
        <v>2695.5146080200002</v>
      </c>
      <c r="E1328">
        <v>0.16205237</v>
      </c>
      <c r="F1328">
        <v>0.20270362</v>
      </c>
      <c r="G1328">
        <v>12.702216330000001</v>
      </c>
      <c r="H1328">
        <v>1014345.62115598</v>
      </c>
    </row>
    <row r="1329" spans="1:8" x14ac:dyDescent="0.3">
      <c r="A1329" t="s">
        <v>2578</v>
      </c>
      <c r="B1329" t="s">
        <v>2577</v>
      </c>
      <c r="C1329">
        <v>10.14616996408046</v>
      </c>
      <c r="D1329">
        <v>5804.9205568500001</v>
      </c>
      <c r="E1329">
        <v>-1.1614963599999999</v>
      </c>
      <c r="F1329">
        <v>3.4059654199999998</v>
      </c>
      <c r="G1329">
        <v>15.702004609999999</v>
      </c>
      <c r="H1329">
        <v>1014616.996408046</v>
      </c>
    </row>
    <row r="1330" spans="1:8" x14ac:dyDescent="0.3">
      <c r="A1330" t="s">
        <v>2632</v>
      </c>
      <c r="B1330" t="s">
        <v>2631</v>
      </c>
      <c r="C1330">
        <v>1.1151298117870001E-2</v>
      </c>
      <c r="D1330">
        <v>14122.488160770001</v>
      </c>
      <c r="E1330">
        <v>1.34256435</v>
      </c>
      <c r="F1330">
        <v>8.7407441200000004</v>
      </c>
      <c r="G1330">
        <v>43.63857127</v>
      </c>
      <c r="H1330">
        <v>1010329.1594741478</v>
      </c>
    </row>
    <row r="1331" spans="1:8" x14ac:dyDescent="0.3">
      <c r="A1331" t="s">
        <v>2514</v>
      </c>
      <c r="B1331" t="s">
        <v>2513</v>
      </c>
      <c r="C1331">
        <v>2.7976680012000002E-4</v>
      </c>
      <c r="D1331">
        <v>111126.82916915001</v>
      </c>
      <c r="E1331">
        <v>-1.6281200199999999</v>
      </c>
      <c r="F1331">
        <v>0.54394463000000004</v>
      </c>
      <c r="G1331">
        <v>-5.49844037</v>
      </c>
      <c r="H1331">
        <v>1003626.8652729996</v>
      </c>
    </row>
    <row r="1332" spans="1:8" x14ac:dyDescent="0.3">
      <c r="A1332" t="s">
        <v>2506</v>
      </c>
      <c r="B1332" t="s">
        <v>2505</v>
      </c>
      <c r="C1332">
        <v>0.10551143794054001</v>
      </c>
      <c r="D1332">
        <v>218094.61591718</v>
      </c>
      <c r="E1332">
        <v>-3.3715898700000002</v>
      </c>
      <c r="F1332">
        <v>-5.9028914300000004</v>
      </c>
      <c r="G1332">
        <v>3.91289014</v>
      </c>
      <c r="H1332">
        <v>1014178.6003727064</v>
      </c>
    </row>
    <row r="1333" spans="1:8" x14ac:dyDescent="0.3">
      <c r="A1333" t="s">
        <v>2508</v>
      </c>
      <c r="B1333" t="s">
        <v>2507</v>
      </c>
      <c r="C1333">
        <v>8.1571255929999994E-5</v>
      </c>
      <c r="D1333">
        <v>7279.8102151700004</v>
      </c>
      <c r="E1333">
        <v>-0.40033603000000001</v>
      </c>
      <c r="F1333">
        <v>4.5971721099999998</v>
      </c>
      <c r="G1333">
        <v>5.5896122400000001</v>
      </c>
      <c r="H1333">
        <v>1005721.6141699206</v>
      </c>
    </row>
    <row r="1334" spans="1:8" x14ac:dyDescent="0.3">
      <c r="A1334" t="s">
        <v>2261</v>
      </c>
      <c r="B1334" t="s">
        <v>2260</v>
      </c>
      <c r="C1334">
        <v>4.5314796254000001E-4</v>
      </c>
      <c r="D1334">
        <v>115399.80192959</v>
      </c>
      <c r="E1334">
        <v>-23.61959478</v>
      </c>
      <c r="F1334">
        <v>-39.266822159999997</v>
      </c>
      <c r="G1334">
        <v>-22.95126475</v>
      </c>
      <c r="H1334">
        <v>1002635.0414679424</v>
      </c>
    </row>
    <row r="1335" spans="1:8" x14ac:dyDescent="0.3">
      <c r="A1335" t="s">
        <v>2666</v>
      </c>
      <c r="B1335" t="s">
        <v>2665</v>
      </c>
      <c r="C1335">
        <v>0.16311342944144</v>
      </c>
      <c r="D1335">
        <v>88131.443546519993</v>
      </c>
      <c r="E1335">
        <v>-0.1636871</v>
      </c>
      <c r="F1335">
        <v>26.462865359999999</v>
      </c>
      <c r="G1335">
        <v>78.449579259999993</v>
      </c>
      <c r="H1335">
        <v>1004080.0452956612</v>
      </c>
    </row>
    <row r="1336" spans="1:8" x14ac:dyDescent="0.3">
      <c r="A1336" t="s">
        <v>2449</v>
      </c>
      <c r="B1336" t="s">
        <v>2448</v>
      </c>
      <c r="C1336">
        <v>4.6779808020900003E-3</v>
      </c>
      <c r="D1336">
        <v>95114.590604330006</v>
      </c>
      <c r="E1336">
        <v>-0.75759191000000004</v>
      </c>
      <c r="F1336">
        <v>1.09813855</v>
      </c>
      <c r="G1336">
        <v>-1.05173176</v>
      </c>
      <c r="H1336">
        <v>1001315.1640211244</v>
      </c>
    </row>
    <row r="1337" spans="1:8" x14ac:dyDescent="0.3">
      <c r="A1337" t="s">
        <v>1687</v>
      </c>
      <c r="B1337" t="s">
        <v>2548</v>
      </c>
      <c r="C1337">
        <v>1.6613990098100001E-3</v>
      </c>
      <c r="D1337">
        <v>79113.369955210001</v>
      </c>
      <c r="E1337">
        <v>1.1424188099999999</v>
      </c>
      <c r="F1337">
        <v>2.8221271899999998</v>
      </c>
      <c r="G1337">
        <v>2.0641743699999999</v>
      </c>
      <c r="H1337">
        <v>996839.25636008917</v>
      </c>
    </row>
    <row r="1338" spans="1:8" x14ac:dyDescent="0.3">
      <c r="A1338" t="s">
        <v>2512</v>
      </c>
      <c r="B1338" t="s">
        <v>2511</v>
      </c>
      <c r="C1338">
        <v>9.9570148457000011E-4</v>
      </c>
      <c r="D1338">
        <v>8649.1210453200001</v>
      </c>
      <c r="E1338">
        <v>-0.54682843000000003</v>
      </c>
      <c r="F1338">
        <v>2.5839010299999998</v>
      </c>
      <c r="G1338">
        <v>3.0412610999999998</v>
      </c>
      <c r="H1338">
        <v>995701.48456999997</v>
      </c>
    </row>
    <row r="1339" spans="1:8" x14ac:dyDescent="0.3">
      <c r="A1339" t="s">
        <v>2737</v>
      </c>
      <c r="B1339" t="s">
        <v>2736</v>
      </c>
      <c r="C1339">
        <v>1.8374414626709999E-2</v>
      </c>
      <c r="D1339">
        <v>2.0200000000000001E-6</v>
      </c>
      <c r="E1339">
        <v>0.54351368</v>
      </c>
      <c r="F1339">
        <v>37.993044849999997</v>
      </c>
      <c r="G1339">
        <v>26.173158969999999</v>
      </c>
      <c r="H1339">
        <v>995434.65983194858</v>
      </c>
    </row>
    <row r="1340" spans="1:8" x14ac:dyDescent="0.3">
      <c r="A1340" t="s">
        <v>2576</v>
      </c>
      <c r="B1340" t="s">
        <v>2575</v>
      </c>
      <c r="C1340">
        <v>9.2869717772969998E-2</v>
      </c>
      <c r="D1340">
        <v>7562.16277558</v>
      </c>
      <c r="E1340">
        <v>2.5766261300000002</v>
      </c>
      <c r="F1340">
        <v>-9.7733650599999997</v>
      </c>
      <c r="G1340">
        <v>18.696177179999999</v>
      </c>
      <c r="H1340">
        <v>989077.510049292</v>
      </c>
    </row>
    <row r="1341" spans="1:8" x14ac:dyDescent="0.3">
      <c r="A1341" t="s">
        <v>2685</v>
      </c>
      <c r="B1341" t="s">
        <v>2684</v>
      </c>
      <c r="C1341">
        <v>0.42683305405661998</v>
      </c>
      <c r="D1341">
        <v>223142.40974731001</v>
      </c>
      <c r="E1341">
        <v>10.1957054</v>
      </c>
      <c r="F1341">
        <v>25.823876460000001</v>
      </c>
      <c r="G1341">
        <v>41.944293160000001</v>
      </c>
      <c r="H1341">
        <v>989543.28887551639</v>
      </c>
    </row>
    <row r="1342" spans="1:8" x14ac:dyDescent="0.3">
      <c r="A1342" t="s">
        <v>2407</v>
      </c>
      <c r="B1342" t="s">
        <v>2406</v>
      </c>
      <c r="C1342">
        <v>1.7783425778999999E-4</v>
      </c>
      <c r="D1342">
        <v>24.64596667</v>
      </c>
      <c r="E1342">
        <v>-5.8376106400000003</v>
      </c>
      <c r="F1342">
        <v>-2.63210736</v>
      </c>
      <c r="G1342">
        <v>-21.77339052</v>
      </c>
      <c r="H1342">
        <v>982613.68890785542</v>
      </c>
    </row>
    <row r="1343" spans="1:8" x14ac:dyDescent="0.3">
      <c r="A1343" t="s">
        <v>2222</v>
      </c>
      <c r="B1343" t="s">
        <v>2635</v>
      </c>
      <c r="C1343">
        <v>9.8297168240700002E-3</v>
      </c>
      <c r="D1343">
        <v>24.908809399999999</v>
      </c>
      <c r="E1343">
        <v>0.53627707999999996</v>
      </c>
      <c r="F1343">
        <v>-13.87885569</v>
      </c>
      <c r="G1343">
        <v>25.217049060000001</v>
      </c>
      <c r="H1343">
        <v>980777.23197901878</v>
      </c>
    </row>
    <row r="1344" spans="1:8" x14ac:dyDescent="0.3">
      <c r="A1344" t="s">
        <v>2630</v>
      </c>
      <c r="B1344" t="s">
        <v>2629</v>
      </c>
      <c r="C1344">
        <v>6.5070637719800003E-3</v>
      </c>
      <c r="D1344">
        <v>1910.7941811400001</v>
      </c>
      <c r="E1344">
        <v>-4.2573503300000004</v>
      </c>
      <c r="F1344">
        <v>3.9012651900000002</v>
      </c>
      <c r="G1344">
        <v>49.762103209999999</v>
      </c>
      <c r="H1344">
        <v>980800.20651814318</v>
      </c>
    </row>
    <row r="1345" spans="1:8" x14ac:dyDescent="0.3">
      <c r="A1345" t="s">
        <v>2434</v>
      </c>
      <c r="B1345" t="s">
        <v>2433</v>
      </c>
      <c r="C1345">
        <v>1.25611369167E-3</v>
      </c>
      <c r="D1345">
        <v>109348.49159208999</v>
      </c>
      <c r="E1345">
        <v>-1.8047616399999999</v>
      </c>
      <c r="F1345">
        <v>-2.2827639799999999</v>
      </c>
      <c r="G1345">
        <v>27.903229570000001</v>
      </c>
      <c r="H1345">
        <v>976977.31372880621</v>
      </c>
    </row>
    <row r="1346" spans="1:8" x14ac:dyDescent="0.3">
      <c r="A1346" t="s">
        <v>2531</v>
      </c>
      <c r="B1346" t="s">
        <v>2530</v>
      </c>
      <c r="C1346">
        <v>2.719103517569E-2</v>
      </c>
      <c r="D1346">
        <v>13893.51374334</v>
      </c>
      <c r="E1346">
        <v>3.8211740600000001</v>
      </c>
      <c r="F1346">
        <v>7.0512223299999999</v>
      </c>
      <c r="G1346">
        <v>6.9298364100000001</v>
      </c>
      <c r="H1346">
        <v>976294.06360107905</v>
      </c>
    </row>
    <row r="1347" spans="1:8" x14ac:dyDescent="0.3">
      <c r="A1347" t="s">
        <v>2230</v>
      </c>
      <c r="B1347" t="s">
        <v>2469</v>
      </c>
      <c r="C1347">
        <v>2.6111774338600001E-3</v>
      </c>
      <c r="D1347">
        <v>12572.73434542</v>
      </c>
      <c r="E1347">
        <v>-1.9897996600000001</v>
      </c>
      <c r="F1347">
        <v>-3.9585893099999998</v>
      </c>
      <c r="G1347">
        <v>-4.2211743100000003</v>
      </c>
      <c r="H1347">
        <v>976580.36026363994</v>
      </c>
    </row>
    <row r="1348" spans="1:8" x14ac:dyDescent="0.3">
      <c r="A1348" t="s">
        <v>2752</v>
      </c>
      <c r="B1348" t="s">
        <v>2751</v>
      </c>
      <c r="C1348">
        <v>2.656742458094E-2</v>
      </c>
      <c r="D1348">
        <v>0</v>
      </c>
      <c r="E1348">
        <v>8.4040666799999997</v>
      </c>
      <c r="F1348">
        <v>20.05366781</v>
      </c>
      <c r="G1348">
        <v>-4.0024668099999996</v>
      </c>
      <c r="H1348">
        <v>973570.66981011361</v>
      </c>
    </row>
    <row r="1349" spans="1:8" x14ac:dyDescent="0.3">
      <c r="A1349" t="s">
        <v>2938</v>
      </c>
      <c r="B1349" t="s">
        <v>2937</v>
      </c>
      <c r="C1349">
        <v>1.6327622867510001E-2</v>
      </c>
      <c r="D1349">
        <v>38376.327627339997</v>
      </c>
      <c r="E1349">
        <v>-3.6573896299999999</v>
      </c>
      <c r="F1349">
        <v>14.236304130000001</v>
      </c>
      <c r="G1349">
        <v>112.5275164</v>
      </c>
      <c r="H1349">
        <v>970113.84382929478</v>
      </c>
    </row>
    <row r="1350" spans="1:8" x14ac:dyDescent="0.3">
      <c r="A1350" t="s">
        <v>2533</v>
      </c>
      <c r="B1350" t="s">
        <v>2532</v>
      </c>
      <c r="C1350">
        <v>2.140453954915E-2</v>
      </c>
      <c r="D1350">
        <v>6865.8514084099997</v>
      </c>
      <c r="E1350">
        <v>2.7037287399999999</v>
      </c>
      <c r="F1350">
        <v>3.0154755299999998</v>
      </c>
      <c r="G1350">
        <v>4.9830962400000001</v>
      </c>
      <c r="H1350">
        <v>986663.47927125357</v>
      </c>
    </row>
    <row r="1351" spans="1:8" x14ac:dyDescent="0.3">
      <c r="A1351" t="s">
        <v>2664</v>
      </c>
      <c r="B1351" t="s">
        <v>2663</v>
      </c>
      <c r="C1351">
        <v>8.5197656861327502</v>
      </c>
      <c r="D1351">
        <v>0</v>
      </c>
      <c r="E1351">
        <v>-0.19254001000000001</v>
      </c>
      <c r="F1351">
        <v>-2.8246705599999999</v>
      </c>
      <c r="G1351">
        <v>8.6684125400000003</v>
      </c>
      <c r="H1351">
        <v>961208.48447518318</v>
      </c>
    </row>
    <row r="1352" spans="1:8" x14ac:dyDescent="0.3">
      <c r="A1352" t="s">
        <v>2496</v>
      </c>
      <c r="B1352" t="s">
        <v>2495</v>
      </c>
      <c r="C1352">
        <v>1.1344326557729999E-2</v>
      </c>
      <c r="D1352">
        <v>2966.0513914500002</v>
      </c>
      <c r="E1352">
        <v>-4.39209038</v>
      </c>
      <c r="F1352">
        <v>12.29068266</v>
      </c>
      <c r="G1352">
        <v>15.60238951</v>
      </c>
      <c r="H1352">
        <v>959657.84510293638</v>
      </c>
    </row>
    <row r="1353" spans="1:8" x14ac:dyDescent="0.3">
      <c r="A1353" t="s">
        <v>2674</v>
      </c>
      <c r="B1353" t="s">
        <v>2673</v>
      </c>
      <c r="C1353">
        <v>4.2791971461699999E-3</v>
      </c>
      <c r="D1353">
        <v>5297.3956100400001</v>
      </c>
      <c r="E1353">
        <v>78.346333799999996</v>
      </c>
      <c r="F1353">
        <v>-2.2876290199999998</v>
      </c>
      <c r="G1353">
        <v>224.54865832999999</v>
      </c>
      <c r="H1353">
        <v>958917.83934442722</v>
      </c>
    </row>
    <row r="1354" spans="1:8" x14ac:dyDescent="0.3">
      <c r="A1354" t="s">
        <v>2539</v>
      </c>
      <c r="B1354" t="s">
        <v>2538</v>
      </c>
      <c r="C1354">
        <v>6.0678913199999998E-5</v>
      </c>
      <c r="D1354">
        <v>480.65965383999998</v>
      </c>
      <c r="E1354">
        <v>-2.5499210300000001</v>
      </c>
      <c r="F1354">
        <v>-13.272555730000001</v>
      </c>
      <c r="G1354">
        <v>55.842413290000003</v>
      </c>
      <c r="H1354">
        <v>959102.63735163165</v>
      </c>
    </row>
    <row r="1355" spans="1:8" x14ac:dyDescent="0.3">
      <c r="A1355" t="s">
        <v>2709</v>
      </c>
      <c r="B1355" t="s">
        <v>2708</v>
      </c>
      <c r="C1355">
        <v>0.43146828290021999</v>
      </c>
      <c r="D1355">
        <v>2945.4168396099999</v>
      </c>
      <c r="E1355">
        <v>-6.4757251</v>
      </c>
      <c r="F1355">
        <v>4.18038344</v>
      </c>
      <c r="G1355">
        <v>16.978106700000001</v>
      </c>
      <c r="H1355">
        <v>955343.34322206979</v>
      </c>
    </row>
    <row r="1356" spans="1:8" x14ac:dyDescent="0.3">
      <c r="A1356" t="s">
        <v>2500</v>
      </c>
      <c r="B1356" t="s">
        <v>2499</v>
      </c>
      <c r="C1356">
        <v>1.8272753967899999E-3</v>
      </c>
      <c r="D1356">
        <v>550.53953906000004</v>
      </c>
      <c r="E1356">
        <v>2.3398615899999999</v>
      </c>
      <c r="F1356">
        <v>-15.51803037</v>
      </c>
      <c r="G1356">
        <v>-3.7941963599999999</v>
      </c>
      <c r="H1356">
        <v>951880.48411658115</v>
      </c>
    </row>
    <row r="1357" spans="1:8" x14ac:dyDescent="0.3">
      <c r="A1357" t="s">
        <v>2566</v>
      </c>
      <c r="B1357" t="s">
        <v>2565</v>
      </c>
      <c r="C1357">
        <v>5.3090163408800002E-3</v>
      </c>
      <c r="D1357">
        <v>71364.052207250003</v>
      </c>
      <c r="E1357">
        <v>-3.80163414</v>
      </c>
      <c r="F1357">
        <v>1.29681782</v>
      </c>
      <c r="G1357">
        <v>3.1908759299999998</v>
      </c>
      <c r="H1357">
        <v>948530.14017050283</v>
      </c>
    </row>
    <row r="1358" spans="1:8" x14ac:dyDescent="0.3">
      <c r="A1358" t="s">
        <v>2535</v>
      </c>
      <c r="B1358" t="s">
        <v>2534</v>
      </c>
      <c r="C1358">
        <v>2.0552118877E-4</v>
      </c>
      <c r="D1358">
        <v>4.2016652299999997</v>
      </c>
      <c r="E1358">
        <v>-4.9668839999999999E-2</v>
      </c>
      <c r="F1358">
        <v>-0.29175547000000002</v>
      </c>
      <c r="G1358">
        <v>-0.19260293000000001</v>
      </c>
      <c r="H1358">
        <v>942390.29994846799</v>
      </c>
    </row>
    <row r="1359" spans="1:8" x14ac:dyDescent="0.3">
      <c r="A1359" t="s">
        <v>2200</v>
      </c>
      <c r="B1359" t="s">
        <v>2199</v>
      </c>
      <c r="C1359">
        <v>3.7498805360000002E-5</v>
      </c>
      <c r="D1359">
        <v>1.87519086</v>
      </c>
      <c r="E1359">
        <v>0.32672780000000001</v>
      </c>
      <c r="F1359">
        <v>-47.978206380000003</v>
      </c>
      <c r="G1359">
        <v>-40.773794359999997</v>
      </c>
      <c r="H1359">
        <v>935492.47730368061</v>
      </c>
    </row>
    <row r="1360" spans="1:8" x14ac:dyDescent="0.3">
      <c r="A1360" t="s">
        <v>2812</v>
      </c>
      <c r="B1360" t="s">
        <v>2811</v>
      </c>
      <c r="C1360">
        <v>211.01770107894001</v>
      </c>
      <c r="D1360">
        <v>5797.2994854099998</v>
      </c>
      <c r="E1360">
        <v>-0.96990284000000004</v>
      </c>
      <c r="F1360">
        <v>14.13466311</v>
      </c>
      <c r="G1360">
        <v>49.112081490000001</v>
      </c>
      <c r="H1360">
        <v>932276.20336675679</v>
      </c>
    </row>
    <row r="1361" spans="1:8" x14ac:dyDescent="0.3">
      <c r="A1361" t="s">
        <v>2603</v>
      </c>
      <c r="B1361" t="s">
        <v>2602</v>
      </c>
      <c r="C1361">
        <v>0.14905910278944001</v>
      </c>
      <c r="D1361">
        <v>1045.9358369500001</v>
      </c>
      <c r="E1361">
        <v>0.55116286000000003</v>
      </c>
      <c r="F1361">
        <v>5.4247594499999998</v>
      </c>
      <c r="G1361">
        <v>12.56923353</v>
      </c>
      <c r="H1361">
        <v>931212.01390607655</v>
      </c>
    </row>
    <row r="1362" spans="1:8" x14ac:dyDescent="0.3">
      <c r="A1362" t="s">
        <v>2599</v>
      </c>
      <c r="B1362" t="s">
        <v>2598</v>
      </c>
      <c r="C1362">
        <v>3.0961971524390001E-2</v>
      </c>
      <c r="D1362">
        <v>463058.88155857002</v>
      </c>
      <c r="E1362">
        <v>0.46148304000000001</v>
      </c>
      <c r="F1362">
        <v>1.3345664699999999</v>
      </c>
      <c r="G1362">
        <v>1.06408112</v>
      </c>
      <c r="H1362">
        <v>928953.08435330505</v>
      </c>
    </row>
    <row r="1363" spans="1:8" x14ac:dyDescent="0.3">
      <c r="A1363" t="s">
        <v>2563</v>
      </c>
      <c r="B1363" t="s">
        <v>2562</v>
      </c>
      <c r="C1363">
        <v>15.501138808951501</v>
      </c>
      <c r="D1363">
        <v>115643.5133548</v>
      </c>
      <c r="E1363">
        <v>-1.7571377500000001</v>
      </c>
      <c r="F1363">
        <v>-17.271130079999999</v>
      </c>
      <c r="G1363">
        <v>2.79339709</v>
      </c>
      <c r="H1363">
        <v>927792.12847277522</v>
      </c>
    </row>
    <row r="1364" spans="1:8" x14ac:dyDescent="0.3">
      <c r="A1364" t="s">
        <v>2589</v>
      </c>
      <c r="B1364" t="s">
        <v>2588</v>
      </c>
      <c r="C1364">
        <v>5.0170933195299999E-2</v>
      </c>
      <c r="D1364">
        <v>215.74787669</v>
      </c>
      <c r="E1364">
        <v>0.93153507999999996</v>
      </c>
      <c r="F1364">
        <v>-4.2625445199999996</v>
      </c>
      <c r="G1364">
        <v>10.062203269999999</v>
      </c>
      <c r="H1364">
        <v>924094.96927257359</v>
      </c>
    </row>
    <row r="1365" spans="1:8" x14ac:dyDescent="0.3">
      <c r="A1365" t="s">
        <v>2383</v>
      </c>
      <c r="B1365" t="s">
        <v>2382</v>
      </c>
      <c r="C1365">
        <v>6.8957444643999997E-4</v>
      </c>
      <c r="D1365">
        <v>193728.23369031999</v>
      </c>
      <c r="E1365">
        <v>-0.83964806000000003</v>
      </c>
      <c r="F1365">
        <v>-2.9679731299999998</v>
      </c>
      <c r="G1365">
        <v>-21.524459329999999</v>
      </c>
      <c r="H1365">
        <v>918007.44806714519</v>
      </c>
    </row>
    <row r="1366" spans="1:8" x14ac:dyDescent="0.3">
      <c r="A1366" t="s">
        <v>2543</v>
      </c>
      <c r="B1366" t="s">
        <v>2542</v>
      </c>
      <c r="C1366">
        <v>1.7809841369E-4</v>
      </c>
      <c r="D1366">
        <v>515401.56894023</v>
      </c>
      <c r="E1366">
        <v>-5.6628709999999999E-2</v>
      </c>
      <c r="F1366">
        <v>-0.40312478000000002</v>
      </c>
      <c r="G1366">
        <v>9.2428939499999991</v>
      </c>
      <c r="H1366">
        <v>914570.97398088803</v>
      </c>
    </row>
    <row r="1367" spans="1:8" x14ac:dyDescent="0.3">
      <c r="A1367" t="s">
        <v>2796</v>
      </c>
      <c r="B1367" t="s">
        <v>2795</v>
      </c>
      <c r="C1367">
        <v>9.0420503891699994E-3</v>
      </c>
      <c r="D1367">
        <v>393595.52107020997</v>
      </c>
      <c r="E1367">
        <v>-2.7188724099999999</v>
      </c>
      <c r="F1367">
        <v>11.49904506</v>
      </c>
      <c r="G1367">
        <v>30.811989740000001</v>
      </c>
      <c r="H1367">
        <v>904205.03891700006</v>
      </c>
    </row>
    <row r="1368" spans="1:8" x14ac:dyDescent="0.3">
      <c r="A1368" t="s">
        <v>2668</v>
      </c>
      <c r="B1368" t="s">
        <v>2667</v>
      </c>
      <c r="C1368">
        <v>0.10131234712509</v>
      </c>
      <c r="D1368">
        <v>270510.16876104003</v>
      </c>
      <c r="E1368">
        <v>0.31888718999999999</v>
      </c>
      <c r="F1368">
        <v>10.313888670000001</v>
      </c>
      <c r="G1368">
        <v>16.733620120000001</v>
      </c>
      <c r="H1368">
        <v>914576.92925547506</v>
      </c>
    </row>
    <row r="1369" spans="1:8" x14ac:dyDescent="0.3">
      <c r="A1369" t="s">
        <v>2611</v>
      </c>
      <c r="B1369" t="s">
        <v>2610</v>
      </c>
      <c r="C1369">
        <v>1.3864774224299999E-3</v>
      </c>
      <c r="D1369">
        <v>10887.240605769999</v>
      </c>
      <c r="E1369">
        <v>1.4919724400000001</v>
      </c>
      <c r="F1369">
        <v>6.2237586900000004</v>
      </c>
      <c r="G1369">
        <v>17.625132539999999</v>
      </c>
      <c r="H1369">
        <v>916122.13436545245</v>
      </c>
    </row>
    <row r="1370" spans="1:8" x14ac:dyDescent="0.3">
      <c r="A1370" t="s">
        <v>2660</v>
      </c>
      <c r="B1370" t="s">
        <v>2659</v>
      </c>
      <c r="C1370">
        <v>2.5849008490199999E-3</v>
      </c>
      <c r="D1370">
        <v>28833.28288948</v>
      </c>
      <c r="E1370">
        <v>-0.95148666999999998</v>
      </c>
      <c r="F1370">
        <v>4.5996134800000004</v>
      </c>
      <c r="G1370">
        <v>27.837534000000002</v>
      </c>
      <c r="H1370">
        <v>898889.79412763403</v>
      </c>
    </row>
    <row r="1371" spans="1:8" x14ac:dyDescent="0.3">
      <c r="A1371" t="s">
        <v>2641</v>
      </c>
      <c r="B1371" t="s">
        <v>2640</v>
      </c>
      <c r="C1371">
        <v>1.87519085487E-3</v>
      </c>
      <c r="D1371">
        <v>52.415894899999998</v>
      </c>
      <c r="E1371">
        <v>0.55714631999999997</v>
      </c>
      <c r="F1371">
        <v>206.05624132</v>
      </c>
      <c r="G1371">
        <v>20.89209722</v>
      </c>
      <c r="H1371">
        <v>900992.87202728842</v>
      </c>
    </row>
    <row r="1372" spans="1:8" x14ac:dyDescent="0.3">
      <c r="A1372" t="s">
        <v>2687</v>
      </c>
      <c r="B1372" t="s">
        <v>2686</v>
      </c>
      <c r="C1372">
        <v>41.214204741854253</v>
      </c>
      <c r="D1372">
        <v>4667.3690068200003</v>
      </c>
      <c r="E1372">
        <v>-3.7571799800000001</v>
      </c>
      <c r="F1372">
        <v>2.97013733</v>
      </c>
      <c r="G1372">
        <v>-12.177137180000001</v>
      </c>
      <c r="H1372">
        <v>897233.23723016714</v>
      </c>
    </row>
    <row r="1373" spans="1:8" x14ac:dyDescent="0.3">
      <c r="A1373" t="s">
        <v>1570</v>
      </c>
      <c r="B1373" t="s">
        <v>2579</v>
      </c>
      <c r="C1373">
        <v>0.28124104020475998</v>
      </c>
      <c r="D1373">
        <v>4520.4873402399999</v>
      </c>
      <c r="E1373">
        <v>-9.7781224800000004</v>
      </c>
      <c r="F1373">
        <v>-2.21467364</v>
      </c>
      <c r="G1373">
        <v>26.72782277</v>
      </c>
      <c r="H1373">
        <v>894501.50825345074</v>
      </c>
    </row>
    <row r="1374" spans="1:8" x14ac:dyDescent="0.3">
      <c r="A1374" t="s">
        <v>2683</v>
      </c>
      <c r="B1374" t="s">
        <v>2682</v>
      </c>
      <c r="C1374">
        <v>0.27889143587269</v>
      </c>
      <c r="D1374">
        <v>167.84052464000001</v>
      </c>
      <c r="E1374">
        <v>1.886782E-2</v>
      </c>
      <c r="F1374">
        <v>-2.1954217800000002</v>
      </c>
      <c r="G1374">
        <v>-1.4517538699999999</v>
      </c>
      <c r="H1374">
        <v>885143.68693269242</v>
      </c>
    </row>
    <row r="1375" spans="1:8" x14ac:dyDescent="0.3">
      <c r="A1375" t="s">
        <v>170</v>
      </c>
      <c r="B1375" t="s">
        <v>2847</v>
      </c>
      <c r="C1375">
        <v>1.726687379347E-2</v>
      </c>
      <c r="D1375">
        <v>5202.1677769400003</v>
      </c>
      <c r="E1375">
        <v>23.914357500000001</v>
      </c>
      <c r="F1375">
        <v>27.8771871</v>
      </c>
      <c r="G1375">
        <v>52.534323710000002</v>
      </c>
      <c r="H1375">
        <v>887051.36600487621</v>
      </c>
    </row>
    <row r="1376" spans="1:8" x14ac:dyDescent="0.3">
      <c r="A1376" t="s">
        <v>2593</v>
      </c>
      <c r="B1376" t="s">
        <v>2592</v>
      </c>
      <c r="C1376">
        <v>2.4081200958182798</v>
      </c>
      <c r="D1376">
        <v>5.8325043699999997</v>
      </c>
      <c r="E1376">
        <v>0.55714631999999997</v>
      </c>
      <c r="F1376">
        <v>0.80923697999999999</v>
      </c>
      <c r="G1376">
        <v>-23.705315819999999</v>
      </c>
      <c r="H1376">
        <v>880250.69545489876</v>
      </c>
    </row>
    <row r="1377" spans="1:8" x14ac:dyDescent="0.3">
      <c r="A1377" t="s">
        <v>2450</v>
      </c>
      <c r="B1377" t="s">
        <v>2450</v>
      </c>
      <c r="C1377">
        <v>1.0795237533129999E-2</v>
      </c>
      <c r="D1377">
        <v>8454.8725392300003</v>
      </c>
      <c r="E1377">
        <v>-0.63605111999999997</v>
      </c>
      <c r="F1377">
        <v>-16.413272599999999</v>
      </c>
      <c r="G1377">
        <v>55.874222500000002</v>
      </c>
      <c r="H1377">
        <v>910065.77295826678</v>
      </c>
    </row>
    <row r="1378" spans="1:8" x14ac:dyDescent="0.3">
      <c r="A1378" t="s">
        <v>2637</v>
      </c>
      <c r="B1378" t="s">
        <v>2636</v>
      </c>
      <c r="C1378">
        <v>4.9032636293309999E-2</v>
      </c>
      <c r="D1378">
        <v>10298.278350529999</v>
      </c>
      <c r="E1378">
        <v>-0.26206943999999999</v>
      </c>
      <c r="F1378">
        <v>-21.003138159999999</v>
      </c>
      <c r="G1378">
        <v>40.835537109999997</v>
      </c>
      <c r="H1378">
        <v>864871.03016671748</v>
      </c>
    </row>
    <row r="1379" spans="1:8" x14ac:dyDescent="0.3">
      <c r="A1379" t="s">
        <v>2624</v>
      </c>
      <c r="B1379" t="s">
        <v>2623</v>
      </c>
      <c r="C1379">
        <v>1.123229847656E-2</v>
      </c>
      <c r="D1379">
        <v>1.5200000000000001E-6</v>
      </c>
      <c r="E1379">
        <v>0.17205802000000001</v>
      </c>
      <c r="F1379">
        <v>0.53211677000000002</v>
      </c>
      <c r="G1379">
        <v>4.3520570200000002</v>
      </c>
      <c r="H1379">
        <v>867483.61527785263</v>
      </c>
    </row>
    <row r="1380" spans="1:8" x14ac:dyDescent="0.3">
      <c r="A1380" t="s">
        <v>2703</v>
      </c>
      <c r="B1380" t="s">
        <v>2702</v>
      </c>
      <c r="C1380">
        <v>6.1903577839330003E-2</v>
      </c>
      <c r="D1380">
        <v>2328.5873838100001</v>
      </c>
      <c r="E1380">
        <v>0.47315149000000001</v>
      </c>
      <c r="F1380">
        <v>20.83079635</v>
      </c>
      <c r="G1380">
        <v>2.8226444000000002</v>
      </c>
      <c r="H1380">
        <v>857660.57808352623</v>
      </c>
    </row>
    <row r="1381" spans="1:8" x14ac:dyDescent="0.3">
      <c r="A1381" t="s">
        <v>2803</v>
      </c>
      <c r="B1381" t="s">
        <v>2802</v>
      </c>
      <c r="C1381">
        <v>0.19993491288278001</v>
      </c>
      <c r="D1381">
        <v>23793.945520950001</v>
      </c>
      <c r="E1381">
        <v>-4.4728213700000001</v>
      </c>
      <c r="F1381">
        <v>36.271646330000003</v>
      </c>
      <c r="G1381">
        <v>31.581828089999998</v>
      </c>
      <c r="H1381">
        <v>852356.93262098753</v>
      </c>
    </row>
    <row r="1382" spans="1:8" x14ac:dyDescent="0.3">
      <c r="A1382" t="s">
        <v>2701</v>
      </c>
      <c r="B1382" t="s">
        <v>2700</v>
      </c>
      <c r="C1382">
        <v>1.8224653809E-3</v>
      </c>
      <c r="D1382">
        <v>281.07925517000001</v>
      </c>
      <c r="E1382">
        <v>-0.90671155999999997</v>
      </c>
      <c r="F1382">
        <v>3.97577208</v>
      </c>
      <c r="G1382">
        <v>27.668496510000001</v>
      </c>
      <c r="H1382">
        <v>849141.1317410093</v>
      </c>
    </row>
    <row r="1383" spans="1:8" x14ac:dyDescent="0.3">
      <c r="A1383" t="s">
        <v>2662</v>
      </c>
      <c r="B1383" t="s">
        <v>2661</v>
      </c>
      <c r="C1383">
        <v>1.1531522213E-4</v>
      </c>
      <c r="D1383">
        <v>13877.012058349999</v>
      </c>
      <c r="E1383">
        <v>7.9605442499999999</v>
      </c>
      <c r="F1383">
        <v>-8.2340104899999993</v>
      </c>
      <c r="G1383">
        <v>-9.3444208199999998</v>
      </c>
      <c r="H1383">
        <v>849400.57031245029</v>
      </c>
    </row>
    <row r="1384" spans="1:8" x14ac:dyDescent="0.3">
      <c r="A1384" t="s">
        <v>2707</v>
      </c>
      <c r="B1384" t="s">
        <v>2706</v>
      </c>
      <c r="C1384">
        <v>0.20643456360875001</v>
      </c>
      <c r="D1384">
        <v>504845.38589198998</v>
      </c>
      <c r="E1384">
        <v>7.2956966300000001</v>
      </c>
      <c r="F1384">
        <v>0.67511763000000002</v>
      </c>
      <c r="G1384">
        <v>5.0396220700000001</v>
      </c>
      <c r="H1384">
        <v>854114.74954865885</v>
      </c>
    </row>
    <row r="1385" spans="1:8" x14ac:dyDescent="0.3">
      <c r="A1385" t="s">
        <v>2409</v>
      </c>
      <c r="B1385" t="s">
        <v>2408</v>
      </c>
      <c r="C1385">
        <v>1.206399384981E-2</v>
      </c>
      <c r="D1385">
        <v>7637.6630383800002</v>
      </c>
      <c r="E1385">
        <v>-0.13929411999999999</v>
      </c>
      <c r="F1385">
        <v>-5.4008315600000003</v>
      </c>
      <c r="G1385">
        <v>26.73530143</v>
      </c>
      <c r="H1385">
        <v>844479.5694867</v>
      </c>
    </row>
    <row r="1386" spans="1:8" x14ac:dyDescent="0.3">
      <c r="A1386" t="s">
        <v>3016</v>
      </c>
      <c r="B1386" t="s">
        <v>3015</v>
      </c>
      <c r="C1386">
        <v>2.3908151179999999E-4</v>
      </c>
      <c r="D1386">
        <v>0</v>
      </c>
      <c r="E1386">
        <v>110.48780969000001</v>
      </c>
      <c r="F1386">
        <v>122.36011843999999</v>
      </c>
      <c r="G1386">
        <v>17.50403515</v>
      </c>
      <c r="H1386">
        <v>841941.05791526381</v>
      </c>
    </row>
    <row r="1387" spans="1:8" x14ac:dyDescent="0.3">
      <c r="A1387" t="s">
        <v>2643</v>
      </c>
      <c r="B1387" t="s">
        <v>2642</v>
      </c>
      <c r="C1387">
        <v>1.5926494738579999E-2</v>
      </c>
      <c r="D1387">
        <v>6219134.7271812297</v>
      </c>
      <c r="E1387">
        <v>3.1233557699999999</v>
      </c>
      <c r="F1387">
        <v>2.0313751199999999</v>
      </c>
      <c r="G1387">
        <v>25.820156730000001</v>
      </c>
      <c r="H1387">
        <v>839207.85530731094</v>
      </c>
    </row>
    <row r="1388" spans="1:8" x14ac:dyDescent="0.3">
      <c r="A1388" t="s">
        <v>2620</v>
      </c>
      <c r="B1388" t="s">
        <v>2619</v>
      </c>
      <c r="C1388">
        <v>60.62997980039097</v>
      </c>
      <c r="D1388">
        <v>871302.33749354002</v>
      </c>
      <c r="E1388">
        <v>0.1848448</v>
      </c>
      <c r="F1388">
        <v>-1.6640246700000001</v>
      </c>
      <c r="G1388">
        <v>0.81260708000000004</v>
      </c>
      <c r="H1388">
        <v>820328.23457775463</v>
      </c>
    </row>
    <row r="1389" spans="1:8" x14ac:dyDescent="0.3">
      <c r="A1389" t="s">
        <v>2626</v>
      </c>
      <c r="B1389" t="s">
        <v>2625</v>
      </c>
      <c r="C1389">
        <v>8.166690958E-4</v>
      </c>
      <c r="D1389">
        <v>79703.44718766</v>
      </c>
      <c r="E1389">
        <v>3.5271928799999999</v>
      </c>
      <c r="F1389">
        <v>0.11152471</v>
      </c>
      <c r="G1389">
        <v>40.160620450000003</v>
      </c>
      <c r="H1389">
        <v>818249.4520817775</v>
      </c>
    </row>
    <row r="1390" spans="1:8" x14ac:dyDescent="0.3">
      <c r="A1390" t="s">
        <v>2745</v>
      </c>
      <c r="B1390" t="s">
        <v>2744</v>
      </c>
      <c r="C1390">
        <v>1.03066332165423</v>
      </c>
      <c r="D1390">
        <v>4658.0235450500004</v>
      </c>
      <c r="E1390">
        <v>1.2826377799999999</v>
      </c>
      <c r="F1390">
        <v>11.84231948</v>
      </c>
      <c r="G1390">
        <v>27.92485078</v>
      </c>
      <c r="H1390">
        <v>826819.76056077809</v>
      </c>
    </row>
    <row r="1391" spans="1:8" x14ac:dyDescent="0.3">
      <c r="A1391" t="s">
        <v>2581</v>
      </c>
      <c r="B1391" t="s">
        <v>2580</v>
      </c>
      <c r="C1391">
        <v>4.8748445960000002E-5</v>
      </c>
      <c r="D1391">
        <v>543.55120250000004</v>
      </c>
      <c r="E1391">
        <v>8.9221388400000006</v>
      </c>
      <c r="F1391">
        <v>-15.20759909</v>
      </c>
      <c r="G1391">
        <v>79.478606580000005</v>
      </c>
      <c r="H1391">
        <v>824987.01953581045</v>
      </c>
    </row>
    <row r="1392" spans="1:8" x14ac:dyDescent="0.3">
      <c r="A1392" t="s">
        <v>2583</v>
      </c>
      <c r="B1392" t="s">
        <v>2582</v>
      </c>
      <c r="C1392">
        <v>2.0009327594E-4</v>
      </c>
      <c r="D1392">
        <v>34752.285171789998</v>
      </c>
      <c r="E1392">
        <v>7.5311000000000003E-2</v>
      </c>
      <c r="F1392">
        <v>-2.97711594</v>
      </c>
      <c r="G1392">
        <v>-6.3203372299999998</v>
      </c>
      <c r="H1392">
        <v>822398.86413892743</v>
      </c>
    </row>
    <row r="1393" spans="1:8" x14ac:dyDescent="0.3">
      <c r="A1393" t="s">
        <v>2658</v>
      </c>
      <c r="B1393" t="s">
        <v>2657</v>
      </c>
      <c r="C1393">
        <v>4.1254198806999999E-3</v>
      </c>
      <c r="D1393">
        <v>3164.7012920299999</v>
      </c>
      <c r="E1393">
        <v>0.55695138</v>
      </c>
      <c r="F1393">
        <v>4.05912205</v>
      </c>
      <c r="G1393">
        <v>18.542050620000001</v>
      </c>
      <c r="H1393">
        <v>822920.22311559587</v>
      </c>
    </row>
    <row r="1394" spans="1:8" x14ac:dyDescent="0.3">
      <c r="A1394" t="s">
        <v>2618</v>
      </c>
      <c r="B1394" t="s">
        <v>2617</v>
      </c>
      <c r="C1394">
        <v>1.40722885601E-3</v>
      </c>
      <c r="D1394">
        <v>1458.43235521</v>
      </c>
      <c r="E1394">
        <v>0.52201154000000005</v>
      </c>
      <c r="F1394">
        <v>-0.25622222</v>
      </c>
      <c r="G1394">
        <v>-6.3622871999999999</v>
      </c>
      <c r="H1394">
        <v>822533.33934618614</v>
      </c>
    </row>
    <row r="1395" spans="1:8" x14ac:dyDescent="0.3">
      <c r="A1395" t="s">
        <v>2595</v>
      </c>
      <c r="B1395" t="s">
        <v>2594</v>
      </c>
      <c r="C1395">
        <v>2.661745275E-4</v>
      </c>
      <c r="D1395">
        <v>47259.490571779999</v>
      </c>
      <c r="E1395">
        <v>1.3641528999999999</v>
      </c>
      <c r="F1395">
        <v>-0.65975925999999996</v>
      </c>
      <c r="G1395">
        <v>11.47595664</v>
      </c>
      <c r="H1395">
        <v>827638.66109901224</v>
      </c>
    </row>
    <row r="1396" spans="1:8" x14ac:dyDescent="0.3">
      <c r="A1396" t="s">
        <v>2679</v>
      </c>
      <c r="B1396" t="s">
        <v>2679</v>
      </c>
      <c r="C1396">
        <v>1.7222857664059999E-2</v>
      </c>
      <c r="D1396">
        <v>0</v>
      </c>
      <c r="E1396">
        <v>0.17205802000000001</v>
      </c>
      <c r="F1396">
        <v>6.1917026000000002</v>
      </c>
      <c r="G1396">
        <v>18.275800530000001</v>
      </c>
      <c r="H1396">
        <v>811190.23790194432</v>
      </c>
    </row>
    <row r="1397" spans="1:8" x14ac:dyDescent="0.3">
      <c r="A1397" t="s">
        <v>2585</v>
      </c>
      <c r="B1397" t="s">
        <v>2584</v>
      </c>
      <c r="C1397">
        <v>7.1247730184999995E-4</v>
      </c>
      <c r="D1397">
        <v>9231.0878977400007</v>
      </c>
      <c r="E1397">
        <v>-9.2281986499999995</v>
      </c>
      <c r="F1397">
        <v>-5.8638518800000003</v>
      </c>
      <c r="G1397">
        <v>12.53550207</v>
      </c>
      <c r="H1397">
        <v>808896.85510936042</v>
      </c>
    </row>
    <row r="1398" spans="1:8" x14ac:dyDescent="0.3">
      <c r="A1398" t="s">
        <v>2676</v>
      </c>
      <c r="B1398" t="s">
        <v>2675</v>
      </c>
      <c r="C1398">
        <v>9.7371934045999999E-4</v>
      </c>
      <c r="D1398">
        <v>49060.0995711</v>
      </c>
      <c r="E1398">
        <v>0.65148377000000002</v>
      </c>
      <c r="F1398">
        <v>-8.8911569999999995E-2</v>
      </c>
      <c r="G1398">
        <v>32.456564800000002</v>
      </c>
      <c r="H1398">
        <v>807874.65098844422</v>
      </c>
    </row>
    <row r="1399" spans="1:8" x14ac:dyDescent="0.3">
      <c r="A1399" t="s">
        <v>2601</v>
      </c>
      <c r="B1399" t="s">
        <v>2600</v>
      </c>
      <c r="C1399">
        <v>1.8499184593E-4</v>
      </c>
      <c r="D1399">
        <v>127830.16483812001</v>
      </c>
      <c r="E1399">
        <v>5.9720569899999996</v>
      </c>
      <c r="F1399">
        <v>16.507374649999999</v>
      </c>
      <c r="G1399">
        <v>22.42872646</v>
      </c>
      <c r="H1399">
        <v>858347.16424092336</v>
      </c>
    </row>
    <row r="1400" spans="1:8" x14ac:dyDescent="0.3">
      <c r="A1400" t="s">
        <v>2715</v>
      </c>
      <c r="B1400" t="s">
        <v>2714</v>
      </c>
      <c r="C1400">
        <v>4.2302939218729997E-2</v>
      </c>
      <c r="D1400">
        <v>630.50147446999995</v>
      </c>
      <c r="E1400">
        <v>-8.6199262399999999</v>
      </c>
      <c r="F1400">
        <v>-10.71621839</v>
      </c>
      <c r="G1400">
        <v>20.17825757</v>
      </c>
      <c r="H1400">
        <v>806207.72351298749</v>
      </c>
    </row>
    <row r="1401" spans="1:8" x14ac:dyDescent="0.3">
      <c r="A1401" t="s">
        <v>1016</v>
      </c>
      <c r="B1401" t="s">
        <v>2420</v>
      </c>
      <c r="C1401">
        <v>3.2320872524737201</v>
      </c>
      <c r="D1401">
        <v>666505.18096111994</v>
      </c>
      <c r="E1401">
        <v>2.7932942600000001</v>
      </c>
      <c r="F1401">
        <v>-21.866663429999999</v>
      </c>
      <c r="G1401">
        <v>-39.485779860000001</v>
      </c>
      <c r="H1401">
        <v>808054.13399095472</v>
      </c>
    </row>
    <row r="1402" spans="1:8" x14ac:dyDescent="0.3">
      <c r="A1402" t="s">
        <v>2782</v>
      </c>
      <c r="B1402" t="s">
        <v>2781</v>
      </c>
      <c r="C1402">
        <v>1.32693602944E-3</v>
      </c>
      <c r="D1402">
        <v>59579.234137359999</v>
      </c>
      <c r="E1402">
        <v>2.27176548</v>
      </c>
      <c r="F1402">
        <v>-21.637236569999999</v>
      </c>
      <c r="G1402">
        <v>-12.193044609999999</v>
      </c>
      <c r="H1402">
        <v>796161.61766400002</v>
      </c>
    </row>
    <row r="1403" spans="1:8" x14ac:dyDescent="0.3">
      <c r="A1403" t="s">
        <v>2788</v>
      </c>
      <c r="B1403" t="s">
        <v>2787</v>
      </c>
      <c r="C1403">
        <v>1.4584316709E-4</v>
      </c>
      <c r="D1403">
        <v>37404.177396409999</v>
      </c>
      <c r="E1403">
        <v>-3.0029620299999999</v>
      </c>
      <c r="F1403">
        <v>6.0218104400000003</v>
      </c>
      <c r="G1403">
        <v>44.623719379999997</v>
      </c>
      <c r="H1403">
        <v>794468.34273545875</v>
      </c>
    </row>
    <row r="1404" spans="1:8" x14ac:dyDescent="0.3">
      <c r="A1404" t="s">
        <v>2645</v>
      </c>
      <c r="B1404" t="s">
        <v>2644</v>
      </c>
      <c r="C1404">
        <v>9.973857140306E-2</v>
      </c>
      <c r="D1404">
        <v>57134.842437140003</v>
      </c>
      <c r="E1404">
        <v>0.42945388000000001</v>
      </c>
      <c r="F1404">
        <v>4.2741840900000003</v>
      </c>
      <c r="G1404">
        <v>5.6982350400000001</v>
      </c>
      <c r="H1404">
        <v>801418.6761136608</v>
      </c>
    </row>
    <row r="1405" spans="1:8" x14ac:dyDescent="0.3">
      <c r="A1405" t="s">
        <v>2527</v>
      </c>
      <c r="B1405" t="s">
        <v>2526</v>
      </c>
      <c r="C1405">
        <v>1.26376272242571</v>
      </c>
      <c r="D1405">
        <v>96409.248184130003</v>
      </c>
      <c r="E1405">
        <v>3.8608207000000001</v>
      </c>
      <c r="F1405">
        <v>-20.955457790000001</v>
      </c>
      <c r="G1405">
        <v>-21.4638864</v>
      </c>
      <c r="H1405">
        <v>795677.07012688706</v>
      </c>
    </row>
    <row r="1406" spans="1:8" x14ac:dyDescent="0.3">
      <c r="A1406" t="s">
        <v>2733</v>
      </c>
      <c r="B1406" t="s">
        <v>2733</v>
      </c>
      <c r="C1406">
        <v>0.26056513204861997</v>
      </c>
      <c r="D1406">
        <v>208496.11014022</v>
      </c>
      <c r="E1406">
        <v>-1.1834475099999999</v>
      </c>
      <c r="F1406">
        <v>4.0076178100000002</v>
      </c>
      <c r="G1406">
        <v>22.69953061</v>
      </c>
      <c r="H1406">
        <v>791163.80149163736</v>
      </c>
    </row>
    <row r="1407" spans="1:8" x14ac:dyDescent="0.3">
      <c r="A1407" t="s">
        <v>2460</v>
      </c>
      <c r="B1407" t="s">
        <v>2459</v>
      </c>
      <c r="C1407">
        <v>9.1570443388300001E-3</v>
      </c>
      <c r="D1407">
        <v>1086.2450811900001</v>
      </c>
      <c r="E1407">
        <v>-0.22929707999999999</v>
      </c>
      <c r="F1407">
        <v>-1.28312206</v>
      </c>
      <c r="G1407">
        <v>3.0631564</v>
      </c>
      <c r="H1407">
        <v>788218.96193391003</v>
      </c>
    </row>
    <row r="1408" spans="1:8" x14ac:dyDescent="0.3">
      <c r="A1408" t="s">
        <v>2647</v>
      </c>
      <c r="B1408" t="s">
        <v>2646</v>
      </c>
      <c r="C1408">
        <v>8.7516280557400003E-3</v>
      </c>
      <c r="D1408">
        <v>2954.6120253899999</v>
      </c>
      <c r="E1408">
        <v>-16.72759361</v>
      </c>
      <c r="F1408">
        <v>-6.9530608899999997</v>
      </c>
      <c r="G1408">
        <v>8.93625179</v>
      </c>
      <c r="H1408">
        <v>766407.87199921941</v>
      </c>
    </row>
    <row r="1409" spans="1:8" x14ac:dyDescent="0.3">
      <c r="A1409" t="s">
        <v>2697</v>
      </c>
      <c r="B1409" t="s">
        <v>2696</v>
      </c>
      <c r="C1409">
        <v>2.4968406466300001E-3</v>
      </c>
      <c r="D1409">
        <v>77334.955271219995</v>
      </c>
      <c r="E1409">
        <v>1.2727082199999999</v>
      </c>
      <c r="F1409">
        <v>-3.4488155200000001</v>
      </c>
      <c r="G1409">
        <v>25.007528440000002</v>
      </c>
      <c r="H1409">
        <v>785726.20553223486</v>
      </c>
    </row>
    <row r="1410" spans="1:8" x14ac:dyDescent="0.3">
      <c r="A1410" t="s">
        <v>3012</v>
      </c>
      <c r="B1410" t="s">
        <v>3011</v>
      </c>
      <c r="C1410">
        <v>1.092884999E-5</v>
      </c>
      <c r="D1410">
        <v>4285.1504688000005</v>
      </c>
      <c r="E1410">
        <v>0.21714886999999999</v>
      </c>
      <c r="F1410">
        <v>117.44601139</v>
      </c>
      <c r="G1410">
        <v>49.658186460000003</v>
      </c>
      <c r="H1410">
        <v>909458.16714940383</v>
      </c>
    </row>
    <row r="1411" spans="1:8" x14ac:dyDescent="0.3">
      <c r="A1411" t="s">
        <v>2387</v>
      </c>
      <c r="B1411" t="s">
        <v>2386</v>
      </c>
      <c r="C1411">
        <v>8.1628304769999993E-5</v>
      </c>
      <c r="D1411">
        <v>4210.5780655600001</v>
      </c>
      <c r="E1411">
        <v>-0.54337835000000001</v>
      </c>
      <c r="F1411">
        <v>-42.039886969999998</v>
      </c>
      <c r="G1411">
        <v>-31.12582055</v>
      </c>
      <c r="H1411">
        <v>769782.46572834463</v>
      </c>
    </row>
    <row r="1412" spans="1:8" x14ac:dyDescent="0.3">
      <c r="A1412" t="s">
        <v>2743</v>
      </c>
      <c r="B1412" t="s">
        <v>2742</v>
      </c>
      <c r="C1412">
        <v>2.5612960454400001E-3</v>
      </c>
      <c r="D1412">
        <v>700152.51405951998</v>
      </c>
      <c r="E1412">
        <v>3.0907900000000001</v>
      </c>
      <c r="F1412">
        <v>10.67538572</v>
      </c>
      <c r="G1412">
        <v>16.591308909999999</v>
      </c>
      <c r="H1412">
        <v>768388.42943759321</v>
      </c>
    </row>
    <row r="1413" spans="1:8" x14ac:dyDescent="0.3">
      <c r="A1413" t="s">
        <v>2504</v>
      </c>
      <c r="B1413" t="s">
        <v>2503</v>
      </c>
      <c r="C1413">
        <v>34.153420601974538</v>
      </c>
      <c r="D1413">
        <v>522170.34473598999</v>
      </c>
      <c r="E1413">
        <v>-2.5351151299999999</v>
      </c>
      <c r="F1413">
        <v>1.43899051</v>
      </c>
      <c r="G1413">
        <v>-57.78856253</v>
      </c>
      <c r="H1413">
        <v>771833.15218402259</v>
      </c>
    </row>
    <row r="1414" spans="1:8" x14ac:dyDescent="0.3">
      <c r="A1414" t="s">
        <v>2711</v>
      </c>
      <c r="B1414" t="s">
        <v>2710</v>
      </c>
      <c r="C1414">
        <v>1.40973085496E-3</v>
      </c>
      <c r="D1414">
        <v>62198.543211130003</v>
      </c>
      <c r="E1414">
        <v>-4.7137083300000002</v>
      </c>
      <c r="F1414">
        <v>0.50337867000000003</v>
      </c>
      <c r="G1414">
        <v>15.08607864</v>
      </c>
      <c r="H1414">
        <v>759372.96722500178</v>
      </c>
    </row>
    <row r="1415" spans="1:8" x14ac:dyDescent="0.3">
      <c r="A1415" t="s">
        <v>2672</v>
      </c>
      <c r="B1415" t="s">
        <v>2671</v>
      </c>
      <c r="C1415">
        <v>5.6635983698000002E-3</v>
      </c>
      <c r="D1415">
        <v>35950.968977490003</v>
      </c>
      <c r="E1415">
        <v>1.1486927</v>
      </c>
      <c r="F1415">
        <v>0.79401633999999999</v>
      </c>
      <c r="G1415">
        <v>23.475860709999999</v>
      </c>
      <c r="H1415">
        <v>757067.98418638774</v>
      </c>
    </row>
    <row r="1416" spans="1:8" x14ac:dyDescent="0.3">
      <c r="A1416" t="s">
        <v>2774</v>
      </c>
      <c r="B1416" t="s">
        <v>2773</v>
      </c>
      <c r="C1416">
        <v>1.13667687676E-3</v>
      </c>
      <c r="D1416">
        <v>198645.78668177</v>
      </c>
      <c r="E1416">
        <v>-0.74480966000000004</v>
      </c>
      <c r="F1416">
        <v>4.9250839700000002</v>
      </c>
      <c r="G1416">
        <v>41.095483999999999</v>
      </c>
      <c r="H1416">
        <v>753924.83682413434</v>
      </c>
    </row>
    <row r="1417" spans="1:8" x14ac:dyDescent="0.3">
      <c r="A1417" t="s">
        <v>2713</v>
      </c>
      <c r="B1417" t="s">
        <v>2712</v>
      </c>
      <c r="C1417">
        <v>3.7371511042049999E-2</v>
      </c>
      <c r="D1417">
        <v>178.23062057999999</v>
      </c>
      <c r="E1417">
        <v>-3.329116E-2</v>
      </c>
      <c r="F1417">
        <v>11.948074030000001</v>
      </c>
      <c r="G1417">
        <v>48.247558179999999</v>
      </c>
      <c r="H1417">
        <v>753734.57491365308</v>
      </c>
    </row>
    <row r="1418" spans="1:8" x14ac:dyDescent="0.3">
      <c r="A1418" t="s">
        <v>2554</v>
      </c>
      <c r="B1418" t="s">
        <v>2553</v>
      </c>
      <c r="C1418">
        <v>5.5009811663599998E-3</v>
      </c>
      <c r="D1418">
        <v>452.11334907999998</v>
      </c>
      <c r="E1418">
        <v>-0.49701446999999999</v>
      </c>
      <c r="F1418">
        <v>-16.409840540000001</v>
      </c>
      <c r="G1418">
        <v>-36.243703259999997</v>
      </c>
      <c r="H1418">
        <v>754901.08709621592</v>
      </c>
    </row>
    <row r="1419" spans="1:8" x14ac:dyDescent="0.3">
      <c r="A1419" t="s">
        <v>2719</v>
      </c>
      <c r="B1419" t="s">
        <v>2718</v>
      </c>
      <c r="C1419">
        <v>3.7498805360000002E-5</v>
      </c>
      <c r="D1419">
        <v>0.11236699999999999</v>
      </c>
      <c r="E1419">
        <v>0.54351366999999995</v>
      </c>
      <c r="F1419">
        <v>4.0452163499999996</v>
      </c>
      <c r="G1419">
        <v>18.458423249999999</v>
      </c>
      <c r="H1419">
        <v>749976.10720000009</v>
      </c>
    </row>
    <row r="1420" spans="1:8" x14ac:dyDescent="0.3">
      <c r="A1420" t="s">
        <v>2856</v>
      </c>
      <c r="B1420" t="s">
        <v>2855</v>
      </c>
      <c r="C1420">
        <v>1.0836993282874099</v>
      </c>
      <c r="D1420">
        <v>3721.8801153899999</v>
      </c>
      <c r="E1420">
        <v>-8.6357420000000004E-2</v>
      </c>
      <c r="F1420">
        <v>2.5217912299999998</v>
      </c>
      <c r="G1420">
        <v>4.9589464699999999</v>
      </c>
      <c r="H1420">
        <v>749617.05550120701</v>
      </c>
    </row>
    <row r="1421" spans="1:8" x14ac:dyDescent="0.3">
      <c r="A1421" t="s">
        <v>2768</v>
      </c>
      <c r="B1421" t="s">
        <v>2767</v>
      </c>
      <c r="C1421">
        <v>3.7382453379010601</v>
      </c>
      <c r="D1421">
        <v>133444.75825868</v>
      </c>
      <c r="E1421">
        <v>-0.96071019999999996</v>
      </c>
      <c r="F1421">
        <v>13.60531192</v>
      </c>
      <c r="G1421">
        <v>27.80040571</v>
      </c>
      <c r="H1421">
        <v>747215.43112101546</v>
      </c>
    </row>
    <row r="1422" spans="1:8" x14ac:dyDescent="0.3">
      <c r="A1422" t="s">
        <v>2721</v>
      </c>
      <c r="B1422" t="s">
        <v>2720</v>
      </c>
      <c r="C1422">
        <v>1.087465355458E-2</v>
      </c>
      <c r="D1422">
        <v>242.46742807000001</v>
      </c>
      <c r="E1422">
        <v>0.32672780000000001</v>
      </c>
      <c r="F1422">
        <v>4.0435872499999999</v>
      </c>
      <c r="G1422">
        <v>18.458423239999998</v>
      </c>
      <c r="H1422">
        <v>745944.14191302645</v>
      </c>
    </row>
    <row r="1423" spans="1:8" x14ac:dyDescent="0.3">
      <c r="A1423" t="s">
        <v>2249</v>
      </c>
      <c r="B1423" t="s">
        <v>2248</v>
      </c>
      <c r="C1423">
        <v>9.7176992718999995E-4</v>
      </c>
      <c r="D1423">
        <v>0</v>
      </c>
      <c r="E1423">
        <v>0.19772164</v>
      </c>
      <c r="F1423">
        <v>-1.1056653400000001</v>
      </c>
      <c r="G1423">
        <v>11.42618682</v>
      </c>
      <c r="H1423">
        <v>744161.22146551777</v>
      </c>
    </row>
    <row r="1424" spans="1:8" x14ac:dyDescent="0.3">
      <c r="A1424" t="s">
        <v>3041</v>
      </c>
      <c r="B1424" t="s">
        <v>3040</v>
      </c>
      <c r="C1424">
        <v>1.60480158288E-3</v>
      </c>
      <c r="D1424">
        <v>3668.4448990599999</v>
      </c>
      <c r="E1424">
        <v>14.95092331</v>
      </c>
      <c r="F1424">
        <v>103.39943248</v>
      </c>
      <c r="G1424">
        <v>126.73346199</v>
      </c>
      <c r="H1424">
        <v>768055.2447002132</v>
      </c>
    </row>
    <row r="1425" spans="1:8" x14ac:dyDescent="0.3">
      <c r="A1425" t="s">
        <v>2770</v>
      </c>
      <c r="B1425" t="s">
        <v>2769</v>
      </c>
      <c r="C1425">
        <v>8.1124089223000002E-4</v>
      </c>
      <c r="D1425">
        <v>46.918732650000003</v>
      </c>
      <c r="E1425">
        <v>0.67825424999999995</v>
      </c>
      <c r="F1425">
        <v>12.544564189999999</v>
      </c>
      <c r="G1425">
        <v>-24.527589620000001</v>
      </c>
      <c r="H1425">
        <v>738894.55127610534</v>
      </c>
    </row>
    <row r="1426" spans="1:8" x14ac:dyDescent="0.3">
      <c r="A1426" t="s">
        <v>2728</v>
      </c>
      <c r="B1426" t="s">
        <v>2727</v>
      </c>
      <c r="C1426">
        <v>7.5007634195000002E-4</v>
      </c>
      <c r="D1426">
        <v>0</v>
      </c>
      <c r="E1426">
        <v>0.55714631999999997</v>
      </c>
      <c r="F1426">
        <v>4.05912205</v>
      </c>
      <c r="G1426">
        <v>136.92820472</v>
      </c>
      <c r="H1426">
        <v>735624.82416380756</v>
      </c>
    </row>
    <row r="1427" spans="1:8" x14ac:dyDescent="0.3">
      <c r="A1427" t="s">
        <v>2766</v>
      </c>
      <c r="B1427" t="s">
        <v>2765</v>
      </c>
      <c r="C1427">
        <v>8.3613110764180001E-2</v>
      </c>
      <c r="D1427">
        <v>15636.24129903</v>
      </c>
      <c r="E1427">
        <v>3.3234217699999999</v>
      </c>
      <c r="F1427">
        <v>9.4364540300000002</v>
      </c>
      <c r="G1427">
        <v>24.492321969999999</v>
      </c>
      <c r="H1427">
        <v>731569.29667160194</v>
      </c>
    </row>
    <row r="1428" spans="1:8" x14ac:dyDescent="0.3">
      <c r="A1428" t="s">
        <v>2790</v>
      </c>
      <c r="B1428" t="s">
        <v>2789</v>
      </c>
      <c r="C1428">
        <v>1.4534891153899999E-3</v>
      </c>
      <c r="D1428">
        <v>3987.6217405000002</v>
      </c>
      <c r="E1428">
        <v>4.1218773899999999</v>
      </c>
      <c r="F1428">
        <v>-3.73369778</v>
      </c>
      <c r="G1428">
        <v>34.738982919999998</v>
      </c>
      <c r="H1428">
        <v>727697.61165444262</v>
      </c>
    </row>
    <row r="1429" spans="1:8" x14ac:dyDescent="0.3">
      <c r="A1429" t="s">
        <v>2732</v>
      </c>
      <c r="B1429" t="s">
        <v>2731</v>
      </c>
      <c r="C1429">
        <v>1.2662179732939999E-2</v>
      </c>
      <c r="D1429">
        <v>3168.3626971799999</v>
      </c>
      <c r="E1429">
        <v>-1.1361399999999999E-3</v>
      </c>
      <c r="F1429">
        <v>-0.5279296</v>
      </c>
      <c r="G1429">
        <v>-26.610299040000001</v>
      </c>
      <c r="H1429">
        <v>725196.76273007679</v>
      </c>
    </row>
    <row r="1430" spans="1:8" x14ac:dyDescent="0.3">
      <c r="A1430" t="s">
        <v>2613</v>
      </c>
      <c r="B1430" t="s">
        <v>2612</v>
      </c>
      <c r="C1430">
        <v>4.2647294488800001E-3</v>
      </c>
      <c r="D1430">
        <v>0</v>
      </c>
      <c r="E1430">
        <v>-4.6007163899999997</v>
      </c>
      <c r="F1430">
        <v>-20.796764</v>
      </c>
      <c r="G1430">
        <v>0.52948430000000002</v>
      </c>
      <c r="H1430">
        <v>732149.31916015898</v>
      </c>
    </row>
    <row r="1431" spans="1:8" x14ac:dyDescent="0.3">
      <c r="A1431" t="s">
        <v>2858</v>
      </c>
      <c r="B1431" t="s">
        <v>2857</v>
      </c>
      <c r="C1431">
        <v>4.0198764950000001E-5</v>
      </c>
      <c r="D1431">
        <v>37205.179428119998</v>
      </c>
      <c r="E1431">
        <v>-3.0916739299999998</v>
      </c>
      <c r="F1431">
        <v>0.95362884999999997</v>
      </c>
      <c r="G1431">
        <v>11.79404779</v>
      </c>
      <c r="H1431">
        <v>720622.42357808433</v>
      </c>
    </row>
    <row r="1432" spans="1:8" x14ac:dyDescent="0.3">
      <c r="A1432" t="s">
        <v>3082</v>
      </c>
      <c r="B1432" t="s">
        <v>3081</v>
      </c>
      <c r="C1432">
        <v>1.8001832206709999E-2</v>
      </c>
      <c r="D1432">
        <v>0.98467755000000001</v>
      </c>
      <c r="E1432">
        <v>0.55695138</v>
      </c>
      <c r="F1432">
        <v>117.16686341</v>
      </c>
      <c r="G1432">
        <v>42.156922829999999</v>
      </c>
      <c r="H1432">
        <v>720073.28826839989</v>
      </c>
    </row>
    <row r="1433" spans="1:8" x14ac:dyDescent="0.3">
      <c r="A1433" t="s">
        <v>2747</v>
      </c>
      <c r="B1433" t="s">
        <v>2746</v>
      </c>
      <c r="C1433">
        <v>1.123229847656E-2</v>
      </c>
      <c r="D1433">
        <v>0</v>
      </c>
      <c r="E1433">
        <v>0.17831467000000001</v>
      </c>
      <c r="F1433">
        <v>3.8624720199999998</v>
      </c>
      <c r="G1433">
        <v>77.413700789999993</v>
      </c>
      <c r="H1433">
        <v>718791.5640262193</v>
      </c>
    </row>
    <row r="1434" spans="1:8" x14ac:dyDescent="0.3">
      <c r="A1434" t="s">
        <v>2756</v>
      </c>
      <c r="B1434" t="s">
        <v>2755</v>
      </c>
      <c r="C1434">
        <v>2.5744391593000003E-4</v>
      </c>
      <c r="D1434">
        <v>321395.55421132001</v>
      </c>
      <c r="E1434">
        <v>-0.21013907000000001</v>
      </c>
      <c r="F1434">
        <v>3.5500936799999998</v>
      </c>
      <c r="G1434">
        <v>17.4568884</v>
      </c>
      <c r="H1434">
        <v>718378.73306600703</v>
      </c>
    </row>
    <row r="1435" spans="1:8" x14ac:dyDescent="0.3">
      <c r="A1435" t="s">
        <v>2903</v>
      </c>
      <c r="B1435" t="s">
        <v>2902</v>
      </c>
      <c r="C1435">
        <v>0.23928645744772001</v>
      </c>
      <c r="D1435">
        <v>0</v>
      </c>
      <c r="E1435">
        <v>-0.33046565</v>
      </c>
      <c r="F1435">
        <v>47.137708779999997</v>
      </c>
      <c r="G1435">
        <v>54.11201046</v>
      </c>
      <c r="H1435">
        <v>717859.37234315998</v>
      </c>
    </row>
    <row r="1436" spans="1:8" x14ac:dyDescent="0.3">
      <c r="A1436" t="s">
        <v>2838</v>
      </c>
      <c r="B1436" t="s">
        <v>2837</v>
      </c>
      <c r="C1436">
        <v>8.4294096733499996E-3</v>
      </c>
      <c r="D1436">
        <v>5385.44326215</v>
      </c>
      <c r="E1436">
        <v>-0.96990284000000004</v>
      </c>
      <c r="F1436">
        <v>9.3992854099999992</v>
      </c>
      <c r="G1436">
        <v>52.130214270000003</v>
      </c>
      <c r="H1436">
        <v>716499.82223474991</v>
      </c>
    </row>
    <row r="1437" spans="1:8" x14ac:dyDescent="0.3">
      <c r="A1437" t="s">
        <v>3174</v>
      </c>
      <c r="B1437" t="s">
        <v>3173</v>
      </c>
      <c r="C1437">
        <v>1.1624629661799999E-2</v>
      </c>
      <c r="D1437">
        <v>2.8099999999999999E-5</v>
      </c>
      <c r="E1437">
        <v>0.32672780000000001</v>
      </c>
      <c r="F1437">
        <v>61.267560230000001</v>
      </c>
      <c r="G1437">
        <v>8.8874416000000007</v>
      </c>
      <c r="H1437">
        <v>714284.72739617876</v>
      </c>
    </row>
    <row r="1438" spans="1:8" x14ac:dyDescent="0.3">
      <c r="A1438" t="s">
        <v>2877</v>
      </c>
      <c r="B1438" t="s">
        <v>2876</v>
      </c>
      <c r="C1438">
        <v>1.150273549623E-2</v>
      </c>
      <c r="D1438">
        <v>1695.2584483799999</v>
      </c>
      <c r="E1438">
        <v>-7.88899346</v>
      </c>
      <c r="F1438">
        <v>-1.41117537</v>
      </c>
      <c r="G1438">
        <v>393.40989458000001</v>
      </c>
      <c r="H1438">
        <v>713575.93489766435</v>
      </c>
    </row>
    <row r="1439" spans="1:8" x14ac:dyDescent="0.3">
      <c r="A1439" t="s">
        <v>2739</v>
      </c>
      <c r="B1439" t="s">
        <v>2738</v>
      </c>
      <c r="C1439">
        <v>0.15751611615849001</v>
      </c>
      <c r="D1439">
        <v>56149.832079760003</v>
      </c>
      <c r="E1439">
        <v>0.55694524000000001</v>
      </c>
      <c r="F1439">
        <v>1.6391969</v>
      </c>
      <c r="G1439">
        <v>13.079430990000001</v>
      </c>
      <c r="H1439">
        <v>709065.24762762105</v>
      </c>
    </row>
    <row r="1440" spans="1:8" x14ac:dyDescent="0.3">
      <c r="A1440" t="s">
        <v>2483</v>
      </c>
      <c r="B1440" t="s">
        <v>2482</v>
      </c>
      <c r="C1440">
        <v>4.0614073246466402</v>
      </c>
      <c r="D1440">
        <v>100228.80530268</v>
      </c>
      <c r="E1440">
        <v>-4.1368448999999998</v>
      </c>
      <c r="F1440">
        <v>-9.41824671</v>
      </c>
      <c r="G1440">
        <v>-49.64008544</v>
      </c>
      <c r="H1440">
        <v>708329.74445499724</v>
      </c>
    </row>
    <row r="1441" spans="1:8" x14ac:dyDescent="0.3">
      <c r="A1441" t="s">
        <v>1162</v>
      </c>
      <c r="B1441" t="s">
        <v>2555</v>
      </c>
      <c r="C1441">
        <v>2.5179908130000001E-3</v>
      </c>
      <c r="D1441">
        <v>1409.0395818500001</v>
      </c>
      <c r="E1441">
        <v>0.58086139999999997</v>
      </c>
      <c r="F1441">
        <v>-30.681042340000001</v>
      </c>
      <c r="G1441">
        <v>-15.179132900000001</v>
      </c>
      <c r="H1441">
        <v>702955.25456283067</v>
      </c>
    </row>
    <row r="1442" spans="1:8" x14ac:dyDescent="0.3">
      <c r="A1442" t="s">
        <v>2735</v>
      </c>
      <c r="B1442" t="s">
        <v>2734</v>
      </c>
      <c r="C1442">
        <v>3.0879467988800002E-3</v>
      </c>
      <c r="D1442">
        <v>242581.67526289</v>
      </c>
      <c r="E1442">
        <v>-4.608396E-2</v>
      </c>
      <c r="F1442">
        <v>2.0751946499999998</v>
      </c>
      <c r="G1442">
        <v>14.158849010000001</v>
      </c>
      <c r="H1442">
        <v>698973.35938782652</v>
      </c>
    </row>
    <row r="1443" spans="1:8" x14ac:dyDescent="0.3">
      <c r="A1443" t="s">
        <v>2809</v>
      </c>
      <c r="B1443" t="s">
        <v>2808</v>
      </c>
      <c r="C1443">
        <v>1.3825686803400001E-3</v>
      </c>
      <c r="D1443">
        <v>1146.36338834</v>
      </c>
      <c r="E1443">
        <v>-0.95885891000000001</v>
      </c>
      <c r="F1443">
        <v>4.2468174200000002</v>
      </c>
      <c r="G1443">
        <v>22.567380709999998</v>
      </c>
      <c r="H1443">
        <v>698626.94951570896</v>
      </c>
    </row>
    <row r="1444" spans="1:8" x14ac:dyDescent="0.3">
      <c r="A1444" t="s">
        <v>2171</v>
      </c>
      <c r="B1444" t="s">
        <v>2724</v>
      </c>
      <c r="C1444">
        <v>2.7202945819999999E-5</v>
      </c>
      <c r="D1444">
        <v>10126.881839420001</v>
      </c>
      <c r="E1444">
        <v>-5.7739998999999997</v>
      </c>
      <c r="F1444">
        <v>3.40848357</v>
      </c>
      <c r="G1444">
        <v>-4.1794687899999996</v>
      </c>
      <c r="H1444">
        <v>696670.395193954</v>
      </c>
    </row>
    <row r="1445" spans="1:8" x14ac:dyDescent="0.3">
      <c r="A1445" t="s">
        <v>2591</v>
      </c>
      <c r="B1445" t="s">
        <v>2590</v>
      </c>
      <c r="C1445">
        <v>1.7595391448E-3</v>
      </c>
      <c r="D1445">
        <v>9329.0952412499992</v>
      </c>
      <c r="E1445">
        <v>0.35101135999999999</v>
      </c>
      <c r="F1445">
        <v>5.4414104700000001</v>
      </c>
      <c r="G1445">
        <v>-10.46414641</v>
      </c>
      <c r="H1445">
        <v>693151.01202985714</v>
      </c>
    </row>
    <row r="1446" spans="1:8" x14ac:dyDescent="0.3">
      <c r="A1446" t="s">
        <v>2691</v>
      </c>
      <c r="B1446" t="s">
        <v>2690</v>
      </c>
      <c r="C1446">
        <v>7.4003578413700003E-3</v>
      </c>
      <c r="D1446">
        <v>16926.10501015</v>
      </c>
      <c r="E1446">
        <v>-1.09366451</v>
      </c>
      <c r="F1446">
        <v>-1.1110358300000001</v>
      </c>
      <c r="G1446">
        <v>1.33708548</v>
      </c>
      <c r="H1446">
        <v>696089.51362882252</v>
      </c>
    </row>
    <row r="1447" spans="1:8" x14ac:dyDescent="0.3">
      <c r="A1447" t="s">
        <v>2730</v>
      </c>
      <c r="B1447" t="s">
        <v>2729</v>
      </c>
      <c r="C1447">
        <v>1.4011919122400001E-3</v>
      </c>
      <c r="D1447">
        <v>264619.76718686998</v>
      </c>
      <c r="E1447">
        <v>2.8623351399999999</v>
      </c>
      <c r="F1447">
        <v>5.80052068</v>
      </c>
      <c r="G1447">
        <v>39.845068429999998</v>
      </c>
      <c r="H1447">
        <v>700595.9561200001</v>
      </c>
    </row>
    <row r="1448" spans="1:8" x14ac:dyDescent="0.3">
      <c r="A1448" t="s">
        <v>2887</v>
      </c>
      <c r="B1448" t="s">
        <v>2886</v>
      </c>
      <c r="C1448">
        <v>7.0054404317000001E-4</v>
      </c>
      <c r="D1448">
        <v>30.851356020000001</v>
      </c>
      <c r="E1448">
        <v>0.53256979999999998</v>
      </c>
      <c r="F1448">
        <v>18.451538849999999</v>
      </c>
      <c r="G1448">
        <v>85.419670609999997</v>
      </c>
      <c r="H1448">
        <v>692711.6043437504</v>
      </c>
    </row>
    <row r="1449" spans="1:8" x14ac:dyDescent="0.3">
      <c r="A1449" t="s">
        <v>2815</v>
      </c>
      <c r="B1449" t="s">
        <v>2814</v>
      </c>
      <c r="C1449">
        <v>3.2578080399999999E-6</v>
      </c>
      <c r="D1449">
        <v>1247.0256366900001</v>
      </c>
      <c r="E1449">
        <v>-0.76647363000000002</v>
      </c>
      <c r="F1449">
        <v>4.9356394400000001</v>
      </c>
      <c r="G1449">
        <v>150.60950753</v>
      </c>
      <c r="H1449">
        <v>691534.47426153137</v>
      </c>
    </row>
    <row r="1450" spans="1:8" x14ac:dyDescent="0.3">
      <c r="A1450" t="s">
        <v>2651</v>
      </c>
      <c r="B1450" t="s">
        <v>2650</v>
      </c>
      <c r="C1450">
        <v>6.9658271623999999E-4</v>
      </c>
      <c r="D1450">
        <v>38533.192691939999</v>
      </c>
      <c r="E1450">
        <v>1.4108122400000001</v>
      </c>
      <c r="F1450">
        <v>-1.4716909300000001</v>
      </c>
      <c r="G1450">
        <v>23.12110719</v>
      </c>
      <c r="H1450">
        <v>688962.89240372053</v>
      </c>
    </row>
    <row r="1451" spans="1:8" x14ac:dyDescent="0.3">
      <c r="A1451" t="s">
        <v>2764</v>
      </c>
      <c r="B1451" t="s">
        <v>2763</v>
      </c>
      <c r="C1451">
        <v>1.79441117593E-3</v>
      </c>
      <c r="D1451">
        <v>2597.5459603899999</v>
      </c>
      <c r="E1451">
        <v>4.4382011800000001</v>
      </c>
      <c r="F1451">
        <v>1.6618945700000001</v>
      </c>
      <c r="G1451">
        <v>17.641438260000001</v>
      </c>
      <c r="H1451">
        <v>687297.16294410801</v>
      </c>
    </row>
    <row r="1452" spans="1:8" x14ac:dyDescent="0.3">
      <c r="A1452" t="s">
        <v>2792</v>
      </c>
      <c r="B1452" t="s">
        <v>2791</v>
      </c>
      <c r="C1452">
        <v>8.1349102379999996E-5</v>
      </c>
      <c r="D1452">
        <v>33620.910462200001</v>
      </c>
      <c r="E1452">
        <v>-0.25519746999999998</v>
      </c>
      <c r="F1452">
        <v>-10.79326951</v>
      </c>
      <c r="G1452">
        <v>52.179358100000002</v>
      </c>
      <c r="H1452">
        <v>679874.92586927675</v>
      </c>
    </row>
    <row r="1453" spans="1:8" x14ac:dyDescent="0.3">
      <c r="A1453" t="s">
        <v>2778</v>
      </c>
      <c r="B1453" t="s">
        <v>2777</v>
      </c>
      <c r="C1453">
        <v>7.5561576258640004E-2</v>
      </c>
      <c r="D1453">
        <v>85.262620859999998</v>
      </c>
      <c r="E1453">
        <v>0.74968060000000003</v>
      </c>
      <c r="F1453">
        <v>4.7254788599999999</v>
      </c>
      <c r="G1453">
        <v>7.4273345099999997</v>
      </c>
      <c r="H1453">
        <v>673746.48461589694</v>
      </c>
    </row>
    <row r="1454" spans="1:8" x14ac:dyDescent="0.3">
      <c r="A1454" t="s">
        <v>2810</v>
      </c>
      <c r="B1454" t="s">
        <v>2810</v>
      </c>
      <c r="C1454">
        <v>0.73263500425015005</v>
      </c>
      <c r="D1454">
        <v>163879.7658196</v>
      </c>
      <c r="E1454">
        <v>21.96586332</v>
      </c>
      <c r="F1454">
        <v>-1.2467655</v>
      </c>
      <c r="G1454">
        <v>-5.5593436199999999</v>
      </c>
      <c r="H1454">
        <v>668505.99705812591</v>
      </c>
    </row>
    <row r="1455" spans="1:8" x14ac:dyDescent="0.3">
      <c r="A1455" t="s">
        <v>2813</v>
      </c>
      <c r="B1455" t="s">
        <v>2813</v>
      </c>
      <c r="C1455">
        <v>1.11254144627725</v>
      </c>
      <c r="D1455">
        <v>12908.91497113</v>
      </c>
      <c r="E1455">
        <v>-1.34584343</v>
      </c>
      <c r="F1455">
        <v>-0.86992837000000001</v>
      </c>
      <c r="G1455">
        <v>37.593483450000001</v>
      </c>
      <c r="H1455">
        <v>665797.61463400675</v>
      </c>
    </row>
    <row r="1456" spans="1:8" x14ac:dyDescent="0.3">
      <c r="A1456" t="s">
        <v>2609</v>
      </c>
      <c r="B1456" t="s">
        <v>2608</v>
      </c>
      <c r="C1456">
        <v>1.1251145129200001E-3</v>
      </c>
      <c r="D1456">
        <v>3.26678772</v>
      </c>
      <c r="E1456">
        <v>0.55695138</v>
      </c>
      <c r="F1456">
        <v>4.05912205</v>
      </c>
      <c r="G1456">
        <v>18.464102359999998</v>
      </c>
      <c r="H1456">
        <v>666979.29754570965</v>
      </c>
    </row>
    <row r="1457" spans="1:8" x14ac:dyDescent="0.3">
      <c r="A1457" t="s">
        <v>2572</v>
      </c>
      <c r="B1457" t="s">
        <v>2571</v>
      </c>
      <c r="C1457">
        <v>2.9467818022180001E-2</v>
      </c>
      <c r="D1457">
        <v>271.87397893999997</v>
      </c>
      <c r="E1457">
        <v>-2.4863059999999999E-2</v>
      </c>
      <c r="F1457">
        <v>-9.53629031</v>
      </c>
      <c r="G1457">
        <v>-43.015695520000001</v>
      </c>
      <c r="H1457">
        <v>667046.78926817642</v>
      </c>
    </row>
    <row r="1458" spans="1:8" x14ac:dyDescent="0.3">
      <c r="A1458" t="s">
        <v>2717</v>
      </c>
      <c r="B1458" t="s">
        <v>2716</v>
      </c>
      <c r="C1458">
        <v>1.160670842578E-2</v>
      </c>
      <c r="D1458">
        <v>0</v>
      </c>
      <c r="E1458">
        <v>0.17831467000000001</v>
      </c>
      <c r="F1458">
        <v>3.8624720199999998</v>
      </c>
      <c r="G1458">
        <v>46.661992650000002</v>
      </c>
      <c r="H1458">
        <v>664272.56709128409</v>
      </c>
    </row>
    <row r="1459" spans="1:8" x14ac:dyDescent="0.3">
      <c r="A1459" t="s">
        <v>2967</v>
      </c>
      <c r="B1459" t="s">
        <v>2966</v>
      </c>
      <c r="C1459">
        <v>0.76066519153996004</v>
      </c>
      <c r="D1459">
        <v>5661.7017872500001</v>
      </c>
      <c r="E1459">
        <v>-1.2885133799999999</v>
      </c>
      <c r="F1459">
        <v>15.09853859</v>
      </c>
      <c r="G1459">
        <v>103.84308040000001</v>
      </c>
      <c r="H1459">
        <v>655134.38861354056</v>
      </c>
    </row>
    <row r="1460" spans="1:8" x14ac:dyDescent="0.3">
      <c r="A1460" t="s">
        <v>2780</v>
      </c>
      <c r="B1460" t="s">
        <v>2779</v>
      </c>
      <c r="C1460">
        <v>7.6132196882999997E-4</v>
      </c>
      <c r="D1460">
        <v>46.908758689999999</v>
      </c>
      <c r="E1460">
        <v>-4.9668839999999999E-2</v>
      </c>
      <c r="F1460">
        <v>30.094064840000001</v>
      </c>
      <c r="G1460">
        <v>-4.3658504699999998</v>
      </c>
      <c r="H1460">
        <v>659184.9173639504</v>
      </c>
    </row>
    <row r="1461" spans="1:8" x14ac:dyDescent="0.3">
      <c r="A1461" t="s">
        <v>2726</v>
      </c>
      <c r="B1461" t="s">
        <v>2725</v>
      </c>
      <c r="C1461">
        <v>2.8258761571990001E-2</v>
      </c>
      <c r="D1461">
        <v>118339.69368406</v>
      </c>
      <c r="E1461">
        <v>1.9023055200000001</v>
      </c>
      <c r="F1461">
        <v>8.7492324799999999</v>
      </c>
      <c r="G1461">
        <v>24.064691679999999</v>
      </c>
      <c r="H1461">
        <v>656290.04397852824</v>
      </c>
    </row>
    <row r="1462" spans="1:8" x14ac:dyDescent="0.3">
      <c r="A1462" t="s">
        <v>2786</v>
      </c>
      <c r="B1462" t="s">
        <v>2785</v>
      </c>
      <c r="C1462">
        <v>1.1924620104679999E-2</v>
      </c>
      <c r="D1462">
        <v>0.75141179999999996</v>
      </c>
      <c r="E1462">
        <v>0.33299411000000001</v>
      </c>
      <c r="F1462">
        <v>3.6967495399999999</v>
      </c>
      <c r="G1462">
        <v>-13.203275140000001</v>
      </c>
      <c r="H1462">
        <v>647710.05115945404</v>
      </c>
    </row>
    <row r="1463" spans="1:8" x14ac:dyDescent="0.3">
      <c r="A1463" t="s">
        <v>2754</v>
      </c>
      <c r="B1463" t="s">
        <v>2753</v>
      </c>
      <c r="C1463">
        <v>0.2</v>
      </c>
      <c r="D1463">
        <v>0</v>
      </c>
      <c r="E1463">
        <v>0</v>
      </c>
      <c r="F1463">
        <v>0</v>
      </c>
      <c r="G1463">
        <v>0</v>
      </c>
      <c r="H1463">
        <v>643930.52033677802</v>
      </c>
    </row>
    <row r="1464" spans="1:8" x14ac:dyDescent="0.3">
      <c r="A1464" t="s">
        <v>795</v>
      </c>
      <c r="B1464" t="s">
        <v>2750</v>
      </c>
      <c r="C1464">
        <v>0.17003186804369</v>
      </c>
      <c r="D1464">
        <v>1215.54375286</v>
      </c>
      <c r="E1464">
        <v>-6.1917689999999997E-2</v>
      </c>
      <c r="F1464">
        <v>-0.31705358</v>
      </c>
      <c r="G1464">
        <v>-0.98743776000000005</v>
      </c>
      <c r="H1464">
        <v>641472.5378144217</v>
      </c>
    </row>
    <row r="1465" spans="1:8" x14ac:dyDescent="0.3">
      <c r="A1465" t="s">
        <v>2760</v>
      </c>
      <c r="B1465" t="s">
        <v>2759</v>
      </c>
      <c r="C1465">
        <v>7.2316939122600002E-3</v>
      </c>
      <c r="D1465">
        <v>6199.9120084200003</v>
      </c>
      <c r="E1465">
        <v>-1.4851070399999999</v>
      </c>
      <c r="F1465">
        <v>-0.84209904999999996</v>
      </c>
      <c r="G1465">
        <v>5.5537154199999996</v>
      </c>
      <c r="H1465">
        <v>641267.9836350088</v>
      </c>
    </row>
    <row r="1466" spans="1:8" x14ac:dyDescent="0.3">
      <c r="A1466" t="s">
        <v>2944</v>
      </c>
      <c r="B1466" t="s">
        <v>2943</v>
      </c>
      <c r="C1466">
        <v>0.17006976780016</v>
      </c>
      <c r="D1466">
        <v>46973.595018109998</v>
      </c>
      <c r="E1466">
        <v>-0.62021824999999997</v>
      </c>
      <c r="F1466">
        <v>21.577180210000002</v>
      </c>
      <c r="G1466">
        <v>80.898820040000004</v>
      </c>
      <c r="H1466">
        <v>637550.20646923827</v>
      </c>
    </row>
    <row r="1467" spans="1:8" x14ac:dyDescent="0.3">
      <c r="A1467" t="s">
        <v>2654</v>
      </c>
      <c r="B1467" t="s">
        <v>2653</v>
      </c>
      <c r="C1467">
        <v>7.88713786185E-3</v>
      </c>
      <c r="D1467">
        <v>2998.2887850299999</v>
      </c>
      <c r="E1467">
        <v>-0.10221316</v>
      </c>
      <c r="F1467">
        <v>-4.5999682599999998</v>
      </c>
      <c r="G1467">
        <v>-7.7168638999999999</v>
      </c>
      <c r="H1467">
        <v>622347.37217466836</v>
      </c>
    </row>
    <row r="1468" spans="1:8" x14ac:dyDescent="0.3">
      <c r="A1468" t="s">
        <v>2776</v>
      </c>
      <c r="B1468" t="s">
        <v>2775</v>
      </c>
      <c r="C1468">
        <v>0.10613580238539</v>
      </c>
      <c r="D1468">
        <v>2850.9091366900002</v>
      </c>
      <c r="E1468">
        <v>1.6345443099999999</v>
      </c>
      <c r="F1468">
        <v>-0.15525638</v>
      </c>
      <c r="G1468">
        <v>-15.976589049999999</v>
      </c>
      <c r="H1468">
        <v>621067.12690501253</v>
      </c>
    </row>
    <row r="1469" spans="1:8" x14ac:dyDescent="0.3">
      <c r="A1469" t="s">
        <v>2695</v>
      </c>
      <c r="B1469" t="s">
        <v>2694</v>
      </c>
      <c r="C1469">
        <v>2.162290894478E-2</v>
      </c>
      <c r="D1469">
        <v>1901.5358678499999</v>
      </c>
      <c r="E1469">
        <v>-0.13297916000000001</v>
      </c>
      <c r="F1469">
        <v>0.54182900000000001</v>
      </c>
      <c r="G1469">
        <v>-26.228596920000001</v>
      </c>
      <c r="H1469">
        <v>617228.53057778603</v>
      </c>
    </row>
    <row r="1470" spans="1:8" x14ac:dyDescent="0.3">
      <c r="A1470" t="s">
        <v>2772</v>
      </c>
      <c r="B1470" t="s">
        <v>2771</v>
      </c>
      <c r="C1470">
        <v>1.8407538918999999E-3</v>
      </c>
      <c r="D1470">
        <v>48973.780468110002</v>
      </c>
      <c r="E1470">
        <v>2.4358134900000001</v>
      </c>
      <c r="F1470">
        <v>-2.0443158299999999</v>
      </c>
      <c r="G1470">
        <v>7.18174489</v>
      </c>
      <c r="H1470">
        <v>617482.93129947979</v>
      </c>
    </row>
    <row r="1471" spans="1:8" x14ac:dyDescent="0.3">
      <c r="A1471" t="s">
        <v>2801</v>
      </c>
      <c r="B1471" t="s">
        <v>2800</v>
      </c>
      <c r="C1471">
        <v>8.8286597932799998E-3</v>
      </c>
      <c r="D1471">
        <v>7.5399999999999998E-6</v>
      </c>
      <c r="E1471">
        <v>-7.5881375000000002</v>
      </c>
      <c r="F1471">
        <v>4.3580121399999996</v>
      </c>
      <c r="G1471">
        <v>14.292539440000001</v>
      </c>
      <c r="H1471">
        <v>616336.36523828981</v>
      </c>
    </row>
    <row r="1472" spans="1:8" x14ac:dyDescent="0.3">
      <c r="A1472" t="s">
        <v>2883</v>
      </c>
      <c r="B1472" t="s">
        <v>2882</v>
      </c>
      <c r="C1472">
        <v>0.65143849793173003</v>
      </c>
      <c r="D1472">
        <v>0</v>
      </c>
      <c r="E1472">
        <v>-0.96990284000000004</v>
      </c>
      <c r="F1472">
        <v>4.7522275900000004</v>
      </c>
      <c r="G1472">
        <v>24.486973089999999</v>
      </c>
      <c r="H1472">
        <v>613840.92503989558</v>
      </c>
    </row>
    <row r="1473" spans="1:8" x14ac:dyDescent="0.3">
      <c r="A1473" t="s">
        <v>3122</v>
      </c>
      <c r="B1473" t="s">
        <v>3121</v>
      </c>
      <c r="C1473">
        <v>1.50015268389E-3</v>
      </c>
      <c r="D1473">
        <v>0.30004939000000003</v>
      </c>
      <c r="E1473">
        <v>0.55714631999999997</v>
      </c>
      <c r="F1473">
        <v>38.771257329999997</v>
      </c>
      <c r="G1473">
        <v>57.95213648</v>
      </c>
      <c r="H1473">
        <v>612893.06801085314</v>
      </c>
    </row>
    <row r="1474" spans="1:8" x14ac:dyDescent="0.3">
      <c r="A1474" t="s">
        <v>3110</v>
      </c>
      <c r="B1474" t="s">
        <v>3109</v>
      </c>
      <c r="C1474">
        <v>3.7503817096999999E-4</v>
      </c>
      <c r="D1474">
        <v>870.14322619999996</v>
      </c>
      <c r="E1474">
        <v>0.55695138</v>
      </c>
      <c r="F1474">
        <v>2316.03371393</v>
      </c>
      <c r="G1474">
        <v>127.60193719999999</v>
      </c>
      <c r="H1474">
        <v>607877.57241983688</v>
      </c>
    </row>
    <row r="1475" spans="1:8" x14ac:dyDescent="0.3">
      <c r="A1475" t="s">
        <v>2875</v>
      </c>
      <c r="B1475" t="s">
        <v>2874</v>
      </c>
      <c r="C1475">
        <v>1.07298822595E-3</v>
      </c>
      <c r="D1475">
        <v>100054.3819545</v>
      </c>
      <c r="E1475">
        <v>7.5024799999999997E-3</v>
      </c>
      <c r="F1475">
        <v>7.6047084700000003</v>
      </c>
      <c r="G1475">
        <v>25.704993210000001</v>
      </c>
      <c r="H1475">
        <v>608920.80749674269</v>
      </c>
    </row>
    <row r="1476" spans="1:8" x14ac:dyDescent="0.3">
      <c r="A1476" t="s">
        <v>2597</v>
      </c>
      <c r="B1476" t="s">
        <v>2596</v>
      </c>
      <c r="C1476">
        <v>1.4999522144299999E-3</v>
      </c>
      <c r="D1476">
        <v>360.83172506</v>
      </c>
      <c r="E1476">
        <v>0.32672780000000001</v>
      </c>
      <c r="F1476">
        <v>4.0435872499999999</v>
      </c>
      <c r="G1476">
        <v>57.944564319999998</v>
      </c>
      <c r="H1476">
        <v>606130.68985116296</v>
      </c>
    </row>
    <row r="1477" spans="1:8" x14ac:dyDescent="0.3">
      <c r="A1477" t="s">
        <v>2836</v>
      </c>
      <c r="B1477" t="s">
        <v>2835</v>
      </c>
      <c r="C1477">
        <v>7.4881989843999998E-4</v>
      </c>
      <c r="D1477">
        <v>0</v>
      </c>
      <c r="E1477">
        <v>0.17205802000000001</v>
      </c>
      <c r="F1477">
        <v>3.8831873300000002</v>
      </c>
      <c r="G1477">
        <v>18.265664619999999</v>
      </c>
      <c r="H1477">
        <v>602798.78212065902</v>
      </c>
    </row>
    <row r="1478" spans="1:8" x14ac:dyDescent="0.3">
      <c r="A1478" t="s">
        <v>2961</v>
      </c>
      <c r="B1478" t="s">
        <v>2960</v>
      </c>
      <c r="C1478">
        <v>6.35084878365E-3</v>
      </c>
      <c r="D1478">
        <v>2227.45658994</v>
      </c>
      <c r="E1478">
        <v>0.43902581000000002</v>
      </c>
      <c r="F1478">
        <v>39.939692030000003</v>
      </c>
      <c r="G1478">
        <v>53.117928190000001</v>
      </c>
      <c r="H1478">
        <v>603330.63444675005</v>
      </c>
    </row>
    <row r="1479" spans="1:8" x14ac:dyDescent="0.3">
      <c r="A1479" t="s">
        <v>2905</v>
      </c>
      <c r="B1479" t="s">
        <v>2904</v>
      </c>
      <c r="C1479">
        <v>2.0489693541400002E-3</v>
      </c>
      <c r="D1479">
        <v>141071.19554406</v>
      </c>
      <c r="E1479">
        <v>21.643061589999999</v>
      </c>
      <c r="F1479">
        <v>18.641178310000001</v>
      </c>
      <c r="G1479">
        <v>15.370350030000001</v>
      </c>
      <c r="H1479">
        <v>580437.7044242007</v>
      </c>
    </row>
    <row r="1480" spans="1:8" x14ac:dyDescent="0.3">
      <c r="A1480" t="s">
        <v>2869</v>
      </c>
      <c r="B1480" t="s">
        <v>2869</v>
      </c>
      <c r="C1480">
        <v>2.3979881816000001E-4</v>
      </c>
      <c r="D1480">
        <v>166687.00910765</v>
      </c>
      <c r="E1480">
        <v>0.74760853999999999</v>
      </c>
      <c r="F1480">
        <v>12.468694060000001</v>
      </c>
      <c r="G1480">
        <v>29.883613100000002</v>
      </c>
      <c r="H1480">
        <v>598540.48791436001</v>
      </c>
    </row>
    <row r="1481" spans="1:8" x14ac:dyDescent="0.3">
      <c r="A1481" t="s">
        <v>2649</v>
      </c>
      <c r="B1481" t="s">
        <v>2649</v>
      </c>
      <c r="C1481">
        <v>1.74369444927E-3</v>
      </c>
      <c r="D1481">
        <v>87513.190648000003</v>
      </c>
      <c r="E1481">
        <v>1.85780798</v>
      </c>
      <c r="F1481">
        <v>12.776283449999999</v>
      </c>
      <c r="G1481">
        <v>54.281362270000002</v>
      </c>
      <c r="H1481">
        <v>595323.06022138556</v>
      </c>
    </row>
    <row r="1482" spans="1:8" x14ac:dyDescent="0.3">
      <c r="A1482" t="s">
        <v>2864</v>
      </c>
      <c r="B1482" t="s">
        <v>2863</v>
      </c>
      <c r="C1482">
        <v>2.500160781E-5</v>
      </c>
      <c r="D1482">
        <v>3521.3784745200001</v>
      </c>
      <c r="E1482">
        <v>8.3641900000000005E-3</v>
      </c>
      <c r="F1482">
        <v>3.2706648899999999</v>
      </c>
      <c r="G1482">
        <v>11.89339077</v>
      </c>
      <c r="H1482">
        <v>592786.83473328908</v>
      </c>
    </row>
    <row r="1483" spans="1:8" x14ac:dyDescent="0.3">
      <c r="A1483" t="s">
        <v>2956</v>
      </c>
      <c r="B1483" t="s">
        <v>2955</v>
      </c>
      <c r="C1483">
        <v>7.3701446798700001E-3</v>
      </c>
      <c r="D1483">
        <v>1061.48846392</v>
      </c>
      <c r="E1483">
        <v>-0.31462315000000002</v>
      </c>
      <c r="F1483">
        <v>-0.67007079999999997</v>
      </c>
      <c r="G1483">
        <v>194.76799406000001</v>
      </c>
      <c r="H1483">
        <v>589002.93988885905</v>
      </c>
    </row>
    <row r="1484" spans="1:8" x14ac:dyDescent="0.3">
      <c r="A1484" t="s">
        <v>2723</v>
      </c>
      <c r="B1484" t="s">
        <v>2722</v>
      </c>
      <c r="C1484">
        <v>2.145549033E-4</v>
      </c>
      <c r="D1484">
        <v>65341.004587609998</v>
      </c>
      <c r="E1484">
        <v>-0.86570119999999995</v>
      </c>
      <c r="F1484">
        <v>-8.2988909700000004</v>
      </c>
      <c r="G1484">
        <v>37.74002505</v>
      </c>
      <c r="H1484">
        <v>584351.00688271539</v>
      </c>
    </row>
    <row r="1485" spans="1:8" x14ac:dyDescent="0.3">
      <c r="A1485" t="s">
        <v>2833</v>
      </c>
      <c r="B1485" t="s">
        <v>2832</v>
      </c>
      <c r="C1485">
        <v>2.2760889505999999E-4</v>
      </c>
      <c r="D1485">
        <v>8614.9309888900007</v>
      </c>
      <c r="E1485">
        <v>-0.49978612</v>
      </c>
      <c r="F1485">
        <v>4.7867091400000001</v>
      </c>
      <c r="G1485">
        <v>9.7205052799999994</v>
      </c>
      <c r="H1485">
        <v>586900.03803244559</v>
      </c>
    </row>
    <row r="1486" spans="1:8" x14ac:dyDescent="0.3">
      <c r="A1486" t="s">
        <v>2693</v>
      </c>
      <c r="B1486" t="s">
        <v>2692</v>
      </c>
      <c r="C1486">
        <v>1.36827937756E-3</v>
      </c>
      <c r="D1486">
        <v>43284.627303540001</v>
      </c>
      <c r="E1486">
        <v>-0.76807384999999995</v>
      </c>
      <c r="F1486">
        <v>-11.951701760000001</v>
      </c>
      <c r="G1486">
        <v>14.435586649999999</v>
      </c>
      <c r="H1486">
        <v>584410.43241458689</v>
      </c>
    </row>
    <row r="1487" spans="1:8" x14ac:dyDescent="0.3">
      <c r="A1487" t="s">
        <v>2852</v>
      </c>
      <c r="B1487" t="s">
        <v>2851</v>
      </c>
      <c r="C1487">
        <v>3.6373841199819998E-2</v>
      </c>
      <c r="D1487">
        <v>0</v>
      </c>
      <c r="E1487">
        <v>0.54351368</v>
      </c>
      <c r="F1487">
        <v>4.0452163499999996</v>
      </c>
      <c r="G1487">
        <v>18.448271680000001</v>
      </c>
      <c r="H1487">
        <v>584454.90036249044</v>
      </c>
    </row>
    <row r="1488" spans="1:8" x14ac:dyDescent="0.3">
      <c r="A1488" t="s">
        <v>2850</v>
      </c>
      <c r="B1488" t="s">
        <v>2850</v>
      </c>
      <c r="C1488">
        <v>7.0868632149999995E-4</v>
      </c>
      <c r="D1488">
        <v>2682.58332582</v>
      </c>
      <c r="E1488">
        <v>1.68101806</v>
      </c>
      <c r="F1488">
        <v>-1.6022275100000001</v>
      </c>
      <c r="G1488">
        <v>15.085342499999999</v>
      </c>
      <c r="H1488">
        <v>579849.83626003575</v>
      </c>
    </row>
    <row r="1489" spans="1:8" x14ac:dyDescent="0.3">
      <c r="A1489" t="s">
        <v>2648</v>
      </c>
      <c r="B1489" t="s">
        <v>2648</v>
      </c>
      <c r="C1489">
        <v>1.0631670230000001E-4</v>
      </c>
      <c r="D1489">
        <v>13.692538470000001</v>
      </c>
      <c r="E1489">
        <v>8.3588789999999996E-2</v>
      </c>
      <c r="F1489">
        <v>5.3384282599999997</v>
      </c>
      <c r="G1489">
        <v>-75.351299449999999</v>
      </c>
      <c r="H1489">
        <v>579482.62850520527</v>
      </c>
    </row>
    <row r="1490" spans="1:8" x14ac:dyDescent="0.3">
      <c r="A1490" t="s">
        <v>2868</v>
      </c>
      <c r="B1490" t="s">
        <v>2867</v>
      </c>
      <c r="C1490">
        <v>1.87519085487E-3</v>
      </c>
      <c r="D1490">
        <v>0</v>
      </c>
      <c r="E1490">
        <v>0.55714631999999997</v>
      </c>
      <c r="F1490">
        <v>4.078443</v>
      </c>
      <c r="G1490">
        <v>18.542050620000001</v>
      </c>
      <c r="H1490">
        <v>575696.43422462465</v>
      </c>
    </row>
    <row r="1491" spans="1:8" x14ac:dyDescent="0.3">
      <c r="A1491" t="s">
        <v>2892</v>
      </c>
      <c r="B1491" t="s">
        <v>2891</v>
      </c>
      <c r="C1491">
        <v>3.2658324873299999E-3</v>
      </c>
      <c r="D1491">
        <v>91761.145836149997</v>
      </c>
      <c r="E1491">
        <v>0.10352475</v>
      </c>
      <c r="F1491">
        <v>10.141349269999999</v>
      </c>
      <c r="G1491">
        <v>18.96287263</v>
      </c>
      <c r="H1491">
        <v>573969.59916586673</v>
      </c>
    </row>
    <row r="1492" spans="1:8" x14ac:dyDescent="0.3">
      <c r="A1492" t="s">
        <v>2807</v>
      </c>
      <c r="B1492" t="s">
        <v>2806</v>
      </c>
      <c r="C1492">
        <v>6.1798031234299999E-3</v>
      </c>
      <c r="D1492">
        <v>1.9055314400000001</v>
      </c>
      <c r="E1492">
        <v>0.54351368</v>
      </c>
      <c r="F1492">
        <v>-10.55476445</v>
      </c>
      <c r="G1492">
        <v>-12.14690648</v>
      </c>
      <c r="H1492">
        <v>569453.40831626591</v>
      </c>
    </row>
    <row r="1493" spans="1:8" x14ac:dyDescent="0.3">
      <c r="A1493" t="s">
        <v>1409</v>
      </c>
      <c r="B1493" t="s">
        <v>2895</v>
      </c>
      <c r="C1493">
        <v>1.2670897054070001E-2</v>
      </c>
      <c r="D1493">
        <v>68435.844212209995</v>
      </c>
      <c r="E1493">
        <v>0.31130561000000001</v>
      </c>
      <c r="F1493">
        <v>1.56940955</v>
      </c>
      <c r="G1493">
        <v>5.5501819000000001</v>
      </c>
      <c r="H1493">
        <v>568006.97927309852</v>
      </c>
    </row>
    <row r="1494" spans="1:8" x14ac:dyDescent="0.3">
      <c r="A1494" t="s">
        <v>2798</v>
      </c>
      <c r="B1494" t="s">
        <v>2797</v>
      </c>
      <c r="C1494">
        <v>6.4499336578199996E-3</v>
      </c>
      <c r="D1494">
        <v>2582.4747946399998</v>
      </c>
      <c r="E1494">
        <v>1.14681582</v>
      </c>
      <c r="F1494">
        <v>3.80425609</v>
      </c>
      <c r="G1494">
        <v>20.400876870000001</v>
      </c>
      <c r="H1494">
        <v>569760.76555309189</v>
      </c>
    </row>
    <row r="1495" spans="1:8" x14ac:dyDescent="0.3">
      <c r="A1495" t="s">
        <v>2749</v>
      </c>
      <c r="B1495" t="s">
        <v>2748</v>
      </c>
      <c r="C1495">
        <v>7.1485630876000003E-4</v>
      </c>
      <c r="D1495">
        <v>18322.663549640001</v>
      </c>
      <c r="E1495">
        <v>-5.0234290000000001E-2</v>
      </c>
      <c r="F1495">
        <v>-11.369805380000001</v>
      </c>
      <c r="G1495">
        <v>-11.282313719999999</v>
      </c>
      <c r="H1495">
        <v>567160.64376500971</v>
      </c>
    </row>
    <row r="1496" spans="1:8" x14ac:dyDescent="0.3">
      <c r="A1496" t="s">
        <v>2873</v>
      </c>
      <c r="B1496" t="s">
        <v>2872</v>
      </c>
      <c r="C1496">
        <v>2.4022704176499998E-3</v>
      </c>
      <c r="D1496">
        <v>689.69112643999995</v>
      </c>
      <c r="E1496">
        <v>31.393946110000002</v>
      </c>
      <c r="F1496">
        <v>-1.5841499800000001</v>
      </c>
      <c r="G1496">
        <v>49.700644019999999</v>
      </c>
      <c r="H1496">
        <v>561650.34319248644</v>
      </c>
    </row>
    <row r="1497" spans="1:8" x14ac:dyDescent="0.3">
      <c r="A1497" t="s">
        <v>2888</v>
      </c>
      <c r="B1497" t="s">
        <v>2888</v>
      </c>
      <c r="C1497">
        <v>5.5834262477329998E-2</v>
      </c>
      <c r="D1497">
        <v>0</v>
      </c>
      <c r="E1497">
        <v>9.9252339999999994E-2</v>
      </c>
      <c r="F1497">
        <v>5.7452288600000001</v>
      </c>
      <c r="G1497">
        <v>13.217492050000001</v>
      </c>
      <c r="H1497">
        <v>561459.12580199714</v>
      </c>
    </row>
    <row r="1498" spans="1:8" x14ac:dyDescent="0.3">
      <c r="A1498" t="s">
        <v>2681</v>
      </c>
      <c r="B1498" t="s">
        <v>2680</v>
      </c>
      <c r="C1498">
        <v>1.5374510197899999E-3</v>
      </c>
      <c r="D1498">
        <v>3012.9656915</v>
      </c>
      <c r="E1498">
        <v>-2.0620038100000002</v>
      </c>
      <c r="F1498">
        <v>-9.2385728300000007</v>
      </c>
      <c r="G1498">
        <v>-57.023193460000002</v>
      </c>
      <c r="H1498">
        <v>560771.73733146652</v>
      </c>
    </row>
    <row r="1499" spans="1:8" x14ac:dyDescent="0.3">
      <c r="A1499" t="s">
        <v>2885</v>
      </c>
      <c r="B1499" t="s">
        <v>2884</v>
      </c>
      <c r="C1499">
        <v>2.9999044288500001E-3</v>
      </c>
      <c r="D1499">
        <v>36.861751750000003</v>
      </c>
      <c r="E1499">
        <v>0.54351368</v>
      </c>
      <c r="F1499">
        <v>4.0452163499999996</v>
      </c>
      <c r="G1499">
        <v>18.458423239999998</v>
      </c>
      <c r="H1499">
        <v>556752.69594808738</v>
      </c>
    </row>
    <row r="1500" spans="1:8" x14ac:dyDescent="0.3">
      <c r="A1500" t="s">
        <v>2871</v>
      </c>
      <c r="B1500" t="s">
        <v>2870</v>
      </c>
      <c r="C1500">
        <v>6.7236905873999998E-4</v>
      </c>
      <c r="D1500">
        <v>6030.93441024</v>
      </c>
      <c r="E1500">
        <v>-3.3148642700000002</v>
      </c>
      <c r="F1500">
        <v>-2.60513029</v>
      </c>
      <c r="G1500">
        <v>27.60312235</v>
      </c>
      <c r="H1500">
        <v>556959.37658815796</v>
      </c>
    </row>
    <row r="1501" spans="1:8" x14ac:dyDescent="0.3">
      <c r="A1501" t="s">
        <v>2844</v>
      </c>
      <c r="B1501" t="s">
        <v>2843</v>
      </c>
      <c r="C1501">
        <v>2.36531260327E-3</v>
      </c>
      <c r="D1501">
        <v>58794.496995180001</v>
      </c>
      <c r="E1501">
        <v>0.81357184999999999</v>
      </c>
      <c r="F1501">
        <v>0.58994241000000003</v>
      </c>
      <c r="G1501">
        <v>21.692069759999999</v>
      </c>
      <c r="H1501">
        <v>550455.77770286845</v>
      </c>
    </row>
    <row r="1502" spans="1:8" x14ac:dyDescent="0.3">
      <c r="A1502" t="s">
        <v>2866</v>
      </c>
      <c r="B1502" t="s">
        <v>2865</v>
      </c>
      <c r="C1502">
        <v>0.18681086472746999</v>
      </c>
      <c r="D1502">
        <v>1190194.6137426</v>
      </c>
      <c r="E1502">
        <v>0.98591653999999995</v>
      </c>
      <c r="F1502">
        <v>3.2986152799999999</v>
      </c>
      <c r="G1502">
        <v>9.8967933200000004</v>
      </c>
      <c r="H1502">
        <v>551092.0135838635</v>
      </c>
    </row>
    <row r="1503" spans="1:8" x14ac:dyDescent="0.3">
      <c r="A1503" t="s">
        <v>2784</v>
      </c>
      <c r="B1503" t="s">
        <v>2783</v>
      </c>
      <c r="C1503">
        <v>1.9064357063084501</v>
      </c>
      <c r="D1503">
        <v>746663.35138163005</v>
      </c>
      <c r="E1503">
        <v>0.24414994000000001</v>
      </c>
      <c r="F1503">
        <v>-0.34283548000000003</v>
      </c>
      <c r="G1503">
        <v>-20.770849980000001</v>
      </c>
      <c r="H1503">
        <v>547657.97247981583</v>
      </c>
    </row>
    <row r="1504" spans="1:8" x14ac:dyDescent="0.3">
      <c r="A1504" t="s">
        <v>2860</v>
      </c>
      <c r="B1504" t="s">
        <v>2859</v>
      </c>
      <c r="C1504">
        <v>2.8874080142630001E-2</v>
      </c>
      <c r="D1504">
        <v>9200.0812650299995</v>
      </c>
      <c r="E1504">
        <v>-4.6276785800000004</v>
      </c>
      <c r="F1504">
        <v>-4.6267242199999998</v>
      </c>
      <c r="G1504">
        <v>7.3039442000000001</v>
      </c>
      <c r="H1504">
        <v>547441.07819420402</v>
      </c>
    </row>
    <row r="1505" spans="1:8" x14ac:dyDescent="0.3">
      <c r="A1505" t="s">
        <v>2897</v>
      </c>
      <c r="B1505" t="s">
        <v>2896</v>
      </c>
      <c r="C1505">
        <v>0.16911961217645999</v>
      </c>
      <c r="D1505">
        <v>0</v>
      </c>
      <c r="E1505">
        <v>0.54351368</v>
      </c>
      <c r="F1505">
        <v>4.0452163499999996</v>
      </c>
      <c r="G1505">
        <v>14.155446319999999</v>
      </c>
      <c r="H1505">
        <v>544669.37611172558</v>
      </c>
    </row>
    <row r="1506" spans="1:8" x14ac:dyDescent="0.3">
      <c r="A1506" t="s">
        <v>2899</v>
      </c>
      <c r="B1506" t="s">
        <v>2898</v>
      </c>
      <c r="C1506">
        <v>3.7498805360999999E-4</v>
      </c>
      <c r="D1506">
        <v>0</v>
      </c>
      <c r="E1506">
        <v>0.54351369000000005</v>
      </c>
      <c r="F1506">
        <v>4.0452163499999996</v>
      </c>
      <c r="G1506">
        <v>18.458423239999998</v>
      </c>
      <c r="H1506">
        <v>542460.96639083617</v>
      </c>
    </row>
    <row r="1507" spans="1:8" x14ac:dyDescent="0.3">
      <c r="A1507" t="s">
        <v>2911</v>
      </c>
      <c r="B1507" t="s">
        <v>2910</v>
      </c>
      <c r="C1507">
        <v>2.0680413089829999E-2</v>
      </c>
      <c r="D1507">
        <v>0</v>
      </c>
      <c r="E1507">
        <v>9.9157919999999997E-2</v>
      </c>
      <c r="F1507">
        <v>5.7452288600000001</v>
      </c>
      <c r="G1507">
        <v>13.184758670000001</v>
      </c>
      <c r="H1507">
        <v>542746.44328529888</v>
      </c>
    </row>
    <row r="1508" spans="1:8" x14ac:dyDescent="0.3">
      <c r="A1508" t="s">
        <v>2670</v>
      </c>
      <c r="B1508" t="s">
        <v>2669</v>
      </c>
      <c r="C1508">
        <v>5.6998184148159999E-2</v>
      </c>
      <c r="D1508">
        <v>86.22597288</v>
      </c>
      <c r="E1508">
        <v>0.32672780000000001</v>
      </c>
      <c r="F1508">
        <v>18.90695685</v>
      </c>
      <c r="G1508">
        <v>-24.982761270000001</v>
      </c>
      <c r="H1508">
        <v>541766.62601376069</v>
      </c>
    </row>
    <row r="1509" spans="1:8" x14ac:dyDescent="0.3">
      <c r="A1509" t="s">
        <v>491</v>
      </c>
      <c r="B1509" t="s">
        <v>2984</v>
      </c>
      <c r="C1509">
        <v>4.5350410922199999E-3</v>
      </c>
      <c r="D1509">
        <v>1264.98764734</v>
      </c>
      <c r="E1509">
        <v>-7.2068060200000001</v>
      </c>
      <c r="F1509">
        <v>7.5041125099999997</v>
      </c>
      <c r="G1509">
        <v>62.206757699999997</v>
      </c>
      <c r="H1509">
        <v>540336.39135838032</v>
      </c>
    </row>
    <row r="1510" spans="1:8" x14ac:dyDescent="0.3">
      <c r="A1510" t="s">
        <v>2854</v>
      </c>
      <c r="B1510" t="s">
        <v>2853</v>
      </c>
      <c r="C1510">
        <v>6.1361415878999999E-4</v>
      </c>
      <c r="D1510">
        <v>184800.00576714001</v>
      </c>
      <c r="E1510">
        <v>1.1591591299999999</v>
      </c>
      <c r="F1510">
        <v>1.2587911199999999</v>
      </c>
      <c r="G1510">
        <v>36.12108937</v>
      </c>
      <c r="H1510">
        <v>545737.62583909091</v>
      </c>
    </row>
    <row r="1511" spans="1:8" x14ac:dyDescent="0.3">
      <c r="A1511" t="s">
        <v>2805</v>
      </c>
      <c r="B1511" t="s">
        <v>2804</v>
      </c>
      <c r="C1511">
        <v>8.8511098504000002E-4</v>
      </c>
      <c r="D1511">
        <v>849.9321559</v>
      </c>
      <c r="E1511">
        <v>1.7439164300000001</v>
      </c>
      <c r="F1511">
        <v>0.23117187</v>
      </c>
      <c r="G1511">
        <v>-27.996494899999998</v>
      </c>
      <c r="H1511">
        <v>533288.54708751489</v>
      </c>
    </row>
    <row r="1512" spans="1:8" x14ac:dyDescent="0.3">
      <c r="A1512" t="s">
        <v>3098</v>
      </c>
      <c r="B1512" t="s">
        <v>3097</v>
      </c>
      <c r="C1512">
        <v>1.7144796255509999E-2</v>
      </c>
      <c r="D1512">
        <v>15019.125631180001</v>
      </c>
      <c r="E1512">
        <v>-0.62344548</v>
      </c>
      <c r="F1512">
        <v>30.93634793</v>
      </c>
      <c r="G1512">
        <v>204.65687316</v>
      </c>
      <c r="H1512">
        <v>535783.40394842648</v>
      </c>
    </row>
    <row r="1513" spans="1:8" x14ac:dyDescent="0.3">
      <c r="A1513" t="s">
        <v>2862</v>
      </c>
      <c r="B1513" t="s">
        <v>2861</v>
      </c>
      <c r="C1513">
        <v>4.0742981899999997E-6</v>
      </c>
      <c r="D1513">
        <v>94244.753911149994</v>
      </c>
      <c r="E1513">
        <v>-0.36099668000000001</v>
      </c>
      <c r="F1513">
        <v>-17.354817839999999</v>
      </c>
      <c r="G1513">
        <v>2.4309889199999999</v>
      </c>
      <c r="H1513">
        <v>532599.67132748058</v>
      </c>
    </row>
    <row r="1514" spans="1:8" x14ac:dyDescent="0.3">
      <c r="A1514" t="s">
        <v>2823</v>
      </c>
      <c r="B1514" t="s">
        <v>2822</v>
      </c>
      <c r="C1514">
        <v>2.0174158760199999E-3</v>
      </c>
      <c r="D1514">
        <v>3226.5985123800001</v>
      </c>
      <c r="E1514">
        <v>0.17892665999999999</v>
      </c>
      <c r="F1514">
        <v>-19.807729999999999</v>
      </c>
      <c r="G1514">
        <v>50.398503120000001</v>
      </c>
      <c r="H1514">
        <v>530650.28702559904</v>
      </c>
    </row>
    <row r="1515" spans="1:8" x14ac:dyDescent="0.3">
      <c r="A1515" t="s">
        <v>2988</v>
      </c>
      <c r="B1515" t="s">
        <v>2987</v>
      </c>
      <c r="C1515">
        <v>19.173295570962541</v>
      </c>
      <c r="D1515">
        <v>64023.417341050001</v>
      </c>
      <c r="E1515">
        <v>2.31128204</v>
      </c>
      <c r="F1515">
        <v>-9.1693841000000003</v>
      </c>
      <c r="G1515">
        <v>124.06390380000001</v>
      </c>
      <c r="H1515">
        <v>527265.6282014699</v>
      </c>
    </row>
    <row r="1516" spans="1:8" x14ac:dyDescent="0.3">
      <c r="A1516" t="s">
        <v>2986</v>
      </c>
      <c r="B1516" t="s">
        <v>2985</v>
      </c>
      <c r="C1516">
        <v>4.4998566432799996E-3</v>
      </c>
      <c r="D1516">
        <v>18755.658930379999</v>
      </c>
      <c r="E1516">
        <v>0.54351368</v>
      </c>
      <c r="F1516">
        <v>24.854259620000001</v>
      </c>
      <c r="G1516">
        <v>103.07158269</v>
      </c>
      <c r="H1516">
        <v>525786.77545136621</v>
      </c>
    </row>
    <row r="1517" spans="1:8" x14ac:dyDescent="0.3">
      <c r="A1517" t="s">
        <v>2975</v>
      </c>
      <c r="B1517" t="s">
        <v>2974</v>
      </c>
      <c r="C1517">
        <v>2.3827209044000001E-4</v>
      </c>
      <c r="D1517">
        <v>1110.26507408</v>
      </c>
      <c r="E1517">
        <v>-3.7249050100000001</v>
      </c>
      <c r="F1517">
        <v>4.9589254699999996</v>
      </c>
      <c r="G1517">
        <v>17.511602140000001</v>
      </c>
      <c r="H1517">
        <v>523193.87180001015</v>
      </c>
    </row>
    <row r="1518" spans="1:8" x14ac:dyDescent="0.3">
      <c r="A1518" t="s">
        <v>2537</v>
      </c>
      <c r="B1518" t="s">
        <v>2536</v>
      </c>
      <c r="C1518">
        <v>3.7498805360000002E-5</v>
      </c>
      <c r="D1518">
        <v>301.25993729999999</v>
      </c>
      <c r="E1518">
        <v>-1.4971785799999999</v>
      </c>
      <c r="F1518">
        <v>3.8600485199999999</v>
      </c>
      <c r="G1518">
        <v>-14.057417020000001</v>
      </c>
      <c r="H1518">
        <v>522642.27577679994</v>
      </c>
    </row>
    <row r="1519" spans="1:8" x14ac:dyDescent="0.3">
      <c r="A1519" t="s">
        <v>2923</v>
      </c>
      <c r="B1519" t="s">
        <v>2922</v>
      </c>
      <c r="C1519">
        <v>3.7440994921999999E-4</v>
      </c>
      <c r="D1519">
        <v>1.1227187300000001</v>
      </c>
      <c r="E1519">
        <v>0.17831467000000001</v>
      </c>
      <c r="F1519">
        <v>3.8624720199999998</v>
      </c>
      <c r="G1519">
        <v>18.275800530000001</v>
      </c>
      <c r="H1519">
        <v>518865.82765423821</v>
      </c>
    </row>
    <row r="1520" spans="1:8" x14ac:dyDescent="0.3">
      <c r="A1520" t="s">
        <v>2819</v>
      </c>
      <c r="B1520" t="s">
        <v>2818</v>
      </c>
      <c r="C1520">
        <v>0.28322084078769</v>
      </c>
      <c r="D1520">
        <v>20574.727474439998</v>
      </c>
      <c r="E1520">
        <v>2.7364956600000001</v>
      </c>
      <c r="F1520">
        <v>-2.85731</v>
      </c>
      <c r="G1520">
        <v>-18.823129640000001</v>
      </c>
      <c r="H1520">
        <v>516466.51455586974</v>
      </c>
    </row>
    <row r="1521" spans="1:8" x14ac:dyDescent="0.3">
      <c r="A1521" t="s">
        <v>2948</v>
      </c>
      <c r="B1521" t="s">
        <v>2947</v>
      </c>
      <c r="C1521">
        <v>3.0192023315000001E-3</v>
      </c>
      <c r="D1521">
        <v>92692.612710290006</v>
      </c>
      <c r="E1521">
        <v>-2.95395991</v>
      </c>
      <c r="F1521">
        <v>-1.90595398</v>
      </c>
      <c r="G1521">
        <v>16.229497640000002</v>
      </c>
      <c r="H1521">
        <v>510680.01247264998</v>
      </c>
    </row>
    <row r="1522" spans="1:8" x14ac:dyDescent="0.3">
      <c r="A1522" t="s">
        <v>2741</v>
      </c>
      <c r="B1522" t="s">
        <v>2740</v>
      </c>
      <c r="C1522">
        <v>4.1034919245200004E-3</v>
      </c>
      <c r="D1522">
        <v>2886.5369980599999</v>
      </c>
      <c r="E1522">
        <v>-29.304712649999999</v>
      </c>
      <c r="F1522">
        <v>-50.66837452</v>
      </c>
      <c r="G1522">
        <v>-48.113163450000002</v>
      </c>
      <c r="H1522">
        <v>511661.15271975176</v>
      </c>
    </row>
    <row r="1523" spans="1:8" x14ac:dyDescent="0.3">
      <c r="A1523" t="s">
        <v>2969</v>
      </c>
      <c r="B1523" t="s">
        <v>2968</v>
      </c>
      <c r="C1523">
        <v>1.5223881223999999E-4</v>
      </c>
      <c r="D1523">
        <v>88686.407336889999</v>
      </c>
      <c r="E1523">
        <v>-1.2543012899999999</v>
      </c>
      <c r="F1523">
        <v>-29.66926205</v>
      </c>
      <c r="G1523">
        <v>17.7847261</v>
      </c>
      <c r="H1523">
        <v>509078.31055106263</v>
      </c>
    </row>
    <row r="1524" spans="1:8" x14ac:dyDescent="0.3">
      <c r="A1524" t="s">
        <v>2879</v>
      </c>
      <c r="B1524" t="s">
        <v>2878</v>
      </c>
      <c r="C1524">
        <v>1.0642817184699999E-3</v>
      </c>
      <c r="D1524">
        <v>51837.111579819997</v>
      </c>
      <c r="E1524">
        <v>-0.43387805000000002</v>
      </c>
      <c r="F1524">
        <v>3.0791028699999998</v>
      </c>
      <c r="G1524">
        <v>22.717318760000001</v>
      </c>
      <c r="H1524">
        <v>510852.04910302529</v>
      </c>
    </row>
    <row r="1525" spans="1:8" x14ac:dyDescent="0.3">
      <c r="A1525" t="s">
        <v>2705</v>
      </c>
      <c r="B1525" t="s">
        <v>2704</v>
      </c>
      <c r="C1525">
        <v>7.595925033E-4</v>
      </c>
      <c r="D1525">
        <v>714.40730903999997</v>
      </c>
      <c r="E1525">
        <v>0.40764001</v>
      </c>
      <c r="F1525">
        <v>-29.294959349999999</v>
      </c>
      <c r="G1525">
        <v>3.5491352300000001</v>
      </c>
      <c r="H1525">
        <v>509520.13431801932</v>
      </c>
    </row>
    <row r="1526" spans="1:8" x14ac:dyDescent="0.3">
      <c r="A1526" t="s">
        <v>2840</v>
      </c>
      <c r="B1526" t="s">
        <v>2839</v>
      </c>
      <c r="C1526">
        <v>4.9289583181800004E-3</v>
      </c>
      <c r="D1526">
        <v>28123.854348600002</v>
      </c>
      <c r="E1526">
        <v>0.46228909000000001</v>
      </c>
      <c r="F1526">
        <v>-13.125305320000001</v>
      </c>
      <c r="G1526">
        <v>46.395400770000002</v>
      </c>
      <c r="H1526">
        <v>503741.3353999728</v>
      </c>
    </row>
    <row r="1527" spans="1:8" x14ac:dyDescent="0.3">
      <c r="A1527" t="s">
        <v>2817</v>
      </c>
      <c r="B1527" t="s">
        <v>2816</v>
      </c>
      <c r="C1527">
        <v>7.1632290655860006E-2</v>
      </c>
      <c r="D1527">
        <v>9.0987000000000001E-4</v>
      </c>
      <c r="E1527">
        <v>0.55695138</v>
      </c>
      <c r="F1527">
        <v>-17.870692930000001</v>
      </c>
      <c r="G1527">
        <v>-9.4856689700000008</v>
      </c>
      <c r="H1527">
        <v>501426.03459102003</v>
      </c>
    </row>
    <row r="1528" spans="1:8" x14ac:dyDescent="0.3">
      <c r="A1528" t="s">
        <v>2821</v>
      </c>
      <c r="B1528" t="s">
        <v>2820</v>
      </c>
      <c r="C1528">
        <v>2.0249770912799999E-3</v>
      </c>
      <c r="D1528">
        <v>23.13641629</v>
      </c>
      <c r="E1528">
        <v>-1.6793030600000001</v>
      </c>
      <c r="F1528">
        <v>-10.373270379999999</v>
      </c>
      <c r="G1528">
        <v>-8.6237417199999999</v>
      </c>
      <c r="H1528">
        <v>501432.31237897481</v>
      </c>
    </row>
    <row r="1529" spans="1:8" x14ac:dyDescent="0.3">
      <c r="A1529" t="s">
        <v>2915</v>
      </c>
      <c r="B1529" t="s">
        <v>2914</v>
      </c>
      <c r="C1529">
        <v>2.3228700079999999E-5</v>
      </c>
      <c r="D1529">
        <v>6247.7260059399996</v>
      </c>
      <c r="E1529">
        <v>5.7003915200000002</v>
      </c>
      <c r="F1529">
        <v>40.735520399999999</v>
      </c>
      <c r="G1529">
        <v>49.783460910000002</v>
      </c>
      <c r="H1529">
        <v>499413.34072460822</v>
      </c>
    </row>
    <row r="1530" spans="1:8" x14ac:dyDescent="0.3">
      <c r="A1530" t="s">
        <v>2827</v>
      </c>
      <c r="B1530" t="s">
        <v>2826</v>
      </c>
      <c r="C1530">
        <v>2.3145495115000001E-4</v>
      </c>
      <c r="D1530">
        <v>50878.008227279999</v>
      </c>
      <c r="E1530">
        <v>-7.4089194599999999</v>
      </c>
      <c r="F1530">
        <v>-21.203686569999999</v>
      </c>
      <c r="G1530">
        <v>96.714041609999995</v>
      </c>
      <c r="H1530">
        <v>495413.11937017384</v>
      </c>
    </row>
    <row r="1531" spans="1:8" x14ac:dyDescent="0.3">
      <c r="A1531" t="s">
        <v>1821</v>
      </c>
      <c r="B1531" t="s">
        <v>1820</v>
      </c>
      <c r="C1531">
        <v>1.12257617511E-3</v>
      </c>
      <c r="D1531">
        <v>113.44737171</v>
      </c>
      <c r="E1531">
        <v>0.41897007000000003</v>
      </c>
      <c r="F1531">
        <v>7.9657402499999996</v>
      </c>
      <c r="G1531">
        <v>-83.700525540000001</v>
      </c>
      <c r="H1531">
        <v>497182.92377728294</v>
      </c>
    </row>
    <row r="1532" spans="1:8" x14ac:dyDescent="0.3">
      <c r="A1532" t="s">
        <v>3004</v>
      </c>
      <c r="B1532" t="s">
        <v>3003</v>
      </c>
      <c r="C1532">
        <v>1.28776820024E-3</v>
      </c>
      <c r="D1532">
        <v>289.20564112</v>
      </c>
      <c r="E1532">
        <v>0.25492624000000003</v>
      </c>
      <c r="F1532">
        <v>10.51634512</v>
      </c>
      <c r="G1532">
        <v>92.24688999</v>
      </c>
      <c r="H1532">
        <v>495225.3380362101</v>
      </c>
    </row>
    <row r="1533" spans="1:8" x14ac:dyDescent="0.3">
      <c r="A1533" t="s">
        <v>3068</v>
      </c>
      <c r="B1533" t="s">
        <v>3067</v>
      </c>
      <c r="C1533">
        <v>1.1251145129200001E-3</v>
      </c>
      <c r="D1533">
        <v>65429.271062840002</v>
      </c>
      <c r="E1533">
        <v>0.47484388</v>
      </c>
      <c r="F1533">
        <v>2.9678981100000001</v>
      </c>
      <c r="G1533">
        <v>14.273850510000001</v>
      </c>
      <c r="H1533">
        <v>494747.09149939229</v>
      </c>
    </row>
    <row r="1534" spans="1:8" x14ac:dyDescent="0.3">
      <c r="A1534" t="s">
        <v>2946</v>
      </c>
      <c r="B1534" t="s">
        <v>2945</v>
      </c>
      <c r="C1534">
        <v>1.3208804485E-4</v>
      </c>
      <c r="D1534">
        <v>0</v>
      </c>
      <c r="E1534">
        <v>0.49806264</v>
      </c>
      <c r="F1534">
        <v>4.1187902699999999</v>
      </c>
      <c r="G1534">
        <v>18.898791979999999</v>
      </c>
      <c r="H1534">
        <v>492303.04542182438</v>
      </c>
    </row>
    <row r="1535" spans="1:8" x14ac:dyDescent="0.3">
      <c r="A1535" t="s">
        <v>2919</v>
      </c>
      <c r="B1535" t="s">
        <v>2918</v>
      </c>
      <c r="C1535">
        <v>3.0223261841000001E-4</v>
      </c>
      <c r="D1535">
        <v>16.241341869999999</v>
      </c>
      <c r="E1535">
        <v>-0.16071288</v>
      </c>
      <c r="F1535">
        <v>7.07132819</v>
      </c>
      <c r="G1535">
        <v>3.0240220299999998</v>
      </c>
      <c r="H1535">
        <v>491079.46367454238</v>
      </c>
    </row>
    <row r="1536" spans="1:8" x14ac:dyDescent="0.3">
      <c r="A1536" t="s">
        <v>2981</v>
      </c>
      <c r="B1536" t="s">
        <v>2980</v>
      </c>
      <c r="C1536">
        <v>1.6289040209999999E-5</v>
      </c>
      <c r="D1536">
        <v>0</v>
      </c>
      <c r="E1536">
        <v>-0.76647350000000003</v>
      </c>
      <c r="F1536">
        <v>4.9356395199999996</v>
      </c>
      <c r="G1536">
        <v>25.30475358</v>
      </c>
      <c r="H1536">
        <v>489637.9265731459</v>
      </c>
    </row>
    <row r="1537" spans="1:8" x14ac:dyDescent="0.3">
      <c r="A1537" t="s">
        <v>2952</v>
      </c>
      <c r="B1537" t="s">
        <v>2951</v>
      </c>
      <c r="C1537">
        <v>1.7028924272610001E-2</v>
      </c>
      <c r="D1537">
        <v>0</v>
      </c>
      <c r="E1537">
        <v>0.15095790000000001</v>
      </c>
      <c r="F1537">
        <v>4.53093038</v>
      </c>
      <c r="G1537">
        <v>21.36383828</v>
      </c>
      <c r="H1537">
        <v>489270.94653733762</v>
      </c>
    </row>
    <row r="1538" spans="1:8" x14ac:dyDescent="0.3">
      <c r="A1538" t="s">
        <v>2977</v>
      </c>
      <c r="B1538" t="s">
        <v>2976</v>
      </c>
      <c r="C1538">
        <v>9.5246965616E-3</v>
      </c>
      <c r="D1538">
        <v>1655.17268666</v>
      </c>
      <c r="E1538">
        <v>0.54351368</v>
      </c>
      <c r="F1538">
        <v>-17.927065370000001</v>
      </c>
      <c r="G1538">
        <v>12.2606754</v>
      </c>
      <c r="H1538">
        <v>488674.92948744359</v>
      </c>
    </row>
    <row r="1539" spans="1:8" x14ac:dyDescent="0.3">
      <c r="A1539" t="s">
        <v>2907</v>
      </c>
      <c r="B1539" t="s">
        <v>2906</v>
      </c>
      <c r="C1539">
        <v>1.368391467953E-2</v>
      </c>
      <c r="D1539">
        <v>2861.9104029</v>
      </c>
      <c r="E1539">
        <v>0.35679546000000001</v>
      </c>
      <c r="F1539">
        <v>0.74915938999999998</v>
      </c>
      <c r="G1539">
        <v>-11.848133669999999</v>
      </c>
      <c r="H1539">
        <v>485109.8273608404</v>
      </c>
    </row>
    <row r="1540" spans="1:8" x14ac:dyDescent="0.3">
      <c r="A1540" t="s">
        <v>2849</v>
      </c>
      <c r="B1540" t="s">
        <v>2848</v>
      </c>
      <c r="C1540">
        <v>2.362424502257E-2</v>
      </c>
      <c r="D1540">
        <v>872.96707662999995</v>
      </c>
      <c r="E1540">
        <v>-1.2408770499999999</v>
      </c>
      <c r="F1540">
        <v>-12.6033919</v>
      </c>
      <c r="G1540">
        <v>180.83255062999999</v>
      </c>
      <c r="H1540">
        <v>482720.72857107915</v>
      </c>
    </row>
    <row r="1541" spans="1:8" x14ac:dyDescent="0.3">
      <c r="A1541" t="s">
        <v>3132</v>
      </c>
      <c r="B1541" t="s">
        <v>3131</v>
      </c>
      <c r="C1541">
        <v>1.7720410389900001E-3</v>
      </c>
      <c r="D1541">
        <v>0</v>
      </c>
      <c r="E1541">
        <v>0.21942138</v>
      </c>
      <c r="F1541">
        <v>-1.66646395</v>
      </c>
      <c r="G1541">
        <v>41.646906360000003</v>
      </c>
      <c r="H1541">
        <v>480572.02162961871</v>
      </c>
    </row>
    <row r="1542" spans="1:8" x14ac:dyDescent="0.3">
      <c r="A1542" t="s">
        <v>1668</v>
      </c>
      <c r="B1542" t="s">
        <v>2834</v>
      </c>
      <c r="C1542">
        <v>7.1137890351499998E-3</v>
      </c>
      <c r="D1542">
        <v>25.757929399999998</v>
      </c>
      <c r="E1542">
        <v>0.17205802000000001</v>
      </c>
      <c r="F1542">
        <v>-17.75914337</v>
      </c>
      <c r="G1542">
        <v>-19.74829901</v>
      </c>
      <c r="H1542">
        <v>477952.108714403</v>
      </c>
    </row>
    <row r="1543" spans="1:8" x14ac:dyDescent="0.3">
      <c r="A1543" t="s">
        <v>2901</v>
      </c>
      <c r="B1543" t="s">
        <v>2900</v>
      </c>
      <c r="C1543">
        <v>1.124964160819E-2</v>
      </c>
      <c r="D1543">
        <v>121.56037228</v>
      </c>
      <c r="E1543">
        <v>0.32672780000000001</v>
      </c>
      <c r="F1543">
        <v>7.6329824300000002</v>
      </c>
      <c r="G1543">
        <v>42.137926020000002</v>
      </c>
      <c r="H1543">
        <v>478639.83053229901</v>
      </c>
    </row>
    <row r="1544" spans="1:8" x14ac:dyDescent="0.3">
      <c r="A1544" t="s">
        <v>2493</v>
      </c>
      <c r="B1544" t="s">
        <v>2492</v>
      </c>
      <c r="C1544">
        <v>7.5608463053000003E-4</v>
      </c>
      <c r="D1544">
        <v>72.499169679999994</v>
      </c>
      <c r="E1544">
        <v>1.3624362999999999</v>
      </c>
      <c r="F1544">
        <v>4.89266018</v>
      </c>
      <c r="G1544">
        <v>37.32129303</v>
      </c>
      <c r="H1544">
        <v>475789.66422437434</v>
      </c>
    </row>
    <row r="1545" spans="1:8" x14ac:dyDescent="0.3">
      <c r="A1545" t="s">
        <v>2983</v>
      </c>
      <c r="B1545" t="s">
        <v>2982</v>
      </c>
      <c r="C1545">
        <v>8.8851696259000001E-4</v>
      </c>
      <c r="D1545">
        <v>597.87348282999994</v>
      </c>
      <c r="E1545">
        <v>8.9532198300000001</v>
      </c>
      <c r="F1545">
        <v>125.23770958</v>
      </c>
      <c r="G1545">
        <v>148.41688675</v>
      </c>
      <c r="H1545">
        <v>474828.98235726263</v>
      </c>
    </row>
    <row r="1546" spans="1:8" x14ac:dyDescent="0.3">
      <c r="A1546" t="s">
        <v>2950</v>
      </c>
      <c r="B1546" t="s">
        <v>2949</v>
      </c>
      <c r="C1546">
        <v>3.7503817096999999E-4</v>
      </c>
      <c r="D1546">
        <v>0</v>
      </c>
      <c r="E1546">
        <v>0.55695138</v>
      </c>
      <c r="F1546">
        <v>4.05912205</v>
      </c>
      <c r="G1546">
        <v>18.47425527</v>
      </c>
      <c r="H1546">
        <v>472479.25116530771</v>
      </c>
    </row>
    <row r="1547" spans="1:8" x14ac:dyDescent="0.3">
      <c r="A1547" t="s">
        <v>3086</v>
      </c>
      <c r="B1547" t="s">
        <v>3085</v>
      </c>
      <c r="C1547">
        <v>3.1459474104400002E-3</v>
      </c>
      <c r="D1547">
        <v>6812.73484164</v>
      </c>
      <c r="E1547">
        <v>-3.0963375000000002</v>
      </c>
      <c r="F1547">
        <v>16.11125745</v>
      </c>
      <c r="G1547">
        <v>24.1524964</v>
      </c>
      <c r="H1547">
        <v>471892.11156599998</v>
      </c>
    </row>
    <row r="1548" spans="1:8" x14ac:dyDescent="0.3">
      <c r="A1548" t="s">
        <v>3008</v>
      </c>
      <c r="B1548" t="s">
        <v>3007</v>
      </c>
      <c r="C1548">
        <v>1.9094907410149999E-2</v>
      </c>
      <c r="D1548">
        <v>0</v>
      </c>
      <c r="E1548">
        <v>0.17205802000000001</v>
      </c>
      <c r="F1548">
        <v>3.8831873300000002</v>
      </c>
      <c r="G1548">
        <v>37.08065672</v>
      </c>
      <c r="H1548">
        <v>468389.62952373846</v>
      </c>
    </row>
    <row r="1549" spans="1:8" x14ac:dyDescent="0.3">
      <c r="A1549" t="s">
        <v>2547</v>
      </c>
      <c r="B1549" t="s">
        <v>2546</v>
      </c>
      <c r="C1549">
        <v>4.9931664599999998E-6</v>
      </c>
      <c r="D1549">
        <v>15879.70551613</v>
      </c>
      <c r="E1549">
        <v>0.27673059999999999</v>
      </c>
      <c r="F1549">
        <v>-53.819410220000002</v>
      </c>
      <c r="G1549">
        <v>-47.426597440000002</v>
      </c>
      <c r="H1549">
        <v>454831.60207733139</v>
      </c>
    </row>
    <row r="1550" spans="1:8" x14ac:dyDescent="0.3">
      <c r="A1550" t="s">
        <v>2940</v>
      </c>
      <c r="B1550" t="s">
        <v>2939</v>
      </c>
      <c r="C1550">
        <v>2.5276734227399999E-3</v>
      </c>
      <c r="D1550">
        <v>0</v>
      </c>
      <c r="E1550">
        <v>0.42927826000000002</v>
      </c>
      <c r="F1550">
        <v>0.11665322</v>
      </c>
      <c r="G1550">
        <v>1.3690410900000001</v>
      </c>
      <c r="H1550">
        <v>454227.45124017179</v>
      </c>
    </row>
    <row r="1551" spans="1:8" x14ac:dyDescent="0.3">
      <c r="A1551" t="s">
        <v>3028</v>
      </c>
      <c r="B1551" t="s">
        <v>3027</v>
      </c>
      <c r="C1551">
        <v>7.2636349173070006E-2</v>
      </c>
      <c r="D1551">
        <v>61.37717825</v>
      </c>
      <c r="E1551">
        <v>-0.44244246999999998</v>
      </c>
      <c r="F1551">
        <v>15.82508958</v>
      </c>
      <c r="G1551">
        <v>24.48680431</v>
      </c>
      <c r="H1551">
        <v>450007.18795998208</v>
      </c>
    </row>
    <row r="1552" spans="1:8" x14ac:dyDescent="0.3">
      <c r="A1552" t="s">
        <v>2973</v>
      </c>
      <c r="B1552" t="s">
        <v>2972</v>
      </c>
      <c r="C1552">
        <v>3.2573665582030002E-2</v>
      </c>
      <c r="D1552">
        <v>51554.697067120003</v>
      </c>
      <c r="E1552">
        <v>5.0061852499999997</v>
      </c>
      <c r="F1552">
        <v>2.7026965600000001</v>
      </c>
      <c r="G1552">
        <v>2.8415161900000001</v>
      </c>
      <c r="H1552">
        <v>457191.45730558346</v>
      </c>
    </row>
    <row r="1553" spans="1:8" x14ac:dyDescent="0.3">
      <c r="A1553" t="s">
        <v>2699</v>
      </c>
      <c r="B1553" t="s">
        <v>2698</v>
      </c>
      <c r="C1553">
        <v>1.9191062686129998E-2</v>
      </c>
      <c r="D1553">
        <v>560.25240451000002</v>
      </c>
      <c r="E1553">
        <v>-2.7228018600000001</v>
      </c>
      <c r="F1553">
        <v>-10.53786727</v>
      </c>
      <c r="G1553">
        <v>-37.667230449999998</v>
      </c>
      <c r="H1553">
        <v>439462.45799291017</v>
      </c>
    </row>
    <row r="1554" spans="1:8" x14ac:dyDescent="0.3">
      <c r="A1554" t="s">
        <v>2979</v>
      </c>
      <c r="B1554" t="s">
        <v>2978</v>
      </c>
      <c r="C1554">
        <v>3.9813112997999999E-4</v>
      </c>
      <c r="D1554">
        <v>133368.35412678</v>
      </c>
      <c r="E1554">
        <v>0.85735050999999995</v>
      </c>
      <c r="F1554">
        <v>1.47439901</v>
      </c>
      <c r="G1554">
        <v>24.73551462</v>
      </c>
      <c r="H1554">
        <v>437944.24297800002</v>
      </c>
    </row>
    <row r="1555" spans="1:8" x14ac:dyDescent="0.3">
      <c r="A1555" t="s">
        <v>2925</v>
      </c>
      <c r="B1555" t="s">
        <v>2924</v>
      </c>
      <c r="C1555">
        <v>1.737576877E-5</v>
      </c>
      <c r="D1555">
        <v>85014.571856230003</v>
      </c>
      <c r="E1555">
        <v>-2.6123723000000001</v>
      </c>
      <c r="F1555">
        <v>2.7817066000000001</v>
      </c>
      <c r="G1555">
        <v>-19.194597359999999</v>
      </c>
      <c r="H1555">
        <v>434394.21925000002</v>
      </c>
    </row>
    <row r="1556" spans="1:8" x14ac:dyDescent="0.3">
      <c r="A1556" t="s">
        <v>3000</v>
      </c>
      <c r="B1556" t="s">
        <v>2999</v>
      </c>
      <c r="C1556">
        <v>5.4163388123899996E-3</v>
      </c>
      <c r="D1556">
        <v>0</v>
      </c>
      <c r="E1556">
        <v>-0.11406013</v>
      </c>
      <c r="F1556">
        <v>4.3807085900000002</v>
      </c>
      <c r="G1556">
        <v>24.032961350000001</v>
      </c>
      <c r="H1556">
        <v>431244.72024526744</v>
      </c>
    </row>
    <row r="1557" spans="1:8" x14ac:dyDescent="0.3">
      <c r="A1557" t="s">
        <v>2934</v>
      </c>
      <c r="B1557" t="s">
        <v>2933</v>
      </c>
      <c r="C1557">
        <v>4.1356988093299999E-3</v>
      </c>
      <c r="D1557">
        <v>12491.236623299999</v>
      </c>
      <c r="E1557">
        <v>0.10026168000000001</v>
      </c>
      <c r="F1557">
        <v>14.738319389999999</v>
      </c>
      <c r="G1557">
        <v>0.55473231999999995</v>
      </c>
      <c r="H1557">
        <v>427000.5632166015</v>
      </c>
    </row>
    <row r="1558" spans="1:8" x14ac:dyDescent="0.3">
      <c r="A1558" t="s">
        <v>2989</v>
      </c>
      <c r="B1558" t="s">
        <v>2989</v>
      </c>
      <c r="C1558">
        <v>3.2405127787E-3</v>
      </c>
      <c r="D1558">
        <v>27045.264145090001</v>
      </c>
      <c r="E1558">
        <v>-3.62852497</v>
      </c>
      <c r="F1558">
        <v>13.00553713</v>
      </c>
      <c r="G1558">
        <v>12.295391009999999</v>
      </c>
      <c r="H1558">
        <v>421266.6913677688</v>
      </c>
    </row>
    <row r="1559" spans="1:8" x14ac:dyDescent="0.3">
      <c r="A1559" t="s">
        <v>2996</v>
      </c>
      <c r="B1559" t="s">
        <v>2996</v>
      </c>
      <c r="C1559">
        <v>1.689394045812E-2</v>
      </c>
      <c r="D1559">
        <v>243987.92751636001</v>
      </c>
      <c r="E1559">
        <v>1.13046556</v>
      </c>
      <c r="F1559">
        <v>5.8933043300000003</v>
      </c>
      <c r="G1559">
        <v>27.149575630000001</v>
      </c>
      <c r="H1559">
        <v>432827.22717848013</v>
      </c>
    </row>
    <row r="1560" spans="1:8" x14ac:dyDescent="0.3">
      <c r="A1560" t="s">
        <v>3636</v>
      </c>
      <c r="B1560" t="s">
        <v>3635</v>
      </c>
      <c r="C1560">
        <v>6.4935257576300004E-3</v>
      </c>
      <c r="D1560">
        <v>430585.05230965</v>
      </c>
      <c r="E1560">
        <v>2.3384149999999999E-2</v>
      </c>
      <c r="F1560">
        <v>0.15672632</v>
      </c>
      <c r="G1560">
        <v>932.96081220999997</v>
      </c>
      <c r="H1560">
        <v>420866.8416713379</v>
      </c>
    </row>
    <row r="1561" spans="1:8" x14ac:dyDescent="0.3">
      <c r="A1561" t="s">
        <v>2998</v>
      </c>
      <c r="B1561" t="s">
        <v>2997</v>
      </c>
      <c r="C1561">
        <v>2.8748972373499999E-3</v>
      </c>
      <c r="D1561">
        <v>0</v>
      </c>
      <c r="E1561">
        <v>0.28232014999999999</v>
      </c>
      <c r="F1561">
        <v>6.1806508000000004</v>
      </c>
      <c r="G1561">
        <v>13.424658300000001</v>
      </c>
      <c r="H1561">
        <v>421288.16037289059</v>
      </c>
    </row>
    <row r="1562" spans="1:8" x14ac:dyDescent="0.3">
      <c r="A1562" t="s">
        <v>2942</v>
      </c>
      <c r="B1562" t="s">
        <v>2941</v>
      </c>
      <c r="C1562">
        <v>1.353439121871E-2</v>
      </c>
      <c r="D1562">
        <v>153.21008352000001</v>
      </c>
      <c r="E1562">
        <v>0.29011890000000001</v>
      </c>
      <c r="F1562">
        <v>1.78934916</v>
      </c>
      <c r="G1562">
        <v>22.152235579999999</v>
      </c>
      <c r="H1562">
        <v>419243.03446395119</v>
      </c>
    </row>
    <row r="1563" spans="1:8" x14ac:dyDescent="0.3">
      <c r="A1563" t="s">
        <v>2971</v>
      </c>
      <c r="B1563" t="s">
        <v>2970</v>
      </c>
      <c r="C1563">
        <v>333.03017042721234</v>
      </c>
      <c r="D1563">
        <v>27.689114020000002</v>
      </c>
      <c r="E1563">
        <v>14.2228847</v>
      </c>
      <c r="F1563">
        <v>2.67051858</v>
      </c>
      <c r="G1563">
        <v>6.2419663099999996</v>
      </c>
      <c r="H1563">
        <v>416287.71303401544</v>
      </c>
    </row>
    <row r="1564" spans="1:8" x14ac:dyDescent="0.3">
      <c r="A1564" t="s">
        <v>2991</v>
      </c>
      <c r="B1564" t="s">
        <v>2990</v>
      </c>
      <c r="C1564">
        <v>1.8063062775380001E-2</v>
      </c>
      <c r="D1564">
        <v>193.57424904000001</v>
      </c>
      <c r="E1564">
        <v>-8.7912619999999997E-2</v>
      </c>
      <c r="F1564">
        <v>11.387640770000001</v>
      </c>
      <c r="G1564">
        <v>24.053047320000001</v>
      </c>
      <c r="H1564">
        <v>414283.50549984042</v>
      </c>
    </row>
    <row r="1565" spans="1:8" x14ac:dyDescent="0.3">
      <c r="A1565" t="s">
        <v>2965</v>
      </c>
      <c r="B1565" t="s">
        <v>2964</v>
      </c>
      <c r="C1565">
        <v>4.22415401149E-2</v>
      </c>
      <c r="D1565">
        <v>28605.22071492</v>
      </c>
      <c r="E1565">
        <v>-1.57855905</v>
      </c>
      <c r="F1565">
        <v>0.79869787999999997</v>
      </c>
      <c r="G1565">
        <v>18.161730479999999</v>
      </c>
      <c r="H1565">
        <v>411154.90483441064</v>
      </c>
    </row>
    <row r="1566" spans="1:8" x14ac:dyDescent="0.3">
      <c r="A1566" t="s">
        <v>3006</v>
      </c>
      <c r="B1566" t="s">
        <v>3005</v>
      </c>
      <c r="C1566">
        <v>5.0073075921499999E-3</v>
      </c>
      <c r="D1566">
        <v>0</v>
      </c>
      <c r="E1566">
        <v>0.29546384999999997</v>
      </c>
      <c r="F1566">
        <v>6.16271726</v>
      </c>
      <c r="G1566">
        <v>13.419724090000001</v>
      </c>
      <c r="H1566">
        <v>413214.74392817245</v>
      </c>
    </row>
    <row r="1567" spans="1:8" x14ac:dyDescent="0.3">
      <c r="A1567" t="s">
        <v>3070</v>
      </c>
      <c r="B1567" t="s">
        <v>3069</v>
      </c>
      <c r="C1567">
        <v>4.1186996169000002E-4</v>
      </c>
      <c r="D1567">
        <v>13088.488097359999</v>
      </c>
      <c r="E1567">
        <v>3.1543403799999998</v>
      </c>
      <c r="F1567">
        <v>10.67830784</v>
      </c>
      <c r="G1567">
        <v>53.268098950000002</v>
      </c>
      <c r="H1567">
        <v>401962.30876612262</v>
      </c>
    </row>
    <row r="1568" spans="1:8" x14ac:dyDescent="0.3">
      <c r="A1568" t="s">
        <v>2846</v>
      </c>
      <c r="B1568" t="s">
        <v>2845</v>
      </c>
      <c r="C1568">
        <v>8.6001657433000002E-4</v>
      </c>
      <c r="D1568">
        <v>772.51121766999995</v>
      </c>
      <c r="E1568">
        <v>-0.27566516000000002</v>
      </c>
      <c r="F1568">
        <v>-29.831987030000001</v>
      </c>
      <c r="G1568">
        <v>42.35622171</v>
      </c>
      <c r="H1568">
        <v>401466.50202113786</v>
      </c>
    </row>
    <row r="1569" spans="1:8" x14ac:dyDescent="0.3">
      <c r="A1569" t="s">
        <v>3010</v>
      </c>
      <c r="B1569" t="s">
        <v>3009</v>
      </c>
      <c r="C1569">
        <v>3.7498805360599999E-3</v>
      </c>
      <c r="D1569">
        <v>3768.8274629900002</v>
      </c>
      <c r="E1569">
        <v>0.54351368</v>
      </c>
      <c r="F1569">
        <v>4.0452163499999996</v>
      </c>
      <c r="G1569">
        <v>18.458423239999998</v>
      </c>
      <c r="H1569">
        <v>400998.0912261522</v>
      </c>
    </row>
    <row r="1570" spans="1:8" x14ac:dyDescent="0.3">
      <c r="A1570" t="s">
        <v>3022</v>
      </c>
      <c r="B1570" t="s">
        <v>3021</v>
      </c>
      <c r="C1570">
        <v>66.04636565298658</v>
      </c>
      <c r="D1570">
        <v>830426.89937442995</v>
      </c>
      <c r="E1570">
        <v>0.43388715</v>
      </c>
      <c r="F1570">
        <v>7.1457174200000004</v>
      </c>
      <c r="G1570">
        <v>-14.67264286</v>
      </c>
      <c r="H1570">
        <v>396278.19391791947</v>
      </c>
    </row>
    <row r="1571" spans="1:8" x14ac:dyDescent="0.3">
      <c r="A1571" t="s">
        <v>3064</v>
      </c>
      <c r="B1571" t="s">
        <v>3063</v>
      </c>
      <c r="C1571">
        <v>0.28874080127689</v>
      </c>
      <c r="D1571">
        <v>21.97308683</v>
      </c>
      <c r="E1571">
        <v>0.32672780000000001</v>
      </c>
      <c r="F1571">
        <v>5.3709323299999996</v>
      </c>
      <c r="G1571">
        <v>22.928552410000002</v>
      </c>
      <c r="H1571">
        <v>393318.8953810677</v>
      </c>
    </row>
    <row r="1572" spans="1:8" x14ac:dyDescent="0.3">
      <c r="A1572" t="s">
        <v>2954</v>
      </c>
      <c r="B1572" t="s">
        <v>2953</v>
      </c>
      <c r="C1572">
        <v>0.14753441350738999</v>
      </c>
      <c r="D1572">
        <v>87101.298856160007</v>
      </c>
      <c r="E1572">
        <v>1.33264096</v>
      </c>
      <c r="F1572">
        <v>-6.7963846700000001</v>
      </c>
      <c r="G1572">
        <v>-9.9396989799999993</v>
      </c>
      <c r="H1572">
        <v>394155.29967695923</v>
      </c>
    </row>
    <row r="1573" spans="1:8" x14ac:dyDescent="0.3">
      <c r="A1573" t="s">
        <v>3061</v>
      </c>
      <c r="B1573" t="s">
        <v>3060</v>
      </c>
      <c r="C1573">
        <v>1.1850057493799999E-3</v>
      </c>
      <c r="D1573">
        <v>0</v>
      </c>
      <c r="E1573">
        <v>-0.22192185</v>
      </c>
      <c r="F1573">
        <v>4.9248503599999998</v>
      </c>
      <c r="G1573">
        <v>24.08609328</v>
      </c>
      <c r="H1573">
        <v>392091.15093270986</v>
      </c>
    </row>
    <row r="1574" spans="1:8" x14ac:dyDescent="0.3">
      <c r="A1574" t="s">
        <v>3049</v>
      </c>
      <c r="B1574" t="s">
        <v>3048</v>
      </c>
      <c r="C1574">
        <v>3.9313210733000001E-4</v>
      </c>
      <c r="D1574">
        <v>80651.433479579995</v>
      </c>
      <c r="E1574">
        <v>2.2800429699999998</v>
      </c>
      <c r="F1574">
        <v>10.352898529999999</v>
      </c>
      <c r="G1574">
        <v>79.722310829999998</v>
      </c>
      <c r="H1574">
        <v>393132.10733000003</v>
      </c>
    </row>
    <row r="1575" spans="1:8" x14ac:dyDescent="0.3">
      <c r="A1575" t="s">
        <v>3053</v>
      </c>
      <c r="B1575" t="s">
        <v>3052</v>
      </c>
      <c r="C1575">
        <v>0.26036502822671997</v>
      </c>
      <c r="D1575">
        <v>23342.082911950001</v>
      </c>
      <c r="E1575">
        <v>-1.26048991</v>
      </c>
      <c r="F1575">
        <v>9.4330164399999994</v>
      </c>
      <c r="G1575">
        <v>28.91256606</v>
      </c>
      <c r="H1575">
        <v>390491.32083689753</v>
      </c>
    </row>
    <row r="1576" spans="1:8" x14ac:dyDescent="0.3">
      <c r="A1576" t="s">
        <v>2442</v>
      </c>
      <c r="B1576" t="s">
        <v>2441</v>
      </c>
      <c r="C1576">
        <v>3.1073421085000001E-4</v>
      </c>
      <c r="D1576">
        <v>24.373402590000001</v>
      </c>
      <c r="E1576">
        <v>-0.39933897000000002</v>
      </c>
      <c r="F1576">
        <v>-64.254643000000002</v>
      </c>
      <c r="G1576">
        <v>71.087415919999998</v>
      </c>
      <c r="H1576">
        <v>390244.71160829737</v>
      </c>
    </row>
    <row r="1577" spans="1:8" x14ac:dyDescent="0.3">
      <c r="A1577" t="s">
        <v>3020</v>
      </c>
      <c r="B1577" t="s">
        <v>3019</v>
      </c>
      <c r="C1577">
        <v>0.21572307823063</v>
      </c>
      <c r="D1577">
        <v>92358.792654560006</v>
      </c>
      <c r="E1577">
        <v>-2.302102E-2</v>
      </c>
      <c r="F1577">
        <v>11.49196407</v>
      </c>
      <c r="G1577">
        <v>2.3644567599999999</v>
      </c>
      <c r="H1577">
        <v>386996.8476379973</v>
      </c>
    </row>
    <row r="1578" spans="1:8" x14ac:dyDescent="0.3">
      <c r="A1578" t="s">
        <v>3018</v>
      </c>
      <c r="B1578" t="s">
        <v>3017</v>
      </c>
      <c r="C1578">
        <v>3.1018988554009998E-2</v>
      </c>
      <c r="D1578">
        <v>259.92462389000002</v>
      </c>
      <c r="E1578">
        <v>-0.95885891000000001</v>
      </c>
      <c r="F1578">
        <v>4.4241186900000002</v>
      </c>
      <c r="G1578">
        <v>-5.1523864899999996</v>
      </c>
      <c r="H1578">
        <v>386900.58019925689</v>
      </c>
    </row>
    <row r="1579" spans="1:8" x14ac:dyDescent="0.3">
      <c r="A1579" t="s">
        <v>3036</v>
      </c>
      <c r="B1579" t="s">
        <v>3035</v>
      </c>
      <c r="C1579">
        <v>0.14099550815598999</v>
      </c>
      <c r="D1579">
        <v>1616.08307489</v>
      </c>
      <c r="E1579">
        <v>0.32672780000000001</v>
      </c>
      <c r="F1579">
        <v>4.3210368099999998</v>
      </c>
      <c r="G1579">
        <v>-0.36565961000000002</v>
      </c>
      <c r="H1579">
        <v>385978.8933350041</v>
      </c>
    </row>
    <row r="1580" spans="1:8" x14ac:dyDescent="0.3">
      <c r="A1580" t="s">
        <v>3039</v>
      </c>
      <c r="B1580" t="s">
        <v>3038</v>
      </c>
      <c r="C1580">
        <v>1.51250447582E-3</v>
      </c>
      <c r="D1580">
        <v>125509.15879689</v>
      </c>
      <c r="E1580">
        <v>0.90110621000000002</v>
      </c>
      <c r="F1580">
        <v>5.9412135299999997</v>
      </c>
      <c r="G1580">
        <v>19.05339056</v>
      </c>
      <c r="H1580">
        <v>384496.75699331897</v>
      </c>
    </row>
    <row r="1581" spans="1:8" x14ac:dyDescent="0.3">
      <c r="A1581" t="s">
        <v>469</v>
      </c>
      <c r="B1581" t="s">
        <v>2930</v>
      </c>
      <c r="C1581">
        <v>1.02772480904E-3</v>
      </c>
      <c r="D1581">
        <v>24992.75535897</v>
      </c>
      <c r="E1581">
        <v>2.1465414300000001</v>
      </c>
      <c r="F1581">
        <v>1.0467646799999999</v>
      </c>
      <c r="G1581">
        <v>-24.173718740000002</v>
      </c>
      <c r="H1581">
        <v>362026.97225873347</v>
      </c>
    </row>
    <row r="1582" spans="1:8" x14ac:dyDescent="0.3">
      <c r="A1582" t="s">
        <v>3092</v>
      </c>
      <c r="B1582" t="s">
        <v>3091</v>
      </c>
      <c r="C1582">
        <v>1.9060744636179999E-2</v>
      </c>
      <c r="D1582">
        <v>62296.630451919998</v>
      </c>
      <c r="E1582">
        <v>-3.3158815000000001</v>
      </c>
      <c r="F1582">
        <v>18.094025930000001</v>
      </c>
      <c r="G1582">
        <v>34.849456109999998</v>
      </c>
      <c r="H1582">
        <v>381214.89272359922</v>
      </c>
    </row>
    <row r="1583" spans="1:8" x14ac:dyDescent="0.3">
      <c r="A1583" t="s">
        <v>2963</v>
      </c>
      <c r="B1583" t="s">
        <v>2962</v>
      </c>
      <c r="C1583">
        <v>5.2417392890600004E-3</v>
      </c>
      <c r="D1583">
        <v>1258.02177469</v>
      </c>
      <c r="E1583">
        <v>0.17831467000000001</v>
      </c>
      <c r="F1583">
        <v>-9.1203369900000002</v>
      </c>
      <c r="G1583">
        <v>-17.206939630000001</v>
      </c>
      <c r="H1583">
        <v>379802.45941263146</v>
      </c>
    </row>
    <row r="1584" spans="1:8" x14ac:dyDescent="0.3">
      <c r="A1584" t="s">
        <v>3078</v>
      </c>
      <c r="B1584" t="s">
        <v>3077</v>
      </c>
      <c r="C1584">
        <v>3.8671098077329998E-2</v>
      </c>
      <c r="D1584">
        <v>1103472.7866080699</v>
      </c>
      <c r="E1584">
        <v>0.34256278000000001</v>
      </c>
      <c r="F1584">
        <v>3.8127723100000002</v>
      </c>
      <c r="G1584">
        <v>23.151961669999999</v>
      </c>
      <c r="H1584">
        <v>377740.25765382737</v>
      </c>
    </row>
    <row r="1585" spans="1:8" x14ac:dyDescent="0.3">
      <c r="A1585" t="s">
        <v>3045</v>
      </c>
      <c r="B1585" t="s">
        <v>3044</v>
      </c>
      <c r="C1585">
        <v>3.7498805360999999E-4</v>
      </c>
      <c r="D1585">
        <v>0</v>
      </c>
      <c r="E1585">
        <v>0.54351369000000005</v>
      </c>
      <c r="F1585">
        <v>4.0435872499999999</v>
      </c>
      <c r="G1585">
        <v>18.526209519999998</v>
      </c>
      <c r="H1585">
        <v>375292.85723034933</v>
      </c>
    </row>
    <row r="1586" spans="1:8" x14ac:dyDescent="0.3">
      <c r="A1586" t="s">
        <v>2794</v>
      </c>
      <c r="B1586" t="s">
        <v>2793</v>
      </c>
      <c r="C1586">
        <v>7.4997610720999996E-4</v>
      </c>
      <c r="D1586">
        <v>789.99652997999999</v>
      </c>
      <c r="E1586">
        <v>0.32672780000000001</v>
      </c>
      <c r="F1586">
        <v>-57.945053010000002</v>
      </c>
      <c r="G1586">
        <v>18.458423239999998</v>
      </c>
      <c r="H1586">
        <v>374988.05360500002</v>
      </c>
    </row>
    <row r="1587" spans="1:8" x14ac:dyDescent="0.3">
      <c r="A1587" t="s">
        <v>2545</v>
      </c>
      <c r="B1587" t="s">
        <v>2544</v>
      </c>
      <c r="C1587">
        <v>2.3103644960580001E-2</v>
      </c>
      <c r="D1587">
        <v>42759.734106420001</v>
      </c>
      <c r="E1587">
        <v>-1.4367025200000001</v>
      </c>
      <c r="F1587">
        <v>-53.255021839999998</v>
      </c>
      <c r="G1587">
        <v>-62.654622940000003</v>
      </c>
      <c r="H1587">
        <v>363287.99755158921</v>
      </c>
    </row>
    <row r="1588" spans="1:8" x14ac:dyDescent="0.3">
      <c r="A1588" t="s">
        <v>3043</v>
      </c>
      <c r="B1588" t="s">
        <v>3042</v>
      </c>
      <c r="C1588">
        <v>13.890922825099819</v>
      </c>
      <c r="D1588">
        <v>102343.01094096</v>
      </c>
      <c r="E1588">
        <v>5.2463866100000001</v>
      </c>
      <c r="F1588">
        <v>26.852960620000001</v>
      </c>
      <c r="G1588">
        <v>109.58283681</v>
      </c>
      <c r="H1588">
        <v>379599.03867883026</v>
      </c>
    </row>
    <row r="1589" spans="1:8" x14ac:dyDescent="0.3">
      <c r="A1589" t="s">
        <v>3383</v>
      </c>
      <c r="B1589" t="s">
        <v>3382</v>
      </c>
      <c r="C1589">
        <v>1.8343802849579999E-2</v>
      </c>
      <c r="D1589">
        <v>1447075.46519979</v>
      </c>
      <c r="E1589">
        <v>0.15958346000000001</v>
      </c>
      <c r="F1589">
        <v>96.711532939999998</v>
      </c>
      <c r="G1589">
        <v>122.85753482</v>
      </c>
      <c r="H1589">
        <v>370963.71976183553</v>
      </c>
    </row>
    <row r="1590" spans="1:8" x14ac:dyDescent="0.3">
      <c r="A1590" t="s">
        <v>3051</v>
      </c>
      <c r="B1590" t="s">
        <v>3050</v>
      </c>
      <c r="C1590">
        <v>3.4215665412300001E-3</v>
      </c>
      <c r="D1590">
        <v>113999.79183572999</v>
      </c>
      <c r="E1590">
        <v>-9.8339070000000001E-2</v>
      </c>
      <c r="F1590">
        <v>4.1542029899999999</v>
      </c>
      <c r="G1590">
        <v>15.858913340000001</v>
      </c>
      <c r="H1590">
        <v>370067.22514574527</v>
      </c>
    </row>
    <row r="1591" spans="1:8" x14ac:dyDescent="0.3">
      <c r="A1591" t="s">
        <v>2993</v>
      </c>
      <c r="B1591" t="s">
        <v>2992</v>
      </c>
      <c r="C1591">
        <v>0.25373192227616997</v>
      </c>
      <c r="D1591">
        <v>33809.752136169998</v>
      </c>
      <c r="E1591">
        <v>-0.87182064999999997</v>
      </c>
      <c r="F1591">
        <v>-1.1362711299999999</v>
      </c>
      <c r="G1591">
        <v>-5.4196297600000003</v>
      </c>
      <c r="H1591">
        <v>367515.71923361789</v>
      </c>
    </row>
    <row r="1592" spans="1:8" x14ac:dyDescent="0.3">
      <c r="A1592" t="s">
        <v>2929</v>
      </c>
      <c r="B1592" t="s">
        <v>2928</v>
      </c>
      <c r="C1592">
        <v>1.8236673728100001E-3</v>
      </c>
      <c r="D1592">
        <v>8.4813370900000002</v>
      </c>
      <c r="E1592">
        <v>12.509431279999999</v>
      </c>
      <c r="F1592">
        <v>42.628387080000003</v>
      </c>
      <c r="G1592">
        <v>-31.231822900000001</v>
      </c>
      <c r="H1592">
        <v>364087.37878795335</v>
      </c>
    </row>
    <row r="1593" spans="1:8" x14ac:dyDescent="0.3">
      <c r="A1593" t="s">
        <v>2959</v>
      </c>
      <c r="B1593" t="s">
        <v>2958</v>
      </c>
      <c r="C1593">
        <v>1.9009691078900001E-3</v>
      </c>
      <c r="D1593">
        <v>16843.91549906</v>
      </c>
      <c r="E1593">
        <v>1.330665E-2</v>
      </c>
      <c r="F1593">
        <v>-8.6086759999999998E-2</v>
      </c>
      <c r="G1593">
        <v>-9.5857183599999995</v>
      </c>
      <c r="H1593">
        <v>361183.93850122014</v>
      </c>
    </row>
    <row r="1594" spans="1:8" x14ac:dyDescent="0.3">
      <c r="A1594" t="s">
        <v>2995</v>
      </c>
      <c r="B1594" t="s">
        <v>2994</v>
      </c>
      <c r="C1594">
        <v>1.4748058319349999E-2</v>
      </c>
      <c r="D1594">
        <v>17610.906241249999</v>
      </c>
      <c r="E1594">
        <v>8.0653730000000007E-2</v>
      </c>
      <c r="F1594">
        <v>-6.74625523</v>
      </c>
      <c r="G1594">
        <v>3.6337287599999999</v>
      </c>
      <c r="H1594">
        <v>361327.42882407497</v>
      </c>
    </row>
    <row r="1595" spans="1:8" x14ac:dyDescent="0.3">
      <c r="A1595" t="s">
        <v>2936</v>
      </c>
      <c r="B1595" t="s">
        <v>2935</v>
      </c>
      <c r="C1595">
        <v>1.5791139796699999E-3</v>
      </c>
      <c r="D1595">
        <v>1423.0188252299999</v>
      </c>
      <c r="E1595">
        <v>-1.8090950000000001E-2</v>
      </c>
      <c r="F1595">
        <v>-11.665635869999999</v>
      </c>
      <c r="G1595">
        <v>-28.747203169999999</v>
      </c>
      <c r="H1595">
        <v>354739.32803100464</v>
      </c>
    </row>
    <row r="1596" spans="1:8" x14ac:dyDescent="0.3">
      <c r="A1596" t="s">
        <v>3104</v>
      </c>
      <c r="B1596" t="s">
        <v>3103</v>
      </c>
      <c r="C1596">
        <v>8.0946160030000001E-5</v>
      </c>
      <c r="D1596">
        <v>17378.39100892</v>
      </c>
      <c r="E1596">
        <v>-0.76157543000000005</v>
      </c>
      <c r="F1596">
        <v>5.8142768</v>
      </c>
      <c r="G1596">
        <v>26.357584689999999</v>
      </c>
      <c r="H1596">
        <v>353495.61146134569</v>
      </c>
    </row>
    <row r="1597" spans="1:8" x14ac:dyDescent="0.3">
      <c r="A1597" t="s">
        <v>3076</v>
      </c>
      <c r="B1597" t="s">
        <v>3075</v>
      </c>
      <c r="C1597">
        <v>7.4997610721299996E-3</v>
      </c>
      <c r="D1597">
        <v>286.49353400000001</v>
      </c>
      <c r="E1597">
        <v>0.54351368</v>
      </c>
      <c r="F1597">
        <v>9.5212803699999995</v>
      </c>
      <c r="G1597">
        <v>-12.25301983</v>
      </c>
      <c r="H1597">
        <v>351306.8165946576</v>
      </c>
    </row>
    <row r="1598" spans="1:8" x14ac:dyDescent="0.3">
      <c r="A1598" t="s">
        <v>3026</v>
      </c>
      <c r="B1598" t="s">
        <v>3025</v>
      </c>
      <c r="C1598">
        <v>1.4768663760999999E-4</v>
      </c>
      <c r="D1598">
        <v>1427.32522019</v>
      </c>
      <c r="E1598">
        <v>6.5080700000000003E-3</v>
      </c>
      <c r="F1598">
        <v>-8.0245360000000002E-2</v>
      </c>
      <c r="G1598">
        <v>22.24386505</v>
      </c>
      <c r="H1598">
        <v>350326.5759031616</v>
      </c>
    </row>
    <row r="1599" spans="1:8" x14ac:dyDescent="0.3">
      <c r="A1599" t="s">
        <v>3167</v>
      </c>
      <c r="B1599" t="s">
        <v>3166</v>
      </c>
      <c r="C1599">
        <v>8.7496614722500001E-3</v>
      </c>
      <c r="D1599">
        <v>2591.2125762199998</v>
      </c>
      <c r="E1599">
        <v>20.725613679999999</v>
      </c>
      <c r="F1599">
        <v>60.549426320000002</v>
      </c>
      <c r="G1599">
        <v>172.35843319</v>
      </c>
      <c r="H1599">
        <v>349986.45889000001</v>
      </c>
    </row>
    <row r="1600" spans="1:8" x14ac:dyDescent="0.3">
      <c r="A1600" t="s">
        <v>3024</v>
      </c>
      <c r="B1600" t="s">
        <v>3023</v>
      </c>
      <c r="C1600">
        <v>6.2325311334399999E-3</v>
      </c>
      <c r="D1600">
        <v>2505635.4722964298</v>
      </c>
      <c r="E1600">
        <v>6.4208609999999999E-2</v>
      </c>
      <c r="F1600">
        <v>0.68132117999999997</v>
      </c>
      <c r="G1600">
        <v>0.19822087999999999</v>
      </c>
      <c r="H1600">
        <v>349021.12021952664</v>
      </c>
    </row>
    <row r="1601" spans="1:8" x14ac:dyDescent="0.3">
      <c r="A1601" t="s">
        <v>3032</v>
      </c>
      <c r="B1601" t="s">
        <v>3031</v>
      </c>
      <c r="C1601">
        <v>2.8992986275200002E-3</v>
      </c>
      <c r="D1601">
        <v>6461.5675244699996</v>
      </c>
      <c r="E1601">
        <v>-0.18254648000000001</v>
      </c>
      <c r="F1601">
        <v>-10.45055436</v>
      </c>
      <c r="G1601">
        <v>5.4959126400000002</v>
      </c>
      <c r="H1601">
        <v>347915.8353024</v>
      </c>
    </row>
    <row r="1602" spans="1:8" x14ac:dyDescent="0.3">
      <c r="A1602" t="s">
        <v>3074</v>
      </c>
      <c r="B1602" t="s">
        <v>3073</v>
      </c>
      <c r="C1602">
        <v>1.780881156973E-2</v>
      </c>
      <c r="D1602">
        <v>43280.63958848</v>
      </c>
      <c r="E1602">
        <v>1.3986320299999999</v>
      </c>
      <c r="F1602">
        <v>2.02533092</v>
      </c>
      <c r="G1602">
        <v>-0.15668608000000001</v>
      </c>
      <c r="H1602">
        <v>346971.10601756856</v>
      </c>
    </row>
    <row r="1603" spans="1:8" x14ac:dyDescent="0.3">
      <c r="A1603" t="s">
        <v>3171</v>
      </c>
      <c r="B1603" t="s">
        <v>3170</v>
      </c>
      <c r="C1603">
        <v>2.44124137284E-3</v>
      </c>
      <c r="D1603">
        <v>33502.707718149999</v>
      </c>
      <c r="E1603">
        <v>-11.00826537</v>
      </c>
      <c r="F1603">
        <v>56.680391829999998</v>
      </c>
      <c r="G1603">
        <v>113.16398764</v>
      </c>
      <c r="H1603">
        <v>363933.77694844041</v>
      </c>
    </row>
    <row r="1604" spans="1:8" x14ac:dyDescent="0.3">
      <c r="A1604" t="s">
        <v>3057</v>
      </c>
      <c r="B1604" t="s">
        <v>3056</v>
      </c>
      <c r="C1604">
        <v>6.37479691131E-3</v>
      </c>
      <c r="D1604">
        <v>2.8310000000000002E-5</v>
      </c>
      <c r="E1604">
        <v>0.32672780000000001</v>
      </c>
      <c r="F1604">
        <v>-1.73661204</v>
      </c>
      <c r="G1604">
        <v>5.9891155300000003</v>
      </c>
      <c r="H1604">
        <v>344447.92671393504</v>
      </c>
    </row>
    <row r="1605" spans="1:8" x14ac:dyDescent="0.3">
      <c r="A1605" t="s">
        <v>3055</v>
      </c>
      <c r="B1605" t="s">
        <v>3054</v>
      </c>
      <c r="C1605">
        <v>6.4029821020999999E-4</v>
      </c>
      <c r="D1605">
        <v>28324.442187150002</v>
      </c>
      <c r="E1605">
        <v>0.87997703999999999</v>
      </c>
      <c r="F1605">
        <v>-2.0349981599999998</v>
      </c>
      <c r="G1605">
        <v>12.03134328</v>
      </c>
      <c r="H1605">
        <v>339096.66798070417</v>
      </c>
    </row>
    <row r="1606" spans="1:8" x14ac:dyDescent="0.3">
      <c r="A1606" t="s">
        <v>3047</v>
      </c>
      <c r="B1606" t="s">
        <v>3046</v>
      </c>
      <c r="C1606">
        <v>2.7785419299799999E-3</v>
      </c>
      <c r="D1606">
        <v>3480.4084462999999</v>
      </c>
      <c r="E1606">
        <v>1.98035293</v>
      </c>
      <c r="F1606">
        <v>8.1442908999999997</v>
      </c>
      <c r="G1606">
        <v>7.3471750699999996</v>
      </c>
      <c r="H1606">
        <v>338282.045835656</v>
      </c>
    </row>
    <row r="1607" spans="1:8" x14ac:dyDescent="0.3">
      <c r="A1607" t="s">
        <v>3252</v>
      </c>
      <c r="B1607" t="s">
        <v>3251</v>
      </c>
      <c r="C1607">
        <v>2.4483769964000002E-3</v>
      </c>
      <c r="D1607">
        <v>8.5831802199999991</v>
      </c>
      <c r="E1607">
        <v>-5.0473560000000001E-2</v>
      </c>
      <c r="F1607">
        <v>67.257417009999998</v>
      </c>
      <c r="G1607">
        <v>-13.58566899</v>
      </c>
      <c r="H1607">
        <v>336736.61175722745</v>
      </c>
    </row>
    <row r="1608" spans="1:8" x14ac:dyDescent="0.3">
      <c r="A1608" t="s">
        <v>3108</v>
      </c>
      <c r="B1608" t="s">
        <v>3107</v>
      </c>
      <c r="C1608">
        <v>1.6509942956609999E-2</v>
      </c>
      <c r="D1608">
        <v>101677.22446582001</v>
      </c>
      <c r="E1608">
        <v>-0.33028385999999998</v>
      </c>
      <c r="F1608">
        <v>-11.937849679999999</v>
      </c>
      <c r="G1608">
        <v>26.003579569999999</v>
      </c>
      <c r="H1608">
        <v>336053.64805497148</v>
      </c>
    </row>
    <row r="1609" spans="1:8" x14ac:dyDescent="0.3">
      <c r="A1609" t="s">
        <v>2921</v>
      </c>
      <c r="B1609" t="s">
        <v>2920</v>
      </c>
      <c r="C1609">
        <v>1.2510646111E-4</v>
      </c>
      <c r="D1609">
        <v>21.098319969999999</v>
      </c>
      <c r="E1609">
        <v>1.1934739999999999E-2</v>
      </c>
      <c r="F1609">
        <v>-31.577004030000001</v>
      </c>
      <c r="G1609">
        <v>-8.1094195800000008</v>
      </c>
      <c r="H1609">
        <v>335830.04344350303</v>
      </c>
    </row>
    <row r="1610" spans="1:8" x14ac:dyDescent="0.3">
      <c r="A1610" t="s">
        <v>3499</v>
      </c>
      <c r="B1610" t="s">
        <v>3498</v>
      </c>
      <c r="C1610">
        <v>12.010503024315121</v>
      </c>
      <c r="D1610">
        <v>102.22907528</v>
      </c>
      <c r="E1610">
        <v>1.1405749999999999E-2</v>
      </c>
      <c r="F1610">
        <v>-7.1204710000000004E-2</v>
      </c>
      <c r="G1610">
        <v>357.95502379999999</v>
      </c>
      <c r="H1610">
        <v>332690.93377352884</v>
      </c>
    </row>
    <row r="1611" spans="1:8" x14ac:dyDescent="0.3">
      <c r="A1611" t="s">
        <v>3014</v>
      </c>
      <c r="B1611" t="s">
        <v>3013</v>
      </c>
      <c r="C1611">
        <v>2.326946970741E-2</v>
      </c>
      <c r="D1611">
        <v>329.08684068000002</v>
      </c>
      <c r="E1611">
        <v>0.54469283000000002</v>
      </c>
      <c r="F1611">
        <v>-3.6356560899999999</v>
      </c>
      <c r="G1611">
        <v>16.17594781</v>
      </c>
      <c r="H1611">
        <v>332622.24681522232</v>
      </c>
    </row>
    <row r="1612" spans="1:8" x14ac:dyDescent="0.3">
      <c r="A1612" t="s">
        <v>3090</v>
      </c>
      <c r="B1612" t="s">
        <v>3089</v>
      </c>
      <c r="C1612">
        <v>2.924906818129E-2</v>
      </c>
      <c r="D1612">
        <v>3.7503817100000001</v>
      </c>
      <c r="E1612">
        <v>0.54351368</v>
      </c>
      <c r="F1612">
        <v>4.0435872499999999</v>
      </c>
      <c r="G1612">
        <v>15.496962659999999</v>
      </c>
      <c r="H1612">
        <v>330230.78549123078</v>
      </c>
    </row>
    <row r="1613" spans="1:8" x14ac:dyDescent="0.3">
      <c r="A1613" t="s">
        <v>3037</v>
      </c>
      <c r="B1613" t="s">
        <v>3037</v>
      </c>
      <c r="C1613">
        <v>9.1871501606899993E-3</v>
      </c>
      <c r="D1613">
        <v>600.25830721</v>
      </c>
      <c r="E1613">
        <v>5.9650660000000001E-2</v>
      </c>
      <c r="F1613">
        <v>11.685886829999999</v>
      </c>
      <c r="G1613">
        <v>19.832670230000002</v>
      </c>
      <c r="H1613">
        <v>328705.61085308983</v>
      </c>
    </row>
    <row r="1614" spans="1:8" x14ac:dyDescent="0.3">
      <c r="A1614" t="s">
        <v>2881</v>
      </c>
      <c r="B1614" t="s">
        <v>2880</v>
      </c>
      <c r="C1614">
        <v>2.6249163752399998E-3</v>
      </c>
      <c r="D1614">
        <v>334.53554866000002</v>
      </c>
      <c r="E1614">
        <v>0.54351368</v>
      </c>
      <c r="F1614">
        <v>-8.9604356999999997</v>
      </c>
      <c r="G1614">
        <v>-30.89925311</v>
      </c>
      <c r="H1614">
        <v>327622.55805293994</v>
      </c>
    </row>
    <row r="1615" spans="1:8" x14ac:dyDescent="0.3">
      <c r="A1615" t="s">
        <v>3094</v>
      </c>
      <c r="B1615" t="s">
        <v>3093</v>
      </c>
      <c r="C1615">
        <v>4.3064510187199997E-3</v>
      </c>
      <c r="D1615">
        <v>101405.58374154</v>
      </c>
      <c r="E1615">
        <v>-0.15666372000000001</v>
      </c>
      <c r="F1615">
        <v>2.81722859</v>
      </c>
      <c r="G1615">
        <v>-2.6051689100000002</v>
      </c>
      <c r="H1615">
        <v>324093.103589657</v>
      </c>
    </row>
    <row r="1616" spans="1:8" x14ac:dyDescent="0.3">
      <c r="A1616" t="s">
        <v>3062</v>
      </c>
      <c r="B1616" t="s">
        <v>3062</v>
      </c>
      <c r="C1616">
        <v>5.9435664648120001E-2</v>
      </c>
      <c r="D1616">
        <v>51700.441382160003</v>
      </c>
      <c r="E1616">
        <v>-7.5909323300000002</v>
      </c>
      <c r="F1616">
        <v>-2.4267089099999999</v>
      </c>
      <c r="G1616">
        <v>-0.68163421000000002</v>
      </c>
      <c r="H1616">
        <v>325167.86174680502</v>
      </c>
    </row>
    <row r="1617" spans="1:8" x14ac:dyDescent="0.3">
      <c r="A1617" t="s">
        <v>3161</v>
      </c>
      <c r="B1617" t="s">
        <v>3160</v>
      </c>
      <c r="C1617">
        <v>1.18195961745E-3</v>
      </c>
      <c r="D1617">
        <v>4622.3208376800003</v>
      </c>
      <c r="E1617">
        <v>-1.43515934</v>
      </c>
      <c r="F1617">
        <v>4.33973063</v>
      </c>
      <c r="G1617">
        <v>17.129849320000002</v>
      </c>
      <c r="H1617">
        <v>322600.52005725709</v>
      </c>
    </row>
    <row r="1618" spans="1:8" x14ac:dyDescent="0.3">
      <c r="A1618" t="s">
        <v>3299</v>
      </c>
      <c r="B1618" t="s">
        <v>3298</v>
      </c>
      <c r="C1618">
        <v>1.1250479739610001E-2</v>
      </c>
      <c r="D1618">
        <v>911389.85058211</v>
      </c>
      <c r="E1618">
        <v>15.61855061</v>
      </c>
      <c r="F1618">
        <v>88.676176510000005</v>
      </c>
      <c r="G1618">
        <v>103.73305341</v>
      </c>
      <c r="H1618">
        <v>317981.30926438916</v>
      </c>
    </row>
    <row r="1619" spans="1:8" x14ac:dyDescent="0.3">
      <c r="A1619" t="s">
        <v>3134</v>
      </c>
      <c r="B1619" t="s">
        <v>3133</v>
      </c>
      <c r="C1619">
        <v>0.13985905836783</v>
      </c>
      <c r="D1619">
        <v>27780.612593959999</v>
      </c>
      <c r="E1619">
        <v>0.32806421000000002</v>
      </c>
      <c r="F1619">
        <v>6.24970157</v>
      </c>
      <c r="G1619">
        <v>38.357898679999998</v>
      </c>
      <c r="H1619">
        <v>321375.56783104612</v>
      </c>
    </row>
    <row r="1620" spans="1:8" x14ac:dyDescent="0.3">
      <c r="A1620" t="s">
        <v>2424</v>
      </c>
      <c r="B1620" t="s">
        <v>2423</v>
      </c>
      <c r="C1620">
        <v>1.0699356444199999E-3</v>
      </c>
      <c r="D1620">
        <v>0</v>
      </c>
      <c r="E1620">
        <v>1.1405749999999999E-2</v>
      </c>
      <c r="F1620">
        <v>-7.1204710000000004E-2</v>
      </c>
      <c r="G1620">
        <v>-71.336567630000005</v>
      </c>
      <c r="H1620">
        <v>320965.43497377489</v>
      </c>
    </row>
    <row r="1621" spans="1:8" x14ac:dyDescent="0.3">
      <c r="A1621" t="s">
        <v>3002</v>
      </c>
      <c r="B1621" t="s">
        <v>3001</v>
      </c>
      <c r="C1621">
        <v>1.0152957724E-4</v>
      </c>
      <c r="D1621">
        <v>2819.38975807</v>
      </c>
      <c r="E1621">
        <v>-15.224705589999999</v>
      </c>
      <c r="F1621">
        <v>-21.6344624</v>
      </c>
      <c r="G1621">
        <v>-12.617796240000001</v>
      </c>
      <c r="H1621">
        <v>318964.57391938003</v>
      </c>
    </row>
    <row r="1622" spans="1:8" x14ac:dyDescent="0.3">
      <c r="A1622" t="s">
        <v>3072</v>
      </c>
      <c r="B1622" t="s">
        <v>3071</v>
      </c>
      <c r="C1622">
        <v>1.73654508514E-3</v>
      </c>
      <c r="D1622">
        <v>12568.178270529999</v>
      </c>
      <c r="E1622">
        <v>-9.6483799999999995E-2</v>
      </c>
      <c r="F1622">
        <v>3.2171949099999999</v>
      </c>
      <c r="G1622">
        <v>17.554941620000001</v>
      </c>
      <c r="H1622">
        <v>318900.45603313571</v>
      </c>
    </row>
    <row r="1623" spans="1:8" x14ac:dyDescent="0.3">
      <c r="A1623" t="s">
        <v>3159</v>
      </c>
      <c r="B1623" t="s">
        <v>3158</v>
      </c>
      <c r="C1623">
        <v>2.3863443910000001E-5</v>
      </c>
      <c r="D1623">
        <v>0</v>
      </c>
      <c r="E1623">
        <v>-0.76647348000000004</v>
      </c>
      <c r="F1623">
        <v>4.9356395199999996</v>
      </c>
      <c r="G1623">
        <v>25.304753640000001</v>
      </c>
      <c r="H1623">
        <v>317264.46556964098</v>
      </c>
    </row>
    <row r="1624" spans="1:8" x14ac:dyDescent="0.3">
      <c r="A1624" t="s">
        <v>1772</v>
      </c>
      <c r="B1624" t="s">
        <v>1771</v>
      </c>
      <c r="C1624">
        <v>1.6289040209999999E-5</v>
      </c>
      <c r="D1624">
        <v>803.64763586000004</v>
      </c>
      <c r="E1624">
        <v>-0.76807387000000005</v>
      </c>
      <c r="F1624">
        <v>-91.509684719999996</v>
      </c>
      <c r="G1624">
        <v>25.304753569999999</v>
      </c>
      <c r="H1624">
        <v>315386.59754043876</v>
      </c>
    </row>
    <row r="1625" spans="1:8" x14ac:dyDescent="0.3">
      <c r="A1625" t="s">
        <v>3114</v>
      </c>
      <c r="B1625" t="s">
        <v>3113</v>
      </c>
      <c r="C1625">
        <v>1.87494026803E-3</v>
      </c>
      <c r="D1625">
        <v>1.7834057800000001</v>
      </c>
      <c r="E1625">
        <v>0.32672780000000001</v>
      </c>
      <c r="F1625">
        <v>4.0435872499999999</v>
      </c>
      <c r="G1625">
        <v>48.073029040000002</v>
      </c>
      <c r="H1625">
        <v>314455.62131576275</v>
      </c>
    </row>
    <row r="1626" spans="1:8" x14ac:dyDescent="0.3">
      <c r="A1626" t="s">
        <v>3120</v>
      </c>
      <c r="B1626" t="s">
        <v>3119</v>
      </c>
      <c r="C1626">
        <v>4.3057144159999998E-4</v>
      </c>
      <c r="D1626">
        <v>0</v>
      </c>
      <c r="E1626">
        <v>0.17831467000000001</v>
      </c>
      <c r="F1626">
        <v>3.8624720199999998</v>
      </c>
      <c r="G1626">
        <v>18.275800530000001</v>
      </c>
      <c r="H1626">
        <v>311811.55208989786</v>
      </c>
    </row>
    <row r="1627" spans="1:8" x14ac:dyDescent="0.3">
      <c r="A1627" t="s">
        <v>3126</v>
      </c>
      <c r="B1627" t="s">
        <v>3125</v>
      </c>
      <c r="C1627">
        <v>8.0732804041999998E-4</v>
      </c>
      <c r="D1627">
        <v>0</v>
      </c>
      <c r="E1627">
        <v>0.38497610999999998</v>
      </c>
      <c r="F1627">
        <v>5.3183074699999997</v>
      </c>
      <c r="G1627">
        <v>112.52856321</v>
      </c>
      <c r="H1627">
        <v>307751.24401486857</v>
      </c>
    </row>
    <row r="1628" spans="1:8" x14ac:dyDescent="0.3">
      <c r="A1628" t="s">
        <v>3157</v>
      </c>
      <c r="B1628" t="s">
        <v>3156</v>
      </c>
      <c r="C1628">
        <v>3.4206984439E-4</v>
      </c>
      <c r="D1628">
        <v>46.089087720000002</v>
      </c>
      <c r="E1628">
        <v>-0.76647348999999998</v>
      </c>
      <c r="F1628">
        <v>4.9356395199999996</v>
      </c>
      <c r="G1628">
        <v>14.40868807</v>
      </c>
      <c r="H1628">
        <v>305629.22350794612</v>
      </c>
    </row>
    <row r="1629" spans="1:8" x14ac:dyDescent="0.3">
      <c r="A1629" t="s">
        <v>3124</v>
      </c>
      <c r="B1629" t="s">
        <v>3123</v>
      </c>
      <c r="C1629">
        <v>2.0260051156E-4</v>
      </c>
      <c r="D1629">
        <v>0</v>
      </c>
      <c r="E1629">
        <v>0.51381423999999998</v>
      </c>
      <c r="F1629">
        <v>3.7545970899999999</v>
      </c>
      <c r="G1629">
        <v>18.39671388</v>
      </c>
      <c r="H1629">
        <v>303447.87294085568</v>
      </c>
    </row>
    <row r="1630" spans="1:8" x14ac:dyDescent="0.3">
      <c r="A1630" t="s">
        <v>3184</v>
      </c>
      <c r="B1630" t="s">
        <v>3183</v>
      </c>
      <c r="C1630">
        <v>4.6586654997799997E-3</v>
      </c>
      <c r="D1630">
        <v>125.60334953</v>
      </c>
      <c r="E1630">
        <v>-0.76807384999999995</v>
      </c>
      <c r="F1630">
        <v>5.2585806100000001</v>
      </c>
      <c r="G1630">
        <v>25.304753590000001</v>
      </c>
      <c r="H1630">
        <v>301882.17275521561</v>
      </c>
    </row>
    <row r="1631" spans="1:8" x14ac:dyDescent="0.3">
      <c r="A1631" t="s">
        <v>3622</v>
      </c>
      <c r="B1631" t="s">
        <v>3621</v>
      </c>
      <c r="C1631">
        <v>3.8330028949E-4</v>
      </c>
      <c r="D1631">
        <v>271.77332541999999</v>
      </c>
      <c r="E1631">
        <v>-0.76807384999999995</v>
      </c>
      <c r="F1631">
        <v>-39.258421249999998</v>
      </c>
      <c r="G1631">
        <v>17.942733789999998</v>
      </c>
      <c r="H1631">
        <v>301336.41702921945</v>
      </c>
    </row>
    <row r="1632" spans="1:8" x14ac:dyDescent="0.3">
      <c r="A1632" t="s">
        <v>3066</v>
      </c>
      <c r="B1632" t="s">
        <v>3065</v>
      </c>
      <c r="C1632">
        <v>4.1904480109499999E-3</v>
      </c>
      <c r="D1632">
        <v>4805.5109972399996</v>
      </c>
      <c r="E1632">
        <v>21.588870849999999</v>
      </c>
      <c r="F1632">
        <v>5.5614942799999998</v>
      </c>
      <c r="G1632">
        <v>20.625780949999999</v>
      </c>
      <c r="H1632">
        <v>301094.40456232149</v>
      </c>
    </row>
    <row r="1633" spans="1:8" x14ac:dyDescent="0.3">
      <c r="A1633" t="s">
        <v>3106</v>
      </c>
      <c r="B1633" t="s">
        <v>3105</v>
      </c>
      <c r="C1633">
        <v>1.5589832141E-4</v>
      </c>
      <c r="D1633">
        <v>412.60886242999999</v>
      </c>
      <c r="E1633">
        <v>-7.6171299999999997E-3</v>
      </c>
      <c r="F1633">
        <v>0.15782467999999999</v>
      </c>
      <c r="G1633">
        <v>8.0869685600000007</v>
      </c>
      <c r="H1633">
        <v>298275.87231037847</v>
      </c>
    </row>
    <row r="1634" spans="1:8" x14ac:dyDescent="0.3">
      <c r="A1634" t="s">
        <v>2048</v>
      </c>
      <c r="B1634" t="s">
        <v>2047</v>
      </c>
      <c r="C1634">
        <v>1.6325660949999999E-5</v>
      </c>
      <c r="D1634">
        <v>16.32766428</v>
      </c>
      <c r="E1634">
        <v>-0.41257825999999997</v>
      </c>
      <c r="F1634">
        <v>-87.041530910000006</v>
      </c>
      <c r="G1634">
        <v>-85.206374030000006</v>
      </c>
      <c r="H1634">
        <v>298612.74606475473</v>
      </c>
    </row>
    <row r="1635" spans="1:8" x14ac:dyDescent="0.3">
      <c r="A1635" t="s">
        <v>3138</v>
      </c>
      <c r="B1635" t="s">
        <v>3137</v>
      </c>
      <c r="C1635">
        <v>3.7440994921999999E-4</v>
      </c>
      <c r="D1635">
        <v>13.124581879999999</v>
      </c>
      <c r="E1635">
        <v>0.17831467000000001</v>
      </c>
      <c r="F1635">
        <v>3.8624720199999998</v>
      </c>
      <c r="G1635">
        <v>18.275800530000001</v>
      </c>
      <c r="H1635">
        <v>297950.58486192417</v>
      </c>
    </row>
    <row r="1636" spans="1:8" x14ac:dyDescent="0.3">
      <c r="A1636" t="s">
        <v>3140</v>
      </c>
      <c r="B1636" t="s">
        <v>3139</v>
      </c>
      <c r="C1636">
        <v>4.7105218778300002E-3</v>
      </c>
      <c r="D1636">
        <v>65282.764872070002</v>
      </c>
      <c r="E1636">
        <v>-2.06030947</v>
      </c>
      <c r="F1636">
        <v>-2.2466022200000002</v>
      </c>
      <c r="G1636">
        <v>13.470329680000001</v>
      </c>
      <c r="H1636">
        <v>292993.74272149772</v>
      </c>
    </row>
    <row r="1637" spans="1:8" x14ac:dyDescent="0.3">
      <c r="A1637" t="s">
        <v>3198</v>
      </c>
      <c r="B1637" t="s">
        <v>3197</v>
      </c>
      <c r="C1637">
        <v>4.2696473871999999E-4</v>
      </c>
      <c r="D1637">
        <v>341973.24549613002</v>
      </c>
      <c r="E1637">
        <v>10.674608109999999</v>
      </c>
      <c r="F1637">
        <v>-30.241578180000001</v>
      </c>
      <c r="G1637">
        <v>-7.5261462899999998</v>
      </c>
      <c r="H1637">
        <v>296164.43827479146</v>
      </c>
    </row>
    <row r="1638" spans="1:8" x14ac:dyDescent="0.3">
      <c r="A1638" t="s">
        <v>3250</v>
      </c>
      <c r="B1638" t="s">
        <v>3249</v>
      </c>
      <c r="C1638">
        <v>5.6864786900000001E-6</v>
      </c>
      <c r="D1638">
        <v>65.933091899999994</v>
      </c>
      <c r="E1638">
        <v>-65.312170039999998</v>
      </c>
      <c r="F1638">
        <v>161.31642264000001</v>
      </c>
      <c r="G1638">
        <v>82.26539683</v>
      </c>
      <c r="H1638">
        <v>291147.70892800001</v>
      </c>
    </row>
    <row r="1639" spans="1:8" x14ac:dyDescent="0.3">
      <c r="A1639" t="s">
        <v>3169</v>
      </c>
      <c r="B1639" t="s">
        <v>3168</v>
      </c>
      <c r="C1639">
        <v>5.2418391165299999E-3</v>
      </c>
      <c r="D1639">
        <v>966.93071415999998</v>
      </c>
      <c r="E1639">
        <v>-2.6762287800000002</v>
      </c>
      <c r="F1639">
        <v>0.92688055000000003</v>
      </c>
      <c r="G1639">
        <v>22.281021020000001</v>
      </c>
      <c r="H1639">
        <v>291896.68979514844</v>
      </c>
    </row>
    <row r="1640" spans="1:8" x14ac:dyDescent="0.3">
      <c r="A1640" t="s">
        <v>3084</v>
      </c>
      <c r="B1640" t="s">
        <v>3083</v>
      </c>
      <c r="C1640">
        <v>1.1402328146E-4</v>
      </c>
      <c r="D1640">
        <v>10971.98695755</v>
      </c>
      <c r="E1640">
        <v>-0.76807384000000001</v>
      </c>
      <c r="F1640">
        <v>-18.418466080000002</v>
      </c>
      <c r="G1640">
        <v>-2.5407472100000001</v>
      </c>
      <c r="H1640">
        <v>294518.17875224043</v>
      </c>
    </row>
    <row r="1641" spans="1:8" x14ac:dyDescent="0.3">
      <c r="A1641" t="s">
        <v>3112</v>
      </c>
      <c r="B1641" t="s">
        <v>3111</v>
      </c>
      <c r="C1641">
        <v>3.2199255632810002E-2</v>
      </c>
      <c r="D1641">
        <v>31.537087</v>
      </c>
      <c r="E1641">
        <v>0.17831467000000001</v>
      </c>
      <c r="F1641">
        <v>-17.930779449999999</v>
      </c>
      <c r="G1641">
        <v>16.45205052</v>
      </c>
      <c r="H1641">
        <v>294474.10711136094</v>
      </c>
    </row>
    <row r="1642" spans="1:8" x14ac:dyDescent="0.3">
      <c r="A1642" t="s">
        <v>3151</v>
      </c>
      <c r="B1642" t="s">
        <v>3151</v>
      </c>
      <c r="C1642">
        <v>3.7498805360000002E-5</v>
      </c>
      <c r="D1642">
        <v>0</v>
      </c>
      <c r="E1642">
        <v>0.32672780000000001</v>
      </c>
      <c r="F1642">
        <v>4.04358723</v>
      </c>
      <c r="G1642">
        <v>18.458423249999999</v>
      </c>
      <c r="H1642">
        <v>293026.71941694757</v>
      </c>
    </row>
    <row r="1643" spans="1:8" x14ac:dyDescent="0.3">
      <c r="A1643" t="s">
        <v>3146</v>
      </c>
      <c r="B1643" t="s">
        <v>3145</v>
      </c>
      <c r="C1643">
        <v>2.2755917910000001E-5</v>
      </c>
      <c r="D1643">
        <v>39880.600008009998</v>
      </c>
      <c r="E1643">
        <v>1.3952938500000001</v>
      </c>
      <c r="F1643">
        <v>8.9172569199999998</v>
      </c>
      <c r="G1643">
        <v>42.70274612</v>
      </c>
      <c r="H1643">
        <v>292730.11012459733</v>
      </c>
    </row>
    <row r="1644" spans="1:8" x14ac:dyDescent="0.3">
      <c r="A1644" t="s">
        <v>3034</v>
      </c>
      <c r="B1644" t="s">
        <v>3033</v>
      </c>
      <c r="C1644">
        <v>1.1251145129200001E-3</v>
      </c>
      <c r="D1644">
        <v>3713.2268648700001</v>
      </c>
      <c r="E1644">
        <v>0.55714631999999997</v>
      </c>
      <c r="F1644">
        <v>-13.05673689</v>
      </c>
      <c r="G1644">
        <v>-28.92153858</v>
      </c>
      <c r="H1644">
        <v>292874.09421038325</v>
      </c>
    </row>
    <row r="1645" spans="1:8" x14ac:dyDescent="0.3">
      <c r="A1645" t="s">
        <v>2917</v>
      </c>
      <c r="B1645" t="s">
        <v>2916</v>
      </c>
      <c r="C1645">
        <v>5.0966176753540003E-2</v>
      </c>
      <c r="D1645">
        <v>47722.630776999998</v>
      </c>
      <c r="E1645">
        <v>1.8306837899999999</v>
      </c>
      <c r="F1645">
        <v>-16.032546799999999</v>
      </c>
      <c r="G1645">
        <v>265.88168929</v>
      </c>
      <c r="H1645">
        <v>290346.66913502204</v>
      </c>
    </row>
    <row r="1646" spans="1:8" x14ac:dyDescent="0.3">
      <c r="A1646" t="s">
        <v>3302</v>
      </c>
      <c r="B1646" t="s">
        <v>3301</v>
      </c>
      <c r="C1646">
        <v>1.7277325977370001E-2</v>
      </c>
      <c r="D1646">
        <v>0</v>
      </c>
      <c r="E1646">
        <v>0.17646376</v>
      </c>
      <c r="F1646">
        <v>5.3175472199999998</v>
      </c>
      <c r="G1646">
        <v>81.974844759999996</v>
      </c>
      <c r="H1646">
        <v>288773.56613228342</v>
      </c>
    </row>
    <row r="1647" spans="1:8" x14ac:dyDescent="0.3">
      <c r="A1647" t="s">
        <v>3208</v>
      </c>
      <c r="B1647" t="s">
        <v>3207</v>
      </c>
      <c r="C1647">
        <v>2.2719868221E-2</v>
      </c>
      <c r="D1647">
        <v>62322.854610839997</v>
      </c>
      <c r="E1647">
        <v>-3.263274E-2</v>
      </c>
      <c r="F1647">
        <v>16.267742340000002</v>
      </c>
      <c r="G1647">
        <v>57.07276289</v>
      </c>
      <c r="H1647">
        <v>288271.82365566079</v>
      </c>
    </row>
    <row r="1648" spans="1:8" x14ac:dyDescent="0.3">
      <c r="A1648" t="s">
        <v>3128</v>
      </c>
      <c r="B1648" t="s">
        <v>3127</v>
      </c>
      <c r="C1648">
        <v>1.047385285441E-2</v>
      </c>
      <c r="D1648">
        <v>0</v>
      </c>
      <c r="E1648">
        <v>-15.82169189</v>
      </c>
      <c r="F1648">
        <v>10.07115205</v>
      </c>
      <c r="G1648">
        <v>3.1638368300000002</v>
      </c>
      <c r="H1648">
        <v>287839.4572637431</v>
      </c>
    </row>
    <row r="1649" spans="1:8" x14ac:dyDescent="0.3">
      <c r="A1649" t="s">
        <v>3188</v>
      </c>
      <c r="B1649" t="s">
        <v>3187</v>
      </c>
      <c r="C1649">
        <v>1.7808024117980299</v>
      </c>
      <c r="D1649">
        <v>7722.5409509299998</v>
      </c>
      <c r="E1649">
        <v>5.7373680000000003E-2</v>
      </c>
      <c r="F1649">
        <v>4.7005194399999999</v>
      </c>
      <c r="G1649">
        <v>22.107991250000001</v>
      </c>
      <c r="H1649">
        <v>287649.30131702812</v>
      </c>
    </row>
    <row r="1650" spans="1:8" x14ac:dyDescent="0.3">
      <c r="A1650" t="s">
        <v>3957</v>
      </c>
      <c r="B1650" t="s">
        <v>3957</v>
      </c>
      <c r="C1650">
        <v>1.4329970765000001E-4</v>
      </c>
      <c r="D1650">
        <v>0</v>
      </c>
      <c r="E1650">
        <v>0.41676849999999999</v>
      </c>
      <c r="F1650">
        <v>4.2013881900000003</v>
      </c>
      <c r="G1650">
        <v>19.329490629999999</v>
      </c>
      <c r="H1650">
        <v>285678.88484675158</v>
      </c>
    </row>
    <row r="1651" spans="1:8" x14ac:dyDescent="0.3">
      <c r="A1651" t="s">
        <v>3343</v>
      </c>
      <c r="B1651" t="s">
        <v>3342</v>
      </c>
      <c r="C1651">
        <v>3.599885314621E-2</v>
      </c>
      <c r="D1651">
        <v>1103.07051931</v>
      </c>
      <c r="E1651">
        <v>0.54351368</v>
      </c>
      <c r="F1651">
        <v>42.688348220000002</v>
      </c>
      <c r="G1651">
        <v>337.38494732999999</v>
      </c>
      <c r="H1651">
        <v>285574.58479264996</v>
      </c>
    </row>
    <row r="1652" spans="1:8" x14ac:dyDescent="0.3">
      <c r="A1652" t="s">
        <v>3088</v>
      </c>
      <c r="B1652" t="s">
        <v>3087</v>
      </c>
      <c r="C1652">
        <v>2.0564060268E-4</v>
      </c>
      <c r="D1652">
        <v>166694.56674616999</v>
      </c>
      <c r="E1652">
        <v>5.5219284999999996</v>
      </c>
      <c r="F1652">
        <v>3.6231697700000001</v>
      </c>
      <c r="G1652">
        <v>17.207793850000002</v>
      </c>
      <c r="H1652">
        <v>286108.29516523331</v>
      </c>
    </row>
    <row r="1653" spans="1:8" x14ac:dyDescent="0.3">
      <c r="A1653" t="s">
        <v>3116</v>
      </c>
      <c r="B1653" t="s">
        <v>3115</v>
      </c>
      <c r="C1653">
        <v>1.3181999999999999E-2</v>
      </c>
      <c r="D1653">
        <v>1476.8218933799999</v>
      </c>
      <c r="E1653">
        <v>1.51713516</v>
      </c>
      <c r="F1653">
        <v>2.39241883</v>
      </c>
      <c r="G1653">
        <v>0.38074931000000001</v>
      </c>
      <c r="H1653">
        <v>285025.19281160284</v>
      </c>
    </row>
    <row r="1654" spans="1:8" x14ac:dyDescent="0.3">
      <c r="A1654" t="s">
        <v>3165</v>
      </c>
      <c r="B1654" t="s">
        <v>3164</v>
      </c>
      <c r="C1654">
        <v>3.6420466065999999E-4</v>
      </c>
      <c r="D1654">
        <v>0</v>
      </c>
      <c r="E1654">
        <v>0.28232014999999999</v>
      </c>
      <c r="F1654">
        <v>6.1806508100000004</v>
      </c>
      <c r="G1654">
        <v>13.424658300000001</v>
      </c>
      <c r="H1654">
        <v>285681.98712061765</v>
      </c>
    </row>
    <row r="1655" spans="1:8" x14ac:dyDescent="0.3">
      <c r="A1655" t="s">
        <v>3206</v>
      </c>
      <c r="B1655" t="s">
        <v>3205</v>
      </c>
      <c r="C1655">
        <v>1.5244164085700001E-3</v>
      </c>
      <c r="D1655">
        <v>163.10374901</v>
      </c>
      <c r="E1655">
        <v>-0.96805171999999995</v>
      </c>
      <c r="F1655">
        <v>4.9891243300000001</v>
      </c>
      <c r="G1655">
        <v>25.823002460000001</v>
      </c>
      <c r="H1655">
        <v>283439.34048530838</v>
      </c>
    </row>
    <row r="1656" spans="1:8" x14ac:dyDescent="0.3">
      <c r="A1656" t="s">
        <v>3180</v>
      </c>
      <c r="B1656" t="s">
        <v>3179</v>
      </c>
      <c r="C1656">
        <v>1.3971876893299999E-2</v>
      </c>
      <c r="D1656">
        <v>0</v>
      </c>
      <c r="E1656">
        <v>-0.1206721</v>
      </c>
      <c r="F1656">
        <v>-35.117587260000001</v>
      </c>
      <c r="G1656">
        <v>1.6527577899999999</v>
      </c>
      <c r="H1656">
        <v>282231.53600398387</v>
      </c>
    </row>
    <row r="1657" spans="1:8" x14ac:dyDescent="0.3">
      <c r="A1657" t="s">
        <v>3102</v>
      </c>
      <c r="B1657" t="s">
        <v>3101</v>
      </c>
      <c r="C1657">
        <v>6.5728175854999995E-4</v>
      </c>
      <c r="D1657">
        <v>49836.563026290001</v>
      </c>
      <c r="E1657">
        <v>-8.9609260800000001</v>
      </c>
      <c r="F1657">
        <v>-4.2795048099999997</v>
      </c>
      <c r="G1657">
        <v>23.665066549999999</v>
      </c>
      <c r="H1657">
        <v>304919.9269438347</v>
      </c>
    </row>
    <row r="1658" spans="1:8" x14ac:dyDescent="0.3">
      <c r="A1658" t="s">
        <v>3178</v>
      </c>
      <c r="B1658" t="s">
        <v>3177</v>
      </c>
      <c r="C1658">
        <v>5.6248208040950001E-2</v>
      </c>
      <c r="D1658">
        <v>0</v>
      </c>
      <c r="E1658">
        <v>0.54351368</v>
      </c>
      <c r="F1658">
        <v>4.0452163499999996</v>
      </c>
      <c r="G1658">
        <v>18.526209519999998</v>
      </c>
      <c r="H1658">
        <v>275485.25416691089</v>
      </c>
    </row>
    <row r="1659" spans="1:8" x14ac:dyDescent="0.3">
      <c r="A1659" t="s">
        <v>3216</v>
      </c>
      <c r="B1659" t="s">
        <v>3215</v>
      </c>
      <c r="C1659">
        <v>1.46617650922E-3</v>
      </c>
      <c r="D1659">
        <v>5178.4966989200002</v>
      </c>
      <c r="E1659">
        <v>-0.76647348999999998</v>
      </c>
      <c r="F1659">
        <v>4.7959271399999999</v>
      </c>
      <c r="G1659">
        <v>1.60058437</v>
      </c>
      <c r="H1659">
        <v>274908.09547875001</v>
      </c>
    </row>
    <row r="1660" spans="1:8" x14ac:dyDescent="0.3">
      <c r="A1660" t="s">
        <v>3096</v>
      </c>
      <c r="B1660" t="s">
        <v>3095</v>
      </c>
      <c r="C1660">
        <v>3.3696895429700001E-3</v>
      </c>
      <c r="D1660">
        <v>73.963768659999999</v>
      </c>
      <c r="E1660">
        <v>0.17831467000000001</v>
      </c>
      <c r="F1660">
        <v>-41.577359489999999</v>
      </c>
      <c r="G1660">
        <v>52.068886390000003</v>
      </c>
      <c r="H1660">
        <v>274957.44091759453</v>
      </c>
    </row>
    <row r="1661" spans="1:8" x14ac:dyDescent="0.3">
      <c r="A1661" t="s">
        <v>3238</v>
      </c>
      <c r="B1661" t="s">
        <v>3237</v>
      </c>
      <c r="C1661">
        <v>0.142724695431</v>
      </c>
      <c r="D1661">
        <v>748.73899226000003</v>
      </c>
      <c r="E1661">
        <v>-0.96805163000000005</v>
      </c>
      <c r="F1661">
        <v>-2.8539604299999999</v>
      </c>
      <c r="G1661">
        <v>3.7605735299999998</v>
      </c>
      <c r="H1661">
        <v>273317.34080067003</v>
      </c>
    </row>
    <row r="1662" spans="1:8" x14ac:dyDescent="0.3">
      <c r="A1662" t="s">
        <v>2890</v>
      </c>
      <c r="B1662" t="s">
        <v>2889</v>
      </c>
      <c r="C1662">
        <v>2.021813725781E-2</v>
      </c>
      <c r="D1662">
        <v>0</v>
      </c>
      <c r="E1662">
        <v>0.17831467000000001</v>
      </c>
      <c r="F1662">
        <v>3.8624720199999998</v>
      </c>
      <c r="G1662">
        <v>-57.134944779999998</v>
      </c>
      <c r="H1662">
        <v>272165.82288730727</v>
      </c>
    </row>
    <row r="1663" spans="1:8" x14ac:dyDescent="0.3">
      <c r="A1663" t="s">
        <v>3100</v>
      </c>
      <c r="B1663" t="s">
        <v>3099</v>
      </c>
      <c r="C1663">
        <v>0.46539156687882</v>
      </c>
      <c r="D1663">
        <v>161.73090006999999</v>
      </c>
      <c r="E1663">
        <v>0.17205802000000001</v>
      </c>
      <c r="F1663">
        <v>-11.00840672</v>
      </c>
      <c r="G1663">
        <v>-47.759693980000002</v>
      </c>
      <c r="H1663">
        <v>270862.73704363371</v>
      </c>
    </row>
    <row r="1664" spans="1:8" x14ac:dyDescent="0.3">
      <c r="A1664" t="s">
        <v>3118</v>
      </c>
      <c r="B1664" t="s">
        <v>3117</v>
      </c>
      <c r="C1664">
        <v>4.8131958571200001E-3</v>
      </c>
      <c r="D1664">
        <v>254.64508043999999</v>
      </c>
      <c r="E1664">
        <v>1.1934729999999999E-2</v>
      </c>
      <c r="F1664">
        <v>38.782551650000002</v>
      </c>
      <c r="G1664">
        <v>-10.0943427</v>
      </c>
      <c r="H1664">
        <v>269322.37418514962</v>
      </c>
    </row>
    <row r="1665" spans="1:8" x14ac:dyDescent="0.3">
      <c r="A1665" t="s">
        <v>3220</v>
      </c>
      <c r="B1665" t="s">
        <v>3219</v>
      </c>
      <c r="C1665">
        <v>1.1429364998E-4</v>
      </c>
      <c r="D1665">
        <v>81.003534479999999</v>
      </c>
      <c r="E1665">
        <v>-12.85031313</v>
      </c>
      <c r="F1665">
        <v>5.16130332</v>
      </c>
      <c r="G1665">
        <v>-2.3297674100000001</v>
      </c>
      <c r="H1665">
        <v>267171.02823985775</v>
      </c>
    </row>
    <row r="1666" spans="1:8" x14ac:dyDescent="0.3">
      <c r="A1666" t="s">
        <v>1089</v>
      </c>
      <c r="B1666" t="s">
        <v>3201</v>
      </c>
      <c r="C1666">
        <v>4.2748638111120001E-2</v>
      </c>
      <c r="D1666">
        <v>11310.62093257</v>
      </c>
      <c r="E1666">
        <v>0.32672780000000001</v>
      </c>
      <c r="F1666">
        <v>4.9643269600000002</v>
      </c>
      <c r="G1666">
        <v>-37.480276629999999</v>
      </c>
      <c r="H1666">
        <v>266270.73137349461</v>
      </c>
    </row>
    <row r="1667" spans="1:8" x14ac:dyDescent="0.3">
      <c r="A1667" t="s">
        <v>3176</v>
      </c>
      <c r="B1667" t="s">
        <v>3175</v>
      </c>
      <c r="C1667">
        <v>5.1053734935999995E-4</v>
      </c>
      <c r="D1667">
        <v>14215.227137039999</v>
      </c>
      <c r="E1667">
        <v>-12.408277050000001</v>
      </c>
      <c r="F1667">
        <v>-6.4561078199999997</v>
      </c>
      <c r="G1667">
        <v>3.9192080300000001</v>
      </c>
      <c r="H1667">
        <v>240218.17410032425</v>
      </c>
    </row>
    <row r="1668" spans="1:8" x14ac:dyDescent="0.3">
      <c r="A1668" t="s">
        <v>3196</v>
      </c>
      <c r="B1668" t="s">
        <v>3195</v>
      </c>
      <c r="C1668">
        <v>3.7498805360999999E-4</v>
      </c>
      <c r="D1668">
        <v>18.75190855</v>
      </c>
      <c r="E1668">
        <v>0.54351369000000005</v>
      </c>
      <c r="F1668">
        <v>4.0452163499999996</v>
      </c>
      <c r="G1668">
        <v>18.458423239999998</v>
      </c>
      <c r="H1668">
        <v>265681.48079571425</v>
      </c>
    </row>
    <row r="1669" spans="1:8" x14ac:dyDescent="0.3">
      <c r="A1669" t="s">
        <v>3427</v>
      </c>
      <c r="B1669" t="s">
        <v>3426</v>
      </c>
      <c r="C1669">
        <v>2.6143561999999998E-6</v>
      </c>
      <c r="D1669">
        <v>0</v>
      </c>
      <c r="E1669">
        <v>0.12917967999999999</v>
      </c>
      <c r="F1669">
        <v>69.496875579999994</v>
      </c>
      <c r="G1669">
        <v>17.148074650000002</v>
      </c>
      <c r="H1669">
        <v>265562.6815926077</v>
      </c>
    </row>
    <row r="1670" spans="1:8" x14ac:dyDescent="0.3">
      <c r="A1670" t="s">
        <v>3495</v>
      </c>
      <c r="B1670" t="s">
        <v>3494</v>
      </c>
      <c r="C1670">
        <v>1.3499569929830001E-2</v>
      </c>
      <c r="D1670">
        <v>1.3599999999999999E-6</v>
      </c>
      <c r="E1670">
        <v>0.54351368</v>
      </c>
      <c r="F1670">
        <v>149.70851923999999</v>
      </c>
      <c r="G1670">
        <v>255.37526971</v>
      </c>
      <c r="H1670">
        <v>265167.63870461786</v>
      </c>
    </row>
    <row r="1671" spans="1:8" x14ac:dyDescent="0.3">
      <c r="A1671" t="s">
        <v>3218</v>
      </c>
      <c r="B1671" t="s">
        <v>3217</v>
      </c>
      <c r="C1671">
        <v>6.37479691131E-3</v>
      </c>
      <c r="D1671">
        <v>234.37972991000001</v>
      </c>
      <c r="E1671">
        <v>13.94931551</v>
      </c>
      <c r="F1671">
        <v>17.91791186</v>
      </c>
      <c r="G1671">
        <v>25.851288660000002</v>
      </c>
      <c r="H1671">
        <v>264103.94497165986</v>
      </c>
    </row>
    <row r="1672" spans="1:8" x14ac:dyDescent="0.3">
      <c r="A1672" t="s">
        <v>3230</v>
      </c>
      <c r="B1672" t="s">
        <v>3229</v>
      </c>
      <c r="C1672">
        <v>1.63256609541E-3</v>
      </c>
      <c r="D1672">
        <v>0</v>
      </c>
      <c r="E1672">
        <v>-0.41257828000000002</v>
      </c>
      <c r="F1672">
        <v>5.1484005100000001</v>
      </c>
      <c r="G1672">
        <v>25.56060574</v>
      </c>
      <c r="H1672">
        <v>263804.69750711398</v>
      </c>
    </row>
    <row r="1673" spans="1:8" x14ac:dyDescent="0.3">
      <c r="A1673" t="s">
        <v>3155</v>
      </c>
      <c r="B1673" t="s">
        <v>3154</v>
      </c>
      <c r="C1673">
        <v>2.9398395322E-4</v>
      </c>
      <c r="D1673">
        <v>29.990036679999999</v>
      </c>
      <c r="E1673">
        <v>-5.0473560000000001E-2</v>
      </c>
      <c r="F1673">
        <v>-0.29126974</v>
      </c>
      <c r="G1673">
        <v>-0.49528779000000001</v>
      </c>
      <c r="H1673">
        <v>262468.68436677475</v>
      </c>
    </row>
    <row r="1674" spans="1:8" x14ac:dyDescent="0.3">
      <c r="A1674" t="s">
        <v>3533</v>
      </c>
      <c r="B1674" t="s">
        <v>3532</v>
      </c>
      <c r="C1674">
        <v>3.4838120440000002E-5</v>
      </c>
      <c r="D1674">
        <v>505.39236517000001</v>
      </c>
      <c r="E1674">
        <v>-0.24621761</v>
      </c>
      <c r="F1674">
        <v>-89.333141049999995</v>
      </c>
      <c r="G1674">
        <v>-68.817800430000005</v>
      </c>
      <c r="H1674">
        <v>261285.90330000001</v>
      </c>
    </row>
    <row r="1675" spans="1:8" x14ac:dyDescent="0.3">
      <c r="A1675" t="s">
        <v>3202</v>
      </c>
      <c r="B1675" t="s">
        <v>3202</v>
      </c>
      <c r="C1675">
        <v>5.2156749570099999E-3</v>
      </c>
      <c r="D1675">
        <v>1.7370316800000001</v>
      </c>
      <c r="E1675">
        <v>-0.17966709</v>
      </c>
      <c r="F1675">
        <v>2.9751555299999999</v>
      </c>
      <c r="G1675">
        <v>13.8903464</v>
      </c>
      <c r="H1675">
        <v>260783.74785049999</v>
      </c>
    </row>
    <row r="1676" spans="1:8" x14ac:dyDescent="0.3">
      <c r="A1676" t="s">
        <v>3194</v>
      </c>
      <c r="B1676" t="s">
        <v>3193</v>
      </c>
      <c r="C1676">
        <v>6.9058766529999998E-5</v>
      </c>
      <c r="D1676">
        <v>24.638910039999999</v>
      </c>
      <c r="E1676">
        <v>7.9674800000000007E-3</v>
      </c>
      <c r="F1676">
        <v>-56.636247879999999</v>
      </c>
      <c r="G1676">
        <v>4.5278592900000003</v>
      </c>
      <c r="H1676">
        <v>260524.64514478421</v>
      </c>
    </row>
    <row r="1677" spans="1:8" x14ac:dyDescent="0.3">
      <c r="A1677" t="s">
        <v>3269</v>
      </c>
      <c r="B1677" t="s">
        <v>3268</v>
      </c>
      <c r="C1677">
        <v>1.4392499520639999E-2</v>
      </c>
      <c r="D1677">
        <v>4436.6758911099996</v>
      </c>
      <c r="E1677">
        <v>-0.95885891000000001</v>
      </c>
      <c r="F1677">
        <v>20.218329579999999</v>
      </c>
      <c r="G1677">
        <v>38.978825569999998</v>
      </c>
      <c r="H1677">
        <v>260845.03582035913</v>
      </c>
    </row>
    <row r="1678" spans="1:8" x14ac:dyDescent="0.3">
      <c r="A1678" t="s">
        <v>3450</v>
      </c>
      <c r="B1678" t="s">
        <v>3449</v>
      </c>
      <c r="C1678">
        <v>5.2105490679999999E-5</v>
      </c>
      <c r="D1678">
        <v>12365.572110810001</v>
      </c>
      <c r="E1678">
        <v>-9.3814394500000002</v>
      </c>
      <c r="F1678">
        <v>12.55496872</v>
      </c>
      <c r="G1678">
        <v>184.15736092</v>
      </c>
      <c r="H1678">
        <v>260527.36489117349</v>
      </c>
    </row>
    <row r="1679" spans="1:8" x14ac:dyDescent="0.3">
      <c r="A1679" t="s">
        <v>3233</v>
      </c>
      <c r="B1679" t="s">
        <v>3232</v>
      </c>
      <c r="C1679">
        <v>8.1445201045000004E-4</v>
      </c>
      <c r="D1679">
        <v>16.32821547</v>
      </c>
      <c r="E1679">
        <v>-0.76807384999999995</v>
      </c>
      <c r="F1679">
        <v>4.9356395099999997</v>
      </c>
      <c r="G1679">
        <v>29.676614170000001</v>
      </c>
      <c r="H1679">
        <v>258952.40884724009</v>
      </c>
    </row>
    <row r="1680" spans="1:8" x14ac:dyDescent="0.3">
      <c r="A1680" t="s">
        <v>2842</v>
      </c>
      <c r="B1680" t="s">
        <v>2841</v>
      </c>
      <c r="C1680">
        <v>1.6274481526520002E-2</v>
      </c>
      <c r="D1680">
        <v>0</v>
      </c>
      <c r="E1680">
        <v>0.54351368</v>
      </c>
      <c r="F1680">
        <v>68.491133939999997</v>
      </c>
      <c r="G1680">
        <v>81.985683839999993</v>
      </c>
      <c r="H1680">
        <v>259439.89563085572</v>
      </c>
    </row>
    <row r="1681" spans="1:8" x14ac:dyDescent="0.3">
      <c r="A1681" t="s">
        <v>3016</v>
      </c>
      <c r="B1681" t="s">
        <v>3190</v>
      </c>
      <c r="C1681">
        <v>2.2461784411020001E-2</v>
      </c>
      <c r="D1681">
        <v>1.9899689700000001</v>
      </c>
      <c r="E1681">
        <v>-3.0184143400000001</v>
      </c>
      <c r="F1681">
        <v>0.35923444999999998</v>
      </c>
      <c r="G1681">
        <v>14.261828530000001</v>
      </c>
      <c r="H1681">
        <v>258786.21829871132</v>
      </c>
    </row>
    <row r="1682" spans="1:8" x14ac:dyDescent="0.3">
      <c r="A1682" t="s">
        <v>3954</v>
      </c>
      <c r="B1682" t="s">
        <v>3953</v>
      </c>
      <c r="C1682">
        <v>8.8593022399999997E-6</v>
      </c>
      <c r="D1682">
        <v>17.255927270000001</v>
      </c>
      <c r="E1682">
        <v>477.27642012000001</v>
      </c>
      <c r="F1682">
        <v>851.20863826000004</v>
      </c>
      <c r="G1682">
        <v>751.71080864999999</v>
      </c>
      <c r="H1682">
        <v>258676.87956896453</v>
      </c>
    </row>
    <row r="1683" spans="1:8" x14ac:dyDescent="0.3">
      <c r="A1683" t="s">
        <v>3204</v>
      </c>
      <c r="B1683" t="s">
        <v>3203</v>
      </c>
      <c r="C1683">
        <v>8.8158569152200009E-3</v>
      </c>
      <c r="D1683">
        <v>36424.01923179</v>
      </c>
      <c r="E1683">
        <v>1.3331616799999999</v>
      </c>
      <c r="F1683">
        <v>9.2166138199999992</v>
      </c>
      <c r="G1683">
        <v>-9.5777476299999993</v>
      </c>
      <c r="H1683">
        <v>264475.70745660004</v>
      </c>
    </row>
    <row r="1684" spans="1:8" x14ac:dyDescent="0.3">
      <c r="A1684" t="s">
        <v>3030</v>
      </c>
      <c r="B1684" t="s">
        <v>3029</v>
      </c>
      <c r="C1684">
        <v>2.82123110823E-2</v>
      </c>
      <c r="D1684">
        <v>19445.303839470002</v>
      </c>
      <c r="E1684">
        <v>0.99363694000000002</v>
      </c>
      <c r="F1684">
        <v>14.990882900000001</v>
      </c>
      <c r="G1684">
        <v>165.24559206000001</v>
      </c>
      <c r="H1684">
        <v>254221.89394590619</v>
      </c>
    </row>
    <row r="1685" spans="1:8" x14ac:dyDescent="0.3">
      <c r="A1685" t="s">
        <v>3148</v>
      </c>
      <c r="B1685" t="s">
        <v>3147</v>
      </c>
      <c r="C1685">
        <v>1.4624534090649999E-2</v>
      </c>
      <c r="D1685">
        <v>255.76665664999999</v>
      </c>
      <c r="E1685">
        <v>15.080658359999999</v>
      </c>
      <c r="F1685">
        <v>1.4440859399999999</v>
      </c>
      <c r="G1685">
        <v>35.878779590000001</v>
      </c>
      <c r="H1685">
        <v>248876.2772516376</v>
      </c>
    </row>
    <row r="1686" spans="1:8" x14ac:dyDescent="0.3">
      <c r="A1686" t="s">
        <v>517</v>
      </c>
      <c r="B1686" t="s">
        <v>3189</v>
      </c>
      <c r="C1686">
        <v>7.5146836026999996E-4</v>
      </c>
      <c r="D1686">
        <v>70148.434672400006</v>
      </c>
      <c r="E1686">
        <v>0.71884711999999995</v>
      </c>
      <c r="F1686">
        <v>-1.13975906</v>
      </c>
      <c r="G1686">
        <v>14.827382310000001</v>
      </c>
      <c r="H1686">
        <v>250489.45317284387</v>
      </c>
    </row>
    <row r="1687" spans="1:8" x14ac:dyDescent="0.3">
      <c r="A1687" t="s">
        <v>3489</v>
      </c>
      <c r="B1687" t="s">
        <v>3488</v>
      </c>
      <c r="C1687">
        <v>1.052053073783E-2</v>
      </c>
      <c r="D1687">
        <v>8703.9281112000008</v>
      </c>
      <c r="E1687">
        <v>1.82968E-3</v>
      </c>
      <c r="F1687">
        <v>13.70355434</v>
      </c>
      <c r="G1687">
        <v>17.427466169999999</v>
      </c>
      <c r="H1687">
        <v>247004.82909489985</v>
      </c>
    </row>
    <row r="1688" spans="1:8" x14ac:dyDescent="0.3">
      <c r="A1688" t="s">
        <v>3212</v>
      </c>
      <c r="B1688" t="s">
        <v>3211</v>
      </c>
      <c r="C1688">
        <v>2.3373136927969999E-2</v>
      </c>
      <c r="D1688">
        <v>34891.358368219997</v>
      </c>
      <c r="E1688">
        <v>-0.81993274000000005</v>
      </c>
      <c r="F1688">
        <v>3.4128238400000002</v>
      </c>
      <c r="G1688">
        <v>27.038049520000001</v>
      </c>
      <c r="H1688">
        <v>243713.49803831868</v>
      </c>
    </row>
    <row r="1689" spans="1:8" x14ac:dyDescent="0.3">
      <c r="A1689" t="s">
        <v>3261</v>
      </c>
      <c r="B1689" t="s">
        <v>3261</v>
      </c>
      <c r="C1689">
        <v>1.6325660949999999E-5</v>
      </c>
      <c r="D1689">
        <v>2093.6174904499999</v>
      </c>
      <c r="E1689">
        <v>-0.54337837</v>
      </c>
      <c r="F1689">
        <v>5.1715540400000002</v>
      </c>
      <c r="G1689">
        <v>25.560605729999999</v>
      </c>
      <c r="H1689">
        <v>244081.59947065145</v>
      </c>
    </row>
    <row r="1690" spans="1:8" x14ac:dyDescent="0.3">
      <c r="A1690" t="s">
        <v>3226</v>
      </c>
      <c r="B1690" t="s">
        <v>3225</v>
      </c>
      <c r="C1690">
        <v>4.5840215174360002E-2</v>
      </c>
      <c r="D1690">
        <v>104137.78510673001</v>
      </c>
      <c r="E1690">
        <v>1.7669192199999999</v>
      </c>
      <c r="F1690">
        <v>25.047728240000001</v>
      </c>
      <c r="G1690">
        <v>4.1155715400000004</v>
      </c>
      <c r="H1690">
        <v>241163.90038827015</v>
      </c>
    </row>
    <row r="1691" spans="1:8" x14ac:dyDescent="0.3">
      <c r="A1691" t="s">
        <v>3186</v>
      </c>
      <c r="B1691" t="s">
        <v>3185</v>
      </c>
      <c r="C1691">
        <v>2.4821777303E-4</v>
      </c>
      <c r="D1691">
        <v>103010.92573132001</v>
      </c>
      <c r="E1691">
        <v>-0.39108475999999998</v>
      </c>
      <c r="F1691">
        <v>-3.1937024599999999</v>
      </c>
      <c r="G1691">
        <v>5.9821931599999996</v>
      </c>
      <c r="H1691">
        <v>238709.09001887703</v>
      </c>
    </row>
    <row r="1692" spans="1:8" x14ac:dyDescent="0.3">
      <c r="A1692" t="s">
        <v>3341</v>
      </c>
      <c r="B1692" t="s">
        <v>3340</v>
      </c>
      <c r="C1692">
        <v>1.6474037765600001E-3</v>
      </c>
      <c r="D1692">
        <v>8.4814131199999991</v>
      </c>
      <c r="E1692">
        <v>0.17831467000000001</v>
      </c>
      <c r="F1692">
        <v>-71.437820200000004</v>
      </c>
      <c r="G1692">
        <v>-3.6271255</v>
      </c>
      <c r="H1692">
        <v>235437.3506535294</v>
      </c>
    </row>
    <row r="1693" spans="1:8" x14ac:dyDescent="0.3">
      <c r="A1693" t="s">
        <v>3246</v>
      </c>
      <c r="B1693" t="s">
        <v>3245</v>
      </c>
      <c r="C1693">
        <v>1.94454947624E-3</v>
      </c>
      <c r="D1693">
        <v>4610.9077879200004</v>
      </c>
      <c r="E1693">
        <v>-0.93654751000000003</v>
      </c>
      <c r="F1693">
        <v>1.7072111800000001</v>
      </c>
      <c r="G1693">
        <v>29.004776589999999</v>
      </c>
      <c r="H1693">
        <v>235641.68178874132</v>
      </c>
    </row>
    <row r="1694" spans="1:8" x14ac:dyDescent="0.3">
      <c r="A1694" t="s">
        <v>3846</v>
      </c>
      <c r="B1694" t="s">
        <v>3845</v>
      </c>
      <c r="C1694">
        <v>2.2742987726999999E-4</v>
      </c>
      <c r="D1694">
        <v>27.609699939999999</v>
      </c>
      <c r="E1694">
        <v>0.14920348</v>
      </c>
      <c r="F1694">
        <v>-33.484944390000003</v>
      </c>
      <c r="G1694">
        <v>-43.191621939999997</v>
      </c>
      <c r="H1694">
        <v>234832.69879732089</v>
      </c>
    </row>
    <row r="1695" spans="1:8" x14ac:dyDescent="0.3">
      <c r="A1695" t="s">
        <v>3200</v>
      </c>
      <c r="B1695" t="s">
        <v>3199</v>
      </c>
      <c r="C1695">
        <v>8.1608091447300003E-3</v>
      </c>
      <c r="D1695">
        <v>0</v>
      </c>
      <c r="E1695">
        <v>-0.76807384999999995</v>
      </c>
      <c r="F1695">
        <v>4.8905436099999999</v>
      </c>
      <c r="G1695">
        <v>1.09127464</v>
      </c>
      <c r="H1695">
        <v>234329.99477517759</v>
      </c>
    </row>
    <row r="1696" spans="1:8" x14ac:dyDescent="0.3">
      <c r="A1696" t="s">
        <v>3293</v>
      </c>
      <c r="B1696" t="s">
        <v>3293</v>
      </c>
      <c r="C1696">
        <v>0.83993989728931995</v>
      </c>
      <c r="D1696">
        <v>3392.8770845399999</v>
      </c>
      <c r="E1696">
        <v>1.85978756</v>
      </c>
      <c r="F1696">
        <v>2.3686460500000002</v>
      </c>
      <c r="G1696">
        <v>100.4996754</v>
      </c>
      <c r="H1696">
        <v>233820.02903843939</v>
      </c>
    </row>
    <row r="1697" spans="1:8" x14ac:dyDescent="0.3">
      <c r="A1697" t="s">
        <v>3242</v>
      </c>
      <c r="B1697" t="s">
        <v>3241</v>
      </c>
      <c r="C1697">
        <v>1.0807533984700001E-3</v>
      </c>
      <c r="D1697">
        <v>59287.055674080002</v>
      </c>
      <c r="E1697">
        <v>-7.3707659999999994E-2</v>
      </c>
      <c r="F1697">
        <v>1.8171636600000001</v>
      </c>
      <c r="G1697">
        <v>27.43198903</v>
      </c>
      <c r="H1697">
        <v>231716.80742764688</v>
      </c>
    </row>
    <row r="1698" spans="1:8" x14ac:dyDescent="0.3">
      <c r="A1698" t="s">
        <v>3235</v>
      </c>
      <c r="B1698" t="s">
        <v>3234</v>
      </c>
      <c r="C1698">
        <v>7.4964390945000004E-4</v>
      </c>
      <c r="D1698">
        <v>39931.040854250001</v>
      </c>
      <c r="E1698">
        <v>0.53955796</v>
      </c>
      <c r="F1698">
        <v>4.0195839500000003</v>
      </c>
      <c r="G1698">
        <v>18.395805679999999</v>
      </c>
      <c r="H1698">
        <v>232951.84261265575</v>
      </c>
    </row>
    <row r="1699" spans="1:8" x14ac:dyDescent="0.3">
      <c r="A1699" t="s">
        <v>6921</v>
      </c>
      <c r="B1699" t="s">
        <v>6921</v>
      </c>
      <c r="C1699">
        <v>1.4660136188000001E-4</v>
      </c>
      <c r="D1699">
        <v>13874.67321193</v>
      </c>
      <c r="E1699">
        <v>-0.76647348999999998</v>
      </c>
      <c r="F1699">
        <v>4.9356395099999997</v>
      </c>
      <c r="G1699">
        <v>2.5220711200000001</v>
      </c>
      <c r="H1699">
        <v>232076.06875626839</v>
      </c>
    </row>
    <row r="1700" spans="1:8" x14ac:dyDescent="0.3">
      <c r="A1700" t="s">
        <v>3260</v>
      </c>
      <c r="B1700" t="s">
        <v>3259</v>
      </c>
      <c r="C1700">
        <v>8.5907002728999992E-3</v>
      </c>
      <c r="D1700">
        <v>225.43277606000001</v>
      </c>
      <c r="E1700">
        <v>1.00730042</v>
      </c>
      <c r="F1700">
        <v>-0.46981478999999998</v>
      </c>
      <c r="G1700">
        <v>-11.38068925</v>
      </c>
      <c r="H1700">
        <v>232472.98040308573</v>
      </c>
    </row>
    <row r="1701" spans="1:8" x14ac:dyDescent="0.3">
      <c r="A1701" t="s">
        <v>3144</v>
      </c>
      <c r="B1701" t="s">
        <v>3143</v>
      </c>
      <c r="C1701">
        <v>4.0481138659199997E-3</v>
      </c>
      <c r="D1701">
        <v>2915.21404519</v>
      </c>
      <c r="E1701">
        <v>-0.95885891000000001</v>
      </c>
      <c r="F1701">
        <v>-1.7634393900000001</v>
      </c>
      <c r="G1701">
        <v>59.987856450000002</v>
      </c>
      <c r="H1701">
        <v>232047.00306191671</v>
      </c>
    </row>
    <row r="1702" spans="1:8" x14ac:dyDescent="0.3">
      <c r="A1702" t="s">
        <v>3244</v>
      </c>
      <c r="B1702" t="s">
        <v>3243</v>
      </c>
      <c r="C1702">
        <v>9.37470134016E-3</v>
      </c>
      <c r="D1702">
        <v>0</v>
      </c>
      <c r="E1702">
        <v>0.54351368</v>
      </c>
      <c r="F1702">
        <v>4.0452163499999996</v>
      </c>
      <c r="G1702">
        <v>85.091286310000001</v>
      </c>
      <c r="H1702">
        <v>231557.44506972464</v>
      </c>
    </row>
    <row r="1703" spans="1:8" x14ac:dyDescent="0.3">
      <c r="A1703" t="s">
        <v>2887</v>
      </c>
      <c r="B1703" t="s">
        <v>3284</v>
      </c>
      <c r="C1703">
        <v>1.632766428E-5</v>
      </c>
      <c r="D1703">
        <v>321.17095270999999</v>
      </c>
      <c r="E1703">
        <v>-0.40035784000000002</v>
      </c>
      <c r="F1703">
        <v>-6.1842464899999996</v>
      </c>
      <c r="G1703">
        <v>25.601872369999999</v>
      </c>
      <c r="H1703">
        <v>231406.19756709511</v>
      </c>
    </row>
    <row r="1704" spans="1:8" x14ac:dyDescent="0.3">
      <c r="A1704" t="s">
        <v>3786</v>
      </c>
      <c r="B1704" t="s">
        <v>3785</v>
      </c>
      <c r="C1704">
        <v>3.5028708174900001E-3</v>
      </c>
      <c r="D1704">
        <v>2.0999999999999998E-6</v>
      </c>
      <c r="E1704">
        <v>1.1934729999999999E-2</v>
      </c>
      <c r="F1704">
        <v>382.27457836999997</v>
      </c>
      <c r="G1704">
        <v>270.28770675999999</v>
      </c>
      <c r="H1704">
        <v>229753.9974933326</v>
      </c>
    </row>
    <row r="1705" spans="1:8" x14ac:dyDescent="0.3">
      <c r="A1705" t="s">
        <v>2077</v>
      </c>
      <c r="B1705" t="s">
        <v>2076</v>
      </c>
      <c r="C1705">
        <v>4.4180374007999999E-4</v>
      </c>
      <c r="D1705">
        <v>1535.5116453400001</v>
      </c>
      <c r="E1705">
        <v>1.90552699</v>
      </c>
      <c r="F1705">
        <v>4.75018545</v>
      </c>
      <c r="G1705">
        <v>-0.31893981999999999</v>
      </c>
      <c r="H1705">
        <v>228585.15410642637</v>
      </c>
    </row>
    <row r="1706" spans="1:8" x14ac:dyDescent="0.3">
      <c r="A1706" t="s">
        <v>3228</v>
      </c>
      <c r="B1706" t="s">
        <v>3227</v>
      </c>
      <c r="C1706">
        <v>2.083585395563E-2</v>
      </c>
      <c r="D1706">
        <v>171271.21827404</v>
      </c>
      <c r="E1706">
        <v>-2.1996670699999998</v>
      </c>
      <c r="F1706">
        <v>-8.5699865800000001</v>
      </c>
      <c r="G1706">
        <v>8.2759517500000008</v>
      </c>
      <c r="H1706">
        <v>226202.76869610636</v>
      </c>
    </row>
    <row r="1707" spans="1:8" x14ac:dyDescent="0.3">
      <c r="A1707" t="s">
        <v>3423</v>
      </c>
      <c r="B1707" t="s">
        <v>3422</v>
      </c>
      <c r="C1707">
        <v>1.7200746700999999E-4</v>
      </c>
      <c r="D1707">
        <v>164279.96469178001</v>
      </c>
      <c r="E1707">
        <v>-0.50286505999999997</v>
      </c>
      <c r="F1707">
        <v>0.73619327000000001</v>
      </c>
      <c r="G1707">
        <v>43.748427649999996</v>
      </c>
      <c r="H1707">
        <v>223992.91053439619</v>
      </c>
    </row>
    <row r="1708" spans="1:8" x14ac:dyDescent="0.3">
      <c r="A1708" t="s">
        <v>3210</v>
      </c>
      <c r="B1708" t="s">
        <v>3209</v>
      </c>
      <c r="C1708">
        <v>1.34590085395E-3</v>
      </c>
      <c r="D1708">
        <v>1844.5944976000001</v>
      </c>
      <c r="E1708">
        <v>-5.0220430699999996</v>
      </c>
      <c r="F1708">
        <v>-11.813412019999999</v>
      </c>
      <c r="G1708">
        <v>108.39833794</v>
      </c>
      <c r="H1708">
        <v>225066.60359200725</v>
      </c>
    </row>
    <row r="1709" spans="1:8" x14ac:dyDescent="0.3">
      <c r="A1709" t="s">
        <v>3473</v>
      </c>
      <c r="B1709" t="s">
        <v>3472</v>
      </c>
      <c r="C1709">
        <v>1.29920252379E-3</v>
      </c>
      <c r="D1709">
        <v>11.671840660000001</v>
      </c>
      <c r="E1709">
        <v>0.17205802000000001</v>
      </c>
      <c r="F1709">
        <v>260.47466001999999</v>
      </c>
      <c r="G1709">
        <v>11.881609279999999</v>
      </c>
      <c r="H1709">
        <v>224088.78182921541</v>
      </c>
    </row>
    <row r="1710" spans="1:8" x14ac:dyDescent="0.3">
      <c r="A1710" t="s">
        <v>3192</v>
      </c>
      <c r="B1710" t="s">
        <v>3191</v>
      </c>
      <c r="C1710">
        <v>1.1567128236369999E-2</v>
      </c>
      <c r="D1710">
        <v>884.24578646999998</v>
      </c>
      <c r="E1710">
        <v>0.34055802000000002</v>
      </c>
      <c r="F1710">
        <v>-19.03261294</v>
      </c>
      <c r="G1710">
        <v>17.887536059999999</v>
      </c>
      <c r="H1710">
        <v>223598.14672210364</v>
      </c>
    </row>
    <row r="1711" spans="1:8" x14ac:dyDescent="0.3">
      <c r="A1711" t="s">
        <v>3292</v>
      </c>
      <c r="B1711" t="s">
        <v>3291</v>
      </c>
      <c r="C1711">
        <v>1.8732396240000001E-4</v>
      </c>
      <c r="D1711">
        <v>0</v>
      </c>
      <c r="E1711">
        <v>-0.76647348999999998</v>
      </c>
      <c r="F1711">
        <v>4.9356395099999997</v>
      </c>
      <c r="G1711">
        <v>25.304753590000001</v>
      </c>
      <c r="H1711">
        <v>222972.19892505035</v>
      </c>
    </row>
    <row r="1712" spans="1:8" x14ac:dyDescent="0.3">
      <c r="A1712" t="s">
        <v>3263</v>
      </c>
      <c r="B1712" t="s">
        <v>3262</v>
      </c>
      <c r="C1712">
        <v>5.7011640731999995E-4</v>
      </c>
      <c r="D1712">
        <v>2677.7369424399999</v>
      </c>
      <c r="E1712">
        <v>-0.76807384999999995</v>
      </c>
      <c r="F1712">
        <v>4.8905436099999999</v>
      </c>
      <c r="G1712">
        <v>99.348471619999998</v>
      </c>
      <c r="H1712">
        <v>222472.09316326544</v>
      </c>
    </row>
    <row r="1713" spans="1:8" x14ac:dyDescent="0.3">
      <c r="A1713" t="s">
        <v>3258</v>
      </c>
      <c r="B1713" t="s">
        <v>3257</v>
      </c>
      <c r="C1713">
        <v>1.2515810076400001E-3</v>
      </c>
      <c r="D1713">
        <v>34389.587506520002</v>
      </c>
      <c r="E1713">
        <v>-0.56546496000000002</v>
      </c>
      <c r="F1713">
        <v>3.8983330999999999</v>
      </c>
      <c r="G1713">
        <v>39.336509120000002</v>
      </c>
      <c r="H1713">
        <v>223479.20887599693</v>
      </c>
    </row>
    <row r="1714" spans="1:8" x14ac:dyDescent="0.3">
      <c r="A1714" t="s">
        <v>3363</v>
      </c>
      <c r="B1714" t="s">
        <v>3362</v>
      </c>
      <c r="C1714">
        <v>3.7498805360999999E-4</v>
      </c>
      <c r="D1714">
        <v>116.261833</v>
      </c>
      <c r="E1714">
        <v>0.54351369000000005</v>
      </c>
      <c r="F1714">
        <v>4.0452163499999996</v>
      </c>
      <c r="G1714">
        <v>18.448271680000001</v>
      </c>
      <c r="H1714">
        <v>221798.62142417571</v>
      </c>
    </row>
    <row r="1715" spans="1:8" x14ac:dyDescent="0.3">
      <c r="A1715" t="s">
        <v>3174</v>
      </c>
      <c r="B1715" t="s">
        <v>3231</v>
      </c>
      <c r="C1715">
        <v>0.12218959805597</v>
      </c>
      <c r="D1715">
        <v>35095.79150847</v>
      </c>
      <c r="E1715">
        <v>0.15966129000000001</v>
      </c>
      <c r="F1715">
        <v>1.66156251</v>
      </c>
      <c r="G1715">
        <v>5.1025983500000001</v>
      </c>
      <c r="H1715">
        <v>219764.20341637585</v>
      </c>
    </row>
    <row r="1716" spans="1:8" x14ac:dyDescent="0.3">
      <c r="A1716" t="s">
        <v>3443</v>
      </c>
      <c r="B1716" t="s">
        <v>3442</v>
      </c>
      <c r="C1716">
        <v>4.1699942940000002E-5</v>
      </c>
      <c r="D1716">
        <v>3651.8976439600001</v>
      </c>
      <c r="E1716">
        <v>-0.76807384999999995</v>
      </c>
      <c r="F1716">
        <v>6.6012845999999996</v>
      </c>
      <c r="G1716">
        <v>82.261459810000005</v>
      </c>
      <c r="H1716">
        <v>216173.36016931749</v>
      </c>
    </row>
    <row r="1717" spans="1:8" x14ac:dyDescent="0.3">
      <c r="A1717" t="s">
        <v>3321</v>
      </c>
      <c r="B1717" t="s">
        <v>3320</v>
      </c>
      <c r="C1717">
        <v>9.7509924453E-3</v>
      </c>
      <c r="D1717">
        <v>3.5690737499999998</v>
      </c>
      <c r="E1717">
        <v>0.55695138</v>
      </c>
      <c r="F1717">
        <v>17.632051010000001</v>
      </c>
      <c r="G1717">
        <v>386.64631306000001</v>
      </c>
      <c r="H1717">
        <v>216242.29890364871</v>
      </c>
    </row>
    <row r="1718" spans="1:8" x14ac:dyDescent="0.3">
      <c r="A1718" t="s">
        <v>3267</v>
      </c>
      <c r="B1718" t="s">
        <v>3266</v>
      </c>
      <c r="C1718">
        <v>3.7440994921999999E-4</v>
      </c>
      <c r="D1718">
        <v>0</v>
      </c>
      <c r="E1718">
        <v>0.17205802000000001</v>
      </c>
      <c r="F1718">
        <v>3.8831873300000002</v>
      </c>
      <c r="G1718">
        <v>18.275800530000001</v>
      </c>
      <c r="H1718">
        <v>215167.28557804061</v>
      </c>
    </row>
    <row r="1719" spans="1:8" x14ac:dyDescent="0.3">
      <c r="A1719" t="s">
        <v>672</v>
      </c>
      <c r="B1719" t="s">
        <v>2957</v>
      </c>
      <c r="C1719">
        <v>1.9622985803559999E-2</v>
      </c>
      <c r="D1719">
        <v>119492.38244589001</v>
      </c>
      <c r="E1719">
        <v>6.9508702400000004</v>
      </c>
      <c r="F1719">
        <v>-9.5323874499999999</v>
      </c>
      <c r="G1719">
        <v>39.75145294</v>
      </c>
      <c r="H1719">
        <v>234744.62838187537</v>
      </c>
    </row>
    <row r="1720" spans="1:8" x14ac:dyDescent="0.3">
      <c r="A1720" t="s">
        <v>3281</v>
      </c>
      <c r="B1720" t="s">
        <v>3280</v>
      </c>
      <c r="C1720">
        <v>3.2556689643800001E-3</v>
      </c>
      <c r="D1720">
        <v>48768.424853229997</v>
      </c>
      <c r="E1720">
        <v>-1.97965496</v>
      </c>
      <c r="F1720">
        <v>-7.2014430699999998</v>
      </c>
      <c r="G1720">
        <v>57.740259450000003</v>
      </c>
      <c r="H1720">
        <v>212762.53452578999</v>
      </c>
    </row>
    <row r="1721" spans="1:8" x14ac:dyDescent="0.3">
      <c r="A1721" t="s">
        <v>3275</v>
      </c>
      <c r="B1721" t="s">
        <v>3274</v>
      </c>
      <c r="C1721">
        <v>8.6114288320299995E-3</v>
      </c>
      <c r="D1721">
        <v>1141.2677098199999</v>
      </c>
      <c r="E1721">
        <v>0.17205802000000001</v>
      </c>
      <c r="F1721">
        <v>138.93133084999999</v>
      </c>
      <c r="G1721">
        <v>13.3379286</v>
      </c>
      <c r="H1721">
        <v>212622.36110635445</v>
      </c>
    </row>
    <row r="1722" spans="1:8" x14ac:dyDescent="0.3">
      <c r="A1722" t="s">
        <v>1832</v>
      </c>
      <c r="B1722" t="s">
        <v>3278</v>
      </c>
      <c r="C1722">
        <v>3.74409949219E-3</v>
      </c>
      <c r="D1722">
        <v>0</v>
      </c>
      <c r="E1722">
        <v>0.17205802000000001</v>
      </c>
      <c r="F1722">
        <v>3.8831873300000002</v>
      </c>
      <c r="G1722">
        <v>18.275800530000001</v>
      </c>
      <c r="H1722">
        <v>212422.58267990776</v>
      </c>
    </row>
    <row r="1723" spans="1:8" x14ac:dyDescent="0.3">
      <c r="A1723" t="s">
        <v>3224</v>
      </c>
      <c r="B1723" t="s">
        <v>3223</v>
      </c>
      <c r="C1723">
        <v>1.3503676690919999E-2</v>
      </c>
      <c r="D1723">
        <v>18708.324117029999</v>
      </c>
      <c r="E1723">
        <v>-13.54767122</v>
      </c>
      <c r="F1723">
        <v>0.94142271</v>
      </c>
      <c r="G1723">
        <v>-34.440561260000003</v>
      </c>
      <c r="H1723">
        <v>210902.27931433351</v>
      </c>
    </row>
    <row r="1724" spans="1:8" x14ac:dyDescent="0.3">
      <c r="A1724" t="s">
        <v>3182</v>
      </c>
      <c r="B1724" t="s">
        <v>3181</v>
      </c>
      <c r="C1724">
        <v>4.0874383983999999E-4</v>
      </c>
      <c r="D1724">
        <v>14.70276767</v>
      </c>
      <c r="E1724">
        <v>0.56303924000000005</v>
      </c>
      <c r="F1724">
        <v>3.1168737100000001</v>
      </c>
      <c r="G1724">
        <v>29.121848839999998</v>
      </c>
      <c r="H1724">
        <v>209674.70712901975</v>
      </c>
    </row>
    <row r="1725" spans="1:8" x14ac:dyDescent="0.3">
      <c r="A1725" t="s">
        <v>3465</v>
      </c>
      <c r="B1725" t="s">
        <v>3464</v>
      </c>
      <c r="C1725">
        <v>2.2499283216399998E-3</v>
      </c>
      <c r="D1725">
        <v>0</v>
      </c>
      <c r="E1725">
        <v>0.32672780000000001</v>
      </c>
      <c r="F1725">
        <v>4.0435872499999999</v>
      </c>
      <c r="G1725">
        <v>42.15010788</v>
      </c>
      <c r="H1725">
        <v>207361.60411078809</v>
      </c>
    </row>
    <row r="1726" spans="1:8" x14ac:dyDescent="0.3">
      <c r="A1726" t="s">
        <v>2246</v>
      </c>
      <c r="B1726" t="s">
        <v>3172</v>
      </c>
      <c r="C1726">
        <v>9.7346586796900007E-3</v>
      </c>
      <c r="D1726">
        <v>2.2800000000000002E-6</v>
      </c>
      <c r="E1726">
        <v>0.17205802000000001</v>
      </c>
      <c r="F1726">
        <v>-22.829632270000001</v>
      </c>
      <c r="G1726">
        <v>-12.145506279999999</v>
      </c>
      <c r="H1726">
        <v>205840.4383291585</v>
      </c>
    </row>
    <row r="1727" spans="1:8" x14ac:dyDescent="0.3">
      <c r="A1727" t="s">
        <v>3150</v>
      </c>
      <c r="B1727" t="s">
        <v>3149</v>
      </c>
      <c r="C1727">
        <v>1.7454438375999999E-4</v>
      </c>
      <c r="D1727">
        <v>3321.44809055</v>
      </c>
      <c r="E1727">
        <v>-4.8093749999999998E-2</v>
      </c>
      <c r="F1727">
        <v>-11.755824990000001</v>
      </c>
      <c r="G1727">
        <v>-9.4066954999999997</v>
      </c>
      <c r="H1727">
        <v>204141.33085933901</v>
      </c>
    </row>
    <row r="1728" spans="1:8" x14ac:dyDescent="0.3">
      <c r="A1728" t="s">
        <v>3575</v>
      </c>
      <c r="B1728" t="s">
        <v>3574</v>
      </c>
      <c r="C1728">
        <v>1.5630048245169999E-2</v>
      </c>
      <c r="D1728">
        <v>173.94459606000001</v>
      </c>
      <c r="E1728">
        <v>1.5430366</v>
      </c>
      <c r="F1728">
        <v>136.99908058</v>
      </c>
      <c r="G1728">
        <v>135.87854687999999</v>
      </c>
      <c r="H1728">
        <v>203686.6653640164</v>
      </c>
    </row>
    <row r="1729" spans="1:8" x14ac:dyDescent="0.3">
      <c r="A1729" t="s">
        <v>3332</v>
      </c>
      <c r="B1729" t="s">
        <v>3331</v>
      </c>
      <c r="C1729">
        <v>4.4998566432799996E-3</v>
      </c>
      <c r="D1729">
        <v>1.624E-5</v>
      </c>
      <c r="E1729">
        <v>0.54351368</v>
      </c>
      <c r="F1729">
        <v>56.067824520000002</v>
      </c>
      <c r="G1729">
        <v>57.944564309999997</v>
      </c>
      <c r="H1729">
        <v>202852.57000988408</v>
      </c>
    </row>
    <row r="1730" spans="1:8" x14ac:dyDescent="0.3">
      <c r="A1730" t="s">
        <v>3279</v>
      </c>
      <c r="B1730" t="s">
        <v>3279</v>
      </c>
      <c r="C1730">
        <v>7.4997610721269994E-2</v>
      </c>
      <c r="D1730">
        <v>1584.91131053</v>
      </c>
      <c r="E1730">
        <v>0.54351368</v>
      </c>
      <c r="F1730">
        <v>9.5212803699999995</v>
      </c>
      <c r="G1730">
        <v>48.060339599999999</v>
      </c>
      <c r="H1730">
        <v>201183.00771345131</v>
      </c>
    </row>
    <row r="1731" spans="1:8" x14ac:dyDescent="0.3">
      <c r="A1731" t="s">
        <v>3136</v>
      </c>
      <c r="B1731" t="s">
        <v>3135</v>
      </c>
      <c r="C1731">
        <v>1.8031967511400002E-2</v>
      </c>
      <c r="D1731">
        <v>4726.3500401000001</v>
      </c>
      <c r="E1731">
        <v>-2.9595916500000001</v>
      </c>
      <c r="F1731">
        <v>-58.055292289999997</v>
      </c>
      <c r="G1731">
        <v>-13.30477361</v>
      </c>
      <c r="H1731">
        <v>202597.28236957785</v>
      </c>
    </row>
    <row r="1732" spans="1:8" x14ac:dyDescent="0.3">
      <c r="A1732" t="s">
        <v>3311</v>
      </c>
      <c r="B1732" t="s">
        <v>3311</v>
      </c>
      <c r="C1732">
        <v>1.4624534090649999E-2</v>
      </c>
      <c r="D1732">
        <v>3.7362569099999998</v>
      </c>
      <c r="E1732">
        <v>0.54351368</v>
      </c>
      <c r="F1732">
        <v>4.0452163499999996</v>
      </c>
      <c r="G1732">
        <v>18.458423239999998</v>
      </c>
      <c r="H1732">
        <v>199223.17133512211</v>
      </c>
    </row>
    <row r="1733" spans="1:8" x14ac:dyDescent="0.3">
      <c r="A1733" t="s">
        <v>3300</v>
      </c>
      <c r="B1733" t="s">
        <v>3300</v>
      </c>
      <c r="C1733">
        <v>3.7498805360999999E-4</v>
      </c>
      <c r="D1733">
        <v>0</v>
      </c>
      <c r="E1733">
        <v>0.32672781000000001</v>
      </c>
      <c r="F1733">
        <v>4.0452163499999996</v>
      </c>
      <c r="G1733">
        <v>18.452411290000001</v>
      </c>
      <c r="H1733">
        <v>197373.42028980417</v>
      </c>
    </row>
    <row r="1734" spans="1:8" x14ac:dyDescent="0.3">
      <c r="A1734" t="s">
        <v>3308</v>
      </c>
      <c r="B1734" t="s">
        <v>3307</v>
      </c>
      <c r="C1734">
        <v>9.37470134016E-3</v>
      </c>
      <c r="D1734">
        <v>2060.7184876599999</v>
      </c>
      <c r="E1734">
        <v>0.54351368</v>
      </c>
      <c r="F1734">
        <v>4.0452163499999996</v>
      </c>
      <c r="G1734">
        <v>18.448271680000001</v>
      </c>
      <c r="H1734">
        <v>194818.32930682859</v>
      </c>
    </row>
    <row r="1735" spans="1:8" x14ac:dyDescent="0.3">
      <c r="A1735" t="s">
        <v>3295</v>
      </c>
      <c r="B1735" t="s">
        <v>3294</v>
      </c>
      <c r="C1735">
        <v>6.2852668499999996E-6</v>
      </c>
      <c r="D1735">
        <v>111.2660867</v>
      </c>
      <c r="E1735">
        <v>-4.3970334600000003</v>
      </c>
      <c r="F1735">
        <v>104.74539452</v>
      </c>
      <c r="G1735">
        <v>89.965605879999998</v>
      </c>
      <c r="H1735">
        <v>194918.66624880943</v>
      </c>
    </row>
    <row r="1736" spans="1:8" x14ac:dyDescent="0.3">
      <c r="A1736" t="s">
        <v>3313</v>
      </c>
      <c r="B1736" t="s">
        <v>3312</v>
      </c>
      <c r="C1736">
        <v>1.9563854690999999E-4</v>
      </c>
      <c r="D1736">
        <v>0</v>
      </c>
      <c r="E1736">
        <v>0.28066902999999999</v>
      </c>
      <c r="F1736">
        <v>4.0819835099999997</v>
      </c>
      <c r="G1736">
        <v>18.728480770000001</v>
      </c>
      <c r="H1736">
        <v>194282.23022427279</v>
      </c>
    </row>
    <row r="1737" spans="1:8" x14ac:dyDescent="0.3">
      <c r="A1737" t="s">
        <v>3271</v>
      </c>
      <c r="B1737" t="s">
        <v>3270</v>
      </c>
      <c r="C1737">
        <v>1.2285496206499999E-3</v>
      </c>
      <c r="D1737">
        <v>60.196279349999998</v>
      </c>
      <c r="E1737">
        <v>0.13765227999999999</v>
      </c>
      <c r="F1737">
        <v>0.87580928000000002</v>
      </c>
      <c r="G1737">
        <v>1.86343752</v>
      </c>
      <c r="H1737">
        <v>193112.06255185296</v>
      </c>
    </row>
    <row r="1738" spans="1:8" x14ac:dyDescent="0.3">
      <c r="A1738" t="s">
        <v>3273</v>
      </c>
      <c r="B1738" t="s">
        <v>3272</v>
      </c>
      <c r="C1738">
        <v>1.589263473007E-2</v>
      </c>
      <c r="D1738">
        <v>132825.56394185999</v>
      </c>
      <c r="E1738">
        <v>-0.59612094999999998</v>
      </c>
      <c r="F1738">
        <v>-5.5190596599999999</v>
      </c>
      <c r="G1738">
        <v>-27.771644510000002</v>
      </c>
      <c r="H1738">
        <v>192520.08359669015</v>
      </c>
    </row>
    <row r="1739" spans="1:8" x14ac:dyDescent="0.3">
      <c r="A1739" t="s">
        <v>3317</v>
      </c>
      <c r="B1739" t="s">
        <v>3316</v>
      </c>
      <c r="C1739">
        <v>1.5926934455999999E-4</v>
      </c>
      <c r="D1739">
        <v>351.94803152999998</v>
      </c>
      <c r="E1739">
        <v>-0.16710865</v>
      </c>
      <c r="F1739">
        <v>6.3487691899999996</v>
      </c>
      <c r="G1739">
        <v>14.70593661</v>
      </c>
      <c r="H1739">
        <v>191647.67085869619</v>
      </c>
    </row>
    <row r="1740" spans="1:8" x14ac:dyDescent="0.3">
      <c r="A1740" t="s">
        <v>3381</v>
      </c>
      <c r="B1740" t="s">
        <v>3381</v>
      </c>
      <c r="C1740">
        <v>2.2499283216399998E-3</v>
      </c>
      <c r="D1740">
        <v>55.050727999999999</v>
      </c>
      <c r="E1740">
        <v>0.32672780000000001</v>
      </c>
      <c r="F1740">
        <v>24.852304700000001</v>
      </c>
      <c r="G1740">
        <v>77.687634849999995</v>
      </c>
      <c r="H1740">
        <v>191592.04752232629</v>
      </c>
    </row>
    <row r="1741" spans="1:8" x14ac:dyDescent="0.3">
      <c r="A1741" t="s">
        <v>3236</v>
      </c>
      <c r="B1741" t="s">
        <v>3236</v>
      </c>
      <c r="C1741">
        <v>0.19144573486433</v>
      </c>
      <c r="D1741">
        <v>43381.221376070003</v>
      </c>
      <c r="E1741">
        <v>3.1089653199999998</v>
      </c>
      <c r="F1741">
        <v>27.00664531</v>
      </c>
      <c r="G1741">
        <v>559.10623298999997</v>
      </c>
      <c r="H1741">
        <v>191445.73486433001</v>
      </c>
    </row>
    <row r="1742" spans="1:8" x14ac:dyDescent="0.3">
      <c r="A1742" t="s">
        <v>3348</v>
      </c>
      <c r="B1742" t="s">
        <v>3347</v>
      </c>
      <c r="C1742">
        <v>6.3649691367199997E-3</v>
      </c>
      <c r="D1742">
        <v>427.48638111000002</v>
      </c>
      <c r="E1742">
        <v>0.17831467000000001</v>
      </c>
      <c r="F1742">
        <v>99.248905840000006</v>
      </c>
      <c r="G1742">
        <v>127.93540751</v>
      </c>
      <c r="H1742">
        <v>188400.19038595472</v>
      </c>
    </row>
    <row r="1743" spans="1:8" x14ac:dyDescent="0.3">
      <c r="A1743" t="s">
        <v>3413</v>
      </c>
      <c r="B1743" t="s">
        <v>3412</v>
      </c>
      <c r="C1743">
        <v>3.6748829253419997E-2</v>
      </c>
      <c r="D1743">
        <v>0</v>
      </c>
      <c r="E1743">
        <v>0.32672780000000001</v>
      </c>
      <c r="F1743">
        <v>4.0435872499999999</v>
      </c>
      <c r="G1743">
        <v>16.079306249999998</v>
      </c>
      <c r="H1743">
        <v>186349.44973967341</v>
      </c>
    </row>
    <row r="1744" spans="1:8" x14ac:dyDescent="0.3">
      <c r="A1744" t="s">
        <v>3222</v>
      </c>
      <c r="B1744" t="s">
        <v>3221</v>
      </c>
      <c r="C1744">
        <v>2.3292986863000001E-4</v>
      </c>
      <c r="D1744">
        <v>896.50645624000003</v>
      </c>
      <c r="E1744">
        <v>6.8788120399999997</v>
      </c>
      <c r="F1744">
        <v>-15.3445778</v>
      </c>
      <c r="G1744">
        <v>-24.846714479999999</v>
      </c>
      <c r="H1744">
        <v>184946.31569222</v>
      </c>
    </row>
    <row r="1745" spans="1:8" x14ac:dyDescent="0.3">
      <c r="A1745" t="s">
        <v>3339</v>
      </c>
      <c r="B1745" t="s">
        <v>3339</v>
      </c>
      <c r="C1745">
        <v>3.7440994921999999E-4</v>
      </c>
      <c r="D1745">
        <v>0</v>
      </c>
      <c r="E1745">
        <v>0.17205802000000001</v>
      </c>
      <c r="F1745">
        <v>3.8831873300000002</v>
      </c>
      <c r="G1745">
        <v>18.265664619999999</v>
      </c>
      <c r="H1745">
        <v>183838.397008261</v>
      </c>
    </row>
    <row r="1746" spans="1:8" x14ac:dyDescent="0.3">
      <c r="A1746" t="s">
        <v>3248</v>
      </c>
      <c r="B1746" t="s">
        <v>3247</v>
      </c>
      <c r="C1746">
        <v>1.4976397968699999E-3</v>
      </c>
      <c r="D1746">
        <v>2.9998999999999998E-3</v>
      </c>
      <c r="E1746">
        <v>0.17205802000000001</v>
      </c>
      <c r="F1746">
        <v>-16.893450139999999</v>
      </c>
      <c r="G1746">
        <v>-5.3874683000000001</v>
      </c>
      <c r="H1746">
        <v>183199.45543888863</v>
      </c>
    </row>
    <row r="1747" spans="1:8" x14ac:dyDescent="0.3">
      <c r="A1747" t="s">
        <v>3265</v>
      </c>
      <c r="B1747" t="s">
        <v>3264</v>
      </c>
      <c r="C1747">
        <v>1.4624534090649999E-2</v>
      </c>
      <c r="D1747">
        <v>35.821020820000001</v>
      </c>
      <c r="E1747">
        <v>0.54351368</v>
      </c>
      <c r="F1747">
        <v>-23.947644350000001</v>
      </c>
      <c r="G1747">
        <v>44.45381785</v>
      </c>
      <c r="H1747">
        <v>181104.49680541141</v>
      </c>
    </row>
    <row r="1748" spans="1:8" x14ac:dyDescent="0.3">
      <c r="A1748" t="s">
        <v>3401</v>
      </c>
      <c r="B1748" t="s">
        <v>3400</v>
      </c>
      <c r="C1748">
        <v>2.812410402048E-2</v>
      </c>
      <c r="D1748">
        <v>3.89E-6</v>
      </c>
      <c r="E1748">
        <v>60.095842240000003</v>
      </c>
      <c r="F1748">
        <v>20.050292979999998</v>
      </c>
      <c r="G1748">
        <v>111.53289864</v>
      </c>
      <c r="H1748">
        <v>180946.70476366411</v>
      </c>
    </row>
    <row r="1749" spans="1:8" x14ac:dyDescent="0.3">
      <c r="A1749" t="s">
        <v>3344</v>
      </c>
      <c r="B1749" t="s">
        <v>3344</v>
      </c>
      <c r="C1749">
        <v>3.7503817096999999E-4</v>
      </c>
      <c r="D1749">
        <v>0</v>
      </c>
      <c r="E1749">
        <v>0.55714631000000003</v>
      </c>
      <c r="F1749">
        <v>4.0784429900000001</v>
      </c>
      <c r="G1749">
        <v>18.54205061</v>
      </c>
      <c r="H1749">
        <v>180532.87706143805</v>
      </c>
    </row>
    <row r="1750" spans="1:8" x14ac:dyDescent="0.3">
      <c r="A1750" t="s">
        <v>3378</v>
      </c>
      <c r="B1750" t="s">
        <v>3377</v>
      </c>
      <c r="C1750">
        <v>1.6289040209999999E-5</v>
      </c>
      <c r="D1750">
        <v>6.4687430199999998</v>
      </c>
      <c r="E1750">
        <v>-0.76647350999999997</v>
      </c>
      <c r="F1750">
        <v>4.9356395099999997</v>
      </c>
      <c r="G1750">
        <v>25.304753569999999</v>
      </c>
      <c r="H1750">
        <v>177890.61443458372</v>
      </c>
    </row>
    <row r="1751" spans="1:8" x14ac:dyDescent="0.3">
      <c r="A1751" t="s">
        <v>3354</v>
      </c>
      <c r="B1751" t="s">
        <v>3353</v>
      </c>
      <c r="C1751">
        <v>6.1180120183600001E-3</v>
      </c>
      <c r="D1751">
        <v>0</v>
      </c>
      <c r="E1751">
        <v>-0.26332602999999999</v>
      </c>
      <c r="F1751">
        <v>3.5076117999999998</v>
      </c>
      <c r="G1751">
        <v>17.156701770000002</v>
      </c>
      <c r="H1751">
        <v>178217.73640817779</v>
      </c>
    </row>
    <row r="1752" spans="1:8" x14ac:dyDescent="0.3">
      <c r="A1752" t="s">
        <v>3376</v>
      </c>
      <c r="B1752" t="s">
        <v>3376</v>
      </c>
      <c r="C1752">
        <v>4.0368813285099501</v>
      </c>
      <c r="D1752">
        <v>0</v>
      </c>
      <c r="E1752">
        <v>-0.96990284000000004</v>
      </c>
      <c r="F1752">
        <v>4.7598248400000003</v>
      </c>
      <c r="G1752">
        <v>25.30417186</v>
      </c>
      <c r="H1752">
        <v>178296.93763629897</v>
      </c>
    </row>
    <row r="1753" spans="1:8" x14ac:dyDescent="0.3">
      <c r="A1753" t="s">
        <v>1747</v>
      </c>
      <c r="B1753" t="s">
        <v>1746</v>
      </c>
      <c r="C1753">
        <v>1.6289040209999999E-5</v>
      </c>
      <c r="D1753">
        <v>6.2045124300000003</v>
      </c>
      <c r="E1753">
        <v>-0.76647350999999997</v>
      </c>
      <c r="F1753">
        <v>-95.480398120000004</v>
      </c>
      <c r="G1753">
        <v>-90.114560609999998</v>
      </c>
      <c r="H1753">
        <v>177387.64788689997</v>
      </c>
    </row>
    <row r="1754" spans="1:8" x14ac:dyDescent="0.3">
      <c r="A1754" t="s">
        <v>3330</v>
      </c>
      <c r="B1754" t="s">
        <v>3329</v>
      </c>
      <c r="C1754">
        <v>1.1624629661799999E-2</v>
      </c>
      <c r="D1754">
        <v>66.308468070000004</v>
      </c>
      <c r="E1754">
        <v>23.909504460000001</v>
      </c>
      <c r="F1754">
        <v>27.990127170000001</v>
      </c>
      <c r="G1754">
        <v>45.722663500000003</v>
      </c>
      <c r="H1754">
        <v>177405.49303418223</v>
      </c>
    </row>
    <row r="1755" spans="1:8" x14ac:dyDescent="0.3">
      <c r="A1755" t="s">
        <v>3338</v>
      </c>
      <c r="B1755" t="s">
        <v>3337</v>
      </c>
      <c r="C1755">
        <v>1.9059954562759999E-2</v>
      </c>
      <c r="D1755">
        <v>6783.4547473800003</v>
      </c>
      <c r="E1755">
        <v>-1.2293916300000001</v>
      </c>
      <c r="F1755">
        <v>23.863251349999999</v>
      </c>
      <c r="G1755">
        <v>-4.0853342899999996</v>
      </c>
      <c r="H1755">
        <v>176963.68474052678</v>
      </c>
    </row>
    <row r="1756" spans="1:8" x14ac:dyDescent="0.3">
      <c r="A1756" t="s">
        <v>3350</v>
      </c>
      <c r="B1756" t="s">
        <v>3349</v>
      </c>
      <c r="C1756">
        <v>3.7498805360999999E-4</v>
      </c>
      <c r="D1756">
        <v>137.66826172</v>
      </c>
      <c r="E1756">
        <v>0.54351369000000005</v>
      </c>
      <c r="F1756">
        <v>4.0452163499999996</v>
      </c>
      <c r="G1756">
        <v>18.448271680000001</v>
      </c>
      <c r="H1756">
        <v>175420.60875869606</v>
      </c>
    </row>
    <row r="1757" spans="1:8" x14ac:dyDescent="0.3">
      <c r="A1757" t="s">
        <v>3328</v>
      </c>
      <c r="B1757" t="s">
        <v>3327</v>
      </c>
      <c r="C1757">
        <v>1.1640173500191699</v>
      </c>
      <c r="D1757">
        <v>2187.76896511</v>
      </c>
      <c r="E1757">
        <v>-0.96805171999999995</v>
      </c>
      <c r="F1757">
        <v>1.23480693</v>
      </c>
      <c r="G1757">
        <v>-0.84823075999999997</v>
      </c>
      <c r="H1757">
        <v>175505.87996649038</v>
      </c>
    </row>
    <row r="1758" spans="1:8" x14ac:dyDescent="0.3">
      <c r="A1758" t="s">
        <v>3336</v>
      </c>
      <c r="B1758" t="s">
        <v>3335</v>
      </c>
      <c r="C1758">
        <v>5.8251562015799998E-3</v>
      </c>
      <c r="D1758">
        <v>5119.1485697099997</v>
      </c>
      <c r="E1758">
        <v>-3.2880089099999998</v>
      </c>
      <c r="F1758">
        <v>-0.73956515</v>
      </c>
      <c r="G1758">
        <v>3.1409074299999999</v>
      </c>
      <c r="H1758">
        <v>170473.6319550974</v>
      </c>
    </row>
    <row r="1759" spans="1:8" x14ac:dyDescent="0.3">
      <c r="A1759" t="s">
        <v>3326</v>
      </c>
      <c r="B1759" t="s">
        <v>3325</v>
      </c>
      <c r="C1759">
        <v>2.1708984216450001E-2</v>
      </c>
      <c r="D1759">
        <v>5638.69387534</v>
      </c>
      <c r="E1759">
        <v>1.1405749999999999E-2</v>
      </c>
      <c r="F1759">
        <v>0.43816357</v>
      </c>
      <c r="G1759">
        <v>-6.0348913099999999</v>
      </c>
      <c r="H1759">
        <v>173182.94020465194</v>
      </c>
    </row>
    <row r="1760" spans="1:8" x14ac:dyDescent="0.3">
      <c r="A1760" t="s">
        <v>3447</v>
      </c>
      <c r="B1760" t="s">
        <v>3446</v>
      </c>
      <c r="C1760">
        <v>2.79189833461E-3</v>
      </c>
      <c r="D1760">
        <v>9545.9964079700003</v>
      </c>
      <c r="E1760">
        <v>1.0617494700000001</v>
      </c>
      <c r="F1760">
        <v>5.77596781</v>
      </c>
      <c r="G1760">
        <v>16.105317679999999</v>
      </c>
      <c r="H1760">
        <v>175658.1913788642</v>
      </c>
    </row>
    <row r="1761" spans="1:8" x14ac:dyDescent="0.3">
      <c r="A1761" t="s">
        <v>3130</v>
      </c>
      <c r="B1761" t="s">
        <v>3129</v>
      </c>
      <c r="C1761">
        <v>4.5942597265300001E-3</v>
      </c>
      <c r="D1761">
        <v>68.474553259999993</v>
      </c>
      <c r="E1761">
        <v>-3.4635125900000001</v>
      </c>
      <c r="F1761">
        <v>-45.810000119999998</v>
      </c>
      <c r="G1761">
        <v>-17.122745089999999</v>
      </c>
      <c r="H1761">
        <v>172194.77938212306</v>
      </c>
    </row>
    <row r="1762" spans="1:8" x14ac:dyDescent="0.3">
      <c r="A1762" t="s">
        <v>3240</v>
      </c>
      <c r="B1762" t="s">
        <v>3239</v>
      </c>
      <c r="C1762">
        <v>1.1125567654600001E-3</v>
      </c>
      <c r="D1762">
        <v>424.37354231</v>
      </c>
      <c r="E1762">
        <v>0.88867123999999997</v>
      </c>
      <c r="F1762">
        <v>2.8960751999999998</v>
      </c>
      <c r="G1762">
        <v>17.14598221</v>
      </c>
      <c r="H1762">
        <v>172250.40672641309</v>
      </c>
    </row>
    <row r="1763" spans="1:8" x14ac:dyDescent="0.3">
      <c r="A1763" t="s">
        <v>3297</v>
      </c>
      <c r="B1763" t="s">
        <v>3296</v>
      </c>
      <c r="C1763">
        <v>1.424954603704E-2</v>
      </c>
      <c r="D1763">
        <v>0</v>
      </c>
      <c r="E1763">
        <v>0.54351368</v>
      </c>
      <c r="F1763">
        <v>-3.5678482599999999</v>
      </c>
      <c r="G1763">
        <v>26.789699259999999</v>
      </c>
      <c r="H1763">
        <v>171718.89225385629</v>
      </c>
    </row>
    <row r="1764" spans="1:8" x14ac:dyDescent="0.3">
      <c r="A1764" t="s">
        <v>3346</v>
      </c>
      <c r="B1764" t="s">
        <v>3345</v>
      </c>
      <c r="C1764">
        <v>1.80391132018E-3</v>
      </c>
      <c r="D1764">
        <v>120000.83037126</v>
      </c>
      <c r="E1764">
        <v>2.4662467399999999</v>
      </c>
      <c r="F1764">
        <v>7.0493812399999998</v>
      </c>
      <c r="G1764">
        <v>3.5735145899999998</v>
      </c>
      <c r="H1764">
        <v>171521.86828874081</v>
      </c>
    </row>
    <row r="1765" spans="1:8" x14ac:dyDescent="0.3">
      <c r="A1765" t="s">
        <v>3283</v>
      </c>
      <c r="B1765" t="s">
        <v>3282</v>
      </c>
      <c r="C1765">
        <v>4.4209214509000001E-4</v>
      </c>
      <c r="D1765">
        <v>20756.1893839</v>
      </c>
      <c r="E1765">
        <v>-3.4139858300000001</v>
      </c>
      <c r="F1765">
        <v>-24.916142870000002</v>
      </c>
      <c r="G1765">
        <v>32.172335349999997</v>
      </c>
      <c r="H1765">
        <v>170926.67703937489</v>
      </c>
    </row>
    <row r="1766" spans="1:8" x14ac:dyDescent="0.3">
      <c r="A1766" t="s">
        <v>3618</v>
      </c>
      <c r="B1766" t="s">
        <v>3617</v>
      </c>
      <c r="C1766">
        <v>3.7660680717599999E-3</v>
      </c>
      <c r="D1766">
        <v>179.78534696</v>
      </c>
      <c r="E1766">
        <v>-0.45266939</v>
      </c>
      <c r="F1766">
        <v>93.70028456</v>
      </c>
      <c r="G1766">
        <v>43.652430359999997</v>
      </c>
      <c r="H1766">
        <v>170564.48443897811</v>
      </c>
    </row>
    <row r="1767" spans="1:8" x14ac:dyDescent="0.3">
      <c r="A1767" t="s">
        <v>3214</v>
      </c>
      <c r="B1767" t="s">
        <v>3213</v>
      </c>
      <c r="C1767">
        <v>1.1070000000000001E-5</v>
      </c>
      <c r="D1767">
        <v>1.9749999999999999E-5</v>
      </c>
      <c r="E1767">
        <v>-77.676951000000003</v>
      </c>
      <c r="F1767">
        <v>-34.920634919999998</v>
      </c>
      <c r="G1767">
        <v>64.487369990000005</v>
      </c>
      <c r="H1767">
        <v>170389.68956137565</v>
      </c>
    </row>
    <row r="1768" spans="1:8" x14ac:dyDescent="0.3">
      <c r="A1768" t="s">
        <v>3688</v>
      </c>
      <c r="B1768" t="s">
        <v>3687</v>
      </c>
      <c r="C1768">
        <v>3.8433609678000002E-4</v>
      </c>
      <c r="D1768">
        <v>1413.02458465</v>
      </c>
      <c r="E1768">
        <v>7.8774713700000003</v>
      </c>
      <c r="F1768">
        <v>184.24190659000001</v>
      </c>
      <c r="G1768">
        <v>283.94949197</v>
      </c>
      <c r="H1768">
        <v>185405.53908199081</v>
      </c>
    </row>
    <row r="1769" spans="1:8" x14ac:dyDescent="0.3">
      <c r="A1769" t="s">
        <v>3254</v>
      </c>
      <c r="B1769" t="s">
        <v>3253</v>
      </c>
      <c r="C1769">
        <v>3.3895884160000002E-4</v>
      </c>
      <c r="D1769">
        <v>53465.585261669999</v>
      </c>
      <c r="E1769">
        <v>-0.15759355999999999</v>
      </c>
      <c r="F1769">
        <v>-1.18591896</v>
      </c>
      <c r="G1769">
        <v>16.253834730000001</v>
      </c>
      <c r="H1769">
        <v>169479.42080000002</v>
      </c>
    </row>
    <row r="1770" spans="1:8" x14ac:dyDescent="0.3">
      <c r="A1770" t="s">
        <v>3537</v>
      </c>
      <c r="B1770" t="s">
        <v>3536</v>
      </c>
      <c r="C1770">
        <v>4.4364955800000003E-6</v>
      </c>
      <c r="D1770">
        <v>2.174647E-2</v>
      </c>
      <c r="E1770">
        <v>-0.36827406000000001</v>
      </c>
      <c r="F1770">
        <v>45.784487740000003</v>
      </c>
      <c r="G1770">
        <v>241.85547306000001</v>
      </c>
      <c r="H1770">
        <v>168893.82350080993</v>
      </c>
    </row>
    <row r="1771" spans="1:8" x14ac:dyDescent="0.3">
      <c r="A1771" t="s">
        <v>3304</v>
      </c>
      <c r="B1771" t="s">
        <v>3303</v>
      </c>
      <c r="C1771">
        <v>2.8717243105100001E-3</v>
      </c>
      <c r="D1771">
        <v>16678.63400437</v>
      </c>
      <c r="E1771">
        <v>-2.9899387599999998</v>
      </c>
      <c r="F1771">
        <v>-3.1854135100000001</v>
      </c>
      <c r="G1771">
        <v>14.38810185</v>
      </c>
      <c r="H1771">
        <v>172303.45863060001</v>
      </c>
    </row>
    <row r="1772" spans="1:8" x14ac:dyDescent="0.3">
      <c r="A1772" t="s">
        <v>3361</v>
      </c>
      <c r="B1772" t="s">
        <v>3360</v>
      </c>
      <c r="C1772">
        <v>7.1137890351499998E-3</v>
      </c>
      <c r="D1772">
        <v>0</v>
      </c>
      <c r="E1772">
        <v>0.17205802000000001</v>
      </c>
      <c r="F1772">
        <v>3.8831873300000002</v>
      </c>
      <c r="G1772">
        <v>18.265664619999999</v>
      </c>
      <c r="H1772">
        <v>167441.99057947204</v>
      </c>
    </row>
    <row r="1773" spans="1:8" x14ac:dyDescent="0.3">
      <c r="A1773" t="s">
        <v>3415</v>
      </c>
      <c r="B1773" t="s">
        <v>3414</v>
      </c>
      <c r="C1773">
        <v>8.1623279379999998E-5</v>
      </c>
      <c r="D1773">
        <v>36800.198891849999</v>
      </c>
      <c r="E1773">
        <v>-0.38348943000000002</v>
      </c>
      <c r="F1773">
        <v>-12.391793549999999</v>
      </c>
      <c r="G1773">
        <v>57.930632989999999</v>
      </c>
      <c r="H1773">
        <v>208383.19141409313</v>
      </c>
    </row>
    <row r="1774" spans="1:8" x14ac:dyDescent="0.3">
      <c r="A1774" t="s">
        <v>3391</v>
      </c>
      <c r="B1774" t="s">
        <v>3390</v>
      </c>
      <c r="C1774">
        <v>1.4051990930229999E-2</v>
      </c>
      <c r="D1774">
        <v>3581.3405357000001</v>
      </c>
      <c r="E1774">
        <v>-3.3298415499999998</v>
      </c>
      <c r="F1774">
        <v>-3.5104679499999998</v>
      </c>
      <c r="G1774">
        <v>23.278807189999998</v>
      </c>
      <c r="H1774">
        <v>169161.56707688802</v>
      </c>
    </row>
    <row r="1775" spans="1:8" x14ac:dyDescent="0.3">
      <c r="A1775" t="s">
        <v>2294</v>
      </c>
      <c r="B1775" t="s">
        <v>3448</v>
      </c>
      <c r="C1775">
        <v>1.1887121299300001E-3</v>
      </c>
      <c r="D1775">
        <v>189.32609439999999</v>
      </c>
      <c r="E1775">
        <v>2.5921700400000001</v>
      </c>
      <c r="F1775">
        <v>-12.51507385</v>
      </c>
      <c r="G1775">
        <v>46.197698119999998</v>
      </c>
      <c r="H1775">
        <v>166515.44764172117</v>
      </c>
    </row>
    <row r="1776" spans="1:8" x14ac:dyDescent="0.3">
      <c r="A1776" t="s">
        <v>3367</v>
      </c>
      <c r="B1776" t="s">
        <v>3366</v>
      </c>
      <c r="C1776">
        <v>3.7498805360599999E-3</v>
      </c>
      <c r="D1776">
        <v>0</v>
      </c>
      <c r="E1776">
        <v>0.54351368</v>
      </c>
      <c r="F1776">
        <v>4.0435872499999999</v>
      </c>
      <c r="G1776">
        <v>18.458423239999998</v>
      </c>
      <c r="H1776">
        <v>165369.731640246</v>
      </c>
    </row>
    <row r="1777" spans="1:8" x14ac:dyDescent="0.3">
      <c r="A1777" t="s">
        <v>3359</v>
      </c>
      <c r="B1777" t="s">
        <v>3359</v>
      </c>
      <c r="C1777">
        <v>2.0678352794199998E-3</v>
      </c>
      <c r="D1777">
        <v>147704.01594499999</v>
      </c>
      <c r="E1777">
        <v>-3.99951547</v>
      </c>
      <c r="F1777">
        <v>-6.0226442699999998</v>
      </c>
      <c r="G1777">
        <v>-11.148345089999999</v>
      </c>
      <c r="H1777">
        <v>163980.51632411525</v>
      </c>
    </row>
    <row r="1778" spans="1:8" x14ac:dyDescent="0.3">
      <c r="A1778" t="s">
        <v>3409</v>
      </c>
      <c r="B1778" t="s">
        <v>3408</v>
      </c>
      <c r="C1778">
        <v>5.2498327504900003E-3</v>
      </c>
      <c r="D1778">
        <v>95.779107620000005</v>
      </c>
      <c r="E1778">
        <v>0.54351368</v>
      </c>
      <c r="F1778">
        <v>-36.330058510000001</v>
      </c>
      <c r="G1778">
        <v>-7.8656708200000001</v>
      </c>
      <c r="H1778">
        <v>164690.76592090656</v>
      </c>
    </row>
    <row r="1779" spans="1:8" x14ac:dyDescent="0.3">
      <c r="A1779" t="s">
        <v>3373</v>
      </c>
      <c r="B1779" t="s">
        <v>3372</v>
      </c>
      <c r="C1779">
        <v>8.3243511128000005E-4</v>
      </c>
      <c r="D1779">
        <v>42633.14773017</v>
      </c>
      <c r="E1779">
        <v>2.0500634799999999</v>
      </c>
      <c r="F1779">
        <v>3.9527030999999999</v>
      </c>
      <c r="G1779">
        <v>20.28556807</v>
      </c>
      <c r="H1779">
        <v>164214.19624972204</v>
      </c>
    </row>
    <row r="1780" spans="1:8" x14ac:dyDescent="0.3">
      <c r="A1780" t="s">
        <v>3358</v>
      </c>
      <c r="B1780" t="s">
        <v>3357</v>
      </c>
      <c r="C1780">
        <v>1.0310118113599999E-2</v>
      </c>
      <c r="D1780">
        <v>78254.072075310003</v>
      </c>
      <c r="E1780">
        <v>-29.329462939999999</v>
      </c>
      <c r="F1780">
        <v>-19.21686819</v>
      </c>
      <c r="G1780">
        <v>-5.9885155799999996</v>
      </c>
      <c r="H1780">
        <v>164081.54905488226</v>
      </c>
    </row>
    <row r="1781" spans="1:8" x14ac:dyDescent="0.3">
      <c r="A1781" t="s">
        <v>3306</v>
      </c>
      <c r="B1781" t="s">
        <v>3305</v>
      </c>
      <c r="C1781">
        <v>1.9163179658699999E-3</v>
      </c>
      <c r="D1781">
        <v>159.36503612999999</v>
      </c>
      <c r="E1781">
        <v>1.5138765000000001</v>
      </c>
      <c r="F1781">
        <v>2.02558075</v>
      </c>
      <c r="G1781">
        <v>66.742446619999996</v>
      </c>
      <c r="H1781">
        <v>163482.28989642294</v>
      </c>
    </row>
    <row r="1782" spans="1:8" x14ac:dyDescent="0.3">
      <c r="A1782" t="s">
        <v>3375</v>
      </c>
      <c r="B1782" t="s">
        <v>3374</v>
      </c>
      <c r="C1782">
        <v>5.6248208041000001E-3</v>
      </c>
      <c r="D1782">
        <v>0</v>
      </c>
      <c r="E1782">
        <v>0.32672780000000001</v>
      </c>
      <c r="F1782">
        <v>4.0435872499999999</v>
      </c>
      <c r="G1782">
        <v>26.919739180000001</v>
      </c>
      <c r="H1782">
        <v>162463.12621982506</v>
      </c>
    </row>
    <row r="1783" spans="1:8" x14ac:dyDescent="0.3">
      <c r="A1783" t="s">
        <v>3380</v>
      </c>
      <c r="B1783" t="s">
        <v>3379</v>
      </c>
      <c r="C1783">
        <v>3.6588397670200001E-3</v>
      </c>
      <c r="D1783">
        <v>1175.16699324</v>
      </c>
      <c r="E1783">
        <v>-1.76592997</v>
      </c>
      <c r="F1783">
        <v>2.1494554899999998</v>
      </c>
      <c r="G1783">
        <v>5.0768197600000002</v>
      </c>
      <c r="H1783">
        <v>162076.25394924189</v>
      </c>
    </row>
    <row r="1784" spans="1:8" x14ac:dyDescent="0.3">
      <c r="A1784" t="s">
        <v>3356</v>
      </c>
      <c r="B1784" t="s">
        <v>3355</v>
      </c>
      <c r="C1784">
        <v>1.1346637681969999E-2</v>
      </c>
      <c r="D1784">
        <v>114481.53771886</v>
      </c>
      <c r="E1784">
        <v>0.97118594999999996</v>
      </c>
      <c r="F1784">
        <v>2.47908244</v>
      </c>
      <c r="G1784">
        <v>6.0970803399999998</v>
      </c>
      <c r="H1784">
        <v>161870.48641263615</v>
      </c>
    </row>
    <row r="1785" spans="1:8" x14ac:dyDescent="0.3">
      <c r="A1785" t="s">
        <v>3393</v>
      </c>
      <c r="B1785" t="s">
        <v>3392</v>
      </c>
      <c r="C1785">
        <v>1.9534949471000001E-4</v>
      </c>
      <c r="D1785">
        <v>0</v>
      </c>
      <c r="E1785">
        <v>0.13849732000000001</v>
      </c>
      <c r="F1785">
        <v>1157.92032139</v>
      </c>
      <c r="G1785">
        <v>14.0541295</v>
      </c>
      <c r="H1785">
        <v>158268.98428440443</v>
      </c>
    </row>
    <row r="1786" spans="1:8" x14ac:dyDescent="0.3">
      <c r="A1786" t="s">
        <v>3389</v>
      </c>
      <c r="B1786" t="s">
        <v>3388</v>
      </c>
      <c r="C1786">
        <v>0.50250757851294003</v>
      </c>
      <c r="D1786">
        <v>0</v>
      </c>
      <c r="E1786">
        <v>0.16876646000000001</v>
      </c>
      <c r="F1786">
        <v>3.8368940600000001</v>
      </c>
      <c r="G1786">
        <v>18.210734810000002</v>
      </c>
      <c r="H1786">
        <v>158148.5023753795</v>
      </c>
    </row>
    <row r="1787" spans="1:8" x14ac:dyDescent="0.3">
      <c r="A1787" t="s">
        <v>3080</v>
      </c>
      <c r="B1787" t="s">
        <v>3079</v>
      </c>
      <c r="C1787">
        <v>1.87494026803E-3</v>
      </c>
      <c r="D1787">
        <v>2.8140968000000002</v>
      </c>
      <c r="E1787">
        <v>0.32672780000000001</v>
      </c>
      <c r="F1787">
        <v>4.0435872499999999</v>
      </c>
      <c r="G1787">
        <v>-37.435632779999999</v>
      </c>
      <c r="H1787">
        <v>158101.85333456084</v>
      </c>
    </row>
    <row r="1788" spans="1:8" x14ac:dyDescent="0.3">
      <c r="A1788" t="s">
        <v>3319</v>
      </c>
      <c r="B1788" t="s">
        <v>3318</v>
      </c>
      <c r="C1788">
        <v>1.5760770155600001E-3</v>
      </c>
      <c r="D1788">
        <v>26.945838989999999</v>
      </c>
      <c r="E1788">
        <v>-12.82567484</v>
      </c>
      <c r="F1788">
        <v>-10.887198420000001</v>
      </c>
      <c r="G1788">
        <v>-10.247524840000001</v>
      </c>
      <c r="H1788">
        <v>157591.94325844446</v>
      </c>
    </row>
    <row r="1789" spans="1:8" x14ac:dyDescent="0.3">
      <c r="A1789" t="s">
        <v>3399</v>
      </c>
      <c r="B1789" t="s">
        <v>3398</v>
      </c>
      <c r="C1789">
        <v>3.7440994921999999E-4</v>
      </c>
      <c r="D1789">
        <v>0</v>
      </c>
      <c r="E1789">
        <v>0.17205802000000001</v>
      </c>
      <c r="F1789">
        <v>3.8831873300000002</v>
      </c>
      <c r="G1789">
        <v>18.265664619999999</v>
      </c>
      <c r="H1789">
        <v>157098.01326969828</v>
      </c>
    </row>
    <row r="1790" spans="1:8" x14ac:dyDescent="0.3">
      <c r="A1790" t="s">
        <v>3315</v>
      </c>
      <c r="B1790" t="s">
        <v>3314</v>
      </c>
      <c r="C1790">
        <v>4.4541561201390002E-2</v>
      </c>
      <c r="D1790">
        <v>15770.300905939999</v>
      </c>
      <c r="E1790">
        <v>-1.09964025</v>
      </c>
      <c r="F1790">
        <v>-9.2436584899999996</v>
      </c>
      <c r="G1790">
        <v>3.4808295600000001</v>
      </c>
      <c r="H1790">
        <v>155895.68691267102</v>
      </c>
    </row>
    <row r="1791" spans="1:8" x14ac:dyDescent="0.3">
      <c r="A1791" t="s">
        <v>3405</v>
      </c>
      <c r="B1791" t="s">
        <v>3404</v>
      </c>
      <c r="C1791">
        <v>3.7503817096999999E-4</v>
      </c>
      <c r="D1791">
        <v>0</v>
      </c>
      <c r="E1791">
        <v>0.55714631000000003</v>
      </c>
      <c r="F1791">
        <v>4.0784429900000001</v>
      </c>
      <c r="G1791">
        <v>18.54205061</v>
      </c>
      <c r="H1791">
        <v>154140.6308840694</v>
      </c>
    </row>
    <row r="1792" spans="1:8" x14ac:dyDescent="0.3">
      <c r="A1792" t="s">
        <v>3411</v>
      </c>
      <c r="B1792" t="s">
        <v>3410</v>
      </c>
      <c r="C1792">
        <v>3.7498805360999999E-4</v>
      </c>
      <c r="D1792">
        <v>0</v>
      </c>
      <c r="E1792">
        <v>0.54351369000000005</v>
      </c>
      <c r="F1792">
        <v>4.0452163499999996</v>
      </c>
      <c r="G1792">
        <v>18.458423239999998</v>
      </c>
      <c r="H1792">
        <v>152458.36081382827</v>
      </c>
    </row>
    <row r="1793" spans="1:8" x14ac:dyDescent="0.3">
      <c r="A1793" t="s">
        <v>3467</v>
      </c>
      <c r="B1793" t="s">
        <v>3466</v>
      </c>
      <c r="C1793">
        <v>0.17284300565810001</v>
      </c>
      <c r="D1793">
        <v>675692.58219771006</v>
      </c>
      <c r="E1793">
        <v>-1.18712759</v>
      </c>
      <c r="F1793">
        <v>1.7276893099999999</v>
      </c>
      <c r="G1793">
        <v>9.3766816599999991</v>
      </c>
      <c r="H1793">
        <v>151347.38525943042</v>
      </c>
    </row>
    <row r="1794" spans="1:8" x14ac:dyDescent="0.3">
      <c r="A1794" t="s">
        <v>3397</v>
      </c>
      <c r="B1794" t="s">
        <v>3396</v>
      </c>
      <c r="C1794">
        <v>9.5768969122700005E-3</v>
      </c>
      <c r="D1794">
        <v>78589.420151640006</v>
      </c>
      <c r="E1794">
        <v>7.8483720000000007E-2</v>
      </c>
      <c r="F1794">
        <v>-9.7591686600000003</v>
      </c>
      <c r="G1794">
        <v>5.7806036699999996</v>
      </c>
      <c r="H1794">
        <v>151097.15885954123</v>
      </c>
    </row>
    <row r="1795" spans="1:8" x14ac:dyDescent="0.3">
      <c r="A1795" t="s">
        <v>3417</v>
      </c>
      <c r="B1795" t="s">
        <v>3416</v>
      </c>
      <c r="C1795">
        <v>0.25909168485932998</v>
      </c>
      <c r="D1795">
        <v>19.630285050000001</v>
      </c>
      <c r="E1795">
        <v>0.17205802000000001</v>
      </c>
      <c r="F1795">
        <v>6.6575157699999998</v>
      </c>
      <c r="G1795">
        <v>14.15181864</v>
      </c>
      <c r="H1795">
        <v>150945.64831068693</v>
      </c>
    </row>
    <row r="1796" spans="1:8" x14ac:dyDescent="0.3">
      <c r="A1796" t="s">
        <v>3288</v>
      </c>
      <c r="B1796" t="s">
        <v>3287</v>
      </c>
      <c r="C1796">
        <v>1.6903090459999999E-5</v>
      </c>
      <c r="D1796">
        <v>0</v>
      </c>
      <c r="E1796">
        <v>-24.794003870000001</v>
      </c>
      <c r="F1796">
        <v>-25.012157800000001</v>
      </c>
      <c r="G1796">
        <v>87.985155090000006</v>
      </c>
      <c r="H1796">
        <v>150725.16369471344</v>
      </c>
    </row>
    <row r="1797" spans="1:8" x14ac:dyDescent="0.3">
      <c r="A1797" t="s">
        <v>3059</v>
      </c>
      <c r="B1797" t="s">
        <v>3058</v>
      </c>
      <c r="C1797">
        <v>2.16612729667338</v>
      </c>
      <c r="D1797">
        <v>54961.736375779998</v>
      </c>
      <c r="E1797">
        <v>1.1934729999999999E-2</v>
      </c>
      <c r="F1797">
        <v>16.55448578</v>
      </c>
      <c r="G1797">
        <v>113.45019327999999</v>
      </c>
      <c r="H1797">
        <v>143832.7565642781</v>
      </c>
    </row>
    <row r="1798" spans="1:8" x14ac:dyDescent="0.3">
      <c r="A1798" t="s">
        <v>3365</v>
      </c>
      <c r="B1798" t="s">
        <v>3364</v>
      </c>
      <c r="C1798">
        <v>1.7020773689259999E-2</v>
      </c>
      <c r="D1798">
        <v>27204.68421069</v>
      </c>
      <c r="E1798">
        <v>5.4440633500000004</v>
      </c>
      <c r="F1798">
        <v>7.3412569599999999</v>
      </c>
      <c r="G1798">
        <v>33.074062699999999</v>
      </c>
      <c r="H1798">
        <v>149332.81826540036</v>
      </c>
    </row>
    <row r="1799" spans="1:8" x14ac:dyDescent="0.3">
      <c r="A1799" t="s">
        <v>3479</v>
      </c>
      <c r="B1799" t="s">
        <v>3478</v>
      </c>
      <c r="C1799">
        <v>4.8378449420799999E-3</v>
      </c>
      <c r="D1799">
        <v>11680.683899449999</v>
      </c>
      <c r="E1799">
        <v>-0.76807384999999995</v>
      </c>
      <c r="F1799">
        <v>-11.74941533</v>
      </c>
      <c r="G1799">
        <v>21.223165529999999</v>
      </c>
      <c r="H1799">
        <v>148606.57720800213</v>
      </c>
    </row>
    <row r="1800" spans="1:8" x14ac:dyDescent="0.3">
      <c r="A1800" t="s">
        <v>3322</v>
      </c>
      <c r="B1800" t="s">
        <v>3322</v>
      </c>
      <c r="C1800">
        <v>2.6249163752399998E-3</v>
      </c>
      <c r="D1800">
        <v>1655.80065057</v>
      </c>
      <c r="E1800">
        <v>17.047849100000001</v>
      </c>
      <c r="F1800">
        <v>-19.077209920000001</v>
      </c>
      <c r="G1800">
        <v>-40.773794359999997</v>
      </c>
      <c r="H1800">
        <v>148383.11105201795</v>
      </c>
    </row>
    <row r="1801" spans="1:8" x14ac:dyDescent="0.3">
      <c r="A1801" t="s">
        <v>3324</v>
      </c>
      <c r="B1801" t="s">
        <v>3323</v>
      </c>
      <c r="C1801">
        <v>4.9260778859999999E-5</v>
      </c>
      <c r="D1801">
        <v>990.80500383000003</v>
      </c>
      <c r="E1801">
        <v>-0.52419201999999998</v>
      </c>
      <c r="F1801">
        <v>5.7809681900000003</v>
      </c>
      <c r="G1801">
        <v>-84.439893319999996</v>
      </c>
      <c r="H1801">
        <v>147543.36022655544</v>
      </c>
    </row>
    <row r="1802" spans="1:8" x14ac:dyDescent="0.3">
      <c r="A1802" t="s">
        <v>3487</v>
      </c>
      <c r="B1802" t="s">
        <v>3486</v>
      </c>
      <c r="C1802">
        <v>5.0575816998929997E-2</v>
      </c>
      <c r="D1802">
        <v>609188.69656903995</v>
      </c>
      <c r="E1802">
        <v>3.2912629500000001</v>
      </c>
      <c r="F1802">
        <v>48.092778789999997</v>
      </c>
      <c r="G1802">
        <v>0</v>
      </c>
      <c r="H1802">
        <v>155962.29218325639</v>
      </c>
    </row>
    <row r="1803" spans="1:8" x14ac:dyDescent="0.3">
      <c r="A1803" t="s">
        <v>3433</v>
      </c>
      <c r="B1803" t="s">
        <v>3432</v>
      </c>
      <c r="C1803">
        <v>4.1185094414099999E-3</v>
      </c>
      <c r="D1803">
        <v>0.12070003</v>
      </c>
      <c r="E1803">
        <v>0.17205802000000001</v>
      </c>
      <c r="F1803">
        <v>14.27150606</v>
      </c>
      <c r="G1803">
        <v>30.092231089999999</v>
      </c>
      <c r="H1803">
        <v>146961.08304674368</v>
      </c>
    </row>
    <row r="1804" spans="1:8" x14ac:dyDescent="0.3">
      <c r="A1804" t="s">
        <v>3469</v>
      </c>
      <c r="B1804" t="s">
        <v>3468</v>
      </c>
      <c r="C1804">
        <v>1.9266848601510001E-2</v>
      </c>
      <c r="D1804">
        <v>172.84846285</v>
      </c>
      <c r="E1804">
        <v>1.1405749999999999E-2</v>
      </c>
      <c r="F1804">
        <v>8.6796219899999993</v>
      </c>
      <c r="G1804">
        <v>-18.615357199999998</v>
      </c>
      <c r="H1804">
        <v>145875.54030569183</v>
      </c>
    </row>
    <row r="1805" spans="1:8" x14ac:dyDescent="0.3">
      <c r="A1805" t="s">
        <v>3483</v>
      </c>
      <c r="B1805" t="s">
        <v>3482</v>
      </c>
      <c r="C1805">
        <v>4.0384365647000003E-4</v>
      </c>
      <c r="D1805">
        <v>191.77780679</v>
      </c>
      <c r="E1805">
        <v>25.053658710000001</v>
      </c>
      <c r="F1805">
        <v>9.5270460700000008</v>
      </c>
      <c r="G1805">
        <v>17.371835690000001</v>
      </c>
      <c r="H1805">
        <v>144776.8574755856</v>
      </c>
    </row>
    <row r="1806" spans="1:8" x14ac:dyDescent="0.3">
      <c r="A1806" t="s">
        <v>3385</v>
      </c>
      <c r="B1806" t="s">
        <v>3384</v>
      </c>
      <c r="C1806">
        <v>8.0070000144600001E-2</v>
      </c>
      <c r="D1806">
        <v>25.942071070000001</v>
      </c>
      <c r="E1806">
        <v>1.0309469999999999E-2</v>
      </c>
      <c r="F1806">
        <v>-7.2492020000000004E-2</v>
      </c>
      <c r="G1806">
        <v>-2.0694750000000001E-2</v>
      </c>
      <c r="H1806">
        <v>142962.44103392871</v>
      </c>
    </row>
    <row r="1807" spans="1:8" x14ac:dyDescent="0.3">
      <c r="A1807" t="s">
        <v>3163</v>
      </c>
      <c r="B1807" t="s">
        <v>3162</v>
      </c>
      <c r="C1807">
        <v>7.4468491071000005E-4</v>
      </c>
      <c r="D1807">
        <v>307.62370749000002</v>
      </c>
      <c r="E1807">
        <v>-0.38987427000000002</v>
      </c>
      <c r="F1807">
        <v>6.0566911000000001</v>
      </c>
      <c r="G1807">
        <v>-65.840604709999994</v>
      </c>
      <c r="H1807">
        <v>140472.12867169527</v>
      </c>
    </row>
    <row r="1808" spans="1:8" x14ac:dyDescent="0.3">
      <c r="A1808" t="s">
        <v>3481</v>
      </c>
      <c r="B1808" t="s">
        <v>3480</v>
      </c>
      <c r="C1808">
        <v>7.4881989843700002E-3</v>
      </c>
      <c r="D1808">
        <v>0</v>
      </c>
      <c r="E1808">
        <v>0.17205802000000001</v>
      </c>
      <c r="F1808">
        <v>3.8831873300000002</v>
      </c>
      <c r="G1808">
        <v>12.63396631</v>
      </c>
      <c r="H1808">
        <v>140029.3209330684</v>
      </c>
    </row>
    <row r="1809" spans="1:8" x14ac:dyDescent="0.3">
      <c r="A1809" t="s">
        <v>3455</v>
      </c>
      <c r="B1809" t="s">
        <v>3454</v>
      </c>
      <c r="C1809">
        <v>7.4881989843999998E-4</v>
      </c>
      <c r="D1809">
        <v>0</v>
      </c>
      <c r="E1809">
        <v>0.17831467000000001</v>
      </c>
      <c r="F1809">
        <v>3.8624720199999998</v>
      </c>
      <c r="G1809">
        <v>18.275800530000001</v>
      </c>
      <c r="H1809">
        <v>139837.62311427935</v>
      </c>
    </row>
    <row r="1810" spans="1:8" x14ac:dyDescent="0.3">
      <c r="A1810" t="s">
        <v>3690</v>
      </c>
      <c r="B1810" t="s">
        <v>3689</v>
      </c>
      <c r="C1810">
        <v>2.4603872087869998E-2</v>
      </c>
      <c r="D1810">
        <v>79072.967518580001</v>
      </c>
      <c r="E1810">
        <v>170.82298944999999</v>
      </c>
      <c r="F1810">
        <v>202.69700166000001</v>
      </c>
      <c r="G1810">
        <v>108.30478124</v>
      </c>
      <c r="H1810">
        <v>133493.37415887247</v>
      </c>
    </row>
    <row r="1811" spans="1:8" x14ac:dyDescent="0.3">
      <c r="A1811" t="s">
        <v>3371</v>
      </c>
      <c r="B1811" t="s">
        <v>3370</v>
      </c>
      <c r="C1811">
        <v>8.1144114353999997E-4</v>
      </c>
      <c r="D1811">
        <v>135271.37997648001</v>
      </c>
      <c r="E1811">
        <v>6.5048750000000002E-2</v>
      </c>
      <c r="F1811">
        <v>-20.582102290000002</v>
      </c>
      <c r="G1811">
        <v>-38.360673929999997</v>
      </c>
      <c r="H1811">
        <v>138095.5885593229</v>
      </c>
    </row>
    <row r="1812" spans="1:8" x14ac:dyDescent="0.3">
      <c r="A1812" t="s">
        <v>3435</v>
      </c>
      <c r="B1812" t="s">
        <v>3434</v>
      </c>
      <c r="C1812">
        <v>6.88122456997E-3</v>
      </c>
      <c r="D1812">
        <v>16250.75858116</v>
      </c>
      <c r="E1812">
        <v>5.6057495399999997</v>
      </c>
      <c r="F1812">
        <v>12.758125420000001</v>
      </c>
      <c r="G1812">
        <v>39.000873720000001</v>
      </c>
      <c r="H1812">
        <v>152750.4788690593</v>
      </c>
    </row>
    <row r="1813" spans="1:8" x14ac:dyDescent="0.3">
      <c r="A1813" t="s">
        <v>3441</v>
      </c>
      <c r="B1813" t="s">
        <v>3440</v>
      </c>
      <c r="C1813">
        <v>1.7960430711000001E-4</v>
      </c>
      <c r="D1813">
        <v>114.29353569</v>
      </c>
      <c r="E1813">
        <v>-0.53117398999999998</v>
      </c>
      <c r="F1813">
        <v>-3.5258298199999998</v>
      </c>
      <c r="G1813">
        <v>10.48469248</v>
      </c>
      <c r="H1813">
        <v>137877.30577497042</v>
      </c>
    </row>
    <row r="1814" spans="1:8" x14ac:dyDescent="0.3">
      <c r="A1814" t="s">
        <v>3565</v>
      </c>
      <c r="B1814" t="s">
        <v>3564</v>
      </c>
      <c r="C1814">
        <v>4.987341112964E-2</v>
      </c>
      <c r="D1814">
        <v>21.263864829999999</v>
      </c>
      <c r="E1814">
        <v>0.32672780000000001</v>
      </c>
      <c r="F1814">
        <v>-3.2321880900000002</v>
      </c>
      <c r="G1814">
        <v>48.631795189999998</v>
      </c>
      <c r="H1814">
        <v>137268.65378286646</v>
      </c>
    </row>
    <row r="1815" spans="1:8" x14ac:dyDescent="0.3">
      <c r="A1815" t="s">
        <v>3421</v>
      </c>
      <c r="B1815" t="s">
        <v>3420</v>
      </c>
      <c r="C1815">
        <v>2.2739885725999999E-4</v>
      </c>
      <c r="D1815">
        <v>29.202316499999998</v>
      </c>
      <c r="E1815">
        <v>1.1405749999999999E-2</v>
      </c>
      <c r="F1815">
        <v>-12.03590604</v>
      </c>
      <c r="G1815">
        <v>-5.2668406699999997</v>
      </c>
      <c r="H1815">
        <v>136980.27798775365</v>
      </c>
    </row>
    <row r="1816" spans="1:8" x14ac:dyDescent="0.3">
      <c r="A1816" t="s">
        <v>3453</v>
      </c>
      <c r="B1816" t="s">
        <v>3453</v>
      </c>
      <c r="C1816">
        <v>4.0324382556700001E-3</v>
      </c>
      <c r="D1816">
        <v>3720.8190627399999</v>
      </c>
      <c r="E1816">
        <v>-0.54337835000000001</v>
      </c>
      <c r="F1816">
        <v>-3.4298369900000001</v>
      </c>
      <c r="G1816">
        <v>4.4439596699999999</v>
      </c>
      <c r="H1816">
        <v>141941.82659958399</v>
      </c>
    </row>
    <row r="1817" spans="1:8" x14ac:dyDescent="0.3">
      <c r="A1817" t="s">
        <v>3407</v>
      </c>
      <c r="B1817" t="s">
        <v>3406</v>
      </c>
      <c r="C1817">
        <v>6.9969697567999999E-4</v>
      </c>
      <c r="D1817">
        <v>102322.44620146</v>
      </c>
      <c r="E1817">
        <v>-2.86009878</v>
      </c>
      <c r="F1817">
        <v>-8.6200589999999994E-2</v>
      </c>
      <c r="G1817">
        <v>-14.38521216</v>
      </c>
      <c r="H1817">
        <v>136819.11149954077</v>
      </c>
    </row>
    <row r="1818" spans="1:8" x14ac:dyDescent="0.3">
      <c r="A1818" t="s">
        <v>3461</v>
      </c>
      <c r="B1818" t="s">
        <v>3460</v>
      </c>
      <c r="C1818">
        <v>6.8812225646000004E-4</v>
      </c>
      <c r="D1818">
        <v>0</v>
      </c>
      <c r="E1818">
        <v>0.45485948999999998</v>
      </c>
      <c r="F1818">
        <v>3.29403588</v>
      </c>
      <c r="G1818">
        <v>141.21928659</v>
      </c>
      <c r="H1818">
        <v>135959.91804110311</v>
      </c>
    </row>
    <row r="1819" spans="1:8" x14ac:dyDescent="0.3">
      <c r="A1819" t="s">
        <v>3684</v>
      </c>
      <c r="B1819" t="s">
        <v>3683</v>
      </c>
      <c r="C1819">
        <v>8.6247252329999996E-5</v>
      </c>
      <c r="D1819">
        <v>3489.9371373700001</v>
      </c>
      <c r="E1819">
        <v>28.472267479999999</v>
      </c>
      <c r="F1819">
        <v>-0.29000100000000001</v>
      </c>
      <c r="G1819">
        <v>94.610266730000006</v>
      </c>
      <c r="H1819">
        <v>119866.13935505456</v>
      </c>
    </row>
    <row r="1820" spans="1:8" x14ac:dyDescent="0.3">
      <c r="A1820" t="s">
        <v>3334</v>
      </c>
      <c r="B1820" t="s">
        <v>3333</v>
      </c>
      <c r="C1820">
        <v>3.2578080419999997E-5</v>
      </c>
      <c r="D1820">
        <v>1.8754389999999999E-2</v>
      </c>
      <c r="E1820">
        <v>-0.76807384000000001</v>
      </c>
      <c r="F1820">
        <v>-22.968622020000002</v>
      </c>
      <c r="G1820">
        <v>25.30426434</v>
      </c>
      <c r="H1820">
        <v>135010.81792690151</v>
      </c>
    </row>
    <row r="1821" spans="1:8" x14ac:dyDescent="0.3">
      <c r="A1821" t="s">
        <v>3477</v>
      </c>
      <c r="B1821" t="s">
        <v>3476</v>
      </c>
      <c r="C1821">
        <v>1.1622991026340001E-2</v>
      </c>
      <c r="D1821">
        <v>0</v>
      </c>
      <c r="E1821">
        <v>0.26538604999999998</v>
      </c>
      <c r="F1821">
        <v>-0.14735219999999999</v>
      </c>
      <c r="G1821">
        <v>17.748100260000001</v>
      </c>
      <c r="H1821">
        <v>134942.90073760017</v>
      </c>
    </row>
    <row r="1822" spans="1:8" x14ac:dyDescent="0.3">
      <c r="A1822" t="s">
        <v>3403</v>
      </c>
      <c r="B1822" t="s">
        <v>3402</v>
      </c>
      <c r="C1822">
        <v>6.8605655026200002E-3</v>
      </c>
      <c r="D1822">
        <v>185278.88173197999</v>
      </c>
      <c r="E1822">
        <v>-2.2659733800000001</v>
      </c>
      <c r="F1822">
        <v>-2.3759498099999998</v>
      </c>
      <c r="G1822">
        <v>-57.663628600000003</v>
      </c>
      <c r="H1822">
        <v>134619.87226382879</v>
      </c>
    </row>
    <row r="1823" spans="1:8" x14ac:dyDescent="0.3">
      <c r="A1823" t="s">
        <v>3286</v>
      </c>
      <c r="B1823" t="s">
        <v>3285</v>
      </c>
      <c r="C1823">
        <v>2.6249163752440002E-2</v>
      </c>
      <c r="D1823">
        <v>2.2779999999999999E-5</v>
      </c>
      <c r="E1823">
        <v>0.32672780000000001</v>
      </c>
      <c r="F1823">
        <v>-32.564341599999999</v>
      </c>
      <c r="G1823">
        <v>16.789994740000001</v>
      </c>
      <c r="H1823">
        <v>134527.93157770491</v>
      </c>
    </row>
    <row r="1824" spans="1:8" x14ac:dyDescent="0.3">
      <c r="A1824" t="s">
        <v>3429</v>
      </c>
      <c r="B1824" t="s">
        <v>3428</v>
      </c>
      <c r="C1824">
        <v>1.8750156123280001E-2</v>
      </c>
      <c r="D1824">
        <v>12825.95309675</v>
      </c>
      <c r="E1824">
        <v>-1.4173338799999999</v>
      </c>
      <c r="F1824">
        <v>6.15682478</v>
      </c>
      <c r="G1824">
        <v>5.7820734199999997</v>
      </c>
      <c r="H1824">
        <v>134281.58684638515</v>
      </c>
    </row>
    <row r="1825" spans="1:8" x14ac:dyDescent="0.3">
      <c r="A1825" t="s">
        <v>3570</v>
      </c>
      <c r="B1825" t="s">
        <v>3569</v>
      </c>
      <c r="C1825">
        <v>4.4935863869200003E-3</v>
      </c>
      <c r="D1825">
        <v>41.390816209999997</v>
      </c>
      <c r="E1825">
        <v>0.19229481000000001</v>
      </c>
      <c r="F1825">
        <v>38.525264800000002</v>
      </c>
      <c r="G1825">
        <v>54.972898430000001</v>
      </c>
      <c r="H1825">
        <v>134040.4218297656</v>
      </c>
    </row>
    <row r="1826" spans="1:8" x14ac:dyDescent="0.3">
      <c r="A1826" t="s">
        <v>3437</v>
      </c>
      <c r="B1826" t="s">
        <v>3436</v>
      </c>
      <c r="C1826">
        <v>5.4739581558000002E-4</v>
      </c>
      <c r="D1826">
        <v>1725.7060843500001</v>
      </c>
      <c r="E1826">
        <v>-0.40387216999999997</v>
      </c>
      <c r="F1826">
        <v>0.34484604000000002</v>
      </c>
      <c r="G1826">
        <v>9.2552378599999994</v>
      </c>
      <c r="H1826">
        <v>133653.53082155174</v>
      </c>
    </row>
    <row r="1827" spans="1:8" x14ac:dyDescent="0.3">
      <c r="A1827" t="s">
        <v>3475</v>
      </c>
      <c r="B1827" t="s">
        <v>3474</v>
      </c>
      <c r="C1827">
        <v>7.4881989843999998E-4</v>
      </c>
      <c r="D1827">
        <v>526.43935366000005</v>
      </c>
      <c r="E1827">
        <v>0.17205802000000001</v>
      </c>
      <c r="F1827">
        <v>3.8831873200000002</v>
      </c>
      <c r="G1827">
        <v>18.265664619999999</v>
      </c>
      <c r="H1827">
        <v>133367.28827844976</v>
      </c>
    </row>
    <row r="1828" spans="1:8" x14ac:dyDescent="0.3">
      <c r="A1828" t="s">
        <v>3439</v>
      </c>
      <c r="B1828" t="s">
        <v>3438</v>
      </c>
      <c r="C1828">
        <v>0.20835800212309</v>
      </c>
      <c r="D1828">
        <v>0</v>
      </c>
      <c r="E1828">
        <v>-0.96990284000000004</v>
      </c>
      <c r="F1828">
        <v>4.7522275900000004</v>
      </c>
      <c r="G1828">
        <v>-9.5936048399999994</v>
      </c>
      <c r="H1828">
        <v>133591.33683123096</v>
      </c>
    </row>
    <row r="1829" spans="1:8" x14ac:dyDescent="0.3">
      <c r="A1829" t="s">
        <v>3452</v>
      </c>
      <c r="B1829" t="s">
        <v>3451</v>
      </c>
      <c r="C1829">
        <v>2.3331368504299999E-2</v>
      </c>
      <c r="D1829">
        <v>182.34651069</v>
      </c>
      <c r="E1829">
        <v>0.56170127999999997</v>
      </c>
      <c r="F1829">
        <v>3.4919855399999999</v>
      </c>
      <c r="G1829">
        <v>3.6916122699999998</v>
      </c>
      <c r="H1829">
        <v>132555.83756243528</v>
      </c>
    </row>
    <row r="1830" spans="1:8" x14ac:dyDescent="0.3">
      <c r="A1830" t="s">
        <v>3505</v>
      </c>
      <c r="B1830" t="s">
        <v>3504</v>
      </c>
      <c r="C1830">
        <v>3.3748924824599999E-3</v>
      </c>
      <c r="D1830">
        <v>8.4398440000000005E-2</v>
      </c>
      <c r="E1830">
        <v>0.54351368</v>
      </c>
      <c r="F1830">
        <v>4.0452163499999996</v>
      </c>
      <c r="G1830">
        <v>7.7510995600000001</v>
      </c>
      <c r="H1830">
        <v>132031.51161952139</v>
      </c>
    </row>
    <row r="1831" spans="1:8" x14ac:dyDescent="0.3">
      <c r="A1831" t="s">
        <v>3387</v>
      </c>
      <c r="B1831" t="s">
        <v>3386</v>
      </c>
      <c r="C1831">
        <v>0.15936992278270001</v>
      </c>
      <c r="D1831">
        <v>55.878062210000003</v>
      </c>
      <c r="E1831">
        <v>0.54351368</v>
      </c>
      <c r="F1831">
        <v>-53.349533899999997</v>
      </c>
      <c r="G1831">
        <v>-40.174754739999997</v>
      </c>
      <c r="H1831">
        <v>131862.99285025155</v>
      </c>
    </row>
    <row r="1832" spans="1:8" x14ac:dyDescent="0.3">
      <c r="A1832" t="s">
        <v>3497</v>
      </c>
      <c r="B1832" t="s">
        <v>3496</v>
      </c>
      <c r="C1832">
        <v>3.9313044667999997E-3</v>
      </c>
      <c r="D1832">
        <v>0</v>
      </c>
      <c r="E1832">
        <v>0.17205802000000001</v>
      </c>
      <c r="F1832">
        <v>3.8624720199999998</v>
      </c>
      <c r="G1832">
        <v>-4.4777324199999997</v>
      </c>
      <c r="H1832">
        <v>131268.20620467718</v>
      </c>
    </row>
    <row r="1833" spans="1:8" x14ac:dyDescent="0.3">
      <c r="A1833" t="s">
        <v>3457</v>
      </c>
      <c r="B1833" t="s">
        <v>3456</v>
      </c>
      <c r="C1833">
        <v>1.6792955024399999E-3</v>
      </c>
      <c r="D1833">
        <v>103038.23433940001</v>
      </c>
      <c r="E1833">
        <v>-0.39614550999999998</v>
      </c>
      <c r="F1833">
        <v>2.8664052400000002</v>
      </c>
      <c r="G1833">
        <v>18.67816646</v>
      </c>
      <c r="H1833">
        <v>130288.97851591354</v>
      </c>
    </row>
    <row r="1834" spans="1:8" x14ac:dyDescent="0.3">
      <c r="A1834" t="s">
        <v>2713</v>
      </c>
      <c r="B1834" t="s">
        <v>3419</v>
      </c>
      <c r="C1834">
        <v>1.7984529634100001E-3</v>
      </c>
      <c r="D1834">
        <v>121927.49417789999</v>
      </c>
      <c r="E1834">
        <v>0.17469464000000001</v>
      </c>
      <c r="F1834">
        <v>-16.12954826</v>
      </c>
      <c r="G1834">
        <v>-4.5819732100000001</v>
      </c>
      <c r="H1834">
        <v>129478.93733940356</v>
      </c>
    </row>
    <row r="1835" spans="1:8" x14ac:dyDescent="0.3">
      <c r="A1835" t="s">
        <v>1468</v>
      </c>
      <c r="B1835" t="s">
        <v>3418</v>
      </c>
      <c r="C1835">
        <v>4.8747692630999998E-4</v>
      </c>
      <c r="D1835">
        <v>2024.7564049099999</v>
      </c>
      <c r="E1835">
        <v>-1.7033139999999999E-2</v>
      </c>
      <c r="F1835">
        <v>-5.5746089799999998</v>
      </c>
      <c r="G1835">
        <v>17.186109779999999</v>
      </c>
      <c r="H1835">
        <v>130258.15028476338</v>
      </c>
    </row>
    <row r="1836" spans="1:8" x14ac:dyDescent="0.3">
      <c r="A1836" t="s">
        <v>3722</v>
      </c>
      <c r="B1836" t="s">
        <v>3721</v>
      </c>
      <c r="C1836">
        <v>7.4997610720999996E-4</v>
      </c>
      <c r="D1836">
        <v>91.87835724</v>
      </c>
      <c r="E1836">
        <v>0.32672780000000001</v>
      </c>
      <c r="F1836">
        <v>108.08717449</v>
      </c>
      <c r="G1836">
        <v>18.458423239999998</v>
      </c>
      <c r="H1836">
        <v>129398.48426912339</v>
      </c>
    </row>
    <row r="1837" spans="1:8" x14ac:dyDescent="0.3">
      <c r="A1837" t="s">
        <v>3431</v>
      </c>
      <c r="B1837" t="s">
        <v>3430</v>
      </c>
      <c r="C1837">
        <v>1.90111845959E-3</v>
      </c>
      <c r="D1837">
        <v>3.3776107299999998</v>
      </c>
      <c r="E1837">
        <v>0.44551278</v>
      </c>
      <c r="F1837">
        <v>3.9256574799999999</v>
      </c>
      <c r="G1837">
        <v>43.461201389999999</v>
      </c>
      <c r="H1837">
        <v>128338.83120849276</v>
      </c>
    </row>
    <row r="1838" spans="1:8" x14ac:dyDescent="0.3">
      <c r="A1838" t="s">
        <v>3256</v>
      </c>
      <c r="B1838" t="s">
        <v>3255</v>
      </c>
      <c r="C1838">
        <v>5.8536729522900002E-3</v>
      </c>
      <c r="D1838">
        <v>308892.24296460999</v>
      </c>
      <c r="E1838">
        <v>0.26856727000000002</v>
      </c>
      <c r="F1838">
        <v>-11.18870227</v>
      </c>
      <c r="G1838">
        <v>-31.28425623</v>
      </c>
      <c r="H1838">
        <v>137836.21899199081</v>
      </c>
    </row>
    <row r="1839" spans="1:8" x14ac:dyDescent="0.3">
      <c r="A1839" t="s">
        <v>3501</v>
      </c>
      <c r="B1839" t="s">
        <v>3501</v>
      </c>
      <c r="C1839">
        <v>2.2518259265350001E-2</v>
      </c>
      <c r="D1839">
        <v>0</v>
      </c>
      <c r="E1839">
        <v>9.9157919999999997E-2</v>
      </c>
      <c r="F1839">
        <v>5.98671548</v>
      </c>
      <c r="G1839">
        <v>14.730347099999999</v>
      </c>
      <c r="H1839">
        <v>125732.68739514516</v>
      </c>
    </row>
    <row r="1840" spans="1:8" x14ac:dyDescent="0.3">
      <c r="A1840" t="s">
        <v>3523</v>
      </c>
      <c r="B1840" t="s">
        <v>3522</v>
      </c>
      <c r="C1840">
        <v>1.1429364998E-4</v>
      </c>
      <c r="D1840">
        <v>80.640931640000005</v>
      </c>
      <c r="E1840">
        <v>-0.53117398999999998</v>
      </c>
      <c r="F1840">
        <v>5.1844596899999997</v>
      </c>
      <c r="G1840">
        <v>25.576013339999999</v>
      </c>
      <c r="H1840">
        <v>125636.61823640075</v>
      </c>
    </row>
    <row r="1841" spans="1:8" x14ac:dyDescent="0.3">
      <c r="A1841" t="s">
        <v>3603</v>
      </c>
      <c r="B1841" t="s">
        <v>3602</v>
      </c>
      <c r="C1841">
        <v>1.003143290136E-2</v>
      </c>
      <c r="D1841">
        <v>3076.3737551600002</v>
      </c>
      <c r="E1841">
        <v>-0.16320729</v>
      </c>
      <c r="F1841">
        <v>-0.35139721000000002</v>
      </c>
      <c r="G1841">
        <v>4.6365024100000003</v>
      </c>
      <c r="H1841">
        <v>124933.72410445056</v>
      </c>
    </row>
    <row r="1842" spans="1:8" x14ac:dyDescent="0.3">
      <c r="A1842" t="s">
        <v>3493</v>
      </c>
      <c r="B1842" t="s">
        <v>3492</v>
      </c>
      <c r="C1842">
        <v>6.6340204498699998E-3</v>
      </c>
      <c r="D1842">
        <v>82500.635659029998</v>
      </c>
      <c r="E1842">
        <v>15.893028839999999</v>
      </c>
      <c r="F1842">
        <v>18.799546599999999</v>
      </c>
      <c r="G1842">
        <v>24.703244940000001</v>
      </c>
      <c r="H1842">
        <v>132680.40899739999</v>
      </c>
    </row>
    <row r="1843" spans="1:8" x14ac:dyDescent="0.3">
      <c r="A1843" t="s">
        <v>3549</v>
      </c>
      <c r="B1843" t="s">
        <v>3548</v>
      </c>
      <c r="C1843">
        <v>1.075076654E-5</v>
      </c>
      <c r="D1843">
        <v>4406.7007570899996</v>
      </c>
      <c r="E1843">
        <v>-5.0825053799999997</v>
      </c>
      <c r="F1843">
        <v>21.452208330000001</v>
      </c>
      <c r="G1843">
        <v>106.75284331</v>
      </c>
      <c r="H1843">
        <v>123042.52305030001</v>
      </c>
    </row>
    <row r="1844" spans="1:8" x14ac:dyDescent="0.3">
      <c r="A1844" t="s">
        <v>2561</v>
      </c>
      <c r="B1844" t="s">
        <v>2560</v>
      </c>
      <c r="C1844">
        <v>1.6289040209999999E-5</v>
      </c>
      <c r="D1844">
        <v>0.32651321999999999</v>
      </c>
      <c r="E1844">
        <v>-0.76647350999999997</v>
      </c>
      <c r="F1844">
        <v>-87.259040339999999</v>
      </c>
      <c r="G1844">
        <v>-85.453010059999997</v>
      </c>
      <c r="H1844">
        <v>121832.76964408813</v>
      </c>
    </row>
    <row r="1845" spans="1:8" x14ac:dyDescent="0.3">
      <c r="A1845" t="s">
        <v>2052</v>
      </c>
      <c r="B1845" t="s">
        <v>3573</v>
      </c>
      <c r="C1845">
        <v>5.9998088577000001E-3</v>
      </c>
      <c r="D1845">
        <v>6.8900000000000001E-6</v>
      </c>
      <c r="E1845">
        <v>7.0151763200000001</v>
      </c>
      <c r="F1845">
        <v>28.053645840000001</v>
      </c>
      <c r="G1845">
        <v>72.303161070000002</v>
      </c>
      <c r="H1845">
        <v>121709.34457580109</v>
      </c>
    </row>
    <row r="1846" spans="1:8" x14ac:dyDescent="0.3">
      <c r="A1846" t="s">
        <v>3369</v>
      </c>
      <c r="B1846" t="s">
        <v>3368</v>
      </c>
      <c r="C1846">
        <v>4.0334741068999999E-4</v>
      </c>
      <c r="D1846">
        <v>408.46598121</v>
      </c>
      <c r="E1846">
        <v>-18.040631829999999</v>
      </c>
      <c r="F1846">
        <v>2.73812582</v>
      </c>
      <c r="G1846">
        <v>-22.00617059</v>
      </c>
      <c r="H1846">
        <v>121581.5371761227</v>
      </c>
    </row>
    <row r="1847" spans="1:8" x14ac:dyDescent="0.3">
      <c r="A1847" t="s">
        <v>3545</v>
      </c>
      <c r="B1847" t="s">
        <v>3544</v>
      </c>
      <c r="C1847">
        <v>2.9653588173E-4</v>
      </c>
      <c r="D1847">
        <v>41.69187616</v>
      </c>
      <c r="E1847">
        <v>0.56523699999999999</v>
      </c>
      <c r="F1847">
        <v>15.10758072</v>
      </c>
      <c r="G1847">
        <v>33.810596840000002</v>
      </c>
      <c r="H1847">
        <v>121244.59868164398</v>
      </c>
    </row>
    <row r="1848" spans="1:8" x14ac:dyDescent="0.3">
      <c r="A1848" t="s">
        <v>3507</v>
      </c>
      <c r="B1848" t="s">
        <v>3506</v>
      </c>
      <c r="C1848">
        <v>7.8626089335900005E-3</v>
      </c>
      <c r="D1848">
        <v>0</v>
      </c>
      <c r="E1848">
        <v>0.17831467000000001</v>
      </c>
      <c r="F1848">
        <v>3.8624720199999998</v>
      </c>
      <c r="G1848">
        <v>18.275800530000001</v>
      </c>
      <c r="H1848">
        <v>119168.5655869511</v>
      </c>
    </row>
    <row r="1849" spans="1:8" x14ac:dyDescent="0.3">
      <c r="A1849" t="s">
        <v>726</v>
      </c>
      <c r="B1849" t="s">
        <v>3865</v>
      </c>
      <c r="C1849">
        <v>7.6558488999999995E-6</v>
      </c>
      <c r="D1849">
        <v>1915.7558068200001</v>
      </c>
      <c r="E1849">
        <v>-2.8338386400000002</v>
      </c>
      <c r="F1849">
        <v>159.57763485999999</v>
      </c>
      <c r="G1849">
        <v>292.62156078999999</v>
      </c>
      <c r="H1849">
        <v>117353.46094040538</v>
      </c>
    </row>
    <row r="1850" spans="1:8" x14ac:dyDescent="0.3">
      <c r="A1850" t="s">
        <v>3445</v>
      </c>
      <c r="B1850" t="s">
        <v>3444</v>
      </c>
      <c r="C1850">
        <v>6.3747969112999995E-4</v>
      </c>
      <c r="D1850">
        <v>5003.0338257200001</v>
      </c>
      <c r="E1850">
        <v>0.32672780000000001</v>
      </c>
      <c r="F1850">
        <v>-15.7742389</v>
      </c>
      <c r="G1850">
        <v>18.452411290000001</v>
      </c>
      <c r="H1850">
        <v>110522.61099459324</v>
      </c>
    </row>
    <row r="1851" spans="1:8" x14ac:dyDescent="0.3">
      <c r="A1851" t="s">
        <v>3521</v>
      </c>
      <c r="B1851" t="s">
        <v>3520</v>
      </c>
      <c r="C1851">
        <v>3.4769536862999998E-4</v>
      </c>
      <c r="D1851">
        <v>59.902123580000001</v>
      </c>
      <c r="E1851">
        <v>1.5138765000000001</v>
      </c>
      <c r="F1851">
        <v>12.35804744</v>
      </c>
      <c r="G1851">
        <v>26.227456960000001</v>
      </c>
      <c r="H1851">
        <v>116573.44302907294</v>
      </c>
    </row>
    <row r="1852" spans="1:8" x14ac:dyDescent="0.3">
      <c r="A1852" t="s">
        <v>3517</v>
      </c>
      <c r="B1852" t="s">
        <v>3516</v>
      </c>
      <c r="C1852">
        <v>4.0883402401E-4</v>
      </c>
      <c r="D1852">
        <v>0</v>
      </c>
      <c r="E1852">
        <v>9.9252339999999994E-2</v>
      </c>
      <c r="F1852">
        <v>5.7452288600000001</v>
      </c>
      <c r="G1852">
        <v>3.4861305100000002</v>
      </c>
      <c r="H1852">
        <v>116575.12670866142</v>
      </c>
    </row>
    <row r="1853" spans="1:8" x14ac:dyDescent="0.3">
      <c r="A1853" t="s">
        <v>3425</v>
      </c>
      <c r="B1853" t="s">
        <v>3424</v>
      </c>
      <c r="C1853">
        <v>3.3509303437799999E-3</v>
      </c>
      <c r="D1853">
        <v>48443.16339537</v>
      </c>
      <c r="E1853">
        <v>0.28097826999999997</v>
      </c>
      <c r="F1853">
        <v>-7.0662203799999999</v>
      </c>
      <c r="G1853">
        <v>-19.25808893</v>
      </c>
      <c r="H1853">
        <v>115468.44876650575</v>
      </c>
    </row>
    <row r="1854" spans="1:8" x14ac:dyDescent="0.3">
      <c r="A1854" t="s">
        <v>3531</v>
      </c>
      <c r="B1854" t="s">
        <v>3530</v>
      </c>
      <c r="C1854">
        <v>9.2720408131799995E-3</v>
      </c>
      <c r="D1854">
        <v>0</v>
      </c>
      <c r="E1854">
        <v>0.28232014999999999</v>
      </c>
      <c r="F1854">
        <v>6.1806508000000004</v>
      </c>
      <c r="G1854">
        <v>8.4193809399999999</v>
      </c>
      <c r="H1854">
        <v>113528.11911849146</v>
      </c>
    </row>
    <row r="1855" spans="1:8" x14ac:dyDescent="0.3">
      <c r="A1855" t="s">
        <v>3485</v>
      </c>
      <c r="B1855" t="s">
        <v>3484</v>
      </c>
      <c r="C1855">
        <v>1.15141278094E-3</v>
      </c>
      <c r="D1855">
        <v>266192.92661709001</v>
      </c>
      <c r="E1855">
        <v>-9.2421951599999996</v>
      </c>
      <c r="F1855">
        <v>-8.0885894700000005</v>
      </c>
      <c r="G1855">
        <v>59.419299799999997</v>
      </c>
      <c r="H1855">
        <v>112799.54638706922</v>
      </c>
    </row>
    <row r="1856" spans="1:8" x14ac:dyDescent="0.3">
      <c r="A1856" t="s">
        <v>3559</v>
      </c>
      <c r="B1856" t="s">
        <v>3558</v>
      </c>
      <c r="C1856">
        <v>0.19319553379684001</v>
      </c>
      <c r="D1856">
        <v>79920.500387530003</v>
      </c>
      <c r="E1856">
        <v>-1.1686769800000001</v>
      </c>
      <c r="F1856">
        <v>4.4881067699999999</v>
      </c>
      <c r="G1856">
        <v>-8.0933866299999995</v>
      </c>
      <c r="H1856">
        <v>112888.98028583854</v>
      </c>
    </row>
    <row r="1857" spans="1:8" x14ac:dyDescent="0.3">
      <c r="A1857" t="s">
        <v>2909</v>
      </c>
      <c r="B1857" t="s">
        <v>2908</v>
      </c>
      <c r="C1857">
        <v>1.6222563396600001E-3</v>
      </c>
      <c r="D1857">
        <v>299.25116252999999</v>
      </c>
      <c r="E1857">
        <v>16.023121159999999</v>
      </c>
      <c r="F1857">
        <v>-51.455174220000004</v>
      </c>
      <c r="G1857">
        <v>66.661408300000005</v>
      </c>
      <c r="H1857">
        <v>111739.56861595332</v>
      </c>
    </row>
    <row r="1858" spans="1:8" x14ac:dyDescent="0.3">
      <c r="A1858" t="s">
        <v>3395</v>
      </c>
      <c r="B1858" t="s">
        <v>3394</v>
      </c>
      <c r="C1858">
        <v>1.276006207889E-2</v>
      </c>
      <c r="D1858">
        <v>43.490549549999997</v>
      </c>
      <c r="E1858">
        <v>0.48067704</v>
      </c>
      <c r="F1858">
        <v>7.1935253100000001</v>
      </c>
      <c r="G1858">
        <v>-28.03556472</v>
      </c>
      <c r="H1858">
        <v>110511.78421011905</v>
      </c>
    </row>
    <row r="1859" spans="1:8" x14ac:dyDescent="0.3">
      <c r="A1859" t="s">
        <v>3519</v>
      </c>
      <c r="B1859" t="s">
        <v>3518</v>
      </c>
      <c r="C1859">
        <v>8.6258779323800001E-3</v>
      </c>
      <c r="D1859">
        <v>4001.8862133299999</v>
      </c>
      <c r="E1859">
        <v>15.64071826</v>
      </c>
      <c r="F1859">
        <v>59.586945929999999</v>
      </c>
      <c r="G1859">
        <v>51.470398009999997</v>
      </c>
      <c r="H1859">
        <v>109655.11895254537</v>
      </c>
    </row>
    <row r="1860" spans="1:8" x14ac:dyDescent="0.3">
      <c r="A1860" t="s">
        <v>3716</v>
      </c>
      <c r="B1860" t="s">
        <v>3715</v>
      </c>
      <c r="C1860">
        <v>3.2792800093149999E-2</v>
      </c>
      <c r="D1860">
        <v>0</v>
      </c>
      <c r="E1860">
        <v>0.20841480000000001</v>
      </c>
      <c r="F1860">
        <v>-16.524949769999999</v>
      </c>
      <c r="G1860">
        <v>-66.905468760000005</v>
      </c>
      <c r="H1860">
        <v>107908.09415109652</v>
      </c>
    </row>
    <row r="1861" spans="1:8" x14ac:dyDescent="0.3">
      <c r="A1861" t="s">
        <v>3527</v>
      </c>
      <c r="B1861" t="s">
        <v>3526</v>
      </c>
      <c r="C1861">
        <v>2.8704835104200002E-3</v>
      </c>
      <c r="D1861">
        <v>0</v>
      </c>
      <c r="E1861">
        <v>1.4579561400000001</v>
      </c>
      <c r="F1861">
        <v>3.8043715699999998</v>
      </c>
      <c r="G1861">
        <v>15.41419599</v>
      </c>
      <c r="H1861">
        <v>107835.58342383456</v>
      </c>
    </row>
    <row r="1862" spans="1:8" x14ac:dyDescent="0.3">
      <c r="A1862" t="s">
        <v>3557</v>
      </c>
      <c r="B1862" t="s">
        <v>3556</v>
      </c>
      <c r="C1862">
        <v>1.1759233380000001E-4</v>
      </c>
      <c r="D1862">
        <v>446.25349625000001</v>
      </c>
      <c r="E1862">
        <v>0.21004518999999999</v>
      </c>
      <c r="F1862">
        <v>-14.10596335</v>
      </c>
      <c r="G1862">
        <v>84.683238340000003</v>
      </c>
      <c r="H1862">
        <v>107670.73384406156</v>
      </c>
    </row>
    <row r="1863" spans="1:8" x14ac:dyDescent="0.3">
      <c r="A1863" t="s">
        <v>3509</v>
      </c>
      <c r="B1863" t="s">
        <v>3508</v>
      </c>
      <c r="C1863">
        <v>6.2102993156800002E-3</v>
      </c>
      <c r="D1863">
        <v>12810.630294619999</v>
      </c>
      <c r="E1863">
        <v>-1.0471212599999999</v>
      </c>
      <c r="F1863">
        <v>1.45983025</v>
      </c>
      <c r="G1863">
        <v>-33.235438729999998</v>
      </c>
      <c r="H1863">
        <v>109489.23726862628</v>
      </c>
    </row>
    <row r="1864" spans="1:8" x14ac:dyDescent="0.3">
      <c r="A1864" t="s">
        <v>3740</v>
      </c>
      <c r="B1864" t="s">
        <v>3739</v>
      </c>
      <c r="C1864">
        <v>6.5156160799999998E-6</v>
      </c>
      <c r="D1864">
        <v>1.30605E-3</v>
      </c>
      <c r="E1864">
        <v>-0.76807380999999997</v>
      </c>
      <c r="F1864">
        <v>42.687338879999999</v>
      </c>
      <c r="G1864">
        <v>105.82778548</v>
      </c>
      <c r="H1864">
        <v>106990.90322357872</v>
      </c>
    </row>
    <row r="1865" spans="1:8" x14ac:dyDescent="0.3">
      <c r="A1865" t="s">
        <v>3547</v>
      </c>
      <c r="B1865" t="s">
        <v>3546</v>
      </c>
      <c r="C1865">
        <v>7.4881989843999998E-4</v>
      </c>
      <c r="D1865">
        <v>7.7416283699999999</v>
      </c>
      <c r="E1865">
        <v>0.17831467000000001</v>
      </c>
      <c r="F1865">
        <v>107.62556599</v>
      </c>
      <c r="G1865">
        <v>18.275800530000001</v>
      </c>
      <c r="H1865">
        <v>106691.44034323952</v>
      </c>
    </row>
    <row r="1866" spans="1:8" x14ac:dyDescent="0.3">
      <c r="A1866" t="s">
        <v>3511</v>
      </c>
      <c r="B1866" t="s">
        <v>3510</v>
      </c>
      <c r="C1866">
        <v>2.0833428554729999E-2</v>
      </c>
      <c r="D1866">
        <v>600.93493239999998</v>
      </c>
      <c r="E1866">
        <v>-0.20929686</v>
      </c>
      <c r="F1866">
        <v>-0.39581304</v>
      </c>
      <c r="G1866">
        <v>4.5739304399999998</v>
      </c>
      <c r="H1866">
        <v>106644.898289155</v>
      </c>
    </row>
    <row r="1867" spans="1:8" x14ac:dyDescent="0.3">
      <c r="A1867" t="s">
        <v>3567</v>
      </c>
      <c r="B1867" t="s">
        <v>3566</v>
      </c>
      <c r="C1867">
        <v>5.07122621813E-3</v>
      </c>
      <c r="D1867">
        <v>71.543548849999993</v>
      </c>
      <c r="E1867">
        <v>-2.0359821199999999</v>
      </c>
      <c r="F1867">
        <v>0.27529576</v>
      </c>
      <c r="G1867">
        <v>22.450676909999999</v>
      </c>
      <c r="H1867">
        <v>105993.71793751544</v>
      </c>
    </row>
    <row r="1868" spans="1:8" x14ac:dyDescent="0.3">
      <c r="A1868" t="s">
        <v>3626</v>
      </c>
      <c r="B1868" t="s">
        <v>3625</v>
      </c>
      <c r="C1868">
        <v>3.7503817097310002E-2</v>
      </c>
      <c r="D1868">
        <v>112.49601692</v>
      </c>
      <c r="E1868">
        <v>0.55695138</v>
      </c>
      <c r="F1868">
        <v>4.05912205</v>
      </c>
      <c r="G1868">
        <v>1.8023532</v>
      </c>
      <c r="H1868">
        <v>105182.2678356882</v>
      </c>
    </row>
    <row r="1869" spans="1:8" x14ac:dyDescent="0.3">
      <c r="A1869" t="s">
        <v>3463</v>
      </c>
      <c r="B1869" t="s">
        <v>3462</v>
      </c>
      <c r="C1869">
        <v>1.6514359025200001E-2</v>
      </c>
      <c r="D1869">
        <v>61487.253195019999</v>
      </c>
      <c r="E1869">
        <v>-18.22225633</v>
      </c>
      <c r="F1869">
        <v>-1.8591065200000001</v>
      </c>
      <c r="G1869">
        <v>-28.941612360000001</v>
      </c>
      <c r="H1869">
        <v>104218.0152659951</v>
      </c>
    </row>
    <row r="1870" spans="1:8" x14ac:dyDescent="0.3">
      <c r="A1870" t="s">
        <v>3674</v>
      </c>
      <c r="B1870" t="s">
        <v>3673</v>
      </c>
      <c r="C1870">
        <v>1.0952461587200001E-3</v>
      </c>
      <c r="D1870">
        <v>0</v>
      </c>
      <c r="E1870">
        <v>6.58276635</v>
      </c>
      <c r="F1870">
        <v>97.322241860000005</v>
      </c>
      <c r="G1870">
        <v>31.234970629999999</v>
      </c>
      <c r="H1870">
        <v>95533.480341877905</v>
      </c>
    </row>
    <row r="1871" spans="1:8" x14ac:dyDescent="0.3">
      <c r="A1871" t="s">
        <v>3734</v>
      </c>
      <c r="B1871" t="s">
        <v>3733</v>
      </c>
      <c r="C1871">
        <v>4.7058940456000002E-4</v>
      </c>
      <c r="D1871">
        <v>84.928260370000004</v>
      </c>
      <c r="E1871">
        <v>-0.71200991000000002</v>
      </c>
      <c r="F1871">
        <v>83.300262750000002</v>
      </c>
      <c r="G1871">
        <v>90.535025349999998</v>
      </c>
      <c r="H1871">
        <v>103968.44656401174</v>
      </c>
    </row>
    <row r="1872" spans="1:8" x14ac:dyDescent="0.3">
      <c r="A1872" t="s">
        <v>3352</v>
      </c>
      <c r="B1872" t="s">
        <v>3351</v>
      </c>
      <c r="C1872">
        <v>4.4998566432799996E-3</v>
      </c>
      <c r="D1872">
        <v>3607.2210139899998</v>
      </c>
      <c r="E1872">
        <v>-24.592364740000001</v>
      </c>
      <c r="F1872">
        <v>-10.818385989999999</v>
      </c>
      <c r="G1872">
        <v>-56.927901210000002</v>
      </c>
      <c r="H1872">
        <v>95066.980639566522</v>
      </c>
    </row>
    <row r="1873" spans="1:8" x14ac:dyDescent="0.3">
      <c r="A1873" t="s">
        <v>3801</v>
      </c>
      <c r="B1873" t="s">
        <v>3800</v>
      </c>
      <c r="C1873">
        <v>3.7440994921870002E-2</v>
      </c>
      <c r="D1873">
        <v>5.62482E-3</v>
      </c>
      <c r="E1873">
        <v>0.17831467000000001</v>
      </c>
      <c r="F1873">
        <v>3.8624720199999998</v>
      </c>
      <c r="G1873">
        <v>187.53022304000001</v>
      </c>
      <c r="H1873">
        <v>102117.15030794812</v>
      </c>
    </row>
    <row r="1874" spans="1:8" x14ac:dyDescent="0.3">
      <c r="A1874" t="s">
        <v>31</v>
      </c>
      <c r="B1874" t="s">
        <v>3500</v>
      </c>
      <c r="C1874">
        <v>1.1587130856400001E-3</v>
      </c>
      <c r="D1874">
        <v>2.8499999999999998E-6</v>
      </c>
      <c r="E1874">
        <v>0.54351368</v>
      </c>
      <c r="F1874">
        <v>4.0452163499999996</v>
      </c>
      <c r="G1874">
        <v>8.6161803599999995</v>
      </c>
      <c r="H1874">
        <v>101953.52299653804</v>
      </c>
    </row>
    <row r="1875" spans="1:8" x14ac:dyDescent="0.3">
      <c r="A1875" t="s">
        <v>3607</v>
      </c>
      <c r="B1875" t="s">
        <v>3606</v>
      </c>
      <c r="C1875">
        <v>5.0496024599999999E-6</v>
      </c>
      <c r="D1875">
        <v>0</v>
      </c>
      <c r="E1875">
        <v>-0.76807391000000003</v>
      </c>
      <c r="F1875">
        <v>4.93563945</v>
      </c>
      <c r="G1875">
        <v>25.304753609999999</v>
      </c>
      <c r="H1875">
        <v>100992.04919999999</v>
      </c>
    </row>
    <row r="1876" spans="1:8" x14ac:dyDescent="0.3">
      <c r="A1876" t="s">
        <v>3658</v>
      </c>
      <c r="B1876" t="s">
        <v>3657</v>
      </c>
      <c r="C1876">
        <v>1.4601988019530001E-2</v>
      </c>
      <c r="D1876">
        <v>1.76603654</v>
      </c>
      <c r="E1876">
        <v>0.17831467000000001</v>
      </c>
      <c r="F1876">
        <v>30.665690600000001</v>
      </c>
      <c r="G1876">
        <v>-32.1653497</v>
      </c>
      <c r="H1876">
        <v>100779.5764079252</v>
      </c>
    </row>
    <row r="1877" spans="1:8" x14ac:dyDescent="0.3">
      <c r="A1877" t="s">
        <v>3561</v>
      </c>
      <c r="B1877" t="s">
        <v>3560</v>
      </c>
      <c r="C1877">
        <v>4.3013073067999999E-4</v>
      </c>
      <c r="D1877">
        <v>72764.084691459997</v>
      </c>
      <c r="E1877">
        <v>31.352549939999999</v>
      </c>
      <c r="F1877">
        <v>-6.72602967</v>
      </c>
      <c r="G1877">
        <v>21.748721710000002</v>
      </c>
      <c r="H1877">
        <v>100698.28731558364</v>
      </c>
    </row>
    <row r="1878" spans="1:8" x14ac:dyDescent="0.3">
      <c r="A1878" t="s">
        <v>3572</v>
      </c>
      <c r="B1878" t="s">
        <v>3571</v>
      </c>
      <c r="C1878">
        <v>1.87494026803E-3</v>
      </c>
      <c r="D1878">
        <v>8.2508399999999996E-2</v>
      </c>
      <c r="E1878">
        <v>0.54351368</v>
      </c>
      <c r="F1878">
        <v>4.0452163499999996</v>
      </c>
      <c r="G1878">
        <v>18.458423239999998</v>
      </c>
      <c r="H1878">
        <v>100300.4301483052</v>
      </c>
    </row>
    <row r="1879" spans="1:8" x14ac:dyDescent="0.3">
      <c r="A1879" t="s">
        <v>3614</v>
      </c>
      <c r="B1879" t="s">
        <v>3613</v>
      </c>
      <c r="C1879">
        <v>1.9590793145E-4</v>
      </c>
      <c r="D1879">
        <v>0</v>
      </c>
      <c r="E1879">
        <v>-0.41257827000000002</v>
      </c>
      <c r="F1879">
        <v>5.1715540400000002</v>
      </c>
      <c r="G1879">
        <v>25.586461629999999</v>
      </c>
      <c r="H1879">
        <v>100005.04311566352</v>
      </c>
    </row>
    <row r="1880" spans="1:8" x14ac:dyDescent="0.3">
      <c r="A1880" t="s">
        <v>3535</v>
      </c>
      <c r="B1880" t="s">
        <v>3534</v>
      </c>
      <c r="C1880">
        <v>1.231047577E-5</v>
      </c>
      <c r="D1880">
        <v>103990.33835178</v>
      </c>
      <c r="E1880">
        <v>-3.13804748</v>
      </c>
      <c r="F1880">
        <v>-8.2593245700000004</v>
      </c>
      <c r="G1880">
        <v>5.1039746900000003</v>
      </c>
      <c r="H1880">
        <v>103218.36589923892</v>
      </c>
    </row>
    <row r="1881" spans="1:8" x14ac:dyDescent="0.3">
      <c r="A1881" t="s">
        <v>3593</v>
      </c>
      <c r="B1881" t="s">
        <v>3592</v>
      </c>
      <c r="C1881">
        <v>4.6505478911009999E-2</v>
      </c>
      <c r="D1881">
        <v>0</v>
      </c>
      <c r="E1881">
        <v>2.3084250000000001E-2</v>
      </c>
      <c r="F1881">
        <v>4.6051632199999997</v>
      </c>
      <c r="G1881">
        <v>28.713802149999999</v>
      </c>
      <c r="H1881">
        <v>99513.329414144406</v>
      </c>
    </row>
    <row r="1882" spans="1:8" x14ac:dyDescent="0.3">
      <c r="A1882" t="s">
        <v>3310</v>
      </c>
      <c r="B1882" t="s">
        <v>3309</v>
      </c>
      <c r="C1882">
        <v>3.00030536778E-3</v>
      </c>
      <c r="D1882">
        <v>1116.7774473699999</v>
      </c>
      <c r="E1882">
        <v>0.55695138</v>
      </c>
      <c r="F1882">
        <v>141.25726057</v>
      </c>
      <c r="G1882">
        <v>-36.61209581</v>
      </c>
      <c r="H1882">
        <v>98289.208767550343</v>
      </c>
    </row>
    <row r="1883" spans="1:8" x14ac:dyDescent="0.3">
      <c r="A1883" t="s">
        <v>3515</v>
      </c>
      <c r="B1883" t="s">
        <v>3514</v>
      </c>
      <c r="C1883">
        <v>6.3670077721000005E-4</v>
      </c>
      <c r="D1883">
        <v>57.967747299999999</v>
      </c>
      <c r="E1883">
        <v>-3.0297939</v>
      </c>
      <c r="F1883">
        <v>-9.4153527700000001</v>
      </c>
      <c r="G1883">
        <v>179.36311952</v>
      </c>
      <c r="H1883">
        <v>98111.484000190656</v>
      </c>
    </row>
    <row r="1884" spans="1:8" x14ac:dyDescent="0.3">
      <c r="A1884" t="s">
        <v>2533</v>
      </c>
      <c r="B1884" t="s">
        <v>3568</v>
      </c>
      <c r="C1884">
        <v>1.1710240449E-4</v>
      </c>
      <c r="D1884">
        <v>1527.1077540399999</v>
      </c>
      <c r="E1884">
        <v>-4.0884617199999997</v>
      </c>
      <c r="F1884">
        <v>-1.0032185</v>
      </c>
      <c r="G1884">
        <v>-2.0694750000000001E-2</v>
      </c>
      <c r="H1884">
        <v>97548.939149499885</v>
      </c>
    </row>
    <row r="1885" spans="1:8" x14ac:dyDescent="0.3">
      <c r="A1885" t="s">
        <v>3579</v>
      </c>
      <c r="B1885" t="s">
        <v>3578</v>
      </c>
      <c r="C1885">
        <v>1.0499665500980001E-2</v>
      </c>
      <c r="D1885">
        <v>0</v>
      </c>
      <c r="E1885">
        <v>0.54351368</v>
      </c>
      <c r="F1885">
        <v>4.0452163499999996</v>
      </c>
      <c r="G1885">
        <v>136.91684647</v>
      </c>
      <c r="H1885">
        <v>97143.056101965922</v>
      </c>
    </row>
    <row r="1886" spans="1:8" x14ac:dyDescent="0.3">
      <c r="A1886" t="s">
        <v>3581</v>
      </c>
      <c r="B1886" t="s">
        <v>3580</v>
      </c>
      <c r="C1886">
        <v>2.6249163752399998E-3</v>
      </c>
      <c r="D1886">
        <v>0</v>
      </c>
      <c r="E1886">
        <v>0.32672780000000001</v>
      </c>
      <c r="F1886">
        <v>4.0435872499999999</v>
      </c>
      <c r="G1886">
        <v>65.841792530000006</v>
      </c>
      <c r="H1886">
        <v>96913.043503427136</v>
      </c>
    </row>
    <row r="1887" spans="1:8" x14ac:dyDescent="0.3">
      <c r="A1887" t="s">
        <v>3583</v>
      </c>
      <c r="B1887" t="s">
        <v>3582</v>
      </c>
      <c r="C1887">
        <v>1.8716753069910001E-2</v>
      </c>
      <c r="D1887">
        <v>2900.2596021899999</v>
      </c>
      <c r="E1887">
        <v>0.69382811</v>
      </c>
      <c r="F1887">
        <v>7.0828169499999998</v>
      </c>
      <c r="G1887">
        <v>13.75701188</v>
      </c>
      <c r="H1887">
        <v>96849.82180970264</v>
      </c>
    </row>
    <row r="1888" spans="1:8" x14ac:dyDescent="0.3">
      <c r="A1888" t="s">
        <v>3491</v>
      </c>
      <c r="B1888" t="s">
        <v>3490</v>
      </c>
      <c r="C1888">
        <v>2.2464594492399999E-3</v>
      </c>
      <c r="D1888">
        <v>479.41785662000001</v>
      </c>
      <c r="E1888">
        <v>0.17205815999999999</v>
      </c>
      <c r="F1888">
        <v>-10.95717376</v>
      </c>
      <c r="G1888">
        <v>-11.01364538</v>
      </c>
      <c r="H1888">
        <v>96336.724713011514</v>
      </c>
    </row>
    <row r="1889" spans="1:8" x14ac:dyDescent="0.3">
      <c r="A1889" t="s">
        <v>3589</v>
      </c>
      <c r="B1889" t="s">
        <v>3588</v>
      </c>
      <c r="C1889">
        <v>1.12647060583E-3</v>
      </c>
      <c r="D1889">
        <v>8414.7448236199998</v>
      </c>
      <c r="E1889">
        <v>-3.3449733300000002</v>
      </c>
      <c r="F1889">
        <v>-3.2421702799999998</v>
      </c>
      <c r="G1889">
        <v>11.09571605</v>
      </c>
      <c r="H1889">
        <v>93018.832958773361</v>
      </c>
    </row>
    <row r="1890" spans="1:8" x14ac:dyDescent="0.3">
      <c r="A1890" t="s">
        <v>3587</v>
      </c>
      <c r="B1890" t="s">
        <v>3586</v>
      </c>
      <c r="C1890">
        <v>7.4997610720999996E-4</v>
      </c>
      <c r="D1890">
        <v>6.7506869999999997E-2</v>
      </c>
      <c r="E1890">
        <v>0.32672780000000001</v>
      </c>
      <c r="F1890">
        <v>4.0435872499999999</v>
      </c>
      <c r="G1890">
        <v>136.90482258</v>
      </c>
      <c r="H1890">
        <v>95193.542567625103</v>
      </c>
    </row>
    <row r="1891" spans="1:8" x14ac:dyDescent="0.3">
      <c r="A1891" t="s">
        <v>3682</v>
      </c>
      <c r="B1891" t="s">
        <v>3681</v>
      </c>
      <c r="C1891">
        <v>1.0774936229699999E-3</v>
      </c>
      <c r="D1891">
        <v>15750.318073979999</v>
      </c>
      <c r="E1891">
        <v>-1.8989577099999999</v>
      </c>
      <c r="F1891">
        <v>3.5790213999999998</v>
      </c>
      <c r="G1891">
        <v>25.56060574</v>
      </c>
      <c r="H1891">
        <v>95017.140583783403</v>
      </c>
    </row>
    <row r="1892" spans="1:8" x14ac:dyDescent="0.3">
      <c r="A1892" t="s">
        <v>3638</v>
      </c>
      <c r="B1892" t="s">
        <v>3637</v>
      </c>
      <c r="C1892">
        <v>8.0402338525409997E-2</v>
      </c>
      <c r="D1892">
        <v>3.22440221</v>
      </c>
      <c r="E1892">
        <v>-5.2458060000000001E-2</v>
      </c>
      <c r="F1892">
        <v>1.7714626200000001</v>
      </c>
      <c r="G1892">
        <v>1.11851316</v>
      </c>
      <c r="H1892">
        <v>94783.552190434406</v>
      </c>
    </row>
    <row r="1893" spans="1:8" x14ac:dyDescent="0.3">
      <c r="A1893" t="s">
        <v>3525</v>
      </c>
      <c r="B1893" t="s">
        <v>3524</v>
      </c>
      <c r="C1893">
        <v>1.424954603704E-2</v>
      </c>
      <c r="D1893">
        <v>76597.953474209993</v>
      </c>
      <c r="E1893">
        <v>-15.27965208</v>
      </c>
      <c r="F1893">
        <v>-15.87965286</v>
      </c>
      <c r="G1893">
        <v>50.047336100000003</v>
      </c>
      <c r="H1893">
        <v>91662.761693554756</v>
      </c>
    </row>
    <row r="1894" spans="1:8" x14ac:dyDescent="0.3">
      <c r="A1894" t="s">
        <v>3634</v>
      </c>
      <c r="B1894" t="s">
        <v>3633</v>
      </c>
      <c r="C1894">
        <v>7.4997610721299996E-3</v>
      </c>
      <c r="D1894">
        <v>251.97088934999999</v>
      </c>
      <c r="E1894">
        <v>-4.4447675100000001</v>
      </c>
      <c r="F1894">
        <v>-9.5273154400000006</v>
      </c>
      <c r="G1894">
        <v>196.14605809</v>
      </c>
      <c r="H1894">
        <v>89492.545283485291</v>
      </c>
    </row>
    <row r="1895" spans="1:8" x14ac:dyDescent="0.3">
      <c r="A1895" t="s">
        <v>3599</v>
      </c>
      <c r="B1895" t="s">
        <v>3598</v>
      </c>
      <c r="C1895">
        <v>4.9100589458800003E-3</v>
      </c>
      <c r="D1895">
        <v>0.36478380999999999</v>
      </c>
      <c r="E1895">
        <v>0.54284449999999995</v>
      </c>
      <c r="F1895">
        <v>4.6154194400000002</v>
      </c>
      <c r="G1895">
        <v>17.381768640000001</v>
      </c>
      <c r="H1895">
        <v>93866.232098947381</v>
      </c>
    </row>
    <row r="1896" spans="1:8" x14ac:dyDescent="0.3">
      <c r="A1896" t="s">
        <v>3601</v>
      </c>
      <c r="B1896" t="s">
        <v>3600</v>
      </c>
      <c r="C1896">
        <v>3.7440994899999999E-6</v>
      </c>
      <c r="D1896">
        <v>59.247220059999997</v>
      </c>
      <c r="E1896">
        <v>0.17831459</v>
      </c>
      <c r="F1896">
        <v>3.8624720099999998</v>
      </c>
      <c r="G1896">
        <v>18.275800360000002</v>
      </c>
      <c r="H1896">
        <v>93602.487241766503</v>
      </c>
    </row>
    <row r="1897" spans="1:8" x14ac:dyDescent="0.3">
      <c r="A1897" t="s">
        <v>3597</v>
      </c>
      <c r="B1897" t="s">
        <v>3596</v>
      </c>
      <c r="C1897">
        <v>1.0747661235E-4</v>
      </c>
      <c r="D1897">
        <v>0</v>
      </c>
      <c r="E1897">
        <v>0.1796285</v>
      </c>
      <c r="F1897">
        <v>5.1451579399999998</v>
      </c>
      <c r="G1897">
        <v>-47.89049309</v>
      </c>
      <c r="H1897">
        <v>93812.155584767155</v>
      </c>
    </row>
    <row r="1898" spans="1:8" x14ac:dyDescent="0.3">
      <c r="A1898" t="s">
        <v>3513</v>
      </c>
      <c r="B1898" t="s">
        <v>3512</v>
      </c>
      <c r="C1898">
        <v>2.94012540866E-3</v>
      </c>
      <c r="D1898">
        <v>0.19640461000000001</v>
      </c>
      <c r="E1898">
        <v>-7.8120000000000004E-5</v>
      </c>
      <c r="F1898">
        <v>-6.90595391</v>
      </c>
      <c r="G1898">
        <v>-21.871458029999999</v>
      </c>
      <c r="H1898">
        <v>91754.045447929675</v>
      </c>
    </row>
    <row r="1899" spans="1:8" x14ac:dyDescent="0.3">
      <c r="A1899" t="s">
        <v>3612</v>
      </c>
      <c r="B1899" t="s">
        <v>3611</v>
      </c>
      <c r="C1899">
        <v>1.87494026803E-3</v>
      </c>
      <c r="D1899">
        <v>0</v>
      </c>
      <c r="E1899">
        <v>0.54351368</v>
      </c>
      <c r="F1899">
        <v>4.0452163499999996</v>
      </c>
      <c r="G1899">
        <v>18.448271680000001</v>
      </c>
      <c r="H1899">
        <v>91007.132895963994</v>
      </c>
    </row>
    <row r="1900" spans="1:8" x14ac:dyDescent="0.3">
      <c r="A1900" t="s">
        <v>3616</v>
      </c>
      <c r="B1900" t="s">
        <v>3615</v>
      </c>
      <c r="C1900">
        <v>3.7498805360999999E-4</v>
      </c>
      <c r="D1900">
        <v>0.33585507999999997</v>
      </c>
      <c r="E1900">
        <v>0.32672781000000001</v>
      </c>
      <c r="F1900">
        <v>4.0435872499999999</v>
      </c>
      <c r="G1900">
        <v>18.458423239999998</v>
      </c>
      <c r="H1900">
        <v>90541.13977604844</v>
      </c>
    </row>
    <row r="1901" spans="1:8" x14ac:dyDescent="0.3">
      <c r="A1901" t="s">
        <v>3585</v>
      </c>
      <c r="B1901" t="s">
        <v>3584</v>
      </c>
      <c r="C1901">
        <v>8.4223386698210001E-2</v>
      </c>
      <c r="D1901">
        <v>45705.619751519996</v>
      </c>
      <c r="E1901">
        <v>-0.2148901</v>
      </c>
      <c r="F1901">
        <v>0.85790089000000003</v>
      </c>
      <c r="G1901">
        <v>97.937233719999995</v>
      </c>
      <c r="H1901">
        <v>89937.101251816566</v>
      </c>
    </row>
    <row r="1902" spans="1:8" x14ac:dyDescent="0.3">
      <c r="A1902" t="s">
        <v>3555</v>
      </c>
      <c r="B1902" t="s">
        <v>3554</v>
      </c>
      <c r="C1902">
        <v>0.20718117716944001</v>
      </c>
      <c r="D1902">
        <v>2927.2917531399999</v>
      </c>
      <c r="E1902">
        <v>4.0319647700000001</v>
      </c>
      <c r="F1902">
        <v>7.7357324199999997</v>
      </c>
      <c r="G1902">
        <v>-15.175093029999999</v>
      </c>
      <c r="H1902">
        <v>89223.609853905189</v>
      </c>
    </row>
    <row r="1903" spans="1:8" x14ac:dyDescent="0.3">
      <c r="A1903" t="s">
        <v>3756</v>
      </c>
      <c r="B1903" t="s">
        <v>3755</v>
      </c>
      <c r="C1903">
        <v>7.4997610721299996E-3</v>
      </c>
      <c r="D1903">
        <v>0</v>
      </c>
      <c r="E1903">
        <v>0.32672780000000001</v>
      </c>
      <c r="F1903">
        <v>4.0435872499999999</v>
      </c>
      <c r="G1903">
        <v>340.71864942000002</v>
      </c>
      <c r="H1903">
        <v>89010.276804883775</v>
      </c>
    </row>
    <row r="1904" spans="1:8" x14ac:dyDescent="0.3">
      <c r="A1904" t="s">
        <v>3529</v>
      </c>
      <c r="B1904" t="s">
        <v>3528</v>
      </c>
      <c r="C1904">
        <v>2.6413778251999998E-4</v>
      </c>
      <c r="D1904">
        <v>151095.58059297001</v>
      </c>
      <c r="E1904">
        <v>-0.71391126999999999</v>
      </c>
      <c r="F1904">
        <v>-16.773011480000001</v>
      </c>
      <c r="G1904">
        <v>20.546268520000002</v>
      </c>
      <c r="H1904">
        <v>88736.53101560568</v>
      </c>
    </row>
    <row r="1905" spans="1:8" x14ac:dyDescent="0.3">
      <c r="A1905" t="s">
        <v>3620</v>
      </c>
      <c r="B1905" t="s">
        <v>3619</v>
      </c>
      <c r="C1905">
        <v>3.3696895429679997E-2</v>
      </c>
      <c r="D1905">
        <v>0</v>
      </c>
      <c r="E1905">
        <v>0.17205802000000001</v>
      </c>
      <c r="F1905">
        <v>3.8831873300000002</v>
      </c>
      <c r="G1905">
        <v>18.265664619999999</v>
      </c>
      <c r="H1905">
        <v>88187.078953367309</v>
      </c>
    </row>
    <row r="1906" spans="1:8" x14ac:dyDescent="0.3">
      <c r="A1906" t="s">
        <v>3290</v>
      </c>
      <c r="B1906" t="s">
        <v>3289</v>
      </c>
      <c r="C1906">
        <v>1.4091181660499999E-3</v>
      </c>
      <c r="D1906">
        <v>6.8913687399999999</v>
      </c>
      <c r="E1906">
        <v>-52.687181369999998</v>
      </c>
      <c r="F1906">
        <v>-51.128540139999998</v>
      </c>
      <c r="G1906">
        <v>-50.541917099999999</v>
      </c>
      <c r="H1906">
        <v>88249.78407600589</v>
      </c>
    </row>
    <row r="1907" spans="1:8" x14ac:dyDescent="0.3">
      <c r="A1907" t="s">
        <v>3539</v>
      </c>
      <c r="B1907" t="s">
        <v>3538</v>
      </c>
      <c r="C1907">
        <v>8.1445201050000003E-5</v>
      </c>
      <c r="D1907">
        <v>2.4488491400000001</v>
      </c>
      <c r="E1907">
        <v>-19.371480930000001</v>
      </c>
      <c r="F1907">
        <v>4.8905436099999999</v>
      </c>
      <c r="G1907">
        <v>-8.8066024200000008</v>
      </c>
      <c r="H1907">
        <v>87564.962067102053</v>
      </c>
    </row>
    <row r="1908" spans="1:8" x14ac:dyDescent="0.3">
      <c r="A1908" t="s">
        <v>3692</v>
      </c>
      <c r="B1908" t="s">
        <v>3691</v>
      </c>
      <c r="C1908">
        <v>0.23511272391322</v>
      </c>
      <c r="D1908">
        <v>90243.295058329997</v>
      </c>
      <c r="E1908">
        <v>-0.99016086999999997</v>
      </c>
      <c r="F1908">
        <v>12.08036787</v>
      </c>
      <c r="G1908">
        <v>38.284294430000003</v>
      </c>
      <c r="H1908">
        <v>87557.94392765504</v>
      </c>
    </row>
    <row r="1909" spans="1:8" x14ac:dyDescent="0.3">
      <c r="A1909" t="s">
        <v>3936</v>
      </c>
      <c r="B1909" t="s">
        <v>3935</v>
      </c>
      <c r="C1909">
        <v>4.7924473499990003E-2</v>
      </c>
      <c r="D1909">
        <v>251.9040617</v>
      </c>
      <c r="E1909">
        <v>0.17831467000000001</v>
      </c>
      <c r="F1909">
        <v>35.657106310000003</v>
      </c>
      <c r="G1909">
        <v>31.64610841</v>
      </c>
      <c r="H1909">
        <v>87064.435733446109</v>
      </c>
    </row>
    <row r="1910" spans="1:8" x14ac:dyDescent="0.3">
      <c r="A1910" t="s">
        <v>3744</v>
      </c>
      <c r="B1910" t="s">
        <v>3743</v>
      </c>
      <c r="C1910">
        <v>1.3316620937659999E-2</v>
      </c>
      <c r="D1910">
        <v>189.86113455</v>
      </c>
      <c r="E1910">
        <v>8.3093915599999999</v>
      </c>
      <c r="F1910">
        <v>21.869220160000001</v>
      </c>
      <c r="G1910">
        <v>69.028018380000006</v>
      </c>
      <c r="H1910">
        <v>86959.204244437729</v>
      </c>
    </row>
    <row r="1911" spans="1:8" x14ac:dyDescent="0.3">
      <c r="A1911" t="s">
        <v>3624</v>
      </c>
      <c r="B1911" t="s">
        <v>3623</v>
      </c>
      <c r="C1911">
        <v>4.1248685896699997E-3</v>
      </c>
      <c r="D1911">
        <v>0</v>
      </c>
      <c r="E1911">
        <v>0.54351368</v>
      </c>
      <c r="F1911">
        <v>4.0452163499999996</v>
      </c>
      <c r="G1911">
        <v>18.458423239999998</v>
      </c>
      <c r="H1911">
        <v>86706.316696138179</v>
      </c>
    </row>
    <row r="1912" spans="1:8" x14ac:dyDescent="0.3">
      <c r="A1912" t="s">
        <v>3577</v>
      </c>
      <c r="B1912" t="s">
        <v>3576</v>
      </c>
      <c r="C1912">
        <v>1.6874462412290001E-2</v>
      </c>
      <c r="D1912">
        <v>33.636834710000002</v>
      </c>
      <c r="E1912">
        <v>0.32672780000000001</v>
      </c>
      <c r="F1912">
        <v>1.78177013</v>
      </c>
      <c r="G1912">
        <v>23.968117339999999</v>
      </c>
      <c r="H1912">
        <v>85753.082463975807</v>
      </c>
    </row>
    <row r="1913" spans="1:8" x14ac:dyDescent="0.3">
      <c r="A1913" t="s">
        <v>3654</v>
      </c>
      <c r="B1913" t="s">
        <v>3653</v>
      </c>
      <c r="C1913">
        <v>2.93547461066E-3</v>
      </c>
      <c r="D1913">
        <v>99.513982139999996</v>
      </c>
      <c r="E1913">
        <v>0.41119076999999998</v>
      </c>
      <c r="F1913">
        <v>12.03711133</v>
      </c>
      <c r="G1913">
        <v>-6.4523227900000002</v>
      </c>
      <c r="H1913">
        <v>85160.327008304448</v>
      </c>
    </row>
    <row r="1914" spans="1:8" x14ac:dyDescent="0.3">
      <c r="A1914" t="s">
        <v>3632</v>
      </c>
      <c r="B1914" t="s">
        <v>3631</v>
      </c>
      <c r="C1914">
        <v>1.1251145129200001E-3</v>
      </c>
      <c r="D1914">
        <v>0</v>
      </c>
      <c r="E1914">
        <v>0.55714631999999997</v>
      </c>
      <c r="F1914">
        <v>4.078443</v>
      </c>
      <c r="G1914">
        <v>-11.15192323</v>
      </c>
      <c r="H1914">
        <v>85074.971337189345</v>
      </c>
    </row>
    <row r="1915" spans="1:8" x14ac:dyDescent="0.3">
      <c r="A1915" t="s">
        <v>3710</v>
      </c>
      <c r="B1915" t="s">
        <v>3709</v>
      </c>
      <c r="C1915">
        <v>1.680176398953E-2</v>
      </c>
      <c r="D1915">
        <v>41.979263170000003</v>
      </c>
      <c r="E1915">
        <v>0.55679909000000005</v>
      </c>
      <c r="F1915">
        <v>0</v>
      </c>
      <c r="G1915">
        <v>256.20914943999998</v>
      </c>
      <c r="H1915">
        <v>84892.611790017487</v>
      </c>
    </row>
    <row r="1916" spans="1:8" x14ac:dyDescent="0.3">
      <c r="A1916" t="s">
        <v>3646</v>
      </c>
      <c r="B1916" t="s">
        <v>3645</v>
      </c>
      <c r="C1916">
        <v>2.7000000000000001E-3</v>
      </c>
      <c r="D1916">
        <v>942.35524977</v>
      </c>
      <c r="E1916">
        <v>0</v>
      </c>
      <c r="F1916">
        <v>12.5</v>
      </c>
      <c r="G1916">
        <v>12.5</v>
      </c>
      <c r="H1916">
        <v>84501.221598540011</v>
      </c>
    </row>
    <row r="1917" spans="1:8" x14ac:dyDescent="0.3">
      <c r="A1917" t="s">
        <v>3553</v>
      </c>
      <c r="B1917" t="s">
        <v>3552</v>
      </c>
      <c r="C1917">
        <v>9.7887319214400009E-3</v>
      </c>
      <c r="D1917">
        <v>1396.94049653</v>
      </c>
      <c r="E1917">
        <v>-0.98350081</v>
      </c>
      <c r="F1917">
        <v>0.75472032</v>
      </c>
      <c r="G1917">
        <v>-36.08588546</v>
      </c>
      <c r="H1917">
        <v>83557.329119308022</v>
      </c>
    </row>
    <row r="1918" spans="1:8" x14ac:dyDescent="0.3">
      <c r="A1918" t="s">
        <v>3628</v>
      </c>
      <c r="B1918" t="s">
        <v>3627</v>
      </c>
      <c r="C1918">
        <v>2.3797889687349999E-2</v>
      </c>
      <c r="D1918">
        <v>2450.7197224699999</v>
      </c>
      <c r="E1918">
        <v>-0.41563253</v>
      </c>
      <c r="F1918">
        <v>-38.429239129999999</v>
      </c>
      <c r="G1918">
        <v>-46.179168670000003</v>
      </c>
      <c r="H1918">
        <v>83292.613905724997</v>
      </c>
    </row>
    <row r="1919" spans="1:8" x14ac:dyDescent="0.3">
      <c r="A1919" t="s">
        <v>3652</v>
      </c>
      <c r="B1919" t="s">
        <v>3651</v>
      </c>
      <c r="C1919">
        <v>3.9262411010600002E-3</v>
      </c>
      <c r="D1919">
        <v>100839.37230309</v>
      </c>
      <c r="E1919">
        <v>13.59649782</v>
      </c>
      <c r="F1919">
        <v>7.8747175199999999</v>
      </c>
      <c r="G1919">
        <v>13.80279683</v>
      </c>
      <c r="H1919">
        <v>83083.510452465358</v>
      </c>
    </row>
    <row r="1920" spans="1:8" x14ac:dyDescent="0.3">
      <c r="A1920" t="s">
        <v>3660</v>
      </c>
      <c r="B1920" t="s">
        <v>3659</v>
      </c>
      <c r="C1920">
        <v>5.4576562367200003E-3</v>
      </c>
      <c r="D1920">
        <v>9828.8660958</v>
      </c>
      <c r="E1920">
        <v>-1.1500791800000001</v>
      </c>
      <c r="F1920">
        <v>53.443486059999998</v>
      </c>
      <c r="G1920">
        <v>98.629661900000002</v>
      </c>
      <c r="H1920">
        <v>82575.7408975078</v>
      </c>
    </row>
    <row r="1921" spans="1:8" x14ac:dyDescent="0.3">
      <c r="A1921" t="s">
        <v>3605</v>
      </c>
      <c r="B1921" t="s">
        <v>3604</v>
      </c>
      <c r="C1921">
        <v>1.160670842578E-2</v>
      </c>
      <c r="D1921">
        <v>1980.2545379200001</v>
      </c>
      <c r="E1921">
        <v>-2.9522576699999998</v>
      </c>
      <c r="F1921">
        <v>3.8624720199999998</v>
      </c>
      <c r="G1921">
        <v>-0.91255125999999998</v>
      </c>
      <c r="H1921">
        <v>81246.958980459996</v>
      </c>
    </row>
    <row r="1922" spans="1:8" x14ac:dyDescent="0.3">
      <c r="A1922" t="s">
        <v>3664</v>
      </c>
      <c r="B1922" t="s">
        <v>3663</v>
      </c>
      <c r="C1922">
        <v>4.0722600499999997E-6</v>
      </c>
      <c r="D1922">
        <v>2773.2875762200001</v>
      </c>
      <c r="E1922">
        <v>-4.5831476100000001</v>
      </c>
      <c r="F1922">
        <v>14.060477819999999</v>
      </c>
      <c r="G1922">
        <v>20.485339939999999</v>
      </c>
      <c r="H1922">
        <v>81114.181912644504</v>
      </c>
    </row>
    <row r="1923" spans="1:8" x14ac:dyDescent="0.3">
      <c r="A1923" t="s">
        <v>3644</v>
      </c>
      <c r="B1923" t="s">
        <v>3643</v>
      </c>
      <c r="C1923">
        <v>7.4997610720999996E-4</v>
      </c>
      <c r="D1923">
        <v>8.6000000000000002E-7</v>
      </c>
      <c r="E1923">
        <v>0.32672780000000001</v>
      </c>
      <c r="F1923">
        <v>4.0435872499999999</v>
      </c>
      <c r="G1923">
        <v>136.91684648</v>
      </c>
      <c r="H1923">
        <v>80257.942010565326</v>
      </c>
    </row>
    <row r="1924" spans="1:8" x14ac:dyDescent="0.3">
      <c r="A1924" t="s">
        <v>3662</v>
      </c>
      <c r="B1924" t="s">
        <v>3661</v>
      </c>
      <c r="C1924">
        <v>1.82869839971E-3</v>
      </c>
      <c r="D1924">
        <v>144.4325426</v>
      </c>
      <c r="E1924">
        <v>-0.53117398999999998</v>
      </c>
      <c r="F1924">
        <v>0.68939731000000004</v>
      </c>
      <c r="G1924">
        <v>2.6818226900000002</v>
      </c>
      <c r="H1924">
        <v>79859.160906598656</v>
      </c>
    </row>
    <row r="1925" spans="1:8" x14ac:dyDescent="0.3">
      <c r="A1925" t="s">
        <v>3672</v>
      </c>
      <c r="B1925" t="s">
        <v>3671</v>
      </c>
      <c r="C1925">
        <v>8.2495677119699996E-3</v>
      </c>
      <c r="D1925">
        <v>22.459690349999999</v>
      </c>
      <c r="E1925">
        <v>0.55711789</v>
      </c>
      <c r="F1925">
        <v>4.2551779400000003</v>
      </c>
      <c r="G1925">
        <v>8.5846573599999996</v>
      </c>
      <c r="H1925">
        <v>79694.694681099587</v>
      </c>
    </row>
    <row r="1926" spans="1:8" x14ac:dyDescent="0.3">
      <c r="A1926" t="s">
        <v>2634</v>
      </c>
      <c r="B1926" t="s">
        <v>2633</v>
      </c>
      <c r="C1926">
        <v>1.4999522144299999E-3</v>
      </c>
      <c r="D1926">
        <v>7.4932701599999998</v>
      </c>
      <c r="E1926">
        <v>0.32672780000000001</v>
      </c>
      <c r="F1926">
        <v>-83.679181749999998</v>
      </c>
      <c r="G1926">
        <v>57.944564319999998</v>
      </c>
      <c r="H1926">
        <v>79602.21681970224</v>
      </c>
    </row>
    <row r="1927" spans="1:8" x14ac:dyDescent="0.3">
      <c r="A1927" t="s">
        <v>3459</v>
      </c>
      <c r="B1927" t="s">
        <v>3458</v>
      </c>
      <c r="C1927">
        <v>2.4898261622999999E-4</v>
      </c>
      <c r="D1927">
        <v>0</v>
      </c>
      <c r="E1927">
        <v>0.17831467000000001</v>
      </c>
      <c r="F1927">
        <v>-40.713696229999996</v>
      </c>
      <c r="G1927">
        <v>-21.346592650000002</v>
      </c>
      <c r="H1927">
        <v>79294.054499619844</v>
      </c>
    </row>
    <row r="1928" spans="1:8" x14ac:dyDescent="0.3">
      <c r="A1928" t="s">
        <v>3656</v>
      </c>
      <c r="B1928" t="s">
        <v>3655</v>
      </c>
      <c r="C1928">
        <v>2.6854816670800002E-3</v>
      </c>
      <c r="D1928">
        <v>0</v>
      </c>
      <c r="E1928">
        <v>0.29546384999999997</v>
      </c>
      <c r="F1928">
        <v>6.16271726</v>
      </c>
      <c r="G1928">
        <v>13.419724090000001</v>
      </c>
      <c r="H1928">
        <v>78616.312250254414</v>
      </c>
    </row>
    <row r="1929" spans="1:8" x14ac:dyDescent="0.3">
      <c r="A1929" t="s">
        <v>3676</v>
      </c>
      <c r="B1929" t="s">
        <v>3675</v>
      </c>
      <c r="C1929">
        <v>2.5874148230354699</v>
      </c>
      <c r="D1929">
        <v>55209.742904600003</v>
      </c>
      <c r="E1929">
        <v>-3.6906306600000001</v>
      </c>
      <c r="F1929">
        <v>-1.2596959299999999</v>
      </c>
      <c r="G1929">
        <v>-0.11640564</v>
      </c>
      <c r="H1929">
        <v>77622.444691064098</v>
      </c>
    </row>
    <row r="1930" spans="1:8" x14ac:dyDescent="0.3">
      <c r="A1930" t="s">
        <v>3610</v>
      </c>
      <c r="B1930" t="s">
        <v>3609</v>
      </c>
      <c r="C1930">
        <v>48.83682715233796</v>
      </c>
      <c r="D1930">
        <v>9462.0584899599999</v>
      </c>
      <c r="E1930">
        <v>-0.74061737000000005</v>
      </c>
      <c r="F1930">
        <v>-20.535723430000001</v>
      </c>
      <c r="G1930">
        <v>14.675679069999999</v>
      </c>
      <c r="H1930">
        <v>76291.359406649164</v>
      </c>
    </row>
    <row r="1931" spans="1:8" x14ac:dyDescent="0.3">
      <c r="A1931" t="s">
        <v>2654</v>
      </c>
      <c r="B1931" t="s">
        <v>3706</v>
      </c>
      <c r="C1931">
        <v>1.6289040209999999E-5</v>
      </c>
      <c r="D1931">
        <v>80.495384900000005</v>
      </c>
      <c r="E1931">
        <v>-50.383236740000001</v>
      </c>
      <c r="F1931">
        <v>-47.532180240000002</v>
      </c>
      <c r="G1931">
        <v>-34.133398360000001</v>
      </c>
      <c r="H1931">
        <v>75583.979499117151</v>
      </c>
    </row>
    <row r="1932" spans="1:8" x14ac:dyDescent="0.3">
      <c r="A1932" t="s">
        <v>3668</v>
      </c>
      <c r="B1932" t="s">
        <v>3667</v>
      </c>
      <c r="C1932">
        <v>5.4560761799719998E-2</v>
      </c>
      <c r="D1932">
        <v>5.4570000000000001E-5</v>
      </c>
      <c r="E1932">
        <v>0.54351368</v>
      </c>
      <c r="F1932">
        <v>4.0452163499999996</v>
      </c>
      <c r="G1932">
        <v>22.76140015</v>
      </c>
      <c r="H1932">
        <v>75388.979390391221</v>
      </c>
    </row>
    <row r="1933" spans="1:8" x14ac:dyDescent="0.3">
      <c r="A1933" t="s">
        <v>3728</v>
      </c>
      <c r="B1933" t="s">
        <v>3727</v>
      </c>
      <c r="C1933">
        <v>1.4322747298119999E-2</v>
      </c>
      <c r="D1933">
        <v>409.97780985999998</v>
      </c>
      <c r="E1933">
        <v>9.9157919999999997E-2</v>
      </c>
      <c r="F1933">
        <v>23.309040159999999</v>
      </c>
      <c r="G1933">
        <v>0.42141225999999998</v>
      </c>
      <c r="H1933">
        <v>74809.332449566195</v>
      </c>
    </row>
    <row r="1934" spans="1:8" x14ac:dyDescent="0.3">
      <c r="A1934" t="s">
        <v>3666</v>
      </c>
      <c r="B1934" t="s">
        <v>3665</v>
      </c>
      <c r="C1934">
        <v>6.1722042862800003E-3</v>
      </c>
      <c r="D1934">
        <v>0</v>
      </c>
      <c r="E1934">
        <v>0.44721805999999997</v>
      </c>
      <c r="F1934">
        <v>3.27994538</v>
      </c>
      <c r="G1934">
        <v>14.64024768</v>
      </c>
      <c r="H1934">
        <v>74655.396996152558</v>
      </c>
    </row>
    <row r="1935" spans="1:8" x14ac:dyDescent="0.3">
      <c r="A1935" t="s">
        <v>3670</v>
      </c>
      <c r="B1935" t="s">
        <v>3669</v>
      </c>
      <c r="C1935">
        <v>4.0123880893279999E-2</v>
      </c>
      <c r="D1935">
        <v>1527766.6159686099</v>
      </c>
      <c r="E1935">
        <v>-1.5137389299999999</v>
      </c>
      <c r="F1935">
        <v>0.37818797999999998</v>
      </c>
      <c r="G1935">
        <v>104.42039731</v>
      </c>
      <c r="H1935">
        <v>74344.330375866004</v>
      </c>
    </row>
    <row r="1936" spans="1:8" x14ac:dyDescent="0.3">
      <c r="A1936" t="s">
        <v>3698</v>
      </c>
      <c r="B1936" t="s">
        <v>3697</v>
      </c>
      <c r="C1936">
        <v>8.7535372879200008E-3</v>
      </c>
      <c r="D1936">
        <v>152841.20822952999</v>
      </c>
      <c r="E1936">
        <v>1.19992481</v>
      </c>
      <c r="F1936">
        <v>3.8538582300000002</v>
      </c>
      <c r="G1936">
        <v>35.76305215</v>
      </c>
      <c r="H1936">
        <v>75836.261044907427</v>
      </c>
    </row>
    <row r="1937" spans="1:8" x14ac:dyDescent="0.3">
      <c r="A1937" t="s">
        <v>3694</v>
      </c>
      <c r="B1937" t="s">
        <v>3693</v>
      </c>
      <c r="C1937">
        <v>3.7503817096999999E-4</v>
      </c>
      <c r="D1937">
        <v>0</v>
      </c>
      <c r="E1937">
        <v>0.55714631000000003</v>
      </c>
      <c r="F1937">
        <v>4.0784429900000001</v>
      </c>
      <c r="G1937">
        <v>18.464102359999998</v>
      </c>
      <c r="H1937">
        <v>71775.276583219515</v>
      </c>
    </row>
    <row r="1938" spans="1:8" x14ac:dyDescent="0.3">
      <c r="A1938" t="s">
        <v>3642</v>
      </c>
      <c r="B1938" t="s">
        <v>3641</v>
      </c>
      <c r="C1938">
        <v>2.9928988221999998E-3</v>
      </c>
      <c r="D1938">
        <v>20.198581910000001</v>
      </c>
      <c r="E1938">
        <v>0.54351368</v>
      </c>
      <c r="F1938">
        <v>41.039680410000003</v>
      </c>
      <c r="G1938">
        <v>27.76409735</v>
      </c>
      <c r="H1938">
        <v>71407.294659290492</v>
      </c>
    </row>
    <row r="1939" spans="1:8" x14ac:dyDescent="0.3">
      <c r="A1939" t="s">
        <v>3718</v>
      </c>
      <c r="B1939" t="s">
        <v>3717</v>
      </c>
      <c r="C1939">
        <v>5.2498327504900003E-3</v>
      </c>
      <c r="D1939">
        <v>15.936651960000001</v>
      </c>
      <c r="E1939">
        <v>-6.1593872300000001</v>
      </c>
      <c r="F1939">
        <v>4.0452163499999996</v>
      </c>
      <c r="G1939">
        <v>50.752345779999999</v>
      </c>
      <c r="H1939">
        <v>70988.710937073323</v>
      </c>
    </row>
    <row r="1940" spans="1:8" x14ac:dyDescent="0.3">
      <c r="A1940" t="s">
        <v>3640</v>
      </c>
      <c r="B1940" t="s">
        <v>3639</v>
      </c>
      <c r="C1940">
        <v>1.63250620672E-3</v>
      </c>
      <c r="D1940">
        <v>287.01041882999999</v>
      </c>
      <c r="E1940">
        <v>1.3824346999999999</v>
      </c>
      <c r="F1940">
        <v>4.4018558600000004</v>
      </c>
      <c r="G1940">
        <v>44.539359640000001</v>
      </c>
      <c r="H1940">
        <v>68967.988535894372</v>
      </c>
    </row>
    <row r="1941" spans="1:8" x14ac:dyDescent="0.3">
      <c r="A1941" t="s">
        <v>3704</v>
      </c>
      <c r="B1941" t="s">
        <v>3703</v>
      </c>
      <c r="C1941">
        <v>1.1249641608199999E-3</v>
      </c>
      <c r="D1941">
        <v>0</v>
      </c>
      <c r="E1941">
        <v>0.32672780000000001</v>
      </c>
      <c r="F1941">
        <v>4.0435872499999999</v>
      </c>
      <c r="G1941">
        <v>18.458423239999998</v>
      </c>
      <c r="H1941">
        <v>69033.21547291764</v>
      </c>
    </row>
    <row r="1942" spans="1:8" x14ac:dyDescent="0.3">
      <c r="A1942" t="s">
        <v>2224</v>
      </c>
      <c r="B1942" t="s">
        <v>3608</v>
      </c>
      <c r="C1942">
        <v>5.6255725646000003E-4</v>
      </c>
      <c r="D1942">
        <v>0</v>
      </c>
      <c r="E1942">
        <v>0.55714631000000003</v>
      </c>
      <c r="F1942">
        <v>-21.941167750000002</v>
      </c>
      <c r="G1942">
        <v>-11.09346204</v>
      </c>
      <c r="H1942">
        <v>68884.664513297917</v>
      </c>
    </row>
    <row r="1943" spans="1:8" x14ac:dyDescent="0.3">
      <c r="A1943" t="s">
        <v>3471</v>
      </c>
      <c r="B1943" t="s">
        <v>3470</v>
      </c>
      <c r="C1943">
        <v>7.4997610720999996E-4</v>
      </c>
      <c r="D1943">
        <v>11.26727477</v>
      </c>
      <c r="E1943">
        <v>101.08702737</v>
      </c>
      <c r="F1943">
        <v>93.810562869999998</v>
      </c>
      <c r="G1943">
        <v>136.91684648</v>
      </c>
      <c r="H1943">
        <v>136124.60306810663</v>
      </c>
    </row>
    <row r="1944" spans="1:8" x14ac:dyDescent="0.3">
      <c r="A1944" t="s">
        <v>3748</v>
      </c>
      <c r="B1944" t="s">
        <v>3747</v>
      </c>
      <c r="C1944">
        <v>1.8695453422799999E-3</v>
      </c>
      <c r="D1944">
        <v>103100.09643552</v>
      </c>
      <c r="E1944">
        <v>-0.31048274999999997</v>
      </c>
      <c r="F1944">
        <v>1.54278827</v>
      </c>
      <c r="G1944">
        <v>45.097101719999998</v>
      </c>
      <c r="H1944">
        <v>67911.928754878929</v>
      </c>
    </row>
    <row r="1945" spans="1:8" x14ac:dyDescent="0.3">
      <c r="A1945" t="s">
        <v>3904</v>
      </c>
      <c r="B1945" t="s">
        <v>3904</v>
      </c>
      <c r="C1945">
        <v>1.1793227828E-4</v>
      </c>
      <c r="D1945">
        <v>26793.390558399999</v>
      </c>
      <c r="E1945">
        <v>1.1553512800000001</v>
      </c>
      <c r="F1945">
        <v>-41.517002320000003</v>
      </c>
      <c r="G1945">
        <v>246.63378908999999</v>
      </c>
      <c r="H1945">
        <v>69108.202207454946</v>
      </c>
    </row>
    <row r="1946" spans="1:8" x14ac:dyDescent="0.3">
      <c r="A1946" t="s">
        <v>3680</v>
      </c>
      <c r="B1946" t="s">
        <v>3679</v>
      </c>
      <c r="C1946">
        <v>1.3403555789E-4</v>
      </c>
      <c r="D1946">
        <v>1.22777911</v>
      </c>
      <c r="E1946">
        <v>-6.9315420000000003E-2</v>
      </c>
      <c r="F1946">
        <v>-0.29014096</v>
      </c>
      <c r="G1946">
        <v>-0.21272426</v>
      </c>
      <c r="H1946">
        <v>67017.778944999998</v>
      </c>
    </row>
    <row r="1947" spans="1:8" x14ac:dyDescent="0.3">
      <c r="A1947" t="s">
        <v>3724</v>
      </c>
      <c r="B1947" t="s">
        <v>3723</v>
      </c>
      <c r="C1947">
        <v>3.6572882945003702</v>
      </c>
      <c r="D1947">
        <v>161923.02789075</v>
      </c>
      <c r="E1947">
        <v>-3.1644241599999998</v>
      </c>
      <c r="F1947">
        <v>13.987790690000001</v>
      </c>
      <c r="G1947">
        <v>22.705890409999999</v>
      </c>
      <c r="H1947">
        <v>66374.908155339988</v>
      </c>
    </row>
    <row r="1948" spans="1:8" x14ac:dyDescent="0.3">
      <c r="A1948" t="s">
        <v>3607</v>
      </c>
      <c r="B1948" t="s">
        <v>3705</v>
      </c>
      <c r="C1948">
        <v>1.4183966183000001E-4</v>
      </c>
      <c r="D1948">
        <v>376.63367046000002</v>
      </c>
      <c r="E1948">
        <v>0.50668040000000003</v>
      </c>
      <c r="F1948">
        <v>-1.5573593999999999</v>
      </c>
      <c r="G1948">
        <v>56.193460639999998</v>
      </c>
      <c r="H1948">
        <v>66688.016298395494</v>
      </c>
    </row>
    <row r="1949" spans="1:8" x14ac:dyDescent="0.3">
      <c r="A1949" t="s">
        <v>3686</v>
      </c>
      <c r="B1949" t="s">
        <v>3685</v>
      </c>
      <c r="C1949">
        <v>5.0490528514689999E-2</v>
      </c>
      <c r="D1949">
        <v>182629.67979458001</v>
      </c>
      <c r="E1949">
        <v>1.8276742399999999</v>
      </c>
      <c r="F1949">
        <v>26.321794310000001</v>
      </c>
      <c r="G1949">
        <v>10.765297220000001</v>
      </c>
      <c r="H1949">
        <v>64743.433299749311</v>
      </c>
    </row>
    <row r="1950" spans="1:8" x14ac:dyDescent="0.3">
      <c r="A1950" t="s">
        <v>3708</v>
      </c>
      <c r="B1950" t="s">
        <v>3707</v>
      </c>
      <c r="C1950">
        <v>3.9273347302E-4</v>
      </c>
      <c r="D1950">
        <v>4295.2302058300002</v>
      </c>
      <c r="E1950">
        <v>-0.25203750000000003</v>
      </c>
      <c r="F1950">
        <v>2.4932437799999998</v>
      </c>
      <c r="G1950">
        <v>11.19815889</v>
      </c>
      <c r="H1950">
        <v>65205.569204121341</v>
      </c>
    </row>
    <row r="1951" spans="1:8" x14ac:dyDescent="0.3">
      <c r="A1951" t="s">
        <v>3714</v>
      </c>
      <c r="B1951" t="s">
        <v>3713</v>
      </c>
      <c r="C1951">
        <v>9.7744654384000003E-4</v>
      </c>
      <c r="D1951">
        <v>13043.30646012</v>
      </c>
      <c r="E1951">
        <v>-0.76900745000000004</v>
      </c>
      <c r="F1951">
        <v>-10.08944747</v>
      </c>
      <c r="G1951">
        <v>7.40745889</v>
      </c>
      <c r="H1951">
        <v>63479.848830542134</v>
      </c>
    </row>
    <row r="1952" spans="1:8" x14ac:dyDescent="0.3">
      <c r="A1952" t="s">
        <v>3726</v>
      </c>
      <c r="B1952" t="s">
        <v>3725</v>
      </c>
      <c r="C1952">
        <v>2.0375354224400001E-3</v>
      </c>
      <c r="D1952">
        <v>91272.925385070004</v>
      </c>
      <c r="E1952">
        <v>-0.54465372999999995</v>
      </c>
      <c r="F1952">
        <v>1.87592757</v>
      </c>
      <c r="G1952">
        <v>14.11165154</v>
      </c>
      <c r="H1952">
        <v>63668.135668487943</v>
      </c>
    </row>
    <row r="1953" spans="1:8" x14ac:dyDescent="0.3">
      <c r="A1953" t="s">
        <v>3730</v>
      </c>
      <c r="B1953" t="s">
        <v>3729</v>
      </c>
      <c r="C1953">
        <v>1.50015268389E-3</v>
      </c>
      <c r="D1953">
        <v>0</v>
      </c>
      <c r="E1953">
        <v>0.55695138</v>
      </c>
      <c r="F1953">
        <v>4.05912205</v>
      </c>
      <c r="G1953">
        <v>18.464102359999998</v>
      </c>
      <c r="H1953">
        <v>63063.759628273263</v>
      </c>
    </row>
    <row r="1954" spans="1:8" x14ac:dyDescent="0.3">
      <c r="A1954" t="s">
        <v>3790</v>
      </c>
      <c r="B1954" t="s">
        <v>3789</v>
      </c>
      <c r="C1954">
        <v>1.50015268389E-3</v>
      </c>
      <c r="D1954">
        <v>0.10491238</v>
      </c>
      <c r="E1954">
        <v>0.55714631999999997</v>
      </c>
      <c r="F1954">
        <v>38.771257329999997</v>
      </c>
      <c r="G1954">
        <v>18.542050620000001</v>
      </c>
      <c r="H1954">
        <v>63016.388738727866</v>
      </c>
    </row>
    <row r="1955" spans="1:8" x14ac:dyDescent="0.3">
      <c r="A1955" t="s">
        <v>3712</v>
      </c>
      <c r="B1955" t="s">
        <v>3711</v>
      </c>
      <c r="C1955">
        <v>1.7871407719000001E-4</v>
      </c>
      <c r="D1955">
        <v>1.1278609500000001</v>
      </c>
      <c r="E1955">
        <v>-5.0234290000000001E-2</v>
      </c>
      <c r="F1955">
        <v>-0.29175547000000002</v>
      </c>
      <c r="G1955">
        <v>-0.19260293000000001</v>
      </c>
      <c r="H1955">
        <v>60762.7862446</v>
      </c>
    </row>
    <row r="1956" spans="1:8" x14ac:dyDescent="0.3">
      <c r="A1956" t="s">
        <v>3750</v>
      </c>
      <c r="B1956" t="s">
        <v>3749</v>
      </c>
      <c r="C1956">
        <v>7.125725248E-5</v>
      </c>
      <c r="D1956">
        <v>37.093991719999998</v>
      </c>
      <c r="E1956">
        <v>0.55695139000000005</v>
      </c>
      <c r="F1956">
        <v>4.05912205</v>
      </c>
      <c r="G1956">
        <v>221.57297857</v>
      </c>
      <c r="H1956">
        <v>59820.912183545282</v>
      </c>
    </row>
    <row r="1957" spans="1:8" x14ac:dyDescent="0.3">
      <c r="A1957" t="s">
        <v>3742</v>
      </c>
      <c r="B1957" t="s">
        <v>3741</v>
      </c>
      <c r="C1957">
        <v>3.7498805360999999E-4</v>
      </c>
      <c r="D1957">
        <v>35.097947230000003</v>
      </c>
      <c r="E1957">
        <v>0.54351369000000005</v>
      </c>
      <c r="F1957">
        <v>4.0452163499999996</v>
      </c>
      <c r="G1957">
        <v>18.458423239999998</v>
      </c>
      <c r="H1957">
        <v>59784.082895404768</v>
      </c>
    </row>
    <row r="1958" spans="1:8" x14ac:dyDescent="0.3">
      <c r="A1958" t="s">
        <v>3702</v>
      </c>
      <c r="B1958" t="s">
        <v>3701</v>
      </c>
      <c r="C1958">
        <v>4.6525281612000001E-4</v>
      </c>
      <c r="D1958">
        <v>1.31212511</v>
      </c>
      <c r="E1958">
        <v>8.4274925799999991</v>
      </c>
      <c r="F1958">
        <v>-49.032591490000001</v>
      </c>
      <c r="G1958">
        <v>-5.1531101899999996</v>
      </c>
      <c r="H1958">
        <v>59502.443690638211</v>
      </c>
    </row>
    <row r="1959" spans="1:8" x14ac:dyDescent="0.3">
      <c r="A1959" t="s">
        <v>3773</v>
      </c>
      <c r="B1959" t="s">
        <v>3772</v>
      </c>
      <c r="C1959">
        <v>1.575426282072E-2</v>
      </c>
      <c r="D1959">
        <v>47774.966601020002</v>
      </c>
      <c r="E1959">
        <v>-2.1655047000000001</v>
      </c>
      <c r="F1959">
        <v>3.56178536</v>
      </c>
      <c r="G1959">
        <v>25.068044860000001</v>
      </c>
      <c r="H1959">
        <v>55290.138364633654</v>
      </c>
    </row>
    <row r="1960" spans="1:8" x14ac:dyDescent="0.3">
      <c r="A1960" t="s">
        <v>3932</v>
      </c>
      <c r="B1960" t="s">
        <v>3931</v>
      </c>
      <c r="C1960">
        <v>3.7498805360999999E-4</v>
      </c>
      <c r="D1960">
        <v>7.5007634200000002</v>
      </c>
      <c r="E1960">
        <v>0.32672781000000001</v>
      </c>
      <c r="F1960">
        <v>84.267926410000001</v>
      </c>
      <c r="G1960">
        <v>1342.3129001499999</v>
      </c>
      <c r="H1960">
        <v>56247.464923924279</v>
      </c>
    </row>
    <row r="1961" spans="1:8" x14ac:dyDescent="0.3">
      <c r="A1961" t="s">
        <v>3777</v>
      </c>
      <c r="B1961" t="s">
        <v>3776</v>
      </c>
      <c r="C1961">
        <v>4.1495210673000001E-4</v>
      </c>
      <c r="D1961">
        <v>50.191136499999999</v>
      </c>
      <c r="E1961">
        <v>7.9645124999999997</v>
      </c>
      <c r="F1961">
        <v>11.856495649999999</v>
      </c>
      <c r="G1961">
        <v>29.644028479999999</v>
      </c>
      <c r="H1961">
        <v>55835.366249597246</v>
      </c>
    </row>
    <row r="1962" spans="1:8" x14ac:dyDescent="0.3">
      <c r="A1962" t="s">
        <v>3732</v>
      </c>
      <c r="B1962" t="s">
        <v>3731</v>
      </c>
      <c r="C1962">
        <v>1.233078310496E-2</v>
      </c>
      <c r="D1962">
        <v>23821.363641659998</v>
      </c>
      <c r="E1962">
        <v>0.17402592</v>
      </c>
      <c r="F1962">
        <v>0.33600309</v>
      </c>
      <c r="G1962">
        <v>-0.17520637</v>
      </c>
      <c r="H1962">
        <v>55556.787187589063</v>
      </c>
    </row>
    <row r="1963" spans="1:8" x14ac:dyDescent="0.3">
      <c r="A1963" t="s">
        <v>3798</v>
      </c>
      <c r="B1963" t="s">
        <v>3797</v>
      </c>
      <c r="C1963">
        <v>2.6208696445310001E-2</v>
      </c>
      <c r="D1963">
        <v>62.900871100000003</v>
      </c>
      <c r="E1963">
        <v>0.17205802000000001</v>
      </c>
      <c r="F1963">
        <v>19.210214959999998</v>
      </c>
      <c r="G1963">
        <v>-5.9169768500000002</v>
      </c>
      <c r="H1963">
        <v>55308.654039577159</v>
      </c>
    </row>
    <row r="1964" spans="1:8" x14ac:dyDescent="0.3">
      <c r="A1964" t="s">
        <v>3746</v>
      </c>
      <c r="B1964" t="s">
        <v>3745</v>
      </c>
      <c r="C1964">
        <v>2.7331926292959999E-2</v>
      </c>
      <c r="D1964">
        <v>1773.5326236799999</v>
      </c>
      <c r="E1964">
        <v>-5.0257536299999996</v>
      </c>
      <c r="F1964">
        <v>-1.5329810800000001</v>
      </c>
      <c r="G1964">
        <v>25.132368670000002</v>
      </c>
      <c r="H1964">
        <v>54663.852585920002</v>
      </c>
    </row>
    <row r="1965" spans="1:8" x14ac:dyDescent="0.3">
      <c r="A1965" t="s">
        <v>3908</v>
      </c>
      <c r="B1965" t="s">
        <v>3907</v>
      </c>
      <c r="C1965">
        <v>3.00030536778E-3</v>
      </c>
      <c r="D1965">
        <v>9042.7384412200008</v>
      </c>
      <c r="E1965">
        <v>0.55695138</v>
      </c>
      <c r="F1965">
        <v>4.05912205</v>
      </c>
      <c r="G1965">
        <v>215.93134739000001</v>
      </c>
      <c r="H1965">
        <v>54560.80738895922</v>
      </c>
    </row>
    <row r="1966" spans="1:8" x14ac:dyDescent="0.3">
      <c r="A1966" t="s">
        <v>3762</v>
      </c>
      <c r="B1966" t="s">
        <v>3761</v>
      </c>
      <c r="C1966">
        <v>1.87494026803E-3</v>
      </c>
      <c r="D1966">
        <v>0</v>
      </c>
      <c r="E1966">
        <v>0.54351368</v>
      </c>
      <c r="F1966">
        <v>4.0452163499999996</v>
      </c>
      <c r="G1966">
        <v>48.073029040000002</v>
      </c>
      <c r="H1966">
        <v>54505.384003031708</v>
      </c>
    </row>
    <row r="1967" spans="1:8" x14ac:dyDescent="0.3">
      <c r="A1967" t="s">
        <v>3775</v>
      </c>
      <c r="B1967" t="s">
        <v>3774</v>
      </c>
      <c r="C1967">
        <v>1.1838946098399999E-3</v>
      </c>
      <c r="D1967">
        <v>38282.96775525</v>
      </c>
      <c r="E1967">
        <v>-5.8906399599999997</v>
      </c>
      <c r="F1967">
        <v>7.01934988</v>
      </c>
      <c r="G1967">
        <v>-6.4792010600000003</v>
      </c>
      <c r="H1967">
        <v>54390.69926629898</v>
      </c>
    </row>
    <row r="1968" spans="1:8" x14ac:dyDescent="0.3">
      <c r="A1968" t="s">
        <v>3766</v>
      </c>
      <c r="B1968" t="s">
        <v>3765</v>
      </c>
      <c r="C1968">
        <v>7.4997610720999996E-4</v>
      </c>
      <c r="D1968">
        <v>0</v>
      </c>
      <c r="E1968">
        <v>0.32672780000000001</v>
      </c>
      <c r="F1968">
        <v>4.0435872499999999</v>
      </c>
      <c r="G1968">
        <v>136.90482258</v>
      </c>
      <c r="H1968">
        <v>53424.023622728906</v>
      </c>
    </row>
    <row r="1969" spans="1:8" x14ac:dyDescent="0.3">
      <c r="A1969" t="s">
        <v>3767</v>
      </c>
      <c r="B1969" t="s">
        <v>3767</v>
      </c>
      <c r="C1969">
        <v>1.12322984766E-3</v>
      </c>
      <c r="D1969">
        <v>1.99988291</v>
      </c>
      <c r="E1969">
        <v>0.17205802000000001</v>
      </c>
      <c r="F1969">
        <v>3.8831873300000002</v>
      </c>
      <c r="G1969">
        <v>18.275800530000001</v>
      </c>
      <c r="H1969">
        <v>53142.833129365936</v>
      </c>
    </row>
    <row r="1970" spans="1:8" x14ac:dyDescent="0.3">
      <c r="A1970" t="s">
        <v>3754</v>
      </c>
      <c r="B1970" t="s">
        <v>3753</v>
      </c>
      <c r="C1970">
        <v>8.5583897999999997E-7</v>
      </c>
      <c r="D1970">
        <v>64.151392970000003</v>
      </c>
      <c r="E1970">
        <v>-0.76647383999999996</v>
      </c>
      <c r="F1970">
        <v>7.8556157000000004</v>
      </c>
      <c r="G1970">
        <v>63.137045550000003</v>
      </c>
      <c r="H1970">
        <v>52987.07472161801</v>
      </c>
    </row>
    <row r="1971" spans="1:8" x14ac:dyDescent="0.3">
      <c r="A1971" t="s">
        <v>3769</v>
      </c>
      <c r="B1971" t="s">
        <v>3768</v>
      </c>
      <c r="C1971">
        <v>3.7498805360999999E-4</v>
      </c>
      <c r="D1971">
        <v>35.639807329999996</v>
      </c>
      <c r="E1971">
        <v>0.54351369000000005</v>
      </c>
      <c r="F1971">
        <v>-40.636157130000001</v>
      </c>
      <c r="G1971">
        <v>18.526209519999998</v>
      </c>
      <c r="H1971">
        <v>52799.721439499874</v>
      </c>
    </row>
    <row r="1972" spans="1:8" x14ac:dyDescent="0.3">
      <c r="A1972" t="s">
        <v>3807</v>
      </c>
      <c r="B1972" t="s">
        <v>3806</v>
      </c>
      <c r="C1972">
        <v>0.19370000644429999</v>
      </c>
      <c r="D1972">
        <v>0</v>
      </c>
      <c r="E1972">
        <v>-0.46125409000000001</v>
      </c>
      <c r="F1972">
        <v>8.3902024199999996</v>
      </c>
      <c r="G1972">
        <v>12.573096769999999</v>
      </c>
      <c r="H1972">
        <v>52718.824673853065</v>
      </c>
    </row>
    <row r="1973" spans="1:8" x14ac:dyDescent="0.3">
      <c r="A1973" t="s">
        <v>3543</v>
      </c>
      <c r="B1973" t="s">
        <v>3542</v>
      </c>
      <c r="C1973">
        <v>5.2505343936000003E-4</v>
      </c>
      <c r="D1973">
        <v>464.04680969999998</v>
      </c>
      <c r="E1973">
        <v>-47.859358540000002</v>
      </c>
      <c r="F1973">
        <v>-51.100814339999999</v>
      </c>
      <c r="G1973">
        <v>-36.169665049999999</v>
      </c>
      <c r="H1973">
        <v>52505.081409280327</v>
      </c>
    </row>
    <row r="1974" spans="1:8" x14ac:dyDescent="0.3">
      <c r="A1974" t="s">
        <v>3796</v>
      </c>
      <c r="B1974" t="s">
        <v>3795</v>
      </c>
      <c r="C1974">
        <v>4.7623482808010001E-2</v>
      </c>
      <c r="D1974">
        <v>26353.93227428</v>
      </c>
      <c r="E1974">
        <v>-9.4395302300000008</v>
      </c>
      <c r="F1974">
        <v>22.349467369999999</v>
      </c>
      <c r="G1974">
        <v>114.91742501</v>
      </c>
      <c r="H1974">
        <v>52476.330411123789</v>
      </c>
    </row>
    <row r="1975" spans="1:8" x14ac:dyDescent="0.3">
      <c r="A1975" t="s">
        <v>3551</v>
      </c>
      <c r="B1975" t="s">
        <v>3550</v>
      </c>
      <c r="C1975">
        <v>3.7498805360999999E-4</v>
      </c>
      <c r="D1975">
        <v>7.5877722800000003</v>
      </c>
      <c r="E1975">
        <v>-49.728243159999998</v>
      </c>
      <c r="F1975">
        <v>-65.318261219999997</v>
      </c>
      <c r="G1975">
        <v>-60.491263490000001</v>
      </c>
      <c r="H1975">
        <v>52370.767444215431</v>
      </c>
    </row>
    <row r="1976" spans="1:8" x14ac:dyDescent="0.3">
      <c r="A1976" t="s">
        <v>3503</v>
      </c>
      <c r="B1976" t="s">
        <v>3502</v>
      </c>
      <c r="C1976">
        <v>2.29837747066E-3</v>
      </c>
      <c r="D1976">
        <v>284.48651603000002</v>
      </c>
      <c r="E1976">
        <v>-61.583580130000001</v>
      </c>
      <c r="F1976">
        <v>-12.962138210000001</v>
      </c>
      <c r="G1976">
        <v>-45.742682160000001</v>
      </c>
      <c r="H1976">
        <v>51977.153682640659</v>
      </c>
    </row>
    <row r="1977" spans="1:8" x14ac:dyDescent="0.3">
      <c r="A1977" t="s">
        <v>3760</v>
      </c>
      <c r="B1977" t="s">
        <v>3759</v>
      </c>
      <c r="C1977">
        <v>6.1729925053999996E-4</v>
      </c>
      <c r="D1977">
        <v>0</v>
      </c>
      <c r="E1977">
        <v>0.46600170000000002</v>
      </c>
      <c r="F1977">
        <v>-2.0817139899999999</v>
      </c>
      <c r="G1977">
        <v>-43.671513349999998</v>
      </c>
      <c r="H1977">
        <v>50882.745092708115</v>
      </c>
    </row>
    <row r="1978" spans="1:8" x14ac:dyDescent="0.3">
      <c r="A1978" t="s">
        <v>3738</v>
      </c>
      <c r="B1978" t="s">
        <v>3737</v>
      </c>
      <c r="C1978">
        <v>9.7734241249999995E-5</v>
      </c>
      <c r="D1978">
        <v>9.7966000000000004E-4</v>
      </c>
      <c r="E1978">
        <v>-24.442695820000001</v>
      </c>
      <c r="F1978">
        <v>-20.134103849999999</v>
      </c>
      <c r="G1978">
        <v>-4.8318327099999996</v>
      </c>
      <c r="H1978">
        <v>50717.397985062591</v>
      </c>
    </row>
    <row r="1979" spans="1:8" x14ac:dyDescent="0.3">
      <c r="A1979" t="s">
        <v>3779</v>
      </c>
      <c r="B1979" t="s">
        <v>3778</v>
      </c>
      <c r="C1979">
        <v>5.0043762600000003E-5</v>
      </c>
      <c r="D1979">
        <v>540.61990837999997</v>
      </c>
      <c r="E1979">
        <v>1.1405739999999999E-2</v>
      </c>
      <c r="F1979">
        <v>6.3072290300000002</v>
      </c>
      <c r="G1979">
        <v>13.62141688</v>
      </c>
      <c r="H1979">
        <v>50037.507129675003</v>
      </c>
    </row>
    <row r="1980" spans="1:8" x14ac:dyDescent="0.3">
      <c r="A1980" t="s">
        <v>3788</v>
      </c>
      <c r="B1980" t="s">
        <v>3787</v>
      </c>
      <c r="C1980">
        <v>7.4997610720999996E-4</v>
      </c>
      <c r="D1980">
        <v>0</v>
      </c>
      <c r="E1980">
        <v>0.54351368</v>
      </c>
      <c r="F1980">
        <v>4.0452163499999996</v>
      </c>
      <c r="G1980">
        <v>18.458423239999998</v>
      </c>
      <c r="H1980">
        <v>49472.752066637833</v>
      </c>
    </row>
    <row r="1981" spans="1:8" x14ac:dyDescent="0.3">
      <c r="A1981" t="s">
        <v>3784</v>
      </c>
      <c r="B1981" t="s">
        <v>3783</v>
      </c>
      <c r="C1981">
        <v>9.3747013401999999E-4</v>
      </c>
      <c r="D1981">
        <v>0</v>
      </c>
      <c r="E1981">
        <v>0.32672780000000001</v>
      </c>
      <c r="F1981">
        <v>4.0435872499999999</v>
      </c>
      <c r="G1981">
        <v>18.458423239999998</v>
      </c>
      <c r="H1981">
        <v>49462.701986135638</v>
      </c>
    </row>
    <row r="1982" spans="1:8" x14ac:dyDescent="0.3">
      <c r="A1982" t="s">
        <v>3720</v>
      </c>
      <c r="B1982" t="s">
        <v>3719</v>
      </c>
      <c r="C1982">
        <v>2.7455852888000001E-4</v>
      </c>
      <c r="D1982">
        <v>57.604634619999999</v>
      </c>
      <c r="E1982">
        <v>-1.98571567</v>
      </c>
      <c r="F1982">
        <v>0.25603397</v>
      </c>
      <c r="G1982">
        <v>8.3704670799999992</v>
      </c>
      <c r="H1982">
        <v>49340.166788371906</v>
      </c>
    </row>
    <row r="1983" spans="1:8" x14ac:dyDescent="0.3">
      <c r="A1983" t="s">
        <v>3752</v>
      </c>
      <c r="B1983" t="s">
        <v>3751</v>
      </c>
      <c r="C1983">
        <v>1.500246391811E-2</v>
      </c>
      <c r="D1983">
        <v>8806.4478984199995</v>
      </c>
      <c r="E1983">
        <v>-1.92811987</v>
      </c>
      <c r="F1983">
        <v>-24.80346621</v>
      </c>
      <c r="G1983">
        <v>-23.478575559999999</v>
      </c>
      <c r="H1983">
        <v>49104.81768003873</v>
      </c>
    </row>
    <row r="1984" spans="1:8" x14ac:dyDescent="0.3">
      <c r="A1984" t="s">
        <v>3794</v>
      </c>
      <c r="B1984" t="s">
        <v>3793</v>
      </c>
      <c r="C1984">
        <v>1.6499474358679999E-2</v>
      </c>
      <c r="D1984">
        <v>0</v>
      </c>
      <c r="E1984">
        <v>0.54351368</v>
      </c>
      <c r="F1984">
        <v>4.0452163499999996</v>
      </c>
      <c r="G1984">
        <v>10.8877437</v>
      </c>
      <c r="H1984">
        <v>48363.653315344309</v>
      </c>
    </row>
    <row r="1985" spans="1:8" x14ac:dyDescent="0.3">
      <c r="A1985" t="s">
        <v>3700</v>
      </c>
      <c r="B1985" t="s">
        <v>3699</v>
      </c>
      <c r="C1985">
        <v>2.8130257000000002E-7</v>
      </c>
      <c r="D1985">
        <v>3.7769253699999998</v>
      </c>
      <c r="E1985">
        <v>1.4558195899999999</v>
      </c>
      <c r="F1985">
        <v>61.41772581</v>
      </c>
      <c r="G1985">
        <v>-26.778802290000002</v>
      </c>
      <c r="H1985">
        <v>48405.648890401688</v>
      </c>
    </row>
    <row r="1986" spans="1:8" x14ac:dyDescent="0.3">
      <c r="A1986" t="s">
        <v>3142</v>
      </c>
      <c r="B1986" t="s">
        <v>3141</v>
      </c>
      <c r="C1986">
        <v>5.4908742005300003E-3</v>
      </c>
      <c r="D1986">
        <v>4523.4273380599998</v>
      </c>
      <c r="E1986">
        <v>-2.13415891</v>
      </c>
      <c r="F1986">
        <v>-32.039013269999998</v>
      </c>
      <c r="G1986">
        <v>-84.864308489999999</v>
      </c>
      <c r="H1986">
        <v>47770.605544611011</v>
      </c>
    </row>
    <row r="1987" spans="1:8" x14ac:dyDescent="0.3">
      <c r="A1987" t="s">
        <v>3803</v>
      </c>
      <c r="B1987" t="s">
        <v>3802</v>
      </c>
      <c r="C1987">
        <v>3.7498805360999999E-4</v>
      </c>
      <c r="D1987">
        <v>0</v>
      </c>
      <c r="E1987">
        <v>0.32672781000000001</v>
      </c>
      <c r="F1987">
        <v>4.0435872499999999</v>
      </c>
      <c r="G1987">
        <v>18.458423239999998</v>
      </c>
      <c r="H1987">
        <v>46978.418798742139</v>
      </c>
    </row>
    <row r="1988" spans="1:8" x14ac:dyDescent="0.3">
      <c r="A1988" t="s">
        <v>3805</v>
      </c>
      <c r="B1988" t="s">
        <v>3804</v>
      </c>
      <c r="C1988">
        <v>4.4998566432799996E-3</v>
      </c>
      <c r="D1988">
        <v>0</v>
      </c>
      <c r="E1988">
        <v>0.32672780000000001</v>
      </c>
      <c r="F1988">
        <v>4.0435872499999999</v>
      </c>
      <c r="G1988">
        <v>18.458423239999998</v>
      </c>
      <c r="H1988">
        <v>46867.140418216281</v>
      </c>
    </row>
    <row r="1989" spans="1:8" x14ac:dyDescent="0.3">
      <c r="A1989" t="s">
        <v>3946</v>
      </c>
      <c r="B1989" t="s">
        <v>3945</v>
      </c>
      <c r="C1989">
        <v>1.4824686954E-4</v>
      </c>
      <c r="D1989">
        <v>1252.73383812</v>
      </c>
      <c r="E1989">
        <v>-6.3964099999999999E-3</v>
      </c>
      <c r="F1989">
        <v>30.444190620000001</v>
      </c>
      <c r="G1989">
        <v>64.551678359999997</v>
      </c>
      <c r="H1989">
        <v>46852.963108080818</v>
      </c>
    </row>
    <row r="1990" spans="1:8" x14ac:dyDescent="0.3">
      <c r="A1990" t="s">
        <v>3809</v>
      </c>
      <c r="B1990" t="s">
        <v>3808</v>
      </c>
      <c r="C1990">
        <v>1.1249641608199999E-3</v>
      </c>
      <c r="D1990">
        <v>142.15712827999999</v>
      </c>
      <c r="E1990">
        <v>0.54351369000000005</v>
      </c>
      <c r="F1990">
        <v>4.0452163499999996</v>
      </c>
      <c r="G1990">
        <v>18.448271680000001</v>
      </c>
      <c r="H1990">
        <v>46605.690234928268</v>
      </c>
    </row>
    <row r="1991" spans="1:8" x14ac:dyDescent="0.3">
      <c r="A1991" t="s">
        <v>3961</v>
      </c>
      <c r="B1991" t="s">
        <v>3960</v>
      </c>
      <c r="C1991">
        <v>4.8258776599999997E-6</v>
      </c>
      <c r="D1991">
        <v>31.246014970000001</v>
      </c>
      <c r="E1991">
        <v>-0.89744601999999996</v>
      </c>
      <c r="F1991">
        <v>2.4507136100000002</v>
      </c>
      <c r="G1991">
        <v>-11.16153591</v>
      </c>
      <c r="H1991">
        <v>45845.837765174118</v>
      </c>
    </row>
    <row r="1992" spans="1:8" x14ac:dyDescent="0.3">
      <c r="A1992" t="s">
        <v>3425</v>
      </c>
      <c r="B1992" t="s">
        <v>3782</v>
      </c>
      <c r="C1992">
        <v>9.4102377588699999E-3</v>
      </c>
      <c r="D1992">
        <v>10432.238990420001</v>
      </c>
      <c r="E1992">
        <v>-1.27738861</v>
      </c>
      <c r="F1992">
        <v>-1.5169442799999999</v>
      </c>
      <c r="G1992">
        <v>-1.0624014799999999</v>
      </c>
      <c r="H1992">
        <v>45242.91750660554</v>
      </c>
    </row>
    <row r="1993" spans="1:8" x14ac:dyDescent="0.3">
      <c r="A1993" t="s">
        <v>3764</v>
      </c>
      <c r="B1993" t="s">
        <v>3763</v>
      </c>
      <c r="C1993">
        <v>8.8680463895999997E-4</v>
      </c>
      <c r="D1993">
        <v>0</v>
      </c>
      <c r="E1993">
        <v>-1.347312E-2</v>
      </c>
      <c r="F1993">
        <v>0.53057582999999997</v>
      </c>
      <c r="G1993">
        <v>-1.64918634</v>
      </c>
      <c r="H1993">
        <v>45303.376493885</v>
      </c>
    </row>
    <row r="1994" spans="1:8" x14ac:dyDescent="0.3">
      <c r="A1994" t="s">
        <v>3591</v>
      </c>
      <c r="B1994" t="s">
        <v>3590</v>
      </c>
      <c r="C1994">
        <v>3.7123817307030002E-2</v>
      </c>
      <c r="D1994">
        <v>3.0785999999999999E-3</v>
      </c>
      <c r="E1994">
        <v>1.56946791</v>
      </c>
      <c r="F1994">
        <v>-50.478478760000002</v>
      </c>
      <c r="G1994">
        <v>-34.121466869999999</v>
      </c>
      <c r="H1994">
        <v>45294.211029978207</v>
      </c>
    </row>
    <row r="1995" spans="1:8" x14ac:dyDescent="0.3">
      <c r="A1995" t="s">
        <v>3826</v>
      </c>
      <c r="B1995" t="s">
        <v>3825</v>
      </c>
      <c r="C1995">
        <v>1.6536973164E-4</v>
      </c>
      <c r="D1995">
        <v>259.69313003000002</v>
      </c>
      <c r="E1995">
        <v>0.32672780000000001</v>
      </c>
      <c r="F1995">
        <v>20.428404130000001</v>
      </c>
      <c r="G1995">
        <v>27.10502348</v>
      </c>
      <c r="H1995">
        <v>45152.546711261362</v>
      </c>
    </row>
    <row r="1996" spans="1:8" x14ac:dyDescent="0.3">
      <c r="A1996" t="s">
        <v>3813</v>
      </c>
      <c r="B1996" t="s">
        <v>3812</v>
      </c>
      <c r="C1996">
        <v>1.0499665501E-4</v>
      </c>
      <c r="D1996">
        <v>0</v>
      </c>
      <c r="E1996">
        <v>0.32672781000000001</v>
      </c>
      <c r="F1996">
        <v>4.0435872399999999</v>
      </c>
      <c r="G1996">
        <v>1005.51720198</v>
      </c>
      <c r="H1996">
        <v>45088.685931074535</v>
      </c>
    </row>
    <row r="1997" spans="1:8" x14ac:dyDescent="0.3">
      <c r="A1997" t="s">
        <v>3815</v>
      </c>
      <c r="B1997" t="s">
        <v>3814</v>
      </c>
      <c r="C1997">
        <v>3.7440994921999999E-4</v>
      </c>
      <c r="D1997">
        <v>0</v>
      </c>
      <c r="E1997">
        <v>0.17831467000000001</v>
      </c>
      <c r="F1997">
        <v>3.8624720199999998</v>
      </c>
      <c r="G1997">
        <v>18.26979785</v>
      </c>
      <c r="H1997">
        <v>44981.75514133634</v>
      </c>
    </row>
    <row r="1998" spans="1:8" x14ac:dyDescent="0.3">
      <c r="A1998" t="s">
        <v>3817</v>
      </c>
      <c r="B1998" t="s">
        <v>3816</v>
      </c>
      <c r="C1998">
        <v>3.7498805360999999E-4</v>
      </c>
      <c r="D1998">
        <v>0</v>
      </c>
      <c r="E1998">
        <v>0.54351369000000005</v>
      </c>
      <c r="F1998">
        <v>4.0452163499999996</v>
      </c>
      <c r="G1998">
        <v>18.458423239999998</v>
      </c>
      <c r="H1998">
        <v>44699.279092912519</v>
      </c>
    </row>
    <row r="1999" spans="1:8" x14ac:dyDescent="0.3">
      <c r="A1999" t="s">
        <v>3618</v>
      </c>
      <c r="B1999" t="s">
        <v>3818</v>
      </c>
      <c r="C1999">
        <v>3.7440994919999997E-5</v>
      </c>
      <c r="D1999">
        <v>19.002500600000001</v>
      </c>
      <c r="E1999">
        <v>0.17205801000000001</v>
      </c>
      <c r="F1999">
        <v>3.8831873099999998</v>
      </c>
      <c r="G1999">
        <v>18.265664619999999</v>
      </c>
      <c r="H1999">
        <v>44508.013878807673</v>
      </c>
    </row>
    <row r="2000" spans="1:8" x14ac:dyDescent="0.3">
      <c r="A2000" t="s">
        <v>3822</v>
      </c>
      <c r="B2000" t="s">
        <v>3821</v>
      </c>
      <c r="C2000">
        <v>3.7503817096999999E-4</v>
      </c>
      <c r="D2000">
        <v>15.121795349999999</v>
      </c>
      <c r="E2000">
        <v>0.55695138</v>
      </c>
      <c r="F2000">
        <v>4.05912205</v>
      </c>
      <c r="G2000">
        <v>18.464102359999998</v>
      </c>
      <c r="H2000">
        <v>44499.947905451314</v>
      </c>
    </row>
    <row r="2001" spans="1:8" x14ac:dyDescent="0.3">
      <c r="A2001" t="s">
        <v>3828</v>
      </c>
      <c r="B2001" t="s">
        <v>3827</v>
      </c>
      <c r="C2001">
        <v>2.9791693752300001E-3</v>
      </c>
      <c r="D2001">
        <v>58.77654003</v>
      </c>
      <c r="E2001">
        <v>-4.1911299999999999E-2</v>
      </c>
      <c r="F2001">
        <v>16.91614216</v>
      </c>
      <c r="G2001">
        <v>-9.1423352399999995</v>
      </c>
      <c r="H2001">
        <v>43988.702713221501</v>
      </c>
    </row>
    <row r="2002" spans="1:8" x14ac:dyDescent="0.3">
      <c r="A2002" t="s">
        <v>3595</v>
      </c>
      <c r="B2002" t="s">
        <v>3594</v>
      </c>
      <c r="C2002">
        <v>5.7100366909999996E-4</v>
      </c>
      <c r="D2002">
        <v>7919.2342149400001</v>
      </c>
      <c r="E2002">
        <v>-3.2776842099999999</v>
      </c>
      <c r="F2002">
        <v>-46.239304990000001</v>
      </c>
      <c r="G2002">
        <v>72.129848089999996</v>
      </c>
      <c r="H2002">
        <v>43747.553559658336</v>
      </c>
    </row>
    <row r="2003" spans="1:8" x14ac:dyDescent="0.3">
      <c r="A2003" t="s">
        <v>3840</v>
      </c>
      <c r="B2003" t="s">
        <v>3839</v>
      </c>
      <c r="C2003">
        <v>4.86732933984E-3</v>
      </c>
      <c r="D2003">
        <v>22.420572320000002</v>
      </c>
      <c r="E2003">
        <v>0.17831467000000001</v>
      </c>
      <c r="F2003">
        <v>3.8624720199999998</v>
      </c>
      <c r="G2003">
        <v>18.275800530000001</v>
      </c>
      <c r="H2003">
        <v>43718.037381719689</v>
      </c>
    </row>
    <row r="2004" spans="1:8" x14ac:dyDescent="0.3">
      <c r="A2004" t="s">
        <v>61</v>
      </c>
      <c r="B2004" t="s">
        <v>4278</v>
      </c>
      <c r="C2004">
        <v>7.9028664000000001E-7</v>
      </c>
      <c r="D2004">
        <v>1032.97187218</v>
      </c>
      <c r="E2004">
        <v>-2.4386799999999999E-3</v>
      </c>
      <c r="F2004">
        <v>-99.971752440000003</v>
      </c>
      <c r="G2004">
        <v>226.94701083000001</v>
      </c>
      <c r="H2004">
        <v>42463.458745648357</v>
      </c>
    </row>
    <row r="2005" spans="1:8" x14ac:dyDescent="0.3">
      <c r="A2005" t="s">
        <v>3832</v>
      </c>
      <c r="B2005" t="s">
        <v>3831</v>
      </c>
      <c r="C2005">
        <v>3.7440994919999997E-5</v>
      </c>
      <c r="D2005">
        <v>0</v>
      </c>
      <c r="E2005">
        <v>0.17831467000000001</v>
      </c>
      <c r="F2005">
        <v>3.8624720099999998</v>
      </c>
      <c r="G2005">
        <v>18.275800539999999</v>
      </c>
      <c r="H2005">
        <v>42456.316038847028</v>
      </c>
    </row>
    <row r="2006" spans="1:8" x14ac:dyDescent="0.3">
      <c r="A2006" t="s">
        <v>3771</v>
      </c>
      <c r="B2006" t="s">
        <v>3770</v>
      </c>
      <c r="C2006">
        <v>7.4209937348999997E-4</v>
      </c>
      <c r="D2006">
        <v>20555.656804089998</v>
      </c>
      <c r="E2006">
        <v>1.7418085999999999</v>
      </c>
      <c r="F2006">
        <v>6.2711048800000002</v>
      </c>
      <c r="G2006">
        <v>98.776882860000001</v>
      </c>
      <c r="H2006">
        <v>44204.560654940229</v>
      </c>
    </row>
    <row r="2007" spans="1:8" x14ac:dyDescent="0.3">
      <c r="A2007" t="s">
        <v>3852</v>
      </c>
      <c r="B2007" t="s">
        <v>3851</v>
      </c>
      <c r="C2007">
        <v>1.30134368622E-3</v>
      </c>
      <c r="D2007">
        <v>402.63566754999999</v>
      </c>
      <c r="E2007">
        <v>-0.16270730999999999</v>
      </c>
      <c r="F2007">
        <v>-15.206771249999999</v>
      </c>
      <c r="G2007">
        <v>43.763192070000002</v>
      </c>
      <c r="H2007">
        <v>41836.680843891183</v>
      </c>
    </row>
    <row r="2008" spans="1:8" x14ac:dyDescent="0.3">
      <c r="A2008" t="s">
        <v>3834</v>
      </c>
      <c r="B2008" t="s">
        <v>3833</v>
      </c>
      <c r="C2008">
        <v>3.3748924824599999E-3</v>
      </c>
      <c r="D2008">
        <v>0</v>
      </c>
      <c r="E2008">
        <v>0.54351368</v>
      </c>
      <c r="F2008">
        <v>4.0452163499999996</v>
      </c>
      <c r="G2008">
        <v>18.458423239999998</v>
      </c>
      <c r="H2008">
        <v>41433.048773289047</v>
      </c>
    </row>
    <row r="2009" spans="1:8" x14ac:dyDescent="0.3">
      <c r="A2009" t="s">
        <v>3838</v>
      </c>
      <c r="B2009" t="s">
        <v>3837</v>
      </c>
      <c r="C2009">
        <v>7.4705543499999999E-6</v>
      </c>
      <c r="D2009">
        <v>30.35319367</v>
      </c>
      <c r="E2009">
        <v>0.82964866000000004</v>
      </c>
      <c r="F2009">
        <v>106.98797725999999</v>
      </c>
      <c r="G2009">
        <v>84.974575729999998</v>
      </c>
      <c r="H2009">
        <v>40589.939475466643</v>
      </c>
    </row>
    <row r="2010" spans="1:8" x14ac:dyDescent="0.3">
      <c r="A2010" t="s">
        <v>3886</v>
      </c>
      <c r="B2010" t="s">
        <v>3885</v>
      </c>
      <c r="C2010">
        <v>52.57235542219253</v>
      </c>
      <c r="D2010">
        <v>38244.907455419998</v>
      </c>
      <c r="E2010">
        <v>-1.80313649</v>
      </c>
      <c r="F2010">
        <v>5.5508822799999997</v>
      </c>
      <c r="G2010">
        <v>-5.3958537099999999</v>
      </c>
      <c r="H2010">
        <v>40388.423773114177</v>
      </c>
    </row>
    <row r="2011" spans="1:8" x14ac:dyDescent="0.3">
      <c r="A2011" t="s">
        <v>3842</v>
      </c>
      <c r="B2011" t="s">
        <v>3841</v>
      </c>
      <c r="C2011">
        <v>3.7503817096999999E-4</v>
      </c>
      <c r="D2011">
        <v>0</v>
      </c>
      <c r="E2011">
        <v>0.55714631000000003</v>
      </c>
      <c r="F2011">
        <v>4.05912205</v>
      </c>
      <c r="G2011">
        <v>18.54205061</v>
      </c>
      <c r="H2011">
        <v>40156.379880736109</v>
      </c>
    </row>
    <row r="2012" spans="1:8" x14ac:dyDescent="0.3">
      <c r="A2012" t="s">
        <v>3844</v>
      </c>
      <c r="B2012" t="s">
        <v>3843</v>
      </c>
      <c r="C2012">
        <v>3.7498805360999999E-4</v>
      </c>
      <c r="D2012">
        <v>0</v>
      </c>
      <c r="E2012">
        <v>0.54351369000000005</v>
      </c>
      <c r="F2012">
        <v>4.0452163499999996</v>
      </c>
      <c r="G2012">
        <v>18.458423239999998</v>
      </c>
      <c r="H2012">
        <v>40141.89182794535</v>
      </c>
    </row>
    <row r="2013" spans="1:8" x14ac:dyDescent="0.3">
      <c r="A2013" t="s">
        <v>3944</v>
      </c>
      <c r="B2013" t="s">
        <v>3943</v>
      </c>
      <c r="C2013">
        <v>1.7960430711399999E-3</v>
      </c>
      <c r="D2013">
        <v>4780.7401020899997</v>
      </c>
      <c r="E2013">
        <v>-0.53117398999999998</v>
      </c>
      <c r="F2013">
        <v>-6.6912051100000003</v>
      </c>
      <c r="G2013">
        <v>30.314730820000001</v>
      </c>
      <c r="H2013">
        <v>39958.518418396918</v>
      </c>
    </row>
    <row r="2014" spans="1:8" x14ac:dyDescent="0.3">
      <c r="A2014" t="s">
        <v>3850</v>
      </c>
      <c r="B2014" t="s">
        <v>3849</v>
      </c>
      <c r="C2014">
        <v>3.7440994921999999E-4</v>
      </c>
      <c r="D2014">
        <v>0</v>
      </c>
      <c r="E2014">
        <v>0.17205802000000001</v>
      </c>
      <c r="F2014">
        <v>3.8831873300000002</v>
      </c>
      <c r="G2014">
        <v>18.265664619999999</v>
      </c>
      <c r="H2014">
        <v>39752.586223266415</v>
      </c>
    </row>
    <row r="2015" spans="1:8" x14ac:dyDescent="0.3">
      <c r="A2015" t="s">
        <v>3792</v>
      </c>
      <c r="B2015" t="s">
        <v>3791</v>
      </c>
      <c r="C2015">
        <v>4.8750503099600001E-3</v>
      </c>
      <c r="D2015">
        <v>96390.370484950006</v>
      </c>
      <c r="E2015">
        <v>0.57085324000000004</v>
      </c>
      <c r="F2015">
        <v>4.06892399</v>
      </c>
      <c r="G2015">
        <v>28.335371259999999</v>
      </c>
      <c r="H2015">
        <v>39642.233381461498</v>
      </c>
    </row>
    <row r="2016" spans="1:8" x14ac:dyDescent="0.3">
      <c r="A2016" t="s">
        <v>3860</v>
      </c>
      <c r="B2016" t="s">
        <v>3859</v>
      </c>
      <c r="C2016">
        <v>2.4715506454000001E-4</v>
      </c>
      <c r="D2016">
        <v>0</v>
      </c>
      <c r="E2016">
        <v>9.9157919999999997E-2</v>
      </c>
      <c r="F2016">
        <v>5.7452288600000001</v>
      </c>
      <c r="G2016">
        <v>13.217492050000001</v>
      </c>
      <c r="H2016">
        <v>39484.523154143382</v>
      </c>
    </row>
    <row r="2017" spans="1:8" x14ac:dyDescent="0.3">
      <c r="A2017" t="s">
        <v>3892</v>
      </c>
      <c r="B2017" t="s">
        <v>3891</v>
      </c>
      <c r="C2017">
        <v>1.9529436376064999</v>
      </c>
      <c r="D2017">
        <v>0</v>
      </c>
      <c r="E2017">
        <v>-0.90348866999999999</v>
      </c>
      <c r="F2017">
        <v>4.8231402499999998</v>
      </c>
      <c r="G2017">
        <v>25.351936970000001</v>
      </c>
      <c r="H2017">
        <v>39327.459867930593</v>
      </c>
    </row>
    <row r="2018" spans="1:8" x14ac:dyDescent="0.3">
      <c r="A2018" t="s">
        <v>3858</v>
      </c>
      <c r="B2018" t="s">
        <v>3857</v>
      </c>
      <c r="C2018">
        <v>3.7440994921999999E-4</v>
      </c>
      <c r="D2018">
        <v>0</v>
      </c>
      <c r="E2018">
        <v>0.17205802000000001</v>
      </c>
      <c r="F2018">
        <v>3.8831873300000002</v>
      </c>
      <c r="G2018">
        <v>18.275800530000001</v>
      </c>
      <c r="H2018">
        <v>39184.164077267611</v>
      </c>
    </row>
    <row r="2019" spans="1:8" x14ac:dyDescent="0.3">
      <c r="A2019" t="s">
        <v>3811</v>
      </c>
      <c r="B2019" t="s">
        <v>3810</v>
      </c>
      <c r="C2019">
        <v>8.3072645920000002E-5</v>
      </c>
      <c r="D2019">
        <v>197.24698763999999</v>
      </c>
      <c r="E2019">
        <v>-3.4773642300000001</v>
      </c>
      <c r="F2019">
        <v>-2.4224704899999998</v>
      </c>
      <c r="G2019">
        <v>-7.7899079000000002</v>
      </c>
      <c r="H2019">
        <v>38551.891352840219</v>
      </c>
    </row>
    <row r="2020" spans="1:8" x14ac:dyDescent="0.3">
      <c r="A2020" t="s">
        <v>3898</v>
      </c>
      <c r="B2020" t="s">
        <v>3897</v>
      </c>
      <c r="C2020">
        <v>1.3062131426E-4</v>
      </c>
      <c r="D2020">
        <v>29.502636200000001</v>
      </c>
      <c r="E2020">
        <v>-0.40035786000000001</v>
      </c>
      <c r="F2020">
        <v>5.1844596899999997</v>
      </c>
      <c r="G2020">
        <v>28.545719330000001</v>
      </c>
      <c r="H2020">
        <v>38970.790411761925</v>
      </c>
    </row>
    <row r="2021" spans="1:8" x14ac:dyDescent="0.3">
      <c r="A2021" t="s">
        <v>3696</v>
      </c>
      <c r="B2021" t="s">
        <v>3695</v>
      </c>
      <c r="C2021">
        <v>2.1494668000000002E-6</v>
      </c>
      <c r="D2021">
        <v>1682.83854763</v>
      </c>
      <c r="E2021">
        <v>-0.58610625999999999</v>
      </c>
      <c r="F2021">
        <v>-2.3747520400000002</v>
      </c>
      <c r="G2021">
        <v>2.4554929200000002</v>
      </c>
      <c r="H2021">
        <v>38688.814725783748</v>
      </c>
    </row>
    <row r="2022" spans="1:8" x14ac:dyDescent="0.3">
      <c r="A2022" t="s">
        <v>3901</v>
      </c>
      <c r="B2022" t="s">
        <v>3900</v>
      </c>
      <c r="C2022">
        <v>1.1402328146E-4</v>
      </c>
      <c r="D2022">
        <v>21.664955679999998</v>
      </c>
      <c r="E2022">
        <v>-0.76807384000000001</v>
      </c>
      <c r="F2022">
        <v>4.8905436099999999</v>
      </c>
      <c r="G2022">
        <v>25.304753600000002</v>
      </c>
      <c r="H2022">
        <v>38269.063840012503</v>
      </c>
    </row>
    <row r="2023" spans="1:8" x14ac:dyDescent="0.3">
      <c r="A2023" t="s">
        <v>3836</v>
      </c>
      <c r="B2023" t="s">
        <v>3835</v>
      </c>
      <c r="C2023">
        <v>0.45004427193548002</v>
      </c>
      <c r="D2023">
        <v>5178287.5881942296</v>
      </c>
      <c r="E2023">
        <v>-0.48596785999999997</v>
      </c>
      <c r="F2023">
        <v>0.76298237000000002</v>
      </c>
      <c r="G2023">
        <v>-1.12552505</v>
      </c>
      <c r="H2023">
        <v>38210.108820138063</v>
      </c>
    </row>
    <row r="2024" spans="1:8" x14ac:dyDescent="0.3">
      <c r="A2024" t="s">
        <v>3799</v>
      </c>
      <c r="B2024" t="s">
        <v>3799</v>
      </c>
      <c r="C2024">
        <v>4.2351504543E-4</v>
      </c>
      <c r="D2024">
        <v>12837.29948928</v>
      </c>
      <c r="E2024">
        <v>-0.76647348999999998</v>
      </c>
      <c r="F2024">
        <v>-5.9197714699999997</v>
      </c>
      <c r="G2024">
        <v>-35.296237259999998</v>
      </c>
      <c r="H2024">
        <v>38116.354088699998</v>
      </c>
    </row>
    <row r="2025" spans="1:8" x14ac:dyDescent="0.3">
      <c r="A2025" t="s">
        <v>3950</v>
      </c>
      <c r="B2025" t="s">
        <v>3949</v>
      </c>
      <c r="C2025">
        <v>9.7509924452999998E-4</v>
      </c>
      <c r="D2025">
        <v>11.25872319</v>
      </c>
      <c r="E2025">
        <v>0.55695138</v>
      </c>
      <c r="F2025">
        <v>-3.3736723799999999</v>
      </c>
      <c r="G2025">
        <v>18.464102359999998</v>
      </c>
      <c r="H2025">
        <v>38025.745856878639</v>
      </c>
    </row>
    <row r="2026" spans="1:8" x14ac:dyDescent="0.3">
      <c r="A2026" t="s">
        <v>3871</v>
      </c>
      <c r="B2026" t="s">
        <v>3870</v>
      </c>
      <c r="C2026">
        <v>3.7498805360000002E-5</v>
      </c>
      <c r="D2026">
        <v>3.7429E-4</v>
      </c>
      <c r="E2026">
        <v>0.32672780000000001</v>
      </c>
      <c r="F2026">
        <v>4.04358723</v>
      </c>
      <c r="G2026">
        <v>18.458423249999999</v>
      </c>
      <c r="H2026">
        <v>37755.655400500458</v>
      </c>
    </row>
    <row r="2027" spans="1:8" x14ac:dyDescent="0.3">
      <c r="A2027" t="s">
        <v>3906</v>
      </c>
      <c r="B2027" t="s">
        <v>3905</v>
      </c>
      <c r="C2027">
        <v>7.3382126141699998E-3</v>
      </c>
      <c r="D2027">
        <v>0</v>
      </c>
      <c r="E2027">
        <v>-0.76807384999999995</v>
      </c>
      <c r="F2027">
        <v>4.8905436099999999</v>
      </c>
      <c r="G2027">
        <v>25.304753590000001</v>
      </c>
      <c r="H2027">
        <v>37625.474374075333</v>
      </c>
    </row>
    <row r="2028" spans="1:8" x14ac:dyDescent="0.3">
      <c r="A2028" t="s">
        <v>3884</v>
      </c>
      <c r="B2028" t="s">
        <v>3883</v>
      </c>
      <c r="C2028">
        <v>1.144775788E-4</v>
      </c>
      <c r="D2028">
        <v>61.153840019999997</v>
      </c>
      <c r="E2028">
        <v>1.5130002</v>
      </c>
      <c r="F2028">
        <v>3.7539322400000001</v>
      </c>
      <c r="G2028">
        <v>-2.8273775900000002</v>
      </c>
      <c r="H2028">
        <v>37585.360383422194</v>
      </c>
    </row>
    <row r="2029" spans="1:8" x14ac:dyDescent="0.3">
      <c r="A2029" t="s">
        <v>3876</v>
      </c>
      <c r="B2029" t="s">
        <v>3875</v>
      </c>
      <c r="C2029">
        <v>3.7440994921999999E-4</v>
      </c>
      <c r="D2029">
        <v>0</v>
      </c>
      <c r="E2029">
        <v>0.17205802000000001</v>
      </c>
      <c r="F2029">
        <v>3.8831873300000002</v>
      </c>
      <c r="G2029">
        <v>18.275800530000001</v>
      </c>
      <c r="H2029">
        <v>37447.734301085919</v>
      </c>
    </row>
    <row r="2030" spans="1:8" x14ac:dyDescent="0.3">
      <c r="A2030" t="s">
        <v>3878</v>
      </c>
      <c r="B2030" t="s">
        <v>3877</v>
      </c>
      <c r="C2030">
        <v>7.4997610720999996E-4</v>
      </c>
      <c r="D2030">
        <v>8.0000000000000002E-8</v>
      </c>
      <c r="E2030">
        <v>0.54351369000000005</v>
      </c>
      <c r="F2030">
        <v>4.0452163499999996</v>
      </c>
      <c r="G2030">
        <v>18.448271680000001</v>
      </c>
      <c r="H2030">
        <v>37369.091563641879</v>
      </c>
    </row>
    <row r="2031" spans="1:8" x14ac:dyDescent="0.3">
      <c r="A2031" t="s">
        <v>3880</v>
      </c>
      <c r="B2031" t="s">
        <v>3879</v>
      </c>
      <c r="C2031">
        <v>6.7585857205000003E-4</v>
      </c>
      <c r="D2031">
        <v>82.999795930000005</v>
      </c>
      <c r="E2031">
        <v>15.484855810000001</v>
      </c>
      <c r="F2031">
        <v>2.8025462600000002</v>
      </c>
      <c r="G2031">
        <v>1.7714771</v>
      </c>
      <c r="H2031">
        <v>37312.056601307144</v>
      </c>
    </row>
    <row r="2032" spans="1:8" x14ac:dyDescent="0.3">
      <c r="A2032" t="s">
        <v>3899</v>
      </c>
      <c r="B2032" t="s">
        <v>3899</v>
      </c>
      <c r="C2032">
        <v>1.5282552120000002E-5</v>
      </c>
      <c r="D2032">
        <v>31.727474310000002</v>
      </c>
      <c r="E2032">
        <v>0.15279122000000001</v>
      </c>
      <c r="F2032">
        <v>15.3012254</v>
      </c>
      <c r="G2032">
        <v>-34.336140200000003</v>
      </c>
      <c r="H2032">
        <v>36365.297746813907</v>
      </c>
    </row>
    <row r="2033" spans="1:8" x14ac:dyDescent="0.3">
      <c r="A2033" t="s">
        <v>3926</v>
      </c>
      <c r="B2033" t="s">
        <v>3925</v>
      </c>
      <c r="C2033">
        <v>7.724765614E-5</v>
      </c>
      <c r="D2033">
        <v>46.622701059999997</v>
      </c>
      <c r="E2033">
        <v>9.5868169600000002</v>
      </c>
      <c r="F2033">
        <v>18.414427979999999</v>
      </c>
      <c r="G2033">
        <v>17.79188503</v>
      </c>
      <c r="H2033">
        <v>36302.263430723237</v>
      </c>
    </row>
    <row r="2034" spans="1:8" x14ac:dyDescent="0.3">
      <c r="A2034" t="s">
        <v>3854</v>
      </c>
      <c r="B2034" t="s">
        <v>3853</v>
      </c>
      <c r="C2034">
        <v>7.4977071206000002E-4</v>
      </c>
      <c r="D2034">
        <v>6.16064612</v>
      </c>
      <c r="E2034">
        <v>0.31607057999999999</v>
      </c>
      <c r="F2034">
        <v>89.121311989999995</v>
      </c>
      <c r="G2034">
        <v>115.41739559</v>
      </c>
      <c r="H2034">
        <v>36300.058329459956</v>
      </c>
    </row>
    <row r="2035" spans="1:8" x14ac:dyDescent="0.3">
      <c r="A2035" t="s">
        <v>3824</v>
      </c>
      <c r="B2035" t="s">
        <v>3823</v>
      </c>
      <c r="C2035">
        <v>0.15363536230652999</v>
      </c>
      <c r="D2035">
        <v>1167.3389061099999</v>
      </c>
      <c r="E2035">
        <v>-0.23759912999999999</v>
      </c>
      <c r="F2035">
        <v>-7.0521427599999997</v>
      </c>
      <c r="G2035">
        <v>-11.60071993</v>
      </c>
      <c r="H2035">
        <v>36148.922163999669</v>
      </c>
    </row>
    <row r="2036" spans="1:8" x14ac:dyDescent="0.3">
      <c r="A2036" t="s">
        <v>3938</v>
      </c>
      <c r="B2036" t="s">
        <v>3937</v>
      </c>
      <c r="C2036">
        <v>0.86247252329459001</v>
      </c>
      <c r="D2036">
        <v>479.59881303999998</v>
      </c>
      <c r="E2036">
        <v>0.54351368</v>
      </c>
      <c r="F2036">
        <v>-4.2798997300000003</v>
      </c>
      <c r="G2036">
        <v>157.69273147999999</v>
      </c>
      <c r="H2036">
        <v>35914.269363296851</v>
      </c>
    </row>
    <row r="2037" spans="1:8" x14ac:dyDescent="0.3">
      <c r="A2037" t="s">
        <v>3890</v>
      </c>
      <c r="B2037" t="s">
        <v>3889</v>
      </c>
      <c r="C2037">
        <v>2.2502290258400001E-3</v>
      </c>
      <c r="D2037">
        <v>0</v>
      </c>
      <c r="E2037">
        <v>0.55714631999999997</v>
      </c>
      <c r="F2037">
        <v>4.078443</v>
      </c>
      <c r="G2037">
        <v>18.542050620000001</v>
      </c>
      <c r="H2037">
        <v>35889.149432099759</v>
      </c>
    </row>
    <row r="2038" spans="1:8" x14ac:dyDescent="0.3">
      <c r="A2038" t="s">
        <v>3781</v>
      </c>
      <c r="B2038" t="s">
        <v>3780</v>
      </c>
      <c r="C2038">
        <v>2.6208696445300002E-3</v>
      </c>
      <c r="D2038">
        <v>26.631944619999999</v>
      </c>
      <c r="E2038">
        <v>0.17831467000000001</v>
      </c>
      <c r="F2038">
        <v>3.8624720199999998</v>
      </c>
      <c r="G2038">
        <v>-44.804626419999998</v>
      </c>
      <c r="H2038">
        <v>35678.955085033413</v>
      </c>
    </row>
    <row r="2039" spans="1:8" x14ac:dyDescent="0.3">
      <c r="A2039" t="s">
        <v>3882</v>
      </c>
      <c r="B2039" t="s">
        <v>3881</v>
      </c>
      <c r="C2039">
        <v>1.09694135012E-3</v>
      </c>
      <c r="D2039">
        <v>6.4300685800000004</v>
      </c>
      <c r="E2039">
        <v>0.17151125</v>
      </c>
      <c r="F2039">
        <v>18.533008460000001</v>
      </c>
      <c r="G2039">
        <v>73.246595200000002</v>
      </c>
      <c r="H2039">
        <v>35627.800972138975</v>
      </c>
    </row>
    <row r="2040" spans="1:8" x14ac:dyDescent="0.3">
      <c r="A2040" t="s">
        <v>3983</v>
      </c>
      <c r="B2040" t="s">
        <v>3982</v>
      </c>
      <c r="C2040">
        <v>2.9300065430000001E-5</v>
      </c>
      <c r="D2040">
        <v>349.38620954999999</v>
      </c>
      <c r="E2040">
        <v>-0.42557661000000002</v>
      </c>
      <c r="F2040">
        <v>0.10787455999999999</v>
      </c>
      <c r="G2040">
        <v>13.55323565</v>
      </c>
      <c r="H2040">
        <v>35439.305200717972</v>
      </c>
    </row>
    <row r="2041" spans="1:8" x14ac:dyDescent="0.3">
      <c r="A2041" t="s">
        <v>3928</v>
      </c>
      <c r="B2041" t="s">
        <v>3927</v>
      </c>
      <c r="C2041">
        <v>8.9791135247999998E-4</v>
      </c>
      <c r="D2041">
        <v>0</v>
      </c>
      <c r="E2041">
        <v>-0.41257828000000002</v>
      </c>
      <c r="F2041">
        <v>5.1715540500000001</v>
      </c>
      <c r="G2041">
        <v>25.586461620000001</v>
      </c>
      <c r="H2041">
        <v>35330.599795975337</v>
      </c>
    </row>
    <row r="2042" spans="1:8" x14ac:dyDescent="0.3">
      <c r="A2042" t="s">
        <v>3869</v>
      </c>
      <c r="B2042" t="s">
        <v>3868</v>
      </c>
      <c r="C2042">
        <v>3.7413537180400001E-3</v>
      </c>
      <c r="D2042">
        <v>11.623507399999999</v>
      </c>
      <c r="E2042">
        <v>1.15056124</v>
      </c>
      <c r="F2042">
        <v>-2.1232499499999999</v>
      </c>
      <c r="G2042">
        <v>1.51722263</v>
      </c>
      <c r="H2042">
        <v>34883.960954473907</v>
      </c>
    </row>
    <row r="2043" spans="1:8" x14ac:dyDescent="0.3">
      <c r="A2043" t="s">
        <v>3934</v>
      </c>
      <c r="B2043" t="s">
        <v>3933</v>
      </c>
      <c r="C2043">
        <v>2.2858729995999999E-4</v>
      </c>
      <c r="D2043">
        <v>0</v>
      </c>
      <c r="E2043">
        <v>-0.53117398999999998</v>
      </c>
      <c r="F2043">
        <v>5.1844596999999997</v>
      </c>
      <c r="G2043">
        <v>-84.970716120000006</v>
      </c>
      <c r="H2043">
        <v>34613.362526228135</v>
      </c>
    </row>
    <row r="2044" spans="1:8" x14ac:dyDescent="0.3">
      <c r="A2044" t="s">
        <v>3862</v>
      </c>
      <c r="B2044" t="s">
        <v>3861</v>
      </c>
      <c r="C2044">
        <v>7.6545550667999999E-4</v>
      </c>
      <c r="D2044">
        <v>0.31655506</v>
      </c>
      <c r="E2044">
        <v>-0.83643486</v>
      </c>
      <c r="F2044">
        <v>-10.284618800000001</v>
      </c>
      <c r="G2044">
        <v>20.892832299999998</v>
      </c>
      <c r="H2044">
        <v>34528.740140325768</v>
      </c>
    </row>
    <row r="2045" spans="1:8" x14ac:dyDescent="0.3">
      <c r="A2045" t="s">
        <v>4017</v>
      </c>
      <c r="B2045" t="s">
        <v>4016</v>
      </c>
      <c r="C2045">
        <v>1.87494026803E-3</v>
      </c>
      <c r="D2045">
        <v>2.27835689</v>
      </c>
      <c r="E2045">
        <v>0.54351368</v>
      </c>
      <c r="F2045">
        <v>-13.295653039999999</v>
      </c>
      <c r="G2045">
        <v>18.448271680000001</v>
      </c>
      <c r="H2045">
        <v>34361.82686116673</v>
      </c>
    </row>
    <row r="2046" spans="1:8" x14ac:dyDescent="0.3">
      <c r="A2046" t="s">
        <v>3630</v>
      </c>
      <c r="B2046" t="s">
        <v>3629</v>
      </c>
      <c r="C2046">
        <v>9.2186008960000007E-5</v>
      </c>
      <c r="D2046">
        <v>2101.20645057</v>
      </c>
      <c r="E2046">
        <v>0.14001611</v>
      </c>
      <c r="F2046">
        <v>-76.611012470000006</v>
      </c>
      <c r="G2046">
        <v>-68.303358930000002</v>
      </c>
      <c r="H2046">
        <v>34077.411350950642</v>
      </c>
    </row>
    <row r="2047" spans="1:8" x14ac:dyDescent="0.3">
      <c r="A2047" t="s">
        <v>3894</v>
      </c>
      <c r="B2047" t="s">
        <v>3893</v>
      </c>
      <c r="C2047">
        <v>9.7953965719999996E-5</v>
      </c>
      <c r="D2047">
        <v>60.044920089999998</v>
      </c>
      <c r="E2047">
        <v>-0.41257828000000002</v>
      </c>
      <c r="F2047">
        <v>-9.3548271500000002</v>
      </c>
      <c r="G2047">
        <v>-36.638886929999998</v>
      </c>
      <c r="H2047">
        <v>33571.28405328044</v>
      </c>
    </row>
    <row r="2048" spans="1:8" x14ac:dyDescent="0.3">
      <c r="A2048" t="s">
        <v>3912</v>
      </c>
      <c r="B2048" t="s">
        <v>3911</v>
      </c>
      <c r="C2048">
        <v>2.2499283216000001E-4</v>
      </c>
      <c r="D2048">
        <v>0</v>
      </c>
      <c r="E2048">
        <v>0.54351368</v>
      </c>
      <c r="F2048">
        <v>4.0452163499999996</v>
      </c>
      <c r="G2048">
        <v>18.448271680000001</v>
      </c>
      <c r="H2048">
        <v>33430.622157688813</v>
      </c>
    </row>
    <row r="2049" spans="1:8" x14ac:dyDescent="0.3">
      <c r="A2049" t="s">
        <v>2226</v>
      </c>
      <c r="B2049" t="s">
        <v>3874</v>
      </c>
      <c r="C2049">
        <v>1.29390830735E-2</v>
      </c>
      <c r="D2049">
        <v>0</v>
      </c>
      <c r="E2049">
        <v>-9.3626009999999996E-2</v>
      </c>
      <c r="F2049">
        <v>134.64794538000001</v>
      </c>
      <c r="G2049">
        <v>8.3225836599999994</v>
      </c>
      <c r="H2049">
        <v>33229.993031573831</v>
      </c>
    </row>
    <row r="2050" spans="1:8" x14ac:dyDescent="0.3">
      <c r="A2050" t="s">
        <v>3867</v>
      </c>
      <c r="B2050" t="s">
        <v>3866</v>
      </c>
      <c r="C2050">
        <v>1.4976397968999999E-4</v>
      </c>
      <c r="D2050">
        <v>24.184809520000002</v>
      </c>
      <c r="E2050">
        <v>0.17831467000000001</v>
      </c>
      <c r="F2050">
        <v>3.6034633500000002</v>
      </c>
      <c r="G2050">
        <v>-27.72151895</v>
      </c>
      <c r="H2050">
        <v>33093.766051623286</v>
      </c>
    </row>
    <row r="2051" spans="1:8" x14ac:dyDescent="0.3">
      <c r="A2051" t="s">
        <v>3918</v>
      </c>
      <c r="B2051" t="s">
        <v>3917</v>
      </c>
      <c r="C2051">
        <v>1.14186655055E-3</v>
      </c>
      <c r="D2051">
        <v>0</v>
      </c>
      <c r="E2051">
        <v>8.7111820000000006E-2</v>
      </c>
      <c r="F2051">
        <v>1.5849291599999999</v>
      </c>
      <c r="G2051">
        <v>39.465655529999999</v>
      </c>
      <c r="H2051">
        <v>33009.626790021612</v>
      </c>
    </row>
    <row r="2052" spans="1:8" x14ac:dyDescent="0.3">
      <c r="A2052" t="s">
        <v>3916</v>
      </c>
      <c r="B2052" t="s">
        <v>3915</v>
      </c>
      <c r="C2052">
        <v>3.7440994921999999E-4</v>
      </c>
      <c r="D2052">
        <v>0</v>
      </c>
      <c r="E2052">
        <v>0.17831467000000001</v>
      </c>
      <c r="F2052">
        <v>3.8624720199999998</v>
      </c>
      <c r="G2052">
        <v>18.275800530000001</v>
      </c>
      <c r="H2052">
        <v>32818.168009031258</v>
      </c>
    </row>
    <row r="2053" spans="1:8" x14ac:dyDescent="0.3">
      <c r="A2053" t="s">
        <v>3922</v>
      </c>
      <c r="B2053" t="s">
        <v>3921</v>
      </c>
      <c r="C2053">
        <v>2.6249163752399998E-3</v>
      </c>
      <c r="D2053">
        <v>0</v>
      </c>
      <c r="E2053">
        <v>0.54351368</v>
      </c>
      <c r="F2053">
        <v>4.0452163499999996</v>
      </c>
      <c r="G2053">
        <v>38.280577770000001</v>
      </c>
      <c r="H2053">
        <v>32509.526309354391</v>
      </c>
    </row>
    <row r="2054" spans="1:8" x14ac:dyDescent="0.3">
      <c r="A2054" t="s">
        <v>3830</v>
      </c>
      <c r="B2054" t="s">
        <v>3829</v>
      </c>
      <c r="C2054">
        <v>6.3609848217700002E-3</v>
      </c>
      <c r="D2054">
        <v>91969.602849930001</v>
      </c>
      <c r="E2054">
        <v>6.4388825799999996</v>
      </c>
      <c r="F2054">
        <v>-10.49593003</v>
      </c>
      <c r="G2054">
        <v>11.903293339999999</v>
      </c>
      <c r="H2054">
        <v>32324.909174090411</v>
      </c>
    </row>
    <row r="2055" spans="1:8" x14ac:dyDescent="0.3">
      <c r="A2055" t="s">
        <v>3924</v>
      </c>
      <c r="B2055" t="s">
        <v>3923</v>
      </c>
      <c r="C2055">
        <v>7.4881989843999998E-4</v>
      </c>
      <c r="D2055">
        <v>0</v>
      </c>
      <c r="E2055">
        <v>0.17205802000000001</v>
      </c>
      <c r="F2055">
        <v>3.8624720199999998</v>
      </c>
      <c r="G2055">
        <v>18.275800530000001</v>
      </c>
      <c r="H2055">
        <v>32236.673070459219</v>
      </c>
    </row>
    <row r="2056" spans="1:8" x14ac:dyDescent="0.3">
      <c r="A2056" t="s">
        <v>3650</v>
      </c>
      <c r="B2056" t="s">
        <v>3649</v>
      </c>
      <c r="C2056">
        <v>4.8748446968799996E-3</v>
      </c>
      <c r="D2056">
        <v>3.9003969999999999E-2</v>
      </c>
      <c r="E2056">
        <v>0.32672780000000001</v>
      </c>
      <c r="F2056">
        <v>-57.73229268</v>
      </c>
      <c r="G2056">
        <v>-69.200809960000001</v>
      </c>
      <c r="H2056">
        <v>32195.362496662925</v>
      </c>
    </row>
    <row r="2057" spans="1:8" x14ac:dyDescent="0.3">
      <c r="A2057" t="s">
        <v>3910</v>
      </c>
      <c r="B2057" t="s">
        <v>3909</v>
      </c>
      <c r="C2057">
        <v>1.85599654911E-3</v>
      </c>
      <c r="D2057">
        <v>71.550231670000002</v>
      </c>
      <c r="E2057">
        <v>3.8513868200000001</v>
      </c>
      <c r="F2057">
        <v>9.3067636500000006</v>
      </c>
      <c r="G2057">
        <v>-0.22566675</v>
      </c>
      <c r="H2057">
        <v>31808.103052925169</v>
      </c>
    </row>
    <row r="2058" spans="1:8" x14ac:dyDescent="0.3">
      <c r="A2058" t="s">
        <v>3888</v>
      </c>
      <c r="B2058" t="s">
        <v>3887</v>
      </c>
      <c r="C2058">
        <v>2.6208696445300002E-3</v>
      </c>
      <c r="D2058">
        <v>317.93212130000001</v>
      </c>
      <c r="E2058">
        <v>0.17205802000000001</v>
      </c>
      <c r="F2058">
        <v>-9.1022110900000008</v>
      </c>
      <c r="G2058">
        <v>106.96491309</v>
      </c>
      <c r="H2058">
        <v>31452.609300182299</v>
      </c>
    </row>
    <row r="2059" spans="1:8" x14ac:dyDescent="0.3">
      <c r="A2059" t="s">
        <v>3920</v>
      </c>
      <c r="B2059" t="s">
        <v>3919</v>
      </c>
      <c r="C2059">
        <v>1.87519085487E-3</v>
      </c>
      <c r="D2059">
        <v>1.7841516500000001</v>
      </c>
      <c r="E2059">
        <v>0.55695138</v>
      </c>
      <c r="F2059">
        <v>4.05912205</v>
      </c>
      <c r="G2059">
        <v>18.542050620000001</v>
      </c>
      <c r="H2059">
        <v>30957.411807826371</v>
      </c>
    </row>
    <row r="2060" spans="1:8" x14ac:dyDescent="0.3">
      <c r="A2060" t="s">
        <v>3948</v>
      </c>
      <c r="B2060" t="s">
        <v>3947</v>
      </c>
      <c r="C2060">
        <v>6.3649691367199997E-3</v>
      </c>
      <c r="D2060">
        <v>0</v>
      </c>
      <c r="E2060">
        <v>0.17205802000000001</v>
      </c>
      <c r="F2060">
        <v>3.8831873300000002</v>
      </c>
      <c r="G2060">
        <v>67.543024880000004</v>
      </c>
      <c r="H2060">
        <v>30742.450857055079</v>
      </c>
    </row>
    <row r="2061" spans="1:8" x14ac:dyDescent="0.3">
      <c r="A2061" t="s">
        <v>3277</v>
      </c>
      <c r="B2061" t="s">
        <v>3276</v>
      </c>
      <c r="C2061">
        <v>4.0552717769999999E-5</v>
      </c>
      <c r="D2061">
        <v>1950.39309987</v>
      </c>
      <c r="E2061">
        <v>5.0780209999999999E-2</v>
      </c>
      <c r="F2061">
        <v>-86.250279109999994</v>
      </c>
      <c r="G2061">
        <v>-22.02729459</v>
      </c>
      <c r="H2061">
        <v>30657.317410922784</v>
      </c>
    </row>
    <row r="2062" spans="1:8" x14ac:dyDescent="0.3">
      <c r="A2062" t="s">
        <v>3736</v>
      </c>
      <c r="B2062" t="s">
        <v>3735</v>
      </c>
      <c r="C2062">
        <v>3.7498805360999999E-4</v>
      </c>
      <c r="D2062">
        <v>7.77641648</v>
      </c>
      <c r="E2062">
        <v>0.32672781000000001</v>
      </c>
      <c r="F2062">
        <v>4.0435872499999999</v>
      </c>
      <c r="G2062">
        <v>12.488660429999999</v>
      </c>
      <c r="H2062">
        <v>30449.029953132002</v>
      </c>
    </row>
    <row r="2063" spans="1:8" x14ac:dyDescent="0.3">
      <c r="A2063" t="s">
        <v>3956</v>
      </c>
      <c r="B2063" t="s">
        <v>3955</v>
      </c>
      <c r="C2063">
        <v>8.8531552770000003E-5</v>
      </c>
      <c r="D2063">
        <v>0</v>
      </c>
      <c r="E2063">
        <v>0.29546383999999998</v>
      </c>
      <c r="F2063">
        <v>6.16271726</v>
      </c>
      <c r="G2063">
        <v>13.42465829</v>
      </c>
      <c r="H2063">
        <v>30278.427494520653</v>
      </c>
    </row>
    <row r="2064" spans="1:8" x14ac:dyDescent="0.3">
      <c r="A2064" t="s">
        <v>3975</v>
      </c>
      <c r="B2064" t="s">
        <v>3974</v>
      </c>
      <c r="C2064">
        <v>1.632766428E-5</v>
      </c>
      <c r="D2064">
        <v>0</v>
      </c>
      <c r="E2064">
        <v>-0.53117400999999997</v>
      </c>
      <c r="F2064">
        <v>5.1844596899999997</v>
      </c>
      <c r="G2064">
        <v>25.576013320000001</v>
      </c>
      <c r="H2064">
        <v>29511.251985151735</v>
      </c>
    </row>
    <row r="2065" spans="1:8" x14ac:dyDescent="0.3">
      <c r="A2065" t="s">
        <v>3873</v>
      </c>
      <c r="B2065" t="s">
        <v>3872</v>
      </c>
      <c r="C2065">
        <v>3.3748924824599999E-3</v>
      </c>
      <c r="D2065">
        <v>1.9550000000000001E-5</v>
      </c>
      <c r="E2065">
        <v>-29.804109709999999</v>
      </c>
      <c r="F2065">
        <v>-33.113789490000002</v>
      </c>
      <c r="G2065">
        <v>-15.59367649</v>
      </c>
      <c r="H2065">
        <v>29415.267546412702</v>
      </c>
    </row>
    <row r="2066" spans="1:8" x14ac:dyDescent="0.3">
      <c r="A2066" t="s">
        <v>4120</v>
      </c>
      <c r="B2066" t="s">
        <v>4119</v>
      </c>
      <c r="C2066">
        <v>3.2578080419999997E-5</v>
      </c>
      <c r="D2066">
        <v>16.327664290000001</v>
      </c>
      <c r="E2066">
        <v>-0.76647348000000004</v>
      </c>
      <c r="F2066">
        <v>-82.668082119999994</v>
      </c>
      <c r="G2066">
        <v>-80.230059510000004</v>
      </c>
      <c r="H2066">
        <v>29320.272378000001</v>
      </c>
    </row>
    <row r="2067" spans="1:8" x14ac:dyDescent="0.3">
      <c r="A2067" t="s">
        <v>3959</v>
      </c>
      <c r="B2067" t="s">
        <v>3958</v>
      </c>
      <c r="C2067">
        <v>3.7440994921999999E-4</v>
      </c>
      <c r="D2067">
        <v>0</v>
      </c>
      <c r="E2067">
        <v>0.17831467000000001</v>
      </c>
      <c r="F2067">
        <v>3.8624720199999998</v>
      </c>
      <c r="G2067">
        <v>18.275800530000001</v>
      </c>
      <c r="H2067">
        <v>29296.071346702611</v>
      </c>
    </row>
    <row r="2068" spans="1:8" x14ac:dyDescent="0.3">
      <c r="A2068" t="s">
        <v>3963</v>
      </c>
      <c r="B2068" t="s">
        <v>3962</v>
      </c>
      <c r="C2068">
        <v>3.7498805360999999E-4</v>
      </c>
      <c r="D2068">
        <v>0</v>
      </c>
      <c r="E2068">
        <v>0.54351369000000005</v>
      </c>
      <c r="F2068">
        <v>4.0452163499999996</v>
      </c>
      <c r="G2068">
        <v>18.458423239999998</v>
      </c>
      <c r="H2068">
        <v>29123.006894051166</v>
      </c>
    </row>
    <row r="2069" spans="1:8" x14ac:dyDescent="0.3">
      <c r="A2069" t="s">
        <v>3969</v>
      </c>
      <c r="B2069" t="s">
        <v>3968</v>
      </c>
      <c r="C2069">
        <v>3.00030536778E-3</v>
      </c>
      <c r="D2069">
        <v>10.691693989999999</v>
      </c>
      <c r="E2069">
        <v>0.55695138</v>
      </c>
      <c r="F2069">
        <v>11.203383929999999</v>
      </c>
      <c r="G2069">
        <v>20.773287199999999</v>
      </c>
      <c r="H2069">
        <v>28944.188985059231</v>
      </c>
    </row>
    <row r="2070" spans="1:8" x14ac:dyDescent="0.3">
      <c r="A2070" t="s">
        <v>4226</v>
      </c>
      <c r="B2070" t="s">
        <v>4225</v>
      </c>
      <c r="C2070">
        <v>2.1198251823E-4</v>
      </c>
      <c r="D2070">
        <v>0</v>
      </c>
      <c r="E2070">
        <v>0.23077803</v>
      </c>
      <c r="F2070">
        <v>355.20425247999998</v>
      </c>
      <c r="G2070">
        <v>443.58200434999998</v>
      </c>
      <c r="H2070">
        <v>28626.810802173262</v>
      </c>
    </row>
    <row r="2071" spans="1:8" x14ac:dyDescent="0.3">
      <c r="A2071" t="s">
        <v>3848</v>
      </c>
      <c r="B2071" t="s">
        <v>3847</v>
      </c>
      <c r="C2071">
        <v>1.4251727E-7</v>
      </c>
      <c r="D2071">
        <v>12846.62159101</v>
      </c>
      <c r="E2071">
        <v>1.1377669399999999</v>
      </c>
      <c r="F2071">
        <v>-8.04172625</v>
      </c>
      <c r="G2071">
        <v>-49.73888977</v>
      </c>
      <c r="H2071">
        <v>28429.345019421595</v>
      </c>
    </row>
    <row r="2072" spans="1:8" x14ac:dyDescent="0.3">
      <c r="A2072" t="s">
        <v>3942</v>
      </c>
      <c r="B2072" t="s">
        <v>3941</v>
      </c>
      <c r="C2072">
        <v>1.13018403982E-3</v>
      </c>
      <c r="D2072">
        <v>1665.86852931</v>
      </c>
      <c r="E2072">
        <v>1.01003964</v>
      </c>
      <c r="F2072">
        <v>-11.86808731</v>
      </c>
      <c r="G2072">
        <v>-38.390418590000003</v>
      </c>
      <c r="H2072">
        <v>28426.42513544191</v>
      </c>
    </row>
    <row r="2073" spans="1:8" x14ac:dyDescent="0.3">
      <c r="A2073" t="s">
        <v>3967</v>
      </c>
      <c r="B2073" t="s">
        <v>3966</v>
      </c>
      <c r="C2073">
        <v>2.30402004043E-3</v>
      </c>
      <c r="D2073">
        <v>2.31049762</v>
      </c>
      <c r="E2073">
        <v>-0.3688669</v>
      </c>
      <c r="F2073">
        <v>-2.79629086</v>
      </c>
      <c r="G2073">
        <v>13.951824459999999</v>
      </c>
      <c r="H2073">
        <v>28323.214791535574</v>
      </c>
    </row>
    <row r="2074" spans="1:8" x14ac:dyDescent="0.3">
      <c r="A2074" t="s">
        <v>31</v>
      </c>
      <c r="B2074" t="s">
        <v>3988</v>
      </c>
      <c r="C2074">
        <v>2.6249163752000001E-4</v>
      </c>
      <c r="D2074">
        <v>39.397263840000001</v>
      </c>
      <c r="E2074">
        <v>0.54351368</v>
      </c>
      <c r="F2074">
        <v>-43.975652740000001</v>
      </c>
      <c r="G2074">
        <v>-24.623827110000001</v>
      </c>
      <c r="H2074">
        <v>28063.639431210799</v>
      </c>
    </row>
    <row r="2075" spans="1:8" x14ac:dyDescent="0.3">
      <c r="A2075" t="s">
        <v>3971</v>
      </c>
      <c r="B2075" t="s">
        <v>3970</v>
      </c>
      <c r="C2075">
        <v>1.0499665500980001E-2</v>
      </c>
      <c r="D2075">
        <v>0</v>
      </c>
      <c r="E2075">
        <v>0.32672780000000001</v>
      </c>
      <c r="F2075">
        <v>4.0435872499999999</v>
      </c>
      <c r="G2075">
        <v>57.944564309999997</v>
      </c>
      <c r="H2075">
        <v>27675.699061953681</v>
      </c>
    </row>
    <row r="2076" spans="1:8" x14ac:dyDescent="0.3">
      <c r="A2076" t="s">
        <v>3856</v>
      </c>
      <c r="B2076" t="s">
        <v>3855</v>
      </c>
      <c r="C2076">
        <v>2.5703618557399999E-3</v>
      </c>
      <c r="D2076">
        <v>0</v>
      </c>
      <c r="E2076">
        <v>-0.13699571999999999</v>
      </c>
      <c r="F2076">
        <v>-73.790882249999996</v>
      </c>
      <c r="G2076">
        <v>-45.054325919999997</v>
      </c>
      <c r="H2076">
        <v>26404.211806971627</v>
      </c>
    </row>
    <row r="2077" spans="1:8" x14ac:dyDescent="0.3">
      <c r="A2077" t="s">
        <v>3990</v>
      </c>
      <c r="B2077" t="s">
        <v>3989</v>
      </c>
      <c r="C2077">
        <v>1.20720617439024</v>
      </c>
      <c r="D2077">
        <v>0</v>
      </c>
      <c r="E2077">
        <v>-0.96990284000000004</v>
      </c>
      <c r="F2077">
        <v>4.7522275900000004</v>
      </c>
      <c r="G2077">
        <v>16.78851882</v>
      </c>
      <c r="H2077">
        <v>26408.842270960889</v>
      </c>
    </row>
    <row r="2078" spans="1:8" x14ac:dyDescent="0.3">
      <c r="A2078" t="s">
        <v>3979</v>
      </c>
      <c r="B2078" t="s">
        <v>3978</v>
      </c>
      <c r="C2078">
        <v>3.7498805000000002E-7</v>
      </c>
      <c r="D2078">
        <v>12.763380079999999</v>
      </c>
      <c r="E2078">
        <v>0.54351362000000003</v>
      </c>
      <c r="F2078">
        <v>4.0452164399999999</v>
      </c>
      <c r="G2078">
        <v>18.458423809999999</v>
      </c>
      <c r="H2078">
        <v>26249.163499999999</v>
      </c>
    </row>
    <row r="2079" spans="1:8" x14ac:dyDescent="0.3">
      <c r="A2079" t="s">
        <v>3987</v>
      </c>
      <c r="B2079" t="s">
        <v>3986</v>
      </c>
      <c r="C2079">
        <v>3.5075063633999999E-4</v>
      </c>
      <c r="D2079">
        <v>0</v>
      </c>
      <c r="E2079">
        <v>-8.0148709999999998E-2</v>
      </c>
      <c r="F2079">
        <v>4.5655734900000002</v>
      </c>
      <c r="G2079">
        <v>21.672771359999999</v>
      </c>
      <c r="H2079">
        <v>25907.615611701593</v>
      </c>
    </row>
    <row r="2080" spans="1:8" x14ac:dyDescent="0.3">
      <c r="A2080" t="s">
        <v>4006</v>
      </c>
      <c r="B2080" t="s">
        <v>4005</v>
      </c>
      <c r="C2080">
        <v>1.3166232745E-3</v>
      </c>
      <c r="D2080">
        <v>45.686308510000003</v>
      </c>
      <c r="E2080">
        <v>0.17831467000000001</v>
      </c>
      <c r="F2080">
        <v>21.74511592</v>
      </c>
      <c r="G2080">
        <v>38.633040110000003</v>
      </c>
      <c r="H2080">
        <v>25579.99289693368</v>
      </c>
    </row>
    <row r="2081" spans="1:8" x14ac:dyDescent="0.3">
      <c r="A2081" t="s">
        <v>3901</v>
      </c>
      <c r="B2081" t="s">
        <v>4046</v>
      </c>
      <c r="C2081">
        <v>3.21350496E-5</v>
      </c>
      <c r="D2081">
        <v>1.42782392</v>
      </c>
      <c r="E2081">
        <v>-0.57775334</v>
      </c>
      <c r="F2081">
        <v>46.462403860000002</v>
      </c>
      <c r="G2081">
        <v>37.177759610000003</v>
      </c>
      <c r="H2081">
        <v>25168.509891741123</v>
      </c>
    </row>
    <row r="2082" spans="1:8" x14ac:dyDescent="0.3">
      <c r="A2082" t="s">
        <v>3985</v>
      </c>
      <c r="B2082" t="s">
        <v>3984</v>
      </c>
      <c r="C2082">
        <v>5.2498327504900003E-3</v>
      </c>
      <c r="D2082">
        <v>31.906261270000002</v>
      </c>
      <c r="E2082">
        <v>0.54351368</v>
      </c>
      <c r="F2082">
        <v>-23.335103740000001</v>
      </c>
      <c r="G2082">
        <v>-38.582377649999998</v>
      </c>
      <c r="H2082">
        <v>24834.022715915271</v>
      </c>
    </row>
    <row r="2083" spans="1:8" x14ac:dyDescent="0.3">
      <c r="A2083" t="s">
        <v>3678</v>
      </c>
      <c r="B2083" t="s">
        <v>3677</v>
      </c>
      <c r="C2083">
        <v>2.0839112569090799</v>
      </c>
      <c r="D2083">
        <v>868.10001732000001</v>
      </c>
      <c r="E2083">
        <v>-0.82043182000000003</v>
      </c>
      <c r="F2083">
        <v>4.5803026100000004</v>
      </c>
      <c r="G2083">
        <v>-5.60833271</v>
      </c>
      <c r="H2083">
        <v>24546.965051812149</v>
      </c>
    </row>
    <row r="2084" spans="1:8" x14ac:dyDescent="0.3">
      <c r="A2084" t="s">
        <v>3973</v>
      </c>
      <c r="B2084" t="s">
        <v>3972</v>
      </c>
      <c r="C2084">
        <v>8.2670349504000002E-4</v>
      </c>
      <c r="D2084">
        <v>0</v>
      </c>
      <c r="E2084">
        <v>1.1934729999999999E-2</v>
      </c>
      <c r="F2084">
        <v>-7.4832079999999995E-2</v>
      </c>
      <c r="G2084">
        <v>-2.3048510000000001E-2</v>
      </c>
      <c r="H2084">
        <v>24503.868787340532</v>
      </c>
    </row>
    <row r="2085" spans="1:8" x14ac:dyDescent="0.3">
      <c r="A2085" t="s">
        <v>3994</v>
      </c>
      <c r="B2085" t="s">
        <v>3993</v>
      </c>
      <c r="C2085">
        <v>4.0482909699000001E-4</v>
      </c>
      <c r="D2085">
        <v>21.829901639999999</v>
      </c>
      <c r="E2085">
        <v>5.5802328899999996</v>
      </c>
      <c r="F2085">
        <v>0.39265115</v>
      </c>
      <c r="G2085">
        <v>13.39736982</v>
      </c>
      <c r="H2085">
        <v>24492.686645721089</v>
      </c>
    </row>
    <row r="2086" spans="1:8" x14ac:dyDescent="0.3">
      <c r="A2086" t="s">
        <v>4015</v>
      </c>
      <c r="B2086" t="s">
        <v>4014</v>
      </c>
      <c r="C2086">
        <v>6.0006107355699998E-3</v>
      </c>
      <c r="D2086">
        <v>34426.916695120002</v>
      </c>
      <c r="E2086">
        <v>14.92245293</v>
      </c>
      <c r="F2086">
        <v>28.0727656</v>
      </c>
      <c r="G2086">
        <v>26.361709179999998</v>
      </c>
      <c r="H2086">
        <v>23950.707250855368</v>
      </c>
    </row>
    <row r="2087" spans="1:8" x14ac:dyDescent="0.3">
      <c r="A2087" t="s">
        <v>3914</v>
      </c>
      <c r="B2087" t="s">
        <v>3913</v>
      </c>
      <c r="C2087">
        <v>1.2014542219999999E-5</v>
      </c>
      <c r="D2087">
        <v>8.5911387599999998</v>
      </c>
      <c r="E2087">
        <v>1.3977939999999999E-2</v>
      </c>
      <c r="F2087">
        <v>-20.017093679999999</v>
      </c>
      <c r="G2087">
        <v>-29.400749959999999</v>
      </c>
      <c r="H2087">
        <v>23701.555495123983</v>
      </c>
    </row>
    <row r="2088" spans="1:8" x14ac:dyDescent="0.3">
      <c r="A2088" t="s">
        <v>4034</v>
      </c>
      <c r="B2088" t="s">
        <v>4033</v>
      </c>
      <c r="C2088">
        <v>4.0814152384999999E-4</v>
      </c>
      <c r="D2088">
        <v>2551.3784010700001</v>
      </c>
      <c r="E2088">
        <v>-0.54337835000000001</v>
      </c>
      <c r="F2088">
        <v>-28.938139159999999</v>
      </c>
      <c r="G2088">
        <v>1.2585530199999999</v>
      </c>
      <c r="H2088">
        <v>22621.043153756516</v>
      </c>
    </row>
    <row r="2089" spans="1:8" x14ac:dyDescent="0.3">
      <c r="A2089" t="s">
        <v>3992</v>
      </c>
      <c r="B2089" t="s">
        <v>3991</v>
      </c>
      <c r="C2089">
        <v>1.4999522144299999E-3</v>
      </c>
      <c r="D2089">
        <v>0</v>
      </c>
      <c r="E2089">
        <v>0.54351368</v>
      </c>
      <c r="F2089">
        <v>4.0452163499999996</v>
      </c>
      <c r="G2089">
        <v>-5.2413826500000003</v>
      </c>
      <c r="H2089">
        <v>23345.066307832694</v>
      </c>
    </row>
    <row r="2090" spans="1:8" x14ac:dyDescent="0.3">
      <c r="A2090" t="s">
        <v>4139</v>
      </c>
      <c r="B2090" t="s">
        <v>4138</v>
      </c>
      <c r="C2090">
        <v>2.4433560300000001E-6</v>
      </c>
      <c r="D2090">
        <v>245.15816701</v>
      </c>
      <c r="E2090">
        <v>-0.76807391000000003</v>
      </c>
      <c r="F2090">
        <v>-1.5757480500000001</v>
      </c>
      <c r="G2090">
        <v>44.151936220000003</v>
      </c>
      <c r="H2090">
        <v>23206.980947010805</v>
      </c>
    </row>
    <row r="2091" spans="1:8" x14ac:dyDescent="0.3">
      <c r="A2091" t="s">
        <v>3758</v>
      </c>
      <c r="B2091" t="s">
        <v>3757</v>
      </c>
      <c r="C2091">
        <v>1.87519085487E-3</v>
      </c>
      <c r="D2091">
        <v>45.857519060000001</v>
      </c>
      <c r="E2091">
        <v>-49.72152431</v>
      </c>
      <c r="F2091">
        <v>-47.970438969999996</v>
      </c>
      <c r="G2091">
        <v>-40.767948820000001</v>
      </c>
      <c r="H2091">
        <v>23134.711500580892</v>
      </c>
    </row>
    <row r="2092" spans="1:8" x14ac:dyDescent="0.3">
      <c r="A2092" t="s">
        <v>3952</v>
      </c>
      <c r="B2092" t="s">
        <v>3951</v>
      </c>
      <c r="C2092">
        <v>1.6499474358679999E-2</v>
      </c>
      <c r="D2092">
        <v>1.60066291</v>
      </c>
      <c r="E2092">
        <v>-1.6907866199999999</v>
      </c>
      <c r="F2092">
        <v>6.46487254</v>
      </c>
      <c r="G2092">
        <v>-1.6008826599999999</v>
      </c>
      <c r="H2092">
        <v>23052.835028341779</v>
      </c>
    </row>
    <row r="2093" spans="1:8" x14ac:dyDescent="0.3">
      <c r="A2093" t="s">
        <v>4036</v>
      </c>
      <c r="B2093" t="s">
        <v>4035</v>
      </c>
      <c r="C2093">
        <v>1.1249641608199999E-3</v>
      </c>
      <c r="D2093">
        <v>0</v>
      </c>
      <c r="E2093">
        <v>0.32672780000000001</v>
      </c>
      <c r="F2093">
        <v>4.0435872499999999</v>
      </c>
      <c r="G2093">
        <v>255.35718606</v>
      </c>
      <c r="H2093">
        <v>22803.304475246357</v>
      </c>
    </row>
    <row r="2094" spans="1:8" x14ac:dyDescent="0.3">
      <c r="A2094" t="s">
        <v>3998</v>
      </c>
      <c r="B2094" t="s">
        <v>3997</v>
      </c>
      <c r="C2094">
        <v>1.1249641608199999E-3</v>
      </c>
      <c r="D2094">
        <v>41.019799949999999</v>
      </c>
      <c r="E2094">
        <v>-24.592364740000001</v>
      </c>
      <c r="F2094">
        <v>-21.96730956</v>
      </c>
      <c r="G2094">
        <v>77.593490669999994</v>
      </c>
      <c r="H2094">
        <v>22787.979954406524</v>
      </c>
    </row>
    <row r="2095" spans="1:8" x14ac:dyDescent="0.3">
      <c r="A2095" t="s">
        <v>4002</v>
      </c>
      <c r="B2095" t="s">
        <v>4001</v>
      </c>
      <c r="C2095">
        <v>3.1972859022739997E-2</v>
      </c>
      <c r="D2095">
        <v>10396.549631440001</v>
      </c>
      <c r="E2095">
        <v>2.9892280599999999</v>
      </c>
      <c r="F2095">
        <v>7.8627040600000004</v>
      </c>
      <c r="G2095">
        <v>18.24269589</v>
      </c>
      <c r="H2095">
        <v>22602.895815333581</v>
      </c>
    </row>
    <row r="2096" spans="1:8" x14ac:dyDescent="0.3">
      <c r="A2096" t="s">
        <v>3425</v>
      </c>
      <c r="B2096" t="s">
        <v>4043</v>
      </c>
      <c r="C2096">
        <v>1.8993020884E-4</v>
      </c>
      <c r="D2096">
        <v>77.719681989999998</v>
      </c>
      <c r="E2096">
        <v>-1.10573341</v>
      </c>
      <c r="F2096">
        <v>4.0871266799999999</v>
      </c>
      <c r="G2096">
        <v>58.465664519999997</v>
      </c>
      <c r="H2096">
        <v>22543.69320506361</v>
      </c>
    </row>
    <row r="2097" spans="1:8" x14ac:dyDescent="0.3">
      <c r="A2097" t="s">
        <v>4118</v>
      </c>
      <c r="B2097" t="s">
        <v>4118</v>
      </c>
      <c r="C2097">
        <v>7.4997610721299996E-3</v>
      </c>
      <c r="D2097">
        <v>4.4914799999999998E-2</v>
      </c>
      <c r="E2097">
        <v>38.381693519999999</v>
      </c>
      <c r="F2097">
        <v>9.5195655200000004</v>
      </c>
      <c r="G2097">
        <v>115.36802053</v>
      </c>
      <c r="H2097">
        <v>22499.283216389998</v>
      </c>
    </row>
    <row r="2098" spans="1:8" x14ac:dyDescent="0.3">
      <c r="A2098" t="s">
        <v>4000</v>
      </c>
      <c r="B2098" t="s">
        <v>3999</v>
      </c>
      <c r="C2098">
        <v>1.87519085487E-3</v>
      </c>
      <c r="D2098">
        <v>0</v>
      </c>
      <c r="E2098">
        <v>0.55695138</v>
      </c>
      <c r="F2098">
        <v>4.05912205</v>
      </c>
      <c r="G2098">
        <v>18.47425527</v>
      </c>
      <c r="H2098">
        <v>22493.556516529319</v>
      </c>
    </row>
    <row r="2099" spans="1:8" x14ac:dyDescent="0.3">
      <c r="A2099" t="s">
        <v>3981</v>
      </c>
      <c r="B2099" t="s">
        <v>3980</v>
      </c>
      <c r="C2099">
        <v>2.0217204115911902</v>
      </c>
      <c r="D2099">
        <v>15.883417720000001</v>
      </c>
      <c r="E2099">
        <v>1.1934729999999999E-2</v>
      </c>
      <c r="F2099">
        <v>36.411590969999999</v>
      </c>
      <c r="G2099">
        <v>-23.78641399</v>
      </c>
      <c r="H2099">
        <v>22463.335493189716</v>
      </c>
    </row>
    <row r="2100" spans="1:8" x14ac:dyDescent="0.3">
      <c r="A2100" t="s">
        <v>3820</v>
      </c>
      <c r="B2100" t="s">
        <v>3819</v>
      </c>
      <c r="C2100">
        <v>3.7503817100000001E-6</v>
      </c>
      <c r="D2100">
        <v>56.831979519999997</v>
      </c>
      <c r="E2100">
        <v>0.55714624999999995</v>
      </c>
      <c r="F2100">
        <v>-47.970438999999999</v>
      </c>
      <c r="G2100">
        <v>-40.767948840000003</v>
      </c>
      <c r="H2100">
        <v>22216.130678121583</v>
      </c>
    </row>
    <row r="2101" spans="1:8" x14ac:dyDescent="0.3">
      <c r="A2101" t="s">
        <v>3996</v>
      </c>
      <c r="B2101" t="s">
        <v>3995</v>
      </c>
      <c r="C2101">
        <v>8.6288507429999994E-5</v>
      </c>
      <c r="D2101">
        <v>72.594157769999995</v>
      </c>
      <c r="E2101">
        <v>0.26496820999999998</v>
      </c>
      <c r="F2101">
        <v>1.8881595200000001</v>
      </c>
      <c r="G2101">
        <v>103.09658195</v>
      </c>
      <c r="H2101">
        <v>21501.494536858099</v>
      </c>
    </row>
    <row r="2102" spans="1:8" x14ac:dyDescent="0.3">
      <c r="A2102" t="s">
        <v>4008</v>
      </c>
      <c r="B2102" t="s">
        <v>4007</v>
      </c>
      <c r="C2102">
        <v>4.4998566432799996E-3</v>
      </c>
      <c r="D2102">
        <v>0</v>
      </c>
      <c r="E2102">
        <v>0.32672780000000001</v>
      </c>
      <c r="F2102">
        <v>4.0435872499999999</v>
      </c>
      <c r="G2102">
        <v>1.52709001</v>
      </c>
      <c r="H2102">
        <v>21437.435551276325</v>
      </c>
    </row>
    <row r="2103" spans="1:8" x14ac:dyDescent="0.3">
      <c r="A2103" t="s">
        <v>4013</v>
      </c>
      <c r="B2103" t="s">
        <v>4012</v>
      </c>
      <c r="C2103">
        <v>3.3748924824599999E-3</v>
      </c>
      <c r="D2103">
        <v>0</v>
      </c>
      <c r="E2103">
        <v>0.54351368</v>
      </c>
      <c r="F2103">
        <v>4.0452163499999996</v>
      </c>
      <c r="G2103">
        <v>18.458423239999998</v>
      </c>
      <c r="H2103">
        <v>21072.288679572983</v>
      </c>
    </row>
    <row r="2104" spans="1:8" x14ac:dyDescent="0.3">
      <c r="A2104" t="s">
        <v>4004</v>
      </c>
      <c r="B2104" t="s">
        <v>4003</v>
      </c>
      <c r="C2104">
        <v>8.6114288319999997E-4</v>
      </c>
      <c r="D2104">
        <v>1.68512667</v>
      </c>
      <c r="E2104">
        <v>0.17831467000000001</v>
      </c>
      <c r="F2104">
        <v>-11.524560879999999</v>
      </c>
      <c r="G2104">
        <v>23.65197328</v>
      </c>
      <c r="H2104">
        <v>20977.648449197142</v>
      </c>
    </row>
    <row r="2105" spans="1:8" x14ac:dyDescent="0.3">
      <c r="A2105" t="s">
        <v>4127</v>
      </c>
      <c r="B2105" t="s">
        <v>4126</v>
      </c>
      <c r="C2105">
        <v>2.89865801685E-2</v>
      </c>
      <c r="D2105">
        <v>83.874150610000001</v>
      </c>
      <c r="E2105">
        <v>-0.12540098</v>
      </c>
      <c r="F2105">
        <v>14.412767130000001</v>
      </c>
      <c r="G2105">
        <v>38.49362009</v>
      </c>
      <c r="H2105">
        <v>20954.514299214083</v>
      </c>
    </row>
    <row r="2106" spans="1:8" x14ac:dyDescent="0.3">
      <c r="A2106" t="s">
        <v>3903</v>
      </c>
      <c r="B2106" t="s">
        <v>3902</v>
      </c>
      <c r="C2106">
        <v>1.1251145129200001E-3</v>
      </c>
      <c r="D2106">
        <v>0.14064815</v>
      </c>
      <c r="E2106">
        <v>0.55714631999999997</v>
      </c>
      <c r="F2106">
        <v>4.078443</v>
      </c>
      <c r="G2106">
        <v>18.464102359999998</v>
      </c>
      <c r="H2106">
        <v>20708.376750377254</v>
      </c>
    </row>
    <row r="2107" spans="1:8" x14ac:dyDescent="0.3">
      <c r="A2107" t="s">
        <v>4019</v>
      </c>
      <c r="B2107" t="s">
        <v>4018</v>
      </c>
      <c r="C2107">
        <v>1.87494026803E-3</v>
      </c>
      <c r="D2107">
        <v>1.8714479999999999E-2</v>
      </c>
      <c r="E2107">
        <v>0.32672780000000001</v>
      </c>
      <c r="F2107">
        <v>4.0435872499999999</v>
      </c>
      <c r="G2107">
        <v>48.073029040000002</v>
      </c>
      <c r="H2107">
        <v>20566.723264520413</v>
      </c>
    </row>
    <row r="2108" spans="1:8" x14ac:dyDescent="0.3">
      <c r="A2108" t="s">
        <v>4021</v>
      </c>
      <c r="B2108" t="s">
        <v>4020</v>
      </c>
      <c r="C2108">
        <v>3.7498805360999999E-4</v>
      </c>
      <c r="D2108">
        <v>0</v>
      </c>
      <c r="E2108">
        <v>0.32672781000000001</v>
      </c>
      <c r="F2108">
        <v>4.0435872499999999</v>
      </c>
      <c r="G2108">
        <v>18.452411290000001</v>
      </c>
      <c r="H2108">
        <v>20419.336376293901</v>
      </c>
    </row>
    <row r="2109" spans="1:8" x14ac:dyDescent="0.3">
      <c r="A2109" t="s">
        <v>4023</v>
      </c>
      <c r="B2109" t="s">
        <v>4022</v>
      </c>
      <c r="C2109">
        <v>1.87519085487E-3</v>
      </c>
      <c r="D2109">
        <v>0</v>
      </c>
      <c r="E2109">
        <v>0.55695138</v>
      </c>
      <c r="F2109">
        <v>4.05912205</v>
      </c>
      <c r="G2109">
        <v>97.440170600000002</v>
      </c>
      <c r="H2109">
        <v>20308.410717784838</v>
      </c>
    </row>
    <row r="2110" spans="1:8" x14ac:dyDescent="0.3">
      <c r="A2110" t="s">
        <v>4050</v>
      </c>
      <c r="B2110" t="s">
        <v>4049</v>
      </c>
      <c r="C2110">
        <v>1.1981118375E-2</v>
      </c>
      <c r="D2110">
        <v>0</v>
      </c>
      <c r="E2110">
        <v>0.17205802000000001</v>
      </c>
      <c r="F2110">
        <v>3.8624720199999998</v>
      </c>
      <c r="G2110">
        <v>18.275800530000001</v>
      </c>
      <c r="H2110">
        <v>20201.809109473419</v>
      </c>
    </row>
    <row r="2111" spans="1:8" x14ac:dyDescent="0.3">
      <c r="A2111" t="s">
        <v>3648</v>
      </c>
      <c r="B2111" t="s">
        <v>3647</v>
      </c>
      <c r="C2111">
        <v>1.6115103690999999E-4</v>
      </c>
      <c r="D2111">
        <v>4.8115253400000002</v>
      </c>
      <c r="E2111">
        <v>1.1424119999999999E-2</v>
      </c>
      <c r="F2111">
        <v>-78.5185192</v>
      </c>
      <c r="G2111">
        <v>57.830689470000003</v>
      </c>
      <c r="H2111">
        <v>19819.622106642099</v>
      </c>
    </row>
    <row r="2112" spans="1:8" x14ac:dyDescent="0.3">
      <c r="A2112" t="s">
        <v>4030</v>
      </c>
      <c r="B2112" t="s">
        <v>4029</v>
      </c>
      <c r="C2112">
        <v>1.1249641608199999E-3</v>
      </c>
      <c r="D2112">
        <v>0</v>
      </c>
      <c r="E2112">
        <v>0.54351369000000005</v>
      </c>
      <c r="F2112">
        <v>4.0452163499999996</v>
      </c>
      <c r="G2112">
        <v>77.687634849999995</v>
      </c>
      <c r="H2112">
        <v>19825.935904256708</v>
      </c>
    </row>
    <row r="2113" spans="1:8" x14ac:dyDescent="0.3">
      <c r="A2113" t="s">
        <v>3930</v>
      </c>
      <c r="B2113" t="s">
        <v>3929</v>
      </c>
      <c r="C2113">
        <v>1.8749578208200001E-3</v>
      </c>
      <c r="D2113">
        <v>17.803074800000001</v>
      </c>
      <c r="E2113">
        <v>0.54351368</v>
      </c>
      <c r="F2113">
        <v>-45.238847159999999</v>
      </c>
      <c r="G2113">
        <v>-15.337629189999999</v>
      </c>
      <c r="H2113">
        <v>19767.236716110023</v>
      </c>
    </row>
    <row r="2114" spans="1:8" x14ac:dyDescent="0.3">
      <c r="A2114" t="s">
        <v>4089</v>
      </c>
      <c r="B2114" t="s">
        <v>4088</v>
      </c>
      <c r="C2114">
        <v>3.2121987291999998E-4</v>
      </c>
      <c r="D2114">
        <v>940.96689045999995</v>
      </c>
      <c r="E2114">
        <v>-3.5557622599999998</v>
      </c>
      <c r="F2114">
        <v>-20.04478082</v>
      </c>
      <c r="G2114">
        <v>135.33426104</v>
      </c>
      <c r="H2114">
        <v>19643.482842120386</v>
      </c>
    </row>
    <row r="2115" spans="1:8" x14ac:dyDescent="0.3">
      <c r="A2115" t="s">
        <v>4107</v>
      </c>
      <c r="B2115" t="s">
        <v>4106</v>
      </c>
      <c r="C2115">
        <v>3.9110702941999999E-4</v>
      </c>
      <c r="D2115">
        <v>0</v>
      </c>
      <c r="E2115">
        <v>-0.14276113000000001</v>
      </c>
      <c r="F2115">
        <v>0.78203681999999997</v>
      </c>
      <c r="G2115">
        <v>70.212451099999996</v>
      </c>
      <c r="H2115">
        <v>19553.004481478623</v>
      </c>
    </row>
    <row r="2116" spans="1:8" x14ac:dyDescent="0.3">
      <c r="A2116" t="s">
        <v>4032</v>
      </c>
      <c r="B2116" t="s">
        <v>4031</v>
      </c>
      <c r="C2116">
        <v>1.479411415134E-2</v>
      </c>
      <c r="D2116">
        <v>14488.926859159999</v>
      </c>
      <c r="E2116">
        <v>0.28676275000000001</v>
      </c>
      <c r="F2116">
        <v>-14.11691018</v>
      </c>
      <c r="G2116">
        <v>14.77142958</v>
      </c>
      <c r="H2116">
        <v>19358.423837539722</v>
      </c>
    </row>
    <row r="2117" spans="1:8" x14ac:dyDescent="0.3">
      <c r="A2117" t="s">
        <v>3965</v>
      </c>
      <c r="B2117" t="s">
        <v>3964</v>
      </c>
      <c r="C2117">
        <v>1.9269934567000001E-4</v>
      </c>
      <c r="D2117">
        <v>961.08113636999997</v>
      </c>
      <c r="E2117">
        <v>-0.76807384000000001</v>
      </c>
      <c r="F2117">
        <v>-34.032156780000001</v>
      </c>
      <c r="G2117">
        <v>-44.083167289999999</v>
      </c>
      <c r="H2117">
        <v>19269.934567</v>
      </c>
    </row>
    <row r="2118" spans="1:8" x14ac:dyDescent="0.3">
      <c r="A2118" t="s">
        <v>4077</v>
      </c>
      <c r="B2118" t="s">
        <v>4076</v>
      </c>
      <c r="C2118">
        <v>3.74409949219E-3</v>
      </c>
      <c r="D2118">
        <v>3.749881E-2</v>
      </c>
      <c r="E2118">
        <v>0.17831467000000001</v>
      </c>
      <c r="F2118">
        <v>29.828090020000001</v>
      </c>
      <c r="G2118">
        <v>18.275800530000001</v>
      </c>
      <c r="H2118">
        <v>19187.787864456863</v>
      </c>
    </row>
    <row r="2119" spans="1:8" x14ac:dyDescent="0.3">
      <c r="A2119" t="s">
        <v>4048</v>
      </c>
      <c r="B2119" t="s">
        <v>4047</v>
      </c>
      <c r="C2119">
        <v>7.8711775760999996E-4</v>
      </c>
      <c r="D2119">
        <v>9.6441185899999997</v>
      </c>
      <c r="E2119">
        <v>-24.994711339999999</v>
      </c>
      <c r="F2119">
        <v>9.1962187800000006</v>
      </c>
      <c r="G2119">
        <v>-17.120918509999999</v>
      </c>
      <c r="H2119">
        <v>19166.37782772271</v>
      </c>
    </row>
    <row r="2120" spans="1:8" x14ac:dyDescent="0.3">
      <c r="A2120" t="s">
        <v>4129</v>
      </c>
      <c r="B2120" t="s">
        <v>4128</v>
      </c>
      <c r="C2120">
        <v>3.7705723499999998E-6</v>
      </c>
      <c r="D2120">
        <v>3025.1288999100002</v>
      </c>
      <c r="E2120">
        <v>-8.4538597699999993</v>
      </c>
      <c r="F2120">
        <v>-28.557625680000001</v>
      </c>
      <c r="G2120">
        <v>16.025526589999998</v>
      </c>
      <c r="H2120">
        <v>12844.124636735962</v>
      </c>
    </row>
    <row r="2121" spans="1:8" x14ac:dyDescent="0.3">
      <c r="A2121" t="s">
        <v>4040</v>
      </c>
      <c r="B2121" t="s">
        <v>4039</v>
      </c>
      <c r="C2121">
        <v>3.7498805360999999E-4</v>
      </c>
      <c r="D2121">
        <v>0</v>
      </c>
      <c r="E2121">
        <v>0.32672781000000001</v>
      </c>
      <c r="F2121">
        <v>4.0435872499999999</v>
      </c>
      <c r="G2121">
        <v>18.458423239999998</v>
      </c>
      <c r="H2121">
        <v>18825.107580709355</v>
      </c>
    </row>
    <row r="2122" spans="1:8" x14ac:dyDescent="0.3">
      <c r="A2122" t="s">
        <v>4045</v>
      </c>
      <c r="B2122" t="s">
        <v>4044</v>
      </c>
      <c r="C2122">
        <v>7.5793349648999996E-4</v>
      </c>
      <c r="D2122">
        <v>13.65504769</v>
      </c>
      <c r="E2122">
        <v>0.40071303000000003</v>
      </c>
      <c r="F2122">
        <v>5.1475095099999999</v>
      </c>
      <c r="G2122">
        <v>19.705030390000001</v>
      </c>
      <c r="H2122">
        <v>18754.580576009739</v>
      </c>
    </row>
    <row r="2123" spans="1:8" x14ac:dyDescent="0.3">
      <c r="A2123" t="s">
        <v>4042</v>
      </c>
      <c r="B2123" t="s">
        <v>4041</v>
      </c>
      <c r="C2123">
        <v>3.37534353876E-3</v>
      </c>
      <c r="D2123">
        <v>1.0300000000000001E-6</v>
      </c>
      <c r="E2123">
        <v>0.55714631999999997</v>
      </c>
      <c r="F2123">
        <v>4.05912205</v>
      </c>
      <c r="G2123">
        <v>255.42276582</v>
      </c>
      <c r="H2123">
        <v>18733.502330870218</v>
      </c>
    </row>
    <row r="2124" spans="1:8" x14ac:dyDescent="0.3">
      <c r="A2124" t="s">
        <v>4054</v>
      </c>
      <c r="B2124" t="s">
        <v>4053</v>
      </c>
      <c r="C2124">
        <v>1.251431979122E-2</v>
      </c>
      <c r="D2124">
        <v>0</v>
      </c>
      <c r="E2124">
        <v>-0.31940610000000003</v>
      </c>
      <c r="F2124">
        <v>4.4291865499999998</v>
      </c>
      <c r="G2124">
        <v>61.338888339999997</v>
      </c>
      <c r="H2124">
        <v>18698.530217957512</v>
      </c>
    </row>
    <row r="2125" spans="1:8" x14ac:dyDescent="0.3">
      <c r="A2125" t="s">
        <v>4038</v>
      </c>
      <c r="B2125" t="s">
        <v>4037</v>
      </c>
      <c r="C2125">
        <v>1.4999522144299999E-3</v>
      </c>
      <c r="D2125">
        <v>7984.5626599999996</v>
      </c>
      <c r="E2125">
        <v>0.54351368</v>
      </c>
      <c r="F2125">
        <v>3.2267035700000002</v>
      </c>
      <c r="G2125">
        <v>6.2602136100000001</v>
      </c>
      <c r="H2125">
        <v>18220.170120040839</v>
      </c>
    </row>
    <row r="2126" spans="1:8" x14ac:dyDescent="0.3">
      <c r="A2126" t="s">
        <v>4026</v>
      </c>
      <c r="B2126" t="s">
        <v>4026</v>
      </c>
      <c r="C2126">
        <v>9.0078772682363404</v>
      </c>
      <c r="D2126">
        <v>934.72541781999996</v>
      </c>
      <c r="E2126">
        <v>1.1405749999999999E-2</v>
      </c>
      <c r="F2126">
        <v>2.1999042700000002</v>
      </c>
      <c r="G2126">
        <v>8.5502559399999996</v>
      </c>
      <c r="H2126">
        <v>18015.754536472679</v>
      </c>
    </row>
    <row r="2127" spans="1:8" x14ac:dyDescent="0.3">
      <c r="A2127" t="s">
        <v>4056</v>
      </c>
      <c r="B2127" t="s">
        <v>4055</v>
      </c>
      <c r="C2127">
        <v>1.12322984766E-3</v>
      </c>
      <c r="D2127">
        <v>6.4000000000000001E-7</v>
      </c>
      <c r="E2127">
        <v>0.17831467000000001</v>
      </c>
      <c r="F2127">
        <v>3.8624720199999998</v>
      </c>
      <c r="G2127">
        <v>-11.2931496</v>
      </c>
      <c r="H2127">
        <v>17823.672595085991</v>
      </c>
    </row>
    <row r="2128" spans="1:8" x14ac:dyDescent="0.3">
      <c r="A2128" t="s">
        <v>3896</v>
      </c>
      <c r="B2128" t="s">
        <v>3895</v>
      </c>
      <c r="C2128">
        <v>3.7498805360999999E-4</v>
      </c>
      <c r="D2128">
        <v>2.4437487199999999</v>
      </c>
      <c r="E2128">
        <v>0.32672781000000001</v>
      </c>
      <c r="F2128">
        <v>4.0435872499999999</v>
      </c>
      <c r="G2128">
        <v>-60.513858919999997</v>
      </c>
      <c r="H2128">
        <v>17647.803247027903</v>
      </c>
    </row>
    <row r="2129" spans="1:8" x14ac:dyDescent="0.3">
      <c r="A2129" t="s">
        <v>4062</v>
      </c>
      <c r="B2129" t="s">
        <v>4061</v>
      </c>
      <c r="C2129">
        <v>2.2499283216000001E-4</v>
      </c>
      <c r="D2129">
        <v>3.9297999699999999</v>
      </c>
      <c r="E2129">
        <v>0.54351369000000005</v>
      </c>
      <c r="F2129">
        <v>4.0435872499999999</v>
      </c>
      <c r="G2129">
        <v>77.687634849999995</v>
      </c>
      <c r="H2129">
        <v>17630.104310448784</v>
      </c>
    </row>
    <row r="2130" spans="1:8" x14ac:dyDescent="0.3">
      <c r="A2130" t="s">
        <v>4122</v>
      </c>
      <c r="B2130" t="s">
        <v>4121</v>
      </c>
      <c r="C2130">
        <v>1.4694897849999999E-5</v>
      </c>
      <c r="D2130">
        <v>10688.77332864</v>
      </c>
      <c r="E2130">
        <v>-0.40035786000000001</v>
      </c>
      <c r="F2130">
        <v>27.898882409999999</v>
      </c>
      <c r="G2130">
        <v>-9.5852704200000005</v>
      </c>
      <c r="H2130">
        <v>17633.693733776876</v>
      </c>
    </row>
    <row r="2131" spans="1:8" x14ac:dyDescent="0.3">
      <c r="A2131" t="s">
        <v>4060</v>
      </c>
      <c r="B2131" t="s">
        <v>4059</v>
      </c>
      <c r="C2131">
        <v>2.6249163752399998E-3</v>
      </c>
      <c r="D2131">
        <v>0</v>
      </c>
      <c r="E2131">
        <v>0.54351368</v>
      </c>
      <c r="F2131">
        <v>4.0452163499999996</v>
      </c>
      <c r="G2131">
        <v>65.841792530000006</v>
      </c>
      <c r="H2131">
        <v>17595.176488182802</v>
      </c>
    </row>
    <row r="2132" spans="1:8" x14ac:dyDescent="0.3">
      <c r="A2132" t="s">
        <v>4064</v>
      </c>
      <c r="B2132" t="s">
        <v>4063</v>
      </c>
      <c r="C2132">
        <v>2.2499283216399998E-3</v>
      </c>
      <c r="D2132">
        <v>77884.176966030005</v>
      </c>
      <c r="E2132">
        <v>20.652216419999998</v>
      </c>
      <c r="F2132">
        <v>56.067824520000002</v>
      </c>
      <c r="G2132">
        <v>172.44693896000001</v>
      </c>
      <c r="H2132">
        <v>17482.508285576652</v>
      </c>
    </row>
    <row r="2133" spans="1:8" x14ac:dyDescent="0.3">
      <c r="A2133" t="s">
        <v>3024</v>
      </c>
      <c r="B2133" t="s">
        <v>4009</v>
      </c>
      <c r="C2133">
        <v>3.1022562137999999E-4</v>
      </c>
      <c r="D2133">
        <v>48697.404803149999</v>
      </c>
      <c r="E2133">
        <v>-21.150283309999999</v>
      </c>
      <c r="F2133">
        <v>-4.85405891</v>
      </c>
      <c r="G2133">
        <v>-17.70911809</v>
      </c>
      <c r="H2133">
        <v>17079.837030857885</v>
      </c>
    </row>
    <row r="2134" spans="1:8" x14ac:dyDescent="0.3">
      <c r="A2134" t="s">
        <v>4067</v>
      </c>
      <c r="B2134" t="s">
        <v>4066</v>
      </c>
      <c r="C2134">
        <v>1.50015268389E-3</v>
      </c>
      <c r="D2134">
        <v>0</v>
      </c>
      <c r="E2134">
        <v>0.55695138</v>
      </c>
      <c r="F2134">
        <v>4.078443</v>
      </c>
      <c r="G2134">
        <v>136.92820472</v>
      </c>
      <c r="H2134">
        <v>16740.594371152682</v>
      </c>
    </row>
    <row r="2135" spans="1:8" x14ac:dyDescent="0.3">
      <c r="A2135" t="s">
        <v>2979</v>
      </c>
      <c r="B2135" t="s">
        <v>2979</v>
      </c>
      <c r="C2135">
        <v>1.87494026803E-3</v>
      </c>
      <c r="D2135">
        <v>9.5029257699999992</v>
      </c>
      <c r="E2135">
        <v>0.32672780000000001</v>
      </c>
      <c r="F2135">
        <v>-12.910547599999999</v>
      </c>
      <c r="G2135">
        <v>48.073029040000002</v>
      </c>
      <c r="H2135">
        <v>16540.735609960782</v>
      </c>
    </row>
    <row r="2136" spans="1:8" x14ac:dyDescent="0.3">
      <c r="A2136" t="s">
        <v>4071</v>
      </c>
      <c r="B2136" t="s">
        <v>4070</v>
      </c>
      <c r="C2136">
        <v>1.5687719023E-4</v>
      </c>
      <c r="D2136">
        <v>5.26928559</v>
      </c>
      <c r="E2136">
        <v>-0.17308983999999999</v>
      </c>
      <c r="F2136">
        <v>-56.464341599999997</v>
      </c>
      <c r="G2136">
        <v>-44.572520920000002</v>
      </c>
      <c r="H2136">
        <v>16453.430389669538</v>
      </c>
    </row>
    <row r="2137" spans="1:8" x14ac:dyDescent="0.3">
      <c r="A2137" t="s">
        <v>4052</v>
      </c>
      <c r="B2137" t="s">
        <v>4051</v>
      </c>
      <c r="C2137">
        <v>5.4498418990000002E-5</v>
      </c>
      <c r="D2137">
        <v>5024.1698635900002</v>
      </c>
      <c r="E2137">
        <v>1.7268093600000001</v>
      </c>
      <c r="F2137">
        <v>-14.15688937</v>
      </c>
      <c r="G2137">
        <v>4.5474790699999996</v>
      </c>
      <c r="H2137">
        <v>16640.926394441401</v>
      </c>
    </row>
    <row r="2138" spans="1:8" x14ac:dyDescent="0.3">
      <c r="A2138" t="s">
        <v>3864</v>
      </c>
      <c r="B2138" t="s">
        <v>3863</v>
      </c>
      <c r="C2138">
        <v>2.9999044288500001E-3</v>
      </c>
      <c r="D2138">
        <v>5.7100000000000004E-6</v>
      </c>
      <c r="E2138">
        <v>0.33299411000000001</v>
      </c>
      <c r="F2138">
        <v>-66.706052080000006</v>
      </c>
      <c r="G2138">
        <v>75.257563849999997</v>
      </c>
      <c r="H2138">
        <v>16290.201025718425</v>
      </c>
    </row>
    <row r="2139" spans="1:8" x14ac:dyDescent="0.3">
      <c r="A2139" t="s">
        <v>4073</v>
      </c>
      <c r="B2139" t="s">
        <v>4072</v>
      </c>
      <c r="C2139">
        <v>3.1486728177200003E-2</v>
      </c>
      <c r="D2139">
        <v>4553.8116025500003</v>
      </c>
      <c r="E2139">
        <v>9.1930721000000002</v>
      </c>
      <c r="F2139">
        <v>6.0678320599999997</v>
      </c>
      <c r="G2139">
        <v>16.047504929999999</v>
      </c>
      <c r="H2139">
        <v>16255.593358664928</v>
      </c>
    </row>
    <row r="2140" spans="1:8" x14ac:dyDescent="0.3">
      <c r="A2140" t="s">
        <v>4028</v>
      </c>
      <c r="B2140" t="s">
        <v>4027</v>
      </c>
      <c r="C2140">
        <v>9.5453775625000004E-3</v>
      </c>
      <c r="D2140">
        <v>50.93606218</v>
      </c>
      <c r="E2140">
        <v>54.654012569999999</v>
      </c>
      <c r="F2140">
        <v>-8.1227824200000001</v>
      </c>
      <c r="G2140">
        <v>30.8887444</v>
      </c>
      <c r="H2140">
        <v>16227.132310872439</v>
      </c>
    </row>
    <row r="2141" spans="1:8" x14ac:dyDescent="0.3">
      <c r="A2141" t="s">
        <v>4103</v>
      </c>
      <c r="B2141" t="s">
        <v>4102</v>
      </c>
      <c r="C2141">
        <v>1.8243725034120001E-2</v>
      </c>
      <c r="D2141">
        <v>5656.3675015500003</v>
      </c>
      <c r="E2141">
        <v>-0.76807384999999995</v>
      </c>
      <c r="F2141">
        <v>4.8420305600000004</v>
      </c>
      <c r="G2141">
        <v>40.622569159999998</v>
      </c>
      <c r="H2141">
        <v>16087.97485889551</v>
      </c>
    </row>
    <row r="2142" spans="1:8" x14ac:dyDescent="0.3">
      <c r="A2142" t="s">
        <v>4011</v>
      </c>
      <c r="B2142" t="s">
        <v>4010</v>
      </c>
      <c r="C2142">
        <v>1.12322984766E-3</v>
      </c>
      <c r="D2142">
        <v>2.6196700000000002E-3</v>
      </c>
      <c r="E2142">
        <v>-24.870956490000001</v>
      </c>
      <c r="F2142">
        <v>55.824780990000001</v>
      </c>
      <c r="G2142">
        <v>18.265664619999999</v>
      </c>
      <c r="H2142">
        <v>15898.087404510288</v>
      </c>
    </row>
    <row r="2143" spans="1:8" x14ac:dyDescent="0.3">
      <c r="A2143" t="s">
        <v>4093</v>
      </c>
      <c r="B2143" t="s">
        <v>4092</v>
      </c>
      <c r="C2143">
        <v>1.9754049754499999E-3</v>
      </c>
      <c r="D2143">
        <v>9.8624514699999999</v>
      </c>
      <c r="E2143">
        <v>-0.54337835000000001</v>
      </c>
      <c r="F2143">
        <v>5.1715540500000001</v>
      </c>
      <c r="G2143">
        <v>25.56060574</v>
      </c>
      <c r="H2143">
        <v>15856.57235049794</v>
      </c>
    </row>
    <row r="2144" spans="1:8" x14ac:dyDescent="0.3">
      <c r="A2144" t="s">
        <v>4149</v>
      </c>
      <c r="B2144" t="s">
        <v>4148</v>
      </c>
      <c r="C2144">
        <v>2.9999044288500001E-3</v>
      </c>
      <c r="D2144">
        <v>104.40275099999999</v>
      </c>
      <c r="E2144">
        <v>168.11603649</v>
      </c>
      <c r="F2144">
        <v>66.472346160000001</v>
      </c>
      <c r="G2144">
        <v>35.76707193</v>
      </c>
      <c r="H2144">
        <v>15781.973804390957</v>
      </c>
    </row>
    <row r="2145" spans="1:8" x14ac:dyDescent="0.3">
      <c r="A2145" t="s">
        <v>4201</v>
      </c>
      <c r="B2145" t="s">
        <v>4200</v>
      </c>
      <c r="C2145">
        <v>1.4976397968699999E-3</v>
      </c>
      <c r="D2145">
        <v>35196.378711600002</v>
      </c>
      <c r="E2145">
        <v>33.562744029999998</v>
      </c>
      <c r="F2145">
        <v>3.8831873300000002</v>
      </c>
      <c r="G2145">
        <v>18.265664619999999</v>
      </c>
      <c r="H2145">
        <v>15379.993626444138</v>
      </c>
    </row>
    <row r="2146" spans="1:8" x14ac:dyDescent="0.3">
      <c r="A2146" t="s">
        <v>4087</v>
      </c>
      <c r="B2146" t="s">
        <v>4086</v>
      </c>
      <c r="C2146">
        <v>1.5632719088899999E-3</v>
      </c>
      <c r="D2146">
        <v>0</v>
      </c>
      <c r="E2146">
        <v>-0.31911363999999998</v>
      </c>
      <c r="F2146">
        <v>4.4288583199999998</v>
      </c>
      <c r="G2146">
        <v>21.836467630000001</v>
      </c>
      <c r="H2146">
        <v>15343.356120776189</v>
      </c>
    </row>
    <row r="2147" spans="1:8" x14ac:dyDescent="0.3">
      <c r="A2147" t="s">
        <v>4220</v>
      </c>
      <c r="B2147" t="s">
        <v>4219</v>
      </c>
      <c r="C2147">
        <v>1.1249641608199999E-3</v>
      </c>
      <c r="D2147">
        <v>36.1165509</v>
      </c>
      <c r="E2147">
        <v>50.815270529999999</v>
      </c>
      <c r="F2147">
        <v>4.0452163499999996</v>
      </c>
      <c r="G2147">
        <v>255.34481503999999</v>
      </c>
      <c r="H2147">
        <v>15220.106330435239</v>
      </c>
    </row>
    <row r="2148" spans="1:8" x14ac:dyDescent="0.3">
      <c r="A2148" t="s">
        <v>4117</v>
      </c>
      <c r="B2148" t="s">
        <v>4116</v>
      </c>
      <c r="C2148">
        <v>3.37534353876E-3</v>
      </c>
      <c r="D2148">
        <v>0</v>
      </c>
      <c r="E2148">
        <v>0.55695138</v>
      </c>
      <c r="F2148">
        <v>4.05912205</v>
      </c>
      <c r="G2148">
        <v>166.54423030999999</v>
      </c>
      <c r="H2148">
        <v>15189.045924419999</v>
      </c>
    </row>
    <row r="2149" spans="1:8" x14ac:dyDescent="0.3">
      <c r="A2149" t="s">
        <v>4079</v>
      </c>
      <c r="B2149" t="s">
        <v>4078</v>
      </c>
      <c r="C2149">
        <v>3.7498805360999999E-4</v>
      </c>
      <c r="D2149">
        <v>0</v>
      </c>
      <c r="E2149">
        <v>0.32672781000000001</v>
      </c>
      <c r="F2149">
        <v>4.0452163499999996</v>
      </c>
      <c r="G2149">
        <v>18.448271680000001</v>
      </c>
      <c r="H2149">
        <v>14916.780080553328</v>
      </c>
    </row>
    <row r="2150" spans="1:8" x14ac:dyDescent="0.3">
      <c r="A2150" t="s">
        <v>4081</v>
      </c>
      <c r="B2150" t="s">
        <v>4080</v>
      </c>
      <c r="C2150">
        <v>3.7498805360999999E-4</v>
      </c>
      <c r="D2150">
        <v>4.1651739299999999</v>
      </c>
      <c r="E2150">
        <v>0.54351369000000005</v>
      </c>
      <c r="F2150">
        <v>4.0452163499999996</v>
      </c>
      <c r="G2150">
        <v>18.458423239999998</v>
      </c>
      <c r="H2150">
        <v>14891.844039014337</v>
      </c>
    </row>
    <row r="2151" spans="1:8" x14ac:dyDescent="0.3">
      <c r="A2151" t="s">
        <v>4083</v>
      </c>
      <c r="B2151" t="s">
        <v>4082</v>
      </c>
      <c r="C2151">
        <v>7.4997610720999996E-4</v>
      </c>
      <c r="D2151">
        <v>1.49715E-3</v>
      </c>
      <c r="E2151">
        <v>0.32672780000000001</v>
      </c>
      <c r="F2151">
        <v>4.0435872499999999</v>
      </c>
      <c r="G2151">
        <v>18.458423239999998</v>
      </c>
      <c r="H2151">
        <v>14887.705310023128</v>
      </c>
    </row>
    <row r="2152" spans="1:8" x14ac:dyDescent="0.3">
      <c r="A2152" t="s">
        <v>4091</v>
      </c>
      <c r="B2152" t="s">
        <v>4090</v>
      </c>
      <c r="C2152">
        <v>1.87519085487E-3</v>
      </c>
      <c r="D2152">
        <v>0</v>
      </c>
      <c r="E2152">
        <v>0.55714631999999997</v>
      </c>
      <c r="F2152">
        <v>4.078443</v>
      </c>
      <c r="G2152">
        <v>18.542050620000001</v>
      </c>
      <c r="H2152">
        <v>14434.35506132766</v>
      </c>
    </row>
    <row r="2153" spans="1:8" x14ac:dyDescent="0.3">
      <c r="A2153" t="s">
        <v>4025</v>
      </c>
      <c r="B2153" t="s">
        <v>4024</v>
      </c>
      <c r="C2153">
        <v>3.0180184986529999E-2</v>
      </c>
      <c r="D2153">
        <v>202.77496024999999</v>
      </c>
      <c r="E2153">
        <v>-13.4015661</v>
      </c>
      <c r="F2153">
        <v>50.447841689999997</v>
      </c>
      <c r="G2153">
        <v>94.569307330000001</v>
      </c>
      <c r="H2153">
        <v>15804.637504033995</v>
      </c>
    </row>
    <row r="2154" spans="1:8" x14ac:dyDescent="0.3">
      <c r="A2154" t="s">
        <v>4099</v>
      </c>
      <c r="B2154" t="s">
        <v>4098</v>
      </c>
      <c r="C2154">
        <v>3.7498805360999999E-4</v>
      </c>
      <c r="D2154">
        <v>4.4123240800000003</v>
      </c>
      <c r="E2154">
        <v>0.54351369000000005</v>
      </c>
      <c r="F2154">
        <v>4.0435872499999999</v>
      </c>
      <c r="G2154">
        <v>18.458423239999998</v>
      </c>
      <c r="H2154">
        <v>14047.965659138752</v>
      </c>
    </row>
    <row r="2155" spans="1:8" x14ac:dyDescent="0.3">
      <c r="A2155" t="s">
        <v>4101</v>
      </c>
      <c r="B2155" t="s">
        <v>4100</v>
      </c>
      <c r="C2155">
        <v>1.7624438519500001E-2</v>
      </c>
      <c r="D2155">
        <v>0</v>
      </c>
      <c r="E2155">
        <v>0.54351368</v>
      </c>
      <c r="F2155">
        <v>4.0452163499999996</v>
      </c>
      <c r="G2155">
        <v>39.176719230000003</v>
      </c>
      <c r="H2155">
        <v>13978.074392085691</v>
      </c>
    </row>
    <row r="2156" spans="1:8" x14ac:dyDescent="0.3">
      <c r="A2156" t="s">
        <v>4111</v>
      </c>
      <c r="B2156" t="s">
        <v>4110</v>
      </c>
      <c r="C2156">
        <v>2.3962236750000001E-2</v>
      </c>
      <c r="D2156">
        <v>0</v>
      </c>
      <c r="E2156">
        <v>0.17205802000000001</v>
      </c>
      <c r="F2156">
        <v>3.8831873300000002</v>
      </c>
      <c r="G2156">
        <v>2.2925842400000001</v>
      </c>
      <c r="H2156">
        <v>13772.17576087875</v>
      </c>
    </row>
    <row r="2157" spans="1:8" x14ac:dyDescent="0.3">
      <c r="A2157" t="s">
        <v>4109</v>
      </c>
      <c r="B2157" t="s">
        <v>4108</v>
      </c>
      <c r="C2157">
        <v>5.6255725646000001E-3</v>
      </c>
      <c r="D2157">
        <v>0</v>
      </c>
      <c r="E2157">
        <v>0.55695138</v>
      </c>
      <c r="F2157">
        <v>4.05912205</v>
      </c>
      <c r="G2157">
        <v>18.47425527</v>
      </c>
      <c r="H2157">
        <v>13765.558074638591</v>
      </c>
    </row>
    <row r="2158" spans="1:8" x14ac:dyDescent="0.3">
      <c r="A2158" t="s">
        <v>4113</v>
      </c>
      <c r="B2158" t="s">
        <v>4112</v>
      </c>
      <c r="C2158">
        <v>2.1749307109169998E-2</v>
      </c>
      <c r="D2158">
        <v>0</v>
      </c>
      <c r="E2158">
        <v>0.32672780000000001</v>
      </c>
      <c r="F2158">
        <v>4.0435872499999999</v>
      </c>
      <c r="G2158">
        <v>12.626882869999999</v>
      </c>
      <c r="H2158">
        <v>13709.528790770511</v>
      </c>
    </row>
    <row r="2159" spans="1:8" x14ac:dyDescent="0.3">
      <c r="A2159" t="s">
        <v>4115</v>
      </c>
      <c r="B2159" t="s">
        <v>4114</v>
      </c>
      <c r="C2159">
        <v>3.7498805360999999E-4</v>
      </c>
      <c r="D2159">
        <v>0</v>
      </c>
      <c r="E2159">
        <v>0.54351369000000005</v>
      </c>
      <c r="F2159">
        <v>4.0435872499999999</v>
      </c>
      <c r="G2159">
        <v>18.526209519999998</v>
      </c>
      <c r="H2159">
        <v>13646.096511908108</v>
      </c>
    </row>
    <row r="2160" spans="1:8" x14ac:dyDescent="0.3">
      <c r="A2160" t="s">
        <v>3940</v>
      </c>
      <c r="B2160" t="s">
        <v>3939</v>
      </c>
      <c r="C2160">
        <v>9.7978766469999993E-5</v>
      </c>
      <c r="D2160">
        <v>305113.69762802002</v>
      </c>
      <c r="E2160">
        <v>-0.79789326000000005</v>
      </c>
      <c r="F2160">
        <v>57.729460199999998</v>
      </c>
      <c r="G2160">
        <v>88.433560589999999</v>
      </c>
      <c r="H2160">
        <v>13588.067821063518</v>
      </c>
    </row>
    <row r="2161" spans="1:8" x14ac:dyDescent="0.3">
      <c r="A2161" t="s">
        <v>4124</v>
      </c>
      <c r="B2161" t="s">
        <v>4123</v>
      </c>
      <c r="C2161">
        <v>4.5609312584999999E-4</v>
      </c>
      <c r="D2161">
        <v>28124.238451190002</v>
      </c>
      <c r="E2161">
        <v>-0.76647348999999998</v>
      </c>
      <c r="F2161">
        <v>-13.58241452</v>
      </c>
      <c r="G2161">
        <v>84.659636879999994</v>
      </c>
      <c r="H2161">
        <v>13454.468083573276</v>
      </c>
    </row>
    <row r="2162" spans="1:8" x14ac:dyDescent="0.3">
      <c r="A2162" t="s">
        <v>4085</v>
      </c>
      <c r="B2162" t="s">
        <v>4084</v>
      </c>
      <c r="C2162">
        <v>3.22879641E-5</v>
      </c>
      <c r="D2162">
        <v>125.56406631999999</v>
      </c>
      <c r="E2162">
        <v>0.50288593999999998</v>
      </c>
      <c r="F2162">
        <v>-86.839238429999995</v>
      </c>
      <c r="G2162">
        <v>31.41954076</v>
      </c>
      <c r="H2162">
        <v>13295.351504498383</v>
      </c>
    </row>
    <row r="2163" spans="1:8" x14ac:dyDescent="0.3">
      <c r="A2163" t="s">
        <v>4174</v>
      </c>
      <c r="B2163" t="s">
        <v>4173</v>
      </c>
      <c r="C2163">
        <v>1.0822954100000001E-6</v>
      </c>
      <c r="D2163">
        <v>158.25214163999999</v>
      </c>
      <c r="E2163">
        <v>-0.76807373999999995</v>
      </c>
      <c r="F2163">
        <v>-0.43914495999999997</v>
      </c>
      <c r="G2163">
        <v>4.0739664199999996</v>
      </c>
      <c r="H2163">
        <v>12989.024028199125</v>
      </c>
    </row>
    <row r="2164" spans="1:8" x14ac:dyDescent="0.3">
      <c r="A2164" t="s">
        <v>4097</v>
      </c>
      <c r="B2164" t="s">
        <v>4096</v>
      </c>
      <c r="C2164">
        <v>0.18303500396257</v>
      </c>
      <c r="D2164">
        <v>3857.8298268100002</v>
      </c>
      <c r="E2164">
        <v>0.48102402</v>
      </c>
      <c r="F2164">
        <v>-0.24889284</v>
      </c>
      <c r="G2164">
        <v>-16.265474780000002</v>
      </c>
      <c r="H2164">
        <v>12841.699435744622</v>
      </c>
    </row>
    <row r="2165" spans="1:8" x14ac:dyDescent="0.3">
      <c r="A2165" t="s">
        <v>2430</v>
      </c>
      <c r="B2165" t="s">
        <v>4125</v>
      </c>
      <c r="C2165">
        <v>2.3140640960800001E-3</v>
      </c>
      <c r="D2165">
        <v>0</v>
      </c>
      <c r="E2165">
        <v>-3.4426232799999998</v>
      </c>
      <c r="F2165">
        <v>2.1057139899999999</v>
      </c>
      <c r="G2165">
        <v>7.7307794200000002</v>
      </c>
      <c r="H2165">
        <v>12801.47431550154</v>
      </c>
    </row>
    <row r="2166" spans="1:8" x14ac:dyDescent="0.3">
      <c r="A2166" t="s">
        <v>2570</v>
      </c>
      <c r="B2166" t="s">
        <v>2569</v>
      </c>
      <c r="C2166">
        <v>1.78145786E-6</v>
      </c>
      <c r="D2166">
        <v>1459.28665452</v>
      </c>
      <c r="E2166">
        <v>-0.44831277000000003</v>
      </c>
      <c r="F2166">
        <v>-88.523668830000005</v>
      </c>
      <c r="G2166">
        <v>-98.470044049999998</v>
      </c>
      <c r="H2166">
        <v>12635.446788797441</v>
      </c>
    </row>
    <row r="2167" spans="1:8" x14ac:dyDescent="0.3">
      <c r="A2167" t="s">
        <v>4131</v>
      </c>
      <c r="B2167" t="s">
        <v>4130</v>
      </c>
      <c r="C2167">
        <v>3.7498805360999999E-4</v>
      </c>
      <c r="D2167">
        <v>0</v>
      </c>
      <c r="E2167">
        <v>0.32672781000000001</v>
      </c>
      <c r="F2167">
        <v>4.0435872499999999</v>
      </c>
      <c r="G2167">
        <v>18.458423239999998</v>
      </c>
      <c r="H2167">
        <v>12593.411298411434</v>
      </c>
    </row>
    <row r="2168" spans="1:8" x14ac:dyDescent="0.3">
      <c r="A2168" t="s">
        <v>4133</v>
      </c>
      <c r="B2168" t="s">
        <v>4132</v>
      </c>
      <c r="C2168">
        <v>1.1249641608199999E-3</v>
      </c>
      <c r="D2168">
        <v>0</v>
      </c>
      <c r="E2168">
        <v>0.32672780000000001</v>
      </c>
      <c r="F2168">
        <v>4.0452163499999996</v>
      </c>
      <c r="G2168">
        <v>18.448271680000001</v>
      </c>
      <c r="H2168">
        <v>12553.635873706236</v>
      </c>
    </row>
    <row r="2169" spans="1:8" x14ac:dyDescent="0.3">
      <c r="A2169" t="s">
        <v>4105</v>
      </c>
      <c r="B2169" t="s">
        <v>4104</v>
      </c>
      <c r="C2169">
        <v>8.9356825000000003E-7</v>
      </c>
      <c r="D2169">
        <v>12.55305085</v>
      </c>
      <c r="E2169">
        <v>-5.0473520000000001E-2</v>
      </c>
      <c r="F2169">
        <v>-0.31228076999999999</v>
      </c>
      <c r="G2169">
        <v>-0.19284187</v>
      </c>
      <c r="H2169">
        <v>12468.433146432655</v>
      </c>
    </row>
    <row r="2170" spans="1:8" x14ac:dyDescent="0.3">
      <c r="A2170" t="s">
        <v>4135</v>
      </c>
      <c r="B2170" t="s">
        <v>4134</v>
      </c>
      <c r="C2170">
        <v>1.295917471431E-2</v>
      </c>
      <c r="D2170">
        <v>0</v>
      </c>
      <c r="E2170">
        <v>2.3636669999999999E-2</v>
      </c>
      <c r="F2170">
        <v>4.0277992100000004</v>
      </c>
      <c r="G2170">
        <v>19.35694539</v>
      </c>
      <c r="H2170">
        <v>12452.236625533869</v>
      </c>
    </row>
    <row r="2171" spans="1:8" x14ac:dyDescent="0.3">
      <c r="A2171" t="s">
        <v>4137</v>
      </c>
      <c r="B2171" t="s">
        <v>4136</v>
      </c>
      <c r="C2171">
        <v>3.7503817096999999E-4</v>
      </c>
      <c r="D2171">
        <v>0</v>
      </c>
      <c r="E2171">
        <v>0.55695138</v>
      </c>
      <c r="F2171">
        <v>4.05912205</v>
      </c>
      <c r="G2171">
        <v>18.47425527</v>
      </c>
      <c r="H2171">
        <v>12213.23054908934</v>
      </c>
    </row>
    <row r="2172" spans="1:8" x14ac:dyDescent="0.3">
      <c r="A2172" t="s">
        <v>4224</v>
      </c>
      <c r="B2172" t="s">
        <v>4223</v>
      </c>
      <c r="C2172">
        <v>7.4881989843999998E-4</v>
      </c>
      <c r="D2172">
        <v>0.37723238999999997</v>
      </c>
      <c r="E2172">
        <v>0.17205802000000001</v>
      </c>
      <c r="F2172">
        <v>3.8624720199999998</v>
      </c>
      <c r="G2172">
        <v>136.55160106</v>
      </c>
      <c r="H2172">
        <v>12159.816266112974</v>
      </c>
    </row>
    <row r="2173" spans="1:8" x14ac:dyDescent="0.3">
      <c r="A2173" t="s">
        <v>4145</v>
      </c>
      <c r="B2173" t="s">
        <v>4144</v>
      </c>
      <c r="C2173">
        <v>3.7498805360999999E-4</v>
      </c>
      <c r="D2173">
        <v>0</v>
      </c>
      <c r="E2173">
        <v>0.54351369000000005</v>
      </c>
      <c r="F2173">
        <v>4.0452163499999996</v>
      </c>
      <c r="G2173">
        <v>18.458423239999998</v>
      </c>
      <c r="H2173">
        <v>12003.970305860455</v>
      </c>
    </row>
    <row r="2174" spans="1:8" x14ac:dyDescent="0.3">
      <c r="A2174" t="s">
        <v>4147</v>
      </c>
      <c r="B2174" t="s">
        <v>4146</v>
      </c>
      <c r="C2174">
        <v>7.4997610720000003E-5</v>
      </c>
      <c r="D2174">
        <v>0</v>
      </c>
      <c r="E2174">
        <v>0.54351368</v>
      </c>
      <c r="F2174">
        <v>4.0452163499999996</v>
      </c>
      <c r="G2174">
        <v>18.448271680000001</v>
      </c>
      <c r="H2174">
        <v>11838.655623358623</v>
      </c>
    </row>
    <row r="2175" spans="1:8" x14ac:dyDescent="0.3">
      <c r="A2175" t="s">
        <v>4058</v>
      </c>
      <c r="B2175" t="s">
        <v>4057</v>
      </c>
      <c r="C2175">
        <v>7.4881989843999998E-4</v>
      </c>
      <c r="D2175">
        <v>0.12599599</v>
      </c>
      <c r="E2175">
        <v>0.17831467000000001</v>
      </c>
      <c r="F2175">
        <v>3.8624720199999998</v>
      </c>
      <c r="G2175">
        <v>-21.149466310000001</v>
      </c>
      <c r="H2175">
        <v>11813.091554861079</v>
      </c>
    </row>
    <row r="2176" spans="1:8" x14ac:dyDescent="0.3">
      <c r="A2176" t="s">
        <v>4151</v>
      </c>
      <c r="B2176" t="s">
        <v>4150</v>
      </c>
      <c r="C2176">
        <v>1.12322984766E-3</v>
      </c>
      <c r="D2176">
        <v>0</v>
      </c>
      <c r="E2176">
        <v>0.17205802000000001</v>
      </c>
      <c r="F2176">
        <v>3.8831873300000002</v>
      </c>
      <c r="G2176">
        <v>254.79699386999999</v>
      </c>
      <c r="H2176">
        <v>11793.908806419924</v>
      </c>
    </row>
    <row r="2177" spans="1:8" x14ac:dyDescent="0.3">
      <c r="A2177" t="s">
        <v>4075</v>
      </c>
      <c r="B2177" t="s">
        <v>4074</v>
      </c>
      <c r="C2177">
        <v>1.1008049881599999E-3</v>
      </c>
      <c r="D2177">
        <v>259.57884267999998</v>
      </c>
      <c r="E2177">
        <v>-24.154253069999999</v>
      </c>
      <c r="F2177">
        <v>-28.94279629</v>
      </c>
      <c r="G2177">
        <v>-13.06414835</v>
      </c>
      <c r="H2177">
        <v>11726.096191063039</v>
      </c>
    </row>
    <row r="2178" spans="1:8" x14ac:dyDescent="0.3">
      <c r="A2178" t="s">
        <v>4154</v>
      </c>
      <c r="B2178" t="s">
        <v>4153</v>
      </c>
      <c r="C2178">
        <v>7.4997610999999997E-7</v>
      </c>
      <c r="D2178">
        <v>1.4867965999999999</v>
      </c>
      <c r="E2178">
        <v>0.32672737000000002</v>
      </c>
      <c r="F2178">
        <v>4.0435868299999997</v>
      </c>
      <c r="G2178">
        <v>136.91684763000001</v>
      </c>
      <c r="H2178">
        <v>11624.629704999999</v>
      </c>
    </row>
    <row r="2179" spans="1:8" x14ac:dyDescent="0.3">
      <c r="A2179" t="s">
        <v>4158</v>
      </c>
      <c r="B2179" t="s">
        <v>4157</v>
      </c>
      <c r="C2179">
        <v>2.2499283216399998E-3</v>
      </c>
      <c r="D2179">
        <v>0</v>
      </c>
      <c r="E2179">
        <v>0.32672780000000001</v>
      </c>
      <c r="F2179">
        <v>4.0435872499999999</v>
      </c>
      <c r="G2179">
        <v>18.448271680000001</v>
      </c>
      <c r="H2179">
        <v>11482.811162822391</v>
      </c>
    </row>
    <row r="2180" spans="1:8" x14ac:dyDescent="0.3">
      <c r="A2180" t="s">
        <v>4160</v>
      </c>
      <c r="B2180" t="s">
        <v>4159</v>
      </c>
      <c r="C2180">
        <v>3.7498805360999999E-4</v>
      </c>
      <c r="D2180">
        <v>0</v>
      </c>
      <c r="E2180">
        <v>0.32672781000000001</v>
      </c>
      <c r="F2180">
        <v>4.0435872499999999</v>
      </c>
      <c r="G2180">
        <v>18.458423239999998</v>
      </c>
      <c r="H2180">
        <v>11335.045147109371</v>
      </c>
    </row>
    <row r="2181" spans="1:8" x14ac:dyDescent="0.3">
      <c r="A2181" t="s">
        <v>4069</v>
      </c>
      <c r="B2181" t="s">
        <v>4068</v>
      </c>
      <c r="C2181">
        <v>2.2464596953E-4</v>
      </c>
      <c r="D2181">
        <v>0.22499283</v>
      </c>
      <c r="E2181">
        <v>0.17831467000000001</v>
      </c>
      <c r="F2181">
        <v>0.39321952999999998</v>
      </c>
      <c r="G2181">
        <v>-52.68967979</v>
      </c>
      <c r="H2181">
        <v>10894.324119273184</v>
      </c>
    </row>
    <row r="2182" spans="1:8" x14ac:dyDescent="0.3">
      <c r="A2182" t="s">
        <v>4141</v>
      </c>
      <c r="B2182" t="s">
        <v>4140</v>
      </c>
      <c r="C2182">
        <v>1.6874462412290001E-2</v>
      </c>
      <c r="D2182">
        <v>80.210163699999995</v>
      </c>
      <c r="E2182">
        <v>0.32672780000000001</v>
      </c>
      <c r="F2182">
        <v>-4.4497668099999999</v>
      </c>
      <c r="G2182">
        <v>90.379608770000004</v>
      </c>
      <c r="H2182">
        <v>10857.246467946665</v>
      </c>
    </row>
    <row r="2183" spans="1:8" x14ac:dyDescent="0.3">
      <c r="A2183" t="s">
        <v>4152</v>
      </c>
      <c r="B2183" t="s">
        <v>4152</v>
      </c>
      <c r="C2183">
        <v>1.0007516037E-4</v>
      </c>
      <c r="D2183">
        <v>0</v>
      </c>
      <c r="E2183">
        <v>7.9674700000000008E-3</v>
      </c>
      <c r="F2183">
        <v>-7.4832079999999995E-2</v>
      </c>
      <c r="G2183">
        <v>-1.6830250000000001E-2</v>
      </c>
      <c r="H2183">
        <v>10539.894874384718</v>
      </c>
    </row>
    <row r="2184" spans="1:8" x14ac:dyDescent="0.3">
      <c r="A2184" t="s">
        <v>4143</v>
      </c>
      <c r="B2184" t="s">
        <v>4142</v>
      </c>
      <c r="C2184">
        <v>2.69407098359E-3</v>
      </c>
      <c r="D2184">
        <v>102.54285851</v>
      </c>
      <c r="E2184">
        <v>-9.1304339999999998E-2</v>
      </c>
      <c r="F2184">
        <v>34.10400001</v>
      </c>
      <c r="G2184">
        <v>21.90888541</v>
      </c>
      <c r="H2184">
        <v>10505.023853978488</v>
      </c>
    </row>
    <row r="2185" spans="1:8" x14ac:dyDescent="0.3">
      <c r="A2185" t="s">
        <v>4191</v>
      </c>
      <c r="B2185" t="s">
        <v>4190</v>
      </c>
      <c r="C2185">
        <v>4.86732933984E-3</v>
      </c>
      <c r="D2185">
        <v>2397.6826144699999</v>
      </c>
      <c r="E2185">
        <v>0.17831467000000001</v>
      </c>
      <c r="F2185">
        <v>3.8624720199999998</v>
      </c>
      <c r="G2185">
        <v>53.758540680000003</v>
      </c>
      <c r="H2185">
        <v>10480.980889345688</v>
      </c>
    </row>
    <row r="2186" spans="1:8" x14ac:dyDescent="0.3">
      <c r="A2186" t="s">
        <v>3977</v>
      </c>
      <c r="B2186" t="s">
        <v>3976</v>
      </c>
      <c r="C2186">
        <v>2.6208696445300002E-3</v>
      </c>
      <c r="D2186">
        <v>0</v>
      </c>
      <c r="E2186">
        <v>0.17831467000000001</v>
      </c>
      <c r="F2186">
        <v>-63.64813479</v>
      </c>
      <c r="G2186">
        <v>65.586120739999998</v>
      </c>
      <c r="H2186">
        <v>10388.865183952468</v>
      </c>
    </row>
    <row r="2187" spans="1:8" x14ac:dyDescent="0.3">
      <c r="A2187" t="s">
        <v>4164</v>
      </c>
      <c r="B2187" t="s">
        <v>4163</v>
      </c>
      <c r="C2187">
        <v>7.4997610720999996E-4</v>
      </c>
      <c r="D2187">
        <v>0</v>
      </c>
      <c r="E2187">
        <v>0.32672780000000001</v>
      </c>
      <c r="F2187">
        <v>-30.637608499999999</v>
      </c>
      <c r="G2187">
        <v>18.458423239999998</v>
      </c>
      <c r="H2187">
        <v>10088.32413303596</v>
      </c>
    </row>
    <row r="2188" spans="1:8" x14ac:dyDescent="0.3">
      <c r="A2188" t="s">
        <v>4156</v>
      </c>
      <c r="B2188" t="s">
        <v>4155</v>
      </c>
      <c r="C2188">
        <v>9.2078355379400009E-3</v>
      </c>
      <c r="D2188">
        <v>353.05753544999999</v>
      </c>
      <c r="E2188">
        <v>-5.1470824000000004</v>
      </c>
      <c r="F2188">
        <v>-5.2256139299999997</v>
      </c>
      <c r="G2188">
        <v>5.7227532999999999</v>
      </c>
      <c r="H2188">
        <v>10031.034690106637</v>
      </c>
    </row>
    <row r="2189" spans="1:8" x14ac:dyDescent="0.3">
      <c r="A2189" t="s">
        <v>4162</v>
      </c>
      <c r="B2189" t="s">
        <v>4161</v>
      </c>
      <c r="C2189">
        <v>1.000875E-8</v>
      </c>
      <c r="D2189">
        <v>10.008520000000001</v>
      </c>
      <c r="E2189">
        <v>1.031724E-2</v>
      </c>
      <c r="F2189">
        <v>-7.2458789999999995E-2</v>
      </c>
      <c r="G2189">
        <v>-2.0652449999999999E-2</v>
      </c>
      <c r="H2189">
        <v>10002.501638213156</v>
      </c>
    </row>
    <row r="2190" spans="1:8" x14ac:dyDescent="0.3">
      <c r="A2190" t="s">
        <v>4095</v>
      </c>
      <c r="B2190" t="s">
        <v>4094</v>
      </c>
      <c r="C2190">
        <v>8.4510968999999996E-7</v>
      </c>
      <c r="D2190">
        <v>217.83514226</v>
      </c>
      <c r="E2190">
        <v>-30.70149645</v>
      </c>
      <c r="F2190">
        <v>-56.277091390000002</v>
      </c>
      <c r="G2190">
        <v>-33.584740310000001</v>
      </c>
      <c r="H2190">
        <v>9989.7206916334271</v>
      </c>
    </row>
    <row r="2191" spans="1:8" x14ac:dyDescent="0.3">
      <c r="A2191" t="s">
        <v>4168</v>
      </c>
      <c r="B2191" t="s">
        <v>4167</v>
      </c>
      <c r="C2191">
        <v>7.4997610720999996E-4</v>
      </c>
      <c r="D2191">
        <v>3.1E-7</v>
      </c>
      <c r="E2191">
        <v>0.32672780000000001</v>
      </c>
      <c r="F2191">
        <v>4.0435872499999999</v>
      </c>
      <c r="G2191">
        <v>18.452411290000001</v>
      </c>
      <c r="H2191">
        <v>9312.1191716777303</v>
      </c>
    </row>
    <row r="2192" spans="1:8" x14ac:dyDescent="0.3">
      <c r="A2192" t="s">
        <v>4178</v>
      </c>
      <c r="B2192" t="s">
        <v>4177</v>
      </c>
      <c r="C2192">
        <v>2.9659658332400001E-3</v>
      </c>
      <c r="D2192">
        <v>0</v>
      </c>
      <c r="E2192">
        <v>-0.10827974</v>
      </c>
      <c r="F2192">
        <v>4.48343691</v>
      </c>
      <c r="G2192">
        <v>44.511032880000002</v>
      </c>
      <c r="H2192">
        <v>9090.0922013866202</v>
      </c>
    </row>
    <row r="2193" spans="1:8" x14ac:dyDescent="0.3">
      <c r="A2193" t="s">
        <v>4170</v>
      </c>
      <c r="B2193" t="s">
        <v>4169</v>
      </c>
      <c r="C2193">
        <v>8.2497371793399995E-3</v>
      </c>
      <c r="D2193">
        <v>0</v>
      </c>
      <c r="E2193">
        <v>0.54351368</v>
      </c>
      <c r="F2193">
        <v>4.0452163499999996</v>
      </c>
      <c r="G2193">
        <v>-3.4230885400000002</v>
      </c>
      <c r="H2193">
        <v>9044.6213896415193</v>
      </c>
    </row>
    <row r="2194" spans="1:8" x14ac:dyDescent="0.3">
      <c r="A2194" t="s">
        <v>4187</v>
      </c>
      <c r="B2194" t="s">
        <v>4186</v>
      </c>
      <c r="C2194">
        <v>9.7965985700000004E-5</v>
      </c>
      <c r="D2194">
        <v>0</v>
      </c>
      <c r="E2194">
        <v>-0.53117398999999998</v>
      </c>
      <c r="F2194">
        <v>5.1844596899999997</v>
      </c>
      <c r="G2194">
        <v>25.60187239</v>
      </c>
      <c r="H2194">
        <v>8928.4107649277485</v>
      </c>
    </row>
    <row r="2195" spans="1:8" x14ac:dyDescent="0.3">
      <c r="A2195" t="s">
        <v>4172</v>
      </c>
      <c r="B2195" t="s">
        <v>4171</v>
      </c>
      <c r="C2195">
        <v>7.4997610720999996E-4</v>
      </c>
      <c r="D2195">
        <v>7.4857999999999999E-4</v>
      </c>
      <c r="E2195">
        <v>0.54351369000000005</v>
      </c>
      <c r="F2195">
        <v>4.0452163499999996</v>
      </c>
      <c r="G2195">
        <v>18.458423239999998</v>
      </c>
      <c r="H2195">
        <v>8891.3321154770783</v>
      </c>
    </row>
    <row r="2196" spans="1:8" x14ac:dyDescent="0.3">
      <c r="A2196" t="s">
        <v>4166</v>
      </c>
      <c r="B2196" t="s">
        <v>4165</v>
      </c>
      <c r="C2196">
        <v>1E-4</v>
      </c>
      <c r="D2196">
        <v>0</v>
      </c>
      <c r="E2196">
        <v>0</v>
      </c>
      <c r="F2196">
        <v>0</v>
      </c>
      <c r="G2196">
        <v>0</v>
      </c>
      <c r="H2196">
        <v>8875.1538925000004</v>
      </c>
    </row>
    <row r="2197" spans="1:8" x14ac:dyDescent="0.3">
      <c r="A2197" t="s">
        <v>4189</v>
      </c>
      <c r="B2197" t="s">
        <v>4188</v>
      </c>
      <c r="C2197">
        <v>7.4997610721299996E-3</v>
      </c>
      <c r="D2197">
        <v>3632.8421216800002</v>
      </c>
      <c r="E2197">
        <v>5.6070818999999998</v>
      </c>
      <c r="F2197">
        <v>-9.5273154400000006</v>
      </c>
      <c r="G2197">
        <v>18.458423239999998</v>
      </c>
      <c r="H2197">
        <v>8020.2631799389137</v>
      </c>
    </row>
    <row r="2198" spans="1:8" x14ac:dyDescent="0.3">
      <c r="A2198" t="s">
        <v>4199</v>
      </c>
      <c r="B2198" t="s">
        <v>4198</v>
      </c>
      <c r="C2198">
        <v>1.9934286574599999E-3</v>
      </c>
      <c r="D2198">
        <v>0</v>
      </c>
      <c r="E2198">
        <v>0.51662931999999995</v>
      </c>
      <c r="F2198">
        <v>10.618707150000001</v>
      </c>
      <c r="G2198">
        <v>57.422635829999997</v>
      </c>
      <c r="H2198">
        <v>8187.2347601978545</v>
      </c>
    </row>
    <row r="2199" spans="1:8" x14ac:dyDescent="0.3">
      <c r="A2199" t="s">
        <v>4185</v>
      </c>
      <c r="B2199" t="s">
        <v>4184</v>
      </c>
      <c r="C2199">
        <v>3.7498805360999999E-4</v>
      </c>
      <c r="D2199">
        <v>0</v>
      </c>
      <c r="E2199">
        <v>0.32672781000000001</v>
      </c>
      <c r="F2199">
        <v>4.0435872499999999</v>
      </c>
      <c r="G2199">
        <v>18.452411290000001</v>
      </c>
      <c r="H2199">
        <v>8224.1685998602115</v>
      </c>
    </row>
    <row r="2200" spans="1:8" x14ac:dyDescent="0.3">
      <c r="A2200" t="s">
        <v>4195</v>
      </c>
      <c r="B2200" t="s">
        <v>4194</v>
      </c>
      <c r="C2200">
        <v>3.7498805360999999E-4</v>
      </c>
      <c r="D2200">
        <v>0.33040862999999998</v>
      </c>
      <c r="E2200">
        <v>0.54351369000000005</v>
      </c>
      <c r="F2200">
        <v>4.0452163499999996</v>
      </c>
      <c r="G2200">
        <v>-40.770788379999999</v>
      </c>
      <c r="H2200">
        <v>7828.6058036964096</v>
      </c>
    </row>
    <row r="2201" spans="1:8" x14ac:dyDescent="0.3">
      <c r="A2201" t="s">
        <v>4183</v>
      </c>
      <c r="B2201" t="s">
        <v>4182</v>
      </c>
      <c r="C2201">
        <v>0.01</v>
      </c>
      <c r="D2201">
        <v>0</v>
      </c>
      <c r="E2201">
        <v>0</v>
      </c>
      <c r="F2201">
        <v>0</v>
      </c>
      <c r="G2201">
        <v>0</v>
      </c>
      <c r="H2201">
        <v>7434.3077002992004</v>
      </c>
    </row>
    <row r="2202" spans="1:8" x14ac:dyDescent="0.3">
      <c r="A2202" t="s">
        <v>4203</v>
      </c>
      <c r="B2202" t="s">
        <v>4202</v>
      </c>
      <c r="C2202">
        <v>3.3748924824599999E-3</v>
      </c>
      <c r="D2202">
        <v>0</v>
      </c>
      <c r="E2202">
        <v>0.33299411000000001</v>
      </c>
      <c r="F2202">
        <v>4.0435872499999999</v>
      </c>
      <c r="G2202">
        <v>77.687634849999995</v>
      </c>
      <c r="H2202">
        <v>7290.1916756248365</v>
      </c>
    </row>
    <row r="2203" spans="1:8" x14ac:dyDescent="0.3">
      <c r="A2203" t="s">
        <v>4181</v>
      </c>
      <c r="B2203" t="s">
        <v>4180</v>
      </c>
      <c r="C2203">
        <v>4.792084694E-5</v>
      </c>
      <c r="D2203">
        <v>13103.33554025</v>
      </c>
      <c r="E2203">
        <v>12.82749645</v>
      </c>
      <c r="F2203">
        <v>-27.492268750000001</v>
      </c>
      <c r="G2203">
        <v>223.09089868999999</v>
      </c>
      <c r="H2203">
        <v>7188.6062015485531</v>
      </c>
    </row>
    <row r="2204" spans="1:8" x14ac:dyDescent="0.3">
      <c r="A2204" t="s">
        <v>4205</v>
      </c>
      <c r="B2204" t="s">
        <v>4204</v>
      </c>
      <c r="C2204">
        <v>3.7498805360999999E-4</v>
      </c>
      <c r="D2204">
        <v>0</v>
      </c>
      <c r="E2204">
        <v>0.54351369000000005</v>
      </c>
      <c r="F2204">
        <v>4.0452163499999996</v>
      </c>
      <c r="G2204">
        <v>-40.770788379999999</v>
      </c>
      <c r="H2204">
        <v>7191.327773284971</v>
      </c>
    </row>
    <row r="2205" spans="1:8" x14ac:dyDescent="0.3">
      <c r="A2205" t="s">
        <v>4211</v>
      </c>
      <c r="B2205" t="s">
        <v>4210</v>
      </c>
      <c r="C2205">
        <v>1.655518178E-4</v>
      </c>
      <c r="D2205">
        <v>289.61849539000002</v>
      </c>
      <c r="E2205">
        <v>-9.3646325600000004</v>
      </c>
      <c r="F2205">
        <v>-24.589293510000001</v>
      </c>
      <c r="G2205">
        <v>-70.675212009999996</v>
      </c>
      <c r="H2205">
        <v>7074.8135600503829</v>
      </c>
    </row>
    <row r="2206" spans="1:8" x14ac:dyDescent="0.3">
      <c r="A2206" t="s">
        <v>4207</v>
      </c>
      <c r="B2206" t="s">
        <v>4206</v>
      </c>
      <c r="C2206">
        <v>3.7498805360999999E-4</v>
      </c>
      <c r="D2206">
        <v>8.0000000000000002E-8</v>
      </c>
      <c r="E2206">
        <v>0.32672781000000001</v>
      </c>
      <c r="F2206">
        <v>4.0435872499999999</v>
      </c>
      <c r="G2206">
        <v>18.458423239999998</v>
      </c>
      <c r="H2206">
        <v>6899.5218188300887</v>
      </c>
    </row>
    <row r="2207" spans="1:8" x14ac:dyDescent="0.3">
      <c r="A2207" t="s">
        <v>4209</v>
      </c>
      <c r="B2207" t="s">
        <v>4208</v>
      </c>
      <c r="C2207">
        <v>7.4881989843999998E-4</v>
      </c>
      <c r="D2207">
        <v>0</v>
      </c>
      <c r="E2207">
        <v>0.17831467000000001</v>
      </c>
      <c r="F2207">
        <v>3.8624720199999998</v>
      </c>
      <c r="G2207">
        <v>18.275800530000001</v>
      </c>
      <c r="H2207">
        <v>6819.2887106049666</v>
      </c>
    </row>
    <row r="2208" spans="1:8" x14ac:dyDescent="0.3">
      <c r="A2208" t="s">
        <v>4214</v>
      </c>
      <c r="B2208" t="s">
        <v>4213</v>
      </c>
      <c r="C2208">
        <v>7.4997610720999996E-4</v>
      </c>
      <c r="D2208">
        <v>0</v>
      </c>
      <c r="E2208">
        <v>0.54351368</v>
      </c>
      <c r="F2208">
        <v>4.0452163499999996</v>
      </c>
      <c r="G2208">
        <v>136.89654336000001</v>
      </c>
      <c r="H2208">
        <v>6467.1939676932716</v>
      </c>
    </row>
    <row r="2209" spans="1:8" x14ac:dyDescent="0.3">
      <c r="A2209" t="s">
        <v>4216</v>
      </c>
      <c r="B2209" t="s">
        <v>4215</v>
      </c>
      <c r="C2209">
        <v>3.7498805360999999E-4</v>
      </c>
      <c r="D2209">
        <v>0</v>
      </c>
      <c r="E2209">
        <v>0.54351369000000005</v>
      </c>
      <c r="F2209">
        <v>4.0452163499999996</v>
      </c>
      <c r="G2209">
        <v>18.448271680000001</v>
      </c>
      <c r="H2209">
        <v>6408.395840973456</v>
      </c>
    </row>
    <row r="2210" spans="1:8" x14ac:dyDescent="0.3">
      <c r="A2210" t="s">
        <v>4222</v>
      </c>
      <c r="B2210" t="s">
        <v>4221</v>
      </c>
      <c r="C2210">
        <v>3.7498805360999999E-4</v>
      </c>
      <c r="D2210">
        <v>0</v>
      </c>
      <c r="E2210">
        <v>0.54351369000000005</v>
      </c>
      <c r="F2210">
        <v>4.0452163499999996</v>
      </c>
      <c r="G2210">
        <v>18.526209519999998</v>
      </c>
      <c r="H2210">
        <v>6220.3226824735157</v>
      </c>
    </row>
    <row r="2211" spans="1:8" x14ac:dyDescent="0.3">
      <c r="A2211" t="s">
        <v>4228</v>
      </c>
      <c r="B2211" t="s">
        <v>4227</v>
      </c>
      <c r="C2211">
        <v>7.4997610720999996E-4</v>
      </c>
      <c r="D2211">
        <v>7.3288791499999997</v>
      </c>
      <c r="E2211">
        <v>0.54351369000000005</v>
      </c>
      <c r="F2211">
        <v>4.0435872499999999</v>
      </c>
      <c r="G2211">
        <v>-20.960077129999998</v>
      </c>
      <c r="H2211">
        <v>6185.8770456658121</v>
      </c>
    </row>
    <row r="2212" spans="1:8" x14ac:dyDescent="0.3">
      <c r="A2212" t="s">
        <v>4197</v>
      </c>
      <c r="B2212" t="s">
        <v>4196</v>
      </c>
      <c r="C2212">
        <v>2.6249163752399998E-3</v>
      </c>
      <c r="D2212">
        <v>0</v>
      </c>
      <c r="E2212">
        <v>0.32672780000000001</v>
      </c>
      <c r="F2212">
        <v>4.0435872499999999</v>
      </c>
      <c r="G2212">
        <v>53.557215309999997</v>
      </c>
      <c r="H2212">
        <v>6039.1014943241562</v>
      </c>
    </row>
    <row r="2213" spans="1:8" x14ac:dyDescent="0.3">
      <c r="A2213" t="s">
        <v>4256</v>
      </c>
      <c r="B2213" t="s">
        <v>4255</v>
      </c>
      <c r="C2213">
        <v>1.0857888527339999E-2</v>
      </c>
      <c r="D2213">
        <v>4.2699999999999998E-6</v>
      </c>
      <c r="E2213">
        <v>0.17831467000000001</v>
      </c>
      <c r="F2213">
        <v>11.55598846</v>
      </c>
      <c r="G2213">
        <v>90.555456399999997</v>
      </c>
      <c r="H2213">
        <v>6024.553738837235</v>
      </c>
    </row>
    <row r="2214" spans="1:8" x14ac:dyDescent="0.3">
      <c r="A2214" t="s">
        <v>1292</v>
      </c>
      <c r="B2214" t="s">
        <v>4234</v>
      </c>
      <c r="C2214">
        <v>6.3649691367199997E-3</v>
      </c>
      <c r="D2214">
        <v>0</v>
      </c>
      <c r="E2214">
        <v>0.17831467000000001</v>
      </c>
      <c r="F2214">
        <v>3.8624720199999998</v>
      </c>
      <c r="G2214">
        <v>18.275800530000001</v>
      </c>
      <c r="H2214">
        <v>5555.5360116033171</v>
      </c>
    </row>
    <row r="2215" spans="1:8" x14ac:dyDescent="0.3">
      <c r="A2215" t="s">
        <v>4264</v>
      </c>
      <c r="B2215" t="s">
        <v>4263</v>
      </c>
      <c r="C2215">
        <v>5.2505343936199997E-3</v>
      </c>
      <c r="D2215">
        <v>0</v>
      </c>
      <c r="E2215">
        <v>0.55695138</v>
      </c>
      <c r="F2215">
        <v>4.05912205</v>
      </c>
      <c r="G2215">
        <v>84.277492559999999</v>
      </c>
      <c r="H2215">
        <v>5414.8761204536577</v>
      </c>
    </row>
    <row r="2216" spans="1:8" x14ac:dyDescent="0.3">
      <c r="A2216" t="s">
        <v>4231</v>
      </c>
      <c r="B2216" t="s">
        <v>4230</v>
      </c>
      <c r="C2216">
        <v>6.7497849648999995E-4</v>
      </c>
      <c r="D2216">
        <v>0.20130764000000001</v>
      </c>
      <c r="E2216">
        <v>0.32672780000000001</v>
      </c>
      <c r="F2216">
        <v>4.0435872499999999</v>
      </c>
      <c r="G2216">
        <v>25.415817069999999</v>
      </c>
      <c r="H2216">
        <v>5394.4254440340937</v>
      </c>
    </row>
    <row r="2217" spans="1:8" x14ac:dyDescent="0.3">
      <c r="A2217" t="s">
        <v>2595</v>
      </c>
      <c r="B2217" t="s">
        <v>4212</v>
      </c>
      <c r="C2217">
        <v>8.6270400934300006E-3</v>
      </c>
      <c r="D2217">
        <v>22449.52295029</v>
      </c>
      <c r="E2217">
        <v>0.29462413999999998</v>
      </c>
      <c r="F2217">
        <v>-4.5770377399999997</v>
      </c>
      <c r="G2217">
        <v>-43.262442999999998</v>
      </c>
      <c r="H2217">
        <v>5177.4959707736152</v>
      </c>
    </row>
    <row r="2218" spans="1:8" x14ac:dyDescent="0.3">
      <c r="A2218" t="s">
        <v>4238</v>
      </c>
      <c r="B2218" t="s">
        <v>4237</v>
      </c>
      <c r="C2218">
        <v>1.4999522144299999E-3</v>
      </c>
      <c r="D2218">
        <v>1136.20401659</v>
      </c>
      <c r="E2218">
        <v>0.33299411000000001</v>
      </c>
      <c r="F2218">
        <v>4.0435872499999999</v>
      </c>
      <c r="G2218">
        <v>18.452647420000002</v>
      </c>
      <c r="H2218">
        <v>5147.8408631952907</v>
      </c>
    </row>
    <row r="2219" spans="1:8" x14ac:dyDescent="0.3">
      <c r="A2219" t="s">
        <v>99</v>
      </c>
      <c r="B2219" t="s">
        <v>4229</v>
      </c>
      <c r="C2219">
        <v>2.9999044288500001E-3</v>
      </c>
      <c r="D2219">
        <v>5.2900000000000002E-6</v>
      </c>
      <c r="E2219">
        <v>14.65911749</v>
      </c>
      <c r="F2219">
        <v>-7.5168113400000003</v>
      </c>
      <c r="G2219">
        <v>-21.027717840000001</v>
      </c>
      <c r="H2219">
        <v>5119.1253997576932</v>
      </c>
    </row>
    <row r="2220" spans="1:8" x14ac:dyDescent="0.3">
      <c r="A2220" t="s">
        <v>4268</v>
      </c>
      <c r="B2220" t="s">
        <v>4267</v>
      </c>
      <c r="C2220">
        <v>1.1249641608199999E-3</v>
      </c>
      <c r="D2220">
        <v>3.3999999999999997E-7</v>
      </c>
      <c r="E2220">
        <v>0.32672780000000001</v>
      </c>
      <c r="F2220">
        <v>56.065380869999998</v>
      </c>
      <c r="G2220">
        <v>77.687634849999995</v>
      </c>
      <c r="H2220">
        <v>5091.9522802594256</v>
      </c>
    </row>
    <row r="2221" spans="1:8" x14ac:dyDescent="0.3">
      <c r="A2221" t="s">
        <v>4236</v>
      </c>
      <c r="B2221" t="s">
        <v>4235</v>
      </c>
      <c r="C2221">
        <v>8.6255292191399994E-3</v>
      </c>
      <c r="D2221">
        <v>149799.32304451001</v>
      </c>
      <c r="E2221">
        <v>-3.0183782300000002</v>
      </c>
      <c r="F2221">
        <v>16.184492469999999</v>
      </c>
      <c r="G2221">
        <v>30.714616150000001</v>
      </c>
      <c r="H2221">
        <v>4868.0537134165534</v>
      </c>
    </row>
    <row r="2222" spans="1:8" x14ac:dyDescent="0.3">
      <c r="A2222" t="s">
        <v>4243</v>
      </c>
      <c r="B2222" t="s">
        <v>4242</v>
      </c>
      <c r="C2222">
        <v>1.6289040209999999E-5</v>
      </c>
      <c r="D2222">
        <v>0</v>
      </c>
      <c r="E2222">
        <v>-0.76647350000000003</v>
      </c>
      <c r="F2222">
        <v>4.9356395199999996</v>
      </c>
      <c r="G2222">
        <v>25.30475358</v>
      </c>
      <c r="H2222">
        <v>4544.6155697202157</v>
      </c>
    </row>
    <row r="2223" spans="1:8" x14ac:dyDescent="0.3">
      <c r="A2223" t="s">
        <v>4241</v>
      </c>
      <c r="B2223" t="s">
        <v>4241</v>
      </c>
      <c r="C2223">
        <v>2.4374223484000001E-4</v>
      </c>
      <c r="D2223">
        <v>0</v>
      </c>
      <c r="E2223">
        <v>-34.64671611</v>
      </c>
      <c r="F2223">
        <v>-32.370609369999997</v>
      </c>
      <c r="G2223">
        <v>156.63792196</v>
      </c>
      <c r="H2223">
        <v>4282.9763619046917</v>
      </c>
    </row>
    <row r="2224" spans="1:8" x14ac:dyDescent="0.3">
      <c r="A2224" t="s">
        <v>4245</v>
      </c>
      <c r="B2224" t="s">
        <v>4244</v>
      </c>
      <c r="C2224">
        <v>3.7440994921999999E-4</v>
      </c>
      <c r="D2224">
        <v>0</v>
      </c>
      <c r="E2224">
        <v>0.17831467000000001</v>
      </c>
      <c r="F2224">
        <v>3.8624720199999998</v>
      </c>
      <c r="G2224">
        <v>18.275800530000001</v>
      </c>
      <c r="H2224">
        <v>4039.8660221639216</v>
      </c>
    </row>
    <row r="2225" spans="1:8" x14ac:dyDescent="0.3">
      <c r="A2225" t="s">
        <v>4247</v>
      </c>
      <c r="B2225" t="s">
        <v>4246</v>
      </c>
      <c r="C2225">
        <v>7.4997610720999996E-4</v>
      </c>
      <c r="D2225">
        <v>0</v>
      </c>
      <c r="E2225">
        <v>0.32672780000000001</v>
      </c>
      <c r="F2225">
        <v>4.0435872499999999</v>
      </c>
      <c r="G2225">
        <v>18.452411290000001</v>
      </c>
      <c r="H2225">
        <v>4026.5719191776375</v>
      </c>
    </row>
    <row r="2226" spans="1:8" x14ac:dyDescent="0.3">
      <c r="A2226" t="s">
        <v>4249</v>
      </c>
      <c r="B2226" t="s">
        <v>4248</v>
      </c>
      <c r="C2226">
        <v>1.1270556066000001E-4</v>
      </c>
      <c r="D2226">
        <v>23.067525979999999</v>
      </c>
      <c r="E2226">
        <v>0.25937737999999999</v>
      </c>
      <c r="F2226">
        <v>-20.27469121</v>
      </c>
      <c r="G2226">
        <v>-10.268336010000001</v>
      </c>
      <c r="H2226">
        <v>3944.6946170687879</v>
      </c>
    </row>
    <row r="2227" spans="1:8" x14ac:dyDescent="0.3">
      <c r="A2227" t="s">
        <v>1795</v>
      </c>
      <c r="B2227" t="s">
        <v>1795</v>
      </c>
      <c r="C2227">
        <v>1.8720497460900001E-3</v>
      </c>
      <c r="D2227">
        <v>0.12374606</v>
      </c>
      <c r="E2227">
        <v>0.17205802000000001</v>
      </c>
      <c r="F2227">
        <v>3.8831873300000002</v>
      </c>
      <c r="G2227">
        <v>47.832080779999998</v>
      </c>
      <c r="H2227">
        <v>3902.892642045259</v>
      </c>
    </row>
    <row r="2228" spans="1:8" x14ac:dyDescent="0.3">
      <c r="A2228" t="s">
        <v>4258</v>
      </c>
      <c r="B2228" t="s">
        <v>4257</v>
      </c>
      <c r="C2228">
        <v>3.5985941903999999E-4</v>
      </c>
      <c r="D2228">
        <v>0</v>
      </c>
      <c r="E2228">
        <v>0.13295539000000001</v>
      </c>
      <c r="F2228">
        <v>14.280985190000001</v>
      </c>
      <c r="G2228">
        <v>40.523317630000001</v>
      </c>
      <c r="H2228">
        <v>3785.1543097158119</v>
      </c>
    </row>
    <row r="2229" spans="1:8" x14ac:dyDescent="0.3">
      <c r="A2229" t="s">
        <v>4272</v>
      </c>
      <c r="B2229" t="s">
        <v>4271</v>
      </c>
      <c r="C2229">
        <v>3.9990399999999998E-8</v>
      </c>
      <c r="D2229">
        <v>16.089597059999999</v>
      </c>
      <c r="E2229">
        <v>2.6664509999999999E-2</v>
      </c>
      <c r="F2229">
        <v>2.6589450000000001E-2</v>
      </c>
      <c r="G2229">
        <v>99.89882892</v>
      </c>
      <c r="H2229">
        <v>3751.0200681890119</v>
      </c>
    </row>
    <row r="2230" spans="1:8" x14ac:dyDescent="0.3">
      <c r="A2230" t="s">
        <v>4254</v>
      </c>
      <c r="B2230" t="s">
        <v>4253</v>
      </c>
      <c r="C2230">
        <v>3.74988054E-6</v>
      </c>
      <c r="D2230">
        <v>0.39594279999999998</v>
      </c>
      <c r="E2230">
        <v>0.32672790000000002</v>
      </c>
      <c r="F2230">
        <v>4.0435871199999998</v>
      </c>
      <c r="G2230">
        <v>-40.770788369999998</v>
      </c>
      <c r="H2230">
        <v>3748.6066422206382</v>
      </c>
    </row>
    <row r="2231" spans="1:8" x14ac:dyDescent="0.3">
      <c r="A2231" t="s">
        <v>4240</v>
      </c>
      <c r="B2231" t="s">
        <v>4239</v>
      </c>
      <c r="C2231">
        <v>1.4976397968699999E-3</v>
      </c>
      <c r="D2231">
        <v>9.2999999999999999E-7</v>
      </c>
      <c r="E2231">
        <v>0.17205802000000001</v>
      </c>
      <c r="F2231">
        <v>-16.893450139999999</v>
      </c>
      <c r="G2231">
        <v>-5.37935958</v>
      </c>
      <c r="H2231">
        <v>3709.493108896414</v>
      </c>
    </row>
    <row r="2232" spans="1:8" x14ac:dyDescent="0.3">
      <c r="A2232" t="s">
        <v>4260</v>
      </c>
      <c r="B2232" t="s">
        <v>4259</v>
      </c>
      <c r="C2232">
        <v>1.4999522144299999E-3</v>
      </c>
      <c r="D2232">
        <v>0</v>
      </c>
      <c r="E2232">
        <v>0.32672780000000001</v>
      </c>
      <c r="F2232">
        <v>4.0435872499999999</v>
      </c>
      <c r="G2232">
        <v>18.458423239999998</v>
      </c>
      <c r="H2232">
        <v>3679.7429785585455</v>
      </c>
    </row>
    <row r="2233" spans="1:8" x14ac:dyDescent="0.3">
      <c r="A2233" t="s">
        <v>2246</v>
      </c>
      <c r="B2233" t="s">
        <v>4250</v>
      </c>
      <c r="C2233">
        <v>1.000875E-8</v>
      </c>
      <c r="D2233">
        <v>0</v>
      </c>
      <c r="E2233">
        <v>1.0292050000000001E-2</v>
      </c>
      <c r="F2233">
        <v>-7.2483950000000005E-2</v>
      </c>
      <c r="G2233">
        <v>-2.0677629999999999E-2</v>
      </c>
      <c r="H2233">
        <v>3478.7866927918558</v>
      </c>
    </row>
    <row r="2234" spans="1:8" x14ac:dyDescent="0.3">
      <c r="A2234" t="s">
        <v>4252</v>
      </c>
      <c r="B2234" t="s">
        <v>4251</v>
      </c>
      <c r="C2234">
        <v>1.4340900906E-3</v>
      </c>
      <c r="D2234">
        <v>39170.100674610003</v>
      </c>
      <c r="E2234">
        <v>0.18171087999999999</v>
      </c>
      <c r="F2234">
        <v>8.0336809700000007</v>
      </c>
      <c r="G2234">
        <v>56.773757519999997</v>
      </c>
      <c r="H2234">
        <v>3486.6229396173817</v>
      </c>
    </row>
    <row r="2235" spans="1:8" x14ac:dyDescent="0.3">
      <c r="A2235" t="s">
        <v>3894</v>
      </c>
      <c r="B2235" t="s">
        <v>4065</v>
      </c>
      <c r="C2235">
        <v>3.7440994919999997E-5</v>
      </c>
      <c r="D2235">
        <v>5.3419673200000002</v>
      </c>
      <c r="E2235">
        <v>0.17205801000000001</v>
      </c>
      <c r="F2235">
        <v>-81.115914180000004</v>
      </c>
      <c r="G2235">
        <v>-88.172419950000005</v>
      </c>
      <c r="H2235">
        <v>3088.7958900967719</v>
      </c>
    </row>
    <row r="2236" spans="1:8" x14ac:dyDescent="0.3">
      <c r="A2236" t="s">
        <v>4274</v>
      </c>
      <c r="B2236" t="s">
        <v>4273</v>
      </c>
      <c r="C2236">
        <v>2.0378306701E-4</v>
      </c>
      <c r="D2236">
        <v>0</v>
      </c>
      <c r="E2236">
        <v>0.43753170000000002</v>
      </c>
      <c r="F2236">
        <v>4.1158347099999997</v>
      </c>
      <c r="G2236">
        <v>18.978041640000001</v>
      </c>
      <c r="H2236">
        <v>3075.2531965694916</v>
      </c>
    </row>
    <row r="2237" spans="1:8" x14ac:dyDescent="0.3">
      <c r="A2237" t="s">
        <v>4193</v>
      </c>
      <c r="B2237" t="s">
        <v>4192</v>
      </c>
      <c r="C2237">
        <v>3.25780804181E-3</v>
      </c>
      <c r="D2237">
        <v>4.7070043699999999</v>
      </c>
      <c r="E2237">
        <v>-0.76807384999999995</v>
      </c>
      <c r="F2237">
        <v>43.747451390000002</v>
      </c>
      <c r="G2237">
        <v>-63.144453390000002</v>
      </c>
      <c r="H2237">
        <v>2944.0811273836971</v>
      </c>
    </row>
    <row r="2238" spans="1:8" x14ac:dyDescent="0.3">
      <c r="A2238" t="s">
        <v>4270</v>
      </c>
      <c r="B2238" t="s">
        <v>4269</v>
      </c>
      <c r="C2238">
        <v>8.5072393999999998E-7</v>
      </c>
      <c r="D2238">
        <v>3492.3017333399998</v>
      </c>
      <c r="E2238">
        <v>1.193427E-2</v>
      </c>
      <c r="F2238">
        <v>4.8806878100000004</v>
      </c>
      <c r="G2238">
        <v>254.08503894</v>
      </c>
      <c r="H2238">
        <v>2849.9251989999998</v>
      </c>
    </row>
    <row r="2239" spans="1:8" x14ac:dyDescent="0.3">
      <c r="A2239" t="s">
        <v>150</v>
      </c>
      <c r="B2239" t="s">
        <v>4275</v>
      </c>
      <c r="C2239">
        <v>4.5708696445299997E-3</v>
      </c>
      <c r="D2239">
        <v>0</v>
      </c>
      <c r="E2239">
        <v>9.8583180000000006E-2</v>
      </c>
      <c r="F2239">
        <v>-9.4124142099999997</v>
      </c>
      <c r="G2239">
        <v>-38.012596930000001</v>
      </c>
      <c r="H2239">
        <v>2710.039038715237</v>
      </c>
    </row>
    <row r="2240" spans="1:8" x14ac:dyDescent="0.3">
      <c r="A2240" t="s">
        <v>4262</v>
      </c>
      <c r="B2240" t="s">
        <v>4261</v>
      </c>
      <c r="C2240">
        <v>1.3501374155029999E-2</v>
      </c>
      <c r="D2240">
        <v>5.1599999999999997E-6</v>
      </c>
      <c r="E2240">
        <v>0.55695138</v>
      </c>
      <c r="F2240">
        <v>-27.95906935</v>
      </c>
      <c r="G2240">
        <v>-11.14430855</v>
      </c>
      <c r="H2240">
        <v>2456.1597738085429</v>
      </c>
    </row>
    <row r="2241" spans="1:8" x14ac:dyDescent="0.3">
      <c r="A2241" t="s">
        <v>4277</v>
      </c>
      <c r="B2241" t="s">
        <v>4276</v>
      </c>
      <c r="C2241">
        <v>2.6249163752000001E-4</v>
      </c>
      <c r="D2241">
        <v>7.4868134499999996</v>
      </c>
      <c r="E2241">
        <v>0.33299411000000001</v>
      </c>
      <c r="F2241">
        <v>-8.9618611599999998</v>
      </c>
      <c r="G2241">
        <v>18.452411290000001</v>
      </c>
      <c r="H2241">
        <v>2348.7564750167817</v>
      </c>
    </row>
    <row r="2242" spans="1:8" x14ac:dyDescent="0.3">
      <c r="A2242" t="s">
        <v>4266</v>
      </c>
      <c r="B2242" t="s">
        <v>4265</v>
      </c>
      <c r="C2242">
        <v>9.5875330555999995E-4</v>
      </c>
      <c r="D2242">
        <v>632.34438092000005</v>
      </c>
      <c r="E2242">
        <v>-21.466344329999998</v>
      </c>
      <c r="F2242">
        <v>-8.3775655400000009</v>
      </c>
      <c r="G2242">
        <v>-19.752715389999999</v>
      </c>
      <c r="H2242">
        <v>2588.633925012</v>
      </c>
    </row>
    <row r="2243" spans="1:8" x14ac:dyDescent="0.3">
      <c r="A2243" t="s">
        <v>4280</v>
      </c>
      <c r="B2243" t="s">
        <v>4279</v>
      </c>
      <c r="C2243">
        <v>1.2749593822599999E-3</v>
      </c>
      <c r="D2243">
        <v>11.50114795</v>
      </c>
      <c r="E2243">
        <v>0.32672780000000001</v>
      </c>
      <c r="F2243">
        <v>4.0435872499999999</v>
      </c>
      <c r="G2243">
        <v>-42.101790440000002</v>
      </c>
      <c r="H2243">
        <v>1994.032002152918</v>
      </c>
    </row>
    <row r="2244" spans="1:8" x14ac:dyDescent="0.3">
      <c r="A2244" t="s">
        <v>4284</v>
      </c>
      <c r="B2244" t="s">
        <v>4283</v>
      </c>
      <c r="C2244">
        <v>3.7498805360999999E-4</v>
      </c>
      <c r="D2244">
        <v>0</v>
      </c>
      <c r="E2244">
        <v>0.54351369000000005</v>
      </c>
      <c r="F2244">
        <v>4.0452163499999996</v>
      </c>
      <c r="G2244">
        <v>18.448271680000001</v>
      </c>
      <c r="H2244">
        <v>1885.2479396676315</v>
      </c>
    </row>
    <row r="2245" spans="1:8" x14ac:dyDescent="0.3">
      <c r="A2245" t="s">
        <v>4233</v>
      </c>
      <c r="B2245" t="s">
        <v>4232</v>
      </c>
      <c r="C2245">
        <v>3.7440994921999999E-4</v>
      </c>
      <c r="D2245">
        <v>17.963427719999999</v>
      </c>
      <c r="E2245">
        <v>0.17831467000000001</v>
      </c>
      <c r="F2245">
        <v>-67.476993320000005</v>
      </c>
      <c r="G2245">
        <v>-64.049496059999996</v>
      </c>
      <c r="H2245">
        <v>1753.8019776232015</v>
      </c>
    </row>
    <row r="2246" spans="1:8" x14ac:dyDescent="0.3">
      <c r="A2246" t="s">
        <v>4286</v>
      </c>
      <c r="B2246" t="s">
        <v>4285</v>
      </c>
      <c r="C2246">
        <v>1.1249641608199999E-3</v>
      </c>
      <c r="D2246">
        <v>0</v>
      </c>
      <c r="E2246">
        <v>0.32672780000000001</v>
      </c>
      <c r="F2246">
        <v>4.0452163499999996</v>
      </c>
      <c r="G2246">
        <v>18.448271680000001</v>
      </c>
      <c r="H2246">
        <v>1713.091091834232</v>
      </c>
    </row>
    <row r="2247" spans="1:8" x14ac:dyDescent="0.3">
      <c r="A2247" t="s">
        <v>4288</v>
      </c>
      <c r="B2247" t="s">
        <v>4287</v>
      </c>
      <c r="C2247">
        <v>2.2502290258400001E-3</v>
      </c>
      <c r="D2247">
        <v>0</v>
      </c>
      <c r="E2247">
        <v>0.55714631999999997</v>
      </c>
      <c r="F2247">
        <v>4.05912205</v>
      </c>
      <c r="G2247">
        <v>18.47425527</v>
      </c>
      <c r="H2247">
        <v>1674.7683066319642</v>
      </c>
    </row>
    <row r="2248" spans="1:8" x14ac:dyDescent="0.3">
      <c r="A2248" t="s">
        <v>4290</v>
      </c>
      <c r="B2248" t="s">
        <v>4289</v>
      </c>
      <c r="C2248">
        <v>7.4997610720999996E-4</v>
      </c>
      <c r="D2248">
        <v>1.64792E-3</v>
      </c>
      <c r="E2248">
        <v>0.54351369000000005</v>
      </c>
      <c r="F2248">
        <v>-47.977391830000002</v>
      </c>
      <c r="G2248">
        <v>18.458423239999998</v>
      </c>
      <c r="H2248">
        <v>1643.9446339556025</v>
      </c>
    </row>
    <row r="2249" spans="1:8" x14ac:dyDescent="0.3">
      <c r="A2249" t="s">
        <v>4282</v>
      </c>
      <c r="B2249" t="s">
        <v>4281</v>
      </c>
      <c r="C2249">
        <v>0.43752661069264998</v>
      </c>
      <c r="D2249">
        <v>1807603.80451108</v>
      </c>
      <c r="E2249">
        <v>-0.97457749999999999</v>
      </c>
      <c r="F2249">
        <v>0.63136683000000005</v>
      </c>
      <c r="G2249">
        <v>4.51100543</v>
      </c>
      <c r="H2249">
        <v>1587.346543592934</v>
      </c>
    </row>
    <row r="2250" spans="1:8" x14ac:dyDescent="0.3">
      <c r="A2250" t="s">
        <v>4299</v>
      </c>
      <c r="B2250" t="s">
        <v>4298</v>
      </c>
      <c r="C2250">
        <v>18749.40268031722</v>
      </c>
      <c r="D2250">
        <v>41.762000489999998</v>
      </c>
      <c r="E2250">
        <v>56.272098399999997</v>
      </c>
      <c r="F2250">
        <v>62.06159675</v>
      </c>
      <c r="G2250">
        <v>33.06266832</v>
      </c>
      <c r="H2250">
        <v>1467.4032513723469</v>
      </c>
    </row>
    <row r="2251" spans="1:8" x14ac:dyDescent="0.3">
      <c r="A2251" t="s">
        <v>4293</v>
      </c>
      <c r="B2251" t="s">
        <v>4292</v>
      </c>
      <c r="C2251">
        <v>5.2417392890600004E-3</v>
      </c>
      <c r="D2251">
        <v>19.37600772</v>
      </c>
      <c r="E2251">
        <v>-6.5060791800000004</v>
      </c>
      <c r="F2251">
        <v>3.8831873300000002</v>
      </c>
      <c r="G2251">
        <v>451.9537358</v>
      </c>
      <c r="H2251">
        <v>1412.9042907308713</v>
      </c>
    </row>
    <row r="2252" spans="1:8" x14ac:dyDescent="0.3">
      <c r="A2252" t="s">
        <v>4038</v>
      </c>
      <c r="B2252" t="s">
        <v>4291</v>
      </c>
      <c r="C2252">
        <v>5.8123148308980001E-2</v>
      </c>
      <c r="D2252">
        <v>6.0666174499999999</v>
      </c>
      <c r="E2252">
        <v>0.32672780000000001</v>
      </c>
      <c r="F2252">
        <v>456.09503527999999</v>
      </c>
      <c r="G2252">
        <v>0.33363716999999998</v>
      </c>
      <c r="H2252">
        <v>1373.3054793887957</v>
      </c>
    </row>
    <row r="2253" spans="1:8" x14ac:dyDescent="0.3">
      <c r="A2253" t="s">
        <v>4295</v>
      </c>
      <c r="B2253" t="s">
        <v>4294</v>
      </c>
      <c r="C2253">
        <v>2.116042946E-4</v>
      </c>
      <c r="D2253">
        <v>0</v>
      </c>
      <c r="E2253">
        <v>3.4827035199999998</v>
      </c>
      <c r="F2253">
        <v>7.0459677100000002</v>
      </c>
      <c r="G2253">
        <v>35.971320929999997</v>
      </c>
      <c r="H2253">
        <v>1260.94332598612</v>
      </c>
    </row>
    <row r="2254" spans="1:8" x14ac:dyDescent="0.3">
      <c r="A2254" t="s">
        <v>4218</v>
      </c>
      <c r="B2254" t="s">
        <v>4217</v>
      </c>
      <c r="C2254">
        <v>3.7498805360000002E-5</v>
      </c>
      <c r="D2254">
        <v>1.26659598</v>
      </c>
      <c r="E2254">
        <v>0.32672780000000001</v>
      </c>
      <c r="F2254">
        <v>-81.082984139999994</v>
      </c>
      <c r="G2254">
        <v>-78.462104870000005</v>
      </c>
      <c r="H2254">
        <v>1162.46296616</v>
      </c>
    </row>
    <row r="2255" spans="1:8" x14ac:dyDescent="0.3">
      <c r="A2255" t="s">
        <v>4297</v>
      </c>
      <c r="B2255" t="s">
        <v>4296</v>
      </c>
      <c r="C2255">
        <v>7.5494108389999998E-4</v>
      </c>
      <c r="D2255">
        <v>0</v>
      </c>
      <c r="E2255">
        <v>-4.469919E-2</v>
      </c>
      <c r="F2255">
        <v>2.71417186</v>
      </c>
      <c r="G2255">
        <v>12.53129083</v>
      </c>
      <c r="H2255">
        <v>972.94391081563515</v>
      </c>
    </row>
    <row r="2256" spans="1:8" x14ac:dyDescent="0.3">
      <c r="A2256" t="s">
        <v>4301</v>
      </c>
      <c r="B2256" t="s">
        <v>4300</v>
      </c>
      <c r="C2256">
        <v>2.2502290258400001E-3</v>
      </c>
      <c r="D2256">
        <v>154.45739065999999</v>
      </c>
      <c r="E2256">
        <v>20.668341659999999</v>
      </c>
      <c r="F2256">
        <v>-30.62725197</v>
      </c>
      <c r="G2256">
        <v>18.464102359999998</v>
      </c>
      <c r="H2256">
        <v>911.6984063162032</v>
      </c>
    </row>
    <row r="2257" spans="1:8" x14ac:dyDescent="0.3">
      <c r="A2257" t="s">
        <v>4303</v>
      </c>
      <c r="B2257" t="s">
        <v>4302</v>
      </c>
      <c r="C2257">
        <v>7.4997610720999996E-4</v>
      </c>
      <c r="D2257">
        <v>0</v>
      </c>
      <c r="E2257">
        <v>0.32672780000000001</v>
      </c>
      <c r="F2257">
        <v>4.0435872499999999</v>
      </c>
      <c r="G2257">
        <v>136.90482258</v>
      </c>
      <c r="H2257">
        <v>861.21559933466915</v>
      </c>
    </row>
    <row r="2258" spans="1:8" x14ac:dyDescent="0.3">
      <c r="A2258" t="s">
        <v>4307</v>
      </c>
      <c r="B2258" t="s">
        <v>4306</v>
      </c>
      <c r="C2258">
        <v>7.4881989843999998E-4</v>
      </c>
      <c r="D2258">
        <v>0</v>
      </c>
      <c r="E2258">
        <v>0.17205802000000001</v>
      </c>
      <c r="F2258">
        <v>3.8831873300000002</v>
      </c>
      <c r="G2258">
        <v>18.265664619999999</v>
      </c>
      <c r="H2258">
        <v>644.80806707466138</v>
      </c>
    </row>
    <row r="2259" spans="1:8" x14ac:dyDescent="0.3">
      <c r="A2259" t="s">
        <v>4305</v>
      </c>
      <c r="B2259" t="s">
        <v>4304</v>
      </c>
      <c r="C2259">
        <v>3.0025550670000001E-5</v>
      </c>
      <c r="D2259">
        <v>0</v>
      </c>
      <c r="E2259">
        <v>1.1934729999999999E-2</v>
      </c>
      <c r="F2259">
        <v>-50.027436969999997</v>
      </c>
      <c r="G2259">
        <v>-74.363266109999998</v>
      </c>
      <c r="H2259">
        <v>630.53656406999949</v>
      </c>
    </row>
    <row r="2260" spans="1:8" x14ac:dyDescent="0.3">
      <c r="A2260" t="s">
        <v>4309</v>
      </c>
      <c r="B2260" t="s">
        <v>4308</v>
      </c>
      <c r="C2260">
        <v>1.144223E-8</v>
      </c>
      <c r="D2260">
        <v>110.66214128999999</v>
      </c>
      <c r="E2260">
        <v>-29.89989126</v>
      </c>
      <c r="F2260">
        <v>-13.45045665</v>
      </c>
      <c r="G2260">
        <v>48.429412470000003</v>
      </c>
      <c r="H2260">
        <v>40.857081454851262</v>
      </c>
    </row>
    <row r="2261" spans="1:8" x14ac:dyDescent="0.3">
      <c r="A2261" t="s">
        <v>4310</v>
      </c>
      <c r="B2261" t="s">
        <v>4310</v>
      </c>
      <c r="C2261">
        <v>1630.8861003661832</v>
      </c>
      <c r="D2261">
        <v>1430732380.7753642</v>
      </c>
      <c r="E2261">
        <v>-0.96805171999999995</v>
      </c>
      <c r="F2261">
        <v>4.7598248400000003</v>
      </c>
      <c r="G2261">
        <v>25.30417186</v>
      </c>
      <c r="H2261">
        <v>0</v>
      </c>
    </row>
    <row r="2262" spans="1:8" x14ac:dyDescent="0.3">
      <c r="A2262" t="s">
        <v>1840</v>
      </c>
      <c r="B2262" t="s">
        <v>7572</v>
      </c>
      <c r="C2262">
        <v>4.2270824137005496</v>
      </c>
      <c r="D2262">
        <v>230853445.31922141</v>
      </c>
      <c r="E2262">
        <v>-2.0195128599999999</v>
      </c>
      <c r="F2262">
        <v>0</v>
      </c>
      <c r="G2262">
        <v>0</v>
      </c>
      <c r="H2262">
        <v>0</v>
      </c>
    </row>
    <row r="2263" spans="1:8" x14ac:dyDescent="0.3">
      <c r="A2263" t="s">
        <v>4322</v>
      </c>
      <c r="B2263" t="s">
        <v>4321</v>
      </c>
      <c r="C2263">
        <v>1629.4503357687977</v>
      </c>
      <c r="D2263">
        <v>119051475.1454149</v>
      </c>
      <c r="E2263">
        <v>-1.0629837</v>
      </c>
      <c r="F2263">
        <v>4.6265185300000002</v>
      </c>
      <c r="G2263">
        <v>0</v>
      </c>
      <c r="H2263">
        <v>0</v>
      </c>
    </row>
    <row r="2264" spans="1:8" x14ac:dyDescent="0.3">
      <c r="A2264" t="s">
        <v>4348</v>
      </c>
      <c r="B2264" t="s">
        <v>4348</v>
      </c>
      <c r="C2264">
        <v>161.32119087670563</v>
      </c>
      <c r="D2264">
        <v>85213742.485802904</v>
      </c>
      <c r="E2264">
        <v>-1.5662830999999999</v>
      </c>
      <c r="F2264">
        <v>11.762727399999999</v>
      </c>
      <c r="G2264">
        <v>58.30581875</v>
      </c>
      <c r="H2264">
        <v>0</v>
      </c>
    </row>
    <row r="2265" spans="1:8" x14ac:dyDescent="0.3">
      <c r="A2265" t="s">
        <v>4318</v>
      </c>
      <c r="B2265" t="s">
        <v>4317</v>
      </c>
      <c r="C2265">
        <v>1704.6501355770465</v>
      </c>
      <c r="D2265">
        <v>77798754.957332671</v>
      </c>
      <c r="E2265">
        <v>0.11952127999999999</v>
      </c>
      <c r="F2265">
        <v>6.0241677200000003</v>
      </c>
      <c r="G2265">
        <v>26.01099043</v>
      </c>
      <c r="H2265">
        <v>0</v>
      </c>
    </row>
    <row r="2266" spans="1:8" x14ac:dyDescent="0.3">
      <c r="A2266" t="s">
        <v>4356</v>
      </c>
      <c r="B2266" t="s">
        <v>4355</v>
      </c>
      <c r="C2266">
        <v>2.9593287589486899</v>
      </c>
      <c r="D2266">
        <v>72482896.706439048</v>
      </c>
      <c r="E2266">
        <v>-1.7369694499999999</v>
      </c>
      <c r="F2266">
        <v>15.39607021</v>
      </c>
      <c r="G2266">
        <v>2.4466089599999998</v>
      </c>
      <c r="H2266">
        <v>0</v>
      </c>
    </row>
    <row r="2267" spans="1:8" x14ac:dyDescent="0.3">
      <c r="A2267" t="s">
        <v>4320</v>
      </c>
      <c r="B2267" t="s">
        <v>4319</v>
      </c>
      <c r="C2267">
        <v>28.088447475684529</v>
      </c>
      <c r="D2267">
        <v>71354226.994622529</v>
      </c>
      <c r="E2267">
        <v>0.14803970999999999</v>
      </c>
      <c r="F2267">
        <v>0.56645272000000002</v>
      </c>
      <c r="G2267">
        <v>249.42482951</v>
      </c>
      <c r="H2267">
        <v>0</v>
      </c>
    </row>
    <row r="2268" spans="1:8" x14ac:dyDescent="0.3">
      <c r="A2268" t="s">
        <v>4372</v>
      </c>
      <c r="B2268" t="s">
        <v>4371</v>
      </c>
      <c r="C2268">
        <v>2.6120159562039998E-2</v>
      </c>
      <c r="D2268">
        <v>56852714.569723994</v>
      </c>
      <c r="E2268">
        <v>5.1074002199999997</v>
      </c>
      <c r="F2268">
        <v>-5.4030803799999996</v>
      </c>
      <c r="G2268">
        <v>-14.01546903</v>
      </c>
      <c r="H2268">
        <v>0</v>
      </c>
    </row>
    <row r="2269" spans="1:8" x14ac:dyDescent="0.3">
      <c r="A2269" t="s">
        <v>4351</v>
      </c>
      <c r="B2269" t="s">
        <v>4350</v>
      </c>
      <c r="C2269">
        <v>5.5491945782811003</v>
      </c>
      <c r="D2269">
        <v>51730050.304068469</v>
      </c>
      <c r="E2269">
        <v>1.68061087</v>
      </c>
      <c r="F2269">
        <v>26.836771989999999</v>
      </c>
      <c r="G2269">
        <v>23.767380849999999</v>
      </c>
      <c r="H2269">
        <v>0</v>
      </c>
    </row>
    <row r="2270" spans="1:8" x14ac:dyDescent="0.3">
      <c r="A2270" t="s">
        <v>4395</v>
      </c>
      <c r="B2270" t="s">
        <v>4394</v>
      </c>
      <c r="C2270">
        <v>2508.7676366617397</v>
      </c>
      <c r="D2270">
        <v>49249548.490767561</v>
      </c>
      <c r="E2270">
        <v>-9.7295999999999997E-3</v>
      </c>
      <c r="F2270">
        <v>-6.73230196</v>
      </c>
      <c r="G2270">
        <v>4.3661395799999996</v>
      </c>
      <c r="H2270">
        <v>0</v>
      </c>
    </row>
    <row r="2271" spans="1:8" x14ac:dyDescent="0.3">
      <c r="A2271" t="s">
        <v>4331</v>
      </c>
      <c r="B2271" t="s">
        <v>4331</v>
      </c>
      <c r="C2271">
        <v>87.460740578470208</v>
      </c>
      <c r="D2271">
        <v>45907551.867709167</v>
      </c>
      <c r="E2271">
        <v>0.38992485999999998</v>
      </c>
      <c r="F2271">
        <v>9.62071465</v>
      </c>
      <c r="G2271">
        <v>38.022614019999999</v>
      </c>
      <c r="H2271">
        <v>0</v>
      </c>
    </row>
    <row r="2272" spans="1:8" x14ac:dyDescent="0.3">
      <c r="A2272" t="s">
        <v>4360</v>
      </c>
      <c r="B2272" t="s">
        <v>4359</v>
      </c>
      <c r="C2272">
        <v>355.94099278430986</v>
      </c>
      <c r="D2272">
        <v>39373737.075708307</v>
      </c>
      <c r="E2272">
        <v>3.53326327</v>
      </c>
      <c r="F2272">
        <v>89.404808930000002</v>
      </c>
      <c r="G2272">
        <v>32.931769930000002</v>
      </c>
      <c r="H2272">
        <v>0</v>
      </c>
    </row>
    <row r="2273" spans="1:8" x14ac:dyDescent="0.3">
      <c r="A2273" t="s">
        <v>4324</v>
      </c>
      <c r="B2273" t="s">
        <v>4323</v>
      </c>
      <c r="C2273">
        <v>2.7707369816973202</v>
      </c>
      <c r="D2273">
        <v>35588646.491713852</v>
      </c>
      <c r="E2273">
        <v>1.0630914499999999</v>
      </c>
      <c r="F2273">
        <v>-6.4481351399999998</v>
      </c>
      <c r="G2273">
        <v>-15.16158192</v>
      </c>
      <c r="H2273">
        <v>0</v>
      </c>
    </row>
    <row r="2274" spans="1:8" x14ac:dyDescent="0.3">
      <c r="A2274" t="s">
        <v>4418</v>
      </c>
      <c r="B2274" t="s">
        <v>4417</v>
      </c>
      <c r="C2274">
        <v>2.2038005339594902</v>
      </c>
      <c r="D2274">
        <v>32134994.35451458</v>
      </c>
      <c r="E2274">
        <v>1.7489236800000001</v>
      </c>
      <c r="F2274">
        <v>87.916274150000007</v>
      </c>
      <c r="G2274">
        <v>258.90025144999998</v>
      </c>
      <c r="H2274">
        <v>0</v>
      </c>
    </row>
    <row r="2275" spans="1:8" x14ac:dyDescent="0.3">
      <c r="A2275" t="s">
        <v>4347</v>
      </c>
      <c r="B2275" t="s">
        <v>4346</v>
      </c>
      <c r="C2275">
        <v>6.1559548981814798</v>
      </c>
      <c r="D2275">
        <v>28330987.705994569</v>
      </c>
      <c r="E2275">
        <v>1.7809816999999999</v>
      </c>
      <c r="F2275">
        <v>8.8993774499999994</v>
      </c>
      <c r="G2275">
        <v>60.760021680000001</v>
      </c>
      <c r="H2275">
        <v>0</v>
      </c>
    </row>
    <row r="2276" spans="1:8" x14ac:dyDescent="0.3">
      <c r="A2276" t="s">
        <v>4334</v>
      </c>
      <c r="B2276" t="s">
        <v>4334</v>
      </c>
      <c r="C2276">
        <v>1.2037526656119799</v>
      </c>
      <c r="D2276">
        <v>27313995.87112223</v>
      </c>
      <c r="E2276">
        <v>32.179909549999998</v>
      </c>
      <c r="F2276">
        <v>26.9090062</v>
      </c>
      <c r="G2276">
        <v>32.833514549999997</v>
      </c>
      <c r="H2276">
        <v>0</v>
      </c>
    </row>
    <row r="2277" spans="1:8" x14ac:dyDescent="0.3">
      <c r="A2277" t="s">
        <v>4313</v>
      </c>
      <c r="B2277" t="s">
        <v>4313</v>
      </c>
      <c r="C2277">
        <v>3.0508528605860401</v>
      </c>
      <c r="D2277">
        <v>25978331.73326588</v>
      </c>
      <c r="E2277">
        <v>2.1349071300000002</v>
      </c>
      <c r="F2277">
        <v>5.9094134</v>
      </c>
      <c r="G2277">
        <v>105.84889450999999</v>
      </c>
      <c r="H2277">
        <v>0</v>
      </c>
    </row>
    <row r="2278" spans="1:8" x14ac:dyDescent="0.3">
      <c r="A2278" t="s">
        <v>4333</v>
      </c>
      <c r="B2278" t="s">
        <v>4332</v>
      </c>
      <c r="C2278">
        <v>2.1038761607340001E-2</v>
      </c>
      <c r="D2278">
        <v>25215732.120962489</v>
      </c>
      <c r="E2278">
        <v>8.044656E-2</v>
      </c>
      <c r="F2278">
        <v>-3.9546770000000002E-2</v>
      </c>
      <c r="G2278">
        <v>0.15600389000000001</v>
      </c>
      <c r="H2278">
        <v>0</v>
      </c>
    </row>
    <row r="2279" spans="1:8" x14ac:dyDescent="0.3">
      <c r="A2279" t="s">
        <v>4384</v>
      </c>
      <c r="B2279" t="s">
        <v>4384</v>
      </c>
      <c r="C2279">
        <v>67.078161080744536</v>
      </c>
      <c r="D2279">
        <v>25200728.952688862</v>
      </c>
      <c r="E2279">
        <v>-0.76391655999999997</v>
      </c>
      <c r="F2279">
        <v>23.798484240000001</v>
      </c>
      <c r="G2279">
        <v>39.811345459999998</v>
      </c>
      <c r="H2279">
        <v>0</v>
      </c>
    </row>
    <row r="2280" spans="1:8" x14ac:dyDescent="0.3">
      <c r="A2280" t="s">
        <v>4337</v>
      </c>
      <c r="B2280" t="s">
        <v>4336</v>
      </c>
      <c r="C2280">
        <v>2.1542675644650001E-2</v>
      </c>
      <c r="D2280">
        <v>23602338.208088171</v>
      </c>
      <c r="E2280">
        <v>-5.8175999999999996E-4</v>
      </c>
      <c r="F2280">
        <v>3.7926100000000001E-3</v>
      </c>
      <c r="G2280">
        <v>0.15384370999999999</v>
      </c>
      <c r="H2280">
        <v>0</v>
      </c>
    </row>
    <row r="2281" spans="1:8" x14ac:dyDescent="0.3">
      <c r="A2281" t="s">
        <v>4330</v>
      </c>
      <c r="B2281" t="s">
        <v>4329</v>
      </c>
      <c r="C2281">
        <v>57.271424996909658</v>
      </c>
      <c r="D2281">
        <v>19750133.77101123</v>
      </c>
      <c r="E2281">
        <v>-1.8148725699999999</v>
      </c>
      <c r="F2281">
        <v>-9.8721080299999997</v>
      </c>
      <c r="G2281">
        <v>8.7338693500000009</v>
      </c>
      <c r="H2281">
        <v>0</v>
      </c>
    </row>
    <row r="2282" spans="1:8" x14ac:dyDescent="0.3">
      <c r="A2282" t="s">
        <v>4429</v>
      </c>
      <c r="B2282" t="s">
        <v>4429</v>
      </c>
      <c r="C2282">
        <v>226.12774569029293</v>
      </c>
      <c r="D2282">
        <v>19297001.511505</v>
      </c>
      <c r="E2282">
        <v>-3.84965088</v>
      </c>
      <c r="F2282">
        <v>73.727816759999996</v>
      </c>
      <c r="G2282">
        <v>120.08562101</v>
      </c>
      <c r="H2282">
        <v>0</v>
      </c>
    </row>
    <row r="2283" spans="1:8" x14ac:dyDescent="0.3">
      <c r="A2283" t="s">
        <v>4349</v>
      </c>
      <c r="B2283" t="s">
        <v>4349</v>
      </c>
      <c r="C2283">
        <v>0.17945693562067</v>
      </c>
      <c r="D2283">
        <v>19113895.44621408</v>
      </c>
      <c r="E2283">
        <v>-0.37860664999999999</v>
      </c>
      <c r="F2283">
        <v>-8.7264151200000004</v>
      </c>
      <c r="G2283">
        <v>-41.398203029999998</v>
      </c>
      <c r="H2283">
        <v>0</v>
      </c>
    </row>
    <row r="2284" spans="1:8" x14ac:dyDescent="0.3">
      <c r="A2284" t="s">
        <v>4403</v>
      </c>
      <c r="B2284" t="s">
        <v>4402</v>
      </c>
      <c r="C2284">
        <v>6349.6407570749006</v>
      </c>
      <c r="D2284">
        <v>18340325.18245494</v>
      </c>
      <c r="E2284">
        <v>-1.85480768</v>
      </c>
      <c r="F2284">
        <v>14.247773430000001</v>
      </c>
      <c r="G2284">
        <v>75.144668429999996</v>
      </c>
      <c r="H2284">
        <v>0</v>
      </c>
    </row>
    <row r="2285" spans="1:8" x14ac:dyDescent="0.3">
      <c r="A2285" t="s">
        <v>4367</v>
      </c>
      <c r="B2285" t="s">
        <v>4367</v>
      </c>
      <c r="C2285">
        <v>1.046890866596E-2</v>
      </c>
      <c r="D2285">
        <v>17640800.111075241</v>
      </c>
      <c r="E2285">
        <v>2.2564359500000002</v>
      </c>
      <c r="F2285">
        <v>-8.9350158099999994</v>
      </c>
      <c r="G2285">
        <v>-42.191325999999997</v>
      </c>
      <c r="H2285">
        <v>0</v>
      </c>
    </row>
    <row r="2286" spans="1:8" x14ac:dyDescent="0.3">
      <c r="A2286" t="s">
        <v>4413</v>
      </c>
      <c r="B2286" t="s">
        <v>4413</v>
      </c>
      <c r="C2286">
        <v>20.305279064535679</v>
      </c>
      <c r="D2286">
        <v>15758819.574414261</v>
      </c>
      <c r="E2286">
        <v>1.6146901</v>
      </c>
      <c r="F2286">
        <v>2.3724590600000002</v>
      </c>
      <c r="G2286">
        <v>79.260485360000004</v>
      </c>
      <c r="H2286">
        <v>0</v>
      </c>
    </row>
    <row r="2287" spans="1:8" x14ac:dyDescent="0.3">
      <c r="A2287" t="s">
        <v>4433</v>
      </c>
      <c r="B2287" t="s">
        <v>4433</v>
      </c>
      <c r="C2287">
        <v>17.095547698212439</v>
      </c>
      <c r="D2287">
        <v>15406621.3180677</v>
      </c>
      <c r="E2287">
        <v>-0.68000830000000001</v>
      </c>
      <c r="F2287">
        <v>-7.9036425100000001</v>
      </c>
      <c r="G2287">
        <v>-6.5959466000000004</v>
      </c>
      <c r="H2287">
        <v>0</v>
      </c>
    </row>
    <row r="2288" spans="1:8" x14ac:dyDescent="0.3">
      <c r="A2288" t="s">
        <v>4391</v>
      </c>
      <c r="B2288" t="s">
        <v>4390</v>
      </c>
      <c r="C2288">
        <v>317.85814384358088</v>
      </c>
      <c r="D2288">
        <v>14544716.99102534</v>
      </c>
      <c r="E2288">
        <v>5.1217376100000003</v>
      </c>
      <c r="F2288">
        <v>14.882277</v>
      </c>
      <c r="G2288">
        <v>0.10804986</v>
      </c>
      <c r="H2288">
        <v>0</v>
      </c>
    </row>
    <row r="2289" spans="1:8" x14ac:dyDescent="0.3">
      <c r="A2289" t="s">
        <v>4326</v>
      </c>
      <c r="B2289" t="s">
        <v>4325</v>
      </c>
      <c r="C2289">
        <v>12.995687955258401</v>
      </c>
      <c r="D2289">
        <v>14494936.222622011</v>
      </c>
      <c r="E2289">
        <v>-7.0388930000000002E-2</v>
      </c>
      <c r="F2289">
        <v>0.70974545</v>
      </c>
      <c r="G2289">
        <v>3.7597879299999999</v>
      </c>
      <c r="H2289">
        <v>0</v>
      </c>
    </row>
    <row r="2290" spans="1:8" x14ac:dyDescent="0.3">
      <c r="A2290" t="s">
        <v>4358</v>
      </c>
      <c r="B2290" t="s">
        <v>4357</v>
      </c>
      <c r="C2290">
        <v>209.40918973795212</v>
      </c>
      <c r="D2290">
        <v>14069543.756574919</v>
      </c>
      <c r="E2290">
        <v>-7.6986976</v>
      </c>
      <c r="F2290">
        <v>-26.11513699</v>
      </c>
      <c r="G2290">
        <v>-48.879628519999997</v>
      </c>
      <c r="H2290">
        <v>0</v>
      </c>
    </row>
    <row r="2291" spans="1:8" x14ac:dyDescent="0.3">
      <c r="A2291" t="s">
        <v>4345</v>
      </c>
      <c r="B2291" t="s">
        <v>4344</v>
      </c>
      <c r="C2291">
        <v>35.810927601188801</v>
      </c>
      <c r="D2291">
        <v>13181686.72519902</v>
      </c>
      <c r="E2291">
        <v>1.6400879900000001</v>
      </c>
      <c r="F2291">
        <v>-3.9878997699999998</v>
      </c>
      <c r="G2291">
        <v>-24.80858155</v>
      </c>
      <c r="H2291">
        <v>0</v>
      </c>
    </row>
    <row r="2292" spans="1:8" x14ac:dyDescent="0.3">
      <c r="A2292" t="s">
        <v>4426</v>
      </c>
      <c r="B2292" t="s">
        <v>4425</v>
      </c>
      <c r="C2292">
        <v>1.7368858395743101</v>
      </c>
      <c r="D2292">
        <v>12677259.56608971</v>
      </c>
      <c r="E2292">
        <v>5.60328582</v>
      </c>
      <c r="F2292">
        <v>7.39060425</v>
      </c>
      <c r="G2292">
        <v>289.02390255</v>
      </c>
      <c r="H2292">
        <v>0</v>
      </c>
    </row>
    <row r="2293" spans="1:8" x14ac:dyDescent="0.3">
      <c r="A2293" t="s">
        <v>4370</v>
      </c>
      <c r="B2293" t="s">
        <v>4370</v>
      </c>
      <c r="C2293">
        <v>24.773664238153991</v>
      </c>
      <c r="D2293">
        <v>11854561.55681649</v>
      </c>
      <c r="E2293">
        <v>-0.71569850000000002</v>
      </c>
      <c r="F2293">
        <v>-11.97731171</v>
      </c>
      <c r="G2293">
        <v>19.605375680000002</v>
      </c>
      <c r="H2293">
        <v>0</v>
      </c>
    </row>
    <row r="2294" spans="1:8" x14ac:dyDescent="0.3">
      <c r="A2294" t="s">
        <v>4515</v>
      </c>
      <c r="B2294" t="s">
        <v>4514</v>
      </c>
      <c r="C2294">
        <v>0.25612731003542999</v>
      </c>
      <c r="D2294">
        <v>11637937.425711591</v>
      </c>
      <c r="E2294">
        <v>-0.97843672999999998</v>
      </c>
      <c r="F2294">
        <v>73.544623020000003</v>
      </c>
      <c r="G2294">
        <v>70.298031589999994</v>
      </c>
      <c r="H2294">
        <v>0</v>
      </c>
    </row>
    <row r="2295" spans="1:8" x14ac:dyDescent="0.3">
      <c r="A2295" t="s">
        <v>4364</v>
      </c>
      <c r="B2295" t="s">
        <v>4364</v>
      </c>
      <c r="C2295">
        <v>32.421352038886639</v>
      </c>
      <c r="D2295">
        <v>11461135.06859944</v>
      </c>
      <c r="E2295">
        <v>-5.2710792900000003</v>
      </c>
      <c r="F2295">
        <v>0.58710001999999994</v>
      </c>
      <c r="G2295">
        <v>93.235658419999993</v>
      </c>
      <c r="H2295">
        <v>0</v>
      </c>
    </row>
    <row r="2296" spans="1:8" x14ac:dyDescent="0.3">
      <c r="A2296" t="s">
        <v>2913</v>
      </c>
      <c r="B2296" t="s">
        <v>4409</v>
      </c>
      <c r="C2296">
        <v>0.21446695899623999</v>
      </c>
      <c r="D2296">
        <v>11358208.05836424</v>
      </c>
      <c r="E2296">
        <v>-0.13879649999999999</v>
      </c>
      <c r="F2296">
        <v>-1.8535101</v>
      </c>
      <c r="G2296">
        <v>6.9020084500000003</v>
      </c>
      <c r="H2296">
        <v>0</v>
      </c>
    </row>
    <row r="2297" spans="1:8" x14ac:dyDescent="0.3">
      <c r="A2297" t="s">
        <v>4420</v>
      </c>
      <c r="B2297" t="s">
        <v>4419</v>
      </c>
      <c r="C2297">
        <v>6.04979046087273</v>
      </c>
      <c r="D2297">
        <v>10717028.165203679</v>
      </c>
      <c r="E2297">
        <v>-0.83838687999999995</v>
      </c>
      <c r="F2297">
        <v>4.9319186300000002</v>
      </c>
      <c r="G2297">
        <v>25.654948770000001</v>
      </c>
      <c r="H2297">
        <v>0</v>
      </c>
    </row>
    <row r="2298" spans="1:8" x14ac:dyDescent="0.3">
      <c r="A2298" t="s">
        <v>4442</v>
      </c>
      <c r="B2298" t="s">
        <v>4441</v>
      </c>
      <c r="C2298">
        <v>37459.157037109988</v>
      </c>
      <c r="D2298">
        <v>9133664.4585830308</v>
      </c>
      <c r="E2298">
        <v>0.20895089</v>
      </c>
      <c r="F2298">
        <v>4.0112980800000004</v>
      </c>
      <c r="G2298">
        <v>19.246814799999999</v>
      </c>
      <c r="H2298">
        <v>0</v>
      </c>
    </row>
    <row r="2299" spans="1:8" x14ac:dyDescent="0.3">
      <c r="A2299" t="s">
        <v>4378</v>
      </c>
      <c r="B2299" t="s">
        <v>4378</v>
      </c>
      <c r="C2299">
        <v>0.78466772410272001</v>
      </c>
      <c r="D2299">
        <v>8921890.3752492592</v>
      </c>
      <c r="E2299">
        <v>-0.87705878999999998</v>
      </c>
      <c r="F2299">
        <v>-6.1593067899999996</v>
      </c>
      <c r="G2299">
        <v>-21.539609639999998</v>
      </c>
      <c r="H2299">
        <v>0</v>
      </c>
    </row>
    <row r="2300" spans="1:8" x14ac:dyDescent="0.3">
      <c r="A2300" t="s">
        <v>4369</v>
      </c>
      <c r="B2300" t="s">
        <v>4368</v>
      </c>
      <c r="C2300">
        <v>1.784539814098E-2</v>
      </c>
      <c r="D2300">
        <v>8582470.9516849294</v>
      </c>
      <c r="E2300">
        <v>-0.20616064000000001</v>
      </c>
      <c r="F2300">
        <v>-14.069020780000001</v>
      </c>
      <c r="G2300">
        <v>-55.230565200000001</v>
      </c>
      <c r="H2300">
        <v>0</v>
      </c>
    </row>
    <row r="2301" spans="1:8" x14ac:dyDescent="0.3">
      <c r="A2301" t="s">
        <v>4410</v>
      </c>
      <c r="B2301" t="s">
        <v>4410</v>
      </c>
      <c r="C2301">
        <v>9.2280698236821195</v>
      </c>
      <c r="D2301">
        <v>8423598.7525507603</v>
      </c>
      <c r="E2301">
        <v>-1.12533123</v>
      </c>
      <c r="F2301">
        <v>-10.060182299999999</v>
      </c>
      <c r="G2301">
        <v>18.356493530000002</v>
      </c>
      <c r="H2301">
        <v>0</v>
      </c>
    </row>
    <row r="2302" spans="1:8" x14ac:dyDescent="0.3">
      <c r="A2302" t="s">
        <v>4380</v>
      </c>
      <c r="B2302" t="s">
        <v>4379</v>
      </c>
      <c r="C2302">
        <v>4.2391400391904597</v>
      </c>
      <c r="D2302">
        <v>8411494.3527009301</v>
      </c>
      <c r="E2302">
        <v>5.06914921</v>
      </c>
      <c r="F2302">
        <v>-17.222740609999999</v>
      </c>
      <c r="G2302">
        <v>0</v>
      </c>
      <c r="H2302">
        <v>0</v>
      </c>
    </row>
    <row r="2303" spans="1:8" x14ac:dyDescent="0.3">
      <c r="A2303" t="s">
        <v>4389</v>
      </c>
      <c r="B2303" t="s">
        <v>4388</v>
      </c>
      <c r="C2303">
        <v>361.78664728279279</v>
      </c>
      <c r="D2303">
        <v>8403006.6904623508</v>
      </c>
      <c r="E2303">
        <v>-0.19351851</v>
      </c>
      <c r="F2303">
        <v>8.1003390799999995</v>
      </c>
      <c r="G2303">
        <v>34.221323499999997</v>
      </c>
      <c r="H2303">
        <v>0</v>
      </c>
    </row>
    <row r="2304" spans="1:8" x14ac:dyDescent="0.3">
      <c r="A2304" t="s">
        <v>4361</v>
      </c>
      <c r="B2304" t="s">
        <v>4361</v>
      </c>
      <c r="C2304">
        <v>108.65045764431508</v>
      </c>
      <c r="D2304">
        <v>8392882.8193129301</v>
      </c>
      <c r="E2304">
        <v>-13.64477746</v>
      </c>
      <c r="F2304">
        <v>12.14618703</v>
      </c>
      <c r="G2304">
        <v>316.55336403000001</v>
      </c>
      <c r="H2304">
        <v>0</v>
      </c>
    </row>
    <row r="2305" spans="1:8" x14ac:dyDescent="0.3">
      <c r="A2305" t="s">
        <v>4363</v>
      </c>
      <c r="B2305" t="s">
        <v>4362</v>
      </c>
      <c r="C2305">
        <v>0.53446060016269004</v>
      </c>
      <c r="D2305">
        <v>8170093.6457633097</v>
      </c>
      <c r="E2305">
        <v>0.27483164999999998</v>
      </c>
      <c r="F2305">
        <v>-1.10934847</v>
      </c>
      <c r="G2305">
        <v>-0.45911374999999999</v>
      </c>
      <c r="H2305">
        <v>0</v>
      </c>
    </row>
    <row r="2306" spans="1:8" x14ac:dyDescent="0.3">
      <c r="A2306" t="s">
        <v>4335</v>
      </c>
      <c r="B2306" t="s">
        <v>4335</v>
      </c>
      <c r="C2306">
        <v>13.102149459475379</v>
      </c>
      <c r="D2306">
        <v>7862721.5428762101</v>
      </c>
      <c r="E2306">
        <v>-3.6286858899999999</v>
      </c>
      <c r="F2306">
        <v>-13.380890750000001</v>
      </c>
      <c r="G2306">
        <v>39.70946541</v>
      </c>
      <c r="H2306">
        <v>0</v>
      </c>
    </row>
    <row r="2307" spans="1:8" x14ac:dyDescent="0.3">
      <c r="A2307" t="s">
        <v>4316</v>
      </c>
      <c r="B2307" t="s">
        <v>4316</v>
      </c>
      <c r="C2307">
        <v>7.2561747445700001E-3</v>
      </c>
      <c r="D2307">
        <v>7786438.6342947502</v>
      </c>
      <c r="E2307">
        <v>-0.67701860999999997</v>
      </c>
      <c r="F2307">
        <v>-7.3702253600000001</v>
      </c>
      <c r="G2307">
        <v>-96.351165629999997</v>
      </c>
      <c r="H2307">
        <v>0</v>
      </c>
    </row>
    <row r="2308" spans="1:8" x14ac:dyDescent="0.3">
      <c r="A2308" t="s">
        <v>4405</v>
      </c>
      <c r="B2308" t="s">
        <v>4405</v>
      </c>
      <c r="C2308">
        <v>1.7935684516309999E-2</v>
      </c>
      <c r="D2308">
        <v>7746702.62393321</v>
      </c>
      <c r="E2308">
        <v>3.5346602900000001</v>
      </c>
      <c r="F2308">
        <v>-2.1462288799999998</v>
      </c>
      <c r="G2308">
        <v>-63.802741500000003</v>
      </c>
      <c r="H2308">
        <v>0</v>
      </c>
    </row>
    <row r="2309" spans="1:8" x14ac:dyDescent="0.3">
      <c r="A2309" t="s">
        <v>4464</v>
      </c>
      <c r="B2309" t="s">
        <v>4463</v>
      </c>
      <c r="C2309">
        <v>0.53057078613161002</v>
      </c>
      <c r="D2309">
        <v>7424751.3326355899</v>
      </c>
      <c r="E2309">
        <v>0.98166523999999999</v>
      </c>
      <c r="F2309">
        <v>4.2915624299999999</v>
      </c>
      <c r="G2309">
        <v>7.9494333499999996</v>
      </c>
      <c r="H2309">
        <v>0</v>
      </c>
    </row>
    <row r="2310" spans="1:8" x14ac:dyDescent="0.3">
      <c r="A2310" t="s">
        <v>1450</v>
      </c>
      <c r="B2310" t="s">
        <v>4393</v>
      </c>
      <c r="C2310">
        <v>40722.478407627525</v>
      </c>
      <c r="D2310">
        <v>7073466.9438666096</v>
      </c>
      <c r="E2310">
        <v>9.8262150000000006E-2</v>
      </c>
      <c r="F2310">
        <v>9.9877057499999999</v>
      </c>
      <c r="G2310">
        <v>56.86221853</v>
      </c>
      <c r="H2310">
        <v>0</v>
      </c>
    </row>
    <row r="2311" spans="1:8" x14ac:dyDescent="0.3">
      <c r="A2311" t="s">
        <v>4468</v>
      </c>
      <c r="B2311" t="s">
        <v>4467</v>
      </c>
      <c r="C2311">
        <v>0.42193343011579998</v>
      </c>
      <c r="D2311">
        <v>7028870.3160144696</v>
      </c>
      <c r="E2311">
        <v>-1.6044123400000001</v>
      </c>
      <c r="F2311">
        <v>37.354108089999997</v>
      </c>
      <c r="G2311">
        <v>135.89931453</v>
      </c>
      <c r="H2311">
        <v>0</v>
      </c>
    </row>
    <row r="2312" spans="1:8" x14ac:dyDescent="0.3">
      <c r="A2312" t="s">
        <v>3977</v>
      </c>
      <c r="B2312" t="s">
        <v>4404</v>
      </c>
      <c r="C2312">
        <v>64.535957799059233</v>
      </c>
      <c r="D2312">
        <v>6950862.3964200197</v>
      </c>
      <c r="E2312">
        <v>-2.0013100000000001E-3</v>
      </c>
      <c r="F2312">
        <v>8.8223128000000006</v>
      </c>
      <c r="G2312">
        <v>2.9630476099999998</v>
      </c>
      <c r="H2312">
        <v>0</v>
      </c>
    </row>
    <row r="2313" spans="1:8" x14ac:dyDescent="0.3">
      <c r="A2313" t="s">
        <v>4414</v>
      </c>
      <c r="B2313" t="s">
        <v>4414</v>
      </c>
      <c r="C2313">
        <v>0.37090477475428002</v>
      </c>
      <c r="D2313">
        <v>6901738.4846435599</v>
      </c>
      <c r="E2313">
        <v>0.33172697000000001</v>
      </c>
      <c r="F2313">
        <v>9.0823278199999997</v>
      </c>
      <c r="G2313">
        <v>22.815735960000001</v>
      </c>
      <c r="H2313">
        <v>0</v>
      </c>
    </row>
    <row r="2314" spans="1:8" x14ac:dyDescent="0.3">
      <c r="A2314" t="s">
        <v>4521</v>
      </c>
      <c r="B2314" t="s">
        <v>4520</v>
      </c>
      <c r="C2314">
        <v>0.12655324102228999</v>
      </c>
      <c r="D2314">
        <v>6733823.3250546698</v>
      </c>
      <c r="E2314">
        <v>-1.1265292</v>
      </c>
      <c r="F2314">
        <v>10.18357701</v>
      </c>
      <c r="G2314">
        <v>13.053863099999999</v>
      </c>
      <c r="H2314">
        <v>0</v>
      </c>
    </row>
    <row r="2315" spans="1:8" x14ac:dyDescent="0.3">
      <c r="A2315" t="s">
        <v>4619</v>
      </c>
      <c r="B2315" t="s">
        <v>4618</v>
      </c>
      <c r="C2315">
        <v>7.5310551003379994E-2</v>
      </c>
      <c r="D2315">
        <v>6601805.1740322802</v>
      </c>
      <c r="E2315">
        <v>-8.7714065199999993</v>
      </c>
      <c r="F2315">
        <v>-50.634238549999999</v>
      </c>
      <c r="G2315">
        <v>36.99690013</v>
      </c>
      <c r="H2315">
        <v>0</v>
      </c>
    </row>
    <row r="2316" spans="1:8" x14ac:dyDescent="0.3">
      <c r="A2316" t="s">
        <v>4407</v>
      </c>
      <c r="B2316" t="s">
        <v>4406</v>
      </c>
      <c r="C2316">
        <v>1.5733231073229999E-2</v>
      </c>
      <c r="D2316">
        <v>7046904.4561244501</v>
      </c>
      <c r="E2316">
        <v>-0.13138549999999999</v>
      </c>
      <c r="F2316">
        <v>-9.4732289999999997E-2</v>
      </c>
      <c r="G2316">
        <v>20.98107967</v>
      </c>
      <c r="H2316">
        <v>0</v>
      </c>
    </row>
    <row r="2317" spans="1:8" x14ac:dyDescent="0.3">
      <c r="A2317" t="s">
        <v>1544</v>
      </c>
      <c r="B2317" t="s">
        <v>4387</v>
      </c>
      <c r="C2317">
        <v>12.85624261227731</v>
      </c>
      <c r="D2317">
        <v>5836050.4856897704</v>
      </c>
      <c r="E2317">
        <v>1.1405749999999999E-2</v>
      </c>
      <c r="F2317">
        <v>-2.6123671900000001</v>
      </c>
      <c r="G2317">
        <v>-5.6748642800000004</v>
      </c>
      <c r="H2317">
        <v>0</v>
      </c>
    </row>
    <row r="2318" spans="1:8" x14ac:dyDescent="0.3">
      <c r="A2318" t="s">
        <v>4399</v>
      </c>
      <c r="B2318" t="s">
        <v>4399</v>
      </c>
      <c r="C2318">
        <v>2.43570585901226</v>
      </c>
      <c r="D2318">
        <v>5693997.91011333</v>
      </c>
      <c r="E2318">
        <v>-0.18927804000000001</v>
      </c>
      <c r="F2318">
        <v>-9.5567673000000006</v>
      </c>
      <c r="G2318">
        <v>6.4484517300000004</v>
      </c>
      <c r="H2318">
        <v>0</v>
      </c>
    </row>
    <row r="2319" spans="1:8" x14ac:dyDescent="0.3">
      <c r="A2319" t="s">
        <v>4377</v>
      </c>
      <c r="B2319" t="s">
        <v>4376</v>
      </c>
      <c r="C2319">
        <v>0.55277513343733997</v>
      </c>
      <c r="D2319">
        <v>5628997.7309212703</v>
      </c>
      <c r="E2319">
        <v>-1.07417312</v>
      </c>
      <c r="F2319">
        <v>-2.55382847</v>
      </c>
      <c r="G2319">
        <v>2.6396349999999999E-2</v>
      </c>
      <c r="H2319">
        <v>0</v>
      </c>
    </row>
    <row r="2320" spans="1:8" x14ac:dyDescent="0.3">
      <c r="A2320" t="s">
        <v>4604</v>
      </c>
      <c r="B2320" t="s">
        <v>4850</v>
      </c>
      <c r="C2320">
        <v>131.708970855356</v>
      </c>
      <c r="D2320">
        <v>5921342.3499439498</v>
      </c>
      <c r="E2320">
        <v>-0.20349484000000001</v>
      </c>
      <c r="F2320">
        <v>142.35831164000001</v>
      </c>
      <c r="G2320">
        <v>56.236068539999998</v>
      </c>
      <c r="H2320">
        <v>0</v>
      </c>
    </row>
    <row r="2321" spans="1:8" x14ac:dyDescent="0.3">
      <c r="A2321" t="s">
        <v>4412</v>
      </c>
      <c r="B2321" t="s">
        <v>4411</v>
      </c>
      <c r="C2321">
        <v>2.57029844578223</v>
      </c>
      <c r="D2321">
        <v>5612260.56827519</v>
      </c>
      <c r="E2321">
        <v>-0.55273755999999996</v>
      </c>
      <c r="F2321">
        <v>3.5003020999999999</v>
      </c>
      <c r="G2321">
        <v>17.10048012</v>
      </c>
      <c r="H2321">
        <v>0</v>
      </c>
    </row>
    <row r="2322" spans="1:8" x14ac:dyDescent="0.3">
      <c r="A2322" t="s">
        <v>1588</v>
      </c>
      <c r="B2322" t="s">
        <v>1588</v>
      </c>
      <c r="C2322">
        <v>29.64823743768612</v>
      </c>
      <c r="D2322">
        <v>5590354.5198398801</v>
      </c>
      <c r="E2322">
        <v>1.72558937</v>
      </c>
      <c r="F2322">
        <v>1.7691576600000001</v>
      </c>
      <c r="G2322">
        <v>20.426723110000001</v>
      </c>
      <c r="H2322">
        <v>0</v>
      </c>
    </row>
    <row r="2323" spans="1:8" x14ac:dyDescent="0.3">
      <c r="A2323" t="s">
        <v>4386</v>
      </c>
      <c r="B2323" t="s">
        <v>4385</v>
      </c>
      <c r="C2323">
        <v>0.76142500525121004</v>
      </c>
      <c r="D2323">
        <v>3878344.5833341898</v>
      </c>
      <c r="E2323">
        <v>0.20266724</v>
      </c>
      <c r="F2323">
        <v>-0.40865499999999999</v>
      </c>
      <c r="G2323">
        <v>0.16783699999999999</v>
      </c>
      <c r="H2323">
        <v>0</v>
      </c>
    </row>
    <row r="2324" spans="1:8" x14ac:dyDescent="0.3">
      <c r="A2324" t="s">
        <v>4416</v>
      </c>
      <c r="B2324" t="s">
        <v>4415</v>
      </c>
      <c r="C2324">
        <v>26.762326805155411</v>
      </c>
      <c r="D2324">
        <v>5395303.82771869</v>
      </c>
      <c r="E2324">
        <v>3.5287673100000001</v>
      </c>
      <c r="F2324">
        <v>29.161884180000001</v>
      </c>
      <c r="G2324">
        <v>1066.7826670500001</v>
      </c>
      <c r="H2324">
        <v>0</v>
      </c>
    </row>
    <row r="2325" spans="1:8" x14ac:dyDescent="0.3">
      <c r="A2325" t="s">
        <v>4383</v>
      </c>
      <c r="B2325" t="s">
        <v>4382</v>
      </c>
      <c r="C2325">
        <v>13.03741179130304</v>
      </c>
      <c r="D2325">
        <v>5285135.0449205404</v>
      </c>
      <c r="E2325">
        <v>1.24728609</v>
      </c>
      <c r="F2325">
        <v>-0.57160407000000002</v>
      </c>
      <c r="G2325">
        <v>4.9158596599999997</v>
      </c>
      <c r="H2325">
        <v>0</v>
      </c>
    </row>
    <row r="2326" spans="1:8" x14ac:dyDescent="0.3">
      <c r="A2326" t="s">
        <v>2171</v>
      </c>
      <c r="B2326" t="s">
        <v>4579</v>
      </c>
      <c r="C2326">
        <v>0.12956770596275</v>
      </c>
      <c r="D2326">
        <v>5246791.0453772396</v>
      </c>
      <c r="E2326">
        <v>1.34823789</v>
      </c>
      <c r="F2326">
        <v>0.40139235000000001</v>
      </c>
      <c r="G2326">
        <v>2.6388125900000001</v>
      </c>
      <c r="H2326">
        <v>0</v>
      </c>
    </row>
    <row r="2327" spans="1:8" x14ac:dyDescent="0.3">
      <c r="A2327" t="s">
        <v>3644</v>
      </c>
      <c r="B2327" t="s">
        <v>4408</v>
      </c>
      <c r="C2327">
        <v>1821.27984385388</v>
      </c>
      <c r="D2327">
        <v>5251429.0240114396</v>
      </c>
      <c r="E2327">
        <v>0.15271512000000001</v>
      </c>
      <c r="F2327">
        <v>-1.05518358</v>
      </c>
      <c r="G2327">
        <v>-0.90145330999999995</v>
      </c>
      <c r="H2327">
        <v>0</v>
      </c>
    </row>
    <row r="2328" spans="1:8" x14ac:dyDescent="0.3">
      <c r="A2328" t="s">
        <v>7573</v>
      </c>
      <c r="B2328" t="s">
        <v>7574</v>
      </c>
      <c r="C2328">
        <v>5.06030469183424</v>
      </c>
      <c r="D2328">
        <v>5059133.9107722696</v>
      </c>
      <c r="E2328">
        <v>-3.9499197700000002</v>
      </c>
      <c r="F2328">
        <v>0</v>
      </c>
      <c r="G2328">
        <v>0</v>
      </c>
      <c r="H2328">
        <v>0</v>
      </c>
    </row>
    <row r="2329" spans="1:8" x14ac:dyDescent="0.3">
      <c r="A2329" t="s">
        <v>4563</v>
      </c>
      <c r="B2329" t="s">
        <v>4562</v>
      </c>
      <c r="C2329">
        <v>0.31113114378341</v>
      </c>
      <c r="D2329">
        <v>4828215.8660276504</v>
      </c>
      <c r="E2329">
        <v>3.1594089200000002</v>
      </c>
      <c r="F2329">
        <v>6.7985962400000002</v>
      </c>
      <c r="G2329">
        <v>12.053800900000001</v>
      </c>
      <c r="H2329">
        <v>0</v>
      </c>
    </row>
    <row r="2330" spans="1:8" x14ac:dyDescent="0.3">
      <c r="A2330" t="s">
        <v>2271</v>
      </c>
      <c r="B2330" t="s">
        <v>2271</v>
      </c>
      <c r="C2330">
        <v>81.357357256208999</v>
      </c>
      <c r="D2330">
        <v>4700389.09220572</v>
      </c>
      <c r="E2330">
        <v>-0.22325806000000001</v>
      </c>
      <c r="F2330">
        <v>-0.82674698999999996</v>
      </c>
      <c r="G2330">
        <v>-0.66995994999999997</v>
      </c>
      <c r="H2330">
        <v>0</v>
      </c>
    </row>
    <row r="2331" spans="1:8" x14ac:dyDescent="0.3">
      <c r="A2331" t="s">
        <v>4428</v>
      </c>
      <c r="B2331" t="s">
        <v>4427</v>
      </c>
      <c r="C2331">
        <v>0.64880036004985997</v>
      </c>
      <c r="D2331">
        <v>4619330.3719077697</v>
      </c>
      <c r="E2331">
        <v>0.10058451</v>
      </c>
      <c r="F2331">
        <v>4.8683088000000003</v>
      </c>
      <c r="G2331">
        <v>37.352120679999999</v>
      </c>
      <c r="H2331">
        <v>0</v>
      </c>
    </row>
    <row r="2332" spans="1:8" x14ac:dyDescent="0.3">
      <c r="A2332" t="s">
        <v>4594</v>
      </c>
      <c r="B2332" t="s">
        <v>4594</v>
      </c>
      <c r="C2332">
        <v>8.3571116023699998E-3</v>
      </c>
      <c r="D2332">
        <v>4536453.3148059798</v>
      </c>
      <c r="E2332">
        <v>1.4661638400000001</v>
      </c>
      <c r="F2332">
        <v>-26.937377219999998</v>
      </c>
      <c r="G2332">
        <v>-46.31462733</v>
      </c>
      <c r="H2332">
        <v>0</v>
      </c>
    </row>
    <row r="2333" spans="1:8" x14ac:dyDescent="0.3">
      <c r="A2333" t="s">
        <v>4438</v>
      </c>
      <c r="B2333" t="s">
        <v>4437</v>
      </c>
      <c r="C2333">
        <v>9.8426297911379995E-2</v>
      </c>
      <c r="D2333">
        <v>4439013.4823797503</v>
      </c>
      <c r="E2333">
        <v>0.11232739</v>
      </c>
      <c r="F2333">
        <v>-1.8678029</v>
      </c>
      <c r="G2333">
        <v>7.8591666800000004</v>
      </c>
      <c r="H2333">
        <v>0</v>
      </c>
    </row>
    <row r="2334" spans="1:8" x14ac:dyDescent="0.3">
      <c r="A2334" t="s">
        <v>4422</v>
      </c>
      <c r="B2334" t="s">
        <v>4421</v>
      </c>
      <c r="C2334">
        <v>33.011910571395198</v>
      </c>
      <c r="D2334">
        <v>4333776.1387916896</v>
      </c>
      <c r="E2334">
        <v>5.5946452000000004</v>
      </c>
      <c r="F2334">
        <v>-2.5226156899999999</v>
      </c>
      <c r="G2334">
        <v>63.145942120000001</v>
      </c>
      <c r="H2334">
        <v>0</v>
      </c>
    </row>
    <row r="2335" spans="1:8" x14ac:dyDescent="0.3">
      <c r="A2335" t="s">
        <v>1407</v>
      </c>
      <c r="B2335" t="s">
        <v>4430</v>
      </c>
      <c r="C2335">
        <v>2.8583365431799801</v>
      </c>
      <c r="D2335">
        <v>4269571.0313462699</v>
      </c>
      <c r="E2335">
        <v>0.46596349999999997</v>
      </c>
      <c r="F2335">
        <v>4.1763203999999998</v>
      </c>
      <c r="G2335">
        <v>17.933593219999999</v>
      </c>
      <c r="H2335">
        <v>0</v>
      </c>
    </row>
    <row r="2336" spans="1:8" x14ac:dyDescent="0.3">
      <c r="A2336" t="s">
        <v>3369</v>
      </c>
      <c r="B2336" t="s">
        <v>5461</v>
      </c>
      <c r="C2336">
        <v>4.8878300111500003E-3</v>
      </c>
      <c r="D2336">
        <v>4168702.8173452402</v>
      </c>
      <c r="E2336">
        <v>0.13339037000000001</v>
      </c>
      <c r="F2336">
        <v>-1.1949098600000001</v>
      </c>
      <c r="G2336">
        <v>6.4008573699999998</v>
      </c>
      <c r="H2336">
        <v>0</v>
      </c>
    </row>
    <row r="2337" spans="1:8" x14ac:dyDescent="0.3">
      <c r="A2337" t="s">
        <v>4449</v>
      </c>
      <c r="B2337" t="s">
        <v>4448</v>
      </c>
      <c r="C2337">
        <v>1.3930284493802001</v>
      </c>
      <c r="D2337">
        <v>3520863.5107102902</v>
      </c>
      <c r="E2337">
        <v>0.12445231</v>
      </c>
      <c r="F2337">
        <v>8.4229845999999995</v>
      </c>
      <c r="G2337">
        <v>-48.242108809999998</v>
      </c>
      <c r="H2337">
        <v>0</v>
      </c>
    </row>
    <row r="2338" spans="1:8" x14ac:dyDescent="0.3">
      <c r="A2338" t="s">
        <v>4446</v>
      </c>
      <c r="B2338" t="s">
        <v>4445</v>
      </c>
      <c r="C2338">
        <v>0.10270716157713999</v>
      </c>
      <c r="D2338">
        <v>4105193.0635146699</v>
      </c>
      <c r="E2338">
        <v>-3.49331222</v>
      </c>
      <c r="F2338">
        <v>-1.5751517500000001</v>
      </c>
      <c r="G2338">
        <v>18.487301680000002</v>
      </c>
      <c r="H2338">
        <v>0</v>
      </c>
    </row>
    <row r="2339" spans="1:8" x14ac:dyDescent="0.3">
      <c r="A2339" t="s">
        <v>4432</v>
      </c>
      <c r="B2339" t="s">
        <v>4431</v>
      </c>
      <c r="C2339">
        <v>2.0728005034909999E-2</v>
      </c>
      <c r="D2339">
        <v>4018314.9435549402</v>
      </c>
      <c r="E2339">
        <v>1.549889E-2</v>
      </c>
      <c r="F2339">
        <v>-1.590799E-2</v>
      </c>
      <c r="G2339">
        <v>0.21491489999999999</v>
      </c>
      <c r="H2339">
        <v>0</v>
      </c>
    </row>
    <row r="2340" spans="1:8" x14ac:dyDescent="0.3">
      <c r="A2340" t="s">
        <v>3842</v>
      </c>
      <c r="B2340" t="s">
        <v>4465</v>
      </c>
      <c r="C2340">
        <v>4.3707884830043602</v>
      </c>
      <c r="D2340">
        <v>4023788.73192024</v>
      </c>
      <c r="E2340">
        <v>-9.3900412299999996</v>
      </c>
      <c r="F2340">
        <v>2.8833123500000002</v>
      </c>
      <c r="G2340">
        <v>23.2898353</v>
      </c>
      <c r="H2340">
        <v>0</v>
      </c>
    </row>
    <row r="2341" spans="1:8" x14ac:dyDescent="0.3">
      <c r="A2341" t="s">
        <v>4374</v>
      </c>
      <c r="B2341" t="s">
        <v>4373</v>
      </c>
      <c r="C2341">
        <v>86.686167381834011</v>
      </c>
      <c r="D2341">
        <v>3958017.5612414898</v>
      </c>
      <c r="E2341">
        <v>0.51045753999999999</v>
      </c>
      <c r="F2341">
        <v>-9.7690440899999995</v>
      </c>
      <c r="G2341">
        <v>51.597186819999997</v>
      </c>
      <c r="H2341">
        <v>0</v>
      </c>
    </row>
    <row r="2342" spans="1:8" x14ac:dyDescent="0.3">
      <c r="A2342" t="s">
        <v>4576</v>
      </c>
      <c r="B2342" t="s">
        <v>4576</v>
      </c>
      <c r="C2342">
        <v>1.8316017112099999E-3</v>
      </c>
      <c r="D2342">
        <v>3679549.93601092</v>
      </c>
      <c r="E2342">
        <v>3.4005023699999999</v>
      </c>
      <c r="F2342">
        <v>-63.27964609</v>
      </c>
      <c r="G2342">
        <v>-75.071399220000004</v>
      </c>
      <c r="H2342">
        <v>0</v>
      </c>
    </row>
    <row r="2343" spans="1:8" x14ac:dyDescent="0.3">
      <c r="A2343" t="s">
        <v>4398</v>
      </c>
      <c r="B2343" t="s">
        <v>4397</v>
      </c>
      <c r="C2343">
        <v>0.85905339209439002</v>
      </c>
      <c r="D2343">
        <v>3686191.8045188901</v>
      </c>
      <c r="E2343">
        <v>1.3124780899999999</v>
      </c>
      <c r="F2343">
        <v>9.6433525200000005</v>
      </c>
      <c r="G2343">
        <v>69.052909869999993</v>
      </c>
      <c r="H2343">
        <v>0</v>
      </c>
    </row>
    <row r="2344" spans="1:8" x14ac:dyDescent="0.3">
      <c r="A2344" t="s">
        <v>4859</v>
      </c>
      <c r="B2344" t="s">
        <v>4859</v>
      </c>
      <c r="C2344">
        <v>3.8562209620200002E-3</v>
      </c>
      <c r="D2344">
        <v>4918518.1532762405</v>
      </c>
      <c r="E2344">
        <v>-1.0409285800000001</v>
      </c>
      <c r="F2344">
        <v>35.994646619999997</v>
      </c>
      <c r="G2344">
        <v>41.89456354</v>
      </c>
      <c r="H2344">
        <v>0</v>
      </c>
    </row>
    <row r="2345" spans="1:8" x14ac:dyDescent="0.3">
      <c r="A2345" t="s">
        <v>4452</v>
      </c>
      <c r="B2345" t="s">
        <v>4451</v>
      </c>
      <c r="C2345">
        <v>0.40209015998947001</v>
      </c>
      <c r="D2345">
        <v>3600933.7938274201</v>
      </c>
      <c r="E2345">
        <v>-0.65850607000000005</v>
      </c>
      <c r="F2345">
        <v>-0.19838607</v>
      </c>
      <c r="G2345">
        <v>14.338402139999999</v>
      </c>
      <c r="H2345">
        <v>0</v>
      </c>
    </row>
    <row r="2346" spans="1:8" x14ac:dyDescent="0.3">
      <c r="A2346" t="s">
        <v>4503</v>
      </c>
      <c r="B2346" t="s">
        <v>4502</v>
      </c>
      <c r="C2346">
        <v>7.94010451136488</v>
      </c>
      <c r="D2346">
        <v>3467338.2844683798</v>
      </c>
      <c r="E2346">
        <v>1.4857092999999999</v>
      </c>
      <c r="F2346">
        <v>16.590319579999999</v>
      </c>
      <c r="G2346">
        <v>143.8157578</v>
      </c>
      <c r="H2346">
        <v>0</v>
      </c>
    </row>
    <row r="2347" spans="1:8" x14ac:dyDescent="0.3">
      <c r="A2347" t="s">
        <v>4424</v>
      </c>
      <c r="B2347" t="s">
        <v>4423</v>
      </c>
      <c r="C2347">
        <v>38029.140719654628</v>
      </c>
      <c r="D2347">
        <v>3351823.5100450502</v>
      </c>
      <c r="E2347">
        <v>0.10405299</v>
      </c>
      <c r="F2347">
        <v>4.56030494</v>
      </c>
      <c r="G2347">
        <v>19.407729710000002</v>
      </c>
      <c r="H2347">
        <v>0</v>
      </c>
    </row>
    <row r="2348" spans="1:8" x14ac:dyDescent="0.3">
      <c r="A2348" t="s">
        <v>4489</v>
      </c>
      <c r="B2348" t="s">
        <v>4488</v>
      </c>
      <c r="C2348">
        <v>3.0830926521999998E-4</v>
      </c>
      <c r="D2348">
        <v>3333287.31019923</v>
      </c>
      <c r="E2348">
        <v>2.01091307</v>
      </c>
      <c r="F2348">
        <v>-2.7913642099999998</v>
      </c>
      <c r="G2348">
        <v>29.959681249999999</v>
      </c>
      <c r="H2348">
        <v>0</v>
      </c>
    </row>
    <row r="2349" spans="1:8" x14ac:dyDescent="0.3">
      <c r="A2349" t="s">
        <v>4480</v>
      </c>
      <c r="B2349" t="s">
        <v>4479</v>
      </c>
      <c r="C2349">
        <v>4.5320333146516498</v>
      </c>
      <c r="D2349">
        <v>3265230.5046795201</v>
      </c>
      <c r="E2349">
        <v>1.0063404</v>
      </c>
      <c r="F2349">
        <v>13.11888712</v>
      </c>
      <c r="G2349">
        <v>124.39609265999999</v>
      </c>
      <c r="H2349">
        <v>0</v>
      </c>
    </row>
    <row r="2350" spans="1:8" x14ac:dyDescent="0.3">
      <c r="A2350" t="s">
        <v>4353</v>
      </c>
      <c r="B2350" t="s">
        <v>4352</v>
      </c>
      <c r="C2350">
        <v>73.175051523661892</v>
      </c>
      <c r="D2350">
        <v>5750211.0412778398</v>
      </c>
      <c r="E2350">
        <v>3.9913440000000001E-2</v>
      </c>
      <c r="F2350">
        <v>-3.3550879999999998E-2</v>
      </c>
      <c r="G2350">
        <v>17.986690899999999</v>
      </c>
      <c r="H2350">
        <v>0</v>
      </c>
    </row>
    <row r="2351" spans="1:8" x14ac:dyDescent="0.3">
      <c r="A2351" t="s">
        <v>4460</v>
      </c>
      <c r="B2351" t="s">
        <v>4459</v>
      </c>
      <c r="C2351">
        <v>7008.6111733833304</v>
      </c>
      <c r="D2351">
        <v>3218039.7300039502</v>
      </c>
      <c r="E2351">
        <v>3.2355706500000001</v>
      </c>
      <c r="F2351">
        <v>3.0853861199999999</v>
      </c>
      <c r="G2351">
        <v>88.127062069999994</v>
      </c>
      <c r="H2351">
        <v>0</v>
      </c>
    </row>
    <row r="2352" spans="1:8" x14ac:dyDescent="0.3">
      <c r="A2352" t="s">
        <v>4611</v>
      </c>
      <c r="B2352" t="s">
        <v>4610</v>
      </c>
      <c r="C2352">
        <v>4.2238971029099999E-3</v>
      </c>
      <c r="D2352">
        <v>3217010.56764276</v>
      </c>
      <c r="E2352">
        <v>0.33158027000000001</v>
      </c>
      <c r="F2352">
        <v>4.8309038299999996</v>
      </c>
      <c r="G2352">
        <v>4.6558200000000003</v>
      </c>
      <c r="H2352">
        <v>0</v>
      </c>
    </row>
    <row r="2353" spans="1:8" x14ac:dyDescent="0.3">
      <c r="A2353" t="s">
        <v>1615</v>
      </c>
      <c r="B2353" t="s">
        <v>4524</v>
      </c>
      <c r="C2353">
        <v>1.1146415753439999E-2</v>
      </c>
      <c r="D2353">
        <v>3229957.8799415999</v>
      </c>
      <c r="E2353">
        <v>-2.5481854799999999</v>
      </c>
      <c r="F2353">
        <v>15.100293369999999</v>
      </c>
      <c r="G2353">
        <v>4.5349703300000002</v>
      </c>
      <c r="H2353">
        <v>0</v>
      </c>
    </row>
    <row r="2354" spans="1:8" x14ac:dyDescent="0.3">
      <c r="A2354" t="s">
        <v>4447</v>
      </c>
      <c r="B2354" t="s">
        <v>4447</v>
      </c>
      <c r="C2354">
        <v>0.16003357609190999</v>
      </c>
      <c r="D2354">
        <v>3145386.4801487299</v>
      </c>
      <c r="E2354">
        <v>0.40485296999999998</v>
      </c>
      <c r="F2354">
        <v>-2.1283104000000002</v>
      </c>
      <c r="G2354">
        <v>-7.3840120000000002</v>
      </c>
      <c r="H2354">
        <v>0</v>
      </c>
    </row>
    <row r="2355" spans="1:8" x14ac:dyDescent="0.3">
      <c r="A2355" t="s">
        <v>4575</v>
      </c>
      <c r="B2355" t="s">
        <v>4574</v>
      </c>
      <c r="C2355">
        <v>1.21264874887995</v>
      </c>
      <c r="D2355">
        <v>3048989.74606854</v>
      </c>
      <c r="E2355">
        <v>-0.14333135999999999</v>
      </c>
      <c r="F2355">
        <v>6.5976963700000004</v>
      </c>
      <c r="G2355">
        <v>89.023175230000007</v>
      </c>
      <c r="H2355">
        <v>0</v>
      </c>
    </row>
    <row r="2356" spans="1:8" x14ac:dyDescent="0.3">
      <c r="A2356" t="s">
        <v>4454</v>
      </c>
      <c r="B2356" t="s">
        <v>4453</v>
      </c>
      <c r="C2356">
        <v>1.0412464612882399</v>
      </c>
      <c r="D2356">
        <v>2949689.1755214301</v>
      </c>
      <c r="E2356">
        <v>0.82497920999999996</v>
      </c>
      <c r="F2356">
        <v>-1.1482884600000001</v>
      </c>
      <c r="G2356">
        <v>-10.72977498</v>
      </c>
      <c r="H2356">
        <v>0</v>
      </c>
    </row>
    <row r="2357" spans="1:8" x14ac:dyDescent="0.3">
      <c r="A2357" t="s">
        <v>4339</v>
      </c>
      <c r="B2357" t="s">
        <v>4338</v>
      </c>
      <c r="C2357">
        <v>1.72054748823284</v>
      </c>
      <c r="D2357">
        <v>2905080.4422538802</v>
      </c>
      <c r="E2357">
        <v>12.057201620000001</v>
      </c>
      <c r="F2357">
        <v>4.2237812899999998</v>
      </c>
      <c r="G2357">
        <v>8217.6584530799992</v>
      </c>
      <c r="H2357">
        <v>0</v>
      </c>
    </row>
    <row r="2358" spans="1:8" x14ac:dyDescent="0.3">
      <c r="A2358" t="s">
        <v>4553</v>
      </c>
      <c r="B2358" t="s">
        <v>4552</v>
      </c>
      <c r="C2358">
        <v>0.86235681770289996</v>
      </c>
      <c r="D2358">
        <v>2983719.7549557099</v>
      </c>
      <c r="E2358">
        <v>1.7655836600000001</v>
      </c>
      <c r="F2358">
        <v>25.50610631</v>
      </c>
      <c r="G2358">
        <v>115.72171456</v>
      </c>
      <c r="H2358">
        <v>0</v>
      </c>
    </row>
    <row r="2359" spans="1:8" x14ac:dyDescent="0.3">
      <c r="A2359" t="s">
        <v>4485</v>
      </c>
      <c r="B2359" t="s">
        <v>4484</v>
      </c>
      <c r="C2359">
        <v>156.65423718132348</v>
      </c>
      <c r="D2359">
        <v>2961004.7553693098</v>
      </c>
      <c r="E2359">
        <v>3.6734655799999998</v>
      </c>
      <c r="F2359">
        <v>13.931936950000001</v>
      </c>
      <c r="G2359">
        <v>53.551927599999999</v>
      </c>
      <c r="H2359">
        <v>0</v>
      </c>
    </row>
    <row r="2360" spans="1:8" x14ac:dyDescent="0.3">
      <c r="A2360" t="s">
        <v>4456</v>
      </c>
      <c r="B2360" t="s">
        <v>4455</v>
      </c>
      <c r="C2360">
        <v>5.587737456262E-2</v>
      </c>
      <c r="D2360">
        <v>2940832.3569065002</v>
      </c>
      <c r="E2360">
        <v>0.74558831999999997</v>
      </c>
      <c r="F2360">
        <v>-0.28396911000000002</v>
      </c>
      <c r="G2360">
        <v>-7.1297009999999998</v>
      </c>
      <c r="H2360">
        <v>0</v>
      </c>
    </row>
    <row r="2361" spans="1:8" x14ac:dyDescent="0.3">
      <c r="A2361" t="s">
        <v>4354</v>
      </c>
      <c r="B2361" t="s">
        <v>4354</v>
      </c>
      <c r="C2361">
        <v>0.53751101478508001</v>
      </c>
      <c r="D2361">
        <v>2902347.2388232299</v>
      </c>
      <c r="E2361">
        <v>-0.39162407999999999</v>
      </c>
      <c r="F2361">
        <v>-8.0115729299999998</v>
      </c>
      <c r="G2361">
        <v>0</v>
      </c>
      <c r="H2361">
        <v>0</v>
      </c>
    </row>
    <row r="2362" spans="1:8" x14ac:dyDescent="0.3">
      <c r="A2362" t="s">
        <v>4519</v>
      </c>
      <c r="B2362" t="s">
        <v>4518</v>
      </c>
      <c r="C2362">
        <v>0.52631340667888005</v>
      </c>
      <c r="D2362">
        <v>2915517.2714519501</v>
      </c>
      <c r="E2362">
        <v>-17.26864454</v>
      </c>
      <c r="F2362">
        <v>19.998470529999999</v>
      </c>
      <c r="G2362">
        <v>59.353521370000003</v>
      </c>
      <c r="H2362">
        <v>0</v>
      </c>
    </row>
    <row r="2363" spans="1:8" x14ac:dyDescent="0.3">
      <c r="A2363" t="s">
        <v>571</v>
      </c>
      <c r="B2363" t="s">
        <v>4609</v>
      </c>
      <c r="C2363">
        <v>2.374830550926E-2</v>
      </c>
      <c r="D2363">
        <v>2871427.79737549</v>
      </c>
      <c r="E2363">
        <v>0.70780756</v>
      </c>
      <c r="F2363">
        <v>36.975573279999999</v>
      </c>
      <c r="G2363">
        <v>62.438966960000002</v>
      </c>
      <c r="H2363">
        <v>0</v>
      </c>
    </row>
    <row r="2364" spans="1:8" x14ac:dyDescent="0.3">
      <c r="A2364" t="s">
        <v>4517</v>
      </c>
      <c r="B2364" t="s">
        <v>4516</v>
      </c>
      <c r="C2364">
        <v>134.34183961030857</v>
      </c>
      <c r="D2364">
        <v>2878316.1300391401</v>
      </c>
      <c r="E2364">
        <v>10.894981599999999</v>
      </c>
      <c r="F2364">
        <v>20.947419140000001</v>
      </c>
      <c r="G2364">
        <v>40.150975959999997</v>
      </c>
      <c r="H2364">
        <v>0</v>
      </c>
    </row>
    <row r="2365" spans="1:8" x14ac:dyDescent="0.3">
      <c r="A2365" t="s">
        <v>4755</v>
      </c>
      <c r="B2365" t="s">
        <v>4754</v>
      </c>
      <c r="C2365">
        <v>21.618110076101811</v>
      </c>
      <c r="D2365">
        <v>2866377.8665690599</v>
      </c>
      <c r="E2365">
        <v>-0.82685237</v>
      </c>
      <c r="F2365">
        <v>31.051219119999999</v>
      </c>
      <c r="G2365">
        <v>109.50519962</v>
      </c>
      <c r="H2365">
        <v>0</v>
      </c>
    </row>
    <row r="2366" spans="1:8" x14ac:dyDescent="0.3">
      <c r="A2366" t="s">
        <v>4654</v>
      </c>
      <c r="B2366" t="s">
        <v>4653</v>
      </c>
      <c r="C2366">
        <v>0.76625102887104002</v>
      </c>
      <c r="D2366">
        <v>2814184.0790746398</v>
      </c>
      <c r="E2366">
        <v>0.69469610000000004</v>
      </c>
      <c r="F2366">
        <v>-4.5638460199999997</v>
      </c>
      <c r="G2366">
        <v>111.90829141</v>
      </c>
      <c r="H2366">
        <v>0</v>
      </c>
    </row>
    <row r="2367" spans="1:8" x14ac:dyDescent="0.3">
      <c r="A2367" t="s">
        <v>7565</v>
      </c>
      <c r="B2367" t="s">
        <v>7566</v>
      </c>
      <c r="C2367">
        <v>0.70429611353403998</v>
      </c>
      <c r="D2367">
        <v>2760822.8813203</v>
      </c>
      <c r="E2367">
        <v>-13.84234835</v>
      </c>
      <c r="F2367">
        <v>-29.70115552</v>
      </c>
      <c r="G2367">
        <v>0</v>
      </c>
      <c r="H2367">
        <v>0</v>
      </c>
    </row>
    <row r="2368" spans="1:8" x14ac:dyDescent="0.3">
      <c r="A2368" t="s">
        <v>4652</v>
      </c>
      <c r="B2368" t="s">
        <v>4651</v>
      </c>
      <c r="C2368">
        <v>1.1145056553E-4</v>
      </c>
      <c r="D2368">
        <v>2561753.0725730602</v>
      </c>
      <c r="E2368">
        <v>1.4347441700000001</v>
      </c>
      <c r="F2368">
        <v>-17.556708329999999</v>
      </c>
      <c r="G2368">
        <v>-58.883360230000001</v>
      </c>
      <c r="H2368">
        <v>0</v>
      </c>
    </row>
    <row r="2369" spans="1:8" x14ac:dyDescent="0.3">
      <c r="A2369" t="s">
        <v>4593</v>
      </c>
      <c r="B2369" t="s">
        <v>4592</v>
      </c>
      <c r="C2369">
        <v>3.0368683195499999</v>
      </c>
      <c r="D2369">
        <v>2606958.08412496</v>
      </c>
      <c r="E2369">
        <v>0.11830341</v>
      </c>
      <c r="F2369">
        <v>1.18674743</v>
      </c>
      <c r="G2369">
        <v>-18.74338114</v>
      </c>
      <c r="H2369">
        <v>0</v>
      </c>
    </row>
    <row r="2370" spans="1:8" x14ac:dyDescent="0.3">
      <c r="A2370" t="s">
        <v>4565</v>
      </c>
      <c r="B2370" t="s">
        <v>4564</v>
      </c>
      <c r="C2370">
        <v>801.78029331060407</v>
      </c>
      <c r="D2370">
        <v>2572534.4301152201</v>
      </c>
      <c r="E2370">
        <v>-0.40227976999999998</v>
      </c>
      <c r="F2370">
        <v>-11.14090152</v>
      </c>
      <c r="G2370">
        <v>-7.7746853900000001</v>
      </c>
      <c r="H2370">
        <v>0</v>
      </c>
    </row>
    <row r="2371" spans="1:8" x14ac:dyDescent="0.3">
      <c r="A2371" t="s">
        <v>4444</v>
      </c>
      <c r="B2371" t="s">
        <v>4443</v>
      </c>
      <c r="C2371">
        <v>58.401118671365182</v>
      </c>
      <c r="D2371">
        <v>2545027.61750481</v>
      </c>
      <c r="E2371">
        <v>-6.6653187899999997</v>
      </c>
      <c r="F2371">
        <v>-17.396575219999999</v>
      </c>
      <c r="G2371">
        <v>27.680922769999999</v>
      </c>
      <c r="H2371">
        <v>0</v>
      </c>
    </row>
    <row r="2372" spans="1:8" x14ac:dyDescent="0.3">
      <c r="A2372" t="s">
        <v>4498</v>
      </c>
      <c r="B2372" t="s">
        <v>4497</v>
      </c>
      <c r="C2372">
        <v>2.6861487139541</v>
      </c>
      <c r="D2372">
        <v>2555855.3841127302</v>
      </c>
      <c r="E2372">
        <v>-9.3234139999999993E-2</v>
      </c>
      <c r="F2372">
        <v>-3.2165833300000002</v>
      </c>
      <c r="G2372">
        <v>-16.792372950000001</v>
      </c>
      <c r="H2372">
        <v>0</v>
      </c>
    </row>
    <row r="2373" spans="1:8" x14ac:dyDescent="0.3">
      <c r="A2373" t="s">
        <v>4328</v>
      </c>
      <c r="B2373" t="s">
        <v>4327</v>
      </c>
      <c r="C2373">
        <v>1.2991930000000001E-8</v>
      </c>
      <c r="D2373">
        <v>2504249.5020222301</v>
      </c>
      <c r="E2373">
        <v>5.3236035700000004</v>
      </c>
      <c r="F2373">
        <v>-16.23773211</v>
      </c>
      <c r="G2373">
        <v>9881.5072290299995</v>
      </c>
      <c r="H2373">
        <v>0</v>
      </c>
    </row>
    <row r="2374" spans="1:8" x14ac:dyDescent="0.3">
      <c r="A2374" t="s">
        <v>4496</v>
      </c>
      <c r="B2374" t="s">
        <v>4495</v>
      </c>
      <c r="C2374">
        <v>58.516739431485732</v>
      </c>
      <c r="D2374">
        <v>2470687.6320668599</v>
      </c>
      <c r="E2374">
        <v>-0.54440290000000002</v>
      </c>
      <c r="F2374">
        <v>5.1906363300000002</v>
      </c>
      <c r="G2374">
        <v>114.94183421</v>
      </c>
      <c r="H2374">
        <v>0</v>
      </c>
    </row>
    <row r="2375" spans="1:8" x14ac:dyDescent="0.3">
      <c r="A2375" t="s">
        <v>4474</v>
      </c>
      <c r="B2375" t="s">
        <v>4473</v>
      </c>
      <c r="C2375">
        <v>9.2053410670629998E-2</v>
      </c>
      <c r="D2375">
        <v>2413558.0482154102</v>
      </c>
      <c r="E2375">
        <v>4.5390840000000002E-2</v>
      </c>
      <c r="F2375">
        <v>-0.62634939999999995</v>
      </c>
      <c r="G2375">
        <v>2.9946564100000002</v>
      </c>
      <c r="H2375">
        <v>0</v>
      </c>
    </row>
    <row r="2376" spans="1:8" x14ac:dyDescent="0.3">
      <c r="A2376" t="s">
        <v>4466</v>
      </c>
      <c r="B2376" t="s">
        <v>4466</v>
      </c>
      <c r="C2376">
        <v>5.3476506589959998E-2</v>
      </c>
      <c r="D2376">
        <v>2326126.1772723198</v>
      </c>
      <c r="E2376">
        <v>-1.4688629900000001</v>
      </c>
      <c r="F2376">
        <v>-2.9924479900000001</v>
      </c>
      <c r="G2376">
        <v>-18.27506739</v>
      </c>
      <c r="H2376">
        <v>0</v>
      </c>
    </row>
    <row r="2377" spans="1:8" x14ac:dyDescent="0.3">
      <c r="A2377" t="s">
        <v>4458</v>
      </c>
      <c r="B2377" t="s">
        <v>4457</v>
      </c>
      <c r="C2377">
        <v>200.69207738493415</v>
      </c>
      <c r="D2377">
        <v>2518889.5583944302</v>
      </c>
      <c r="E2377">
        <v>0.38454705</v>
      </c>
      <c r="F2377">
        <v>16.830752140000001</v>
      </c>
      <c r="G2377">
        <v>72.191248650000006</v>
      </c>
      <c r="H2377">
        <v>0</v>
      </c>
    </row>
    <row r="2378" spans="1:8" x14ac:dyDescent="0.3">
      <c r="A2378" t="s">
        <v>4501</v>
      </c>
      <c r="B2378" t="s">
        <v>4500</v>
      </c>
      <c r="C2378">
        <v>757.31544115951817</v>
      </c>
      <c r="D2378">
        <v>2317311.4564903402</v>
      </c>
      <c r="E2378">
        <v>0.19554695999999999</v>
      </c>
      <c r="F2378">
        <v>3.99711873</v>
      </c>
      <c r="G2378">
        <v>19.175281900000002</v>
      </c>
      <c r="H2378">
        <v>0</v>
      </c>
    </row>
    <row r="2379" spans="1:8" x14ac:dyDescent="0.3">
      <c r="A2379" t="s">
        <v>4535</v>
      </c>
      <c r="B2379" t="s">
        <v>4534</v>
      </c>
      <c r="C2379">
        <v>2.6259999999999999</v>
      </c>
      <c r="D2379">
        <v>2264260.91701697</v>
      </c>
      <c r="E2379">
        <v>-14.350945859999999</v>
      </c>
      <c r="F2379">
        <v>32.793931729999997</v>
      </c>
      <c r="G2379">
        <v>559.13654617999998</v>
      </c>
      <c r="H2379">
        <v>0</v>
      </c>
    </row>
    <row r="2380" spans="1:8" x14ac:dyDescent="0.3">
      <c r="A2380" t="s">
        <v>4476</v>
      </c>
      <c r="B2380" t="s">
        <v>4475</v>
      </c>
      <c r="C2380">
        <v>5.2631295732459997E-2</v>
      </c>
      <c r="D2380">
        <v>2132029.0375226699</v>
      </c>
      <c r="E2380">
        <v>0.46202227000000001</v>
      </c>
      <c r="F2380">
        <v>-0.46002929999999997</v>
      </c>
      <c r="G2380">
        <v>-4.7411581700000003</v>
      </c>
      <c r="H2380">
        <v>0</v>
      </c>
    </row>
    <row r="2381" spans="1:8" x14ac:dyDescent="0.3">
      <c r="A2381" t="s">
        <v>4542</v>
      </c>
      <c r="B2381" t="s">
        <v>4541</v>
      </c>
      <c r="C2381">
        <v>7.7213117595499994E-2</v>
      </c>
      <c r="D2381">
        <v>2110304.9836846599</v>
      </c>
      <c r="E2381">
        <v>-5.840298E-2</v>
      </c>
      <c r="F2381">
        <v>9.7323334199999998</v>
      </c>
      <c r="G2381">
        <v>17.36772895</v>
      </c>
      <c r="H2381">
        <v>0</v>
      </c>
    </row>
    <row r="2382" spans="1:8" x14ac:dyDescent="0.3">
      <c r="A2382" t="s">
        <v>2620</v>
      </c>
      <c r="B2382" t="s">
        <v>4499</v>
      </c>
      <c r="C2382">
        <v>6.8388255485989993E-2</v>
      </c>
      <c r="D2382">
        <v>2103507.5423961799</v>
      </c>
      <c r="E2382">
        <v>-0.23316463000000001</v>
      </c>
      <c r="F2382">
        <v>-6.7392815600000002</v>
      </c>
      <c r="G2382">
        <v>-32.74847072</v>
      </c>
      <c r="H2382">
        <v>0</v>
      </c>
    </row>
    <row r="2383" spans="1:8" x14ac:dyDescent="0.3">
      <c r="A2383" t="s">
        <v>4375</v>
      </c>
      <c r="B2383" t="s">
        <v>4375</v>
      </c>
      <c r="C2383">
        <v>57.050479584973161</v>
      </c>
      <c r="D2383">
        <v>2061811.2754381599</v>
      </c>
      <c r="E2383">
        <v>3.4928650399999999</v>
      </c>
      <c r="F2383">
        <v>9.2563498000000006</v>
      </c>
      <c r="G2383">
        <v>75.199430129999996</v>
      </c>
      <c r="H2383">
        <v>0</v>
      </c>
    </row>
    <row r="2384" spans="1:8" x14ac:dyDescent="0.3">
      <c r="A2384" t="s">
        <v>4507</v>
      </c>
      <c r="B2384" t="s">
        <v>4506</v>
      </c>
      <c r="C2384">
        <v>0.13226715264663999</v>
      </c>
      <c r="D2384">
        <v>2039897.1704772201</v>
      </c>
      <c r="E2384">
        <v>-1.3667974899999999</v>
      </c>
      <c r="F2384">
        <v>-1.1087229199999999</v>
      </c>
      <c r="G2384">
        <v>-2.0934679599999999</v>
      </c>
      <c r="H2384">
        <v>0</v>
      </c>
    </row>
    <row r="2385" spans="1:8" x14ac:dyDescent="0.3">
      <c r="A2385" t="s">
        <v>7575</v>
      </c>
      <c r="B2385" t="s">
        <v>7576</v>
      </c>
      <c r="C2385">
        <v>303.8361649986731</v>
      </c>
      <c r="D2385">
        <v>1999525.8283107399</v>
      </c>
      <c r="E2385">
        <v>-10.41898127</v>
      </c>
      <c r="F2385">
        <v>0</v>
      </c>
      <c r="G2385">
        <v>0</v>
      </c>
      <c r="H2385">
        <v>0</v>
      </c>
    </row>
    <row r="2386" spans="1:8" x14ac:dyDescent="0.3">
      <c r="A2386" t="s">
        <v>2175</v>
      </c>
      <c r="B2386" t="s">
        <v>7569</v>
      </c>
      <c r="C2386">
        <v>418.29730883006448</v>
      </c>
      <c r="D2386">
        <v>1926524.78099284</v>
      </c>
      <c r="E2386">
        <v>-4.3375836999999997</v>
      </c>
      <c r="F2386">
        <v>-13.63119384</v>
      </c>
      <c r="G2386">
        <v>0</v>
      </c>
      <c r="H2386">
        <v>0</v>
      </c>
    </row>
    <row r="2387" spans="1:8" x14ac:dyDescent="0.3">
      <c r="A2387" t="s">
        <v>4871</v>
      </c>
      <c r="B2387" t="s">
        <v>4870</v>
      </c>
      <c r="C2387">
        <v>11.69435223405628</v>
      </c>
      <c r="D2387">
        <v>1950810.1724954599</v>
      </c>
      <c r="E2387">
        <v>25.812389039999999</v>
      </c>
      <c r="F2387">
        <v>-4.9981980200000002</v>
      </c>
      <c r="G2387">
        <v>403.13355333999999</v>
      </c>
      <c r="H2387">
        <v>0</v>
      </c>
    </row>
    <row r="2388" spans="1:8" x14ac:dyDescent="0.3">
      <c r="A2388" t="s">
        <v>4700</v>
      </c>
      <c r="B2388" t="s">
        <v>4699</v>
      </c>
      <c r="C2388">
        <v>14397.5</v>
      </c>
      <c r="D2388">
        <v>1958885.9467001399</v>
      </c>
      <c r="E2388">
        <v>0.13910623999999999</v>
      </c>
      <c r="F2388">
        <v>142.89329397</v>
      </c>
      <c r="G2388">
        <v>645.59813568000004</v>
      </c>
      <c r="H2388">
        <v>0</v>
      </c>
    </row>
    <row r="2389" spans="1:8" x14ac:dyDescent="0.3">
      <c r="A2389" t="s">
        <v>4523</v>
      </c>
      <c r="B2389" t="s">
        <v>4522</v>
      </c>
      <c r="C2389">
        <v>1.6476222197140001E-2</v>
      </c>
      <c r="D2389">
        <v>1911502.23803127</v>
      </c>
      <c r="E2389">
        <v>-0.91389372000000002</v>
      </c>
      <c r="F2389">
        <v>4.7759285599999997</v>
      </c>
      <c r="G2389">
        <v>14.88621861</v>
      </c>
      <c r="H2389">
        <v>0</v>
      </c>
    </row>
    <row r="2390" spans="1:8" x14ac:dyDescent="0.3">
      <c r="A2390" t="s">
        <v>4573</v>
      </c>
      <c r="B2390" t="s">
        <v>4572</v>
      </c>
      <c r="C2390">
        <v>0.17367609087670999</v>
      </c>
      <c r="D2390">
        <v>1907105.292562</v>
      </c>
      <c r="E2390">
        <v>10.40802901</v>
      </c>
      <c r="F2390">
        <v>-7.6964000400000003</v>
      </c>
      <c r="G2390">
        <v>11.553680849999999</v>
      </c>
      <c r="H2390">
        <v>0</v>
      </c>
    </row>
    <row r="2391" spans="1:8" x14ac:dyDescent="0.3">
      <c r="A2391" t="s">
        <v>4663</v>
      </c>
      <c r="B2391" t="s">
        <v>4663</v>
      </c>
      <c r="C2391">
        <v>1.9917417515320002E-2</v>
      </c>
      <c r="D2391">
        <v>1899559.1079784499</v>
      </c>
      <c r="E2391">
        <v>0.97549337000000003</v>
      </c>
      <c r="F2391">
        <v>7.08578493</v>
      </c>
      <c r="G2391">
        <v>-44.729492980000003</v>
      </c>
      <c r="H2391">
        <v>0</v>
      </c>
    </row>
    <row r="2392" spans="1:8" x14ac:dyDescent="0.3">
      <c r="A2392" t="s">
        <v>4588</v>
      </c>
      <c r="B2392" t="s">
        <v>4587</v>
      </c>
      <c r="C2392">
        <v>5.07601894802E-3</v>
      </c>
      <c r="D2392">
        <v>1918116.0054287</v>
      </c>
      <c r="E2392">
        <v>-0.69350491999999997</v>
      </c>
      <c r="F2392">
        <v>-13.097550679999999</v>
      </c>
      <c r="G2392">
        <v>-53.033557790000003</v>
      </c>
      <c r="H2392">
        <v>0</v>
      </c>
    </row>
    <row r="2393" spans="1:8" x14ac:dyDescent="0.3">
      <c r="A2393" t="s">
        <v>4646</v>
      </c>
      <c r="B2393" t="s">
        <v>4645</v>
      </c>
      <c r="C2393">
        <v>0.29487752146379997</v>
      </c>
      <c r="D2393">
        <v>1876140.49494984</v>
      </c>
      <c r="E2393">
        <v>-3.2746518299999998</v>
      </c>
      <c r="F2393">
        <v>-0.29126974</v>
      </c>
      <c r="G2393">
        <v>-6.4307892400000002</v>
      </c>
      <c r="H2393">
        <v>0</v>
      </c>
    </row>
    <row r="2394" spans="1:8" x14ac:dyDescent="0.3">
      <c r="A2394" t="s">
        <v>4783</v>
      </c>
      <c r="B2394" t="s">
        <v>4782</v>
      </c>
      <c r="C2394">
        <v>59.14487661847793</v>
      </c>
      <c r="D2394">
        <v>1879415.9410846001</v>
      </c>
      <c r="E2394">
        <v>-4.4929050000000004</v>
      </c>
      <c r="F2394">
        <v>21.376458840000002</v>
      </c>
      <c r="G2394">
        <v>38.263283250000001</v>
      </c>
      <c r="H2394">
        <v>0</v>
      </c>
    </row>
    <row r="2395" spans="1:8" x14ac:dyDescent="0.3">
      <c r="A2395" t="s">
        <v>4569</v>
      </c>
      <c r="B2395" t="s">
        <v>4568</v>
      </c>
      <c r="C2395">
        <v>0.11979443568279</v>
      </c>
      <c r="D2395">
        <v>1806025.76748778</v>
      </c>
      <c r="E2395">
        <v>-0.78852920000000004</v>
      </c>
      <c r="F2395">
        <v>20.436587670000002</v>
      </c>
      <c r="G2395">
        <v>0</v>
      </c>
      <c r="H2395">
        <v>0</v>
      </c>
    </row>
    <row r="2396" spans="1:8" x14ac:dyDescent="0.3">
      <c r="A2396" t="s">
        <v>4636</v>
      </c>
      <c r="B2396" t="s">
        <v>4636</v>
      </c>
      <c r="C2396">
        <v>2.125808987237E-2</v>
      </c>
      <c r="D2396">
        <v>1795953.7949516401</v>
      </c>
      <c r="E2396">
        <v>-1.88594785</v>
      </c>
      <c r="F2396">
        <v>-6.0464556600000003</v>
      </c>
      <c r="G2396">
        <v>-54.645227470000002</v>
      </c>
      <c r="H2396">
        <v>0</v>
      </c>
    </row>
    <row r="2397" spans="1:8" x14ac:dyDescent="0.3">
      <c r="A2397" t="s">
        <v>5515</v>
      </c>
      <c r="B2397" t="s">
        <v>5514</v>
      </c>
      <c r="C2397">
        <v>0.63066359083143997</v>
      </c>
      <c r="D2397">
        <v>1759417.8362483999</v>
      </c>
      <c r="E2397">
        <v>-0.70603488999999997</v>
      </c>
      <c r="F2397">
        <v>58.393049140000002</v>
      </c>
      <c r="G2397">
        <v>126.86127739</v>
      </c>
      <c r="H2397">
        <v>0</v>
      </c>
    </row>
    <row r="2398" spans="1:8" x14ac:dyDescent="0.3">
      <c r="A2398" t="s">
        <v>4487</v>
      </c>
      <c r="B2398" t="s">
        <v>4486</v>
      </c>
      <c r="C2398">
        <v>5.2431552621089998E-2</v>
      </c>
      <c r="D2398">
        <v>1700462.2948080699</v>
      </c>
      <c r="E2398">
        <v>6.8849313199999997</v>
      </c>
      <c r="F2398">
        <v>-5.3266178000000002</v>
      </c>
      <c r="G2398">
        <v>-23.690159309999999</v>
      </c>
      <c r="H2398">
        <v>0</v>
      </c>
    </row>
    <row r="2399" spans="1:8" x14ac:dyDescent="0.3">
      <c r="A2399" t="s">
        <v>7450</v>
      </c>
      <c r="B2399" t="s">
        <v>7451</v>
      </c>
      <c r="C2399">
        <v>0.15458767676935001</v>
      </c>
      <c r="D2399">
        <v>1715684.46364418</v>
      </c>
      <c r="E2399">
        <v>0.76520668999999997</v>
      </c>
      <c r="F2399">
        <v>1.0517065299999999</v>
      </c>
      <c r="G2399">
        <v>0</v>
      </c>
      <c r="H2399">
        <v>0</v>
      </c>
    </row>
    <row r="2400" spans="1:8" x14ac:dyDescent="0.3">
      <c r="A2400" t="s">
        <v>4505</v>
      </c>
      <c r="B2400" t="s">
        <v>4504</v>
      </c>
      <c r="C2400">
        <v>4.692843391827E-2</v>
      </c>
      <c r="D2400">
        <v>1696219.6001558001</v>
      </c>
      <c r="E2400">
        <v>1.34714574</v>
      </c>
      <c r="F2400">
        <v>-3.01118365</v>
      </c>
      <c r="G2400">
        <v>11.52008489</v>
      </c>
      <c r="H2400">
        <v>0</v>
      </c>
    </row>
    <row r="2401" spans="1:8" x14ac:dyDescent="0.3">
      <c r="A2401" t="s">
        <v>4343</v>
      </c>
      <c r="B2401" t="s">
        <v>4342</v>
      </c>
      <c r="C2401">
        <v>6.8865200697081903</v>
      </c>
      <c r="D2401">
        <v>1705537.52328846</v>
      </c>
      <c r="E2401">
        <v>5.1075450000000001E-2</v>
      </c>
      <c r="F2401">
        <v>115.04696804</v>
      </c>
      <c r="G2401">
        <v>33.284922229999999</v>
      </c>
      <c r="H2401">
        <v>0</v>
      </c>
    </row>
    <row r="2402" spans="1:8" x14ac:dyDescent="0.3">
      <c r="A2402" t="s">
        <v>4606</v>
      </c>
      <c r="B2402" t="s">
        <v>4605</v>
      </c>
      <c r="C2402">
        <v>0.11969698332853999</v>
      </c>
      <c r="D2402">
        <v>1647419.1090899601</v>
      </c>
      <c r="E2402">
        <v>8.5274377300000008</v>
      </c>
      <c r="F2402">
        <v>-13.16140098</v>
      </c>
      <c r="G2402">
        <v>54.416453259999997</v>
      </c>
      <c r="H2402">
        <v>0</v>
      </c>
    </row>
    <row r="2403" spans="1:8" x14ac:dyDescent="0.3">
      <c r="A2403" t="s">
        <v>4435</v>
      </c>
      <c r="B2403" t="s">
        <v>4434</v>
      </c>
      <c r="C2403">
        <v>0.13755162680038999</v>
      </c>
      <c r="D2403">
        <v>1607101.9287934401</v>
      </c>
      <c r="E2403">
        <v>-12.71256084</v>
      </c>
      <c r="F2403">
        <v>-34.201270809999997</v>
      </c>
      <c r="G2403">
        <v>0</v>
      </c>
      <c r="H2403">
        <v>0</v>
      </c>
    </row>
    <row r="2404" spans="1:8" x14ac:dyDescent="0.3">
      <c r="A2404" t="s">
        <v>4558</v>
      </c>
      <c r="B2404" t="s">
        <v>4558</v>
      </c>
      <c r="C2404">
        <v>2.6082195012900001E-3</v>
      </c>
      <c r="D2404">
        <v>1576094.10316902</v>
      </c>
      <c r="E2404">
        <v>8.8748809999999997E-2</v>
      </c>
      <c r="F2404">
        <v>6.7233555799999998</v>
      </c>
      <c r="G2404">
        <v>-5.9024411700000003</v>
      </c>
      <c r="H2404">
        <v>0</v>
      </c>
    </row>
    <row r="2405" spans="1:8" x14ac:dyDescent="0.3">
      <c r="A2405" t="s">
        <v>4598</v>
      </c>
      <c r="B2405" t="s">
        <v>4597</v>
      </c>
      <c r="C2405">
        <v>184.12915216840435</v>
      </c>
      <c r="D2405">
        <v>1571878.6894012201</v>
      </c>
      <c r="E2405">
        <v>-1.06575172</v>
      </c>
      <c r="F2405">
        <v>4.8599378700000004</v>
      </c>
      <c r="G2405">
        <v>1095.9368613900001</v>
      </c>
      <c r="H2405">
        <v>0</v>
      </c>
    </row>
    <row r="2406" spans="1:8" x14ac:dyDescent="0.3">
      <c r="A2406" t="s">
        <v>4533</v>
      </c>
      <c r="B2406" t="s">
        <v>4532</v>
      </c>
      <c r="C2406">
        <v>1.72852168846957</v>
      </c>
      <c r="D2406">
        <v>1525161.5993600399</v>
      </c>
      <c r="E2406">
        <v>-3.4660996700000002</v>
      </c>
      <c r="F2406">
        <v>0.24487986</v>
      </c>
      <c r="G2406">
        <v>-41.321039339999999</v>
      </c>
      <c r="H2406">
        <v>0</v>
      </c>
    </row>
    <row r="2407" spans="1:8" x14ac:dyDescent="0.3">
      <c r="A2407" t="s">
        <v>4470</v>
      </c>
      <c r="B2407" t="s">
        <v>4469</v>
      </c>
      <c r="C2407">
        <v>1027.0339247063137</v>
      </c>
      <c r="D2407">
        <v>1546216.9359772799</v>
      </c>
      <c r="E2407">
        <v>1.191786</v>
      </c>
      <c r="F2407">
        <v>-16.462734789999999</v>
      </c>
      <c r="G2407">
        <v>-30.48357056</v>
      </c>
      <c r="H2407">
        <v>0</v>
      </c>
    </row>
    <row r="2408" spans="1:8" x14ac:dyDescent="0.3">
      <c r="A2408" t="s">
        <v>4513</v>
      </c>
      <c r="B2408" t="s">
        <v>4512</v>
      </c>
      <c r="C2408">
        <v>6.87835680947921</v>
      </c>
      <c r="D2408">
        <v>1527142.5467616799</v>
      </c>
      <c r="E2408">
        <v>-4.0873270899999996</v>
      </c>
      <c r="F2408">
        <v>-1.4536952299999999</v>
      </c>
      <c r="G2408">
        <v>72.251782750000004</v>
      </c>
      <c r="H2408">
        <v>0</v>
      </c>
    </row>
    <row r="2409" spans="1:8" x14ac:dyDescent="0.3">
      <c r="A2409" t="s">
        <v>687</v>
      </c>
      <c r="B2409" t="s">
        <v>4760</v>
      </c>
      <c r="C2409">
        <v>1619.5721639437122</v>
      </c>
      <c r="D2409">
        <v>1517503.2391423499</v>
      </c>
      <c r="E2409">
        <v>-0.48538270999999999</v>
      </c>
      <c r="F2409">
        <v>2.9032800600000002</v>
      </c>
      <c r="G2409">
        <v>24.62699666</v>
      </c>
      <c r="H2409">
        <v>0</v>
      </c>
    </row>
    <row r="2410" spans="1:8" x14ac:dyDescent="0.3">
      <c r="A2410" t="s">
        <v>4529</v>
      </c>
      <c r="B2410" t="s">
        <v>4529</v>
      </c>
      <c r="C2410">
        <v>3.9164248611789999E-2</v>
      </c>
      <c r="D2410">
        <v>1498540.3013923201</v>
      </c>
      <c r="E2410">
        <v>0.65339245000000001</v>
      </c>
      <c r="F2410">
        <v>8.2548138400000006</v>
      </c>
      <c r="G2410">
        <v>-38.905600909999997</v>
      </c>
      <c r="H2410">
        <v>0</v>
      </c>
    </row>
    <row r="2411" spans="1:8" x14ac:dyDescent="0.3">
      <c r="A2411" t="s">
        <v>4556</v>
      </c>
      <c r="B2411" t="s">
        <v>4555</v>
      </c>
      <c r="C2411">
        <v>0.26002126877791998</v>
      </c>
      <c r="D2411">
        <v>1508824.95773666</v>
      </c>
      <c r="E2411">
        <v>5.0445299999999998E-2</v>
      </c>
      <c r="F2411">
        <v>2.1518700000000002E-3</v>
      </c>
      <c r="G2411">
        <v>-1.683024E-2</v>
      </c>
      <c r="H2411">
        <v>0</v>
      </c>
    </row>
    <row r="2412" spans="1:8" x14ac:dyDescent="0.3">
      <c r="A2412" t="s">
        <v>4544</v>
      </c>
      <c r="B2412" t="s">
        <v>4543</v>
      </c>
      <c r="C2412">
        <v>51.089351249404679</v>
      </c>
      <c r="D2412">
        <v>1500586.03669515</v>
      </c>
      <c r="E2412">
        <v>-3.4252060000000001E-2</v>
      </c>
      <c r="F2412">
        <v>0.24495826000000001</v>
      </c>
      <c r="G2412">
        <v>-1.9530927600000001</v>
      </c>
      <c r="H2412">
        <v>0</v>
      </c>
    </row>
    <row r="2413" spans="1:8" x14ac:dyDescent="0.3">
      <c r="A2413" t="s">
        <v>4494</v>
      </c>
      <c r="B2413" t="s">
        <v>4493</v>
      </c>
      <c r="C2413">
        <v>2.4751899690819999E-2</v>
      </c>
      <c r="D2413">
        <v>1425990.1841372701</v>
      </c>
      <c r="E2413">
        <v>-0.76672006999999998</v>
      </c>
      <c r="F2413">
        <v>-2.4050021199999998</v>
      </c>
      <c r="G2413">
        <v>-5.0134866699999998</v>
      </c>
      <c r="H2413">
        <v>0</v>
      </c>
    </row>
    <row r="2414" spans="1:8" x14ac:dyDescent="0.3">
      <c r="A2414" t="s">
        <v>4633</v>
      </c>
      <c r="B2414" t="s">
        <v>4632</v>
      </c>
      <c r="C2414">
        <v>2.1540933812700001E-3</v>
      </c>
      <c r="D2414">
        <v>1453175.9502093301</v>
      </c>
      <c r="E2414">
        <v>3.47538254</v>
      </c>
      <c r="F2414">
        <v>11.932750329999999</v>
      </c>
      <c r="G2414">
        <v>-11.35052563</v>
      </c>
      <c r="H2414">
        <v>0</v>
      </c>
    </row>
    <row r="2415" spans="1:8" x14ac:dyDescent="0.3">
      <c r="A2415" t="s">
        <v>113</v>
      </c>
      <c r="B2415" t="s">
        <v>4483</v>
      </c>
      <c r="C2415">
        <v>3.7945397729407402</v>
      </c>
      <c r="D2415">
        <v>875538.19062795001</v>
      </c>
      <c r="E2415">
        <v>0.50628121000000004</v>
      </c>
      <c r="F2415">
        <v>-5.2626729999999997E-2</v>
      </c>
      <c r="G2415">
        <v>35.129687509999997</v>
      </c>
      <c r="H2415">
        <v>0</v>
      </c>
    </row>
    <row r="2416" spans="1:8" x14ac:dyDescent="0.3">
      <c r="A2416" t="s">
        <v>4537</v>
      </c>
      <c r="B2416" t="s">
        <v>4536</v>
      </c>
      <c r="C2416">
        <v>0.33646083260609999</v>
      </c>
      <c r="D2416">
        <v>1406248.38552872</v>
      </c>
      <c r="E2416">
        <v>-3.8959988999999999</v>
      </c>
      <c r="F2416">
        <v>-13.849331830000001</v>
      </c>
      <c r="G2416">
        <v>27.393187380000001</v>
      </c>
      <c r="H2416">
        <v>0</v>
      </c>
    </row>
    <row r="2417" spans="1:8" x14ac:dyDescent="0.3">
      <c r="A2417" t="s">
        <v>4591</v>
      </c>
      <c r="B2417" t="s">
        <v>4590</v>
      </c>
      <c r="C2417">
        <v>974.77299038078957</v>
      </c>
      <c r="D2417">
        <v>1377182.19875262</v>
      </c>
      <c r="E2417">
        <v>-2.2573403299999999</v>
      </c>
      <c r="F2417">
        <v>16.49220412</v>
      </c>
      <c r="G2417">
        <v>50.259836759999999</v>
      </c>
      <c r="H2417">
        <v>0</v>
      </c>
    </row>
    <row r="2418" spans="1:8" x14ac:dyDescent="0.3">
      <c r="A2418" t="s">
        <v>4581</v>
      </c>
      <c r="B2418" t="s">
        <v>4581</v>
      </c>
      <c r="C2418">
        <v>0.23467335546504001</v>
      </c>
      <c r="D2418">
        <v>1347117.87689119</v>
      </c>
      <c r="E2418">
        <v>-3.9124684300000001</v>
      </c>
      <c r="F2418">
        <v>10.225597069999999</v>
      </c>
      <c r="G2418">
        <v>17.626723640000002</v>
      </c>
      <c r="H2418">
        <v>0</v>
      </c>
    </row>
    <row r="2419" spans="1:8" x14ac:dyDescent="0.3">
      <c r="A2419" t="s">
        <v>4546</v>
      </c>
      <c r="B2419" t="s">
        <v>4545</v>
      </c>
      <c r="C2419">
        <v>1.4662438106087901</v>
      </c>
      <c r="D2419">
        <v>1335376.64229368</v>
      </c>
      <c r="E2419">
        <v>-2.0754249900000001</v>
      </c>
      <c r="F2419">
        <v>34.465090150000002</v>
      </c>
      <c r="G2419">
        <v>-23.004031829999999</v>
      </c>
      <c r="H2419">
        <v>0</v>
      </c>
    </row>
    <row r="2420" spans="1:8" x14ac:dyDescent="0.3">
      <c r="A2420" t="s">
        <v>4608</v>
      </c>
      <c r="B2420" t="s">
        <v>4607</v>
      </c>
      <c r="C2420">
        <v>0.26740125089902</v>
      </c>
      <c r="D2420">
        <v>1565725.2334771601</v>
      </c>
      <c r="E2420">
        <v>5.7210257499999999</v>
      </c>
      <c r="F2420">
        <v>14.49987855</v>
      </c>
      <c r="G2420">
        <v>16.040084579999998</v>
      </c>
      <c r="H2420">
        <v>0</v>
      </c>
    </row>
    <row r="2421" spans="1:8" x14ac:dyDescent="0.3">
      <c r="A2421" t="s">
        <v>6148</v>
      </c>
      <c r="B2421" t="s">
        <v>6147</v>
      </c>
      <c r="C2421">
        <v>11.79143498297298</v>
      </c>
      <c r="D2421">
        <v>1323171.37194617</v>
      </c>
      <c r="E2421">
        <v>-3.6297201600000002</v>
      </c>
      <c r="F2421">
        <v>207.87312638</v>
      </c>
      <c r="G2421">
        <v>263.46476067999998</v>
      </c>
      <c r="H2421">
        <v>0</v>
      </c>
    </row>
    <row r="2422" spans="1:8" x14ac:dyDescent="0.3">
      <c r="A2422" t="s">
        <v>5022</v>
      </c>
      <c r="B2422" t="s">
        <v>5021</v>
      </c>
      <c r="C2422">
        <v>1.5240774976098601</v>
      </c>
      <c r="D2422">
        <v>1323086.2941275199</v>
      </c>
      <c r="E2422">
        <v>-2.75929183</v>
      </c>
      <c r="F2422">
        <v>2.4191251399999998</v>
      </c>
      <c r="G2422">
        <v>94.760651969999998</v>
      </c>
      <c r="H2422">
        <v>0</v>
      </c>
    </row>
    <row r="2423" spans="1:8" x14ac:dyDescent="0.3">
      <c r="A2423" t="s">
        <v>4586</v>
      </c>
      <c r="B2423" t="s">
        <v>4585</v>
      </c>
      <c r="C2423">
        <v>145.57335267208134</v>
      </c>
      <c r="D2423">
        <v>1310254.1989879501</v>
      </c>
      <c r="E2423">
        <v>-0.76507274999999997</v>
      </c>
      <c r="F2423">
        <v>10.663087689999999</v>
      </c>
      <c r="G2423">
        <v>-30.311801079999999</v>
      </c>
      <c r="H2423">
        <v>0</v>
      </c>
    </row>
    <row r="2424" spans="1:8" x14ac:dyDescent="0.3">
      <c r="A2424" t="s">
        <v>4272</v>
      </c>
      <c r="B2424" t="s">
        <v>4547</v>
      </c>
      <c r="C2424">
        <v>1.8211761805579998E-2</v>
      </c>
      <c r="D2424">
        <v>1303595.57001905</v>
      </c>
      <c r="E2424">
        <v>3.1803215900000001</v>
      </c>
      <c r="F2424">
        <v>5.79251907</v>
      </c>
      <c r="G2424">
        <v>13.977629970000001</v>
      </c>
      <c r="H2424">
        <v>0</v>
      </c>
    </row>
    <row r="2425" spans="1:8" x14ac:dyDescent="0.3">
      <c r="A2425" t="s">
        <v>4954</v>
      </c>
      <c r="B2425" t="s">
        <v>4953</v>
      </c>
      <c r="C2425">
        <v>3.5276497593600001E-3</v>
      </c>
      <c r="D2425">
        <v>1263613.5255130101</v>
      </c>
      <c r="E2425">
        <v>2.0555306400000002</v>
      </c>
      <c r="F2425">
        <v>-22.64942344</v>
      </c>
      <c r="G2425">
        <v>732.59258058</v>
      </c>
      <c r="H2425">
        <v>0</v>
      </c>
    </row>
    <row r="2426" spans="1:8" x14ac:dyDescent="0.3">
      <c r="A2426" t="s">
        <v>4557</v>
      </c>
      <c r="B2426" t="s">
        <v>4557</v>
      </c>
      <c r="C2426">
        <v>6.9560830015999995E-4</v>
      </c>
      <c r="D2426">
        <v>1339530.7785906801</v>
      </c>
      <c r="E2426">
        <v>-26.601977829999999</v>
      </c>
      <c r="F2426">
        <v>-36.108899059999999</v>
      </c>
      <c r="G2426">
        <v>-80.088579210000006</v>
      </c>
      <c r="H2426">
        <v>0</v>
      </c>
    </row>
    <row r="2427" spans="1:8" x14ac:dyDescent="0.3">
      <c r="A2427" t="s">
        <v>5661</v>
      </c>
      <c r="B2427" t="s">
        <v>5660</v>
      </c>
      <c r="C2427">
        <v>5.8130766376759999E-2</v>
      </c>
      <c r="D2427">
        <v>1293899.46289169</v>
      </c>
      <c r="E2427">
        <v>1.6403828199999999</v>
      </c>
      <c r="F2427">
        <v>8.8545873299999993</v>
      </c>
      <c r="G2427">
        <v>312.84675311000001</v>
      </c>
      <c r="H2427">
        <v>0</v>
      </c>
    </row>
    <row r="2428" spans="1:8" x14ac:dyDescent="0.3">
      <c r="A2428" t="s">
        <v>4596</v>
      </c>
      <c r="B2428" t="s">
        <v>4595</v>
      </c>
      <c r="C2428">
        <v>6.6022820797830006E-2</v>
      </c>
      <c r="D2428">
        <v>1280058.04828912</v>
      </c>
      <c r="E2428">
        <v>0.90782154000000004</v>
      </c>
      <c r="F2428">
        <v>3.3509356299999999</v>
      </c>
      <c r="G2428">
        <v>51.528440060000001</v>
      </c>
      <c r="H2428">
        <v>0</v>
      </c>
    </row>
    <row r="2429" spans="1:8" x14ac:dyDescent="0.3">
      <c r="A2429" t="s">
        <v>4631</v>
      </c>
      <c r="B2429" t="s">
        <v>4630</v>
      </c>
      <c r="C2429">
        <v>4.8237855080305296</v>
      </c>
      <c r="D2429">
        <v>1243608.7291941301</v>
      </c>
      <c r="E2429">
        <v>7.26587037</v>
      </c>
      <c r="F2429">
        <v>18.626393669999999</v>
      </c>
      <c r="G2429">
        <v>58.530786169999999</v>
      </c>
      <c r="H2429">
        <v>0</v>
      </c>
    </row>
    <row r="2430" spans="1:8" x14ac:dyDescent="0.3">
      <c r="A2430" t="s">
        <v>4660</v>
      </c>
      <c r="B2430" t="s">
        <v>4659</v>
      </c>
      <c r="C2430">
        <v>5.0572590628593002</v>
      </c>
      <c r="D2430">
        <v>1182515.06924445</v>
      </c>
      <c r="E2430">
        <v>4.7074484700000001</v>
      </c>
      <c r="F2430">
        <v>-34.076892399999998</v>
      </c>
      <c r="G2430">
        <v>-65.684508820000005</v>
      </c>
      <c r="H2430">
        <v>0</v>
      </c>
    </row>
    <row r="2431" spans="1:8" x14ac:dyDescent="0.3">
      <c r="A2431" t="s">
        <v>4549</v>
      </c>
      <c r="B2431" t="s">
        <v>4548</v>
      </c>
      <c r="C2431">
        <v>8.3730060599377101</v>
      </c>
      <c r="D2431">
        <v>1575385.0933575099</v>
      </c>
      <c r="E2431">
        <v>-0.26099250000000002</v>
      </c>
      <c r="F2431">
        <v>0.10570889</v>
      </c>
      <c r="G2431">
        <v>-0.87140512000000003</v>
      </c>
      <c r="H2431">
        <v>0</v>
      </c>
    </row>
    <row r="2432" spans="1:8" x14ac:dyDescent="0.3">
      <c r="A2432" t="s">
        <v>4560</v>
      </c>
      <c r="B2432" t="s">
        <v>4559</v>
      </c>
      <c r="C2432">
        <v>0.63908519952581</v>
      </c>
      <c r="D2432">
        <v>1191579.3132301599</v>
      </c>
      <c r="E2432">
        <v>-4.3677425000000003</v>
      </c>
      <c r="F2432">
        <v>5.7988058699999998</v>
      </c>
      <c r="G2432">
        <v>-14.69282858</v>
      </c>
      <c r="H2432">
        <v>0</v>
      </c>
    </row>
    <row r="2433" spans="1:8" x14ac:dyDescent="0.3">
      <c r="A2433" t="s">
        <v>4650</v>
      </c>
      <c r="B2433" t="s">
        <v>4649</v>
      </c>
      <c r="C2433">
        <v>0.22677278983039001</v>
      </c>
      <c r="D2433">
        <v>1123521.3813790199</v>
      </c>
      <c r="E2433">
        <v>-2.7469992099999998</v>
      </c>
      <c r="F2433">
        <v>3.3445798199999999</v>
      </c>
      <c r="G2433">
        <v>-10.666341859999999</v>
      </c>
      <c r="H2433">
        <v>0</v>
      </c>
    </row>
    <row r="2434" spans="1:8" x14ac:dyDescent="0.3">
      <c r="A2434" t="s">
        <v>4660</v>
      </c>
      <c r="B2434" t="s">
        <v>7577</v>
      </c>
      <c r="C2434">
        <v>2.0925568006374302</v>
      </c>
      <c r="D2434">
        <v>1098733.8482164899</v>
      </c>
      <c r="E2434">
        <v>-8.5493631899999993</v>
      </c>
      <c r="F2434">
        <v>0</v>
      </c>
      <c r="G2434">
        <v>0</v>
      </c>
      <c r="H2434">
        <v>0</v>
      </c>
    </row>
    <row r="2435" spans="1:8" x14ac:dyDescent="0.3">
      <c r="A2435" t="s">
        <v>5639</v>
      </c>
      <c r="B2435" t="s">
        <v>5639</v>
      </c>
      <c r="C2435">
        <v>0.81478742676223004</v>
      </c>
      <c r="D2435">
        <v>1130477.97304847</v>
      </c>
      <c r="E2435">
        <v>-0.93982955000000001</v>
      </c>
      <c r="F2435">
        <v>73.815057069999995</v>
      </c>
      <c r="G2435">
        <v>131.8302425</v>
      </c>
      <c r="H2435">
        <v>0</v>
      </c>
    </row>
    <row r="2436" spans="1:8" x14ac:dyDescent="0.3">
      <c r="A2436" t="s">
        <v>4677</v>
      </c>
      <c r="B2436" t="s">
        <v>4676</v>
      </c>
      <c r="C2436">
        <v>3.6239999999999999E-5</v>
      </c>
      <c r="D2436">
        <v>1104103.7431650001</v>
      </c>
      <c r="E2436">
        <v>3.1596925699999998</v>
      </c>
      <c r="F2436">
        <v>-82.697541180000002</v>
      </c>
      <c r="G2436">
        <v>-99.915128809999999</v>
      </c>
      <c r="H2436">
        <v>0</v>
      </c>
    </row>
    <row r="2437" spans="1:8" x14ac:dyDescent="0.3">
      <c r="A2437" t="s">
        <v>4600</v>
      </c>
      <c r="B2437" t="s">
        <v>4599</v>
      </c>
      <c r="C2437">
        <v>0.32098334178937998</v>
      </c>
      <c r="D2437">
        <v>1095584.15935271</v>
      </c>
      <c r="E2437">
        <v>1.30725902</v>
      </c>
      <c r="F2437">
        <v>-0.42593843999999997</v>
      </c>
      <c r="G2437">
        <v>7.0458257199999998</v>
      </c>
      <c r="H2437">
        <v>0</v>
      </c>
    </row>
    <row r="2438" spans="1:8" x14ac:dyDescent="0.3">
      <c r="A2438" t="s">
        <v>4526</v>
      </c>
      <c r="B2438" t="s">
        <v>4525</v>
      </c>
      <c r="C2438">
        <v>200.77316601342625</v>
      </c>
      <c r="D2438">
        <v>1056681.0707978101</v>
      </c>
      <c r="E2438">
        <v>-4.10558172</v>
      </c>
      <c r="F2438">
        <v>2.5693193700000001</v>
      </c>
      <c r="G2438">
        <v>126.41692396000001</v>
      </c>
      <c r="H2438">
        <v>0</v>
      </c>
    </row>
    <row r="2439" spans="1:8" x14ac:dyDescent="0.3">
      <c r="A2439" t="s">
        <v>4706</v>
      </c>
      <c r="B2439" t="s">
        <v>4705</v>
      </c>
      <c r="C2439">
        <v>9.3407888417218707</v>
      </c>
      <c r="D2439">
        <v>1057576.4741934901</v>
      </c>
      <c r="E2439">
        <v>0.33348536000000001</v>
      </c>
      <c r="F2439">
        <v>13.85727911</v>
      </c>
      <c r="G2439">
        <v>7.9959704</v>
      </c>
      <c r="H2439">
        <v>0</v>
      </c>
    </row>
    <row r="2440" spans="1:8" x14ac:dyDescent="0.3">
      <c r="A2440" t="s">
        <v>4623</v>
      </c>
      <c r="B2440" t="s">
        <v>4622</v>
      </c>
      <c r="C2440">
        <v>0.39724212389767999</v>
      </c>
      <c r="D2440">
        <v>1049454.2366072601</v>
      </c>
      <c r="E2440">
        <v>-1.8927630000000001E-2</v>
      </c>
      <c r="F2440">
        <v>-9.4553360299999998</v>
      </c>
      <c r="G2440">
        <v>-25.65900697</v>
      </c>
      <c r="H2440">
        <v>0</v>
      </c>
    </row>
    <row r="2441" spans="1:8" x14ac:dyDescent="0.3">
      <c r="A2441" t="s">
        <v>4551</v>
      </c>
      <c r="B2441" t="s">
        <v>4550</v>
      </c>
      <c r="C2441">
        <v>6.2231644941799997E-3</v>
      </c>
      <c r="D2441">
        <v>1044146.18886921</v>
      </c>
      <c r="E2441">
        <v>0.97343146000000003</v>
      </c>
      <c r="F2441">
        <v>3.1563943000000001</v>
      </c>
      <c r="G2441">
        <v>-1.4088485900000001</v>
      </c>
      <c r="H2441">
        <v>0</v>
      </c>
    </row>
    <row r="2442" spans="1:8" x14ac:dyDescent="0.3">
      <c r="A2442" t="s">
        <v>4629</v>
      </c>
      <c r="B2442" t="s">
        <v>4628</v>
      </c>
      <c r="C2442">
        <v>1.1592218813189999E-2</v>
      </c>
      <c r="D2442">
        <v>1043505.51644047</v>
      </c>
      <c r="E2442">
        <v>-2.3237539699999998</v>
      </c>
      <c r="F2442">
        <v>4.22583822</v>
      </c>
      <c r="G2442">
        <v>20.3666661</v>
      </c>
      <c r="H2442">
        <v>0</v>
      </c>
    </row>
    <row r="2443" spans="1:8" x14ac:dyDescent="0.3">
      <c r="A2443" t="s">
        <v>4771</v>
      </c>
      <c r="B2443" t="s">
        <v>4770</v>
      </c>
      <c r="C2443">
        <v>606.42792038716493</v>
      </c>
      <c r="D2443">
        <v>1042209.14932758</v>
      </c>
      <c r="E2443">
        <v>-2.6376717200000002</v>
      </c>
      <c r="F2443">
        <v>-0.46142288999999997</v>
      </c>
      <c r="G2443">
        <v>27.912077879999998</v>
      </c>
      <c r="H2443">
        <v>0</v>
      </c>
    </row>
    <row r="2444" spans="1:8" x14ac:dyDescent="0.3">
      <c r="A2444" t="s">
        <v>4381</v>
      </c>
      <c r="B2444" t="s">
        <v>4381</v>
      </c>
      <c r="C2444">
        <v>4.2144234818601101</v>
      </c>
      <c r="D2444">
        <v>1035479.92109544</v>
      </c>
      <c r="E2444">
        <v>-0.35549419999999998</v>
      </c>
      <c r="F2444">
        <v>0.44757857000000001</v>
      </c>
      <c r="G2444">
        <v>2.3638697</v>
      </c>
      <c r="H2444">
        <v>0</v>
      </c>
    </row>
    <row r="2445" spans="1:8" x14ac:dyDescent="0.3">
      <c r="A2445" t="s">
        <v>4540</v>
      </c>
      <c r="B2445" t="s">
        <v>4540</v>
      </c>
      <c r="C2445">
        <v>0.81569412645882</v>
      </c>
      <c r="D2445">
        <v>1052644.85265656</v>
      </c>
      <c r="E2445">
        <v>0.25398953000000002</v>
      </c>
      <c r="F2445">
        <v>3.5009882299999999</v>
      </c>
      <c r="G2445">
        <v>1.8578542</v>
      </c>
      <c r="H2445">
        <v>0</v>
      </c>
    </row>
    <row r="2446" spans="1:8" x14ac:dyDescent="0.3">
      <c r="A2446" t="s">
        <v>6182</v>
      </c>
      <c r="B2446" t="s">
        <v>6181</v>
      </c>
      <c r="C2446">
        <v>270.75</v>
      </c>
      <c r="D2446">
        <v>1030766.411</v>
      </c>
      <c r="E2446">
        <v>0.72544642999999998</v>
      </c>
      <c r="F2446">
        <v>1.5756893599999999</v>
      </c>
      <c r="G2446">
        <v>4.0745723600000003</v>
      </c>
      <c r="H2446">
        <v>0</v>
      </c>
    </row>
    <row r="2447" spans="1:8" x14ac:dyDescent="0.3">
      <c r="A2447" t="s">
        <v>2589</v>
      </c>
      <c r="B2447" t="s">
        <v>4669</v>
      </c>
      <c r="C2447">
        <v>3.0990875906089501</v>
      </c>
      <c r="D2447">
        <v>1023493.4706596</v>
      </c>
      <c r="E2447">
        <v>-1.1181709999999999E-2</v>
      </c>
      <c r="F2447">
        <v>-0.75339634</v>
      </c>
      <c r="G2447">
        <v>5.0728614600000004</v>
      </c>
      <c r="H2447">
        <v>0</v>
      </c>
    </row>
    <row r="2448" spans="1:8" x14ac:dyDescent="0.3">
      <c r="A2448" t="s">
        <v>4583</v>
      </c>
      <c r="B2448" t="s">
        <v>4582</v>
      </c>
      <c r="C2448">
        <v>0.99892983617325004</v>
      </c>
      <c r="D2448">
        <v>1068250.44266322</v>
      </c>
      <c r="E2448">
        <v>0.32928101999999998</v>
      </c>
      <c r="F2448">
        <v>-9.8242300000000005E-2</v>
      </c>
      <c r="G2448">
        <v>-0.19771971999999999</v>
      </c>
      <c r="H2448">
        <v>0</v>
      </c>
    </row>
    <row r="2449" spans="1:8" x14ac:dyDescent="0.3">
      <c r="A2449" t="s">
        <v>3018</v>
      </c>
      <c r="B2449" t="s">
        <v>4720</v>
      </c>
      <c r="C2449">
        <v>1.1313527208889999E-2</v>
      </c>
      <c r="D2449">
        <v>976290.71265443997</v>
      </c>
      <c r="E2449">
        <v>0.54021744999999999</v>
      </c>
      <c r="F2449">
        <v>7.2298304699999996</v>
      </c>
      <c r="G2449">
        <v>3.70609564</v>
      </c>
      <c r="H2449">
        <v>0</v>
      </c>
    </row>
    <row r="2450" spans="1:8" x14ac:dyDescent="0.3">
      <c r="A2450" t="s">
        <v>4554</v>
      </c>
      <c r="B2450" t="s">
        <v>4554</v>
      </c>
      <c r="C2450">
        <v>3.3200697322789997E-2</v>
      </c>
      <c r="D2450">
        <v>957889.45710057998</v>
      </c>
      <c r="E2450">
        <v>-0.16127889000000001</v>
      </c>
      <c r="F2450">
        <v>-2.09842738</v>
      </c>
      <c r="G2450">
        <v>14.46050017</v>
      </c>
      <c r="H2450">
        <v>0</v>
      </c>
    </row>
    <row r="2451" spans="1:8" x14ac:dyDescent="0.3">
      <c r="A2451" t="s">
        <v>4664</v>
      </c>
      <c r="B2451" t="s">
        <v>4664</v>
      </c>
      <c r="C2451">
        <v>0.34481681828332</v>
      </c>
      <c r="D2451">
        <v>964979.22435824003</v>
      </c>
      <c r="E2451">
        <v>3.0728561600000002</v>
      </c>
      <c r="F2451">
        <v>-6.7351712199999998</v>
      </c>
      <c r="G2451">
        <v>1.64138424</v>
      </c>
      <c r="H2451">
        <v>0</v>
      </c>
    </row>
    <row r="2452" spans="1:8" x14ac:dyDescent="0.3">
      <c r="A2452" t="s">
        <v>4531</v>
      </c>
      <c r="B2452" t="s">
        <v>4530</v>
      </c>
      <c r="C2452">
        <v>5.13713896483E-3</v>
      </c>
      <c r="D2452">
        <v>949457.50360495003</v>
      </c>
      <c r="E2452">
        <v>0.43733123000000002</v>
      </c>
      <c r="F2452">
        <v>1.4390328400000001</v>
      </c>
      <c r="G2452">
        <v>2.8832790799999999</v>
      </c>
      <c r="H2452">
        <v>0</v>
      </c>
    </row>
    <row r="2453" spans="1:8" x14ac:dyDescent="0.3">
      <c r="A2453" t="s">
        <v>4602</v>
      </c>
      <c r="B2453" t="s">
        <v>4601</v>
      </c>
      <c r="C2453">
        <v>0.35960778971474999</v>
      </c>
      <c r="D2453">
        <v>940214.35372270003</v>
      </c>
      <c r="E2453">
        <v>-3.3773000000000001E-4</v>
      </c>
      <c r="F2453">
        <v>-0.27954167000000002</v>
      </c>
      <c r="G2453">
        <v>2.8655232900000001</v>
      </c>
      <c r="H2453">
        <v>0</v>
      </c>
    </row>
    <row r="2454" spans="1:8" x14ac:dyDescent="0.3">
      <c r="A2454" t="s">
        <v>4366</v>
      </c>
      <c r="B2454" t="s">
        <v>4365</v>
      </c>
      <c r="C2454">
        <v>1.174691842257E-2</v>
      </c>
      <c r="D2454">
        <v>891067.16729423997</v>
      </c>
      <c r="E2454">
        <v>1.70334231</v>
      </c>
      <c r="F2454">
        <v>-14.41451631</v>
      </c>
      <c r="G2454">
        <v>-96.625370020000005</v>
      </c>
      <c r="H2454">
        <v>0</v>
      </c>
    </row>
    <row r="2455" spans="1:8" x14ac:dyDescent="0.3">
      <c r="A2455" t="s">
        <v>1384</v>
      </c>
      <c r="B2455" t="s">
        <v>4761</v>
      </c>
      <c r="C2455">
        <v>48.479611386570788</v>
      </c>
      <c r="D2455">
        <v>900771.68775324</v>
      </c>
      <c r="E2455">
        <v>-0.13649056000000001</v>
      </c>
      <c r="F2455">
        <v>-9.4227967600000007</v>
      </c>
      <c r="G2455">
        <v>27.043241729999998</v>
      </c>
      <c r="H2455">
        <v>0</v>
      </c>
    </row>
    <row r="2456" spans="1:8" x14ac:dyDescent="0.3">
      <c r="A2456" t="s">
        <v>3873</v>
      </c>
      <c r="B2456" t="s">
        <v>4462</v>
      </c>
      <c r="C2456">
        <v>0.11949068228685999</v>
      </c>
      <c r="D2456">
        <v>873391.32619396003</v>
      </c>
      <c r="E2456">
        <v>1.17118882</v>
      </c>
      <c r="F2456">
        <v>-0.66061711000000001</v>
      </c>
      <c r="G2456">
        <v>16.17637964</v>
      </c>
      <c r="H2456">
        <v>0</v>
      </c>
    </row>
    <row r="2457" spans="1:8" x14ac:dyDescent="0.3">
      <c r="A2457" t="s">
        <v>4578</v>
      </c>
      <c r="B2457" t="s">
        <v>4577</v>
      </c>
      <c r="C2457">
        <v>340.35032537339254</v>
      </c>
      <c r="D2457">
        <v>870779.71161351004</v>
      </c>
      <c r="E2457">
        <v>5.9830668600000001</v>
      </c>
      <c r="F2457">
        <v>21.635627629999998</v>
      </c>
      <c r="G2457">
        <v>29.27643612</v>
      </c>
      <c r="H2457">
        <v>0</v>
      </c>
    </row>
    <row r="2458" spans="1:8" x14ac:dyDescent="0.3">
      <c r="A2458" t="s">
        <v>4635</v>
      </c>
      <c r="B2458" t="s">
        <v>4634</v>
      </c>
      <c r="C2458">
        <v>0.69186510890438002</v>
      </c>
      <c r="D2458">
        <v>883289.85430797003</v>
      </c>
      <c r="E2458">
        <v>2.6933450699999999</v>
      </c>
      <c r="F2458">
        <v>2.7499604799999999</v>
      </c>
      <c r="G2458">
        <v>9.1555339599999996</v>
      </c>
      <c r="H2458">
        <v>0</v>
      </c>
    </row>
    <row r="2459" spans="1:8" x14ac:dyDescent="0.3">
      <c r="A2459" t="s">
        <v>4668</v>
      </c>
      <c r="B2459" t="s">
        <v>4667</v>
      </c>
      <c r="C2459">
        <v>1.6505310591030999</v>
      </c>
      <c r="D2459">
        <v>843727.86122790002</v>
      </c>
      <c r="E2459">
        <v>0.34434134999999999</v>
      </c>
      <c r="F2459">
        <v>1.0900074900000001</v>
      </c>
      <c r="G2459">
        <v>3.4665587800000002</v>
      </c>
      <c r="H2459">
        <v>0</v>
      </c>
    </row>
    <row r="2460" spans="1:8" x14ac:dyDescent="0.3">
      <c r="A2460" t="s">
        <v>3346</v>
      </c>
      <c r="B2460" t="s">
        <v>4584</v>
      </c>
      <c r="C2460">
        <v>2.435474290073E-2</v>
      </c>
      <c r="D2460">
        <v>845987.63435587997</v>
      </c>
      <c r="E2460">
        <v>0.74384317</v>
      </c>
      <c r="F2460">
        <v>-6.5398281200000001</v>
      </c>
      <c r="G2460">
        <v>12.24477388</v>
      </c>
      <c r="H2460">
        <v>0</v>
      </c>
    </row>
    <row r="2461" spans="1:8" x14ac:dyDescent="0.3">
      <c r="A2461" t="s">
        <v>4401</v>
      </c>
      <c r="B2461" t="s">
        <v>4400</v>
      </c>
      <c r="C2461">
        <v>1.2513669398193801</v>
      </c>
      <c r="D2461">
        <v>853266.69381991006</v>
      </c>
      <c r="E2461">
        <v>1.89768256</v>
      </c>
      <c r="F2461">
        <v>12.70298068</v>
      </c>
      <c r="G2461">
        <v>33.411888509999997</v>
      </c>
      <c r="H2461">
        <v>0</v>
      </c>
    </row>
    <row r="2462" spans="1:8" x14ac:dyDescent="0.3">
      <c r="A2462" t="s">
        <v>4680</v>
      </c>
      <c r="B2462" t="s">
        <v>4679</v>
      </c>
      <c r="C2462">
        <v>8.7938208090860004E-2</v>
      </c>
      <c r="D2462">
        <v>845175.96026671003</v>
      </c>
      <c r="E2462">
        <v>5.9672929999999999E-2</v>
      </c>
      <c r="F2462">
        <v>5.6287410700000002</v>
      </c>
      <c r="G2462">
        <v>23.724343409999999</v>
      </c>
      <c r="H2462">
        <v>0</v>
      </c>
    </row>
    <row r="2463" spans="1:8" x14ac:dyDescent="0.3">
      <c r="A2463" t="s">
        <v>4707</v>
      </c>
      <c r="B2463" t="s">
        <v>4707</v>
      </c>
      <c r="C2463">
        <v>1.0276059438400001E-3</v>
      </c>
      <c r="D2463">
        <v>843988.99155742</v>
      </c>
      <c r="E2463">
        <v>-4.9668839999999999E-2</v>
      </c>
      <c r="F2463">
        <v>-0.29175547000000002</v>
      </c>
      <c r="G2463">
        <v>4.323061</v>
      </c>
      <c r="H2463">
        <v>0</v>
      </c>
    </row>
    <row r="2464" spans="1:8" x14ac:dyDescent="0.3">
      <c r="A2464" t="s">
        <v>4808</v>
      </c>
      <c r="B2464" t="s">
        <v>4807</v>
      </c>
      <c r="C2464">
        <v>7.1507167782368697</v>
      </c>
      <c r="D2464">
        <v>825190.91990795999</v>
      </c>
      <c r="E2464">
        <v>-0.76514855000000004</v>
      </c>
      <c r="F2464">
        <v>-11.160766600000001</v>
      </c>
      <c r="G2464">
        <v>36.544814969999997</v>
      </c>
      <c r="H2464">
        <v>0</v>
      </c>
    </row>
    <row r="2465" spans="1:8" x14ac:dyDescent="0.3">
      <c r="A2465" t="s">
        <v>6324</v>
      </c>
      <c r="B2465" t="s">
        <v>6323</v>
      </c>
      <c r="C2465">
        <v>266.10000000000002</v>
      </c>
      <c r="D2465">
        <v>806536.00249999994</v>
      </c>
      <c r="E2465">
        <v>0.70962248000000006</v>
      </c>
      <c r="F2465">
        <v>6.2805791299999996</v>
      </c>
      <c r="G2465">
        <v>16.69773051</v>
      </c>
      <c r="H2465">
        <v>0</v>
      </c>
    </row>
    <row r="2466" spans="1:8" x14ac:dyDescent="0.3">
      <c r="A2466" t="s">
        <v>4739</v>
      </c>
      <c r="B2466" t="s">
        <v>4738</v>
      </c>
      <c r="C2466">
        <v>2.267080826314E-2</v>
      </c>
      <c r="D2466">
        <v>802862.53830824001</v>
      </c>
      <c r="E2466">
        <v>1.1838077300000001</v>
      </c>
      <c r="F2466">
        <v>-9.6096736600000003</v>
      </c>
      <c r="G2466">
        <v>-6.41376641</v>
      </c>
      <c r="H2466">
        <v>0</v>
      </c>
    </row>
    <row r="2467" spans="1:8" x14ac:dyDescent="0.3">
      <c r="A2467" t="s">
        <v>4713</v>
      </c>
      <c r="B2467" t="s">
        <v>4712</v>
      </c>
      <c r="C2467">
        <v>38.024265533173498</v>
      </c>
      <c r="D2467">
        <v>751040.72051469004</v>
      </c>
      <c r="E2467">
        <v>9.3889511399999996</v>
      </c>
      <c r="F2467">
        <v>27.977980200000001</v>
      </c>
      <c r="G2467">
        <v>14.31849781</v>
      </c>
      <c r="H2467">
        <v>0</v>
      </c>
    </row>
    <row r="2468" spans="1:8" x14ac:dyDescent="0.3">
      <c r="A2468" t="s">
        <v>4810</v>
      </c>
      <c r="B2468" t="s">
        <v>4809</v>
      </c>
      <c r="C2468">
        <v>1.0922418127407501</v>
      </c>
      <c r="D2468">
        <v>814974.07080304006</v>
      </c>
      <c r="E2468">
        <v>3.7128861400000002</v>
      </c>
      <c r="F2468">
        <v>19.984263769999998</v>
      </c>
      <c r="G2468">
        <v>30.940898489999999</v>
      </c>
      <c r="H2468">
        <v>0</v>
      </c>
    </row>
    <row r="2469" spans="1:8" x14ac:dyDescent="0.3">
      <c r="A2469" t="s">
        <v>4638</v>
      </c>
      <c r="B2469" t="s">
        <v>4637</v>
      </c>
      <c r="C2469">
        <v>5.8519798250360001E-2</v>
      </c>
      <c r="D2469">
        <v>800980.7949483</v>
      </c>
      <c r="E2469">
        <v>-1.7067430100000001</v>
      </c>
      <c r="F2469">
        <v>-1.0227923299999999</v>
      </c>
      <c r="G2469">
        <v>109.51408026999999</v>
      </c>
      <c r="H2469">
        <v>0</v>
      </c>
    </row>
    <row r="2470" spans="1:8" x14ac:dyDescent="0.3">
      <c r="A2470" t="s">
        <v>1409</v>
      </c>
      <c r="B2470" t="s">
        <v>4617</v>
      </c>
      <c r="C2470">
        <v>0.39698860095841998</v>
      </c>
      <c r="D2470">
        <v>725315.75506416999</v>
      </c>
      <c r="E2470">
        <v>-1.8614754099999999</v>
      </c>
      <c r="F2470">
        <v>0.85300390999999998</v>
      </c>
      <c r="G2470">
        <v>2.2065251899999998</v>
      </c>
      <c r="H2470">
        <v>0</v>
      </c>
    </row>
    <row r="2471" spans="1:8" x14ac:dyDescent="0.3">
      <c r="A2471" t="s">
        <v>4656</v>
      </c>
      <c r="B2471" t="s">
        <v>4655</v>
      </c>
      <c r="C2471">
        <v>0.91114662275569003</v>
      </c>
      <c r="D2471">
        <v>771896.53021300002</v>
      </c>
      <c r="E2471">
        <v>0.22545751</v>
      </c>
      <c r="F2471">
        <v>-1.0468887</v>
      </c>
      <c r="G2471">
        <v>-3.0979389099999999</v>
      </c>
      <c r="H2471">
        <v>0</v>
      </c>
    </row>
    <row r="2472" spans="1:8" x14ac:dyDescent="0.3">
      <c r="A2472" t="s">
        <v>4842</v>
      </c>
      <c r="B2472" t="s">
        <v>4841</v>
      </c>
      <c r="C2472">
        <v>0.17940379176304</v>
      </c>
      <c r="D2472">
        <v>763750.88069232996</v>
      </c>
      <c r="E2472">
        <v>-3.0289541999999998</v>
      </c>
      <c r="F2472">
        <v>2.3986156200000002</v>
      </c>
      <c r="G2472">
        <v>321.77898283000002</v>
      </c>
      <c r="H2472">
        <v>0</v>
      </c>
    </row>
    <row r="2473" spans="1:8" x14ac:dyDescent="0.3">
      <c r="A2473" t="s">
        <v>4648</v>
      </c>
      <c r="B2473" t="s">
        <v>4647</v>
      </c>
      <c r="C2473">
        <v>0.25282108866183001</v>
      </c>
      <c r="D2473">
        <v>756671.01670440997</v>
      </c>
      <c r="E2473">
        <v>-2.8724294800000001</v>
      </c>
      <c r="F2473">
        <v>1.41427758</v>
      </c>
      <c r="G2473">
        <v>-3.8207253699999999</v>
      </c>
      <c r="H2473">
        <v>0</v>
      </c>
    </row>
    <row r="2474" spans="1:8" x14ac:dyDescent="0.3">
      <c r="A2474" t="s">
        <v>4673</v>
      </c>
      <c r="B2474" t="s">
        <v>4672</v>
      </c>
      <c r="C2474">
        <v>2.9485784123496801</v>
      </c>
      <c r="D2474">
        <v>759537.42068655998</v>
      </c>
      <c r="E2474">
        <v>0.95528073999999996</v>
      </c>
      <c r="F2474">
        <v>-49.330937779999999</v>
      </c>
      <c r="G2474">
        <v>83.103799460000005</v>
      </c>
      <c r="H2474">
        <v>0</v>
      </c>
    </row>
    <row r="2475" spans="1:8" x14ac:dyDescent="0.3">
      <c r="A2475" t="s">
        <v>4440</v>
      </c>
      <c r="B2475" t="s">
        <v>4439</v>
      </c>
      <c r="C2475">
        <v>93.974999999999994</v>
      </c>
      <c r="D2475">
        <v>745102.54024999996</v>
      </c>
      <c r="E2475">
        <v>-2.8431119200000001</v>
      </c>
      <c r="F2475">
        <v>-4.4969512199999997</v>
      </c>
      <c r="G2475">
        <v>-78.853510349999993</v>
      </c>
      <c r="H2475">
        <v>0</v>
      </c>
    </row>
    <row r="2476" spans="1:8" x14ac:dyDescent="0.3">
      <c r="A2476" t="s">
        <v>4640</v>
      </c>
      <c r="B2476" t="s">
        <v>4639</v>
      </c>
      <c r="C2476">
        <v>2.7363054228989998E-2</v>
      </c>
      <c r="D2476">
        <v>737469.86310306995</v>
      </c>
      <c r="E2476">
        <v>-5.1376848800000001</v>
      </c>
      <c r="F2476">
        <v>-0.59294994999999995</v>
      </c>
      <c r="G2476">
        <v>-9.0480372800000008</v>
      </c>
      <c r="H2476">
        <v>0</v>
      </c>
    </row>
    <row r="2477" spans="1:8" x14ac:dyDescent="0.3">
      <c r="A2477" t="s">
        <v>4854</v>
      </c>
      <c r="B2477" t="s">
        <v>4853</v>
      </c>
      <c r="C2477">
        <v>2.782846170314E-2</v>
      </c>
      <c r="D2477">
        <v>746579.96423293999</v>
      </c>
      <c r="E2477">
        <v>0.76351888000000001</v>
      </c>
      <c r="F2477">
        <v>13.38726758</v>
      </c>
      <c r="G2477">
        <v>28.951351649999999</v>
      </c>
      <c r="H2477">
        <v>0</v>
      </c>
    </row>
    <row r="2478" spans="1:8" x14ac:dyDescent="0.3">
      <c r="A2478" t="s">
        <v>4666</v>
      </c>
      <c r="B2478" t="s">
        <v>4665</v>
      </c>
      <c r="C2478">
        <v>8.6143483342149996E-2</v>
      </c>
      <c r="D2478">
        <v>710262.14866396994</v>
      </c>
      <c r="E2478">
        <v>-3.6350826399999998</v>
      </c>
      <c r="F2478">
        <v>-5.9133866700000004</v>
      </c>
      <c r="G2478">
        <v>-10.733930000000001</v>
      </c>
      <c r="H2478">
        <v>0</v>
      </c>
    </row>
    <row r="2479" spans="1:8" x14ac:dyDescent="0.3">
      <c r="A2479" t="s">
        <v>4461</v>
      </c>
      <c r="B2479" t="s">
        <v>4461</v>
      </c>
      <c r="C2479">
        <v>0.91021085085886999</v>
      </c>
      <c r="D2479">
        <v>748911.38256576995</v>
      </c>
      <c r="E2479">
        <v>-2.0887011499999999</v>
      </c>
      <c r="F2479">
        <v>3.3019640099999998</v>
      </c>
      <c r="G2479">
        <v>-61.440625539999999</v>
      </c>
      <c r="H2479">
        <v>0</v>
      </c>
    </row>
    <row r="2480" spans="1:8" x14ac:dyDescent="0.3">
      <c r="A2480" t="s">
        <v>4743</v>
      </c>
      <c r="B2480" t="s">
        <v>4742</v>
      </c>
      <c r="C2480">
        <v>7.7472552461870001E-2</v>
      </c>
      <c r="D2480">
        <v>729816.69110411999</v>
      </c>
      <c r="E2480">
        <v>-2.3038930500000001</v>
      </c>
      <c r="F2480">
        <v>0.75486723</v>
      </c>
      <c r="G2480">
        <v>26.115988439999999</v>
      </c>
      <c r="H2480">
        <v>0</v>
      </c>
    </row>
    <row r="2481" spans="1:8" x14ac:dyDescent="0.3">
      <c r="A2481" t="s">
        <v>4478</v>
      </c>
      <c r="B2481" t="s">
        <v>4477</v>
      </c>
      <c r="C2481">
        <v>2.33201879317618</v>
      </c>
      <c r="D2481">
        <v>2233733.2793479199</v>
      </c>
      <c r="E2481">
        <v>40.11979316</v>
      </c>
      <c r="F2481">
        <v>-20.327621780000001</v>
      </c>
      <c r="G2481">
        <v>106.40592707</v>
      </c>
      <c r="H2481">
        <v>0</v>
      </c>
    </row>
    <row r="2482" spans="1:8" x14ac:dyDescent="0.3">
      <c r="A2482" t="s">
        <v>4658</v>
      </c>
      <c r="B2482" t="s">
        <v>4657</v>
      </c>
      <c r="C2482">
        <v>0.37337915679361</v>
      </c>
      <c r="D2482">
        <v>715478.89484122</v>
      </c>
      <c r="E2482">
        <v>4.4636716500000002</v>
      </c>
      <c r="F2482">
        <v>-1.06413103</v>
      </c>
      <c r="G2482">
        <v>23.42367776</v>
      </c>
      <c r="H2482">
        <v>0</v>
      </c>
    </row>
    <row r="2483" spans="1:8" x14ac:dyDescent="0.3">
      <c r="A2483" t="s">
        <v>4511</v>
      </c>
      <c r="B2483" t="s">
        <v>4510</v>
      </c>
      <c r="C2483">
        <v>4.93476659439E-3</v>
      </c>
      <c r="D2483">
        <v>711930.64780895005</v>
      </c>
      <c r="E2483">
        <v>-0.16199309000000001</v>
      </c>
      <c r="F2483">
        <v>-0.67549798999999999</v>
      </c>
      <c r="G2483">
        <v>8.5255112900000007</v>
      </c>
      <c r="H2483">
        <v>0</v>
      </c>
    </row>
    <row r="2484" spans="1:8" x14ac:dyDescent="0.3">
      <c r="A2484" t="s">
        <v>4722</v>
      </c>
      <c r="B2484" t="s">
        <v>4721</v>
      </c>
      <c r="C2484">
        <v>28.423354690027288</v>
      </c>
      <c r="D2484">
        <v>727892.45058466995</v>
      </c>
      <c r="E2484">
        <v>1.32086141</v>
      </c>
      <c r="F2484">
        <v>0.78471460000000004</v>
      </c>
      <c r="G2484">
        <v>109.15557636</v>
      </c>
      <c r="H2484">
        <v>0</v>
      </c>
    </row>
    <row r="2485" spans="1:8" x14ac:dyDescent="0.3">
      <c r="A2485" t="s">
        <v>4682</v>
      </c>
      <c r="B2485" t="s">
        <v>4681</v>
      </c>
      <c r="C2485">
        <v>1.6513440783180001E-2</v>
      </c>
      <c r="D2485">
        <v>688134.67777307006</v>
      </c>
      <c r="E2485">
        <v>1.1405749999999999E-2</v>
      </c>
      <c r="F2485">
        <v>37.403463639999998</v>
      </c>
      <c r="G2485">
        <v>-5.7610513399999999</v>
      </c>
      <c r="H2485">
        <v>0</v>
      </c>
    </row>
    <row r="2486" spans="1:8" x14ac:dyDescent="0.3">
      <c r="A2486" t="s">
        <v>4482</v>
      </c>
      <c r="B2486" t="s">
        <v>4481</v>
      </c>
      <c r="C2486">
        <v>0.22669880691552</v>
      </c>
      <c r="D2486">
        <v>688502.72372532997</v>
      </c>
      <c r="E2486">
        <v>-0.32525330000000002</v>
      </c>
      <c r="F2486">
        <v>-3.2272714699999998</v>
      </c>
      <c r="G2486">
        <v>0</v>
      </c>
      <c r="H2486">
        <v>0</v>
      </c>
    </row>
    <row r="2487" spans="1:8" x14ac:dyDescent="0.3">
      <c r="A2487" t="s">
        <v>4662</v>
      </c>
      <c r="B2487" t="s">
        <v>4661</v>
      </c>
      <c r="C2487">
        <v>0.14098049508773</v>
      </c>
      <c r="D2487">
        <v>685646.40792638995</v>
      </c>
      <c r="E2487">
        <v>0.33637015999999997</v>
      </c>
      <c r="F2487">
        <v>0.82050102999999996</v>
      </c>
      <c r="G2487">
        <v>4.1556891800000004</v>
      </c>
      <c r="H2487">
        <v>0</v>
      </c>
    </row>
    <row r="2488" spans="1:8" x14ac:dyDescent="0.3">
      <c r="A2488" t="s">
        <v>4621</v>
      </c>
      <c r="B2488" t="s">
        <v>4620</v>
      </c>
      <c r="C2488">
        <v>0.81656676694453001</v>
      </c>
      <c r="D2488">
        <v>671377.42328299</v>
      </c>
      <c r="E2488">
        <v>4.1213641699999997</v>
      </c>
      <c r="F2488">
        <v>0.24524197</v>
      </c>
      <c r="G2488">
        <v>18.876958810000001</v>
      </c>
      <c r="H2488">
        <v>0</v>
      </c>
    </row>
    <row r="2489" spans="1:8" x14ac:dyDescent="0.3">
      <c r="A2489" t="s">
        <v>4715</v>
      </c>
      <c r="B2489" t="s">
        <v>4714</v>
      </c>
      <c r="C2489">
        <v>3.9261493219666299</v>
      </c>
      <c r="D2489">
        <v>668475.41450094001</v>
      </c>
      <c r="E2489">
        <v>0.61431431999999997</v>
      </c>
      <c r="F2489">
        <v>-10.413414830000001</v>
      </c>
      <c r="G2489">
        <v>17.537330619999999</v>
      </c>
      <c r="H2489">
        <v>0</v>
      </c>
    </row>
    <row r="2490" spans="1:8" x14ac:dyDescent="0.3">
      <c r="A2490" t="s">
        <v>4580</v>
      </c>
      <c r="B2490" t="s">
        <v>4580</v>
      </c>
      <c r="C2490">
        <v>102.50649664834586</v>
      </c>
      <c r="D2490">
        <v>668186.59875439003</v>
      </c>
      <c r="E2490">
        <v>1.9610289999999999E-2</v>
      </c>
      <c r="F2490">
        <v>0.83874828999999995</v>
      </c>
      <c r="G2490">
        <v>12.537322400000001</v>
      </c>
      <c r="H2490">
        <v>0</v>
      </c>
    </row>
    <row r="2491" spans="1:8" x14ac:dyDescent="0.3">
      <c r="A2491" t="s">
        <v>4698</v>
      </c>
      <c r="B2491" t="s">
        <v>4697</v>
      </c>
      <c r="C2491">
        <v>1.1100058570673901</v>
      </c>
      <c r="D2491">
        <v>662135.38483959995</v>
      </c>
      <c r="E2491">
        <v>0.18574713000000001</v>
      </c>
      <c r="F2491">
        <v>1.6132948499999999</v>
      </c>
      <c r="G2491">
        <v>-0.94988002999999999</v>
      </c>
      <c r="H2491">
        <v>0</v>
      </c>
    </row>
    <row r="2492" spans="1:8" x14ac:dyDescent="0.3">
      <c r="A2492" t="s">
        <v>2242</v>
      </c>
      <c r="B2492" t="s">
        <v>4804</v>
      </c>
      <c r="C2492">
        <v>8.2408182056759996E-2</v>
      </c>
      <c r="D2492">
        <v>655610.61123289994</v>
      </c>
      <c r="E2492">
        <v>5.3166697100000002</v>
      </c>
      <c r="F2492">
        <v>-8.5094683900000003</v>
      </c>
      <c r="G2492">
        <v>-43.484453510000002</v>
      </c>
      <c r="H2492">
        <v>0</v>
      </c>
    </row>
    <row r="2493" spans="1:8" x14ac:dyDescent="0.3">
      <c r="A2493" t="s">
        <v>4694</v>
      </c>
      <c r="B2493" t="s">
        <v>4693</v>
      </c>
      <c r="C2493">
        <v>7.4546132186731997</v>
      </c>
      <c r="D2493">
        <v>644263.62292134995</v>
      </c>
      <c r="E2493">
        <v>-0.77622179999999996</v>
      </c>
      <c r="F2493">
        <v>-3.4108966399999998</v>
      </c>
      <c r="G2493">
        <v>-0.36690525000000002</v>
      </c>
      <c r="H2493">
        <v>0</v>
      </c>
    </row>
    <row r="2494" spans="1:8" x14ac:dyDescent="0.3">
      <c r="A2494" t="s">
        <v>3786</v>
      </c>
      <c r="B2494" t="s">
        <v>4692</v>
      </c>
      <c r="C2494">
        <v>0.12309941033467001</v>
      </c>
      <c r="D2494">
        <v>633509.45794478001</v>
      </c>
      <c r="E2494">
        <v>-0.97032706000000002</v>
      </c>
      <c r="F2494">
        <v>5.9618947100000002</v>
      </c>
      <c r="G2494">
        <v>37.065201369999997</v>
      </c>
      <c r="H2494">
        <v>0</v>
      </c>
    </row>
    <row r="2495" spans="1:8" x14ac:dyDescent="0.3">
      <c r="A2495" t="s">
        <v>4642</v>
      </c>
      <c r="B2495" t="s">
        <v>4641</v>
      </c>
      <c r="C2495">
        <v>2.4116925546E-4</v>
      </c>
      <c r="D2495">
        <v>624217.58464033005</v>
      </c>
      <c r="E2495">
        <v>5.0545900000000003E-3</v>
      </c>
      <c r="F2495">
        <v>-1.4449624299999999</v>
      </c>
      <c r="G2495">
        <v>-19.576583809999999</v>
      </c>
      <c r="H2495">
        <v>0</v>
      </c>
    </row>
    <row r="2496" spans="1:8" x14ac:dyDescent="0.3">
      <c r="A2496" t="s">
        <v>4709</v>
      </c>
      <c r="B2496" t="s">
        <v>4708</v>
      </c>
      <c r="C2496">
        <v>0.11493769320956999</v>
      </c>
      <c r="D2496">
        <v>622315.24858253996</v>
      </c>
      <c r="E2496">
        <v>-0.55183724000000001</v>
      </c>
      <c r="F2496">
        <v>5.02488226</v>
      </c>
      <c r="G2496">
        <v>12.621309719999999</v>
      </c>
      <c r="H2496">
        <v>0</v>
      </c>
    </row>
    <row r="2497" spans="1:8" x14ac:dyDescent="0.3">
      <c r="A2497" t="s">
        <v>4528</v>
      </c>
      <c r="B2497" t="s">
        <v>4527</v>
      </c>
      <c r="C2497">
        <v>94.864953896608995</v>
      </c>
      <c r="D2497">
        <v>608708.02979335003</v>
      </c>
      <c r="E2497">
        <v>1.90483129</v>
      </c>
      <c r="F2497">
        <v>2.5650847699999999</v>
      </c>
      <c r="G2497">
        <v>138.21731649</v>
      </c>
      <c r="H2497">
        <v>0</v>
      </c>
    </row>
    <row r="2498" spans="1:8" x14ac:dyDescent="0.3">
      <c r="A2498" t="s">
        <v>4684</v>
      </c>
      <c r="B2498" t="s">
        <v>4683</v>
      </c>
      <c r="C2498">
        <v>8.6875971875900009E-3</v>
      </c>
      <c r="D2498">
        <v>603137.97922957002</v>
      </c>
      <c r="E2498">
        <v>4.9558209</v>
      </c>
      <c r="F2498">
        <v>0.57640047000000005</v>
      </c>
      <c r="G2498">
        <v>19.48511216</v>
      </c>
      <c r="H2498">
        <v>0</v>
      </c>
    </row>
    <row r="2499" spans="1:8" x14ac:dyDescent="0.3">
      <c r="A2499" t="s">
        <v>7578</v>
      </c>
      <c r="B2499" t="s">
        <v>7579</v>
      </c>
      <c r="C2499">
        <v>137.38053660094565</v>
      </c>
      <c r="D2499">
        <v>601000.55800124002</v>
      </c>
      <c r="E2499">
        <v>-15.5591179</v>
      </c>
      <c r="F2499">
        <v>0</v>
      </c>
      <c r="G2499">
        <v>0</v>
      </c>
      <c r="H2499">
        <v>0</v>
      </c>
    </row>
    <row r="2500" spans="1:8" x14ac:dyDescent="0.3">
      <c r="A2500" t="s">
        <v>4704</v>
      </c>
      <c r="B2500" t="s">
        <v>4703</v>
      </c>
      <c r="C2500">
        <v>0.46978640287528001</v>
      </c>
      <c r="D2500">
        <v>597149.19255834003</v>
      </c>
      <c r="E2500">
        <v>3.5813499200000001</v>
      </c>
      <c r="F2500">
        <v>21.628058249999999</v>
      </c>
      <c r="G2500">
        <v>615.19353431000002</v>
      </c>
      <c r="H2500">
        <v>0</v>
      </c>
    </row>
    <row r="2501" spans="1:8" x14ac:dyDescent="0.3">
      <c r="A2501" t="s">
        <v>4671</v>
      </c>
      <c r="B2501" t="s">
        <v>4670</v>
      </c>
      <c r="C2501">
        <v>0.99266253747060995</v>
      </c>
      <c r="D2501">
        <v>593979.22998459998</v>
      </c>
      <c r="E2501">
        <v>0.26547144</v>
      </c>
      <c r="F2501">
        <v>-15.569529299999999</v>
      </c>
      <c r="G2501">
        <v>75.196735180000005</v>
      </c>
      <c r="H2501">
        <v>0</v>
      </c>
    </row>
    <row r="2502" spans="1:8" x14ac:dyDescent="0.3">
      <c r="A2502" t="s">
        <v>4491</v>
      </c>
      <c r="B2502" t="s">
        <v>4490</v>
      </c>
      <c r="C2502">
        <v>0.37565273332195998</v>
      </c>
      <c r="D2502">
        <v>592821.72208077996</v>
      </c>
      <c r="E2502">
        <v>0.20186276</v>
      </c>
      <c r="F2502">
        <v>-1.6087056500000001</v>
      </c>
      <c r="G2502">
        <v>48.849654469999997</v>
      </c>
      <c r="H2502">
        <v>0</v>
      </c>
    </row>
    <row r="2503" spans="1:8" x14ac:dyDescent="0.3">
      <c r="A2503" t="s">
        <v>4728</v>
      </c>
      <c r="B2503" t="s">
        <v>4727</v>
      </c>
      <c r="C2503">
        <v>62.246473772215168</v>
      </c>
      <c r="D2503">
        <v>599215.09249338997</v>
      </c>
      <c r="E2503">
        <v>16.89287624</v>
      </c>
      <c r="F2503">
        <v>24.242123580000001</v>
      </c>
      <c r="G2503">
        <v>38.469868079999998</v>
      </c>
      <c r="H2503">
        <v>0</v>
      </c>
    </row>
    <row r="2504" spans="1:8" x14ac:dyDescent="0.3">
      <c r="A2504" t="s">
        <v>4690</v>
      </c>
      <c r="B2504" t="s">
        <v>4689</v>
      </c>
      <c r="C2504">
        <v>1.8466148399879999E-2</v>
      </c>
      <c r="D2504">
        <v>579908.98418582999</v>
      </c>
      <c r="E2504">
        <v>0.28317587</v>
      </c>
      <c r="F2504">
        <v>1.5805109100000001</v>
      </c>
      <c r="G2504">
        <v>8.9638112599999999</v>
      </c>
      <c r="H2504">
        <v>0</v>
      </c>
    </row>
    <row r="2505" spans="1:8" x14ac:dyDescent="0.3">
      <c r="A2505" t="s">
        <v>4686</v>
      </c>
      <c r="B2505" t="s">
        <v>4685</v>
      </c>
      <c r="C2505">
        <v>0.74094768338945005</v>
      </c>
      <c r="D2505">
        <v>722236.71651179995</v>
      </c>
      <c r="E2505">
        <v>-8.6247729999999995E-2</v>
      </c>
      <c r="F2505">
        <v>2.85818672</v>
      </c>
      <c r="G2505">
        <v>13.825737719999999</v>
      </c>
      <c r="H2505">
        <v>0</v>
      </c>
    </row>
    <row r="2506" spans="1:8" x14ac:dyDescent="0.3">
      <c r="A2506" t="s">
        <v>4749</v>
      </c>
      <c r="B2506" t="s">
        <v>4748</v>
      </c>
      <c r="C2506">
        <v>3.3231108862149999E-2</v>
      </c>
      <c r="D2506">
        <v>565787.81193766999</v>
      </c>
      <c r="E2506">
        <v>-1.5981051900000001</v>
      </c>
      <c r="F2506">
        <v>6.4529876399999999</v>
      </c>
      <c r="G2506">
        <v>13.635796750000001</v>
      </c>
      <c r="H2506">
        <v>0</v>
      </c>
    </row>
    <row r="2507" spans="1:8" x14ac:dyDescent="0.3">
      <c r="A2507" t="s">
        <v>6240</v>
      </c>
      <c r="B2507" t="s">
        <v>7522</v>
      </c>
      <c r="C2507">
        <v>127.90808634490514</v>
      </c>
      <c r="D2507">
        <v>554872.33928584005</v>
      </c>
      <c r="E2507">
        <v>-0.73026261000000003</v>
      </c>
      <c r="F2507">
        <v>31.656024599999999</v>
      </c>
      <c r="G2507">
        <v>0</v>
      </c>
      <c r="H2507">
        <v>0</v>
      </c>
    </row>
    <row r="2508" spans="1:8" x14ac:dyDescent="0.3">
      <c r="A2508" t="s">
        <v>4737</v>
      </c>
      <c r="B2508" t="s">
        <v>4736</v>
      </c>
      <c r="C2508">
        <v>0.28009418213659998</v>
      </c>
      <c r="D2508">
        <v>553660.79373292997</v>
      </c>
      <c r="E2508">
        <v>3.65121487</v>
      </c>
      <c r="F2508">
        <v>3.7654623800000002</v>
      </c>
      <c r="G2508">
        <v>6.8243218499999996</v>
      </c>
      <c r="H2508">
        <v>0</v>
      </c>
    </row>
    <row r="2509" spans="1:8" x14ac:dyDescent="0.3">
      <c r="A2509" t="s">
        <v>7559</v>
      </c>
      <c r="B2509" t="s">
        <v>7560</v>
      </c>
      <c r="C2509">
        <v>0.66199988868270998</v>
      </c>
      <c r="D2509">
        <v>551760.17714090005</v>
      </c>
      <c r="E2509">
        <v>0.55344722999999996</v>
      </c>
      <c r="F2509">
        <v>-8.7329323999999993</v>
      </c>
      <c r="G2509">
        <v>0</v>
      </c>
      <c r="H2509">
        <v>0</v>
      </c>
    </row>
    <row r="2510" spans="1:8" x14ac:dyDescent="0.3">
      <c r="A2510" t="s">
        <v>293</v>
      </c>
      <c r="B2510" t="s">
        <v>7523</v>
      </c>
      <c r="C2510">
        <v>794.73403167805623</v>
      </c>
      <c r="D2510">
        <v>547593.73737008998</v>
      </c>
      <c r="E2510">
        <v>3.3744453700000001</v>
      </c>
      <c r="F2510">
        <v>-20.886480089999999</v>
      </c>
      <c r="G2510">
        <v>0</v>
      </c>
      <c r="H2510">
        <v>0</v>
      </c>
    </row>
    <row r="2511" spans="1:8" x14ac:dyDescent="0.3">
      <c r="A2511" t="s">
        <v>4702</v>
      </c>
      <c r="B2511" t="s">
        <v>4701</v>
      </c>
      <c r="C2511">
        <v>0.87366400749371997</v>
      </c>
      <c r="D2511">
        <v>541274.91187538998</v>
      </c>
      <c r="E2511">
        <v>5.7256250000000002E-2</v>
      </c>
      <c r="F2511">
        <v>0.10080951</v>
      </c>
      <c r="G2511">
        <v>-0.12367183</v>
      </c>
      <c r="H2511">
        <v>0</v>
      </c>
    </row>
    <row r="2512" spans="1:8" x14ac:dyDescent="0.3">
      <c r="A2512" t="s">
        <v>4724</v>
      </c>
      <c r="B2512" t="s">
        <v>4723</v>
      </c>
      <c r="C2512">
        <v>0.74164856175145999</v>
      </c>
      <c r="D2512">
        <v>564853.09393284004</v>
      </c>
      <c r="E2512">
        <v>2.8701396099999998</v>
      </c>
      <c r="F2512">
        <v>-1.95141331</v>
      </c>
      <c r="G2512">
        <v>13.07183332</v>
      </c>
      <c r="H2512">
        <v>0</v>
      </c>
    </row>
    <row r="2513" spans="1:8" x14ac:dyDescent="0.3">
      <c r="A2513" t="s">
        <v>4567</v>
      </c>
      <c r="B2513" t="s">
        <v>2548</v>
      </c>
      <c r="C2513">
        <v>0.73911230962990004</v>
      </c>
      <c r="D2513">
        <v>544793.95519429003</v>
      </c>
      <c r="E2513">
        <v>0.29969567000000003</v>
      </c>
      <c r="F2513">
        <v>10.158884759999999</v>
      </c>
      <c r="G2513">
        <v>1.6342439799999999</v>
      </c>
      <c r="H2513">
        <v>0</v>
      </c>
    </row>
    <row r="2514" spans="1:8" x14ac:dyDescent="0.3">
      <c r="A2514" t="s">
        <v>4757</v>
      </c>
      <c r="B2514" t="s">
        <v>4756</v>
      </c>
      <c r="C2514">
        <v>3.0416240034590002E-2</v>
      </c>
      <c r="D2514">
        <v>535650.89767976</v>
      </c>
      <c r="E2514">
        <v>6.60946488</v>
      </c>
      <c r="F2514">
        <v>23.847413070000002</v>
      </c>
      <c r="G2514">
        <v>43.475989239999997</v>
      </c>
      <c r="H2514">
        <v>0</v>
      </c>
    </row>
    <row r="2515" spans="1:8" x14ac:dyDescent="0.3">
      <c r="A2515" t="s">
        <v>4747</v>
      </c>
      <c r="B2515" t="s">
        <v>4746</v>
      </c>
      <c r="C2515">
        <v>0.4050180242684</v>
      </c>
      <c r="D2515">
        <v>527683.60817461996</v>
      </c>
      <c r="E2515">
        <v>5.9781769999999998E-2</v>
      </c>
      <c r="F2515">
        <v>1.36165603</v>
      </c>
      <c r="G2515">
        <v>6.7074360100000003</v>
      </c>
      <c r="H2515">
        <v>0</v>
      </c>
    </row>
    <row r="2516" spans="1:8" x14ac:dyDescent="0.3">
      <c r="A2516" t="s">
        <v>4732</v>
      </c>
      <c r="B2516" t="s">
        <v>4731</v>
      </c>
      <c r="C2516">
        <v>0.42193169325502999</v>
      </c>
      <c r="D2516">
        <v>517214.52389205003</v>
      </c>
      <c r="E2516">
        <v>1.2605773</v>
      </c>
      <c r="F2516">
        <v>19.868205979999999</v>
      </c>
      <c r="G2516">
        <v>-2.0888091900000001</v>
      </c>
      <c r="H2516">
        <v>0</v>
      </c>
    </row>
    <row r="2517" spans="1:8" x14ac:dyDescent="0.3">
      <c r="A2517" t="s">
        <v>4790</v>
      </c>
      <c r="B2517" t="s">
        <v>4789</v>
      </c>
      <c r="C2517">
        <v>1.5907476840949799</v>
      </c>
      <c r="D2517">
        <v>514368.43836619001</v>
      </c>
      <c r="E2517">
        <v>0.62556371</v>
      </c>
      <c r="F2517">
        <v>19.923799590000002</v>
      </c>
      <c r="G2517">
        <v>34.895998210000002</v>
      </c>
      <c r="H2517">
        <v>0</v>
      </c>
    </row>
    <row r="2518" spans="1:8" x14ac:dyDescent="0.3">
      <c r="A2518" t="s">
        <v>4726</v>
      </c>
      <c r="B2518" t="s">
        <v>4725</v>
      </c>
      <c r="C2518">
        <v>4.5958604084590002E-2</v>
      </c>
      <c r="D2518">
        <v>510572.73057165998</v>
      </c>
      <c r="E2518">
        <v>5.4280095299999997</v>
      </c>
      <c r="F2518">
        <v>21.230586209999998</v>
      </c>
      <c r="G2518">
        <v>6.6481852300000002</v>
      </c>
      <c r="H2518">
        <v>0</v>
      </c>
    </row>
    <row r="2519" spans="1:8" x14ac:dyDescent="0.3">
      <c r="A2519" t="s">
        <v>4904</v>
      </c>
      <c r="B2519" t="s">
        <v>4903</v>
      </c>
      <c r="C2519">
        <v>5.8628802836560003E-2</v>
      </c>
      <c r="D2519">
        <v>498493.89496856998</v>
      </c>
      <c r="E2519">
        <v>-2.7507343</v>
      </c>
      <c r="F2519">
        <v>-4.7270254500000002</v>
      </c>
      <c r="G2519">
        <v>42.550680679999999</v>
      </c>
      <c r="H2519">
        <v>0</v>
      </c>
    </row>
    <row r="2520" spans="1:8" x14ac:dyDescent="0.3">
      <c r="A2520" t="s">
        <v>4745</v>
      </c>
      <c r="B2520" t="s">
        <v>4744</v>
      </c>
      <c r="C2520">
        <v>1854.932113332788</v>
      </c>
      <c r="D2520">
        <v>509413.55217333999</v>
      </c>
      <c r="E2520">
        <v>1.1041149699999999</v>
      </c>
      <c r="F2520">
        <v>0.60845375999999995</v>
      </c>
      <c r="G2520">
        <v>0.17846186</v>
      </c>
      <c r="H2520">
        <v>0</v>
      </c>
    </row>
    <row r="2521" spans="1:8" x14ac:dyDescent="0.3">
      <c r="A2521" t="s">
        <v>4858</v>
      </c>
      <c r="B2521" t="s">
        <v>4857</v>
      </c>
      <c r="C2521">
        <v>1.514403143933E-2</v>
      </c>
      <c r="D2521">
        <v>506617.39370310999</v>
      </c>
      <c r="E2521">
        <v>2.31459466</v>
      </c>
      <c r="F2521">
        <v>-1.6053160500000001</v>
      </c>
      <c r="G2521">
        <v>3.2844010400000001</v>
      </c>
      <c r="H2521">
        <v>0</v>
      </c>
    </row>
    <row r="2522" spans="1:8" x14ac:dyDescent="0.3">
      <c r="A2522" t="s">
        <v>4509</v>
      </c>
      <c r="B2522" t="s">
        <v>4508</v>
      </c>
      <c r="C2522">
        <v>5.9976680789651997</v>
      </c>
      <c r="D2522">
        <v>504481.70991434</v>
      </c>
      <c r="E2522">
        <v>-1.6864199999999999E-2</v>
      </c>
      <c r="F2522">
        <v>-0.78563738999999999</v>
      </c>
      <c r="G2522">
        <v>-0.53240794999999996</v>
      </c>
      <c r="H2522">
        <v>0</v>
      </c>
    </row>
    <row r="2523" spans="1:8" x14ac:dyDescent="0.3">
      <c r="A2523" t="s">
        <v>4604</v>
      </c>
      <c r="B2523" t="s">
        <v>4603</v>
      </c>
      <c r="C2523">
        <v>2.8745087538349599</v>
      </c>
      <c r="D2523">
        <v>1829993.8313997199</v>
      </c>
      <c r="E2523">
        <v>34.20005295</v>
      </c>
      <c r="F2523">
        <v>-68.858608020000005</v>
      </c>
      <c r="G2523">
        <v>-44.758519939999999</v>
      </c>
      <c r="H2523">
        <v>0</v>
      </c>
    </row>
    <row r="2524" spans="1:8" x14ac:dyDescent="0.3">
      <c r="A2524" t="s">
        <v>4753</v>
      </c>
      <c r="B2524" t="s">
        <v>4752</v>
      </c>
      <c r="C2524">
        <v>3.3509303437839998E-2</v>
      </c>
      <c r="D2524">
        <v>491698.93444750999</v>
      </c>
      <c r="E2524">
        <v>2.24066762</v>
      </c>
      <c r="F2524">
        <v>-7.1705497999999999</v>
      </c>
      <c r="G2524">
        <v>7.3968441800000004</v>
      </c>
      <c r="H2524">
        <v>0</v>
      </c>
    </row>
    <row r="2525" spans="1:8" x14ac:dyDescent="0.3">
      <c r="A2525" t="s">
        <v>7567</v>
      </c>
      <c r="B2525" t="s">
        <v>7568</v>
      </c>
      <c r="C2525">
        <v>0.25960564193821001</v>
      </c>
      <c r="D2525">
        <v>481295.84328277002</v>
      </c>
      <c r="E2525">
        <v>9.9412689999999998E-2</v>
      </c>
      <c r="F2525">
        <v>-0.25825203000000002</v>
      </c>
      <c r="G2525">
        <v>0</v>
      </c>
      <c r="H2525">
        <v>0</v>
      </c>
    </row>
    <row r="2526" spans="1:8" x14ac:dyDescent="0.3">
      <c r="A2526" t="s">
        <v>4644</v>
      </c>
      <c r="B2526" t="s">
        <v>4643</v>
      </c>
      <c r="C2526">
        <v>1.347875817187E-2</v>
      </c>
      <c r="D2526">
        <v>481534.02924652997</v>
      </c>
      <c r="E2526">
        <v>-2.5292073500000001</v>
      </c>
      <c r="F2526">
        <v>1.0553781799999999</v>
      </c>
      <c r="G2526">
        <v>-7.4363300199999998</v>
      </c>
      <c r="H2526">
        <v>0</v>
      </c>
    </row>
    <row r="2527" spans="1:8" x14ac:dyDescent="0.3">
      <c r="A2527" t="s">
        <v>4396</v>
      </c>
      <c r="B2527" t="s">
        <v>4396</v>
      </c>
      <c r="C2527">
        <v>5.7749142449910001E-2</v>
      </c>
      <c r="D2527">
        <v>481691.22663827997</v>
      </c>
      <c r="E2527">
        <v>0.70610337000000001</v>
      </c>
      <c r="F2527">
        <v>11.32883732</v>
      </c>
      <c r="G2527">
        <v>-67.772792730000006</v>
      </c>
      <c r="H2527">
        <v>0</v>
      </c>
    </row>
    <row r="2528" spans="1:8" x14ac:dyDescent="0.3">
      <c r="A2528" t="s">
        <v>4846</v>
      </c>
      <c r="B2528" t="s">
        <v>4845</v>
      </c>
      <c r="C2528">
        <v>1663.5647375914298</v>
      </c>
      <c r="D2528">
        <v>475461.58734802</v>
      </c>
      <c r="E2528">
        <v>-0.45725651</v>
      </c>
      <c r="F2528">
        <v>6.5153236100000003</v>
      </c>
      <c r="G2528">
        <v>27.241861050000001</v>
      </c>
      <c r="H2528">
        <v>0</v>
      </c>
    </row>
    <row r="2529" spans="1:8" x14ac:dyDescent="0.3">
      <c r="A2529" t="s">
        <v>4912</v>
      </c>
      <c r="B2529" t="s">
        <v>4911</v>
      </c>
      <c r="C2529">
        <v>37925.359215633107</v>
      </c>
      <c r="D2529">
        <v>477734.67123958003</v>
      </c>
      <c r="E2529">
        <v>0.21414287000000001</v>
      </c>
      <c r="F2529">
        <v>4.2062729000000001</v>
      </c>
      <c r="G2529">
        <v>18.9745314</v>
      </c>
      <c r="H2529">
        <v>0</v>
      </c>
    </row>
    <row r="2530" spans="1:8" x14ac:dyDescent="0.3">
      <c r="A2530" t="s">
        <v>4696</v>
      </c>
      <c r="B2530" t="s">
        <v>4695</v>
      </c>
      <c r="C2530">
        <v>4.7990838483100004E-3</v>
      </c>
      <c r="D2530">
        <v>473189.65015991998</v>
      </c>
      <c r="E2530">
        <v>1.7695679200000001</v>
      </c>
      <c r="F2530">
        <v>7.1257349999999997E-2</v>
      </c>
      <c r="G2530">
        <v>0.90913471000000001</v>
      </c>
      <c r="H2530">
        <v>0</v>
      </c>
    </row>
    <row r="2531" spans="1:8" x14ac:dyDescent="0.3">
      <c r="A2531" t="s">
        <v>4735</v>
      </c>
      <c r="B2531" t="s">
        <v>4734</v>
      </c>
      <c r="C2531">
        <v>1.990640788755E-2</v>
      </c>
      <c r="D2531">
        <v>473645.27108699002</v>
      </c>
      <c r="E2531">
        <v>-0.34542616999999998</v>
      </c>
      <c r="F2531">
        <v>-0.58233931999999999</v>
      </c>
      <c r="G2531">
        <v>3.8809111999999999</v>
      </c>
      <c r="H2531">
        <v>0</v>
      </c>
    </row>
    <row r="2532" spans="1:8" x14ac:dyDescent="0.3">
      <c r="A2532" t="s">
        <v>4719</v>
      </c>
      <c r="B2532" t="s">
        <v>4718</v>
      </c>
      <c r="C2532">
        <v>6.1312998312559999E-2</v>
      </c>
      <c r="D2532">
        <v>469348.40336992999</v>
      </c>
      <c r="E2532">
        <v>-5.2766411099999999</v>
      </c>
      <c r="F2532">
        <v>11.30234417</v>
      </c>
      <c r="G2532">
        <v>-22.873079310000001</v>
      </c>
      <c r="H2532">
        <v>0</v>
      </c>
    </row>
    <row r="2533" spans="1:8" x14ac:dyDescent="0.3">
      <c r="A2533" t="s">
        <v>4561</v>
      </c>
      <c r="B2533" t="s">
        <v>4561</v>
      </c>
      <c r="C2533">
        <v>7.8045648741700002E-3</v>
      </c>
      <c r="D2533">
        <v>463582.06367899</v>
      </c>
      <c r="E2533">
        <v>3.1745588200000001</v>
      </c>
      <c r="F2533">
        <v>2.3476735199999998</v>
      </c>
      <c r="G2533">
        <v>12.065787050000001</v>
      </c>
      <c r="H2533">
        <v>0</v>
      </c>
    </row>
    <row r="2534" spans="1:8" x14ac:dyDescent="0.3">
      <c r="A2534" t="s">
        <v>4450</v>
      </c>
      <c r="B2534" t="s">
        <v>4450</v>
      </c>
      <c r="C2534">
        <v>0.23500120525283</v>
      </c>
      <c r="D2534">
        <v>457180.07398968999</v>
      </c>
      <c r="E2534">
        <v>-3.2490319300000001</v>
      </c>
      <c r="F2534">
        <v>-8.7423012300000007</v>
      </c>
      <c r="G2534">
        <v>-43.661188590000002</v>
      </c>
      <c r="H2534">
        <v>0</v>
      </c>
    </row>
    <row r="2535" spans="1:8" x14ac:dyDescent="0.3">
      <c r="A2535" t="s">
        <v>5216</v>
      </c>
      <c r="B2535" t="s">
        <v>5215</v>
      </c>
      <c r="C2535">
        <v>3.0755883294340002E-2</v>
      </c>
      <c r="D2535">
        <v>456867.24789022002</v>
      </c>
      <c r="E2535">
        <v>1.1166686400000001</v>
      </c>
      <c r="F2535">
        <v>-2.4892159700000001</v>
      </c>
      <c r="G2535">
        <v>25.21659227</v>
      </c>
      <c r="H2535">
        <v>0</v>
      </c>
    </row>
    <row r="2536" spans="1:8" x14ac:dyDescent="0.3">
      <c r="A2536" t="s">
        <v>4788</v>
      </c>
      <c r="B2536" t="s">
        <v>4788</v>
      </c>
      <c r="C2536">
        <v>7.9304808640254798</v>
      </c>
      <c r="D2536">
        <v>451758.35483949003</v>
      </c>
      <c r="E2536">
        <v>0.51724307000000003</v>
      </c>
      <c r="F2536">
        <v>-3.0952317499999999</v>
      </c>
      <c r="G2536">
        <v>-1.4751175000000001</v>
      </c>
      <c r="H2536">
        <v>0</v>
      </c>
    </row>
    <row r="2537" spans="1:8" x14ac:dyDescent="0.3">
      <c r="A2537" t="s">
        <v>4869</v>
      </c>
      <c r="B2537" t="s">
        <v>4869</v>
      </c>
      <c r="C2537">
        <v>46.150463587337747</v>
      </c>
      <c r="D2537">
        <v>454657.93968249997</v>
      </c>
      <c r="E2537">
        <v>-1.3511785000000001</v>
      </c>
      <c r="F2537">
        <v>-2.0141529</v>
      </c>
      <c r="G2537">
        <v>-3.0320665500000001</v>
      </c>
      <c r="H2537">
        <v>0</v>
      </c>
    </row>
    <row r="2538" spans="1:8" x14ac:dyDescent="0.3">
      <c r="A2538" t="s">
        <v>4877</v>
      </c>
      <c r="B2538" t="s">
        <v>4876</v>
      </c>
      <c r="C2538">
        <v>5.2072198537799997E-3</v>
      </c>
      <c r="D2538">
        <v>448675.88126947999</v>
      </c>
      <c r="E2538">
        <v>10.443679469999999</v>
      </c>
      <c r="F2538">
        <v>-11.34858932</v>
      </c>
      <c r="G2538">
        <v>-44.746689969999998</v>
      </c>
      <c r="H2538">
        <v>0</v>
      </c>
    </row>
    <row r="2539" spans="1:8" x14ac:dyDescent="0.3">
      <c r="A2539" t="s">
        <v>4741</v>
      </c>
      <c r="B2539" t="s">
        <v>4740</v>
      </c>
      <c r="C2539">
        <v>77.004239827284493</v>
      </c>
      <c r="D2539">
        <v>439095.04289078998</v>
      </c>
      <c r="E2539">
        <v>-16.802296699999999</v>
      </c>
      <c r="F2539">
        <v>-39.36044425</v>
      </c>
      <c r="G2539">
        <v>-60.029221300000003</v>
      </c>
      <c r="H2539">
        <v>0</v>
      </c>
    </row>
    <row r="2540" spans="1:8" x14ac:dyDescent="0.3">
      <c r="A2540" t="s">
        <v>4711</v>
      </c>
      <c r="B2540" t="s">
        <v>4710</v>
      </c>
      <c r="C2540">
        <v>1.461243465804E-2</v>
      </c>
      <c r="D2540">
        <v>425276.08490245999</v>
      </c>
      <c r="E2540">
        <v>-6.2826492199999997</v>
      </c>
      <c r="F2540">
        <v>-5.0808424399999996</v>
      </c>
      <c r="G2540">
        <v>44.235522899999999</v>
      </c>
      <c r="H2540">
        <v>0</v>
      </c>
    </row>
    <row r="2541" spans="1:8" x14ac:dyDescent="0.3">
      <c r="A2541" t="s">
        <v>5045</v>
      </c>
      <c r="B2541" t="s">
        <v>5044</v>
      </c>
      <c r="C2541">
        <v>12.66494193227601</v>
      </c>
      <c r="D2541">
        <v>421263.73950214998</v>
      </c>
      <c r="E2541">
        <v>-1.5664446700000001</v>
      </c>
      <c r="F2541">
        <v>-17.707667310000001</v>
      </c>
      <c r="G2541">
        <v>214.93441217</v>
      </c>
      <c r="H2541">
        <v>0</v>
      </c>
    </row>
    <row r="2542" spans="1:8" x14ac:dyDescent="0.3">
      <c r="A2542" t="s">
        <v>4759</v>
      </c>
      <c r="B2542" t="s">
        <v>4758</v>
      </c>
      <c r="C2542">
        <v>9.75550158210973</v>
      </c>
      <c r="D2542">
        <v>418340.62683217</v>
      </c>
      <c r="E2542">
        <v>-2.280358E-2</v>
      </c>
      <c r="F2542">
        <v>0.68992905999999998</v>
      </c>
      <c r="G2542">
        <v>15.53442151</v>
      </c>
      <c r="H2542">
        <v>0</v>
      </c>
    </row>
    <row r="2543" spans="1:8" x14ac:dyDescent="0.3">
      <c r="A2543" t="s">
        <v>4392</v>
      </c>
      <c r="B2543" t="s">
        <v>4392</v>
      </c>
      <c r="C2543">
        <v>1.66641806202937</v>
      </c>
      <c r="D2543">
        <v>410292.46107973001</v>
      </c>
      <c r="E2543">
        <v>0.61224522000000003</v>
      </c>
      <c r="F2543">
        <v>1.0374225100000001</v>
      </c>
      <c r="G2543">
        <v>-44.509340780000002</v>
      </c>
      <c r="H2543">
        <v>0</v>
      </c>
    </row>
    <row r="2544" spans="1:8" x14ac:dyDescent="0.3">
      <c r="A2544" t="s">
        <v>5042</v>
      </c>
      <c r="B2544" t="s">
        <v>5041</v>
      </c>
      <c r="C2544">
        <v>4.0024212017289999E-2</v>
      </c>
      <c r="D2544">
        <v>410266.37018566002</v>
      </c>
      <c r="E2544">
        <v>-9.3910026200000001</v>
      </c>
      <c r="F2544">
        <v>28.168531009999999</v>
      </c>
      <c r="G2544">
        <v>24.112057790000001</v>
      </c>
      <c r="H2544">
        <v>0</v>
      </c>
    </row>
    <row r="2545" spans="1:8" x14ac:dyDescent="0.3">
      <c r="A2545" t="s">
        <v>4775</v>
      </c>
      <c r="B2545" t="s">
        <v>4774</v>
      </c>
      <c r="C2545">
        <v>1.1999327344279999E-2</v>
      </c>
      <c r="D2545">
        <v>407633.50126589998</v>
      </c>
      <c r="E2545">
        <v>0.32650010000000002</v>
      </c>
      <c r="F2545">
        <v>4.0620219000000004</v>
      </c>
      <c r="G2545">
        <v>18.52341491</v>
      </c>
      <c r="H2545">
        <v>0</v>
      </c>
    </row>
    <row r="2546" spans="1:8" x14ac:dyDescent="0.3">
      <c r="A2546" t="s">
        <v>4879</v>
      </c>
      <c r="B2546" t="s">
        <v>4878</v>
      </c>
      <c r="C2546">
        <v>2.3245352008100001E-3</v>
      </c>
      <c r="D2546">
        <v>405094.43732824002</v>
      </c>
      <c r="E2546">
        <v>1.59347226</v>
      </c>
      <c r="F2546">
        <v>-9.1712822799999998</v>
      </c>
      <c r="G2546">
        <v>9.62503405</v>
      </c>
      <c r="H2546">
        <v>0</v>
      </c>
    </row>
    <row r="2547" spans="1:8" x14ac:dyDescent="0.3">
      <c r="A2547" t="s">
        <v>4767</v>
      </c>
      <c r="B2547" t="s">
        <v>4766</v>
      </c>
      <c r="C2547">
        <v>2.5821468686799999E-3</v>
      </c>
      <c r="D2547">
        <v>394455.88220786001</v>
      </c>
      <c r="E2547">
        <v>-0.69157305000000002</v>
      </c>
      <c r="F2547">
        <v>-6.1342733200000001</v>
      </c>
      <c r="G2547">
        <v>5.9591997399999999</v>
      </c>
      <c r="H2547">
        <v>0</v>
      </c>
    </row>
    <row r="2548" spans="1:8" x14ac:dyDescent="0.3">
      <c r="A2548" t="s">
        <v>2350</v>
      </c>
      <c r="B2548" t="s">
        <v>7580</v>
      </c>
      <c r="C2548">
        <v>25.127032070529172</v>
      </c>
      <c r="D2548">
        <v>399113.41478619003</v>
      </c>
      <c r="E2548">
        <v>-5.0407252700000003</v>
      </c>
      <c r="F2548">
        <v>0</v>
      </c>
      <c r="G2548">
        <v>0</v>
      </c>
      <c r="H2548">
        <v>0</v>
      </c>
    </row>
    <row r="2549" spans="1:8" x14ac:dyDescent="0.3">
      <c r="A2549" t="s">
        <v>4794</v>
      </c>
      <c r="B2549" t="s">
        <v>4793</v>
      </c>
      <c r="C2549">
        <v>73.176204957015798</v>
      </c>
      <c r="D2549">
        <v>390721.46165860997</v>
      </c>
      <c r="E2549">
        <v>-1.5246450499999999</v>
      </c>
      <c r="F2549">
        <v>3.2813222500000001</v>
      </c>
      <c r="G2549">
        <v>0.19227540000000001</v>
      </c>
      <c r="H2549">
        <v>0</v>
      </c>
    </row>
    <row r="2550" spans="1:8" x14ac:dyDescent="0.3">
      <c r="A2550" t="s">
        <v>5250</v>
      </c>
      <c r="B2550" t="s">
        <v>5249</v>
      </c>
      <c r="C2550">
        <v>5.3253291073573203</v>
      </c>
      <c r="D2550">
        <v>387662.93275217002</v>
      </c>
      <c r="E2550">
        <v>0.92671983000000002</v>
      </c>
      <c r="F2550">
        <v>13.775471339999999</v>
      </c>
      <c r="G2550">
        <v>10.888989560000001</v>
      </c>
      <c r="H2550">
        <v>0</v>
      </c>
    </row>
    <row r="2551" spans="1:8" x14ac:dyDescent="0.3">
      <c r="A2551" t="s">
        <v>4882</v>
      </c>
      <c r="B2551" t="s">
        <v>4881</v>
      </c>
      <c r="C2551">
        <v>0.25522534098111999</v>
      </c>
      <c r="D2551">
        <v>379110.22469388001</v>
      </c>
      <c r="E2551">
        <v>-2.8372512400000001</v>
      </c>
      <c r="F2551">
        <v>-0.37796837</v>
      </c>
      <c r="G2551">
        <v>-8.8173506199999991</v>
      </c>
      <c r="H2551">
        <v>0</v>
      </c>
    </row>
    <row r="2552" spans="1:8" x14ac:dyDescent="0.3">
      <c r="A2552" t="s">
        <v>4785</v>
      </c>
      <c r="B2552" t="s">
        <v>4784</v>
      </c>
      <c r="C2552">
        <v>0.13580810993574999</v>
      </c>
      <c r="D2552">
        <v>387528.56139375002</v>
      </c>
      <c r="E2552">
        <v>-0.53786592</v>
      </c>
      <c r="F2552">
        <v>3.3340082999999998</v>
      </c>
      <c r="G2552">
        <v>23.28150836</v>
      </c>
      <c r="H2552">
        <v>0</v>
      </c>
    </row>
    <row r="2553" spans="1:8" x14ac:dyDescent="0.3">
      <c r="A2553" t="s">
        <v>4800</v>
      </c>
      <c r="B2553" t="s">
        <v>4799</v>
      </c>
      <c r="C2553">
        <v>1.23341663516163</v>
      </c>
      <c r="D2553">
        <v>386613.96690326999</v>
      </c>
      <c r="E2553">
        <v>-0.88121046000000003</v>
      </c>
      <c r="F2553">
        <v>-1.32787704</v>
      </c>
      <c r="G2553">
        <v>-0.14229089</v>
      </c>
      <c r="H2553">
        <v>0</v>
      </c>
    </row>
    <row r="2554" spans="1:8" x14ac:dyDescent="0.3">
      <c r="A2554" t="s">
        <v>5072</v>
      </c>
      <c r="B2554" t="s">
        <v>5071</v>
      </c>
      <c r="C2554">
        <v>9.8456520517850005E-2</v>
      </c>
      <c r="D2554">
        <v>385462.03525900998</v>
      </c>
      <c r="E2554">
        <v>-6.8813404199999999</v>
      </c>
      <c r="F2554">
        <v>5.2802657799999997</v>
      </c>
      <c r="G2554">
        <v>28.904906539999999</v>
      </c>
      <c r="H2554">
        <v>0</v>
      </c>
    </row>
    <row r="2555" spans="1:8" x14ac:dyDescent="0.3">
      <c r="A2555" t="s">
        <v>4838</v>
      </c>
      <c r="B2555" t="s">
        <v>4837</v>
      </c>
      <c r="C2555">
        <v>7.9172421298269999E-2</v>
      </c>
      <c r="D2555">
        <v>380432.60590640001</v>
      </c>
      <c r="E2555">
        <v>-7.3625184299999997</v>
      </c>
      <c r="F2555">
        <v>3.0217582599999999</v>
      </c>
      <c r="G2555">
        <v>-23.225457980000002</v>
      </c>
      <c r="H2555">
        <v>0</v>
      </c>
    </row>
    <row r="2556" spans="1:8" x14ac:dyDescent="0.3">
      <c r="A2556" t="s">
        <v>4852</v>
      </c>
      <c r="B2556" t="s">
        <v>4851</v>
      </c>
      <c r="C2556">
        <v>1.93333567231E-3</v>
      </c>
      <c r="D2556">
        <v>375065.04368715</v>
      </c>
      <c r="E2556">
        <v>9.07510963</v>
      </c>
      <c r="F2556">
        <v>-16.49397244</v>
      </c>
      <c r="G2556">
        <v>664.44814039000005</v>
      </c>
      <c r="H2556">
        <v>0</v>
      </c>
    </row>
    <row r="2557" spans="1:8" x14ac:dyDescent="0.3">
      <c r="A2557" t="s">
        <v>4822</v>
      </c>
      <c r="B2557" t="s">
        <v>4821</v>
      </c>
      <c r="C2557">
        <v>0.17468127204483</v>
      </c>
      <c r="D2557">
        <v>369831.99710089999</v>
      </c>
      <c r="E2557">
        <v>3.69657657</v>
      </c>
      <c r="F2557">
        <v>9.7514749500000004</v>
      </c>
      <c r="G2557">
        <v>-5.6729601599999997</v>
      </c>
      <c r="H2557">
        <v>0</v>
      </c>
    </row>
    <row r="2558" spans="1:8" x14ac:dyDescent="0.3">
      <c r="A2558" t="s">
        <v>5142</v>
      </c>
      <c r="B2558" t="s">
        <v>5142</v>
      </c>
      <c r="C2558">
        <v>0.59790491137877999</v>
      </c>
      <c r="D2558">
        <v>364335.64320046001</v>
      </c>
      <c r="E2558">
        <v>9.4659996700000004</v>
      </c>
      <c r="F2558">
        <v>27.270979489999998</v>
      </c>
      <c r="G2558">
        <v>30.457334379999999</v>
      </c>
      <c r="H2558">
        <v>0</v>
      </c>
    </row>
    <row r="2559" spans="1:8" x14ac:dyDescent="0.3">
      <c r="A2559" t="s">
        <v>5033</v>
      </c>
      <c r="B2559" t="s">
        <v>5032</v>
      </c>
      <c r="C2559">
        <v>1.95151881065E-3</v>
      </c>
      <c r="D2559">
        <v>359393.76600415999</v>
      </c>
      <c r="E2559">
        <v>0.51766268999999998</v>
      </c>
      <c r="F2559">
        <v>6.5610102799999996</v>
      </c>
      <c r="G2559">
        <v>34.329185719999998</v>
      </c>
      <c r="H2559">
        <v>0</v>
      </c>
    </row>
    <row r="2560" spans="1:8" x14ac:dyDescent="0.3">
      <c r="A2560" t="s">
        <v>4814</v>
      </c>
      <c r="B2560" t="s">
        <v>4814</v>
      </c>
      <c r="C2560">
        <v>0.12004907955977</v>
      </c>
      <c r="D2560">
        <v>356317.02015450998</v>
      </c>
      <c r="E2560">
        <v>-6.37698784</v>
      </c>
      <c r="F2560">
        <v>7.2988634000000001</v>
      </c>
      <c r="G2560">
        <v>169.16573435999999</v>
      </c>
      <c r="H2560">
        <v>0</v>
      </c>
    </row>
    <row r="2561" spans="1:8" x14ac:dyDescent="0.3">
      <c r="A2561" t="s">
        <v>4895</v>
      </c>
      <c r="B2561" t="s">
        <v>4894</v>
      </c>
      <c r="C2561">
        <v>0.22890940723149</v>
      </c>
      <c r="D2561">
        <v>351758.41404629999</v>
      </c>
      <c r="E2561">
        <v>-0.20036798</v>
      </c>
      <c r="F2561">
        <v>13.960221730000001</v>
      </c>
      <c r="G2561">
        <v>46.546307149999997</v>
      </c>
      <c r="H2561">
        <v>0</v>
      </c>
    </row>
    <row r="2562" spans="1:8" x14ac:dyDescent="0.3">
      <c r="A2562" t="s">
        <v>4985</v>
      </c>
      <c r="B2562" t="s">
        <v>4984</v>
      </c>
      <c r="C2562">
        <v>322.57890932794999</v>
      </c>
      <c r="D2562">
        <v>349817.98855786002</v>
      </c>
      <c r="E2562">
        <v>3.0713632400000002</v>
      </c>
      <c r="F2562">
        <v>15.73934981</v>
      </c>
      <c r="G2562">
        <v>-6.89800945</v>
      </c>
      <c r="H2562">
        <v>0</v>
      </c>
    </row>
    <row r="2563" spans="1:8" x14ac:dyDescent="0.3">
      <c r="A2563" t="s">
        <v>3985</v>
      </c>
      <c r="B2563" t="s">
        <v>5079</v>
      </c>
      <c r="C2563">
        <v>1.55504770888E-3</v>
      </c>
      <c r="D2563">
        <v>350046.98061966</v>
      </c>
      <c r="E2563">
        <v>1.7906912800000001</v>
      </c>
      <c r="F2563">
        <v>-1.10945596</v>
      </c>
      <c r="G2563">
        <v>6.1122596800000002</v>
      </c>
      <c r="H2563">
        <v>0</v>
      </c>
    </row>
    <row r="2564" spans="1:8" x14ac:dyDescent="0.3">
      <c r="A2564" t="s">
        <v>4796</v>
      </c>
      <c r="B2564" t="s">
        <v>4795</v>
      </c>
      <c r="C2564">
        <v>1.40068116150322</v>
      </c>
      <c r="D2564">
        <v>347845.82226973999</v>
      </c>
      <c r="E2564">
        <v>-2.0209000000000001E-4</v>
      </c>
      <c r="F2564">
        <v>0.33549509</v>
      </c>
      <c r="G2564">
        <v>0.79037389000000002</v>
      </c>
      <c r="H2564">
        <v>0</v>
      </c>
    </row>
    <row r="2565" spans="1:8" x14ac:dyDescent="0.3">
      <c r="A2565" t="s">
        <v>4938</v>
      </c>
      <c r="B2565" t="s">
        <v>4937</v>
      </c>
      <c r="C2565">
        <v>0.17268801335885001</v>
      </c>
      <c r="D2565">
        <v>345145.76090249</v>
      </c>
      <c r="E2565">
        <v>1.1890523799999999</v>
      </c>
      <c r="F2565">
        <v>-0.56510287000000003</v>
      </c>
      <c r="G2565">
        <v>39.742009830000001</v>
      </c>
      <c r="H2565">
        <v>0</v>
      </c>
    </row>
    <row r="2566" spans="1:8" x14ac:dyDescent="0.3">
      <c r="A2566" t="s">
        <v>4816</v>
      </c>
      <c r="B2566" t="s">
        <v>4815</v>
      </c>
      <c r="C2566">
        <v>1.6203848557145899</v>
      </c>
      <c r="D2566">
        <v>345204.67953834002</v>
      </c>
      <c r="E2566">
        <v>0.67360880999999995</v>
      </c>
      <c r="F2566">
        <v>-2.50554532</v>
      </c>
      <c r="G2566">
        <v>-9.2213229999999993E-2</v>
      </c>
      <c r="H2566">
        <v>0</v>
      </c>
    </row>
    <row r="2567" spans="1:8" x14ac:dyDescent="0.3">
      <c r="A2567" t="s">
        <v>4612</v>
      </c>
      <c r="B2567" t="s">
        <v>4612</v>
      </c>
      <c r="C2567">
        <v>0.11667305190233</v>
      </c>
      <c r="D2567">
        <v>347911.11685167998</v>
      </c>
      <c r="E2567">
        <v>-2.71086333</v>
      </c>
      <c r="F2567">
        <v>-5.3807464100000004</v>
      </c>
      <c r="G2567">
        <v>30.16218739</v>
      </c>
      <c r="H2567">
        <v>0</v>
      </c>
    </row>
    <row r="2568" spans="1:8" x14ac:dyDescent="0.3">
      <c r="A2568" t="s">
        <v>4567</v>
      </c>
      <c r="B2568" t="s">
        <v>4566</v>
      </c>
      <c r="C2568">
        <v>26.185451158968402</v>
      </c>
      <c r="D2568">
        <v>327730.61670368002</v>
      </c>
      <c r="E2568">
        <v>-2.2665645799999998</v>
      </c>
      <c r="F2568">
        <v>-10.763737819999999</v>
      </c>
      <c r="G2568">
        <v>-41.293824200000003</v>
      </c>
      <c r="H2568">
        <v>0</v>
      </c>
    </row>
    <row r="2569" spans="1:8" x14ac:dyDescent="0.3">
      <c r="A2569" t="s">
        <v>4806</v>
      </c>
      <c r="B2569" t="s">
        <v>4805</v>
      </c>
      <c r="C2569">
        <v>1.4842175728225599</v>
      </c>
      <c r="D2569">
        <v>339447.67624260997</v>
      </c>
      <c r="E2569">
        <v>-0.41457675999999999</v>
      </c>
      <c r="F2569">
        <v>-7.0160918499999996</v>
      </c>
      <c r="G2569">
        <v>-5.9437371800000003</v>
      </c>
      <c r="H2569">
        <v>0</v>
      </c>
    </row>
    <row r="2570" spans="1:8" x14ac:dyDescent="0.3">
      <c r="A2570" t="s">
        <v>4571</v>
      </c>
      <c r="B2570" t="s">
        <v>4570</v>
      </c>
      <c r="C2570">
        <v>0.70801265663832003</v>
      </c>
      <c r="D2570">
        <v>335220.28319300001</v>
      </c>
      <c r="E2570">
        <v>-2.35404685</v>
      </c>
      <c r="F2570">
        <v>-12.213069580000001</v>
      </c>
      <c r="G2570">
        <v>335.97961643000002</v>
      </c>
      <c r="H2570">
        <v>0</v>
      </c>
    </row>
    <row r="2571" spans="1:8" x14ac:dyDescent="0.3">
      <c r="A2571" t="s">
        <v>3242</v>
      </c>
      <c r="B2571" t="s">
        <v>4733</v>
      </c>
      <c r="C2571">
        <v>0.67942521411988999</v>
      </c>
      <c r="D2571">
        <v>327644.63500697003</v>
      </c>
      <c r="E2571">
        <v>-0.76957149999999996</v>
      </c>
      <c r="F2571">
        <v>-0.25132618000000001</v>
      </c>
      <c r="G2571">
        <v>34.037336920000001</v>
      </c>
      <c r="H2571">
        <v>0</v>
      </c>
    </row>
    <row r="2572" spans="1:8" x14ac:dyDescent="0.3">
      <c r="A2572" t="s">
        <v>4675</v>
      </c>
      <c r="B2572" t="s">
        <v>4674</v>
      </c>
      <c r="C2572">
        <v>705.16287765806146</v>
      </c>
      <c r="D2572">
        <v>325666.20358953002</v>
      </c>
      <c r="E2572">
        <v>-1.6944941499999999</v>
      </c>
      <c r="F2572">
        <v>-10.59080389</v>
      </c>
      <c r="G2572">
        <v>-32.277810819999999</v>
      </c>
      <c r="H2572">
        <v>0</v>
      </c>
    </row>
    <row r="2573" spans="1:8" x14ac:dyDescent="0.3">
      <c r="A2573" t="s">
        <v>4691</v>
      </c>
      <c r="B2573" t="s">
        <v>4691</v>
      </c>
      <c r="C2573">
        <v>39.359322277609728</v>
      </c>
      <c r="D2573">
        <v>316801.36516632</v>
      </c>
      <c r="E2573">
        <v>5.4107989099999996</v>
      </c>
      <c r="F2573">
        <v>0.20623199</v>
      </c>
      <c r="G2573">
        <v>-31.013024089999998</v>
      </c>
      <c r="H2573">
        <v>0</v>
      </c>
    </row>
    <row r="2574" spans="1:8" x14ac:dyDescent="0.3">
      <c r="A2574" t="s">
        <v>279</v>
      </c>
      <c r="B2574" t="s">
        <v>5255</v>
      </c>
      <c r="C2574">
        <v>559.94140097865989</v>
      </c>
      <c r="D2574">
        <v>315377.98834647</v>
      </c>
      <c r="E2574">
        <v>-1.0900142900000001</v>
      </c>
      <c r="F2574">
        <v>5.6715173600000002</v>
      </c>
      <c r="G2574">
        <v>40.134332430000001</v>
      </c>
      <c r="H2574">
        <v>0</v>
      </c>
    </row>
    <row r="2575" spans="1:8" x14ac:dyDescent="0.3">
      <c r="A2575" t="s">
        <v>4688</v>
      </c>
      <c r="B2575" t="s">
        <v>4687</v>
      </c>
      <c r="C2575">
        <v>1.6142133417910001E-2</v>
      </c>
      <c r="D2575">
        <v>317377.35099529999</v>
      </c>
      <c r="E2575">
        <v>3.9417340799999998</v>
      </c>
      <c r="F2575">
        <v>11.01922457</v>
      </c>
      <c r="G2575">
        <v>33.08843392</v>
      </c>
      <c r="H2575">
        <v>0</v>
      </c>
    </row>
    <row r="2576" spans="1:8" x14ac:dyDescent="0.3">
      <c r="A2576" t="s">
        <v>4999</v>
      </c>
      <c r="B2576" t="s">
        <v>4998</v>
      </c>
      <c r="C2576">
        <v>1.6262942092850001E-2</v>
      </c>
      <c r="D2576">
        <v>313487.59195754002</v>
      </c>
      <c r="E2576">
        <v>0.33543194999999998</v>
      </c>
      <c r="F2576">
        <v>6.1227421499999997</v>
      </c>
      <c r="G2576">
        <v>86.115807189999998</v>
      </c>
      <c r="H2576">
        <v>0</v>
      </c>
    </row>
    <row r="2577" spans="1:8" x14ac:dyDescent="0.3">
      <c r="A2577" t="s">
        <v>7510</v>
      </c>
      <c r="B2577" t="s">
        <v>7511</v>
      </c>
      <c r="C2577">
        <v>0.77546081155069002</v>
      </c>
      <c r="D2577">
        <v>285153.95542547002</v>
      </c>
      <c r="E2577">
        <v>-1.31412979</v>
      </c>
      <c r="F2577">
        <v>-6.6981373499999997</v>
      </c>
      <c r="G2577">
        <v>0</v>
      </c>
      <c r="H2577">
        <v>0</v>
      </c>
    </row>
    <row r="2578" spans="1:8" x14ac:dyDescent="0.3">
      <c r="A2578" t="s">
        <v>4792</v>
      </c>
      <c r="B2578" t="s">
        <v>4791</v>
      </c>
      <c r="C2578">
        <v>1.0543840608100001E-3</v>
      </c>
      <c r="D2578">
        <v>316097.56003465998</v>
      </c>
      <c r="E2578">
        <v>1.82007108</v>
      </c>
      <c r="F2578">
        <v>4.6014223599999999</v>
      </c>
      <c r="G2578">
        <v>74.966368610000004</v>
      </c>
      <c r="H2578">
        <v>0</v>
      </c>
    </row>
    <row r="2579" spans="1:8" x14ac:dyDescent="0.3">
      <c r="A2579" t="s">
        <v>4910</v>
      </c>
      <c r="B2579" t="s">
        <v>4909</v>
      </c>
      <c r="C2579">
        <v>9.9088020098000006E-3</v>
      </c>
      <c r="D2579">
        <v>302286.91215819999</v>
      </c>
      <c r="E2579">
        <v>-3.6218067600000001</v>
      </c>
      <c r="F2579">
        <v>-3.4346937400000002</v>
      </c>
      <c r="G2579">
        <v>-4.2784515000000001</v>
      </c>
      <c r="H2579">
        <v>0</v>
      </c>
    </row>
    <row r="2580" spans="1:8" x14ac:dyDescent="0.3">
      <c r="A2580" t="s">
        <v>3338</v>
      </c>
      <c r="B2580" t="s">
        <v>5297</v>
      </c>
      <c r="C2580">
        <v>8.9625109710799993E-3</v>
      </c>
      <c r="D2580">
        <v>306082.67516238999</v>
      </c>
      <c r="E2580">
        <v>0.27023619999999998</v>
      </c>
      <c r="F2580">
        <v>33.094715549999997</v>
      </c>
      <c r="G2580">
        <v>11.28156278</v>
      </c>
      <c r="H2580">
        <v>0</v>
      </c>
    </row>
    <row r="2581" spans="1:8" x14ac:dyDescent="0.3">
      <c r="A2581" t="s">
        <v>4849</v>
      </c>
      <c r="B2581" t="s">
        <v>4849</v>
      </c>
      <c r="C2581">
        <v>6.1783226710749997E-2</v>
      </c>
      <c r="D2581">
        <v>297611.31752475002</v>
      </c>
      <c r="E2581">
        <v>0.36297162999999999</v>
      </c>
      <c r="F2581">
        <v>-3.24476466</v>
      </c>
      <c r="G2581">
        <v>2.5905200800000001</v>
      </c>
      <c r="H2581">
        <v>0</v>
      </c>
    </row>
    <row r="2582" spans="1:8" x14ac:dyDescent="0.3">
      <c r="A2582" t="s">
        <v>4928</v>
      </c>
      <c r="B2582" t="s">
        <v>4927</v>
      </c>
      <c r="C2582">
        <v>4.2881473839999998E-5</v>
      </c>
      <c r="D2582">
        <v>295473.08226992999</v>
      </c>
      <c r="E2582">
        <v>9.6071219999999999E-2</v>
      </c>
      <c r="F2582">
        <v>4.0440839999999999E-2</v>
      </c>
      <c r="G2582">
        <v>1.5728815</v>
      </c>
      <c r="H2582">
        <v>0</v>
      </c>
    </row>
    <row r="2583" spans="1:8" x14ac:dyDescent="0.3">
      <c r="A2583" t="s">
        <v>3892</v>
      </c>
      <c r="B2583" t="s">
        <v>4813</v>
      </c>
      <c r="C2583">
        <v>0.38139046456291997</v>
      </c>
      <c r="D2583">
        <v>295970.96373725001</v>
      </c>
      <c r="E2583">
        <v>0.34354852000000002</v>
      </c>
      <c r="F2583">
        <v>6.9854081800000003</v>
      </c>
      <c r="G2583">
        <v>11.502504200000001</v>
      </c>
      <c r="H2583">
        <v>0</v>
      </c>
    </row>
    <row r="2584" spans="1:8" x14ac:dyDescent="0.3">
      <c r="A2584" t="s">
        <v>5229</v>
      </c>
      <c r="B2584" t="s">
        <v>5228</v>
      </c>
      <c r="C2584">
        <v>2.04102599265538</v>
      </c>
      <c r="D2584">
        <v>288948.00039529998</v>
      </c>
      <c r="E2584">
        <v>-3.59470972</v>
      </c>
      <c r="F2584">
        <v>37.899988610000001</v>
      </c>
      <c r="G2584">
        <v>30.036392970000001</v>
      </c>
      <c r="H2584">
        <v>0</v>
      </c>
    </row>
    <row r="2585" spans="1:8" x14ac:dyDescent="0.3">
      <c r="A2585" t="s">
        <v>5161</v>
      </c>
      <c r="B2585" t="s">
        <v>5160</v>
      </c>
      <c r="C2585">
        <v>2324.976196383951</v>
      </c>
      <c r="D2585">
        <v>290055.49661623</v>
      </c>
      <c r="E2585">
        <v>-0.33647746000000001</v>
      </c>
      <c r="F2585">
        <v>1.0404164499999999</v>
      </c>
      <c r="G2585">
        <v>27.097732780000001</v>
      </c>
      <c r="H2585">
        <v>0</v>
      </c>
    </row>
    <row r="2586" spans="1:8" x14ac:dyDescent="0.3">
      <c r="A2586" t="s">
        <v>4971</v>
      </c>
      <c r="B2586" t="s">
        <v>4970</v>
      </c>
      <c r="C2586">
        <v>43.990878254720371</v>
      </c>
      <c r="D2586">
        <v>290368.38197913999</v>
      </c>
      <c r="E2586">
        <v>-0.43010555</v>
      </c>
      <c r="F2586">
        <v>-14.13129629</v>
      </c>
      <c r="G2586">
        <v>0</v>
      </c>
      <c r="H2586">
        <v>0</v>
      </c>
    </row>
    <row r="2587" spans="1:8" x14ac:dyDescent="0.3">
      <c r="A2587" t="s">
        <v>4803</v>
      </c>
      <c r="B2587" t="s">
        <v>4802</v>
      </c>
      <c r="C2587">
        <v>8.3321268524300003E-3</v>
      </c>
      <c r="D2587">
        <v>288704.54642425</v>
      </c>
      <c r="E2587">
        <v>2.38632292</v>
      </c>
      <c r="F2587">
        <v>5.4290820499999999</v>
      </c>
      <c r="G2587">
        <v>32.759159859999997</v>
      </c>
      <c r="H2587">
        <v>0</v>
      </c>
    </row>
    <row r="2588" spans="1:8" x14ac:dyDescent="0.3">
      <c r="A2588" t="s">
        <v>4625</v>
      </c>
      <c r="B2588" t="s">
        <v>4624</v>
      </c>
      <c r="C2588">
        <v>4.4115868669599998E-3</v>
      </c>
      <c r="D2588">
        <v>284848.45825020003</v>
      </c>
      <c r="E2588">
        <v>1.19249117</v>
      </c>
      <c r="F2588">
        <v>22.903334170000001</v>
      </c>
      <c r="G2588">
        <v>-7.9469479999999995E-2</v>
      </c>
      <c r="H2588">
        <v>0</v>
      </c>
    </row>
    <row r="2589" spans="1:8" x14ac:dyDescent="0.3">
      <c r="A2589" t="s">
        <v>7537</v>
      </c>
      <c r="B2589" t="s">
        <v>7538</v>
      </c>
      <c r="C2589">
        <v>0.46575312380808997</v>
      </c>
      <c r="D2589">
        <v>282212.6943112</v>
      </c>
      <c r="E2589">
        <v>-0.58365338</v>
      </c>
      <c r="F2589">
        <v>35.198882070000003</v>
      </c>
      <c r="G2589">
        <v>0</v>
      </c>
      <c r="H2589">
        <v>0</v>
      </c>
    </row>
    <row r="2590" spans="1:8" x14ac:dyDescent="0.3">
      <c r="A2590" t="s">
        <v>4844</v>
      </c>
      <c r="B2590" t="s">
        <v>4843</v>
      </c>
      <c r="C2590">
        <v>6.9906956127900001E-3</v>
      </c>
      <c r="D2590">
        <v>273835.45514953998</v>
      </c>
      <c r="E2590">
        <v>-14.911414990000001</v>
      </c>
      <c r="F2590">
        <v>-12.635142500000001</v>
      </c>
      <c r="G2590">
        <v>-33.795384929999997</v>
      </c>
      <c r="H2590">
        <v>0</v>
      </c>
    </row>
    <row r="2591" spans="1:8" x14ac:dyDescent="0.3">
      <c r="A2591" t="s">
        <v>5564</v>
      </c>
      <c r="B2591" t="s">
        <v>5563</v>
      </c>
      <c r="C2591">
        <v>4.5068431454772702</v>
      </c>
      <c r="D2591">
        <v>278172.16988549998</v>
      </c>
      <c r="E2591">
        <v>-1.66027715</v>
      </c>
      <c r="F2591">
        <v>44.337624560000002</v>
      </c>
      <c r="G2591">
        <v>107.10259976</v>
      </c>
      <c r="H2591">
        <v>0</v>
      </c>
    </row>
    <row r="2592" spans="1:8" x14ac:dyDescent="0.3">
      <c r="A2592" t="s">
        <v>4899</v>
      </c>
      <c r="B2592" t="s">
        <v>4898</v>
      </c>
      <c r="C2592">
        <v>2.2443979052999999E-4</v>
      </c>
      <c r="D2592">
        <v>276379.23984537</v>
      </c>
      <c r="E2592">
        <v>-2.1008570000000001E-2</v>
      </c>
      <c r="F2592">
        <v>-4.1138506399999999</v>
      </c>
      <c r="G2592">
        <v>14.67588887</v>
      </c>
      <c r="H2592">
        <v>0</v>
      </c>
    </row>
    <row r="2593" spans="1:8" x14ac:dyDescent="0.3">
      <c r="A2593" t="s">
        <v>1505</v>
      </c>
      <c r="B2593" t="s">
        <v>4834</v>
      </c>
      <c r="C2593">
        <v>1.22950295933773</v>
      </c>
      <c r="D2593">
        <v>274015.49472516001</v>
      </c>
      <c r="E2593">
        <v>0.95418610000000004</v>
      </c>
      <c r="F2593">
        <v>3.2577840600000001</v>
      </c>
      <c r="G2593">
        <v>76.125355400000004</v>
      </c>
      <c r="H2593">
        <v>0</v>
      </c>
    </row>
    <row r="2594" spans="1:8" x14ac:dyDescent="0.3">
      <c r="A2594" t="s">
        <v>5502</v>
      </c>
      <c r="B2594" t="s">
        <v>5501</v>
      </c>
      <c r="C2594">
        <v>657.46930195816014</v>
      </c>
      <c r="D2594">
        <v>272377.72910924</v>
      </c>
      <c r="E2594">
        <v>-3.0532352999999999</v>
      </c>
      <c r="F2594">
        <v>41.191124729999999</v>
      </c>
      <c r="G2594">
        <v>62.087172420000002</v>
      </c>
      <c r="H2594">
        <v>0</v>
      </c>
    </row>
    <row r="2595" spans="1:8" x14ac:dyDescent="0.3">
      <c r="A2595" t="s">
        <v>4886</v>
      </c>
      <c r="B2595" t="s">
        <v>4885</v>
      </c>
      <c r="C2595">
        <v>1.2751218882689999E-2</v>
      </c>
      <c r="D2595">
        <v>269831.53479518997</v>
      </c>
      <c r="E2595">
        <v>-1.5679957</v>
      </c>
      <c r="F2595">
        <v>-0.63941475000000003</v>
      </c>
      <c r="G2595">
        <v>100.03485206000001</v>
      </c>
      <c r="H2595">
        <v>0</v>
      </c>
    </row>
    <row r="2596" spans="1:8" x14ac:dyDescent="0.3">
      <c r="A2596" t="s">
        <v>5144</v>
      </c>
      <c r="B2596" t="s">
        <v>5143</v>
      </c>
      <c r="C2596">
        <v>66.002480748401211</v>
      </c>
      <c r="D2596">
        <v>269039.19996931002</v>
      </c>
      <c r="E2596">
        <v>-0.94318718999999995</v>
      </c>
      <c r="F2596">
        <v>-3.9041609199999998</v>
      </c>
      <c r="G2596">
        <v>-4.2552133599999999</v>
      </c>
      <c r="H2596">
        <v>0</v>
      </c>
    </row>
    <row r="2597" spans="1:8" x14ac:dyDescent="0.3">
      <c r="A2597" t="s">
        <v>4492</v>
      </c>
      <c r="B2597" t="s">
        <v>4492</v>
      </c>
      <c r="C2597">
        <v>2.2679012254143598</v>
      </c>
      <c r="D2597">
        <v>263796.32433485001</v>
      </c>
      <c r="E2597">
        <v>1.5996177199999999</v>
      </c>
      <c r="F2597">
        <v>-1.92079515</v>
      </c>
      <c r="G2597">
        <v>-5.7928423799999997</v>
      </c>
      <c r="H2597">
        <v>0</v>
      </c>
    </row>
    <row r="2598" spans="1:8" x14ac:dyDescent="0.3">
      <c r="A2598" t="s">
        <v>4926</v>
      </c>
      <c r="B2598" t="s">
        <v>4925</v>
      </c>
      <c r="C2598">
        <v>1.2031951393500001E-3</v>
      </c>
      <c r="D2598">
        <v>264768.12437361002</v>
      </c>
      <c r="E2598">
        <v>1.1011069600000001</v>
      </c>
      <c r="F2598">
        <v>10.442200379999999</v>
      </c>
      <c r="G2598">
        <v>24.065617660000001</v>
      </c>
      <c r="H2598">
        <v>0</v>
      </c>
    </row>
    <row r="2599" spans="1:8" x14ac:dyDescent="0.3">
      <c r="A2599" t="s">
        <v>4920</v>
      </c>
      <c r="B2599" t="s">
        <v>4919</v>
      </c>
      <c r="C2599">
        <v>1.08094527219E-3</v>
      </c>
      <c r="D2599">
        <v>259355.70240502001</v>
      </c>
      <c r="E2599">
        <v>4.31277665</v>
      </c>
      <c r="F2599">
        <v>4.2158999499999998</v>
      </c>
      <c r="G2599">
        <v>0</v>
      </c>
      <c r="H2599">
        <v>0</v>
      </c>
    </row>
    <row r="2600" spans="1:8" x14ac:dyDescent="0.3">
      <c r="A2600" t="s">
        <v>5979</v>
      </c>
      <c r="B2600" t="s">
        <v>5978</v>
      </c>
      <c r="C2600">
        <v>4.7133816006000003E-3</v>
      </c>
      <c r="D2600">
        <v>256001.31953204001</v>
      </c>
      <c r="E2600">
        <v>5.0598416400000001</v>
      </c>
      <c r="F2600">
        <v>108.62787258</v>
      </c>
      <c r="G2600">
        <v>273.06415679999998</v>
      </c>
      <c r="H2600">
        <v>0</v>
      </c>
    </row>
    <row r="2601" spans="1:8" x14ac:dyDescent="0.3">
      <c r="A2601" t="s">
        <v>4942</v>
      </c>
      <c r="B2601" t="s">
        <v>4941</v>
      </c>
      <c r="C2601">
        <v>0.12072911338918001</v>
      </c>
      <c r="D2601">
        <v>255357.658795</v>
      </c>
      <c r="E2601">
        <v>-0.56177858999999997</v>
      </c>
      <c r="F2601">
        <v>0.94266455000000005</v>
      </c>
      <c r="G2601">
        <v>0.28284400999999998</v>
      </c>
      <c r="H2601">
        <v>0</v>
      </c>
    </row>
    <row r="2602" spans="1:8" x14ac:dyDescent="0.3">
      <c r="A2602" t="s">
        <v>4884</v>
      </c>
      <c r="B2602" t="s">
        <v>4883</v>
      </c>
      <c r="C2602">
        <v>0.34908352809586002</v>
      </c>
      <c r="D2602">
        <v>251537.36390008</v>
      </c>
      <c r="E2602">
        <v>4.30669156</v>
      </c>
      <c r="F2602">
        <v>-4.9609880300000002</v>
      </c>
      <c r="G2602">
        <v>-12.828229009999999</v>
      </c>
      <c r="H2602">
        <v>0</v>
      </c>
    </row>
    <row r="2603" spans="1:8" x14ac:dyDescent="0.3">
      <c r="A2603" t="s">
        <v>4940</v>
      </c>
      <c r="B2603" t="s">
        <v>4939</v>
      </c>
      <c r="C2603">
        <v>1.166045198135E-2</v>
      </c>
      <c r="D2603">
        <v>235307.52650928</v>
      </c>
      <c r="E2603">
        <v>3.1115483300000002</v>
      </c>
      <c r="F2603">
        <v>4.7221400899999999</v>
      </c>
      <c r="G2603">
        <v>-7.8192162600000001</v>
      </c>
      <c r="H2603">
        <v>0</v>
      </c>
    </row>
    <row r="2604" spans="1:8" x14ac:dyDescent="0.3">
      <c r="A2604" t="s">
        <v>4798</v>
      </c>
      <c r="B2604" t="s">
        <v>4797</v>
      </c>
      <c r="C2604">
        <v>5.9890234634479997E-2</v>
      </c>
      <c r="D2604">
        <v>248581.10285925001</v>
      </c>
      <c r="E2604">
        <v>-0.27775917999999999</v>
      </c>
      <c r="F2604">
        <v>-3.8045670600000001</v>
      </c>
      <c r="G2604">
        <v>24.54895591</v>
      </c>
      <c r="H2604">
        <v>0</v>
      </c>
    </row>
    <row r="2605" spans="1:8" x14ac:dyDescent="0.3">
      <c r="A2605" t="s">
        <v>5369</v>
      </c>
      <c r="B2605" t="s">
        <v>5368</v>
      </c>
      <c r="C2605">
        <v>2.4857075358990999</v>
      </c>
      <c r="D2605">
        <v>246715.60474695999</v>
      </c>
      <c r="E2605">
        <v>0.28339027</v>
      </c>
      <c r="F2605">
        <v>13.972801349999999</v>
      </c>
      <c r="G2605">
        <v>-13.63367029</v>
      </c>
      <c r="H2605">
        <v>0</v>
      </c>
    </row>
    <row r="2606" spans="1:8" x14ac:dyDescent="0.3">
      <c r="A2606" t="s">
        <v>5020</v>
      </c>
      <c r="B2606" t="s">
        <v>5019</v>
      </c>
      <c r="C2606">
        <v>1.108428105565E-2</v>
      </c>
      <c r="D2606">
        <v>244256.2482994</v>
      </c>
      <c r="E2606">
        <v>3.11194557</v>
      </c>
      <c r="F2606">
        <v>3.8389489999999999</v>
      </c>
      <c r="G2606">
        <v>-11.70477962</v>
      </c>
      <c r="H2606">
        <v>0</v>
      </c>
    </row>
    <row r="2607" spans="1:8" x14ac:dyDescent="0.3">
      <c r="A2607" t="s">
        <v>4840</v>
      </c>
      <c r="B2607" t="s">
        <v>4839</v>
      </c>
      <c r="C2607">
        <v>0.72075343357070998</v>
      </c>
      <c r="D2607">
        <v>241932.11918998</v>
      </c>
      <c r="E2607">
        <v>-2.51048369</v>
      </c>
      <c r="F2607">
        <v>-10.36256962</v>
      </c>
      <c r="G2607">
        <v>-13.567046059999999</v>
      </c>
      <c r="H2607">
        <v>0</v>
      </c>
    </row>
    <row r="2608" spans="1:8" x14ac:dyDescent="0.3">
      <c r="A2608" t="s">
        <v>4861</v>
      </c>
      <c r="B2608" t="s">
        <v>4860</v>
      </c>
      <c r="C2608">
        <v>0.14938428696701</v>
      </c>
      <c r="D2608">
        <v>245506.29387915999</v>
      </c>
      <c r="E2608">
        <v>0.39710358000000001</v>
      </c>
      <c r="F2608">
        <v>-4.6560884299999996</v>
      </c>
      <c r="G2608">
        <v>-4.4549114300000001</v>
      </c>
      <c r="H2608">
        <v>0</v>
      </c>
    </row>
    <row r="2609" spans="1:8" x14ac:dyDescent="0.3">
      <c r="A2609" t="s">
        <v>5083</v>
      </c>
      <c r="B2609" t="s">
        <v>5082</v>
      </c>
      <c r="C2609">
        <v>0.64704875197620004</v>
      </c>
      <c r="D2609">
        <v>244119.77678335001</v>
      </c>
      <c r="E2609">
        <v>12.34510538</v>
      </c>
      <c r="F2609">
        <v>1.68353431</v>
      </c>
      <c r="G2609">
        <v>4.2424890199999998</v>
      </c>
      <c r="H2609">
        <v>0</v>
      </c>
    </row>
    <row r="2610" spans="1:8" x14ac:dyDescent="0.3">
      <c r="A2610" t="s">
        <v>5183</v>
      </c>
      <c r="B2610" t="s">
        <v>5182</v>
      </c>
      <c r="C2610">
        <v>5.3614223159999999E-5</v>
      </c>
      <c r="D2610">
        <v>243873.39095331001</v>
      </c>
      <c r="E2610">
        <v>-5.0234290000000001E-2</v>
      </c>
      <c r="F2610">
        <v>19.64989345</v>
      </c>
      <c r="G2610">
        <v>-70.063817279999995</v>
      </c>
      <c r="H2610">
        <v>0</v>
      </c>
    </row>
    <row r="2611" spans="1:8" x14ac:dyDescent="0.3">
      <c r="A2611" t="s">
        <v>4922</v>
      </c>
      <c r="B2611" t="s">
        <v>4921</v>
      </c>
      <c r="C2611">
        <v>0.35180765108723</v>
      </c>
      <c r="D2611">
        <v>233013.20962201999</v>
      </c>
      <c r="E2611">
        <v>-3.2369691199999999</v>
      </c>
      <c r="F2611">
        <v>-1.74833135</v>
      </c>
      <c r="G2611">
        <v>5.4466746800000001</v>
      </c>
      <c r="H2611">
        <v>0</v>
      </c>
    </row>
    <row r="2612" spans="1:8" x14ac:dyDescent="0.3">
      <c r="A2612" t="s">
        <v>5095</v>
      </c>
      <c r="B2612" t="s">
        <v>5094</v>
      </c>
      <c r="C2612">
        <v>43.744446933983362</v>
      </c>
      <c r="D2612">
        <v>236214.45223051001</v>
      </c>
      <c r="E2612">
        <v>2.0298739999999999E-2</v>
      </c>
      <c r="F2612">
        <v>-6.073659E-2</v>
      </c>
      <c r="G2612">
        <v>-0.26962013000000001</v>
      </c>
      <c r="H2612">
        <v>0</v>
      </c>
    </row>
    <row r="2613" spans="1:8" x14ac:dyDescent="0.3">
      <c r="A2613" t="s">
        <v>4781</v>
      </c>
      <c r="B2613" t="s">
        <v>4780</v>
      </c>
      <c r="C2613">
        <v>1.1462083413E-4</v>
      </c>
      <c r="D2613">
        <v>233333.27857908001</v>
      </c>
      <c r="E2613">
        <v>3.8005131900000002</v>
      </c>
      <c r="F2613">
        <v>-4.3714273800000001</v>
      </c>
      <c r="G2613">
        <v>21.96749325</v>
      </c>
      <c r="H2613">
        <v>0</v>
      </c>
    </row>
    <row r="2614" spans="1:8" x14ac:dyDescent="0.3">
      <c r="A2614" t="s">
        <v>4836</v>
      </c>
      <c r="B2614" t="s">
        <v>4835</v>
      </c>
      <c r="C2614">
        <v>0.28666140110428001</v>
      </c>
      <c r="D2614">
        <v>232691.63847420999</v>
      </c>
      <c r="E2614">
        <v>-0.27891905</v>
      </c>
      <c r="F2614">
        <v>-26.095104809999999</v>
      </c>
      <c r="G2614">
        <v>69.027967919999995</v>
      </c>
      <c r="H2614">
        <v>0</v>
      </c>
    </row>
    <row r="2615" spans="1:8" x14ac:dyDescent="0.3">
      <c r="A2615" t="s">
        <v>5176</v>
      </c>
      <c r="B2615" t="s">
        <v>5175</v>
      </c>
      <c r="C2615">
        <v>4.290683608306E-2</v>
      </c>
      <c r="D2615">
        <v>230652.31221835999</v>
      </c>
      <c r="E2615">
        <v>0.53587879999999999</v>
      </c>
      <c r="F2615">
        <v>0.15561087000000001</v>
      </c>
      <c r="G2615">
        <v>4.79520518</v>
      </c>
      <c r="H2615">
        <v>0</v>
      </c>
    </row>
    <row r="2616" spans="1:8" x14ac:dyDescent="0.3">
      <c r="A2616" t="s">
        <v>5400</v>
      </c>
      <c r="B2616" t="s">
        <v>5399</v>
      </c>
      <c r="C2616">
        <v>1.80758455225E-3</v>
      </c>
      <c r="D2616">
        <v>246436.26913023001</v>
      </c>
      <c r="E2616">
        <v>-12.87338199</v>
      </c>
      <c r="F2616">
        <v>6.8795125199999996</v>
      </c>
      <c r="G2616">
        <v>-12.15508131</v>
      </c>
      <c r="H2616">
        <v>0</v>
      </c>
    </row>
    <row r="2617" spans="1:8" x14ac:dyDescent="0.3">
      <c r="A2617" t="s">
        <v>5308</v>
      </c>
      <c r="B2617" t="s">
        <v>5307</v>
      </c>
      <c r="C2617">
        <v>104.48485044067849</v>
      </c>
      <c r="D2617">
        <v>225953.37729351001</v>
      </c>
      <c r="E2617">
        <v>-0.95885891000000001</v>
      </c>
      <c r="F2617">
        <v>7.1592061500000002</v>
      </c>
      <c r="G2617">
        <v>14.09528141</v>
      </c>
      <c r="H2617">
        <v>0</v>
      </c>
    </row>
    <row r="2618" spans="1:8" x14ac:dyDescent="0.3">
      <c r="A2618" t="s">
        <v>4958</v>
      </c>
      <c r="B2618" t="s">
        <v>4957</v>
      </c>
      <c r="C2618">
        <v>1.4147084371157199</v>
      </c>
      <c r="D2618">
        <v>224485.96705722</v>
      </c>
      <c r="E2618">
        <v>0.36437403000000002</v>
      </c>
      <c r="F2618">
        <v>-8.88761E-2</v>
      </c>
      <c r="G2618">
        <v>-1.06826972</v>
      </c>
      <c r="H2618">
        <v>0</v>
      </c>
    </row>
    <row r="2619" spans="1:8" x14ac:dyDescent="0.3">
      <c r="A2619" t="s">
        <v>4973</v>
      </c>
      <c r="B2619" t="s">
        <v>4972</v>
      </c>
      <c r="C2619">
        <v>174.54273118627103</v>
      </c>
      <c r="D2619">
        <v>224741.11594980001</v>
      </c>
      <c r="E2619">
        <v>-1.04831092</v>
      </c>
      <c r="F2619">
        <v>7.8395410500000002</v>
      </c>
      <c r="G2619">
        <v>12.923084749999999</v>
      </c>
      <c r="H2619">
        <v>0</v>
      </c>
    </row>
    <row r="2620" spans="1:8" x14ac:dyDescent="0.3">
      <c r="A2620" t="s">
        <v>4914</v>
      </c>
      <c r="B2620" t="s">
        <v>4913</v>
      </c>
      <c r="C2620">
        <v>1.0439392442027899</v>
      </c>
      <c r="D2620">
        <v>224438.75796734999</v>
      </c>
      <c r="E2620">
        <v>-1.09287432</v>
      </c>
      <c r="F2620">
        <v>-0.13084040999999999</v>
      </c>
      <c r="G2620">
        <v>2.98324816</v>
      </c>
      <c r="H2620">
        <v>0</v>
      </c>
    </row>
    <row r="2621" spans="1:8" x14ac:dyDescent="0.3">
      <c r="A2621" t="s">
        <v>4906</v>
      </c>
      <c r="B2621" t="s">
        <v>4905</v>
      </c>
      <c r="C2621">
        <v>0.15905565971317001</v>
      </c>
      <c r="D2621">
        <v>229129.63643521999</v>
      </c>
      <c r="E2621">
        <v>0.63027076000000004</v>
      </c>
      <c r="F2621">
        <v>3.0365915700000001</v>
      </c>
      <c r="G2621">
        <v>-5.11021108</v>
      </c>
      <c r="H2621">
        <v>0</v>
      </c>
    </row>
    <row r="2622" spans="1:8" x14ac:dyDescent="0.3">
      <c r="A2622" t="s">
        <v>4946</v>
      </c>
      <c r="B2622" t="s">
        <v>4945</v>
      </c>
      <c r="C2622">
        <v>3.7915239467350002E-2</v>
      </c>
      <c r="D2622">
        <v>222492.08311337</v>
      </c>
      <c r="E2622">
        <v>0.33482460000000003</v>
      </c>
      <c r="F2622">
        <v>2.72739347</v>
      </c>
      <c r="G2622">
        <v>12.48338491</v>
      </c>
      <c r="H2622">
        <v>0</v>
      </c>
    </row>
    <row r="2623" spans="1:8" x14ac:dyDescent="0.3">
      <c r="A2623" t="s">
        <v>4871</v>
      </c>
      <c r="B2623" t="s">
        <v>4902</v>
      </c>
      <c r="C2623">
        <v>0.33547547760458002</v>
      </c>
      <c r="D2623">
        <v>220152.11919900001</v>
      </c>
      <c r="E2623">
        <v>1.790257E-2</v>
      </c>
      <c r="F2623">
        <v>0.63264284000000004</v>
      </c>
      <c r="G2623">
        <v>-0.41790375000000002</v>
      </c>
      <c r="H2623">
        <v>0</v>
      </c>
    </row>
    <row r="2624" spans="1:8" x14ac:dyDescent="0.3">
      <c r="A2624" t="s">
        <v>4983</v>
      </c>
      <c r="B2624" t="s">
        <v>4982</v>
      </c>
      <c r="C2624">
        <v>19.590793144939781</v>
      </c>
      <c r="D2624">
        <v>220555.07919334</v>
      </c>
      <c r="E2624">
        <v>-0.41257828000000002</v>
      </c>
      <c r="F2624">
        <v>5.1715540500000001</v>
      </c>
      <c r="G2624">
        <v>25.586461620000001</v>
      </c>
      <c r="H2624">
        <v>0</v>
      </c>
    </row>
    <row r="2625" spans="1:8" x14ac:dyDescent="0.3">
      <c r="A2625" t="s">
        <v>5029</v>
      </c>
      <c r="B2625" t="s">
        <v>5028</v>
      </c>
      <c r="C2625">
        <v>1.6633378491999999E-4</v>
      </c>
      <c r="D2625">
        <v>219762.12400203</v>
      </c>
      <c r="E2625">
        <v>1.91056289</v>
      </c>
      <c r="F2625">
        <v>0.75899656000000004</v>
      </c>
      <c r="G2625">
        <v>22.50391733</v>
      </c>
      <c r="H2625">
        <v>0</v>
      </c>
    </row>
    <row r="2626" spans="1:8" x14ac:dyDescent="0.3">
      <c r="A2626" t="s">
        <v>5024</v>
      </c>
      <c r="B2626" t="s">
        <v>5023</v>
      </c>
      <c r="C2626">
        <v>23878.258678426264</v>
      </c>
      <c r="D2626">
        <v>218583.03805186</v>
      </c>
      <c r="E2626">
        <v>-0.74770945</v>
      </c>
      <c r="F2626">
        <v>9.87107299</v>
      </c>
      <c r="G2626">
        <v>102.49843702</v>
      </c>
      <c r="H2626">
        <v>0</v>
      </c>
    </row>
    <row r="2627" spans="1:8" x14ac:dyDescent="0.3">
      <c r="A2627" t="s">
        <v>4616</v>
      </c>
      <c r="B2627" t="s">
        <v>4615</v>
      </c>
      <c r="C2627">
        <v>62.419953028954872</v>
      </c>
      <c r="D2627">
        <v>217901.41118559</v>
      </c>
      <c r="E2627">
        <v>-1.4437732000000001</v>
      </c>
      <c r="F2627">
        <v>0.50686980000000004</v>
      </c>
      <c r="G2627">
        <v>-2.1613902399999998</v>
      </c>
      <c r="H2627">
        <v>0</v>
      </c>
    </row>
    <row r="2628" spans="1:8" x14ac:dyDescent="0.3">
      <c r="A2628" t="s">
        <v>5081</v>
      </c>
      <c r="B2628" t="s">
        <v>5080</v>
      </c>
      <c r="C2628">
        <v>1.113388700894E-2</v>
      </c>
      <c r="D2628">
        <v>215754.04013944001</v>
      </c>
      <c r="E2628">
        <v>8.6713857500000007</v>
      </c>
      <c r="F2628">
        <v>5.2851463499999998</v>
      </c>
      <c r="G2628">
        <v>12.13707552</v>
      </c>
      <c r="H2628">
        <v>0</v>
      </c>
    </row>
    <row r="2629" spans="1:8" x14ac:dyDescent="0.3">
      <c r="A2629" t="s">
        <v>5060</v>
      </c>
      <c r="B2629" t="s">
        <v>5059</v>
      </c>
      <c r="C2629">
        <v>2.2192024551450001E-2</v>
      </c>
      <c r="D2629">
        <v>216258.14480385999</v>
      </c>
      <c r="E2629">
        <v>0.59705883999999998</v>
      </c>
      <c r="F2629">
        <v>3.4123041700000001</v>
      </c>
      <c r="G2629">
        <v>26.154419409999999</v>
      </c>
      <c r="H2629">
        <v>0</v>
      </c>
    </row>
    <row r="2630" spans="1:8" x14ac:dyDescent="0.3">
      <c r="A2630" t="s">
        <v>4975</v>
      </c>
      <c r="B2630" t="s">
        <v>4974</v>
      </c>
      <c r="C2630">
        <v>2.21692976837803</v>
      </c>
      <c r="D2630">
        <v>212782.85809994</v>
      </c>
      <c r="E2630">
        <v>-1.5526022100000001</v>
      </c>
      <c r="F2630">
        <v>-4.1863915</v>
      </c>
      <c r="G2630">
        <v>-1.6201397900000001</v>
      </c>
      <c r="H2630">
        <v>0</v>
      </c>
    </row>
    <row r="2631" spans="1:8" x14ac:dyDescent="0.3">
      <c r="A2631" t="s">
        <v>5330</v>
      </c>
      <c r="B2631" t="s">
        <v>5329</v>
      </c>
      <c r="C2631">
        <v>1.1973843171730001</v>
      </c>
      <c r="D2631">
        <v>209820.39519601001</v>
      </c>
      <c r="E2631">
        <v>-0.42179475999999999</v>
      </c>
      <c r="F2631">
        <v>-2.1172026399999999</v>
      </c>
      <c r="G2631">
        <v>6.1443746600000004</v>
      </c>
      <c r="H2631">
        <v>0</v>
      </c>
    </row>
    <row r="2632" spans="1:8" x14ac:dyDescent="0.3">
      <c r="A2632" t="s">
        <v>4989</v>
      </c>
      <c r="B2632" t="s">
        <v>4988</v>
      </c>
      <c r="C2632">
        <v>6.3613759682099999E-3</v>
      </c>
      <c r="D2632">
        <v>209930.24237674999</v>
      </c>
      <c r="E2632">
        <v>0.11657898</v>
      </c>
      <c r="F2632">
        <v>-3.1950021999999998</v>
      </c>
      <c r="G2632">
        <v>0.85887046</v>
      </c>
      <c r="H2632">
        <v>0</v>
      </c>
    </row>
    <row r="2633" spans="1:8" x14ac:dyDescent="0.3">
      <c r="A2633" t="s">
        <v>4948</v>
      </c>
      <c r="B2633" t="s">
        <v>4947</v>
      </c>
      <c r="C2633">
        <v>1.0222314907739999E-2</v>
      </c>
      <c r="D2633">
        <v>208231.17403187</v>
      </c>
      <c r="E2633">
        <v>-1.2498274700000001</v>
      </c>
      <c r="F2633">
        <v>-1.1899152</v>
      </c>
      <c r="G2633">
        <v>5.98702004</v>
      </c>
      <c r="H2633">
        <v>0</v>
      </c>
    </row>
    <row r="2634" spans="1:8" x14ac:dyDescent="0.3">
      <c r="A2634" t="s">
        <v>4934</v>
      </c>
      <c r="B2634" t="s">
        <v>4933</v>
      </c>
      <c r="C2634">
        <v>8.02777221241E-3</v>
      </c>
      <c r="D2634">
        <v>206958.35159348001</v>
      </c>
      <c r="E2634">
        <v>0.41235285999999999</v>
      </c>
      <c r="F2634">
        <v>38.21731948</v>
      </c>
      <c r="G2634">
        <v>19.110305749999998</v>
      </c>
      <c r="H2634">
        <v>0</v>
      </c>
    </row>
    <row r="2635" spans="1:8" x14ac:dyDescent="0.3">
      <c r="A2635" t="s">
        <v>4987</v>
      </c>
      <c r="B2635" t="s">
        <v>4986</v>
      </c>
      <c r="C2635">
        <v>4.081068446484E-2</v>
      </c>
      <c r="D2635">
        <v>206097.54975593</v>
      </c>
      <c r="E2635">
        <v>3.01354999</v>
      </c>
      <c r="F2635">
        <v>6.8232775300000004</v>
      </c>
      <c r="G2635">
        <v>17.20056598</v>
      </c>
      <c r="H2635">
        <v>0</v>
      </c>
    </row>
    <row r="2636" spans="1:8" x14ac:dyDescent="0.3">
      <c r="A2636" t="s">
        <v>5068</v>
      </c>
      <c r="B2636" t="s">
        <v>5067</v>
      </c>
      <c r="C2636">
        <v>567.69052932767568</v>
      </c>
      <c r="D2636">
        <v>205156.83246487001</v>
      </c>
      <c r="E2636">
        <v>-1.40129612</v>
      </c>
      <c r="F2636">
        <v>3.07558569</v>
      </c>
      <c r="G2636">
        <v>55.382677379999997</v>
      </c>
      <c r="H2636">
        <v>0</v>
      </c>
    </row>
    <row r="2637" spans="1:8" x14ac:dyDescent="0.3">
      <c r="A2637" t="s">
        <v>4773</v>
      </c>
      <c r="B2637" t="s">
        <v>4772</v>
      </c>
      <c r="C2637">
        <v>1.3162650944070001E-2</v>
      </c>
      <c r="D2637">
        <v>204175.12468994001</v>
      </c>
      <c r="E2637">
        <v>-1.0109877</v>
      </c>
      <c r="F2637">
        <v>-40.457521610000001</v>
      </c>
      <c r="G2637">
        <v>2745.57684359</v>
      </c>
      <c r="H2637">
        <v>0</v>
      </c>
    </row>
    <row r="2638" spans="1:8" x14ac:dyDescent="0.3">
      <c r="A2638" t="s">
        <v>5354</v>
      </c>
      <c r="B2638" t="s">
        <v>5353</v>
      </c>
      <c r="C2638">
        <v>2.4494865060000001E-5</v>
      </c>
      <c r="D2638">
        <v>204369.46892329</v>
      </c>
      <c r="E2638">
        <v>-0.63557701</v>
      </c>
      <c r="F2638">
        <v>7.8725402200000003</v>
      </c>
      <c r="G2638">
        <v>41.272401369999997</v>
      </c>
      <c r="H2638">
        <v>0</v>
      </c>
    </row>
    <row r="2639" spans="1:8" x14ac:dyDescent="0.3">
      <c r="A2639" t="s">
        <v>4769</v>
      </c>
      <c r="B2639" t="s">
        <v>4768</v>
      </c>
      <c r="C2639">
        <v>4.26908618508E-3</v>
      </c>
      <c r="D2639">
        <v>203859.69695447999</v>
      </c>
      <c r="E2639">
        <v>1.0218617400000001</v>
      </c>
      <c r="F2639">
        <v>5.49610808</v>
      </c>
      <c r="G2639">
        <v>7.5406262999999996</v>
      </c>
      <c r="H2639">
        <v>0</v>
      </c>
    </row>
    <row r="2640" spans="1:8" x14ac:dyDescent="0.3">
      <c r="A2640" t="s">
        <v>2649</v>
      </c>
      <c r="B2640" t="s">
        <v>5000</v>
      </c>
      <c r="C2640">
        <v>5.8498136362589999E-2</v>
      </c>
      <c r="D2640">
        <v>203928.57237608999</v>
      </c>
      <c r="E2640">
        <v>0.54351368</v>
      </c>
      <c r="F2640">
        <v>6.0853186299999997</v>
      </c>
      <c r="G2640">
        <v>19.222671129999998</v>
      </c>
      <c r="H2640">
        <v>0</v>
      </c>
    </row>
    <row r="2641" spans="1:8" x14ac:dyDescent="0.3">
      <c r="A2641" t="s">
        <v>2373</v>
      </c>
      <c r="B2641" t="s">
        <v>4891</v>
      </c>
      <c r="C2641">
        <v>1.4909951497E-4</v>
      </c>
      <c r="D2641">
        <v>200953.43011632</v>
      </c>
      <c r="E2641">
        <v>2.0469759399999998</v>
      </c>
      <c r="F2641">
        <v>3.4091223400000001</v>
      </c>
      <c r="G2641">
        <v>28.37764846</v>
      </c>
      <c r="H2641">
        <v>0</v>
      </c>
    </row>
    <row r="2642" spans="1:8" x14ac:dyDescent="0.3">
      <c r="A2642" t="s">
        <v>4829</v>
      </c>
      <c r="B2642" t="s">
        <v>4828</v>
      </c>
      <c r="C2642">
        <v>0.42042458096412999</v>
      </c>
      <c r="D2642">
        <v>198783.03699806001</v>
      </c>
      <c r="E2642">
        <v>-1.27494686</v>
      </c>
      <c r="F2642">
        <v>-7.2870580000000004E-2</v>
      </c>
      <c r="G2642">
        <v>-4.69425735</v>
      </c>
      <c r="H2642">
        <v>0</v>
      </c>
    </row>
    <row r="2643" spans="1:8" x14ac:dyDescent="0.3">
      <c r="A2643" t="s">
        <v>7352</v>
      </c>
      <c r="B2643" t="s">
        <v>7351</v>
      </c>
      <c r="C2643">
        <v>0.51256722048036996</v>
      </c>
      <c r="D2643">
        <v>202047.63752829999</v>
      </c>
      <c r="E2643">
        <v>3.8905662300000001</v>
      </c>
      <c r="F2643">
        <v>1322.1831024999999</v>
      </c>
      <c r="G2643">
        <v>-52.376596790000001</v>
      </c>
      <c r="H2643">
        <v>0</v>
      </c>
    </row>
    <row r="2644" spans="1:8" x14ac:dyDescent="0.3">
      <c r="A2644" t="s">
        <v>1473</v>
      </c>
      <c r="B2644" t="s">
        <v>5017</v>
      </c>
      <c r="C2644">
        <v>1.3615867943264299</v>
      </c>
      <c r="D2644">
        <v>199051.67723743001</v>
      </c>
      <c r="E2644">
        <v>-1.3992452</v>
      </c>
      <c r="F2644">
        <v>5.96761374</v>
      </c>
      <c r="G2644">
        <v>40.96704845</v>
      </c>
      <c r="H2644">
        <v>0</v>
      </c>
    </row>
    <row r="2645" spans="1:8" x14ac:dyDescent="0.3">
      <c r="A2645" t="s">
        <v>5012</v>
      </c>
      <c r="B2645" t="s">
        <v>5011</v>
      </c>
      <c r="C2645">
        <v>0.89175885481572004</v>
      </c>
      <c r="D2645">
        <v>198047.72296648999</v>
      </c>
      <c r="E2645">
        <v>-3.3507225100000002</v>
      </c>
      <c r="F2645">
        <v>-15.206357499999999</v>
      </c>
      <c r="G2645">
        <v>-12.923300319999999</v>
      </c>
      <c r="H2645">
        <v>0</v>
      </c>
    </row>
    <row r="2646" spans="1:8" x14ac:dyDescent="0.3">
      <c r="A2646" t="s">
        <v>5097</v>
      </c>
      <c r="B2646" t="s">
        <v>5096</v>
      </c>
      <c r="C2646">
        <v>9.1119682944469996E-2</v>
      </c>
      <c r="D2646">
        <v>194550.33968440001</v>
      </c>
      <c r="E2646">
        <v>7.6615787199999996</v>
      </c>
      <c r="F2646">
        <v>27.22021427</v>
      </c>
      <c r="G2646">
        <v>27.77656567</v>
      </c>
      <c r="H2646">
        <v>0</v>
      </c>
    </row>
    <row r="2647" spans="1:8" x14ac:dyDescent="0.3">
      <c r="A2647" t="s">
        <v>7543</v>
      </c>
      <c r="B2647" t="s">
        <v>7544</v>
      </c>
      <c r="C2647">
        <v>1.1448819999999999E-8</v>
      </c>
      <c r="D2647">
        <v>197273.26973296999</v>
      </c>
      <c r="E2647">
        <v>-17.921600779999999</v>
      </c>
      <c r="F2647">
        <v>-23.079421629999999</v>
      </c>
      <c r="G2647">
        <v>0</v>
      </c>
      <c r="H2647">
        <v>0</v>
      </c>
    </row>
    <row r="2648" spans="1:8" x14ac:dyDescent="0.3">
      <c r="A2648" t="s">
        <v>1797</v>
      </c>
      <c r="B2648" t="s">
        <v>5186</v>
      </c>
      <c r="C2648">
        <v>2.1277223911685099</v>
      </c>
      <c r="D2648">
        <v>194075.86448552</v>
      </c>
      <c r="E2648">
        <v>5.5482499999999997E-2</v>
      </c>
      <c r="F2648">
        <v>9.1224246099999995</v>
      </c>
      <c r="G2648">
        <v>-10.28693275</v>
      </c>
      <c r="H2648">
        <v>0</v>
      </c>
    </row>
    <row r="2649" spans="1:8" x14ac:dyDescent="0.3">
      <c r="A2649" t="s">
        <v>2794</v>
      </c>
      <c r="B2649" t="s">
        <v>4589</v>
      </c>
      <c r="C2649">
        <v>0.52437545270315999</v>
      </c>
      <c r="D2649">
        <v>192632.12947689</v>
      </c>
      <c r="E2649">
        <v>-0.17088357000000001</v>
      </c>
      <c r="F2649">
        <v>-2.3822429199999999</v>
      </c>
      <c r="G2649">
        <v>-12.50412487</v>
      </c>
      <c r="H2649">
        <v>0</v>
      </c>
    </row>
    <row r="2650" spans="1:8" x14ac:dyDescent="0.3">
      <c r="A2650" t="s">
        <v>6887</v>
      </c>
      <c r="B2650" t="s">
        <v>6886</v>
      </c>
      <c r="C2650">
        <v>9.1922533479000005E-4</v>
      </c>
      <c r="D2650">
        <v>192084.73850333001</v>
      </c>
      <c r="E2650">
        <v>8.1702399200000002</v>
      </c>
      <c r="F2650">
        <v>12.72750089</v>
      </c>
      <c r="G2650">
        <v>92.449979119999995</v>
      </c>
      <c r="H2650">
        <v>0</v>
      </c>
    </row>
    <row r="2651" spans="1:8" x14ac:dyDescent="0.3">
      <c r="A2651" t="s">
        <v>5252</v>
      </c>
      <c r="B2651" t="s">
        <v>5251</v>
      </c>
      <c r="C2651">
        <v>81.216013786763213</v>
      </c>
      <c r="D2651">
        <v>191111.32789493</v>
      </c>
      <c r="E2651">
        <v>-4.8576499999999998E-3</v>
      </c>
      <c r="F2651">
        <v>-3.8091073999999998</v>
      </c>
      <c r="G2651">
        <v>-21.205616670000001</v>
      </c>
      <c r="H2651">
        <v>0</v>
      </c>
    </row>
    <row r="2652" spans="1:8" x14ac:dyDescent="0.3">
      <c r="A2652" t="s">
        <v>4969</v>
      </c>
      <c r="B2652" t="s">
        <v>4968</v>
      </c>
      <c r="C2652">
        <v>58.043569513574752</v>
      </c>
      <c r="D2652">
        <v>167532.57395609</v>
      </c>
      <c r="E2652">
        <v>-12.077025770000001</v>
      </c>
      <c r="F2652">
        <v>-10.815847809999999</v>
      </c>
      <c r="G2652">
        <v>2.1677072100000001</v>
      </c>
      <c r="H2652">
        <v>0</v>
      </c>
    </row>
    <row r="2653" spans="1:8" x14ac:dyDescent="0.3">
      <c r="A2653" t="s">
        <v>4765</v>
      </c>
      <c r="B2653" t="s">
        <v>4764</v>
      </c>
      <c r="C2653">
        <v>0.34101247709496002</v>
      </c>
      <c r="D2653">
        <v>193568.93547483001</v>
      </c>
      <c r="E2653">
        <v>-2.4872068700000001</v>
      </c>
      <c r="F2653">
        <v>-5.5755476799999997</v>
      </c>
      <c r="G2653">
        <v>15.12470005</v>
      </c>
      <c r="H2653">
        <v>0</v>
      </c>
    </row>
    <row r="2654" spans="1:8" x14ac:dyDescent="0.3">
      <c r="A2654" t="s">
        <v>4944</v>
      </c>
      <c r="B2654" t="s">
        <v>4943</v>
      </c>
      <c r="C2654">
        <v>40.806113858913498</v>
      </c>
      <c r="D2654">
        <v>187416.75843645001</v>
      </c>
      <c r="E2654">
        <v>-0.15507093</v>
      </c>
      <c r="F2654">
        <v>-1.6523464400000001</v>
      </c>
      <c r="G2654">
        <v>31.29913067</v>
      </c>
      <c r="H2654">
        <v>0</v>
      </c>
    </row>
    <row r="2655" spans="1:8" x14ac:dyDescent="0.3">
      <c r="A2655" t="s">
        <v>5006</v>
      </c>
      <c r="B2655" t="s">
        <v>5005</v>
      </c>
      <c r="C2655">
        <v>3.7498805360599999E-3</v>
      </c>
      <c r="D2655">
        <v>187275.2352927</v>
      </c>
      <c r="E2655">
        <v>0.32672780000000001</v>
      </c>
      <c r="F2655">
        <v>4.0228399499999998</v>
      </c>
      <c r="G2655">
        <v>31.620470260000001</v>
      </c>
      <c r="H2655">
        <v>0</v>
      </c>
    </row>
    <row r="2656" spans="1:8" x14ac:dyDescent="0.3">
      <c r="A2656" t="s">
        <v>5051</v>
      </c>
      <c r="B2656" t="s">
        <v>5050</v>
      </c>
      <c r="C2656">
        <v>0.12841229483496999</v>
      </c>
      <c r="D2656">
        <v>186482.75003483999</v>
      </c>
      <c r="E2656">
        <v>1.1405749999999999E-2</v>
      </c>
      <c r="F2656">
        <v>8.4812139999999994E-2</v>
      </c>
      <c r="G2656">
        <v>-0.25392796000000001</v>
      </c>
      <c r="H2656">
        <v>0</v>
      </c>
    </row>
    <row r="2657" spans="1:8" x14ac:dyDescent="0.3">
      <c r="A2657" t="s">
        <v>4979</v>
      </c>
      <c r="B2657" t="s">
        <v>4978</v>
      </c>
      <c r="C2657">
        <v>0.17844557889793999</v>
      </c>
      <c r="D2657">
        <v>186009.04830255001</v>
      </c>
      <c r="E2657">
        <v>-5.0473560000000001E-2</v>
      </c>
      <c r="F2657">
        <v>7.1104541899999996</v>
      </c>
      <c r="G2657">
        <v>9.21364099</v>
      </c>
      <c r="H2657">
        <v>0</v>
      </c>
    </row>
    <row r="2658" spans="1:8" x14ac:dyDescent="0.3">
      <c r="A2658" t="s">
        <v>4950</v>
      </c>
      <c r="B2658" t="s">
        <v>4949</v>
      </c>
      <c r="C2658">
        <v>0.22450648119656999</v>
      </c>
      <c r="D2658">
        <v>185922.40065555001</v>
      </c>
      <c r="E2658">
        <v>9.5739649999999996E-2</v>
      </c>
      <c r="F2658">
        <v>2.0202445600000001</v>
      </c>
      <c r="G2658">
        <v>-13.8945322</v>
      </c>
      <c r="H2658">
        <v>0</v>
      </c>
    </row>
    <row r="2659" spans="1:8" x14ac:dyDescent="0.3">
      <c r="A2659" t="s">
        <v>768</v>
      </c>
      <c r="B2659" t="s">
        <v>4965</v>
      </c>
      <c r="C2659">
        <v>0.12366948481387</v>
      </c>
      <c r="D2659">
        <v>186099.25874570999</v>
      </c>
      <c r="E2659">
        <v>-0.30215582000000002</v>
      </c>
      <c r="F2659">
        <v>2.8565358999999999</v>
      </c>
      <c r="G2659">
        <v>13.25728108</v>
      </c>
      <c r="H2659">
        <v>0</v>
      </c>
    </row>
    <row r="2660" spans="1:8" x14ac:dyDescent="0.3">
      <c r="A2660" t="s">
        <v>2617</v>
      </c>
      <c r="B2660" t="s">
        <v>5043</v>
      </c>
      <c r="C2660">
        <v>7.1916112522900002E-3</v>
      </c>
      <c r="D2660">
        <v>184683.25780788</v>
      </c>
      <c r="E2660">
        <v>-0.58633548000000002</v>
      </c>
      <c r="F2660">
        <v>5.3199340599999996</v>
      </c>
      <c r="G2660">
        <v>37.822742179999999</v>
      </c>
      <c r="H2660">
        <v>0</v>
      </c>
    </row>
    <row r="2661" spans="1:8" x14ac:dyDescent="0.3">
      <c r="A2661" t="s">
        <v>5365</v>
      </c>
      <c r="B2661" t="s">
        <v>5364</v>
      </c>
      <c r="C2661">
        <v>1.2572715602341999</v>
      </c>
      <c r="D2661">
        <v>184447.52598861</v>
      </c>
      <c r="E2661">
        <v>2.2314860599999999</v>
      </c>
      <c r="F2661">
        <v>8.5360443499999992</v>
      </c>
      <c r="G2661">
        <v>5.7146436899999999</v>
      </c>
      <c r="H2661">
        <v>0</v>
      </c>
    </row>
    <row r="2662" spans="1:8" x14ac:dyDescent="0.3">
      <c r="A2662" t="s">
        <v>4897</v>
      </c>
      <c r="B2662" t="s">
        <v>4896</v>
      </c>
      <c r="C2662">
        <v>2.4071343166999999E-4</v>
      </c>
      <c r="D2662">
        <v>182297.15036954</v>
      </c>
      <c r="E2662">
        <v>-0.40640292</v>
      </c>
      <c r="F2662">
        <v>-4.1755902499999999</v>
      </c>
      <c r="G2662">
        <v>9.46985967</v>
      </c>
      <c r="H2662">
        <v>0</v>
      </c>
    </row>
    <row r="2663" spans="1:8" x14ac:dyDescent="0.3">
      <c r="A2663" t="s">
        <v>5074</v>
      </c>
      <c r="B2663" t="s">
        <v>5073</v>
      </c>
      <c r="C2663">
        <v>1.8988175269029999E-2</v>
      </c>
      <c r="D2663">
        <v>180623.59481226001</v>
      </c>
      <c r="E2663">
        <v>2.007074E-2</v>
      </c>
      <c r="F2663">
        <v>9.4361521100000001</v>
      </c>
      <c r="G2663">
        <v>20.96711891</v>
      </c>
      <c r="H2663">
        <v>0</v>
      </c>
    </row>
    <row r="2664" spans="1:8" x14ac:dyDescent="0.3">
      <c r="A2664" t="s">
        <v>4952</v>
      </c>
      <c r="B2664" t="s">
        <v>4951</v>
      </c>
      <c r="C2664">
        <v>6.745782676E-4</v>
      </c>
      <c r="D2664">
        <v>153923.06916474999</v>
      </c>
      <c r="E2664">
        <v>-0.17997029</v>
      </c>
      <c r="F2664">
        <v>1.7799968500000001</v>
      </c>
      <c r="G2664">
        <v>-4.0939681800000001</v>
      </c>
      <c r="H2664">
        <v>0</v>
      </c>
    </row>
    <row r="2665" spans="1:8" x14ac:dyDescent="0.3">
      <c r="A2665" t="s">
        <v>5064</v>
      </c>
      <c r="B2665" t="s">
        <v>5063</v>
      </c>
      <c r="C2665">
        <v>3.3128970842069998E-2</v>
      </c>
      <c r="D2665">
        <v>179084.23756298001</v>
      </c>
      <c r="E2665">
        <v>0.16162351</v>
      </c>
      <c r="F2665">
        <v>-1.2063859999999999E-2</v>
      </c>
      <c r="G2665">
        <v>-0.14136983</v>
      </c>
      <c r="H2665">
        <v>0</v>
      </c>
    </row>
    <row r="2666" spans="1:8" x14ac:dyDescent="0.3">
      <c r="A2666" t="s">
        <v>4995</v>
      </c>
      <c r="B2666" t="s">
        <v>4994</v>
      </c>
      <c r="C2666">
        <v>6.0236762710980003E-2</v>
      </c>
      <c r="D2666">
        <v>176399.15456791001</v>
      </c>
      <c r="E2666">
        <v>0.52793268999999998</v>
      </c>
      <c r="F2666">
        <v>-4.4534793600000002</v>
      </c>
      <c r="G2666">
        <v>7.0686361599999996</v>
      </c>
      <c r="H2666">
        <v>0</v>
      </c>
    </row>
    <row r="2667" spans="1:8" x14ac:dyDescent="0.3">
      <c r="A2667" t="s">
        <v>5119</v>
      </c>
      <c r="B2667" t="s">
        <v>5118</v>
      </c>
      <c r="C2667">
        <v>5.6667633705866702</v>
      </c>
      <c r="D2667">
        <v>176587.17157926</v>
      </c>
      <c r="E2667">
        <v>1.5078521300000001</v>
      </c>
      <c r="F2667">
        <v>39.819656739999999</v>
      </c>
      <c r="G2667">
        <v>90.188099489999999</v>
      </c>
      <c r="H2667">
        <v>0</v>
      </c>
    </row>
    <row r="2668" spans="1:8" x14ac:dyDescent="0.3">
      <c r="A2668" t="s">
        <v>5026</v>
      </c>
      <c r="B2668" t="s">
        <v>5025</v>
      </c>
      <c r="C2668">
        <v>1.9317306919988599</v>
      </c>
      <c r="D2668">
        <v>177020.46864546</v>
      </c>
      <c r="E2668">
        <v>0.17011651</v>
      </c>
      <c r="F2668">
        <v>3.8747473600000002</v>
      </c>
      <c r="G2668">
        <v>18.261080329999999</v>
      </c>
      <c r="H2668">
        <v>0</v>
      </c>
    </row>
    <row r="2669" spans="1:8" x14ac:dyDescent="0.3">
      <c r="A2669" t="s">
        <v>4964</v>
      </c>
      <c r="B2669" t="s">
        <v>4963</v>
      </c>
      <c r="C2669">
        <v>0.21559907994058999</v>
      </c>
      <c r="D2669">
        <v>175932.09226599999</v>
      </c>
      <c r="E2669">
        <v>4.9686170000000002E-2</v>
      </c>
      <c r="F2669">
        <v>1.7776264799999999</v>
      </c>
      <c r="G2669">
        <v>-8.3461266700000003</v>
      </c>
      <c r="H2669">
        <v>0</v>
      </c>
    </row>
    <row r="2670" spans="1:8" x14ac:dyDescent="0.3">
      <c r="A2670" t="s">
        <v>4777</v>
      </c>
      <c r="B2670" t="s">
        <v>4776</v>
      </c>
      <c r="C2670">
        <v>189.22147910516657</v>
      </c>
      <c r="D2670">
        <v>173362.93243879001</v>
      </c>
      <c r="E2670">
        <v>-3.1277968199999999</v>
      </c>
      <c r="F2670">
        <v>4.0184354899999999</v>
      </c>
      <c r="G2670">
        <v>81.604563900000002</v>
      </c>
      <c r="H2670">
        <v>0</v>
      </c>
    </row>
    <row r="2671" spans="1:8" x14ac:dyDescent="0.3">
      <c r="A2671" t="s">
        <v>5055</v>
      </c>
      <c r="B2671" t="s">
        <v>5054</v>
      </c>
      <c r="C2671">
        <v>1.1592137169E-3</v>
      </c>
      <c r="D2671">
        <v>172844.46841935001</v>
      </c>
      <c r="E2671">
        <v>0.39279783000000001</v>
      </c>
      <c r="F2671">
        <v>-3.7285553999999999</v>
      </c>
      <c r="G2671">
        <v>-37.392676629999997</v>
      </c>
      <c r="H2671">
        <v>0</v>
      </c>
    </row>
    <row r="2672" spans="1:8" x14ac:dyDescent="0.3">
      <c r="A2672" t="s">
        <v>4956</v>
      </c>
      <c r="B2672" t="s">
        <v>4955</v>
      </c>
      <c r="C2672">
        <v>87.020863704854847</v>
      </c>
      <c r="D2672">
        <v>172823.11727937</v>
      </c>
      <c r="E2672">
        <v>-0.39363160000000003</v>
      </c>
      <c r="F2672">
        <v>2.25279067</v>
      </c>
      <c r="G2672">
        <v>-0.77239248999999999</v>
      </c>
      <c r="H2672">
        <v>0</v>
      </c>
    </row>
    <row r="2673" spans="1:8" x14ac:dyDescent="0.3">
      <c r="A2673" t="s">
        <v>5346</v>
      </c>
      <c r="B2673" t="s">
        <v>5345</v>
      </c>
      <c r="C2673">
        <v>0.10219327121646</v>
      </c>
      <c r="D2673">
        <v>172251.25935831</v>
      </c>
      <c r="E2673">
        <v>1.1630272800000001</v>
      </c>
      <c r="F2673">
        <v>30.955792890000001</v>
      </c>
      <c r="G2673">
        <v>12.58122687</v>
      </c>
      <c r="H2673">
        <v>0</v>
      </c>
    </row>
    <row r="2674" spans="1:8" x14ac:dyDescent="0.3">
      <c r="A2674" t="s">
        <v>4993</v>
      </c>
      <c r="B2674" t="s">
        <v>4992</v>
      </c>
      <c r="C2674">
        <v>0.82339566523294005</v>
      </c>
      <c r="D2674">
        <v>172273.15452342</v>
      </c>
      <c r="E2674">
        <v>-1.3282261099999999</v>
      </c>
      <c r="F2674">
        <v>-20.123036469999999</v>
      </c>
      <c r="G2674">
        <v>8.9748902099999999</v>
      </c>
      <c r="H2674">
        <v>0</v>
      </c>
    </row>
    <row r="2675" spans="1:8" x14ac:dyDescent="0.3">
      <c r="A2675" t="s">
        <v>4967</v>
      </c>
      <c r="B2675" t="s">
        <v>4966</v>
      </c>
      <c r="C2675">
        <v>4.93168497865849</v>
      </c>
      <c r="D2675">
        <v>171473.83089051</v>
      </c>
      <c r="E2675">
        <v>0.32993964999999997</v>
      </c>
      <c r="F2675">
        <v>4.0869158399999996</v>
      </c>
      <c r="G2675">
        <v>18.502362510000001</v>
      </c>
      <c r="H2675">
        <v>0</v>
      </c>
    </row>
    <row r="2676" spans="1:8" x14ac:dyDescent="0.3">
      <c r="A2676" t="s">
        <v>5089</v>
      </c>
      <c r="B2676" t="s">
        <v>5088</v>
      </c>
      <c r="C2676">
        <v>6.7214799468199998E-3</v>
      </c>
      <c r="D2676">
        <v>161658.98052188</v>
      </c>
      <c r="E2676">
        <v>-5.9447924600000004</v>
      </c>
      <c r="F2676">
        <v>-15.396689050000001</v>
      </c>
      <c r="G2676">
        <v>-4.8105643100000002</v>
      </c>
      <c r="H2676">
        <v>0</v>
      </c>
    </row>
    <row r="2677" spans="1:8" x14ac:dyDescent="0.3">
      <c r="A2677" t="s">
        <v>5086</v>
      </c>
      <c r="B2677" t="s">
        <v>5085</v>
      </c>
      <c r="C2677">
        <v>6.0031084300599998E-3</v>
      </c>
      <c r="D2677">
        <v>170856.11924651999</v>
      </c>
      <c r="E2677">
        <v>-5.9706750000000003E-2</v>
      </c>
      <c r="F2677">
        <v>0.43151795999999998</v>
      </c>
      <c r="G2677">
        <v>74.02758335</v>
      </c>
      <c r="H2677">
        <v>0</v>
      </c>
    </row>
    <row r="2678" spans="1:8" x14ac:dyDescent="0.3">
      <c r="A2678" t="s">
        <v>4030</v>
      </c>
      <c r="B2678" t="s">
        <v>5150</v>
      </c>
      <c r="C2678">
        <v>7.1093690820000005E-5</v>
      </c>
      <c r="D2678">
        <v>169275.14868454999</v>
      </c>
      <c r="E2678">
        <v>-9.2978370000000005E-2</v>
      </c>
      <c r="F2678">
        <v>-26.55772975</v>
      </c>
      <c r="G2678">
        <v>20.073541460000001</v>
      </c>
      <c r="H2678">
        <v>0</v>
      </c>
    </row>
    <row r="2679" spans="1:8" x14ac:dyDescent="0.3">
      <c r="A2679" t="s">
        <v>5812</v>
      </c>
      <c r="B2679" t="s">
        <v>5811</v>
      </c>
      <c r="C2679">
        <v>186.44256129733091</v>
      </c>
      <c r="D2679">
        <v>169059.12480525</v>
      </c>
      <c r="E2679">
        <v>-1.3272901800000001</v>
      </c>
      <c r="F2679">
        <v>18.23451893</v>
      </c>
      <c r="G2679">
        <v>56.511719909999997</v>
      </c>
      <c r="H2679">
        <v>0</v>
      </c>
    </row>
    <row r="2680" spans="1:8" x14ac:dyDescent="0.3">
      <c r="A2680" t="s">
        <v>5152</v>
      </c>
      <c r="B2680" t="s">
        <v>5151</v>
      </c>
      <c r="C2680">
        <v>1823.7910747040555</v>
      </c>
      <c r="D2680">
        <v>166704.61555595</v>
      </c>
      <c r="E2680">
        <v>4.2090599999999999E-2</v>
      </c>
      <c r="F2680">
        <v>-0.93139824000000004</v>
      </c>
      <c r="G2680">
        <v>-1.0481861400000001</v>
      </c>
      <c r="H2680">
        <v>0</v>
      </c>
    </row>
    <row r="2681" spans="1:8" x14ac:dyDescent="0.3">
      <c r="A2681" t="s">
        <v>6282</v>
      </c>
      <c r="B2681" t="s">
        <v>6281</v>
      </c>
      <c r="C2681">
        <v>769.5</v>
      </c>
      <c r="D2681">
        <v>166558.215</v>
      </c>
      <c r="E2681">
        <v>0.95113152000000001</v>
      </c>
      <c r="F2681">
        <v>11.119133570000001</v>
      </c>
      <c r="G2681">
        <v>43.899018230000003</v>
      </c>
      <c r="H2681">
        <v>0</v>
      </c>
    </row>
    <row r="2682" spans="1:8" x14ac:dyDescent="0.3">
      <c r="A2682" t="s">
        <v>5379</v>
      </c>
      <c r="B2682" t="s">
        <v>5378</v>
      </c>
      <c r="C2682">
        <v>5.3614094811999999E-4</v>
      </c>
      <c r="D2682">
        <v>160751.26844171001</v>
      </c>
      <c r="E2682">
        <v>-3.2746518299999998</v>
      </c>
      <c r="F2682">
        <v>32.944973679999997</v>
      </c>
      <c r="G2682">
        <v>1.4988048899999999</v>
      </c>
      <c r="H2682">
        <v>0</v>
      </c>
    </row>
    <row r="2683" spans="1:8" x14ac:dyDescent="0.3">
      <c r="A2683" t="s">
        <v>6236</v>
      </c>
      <c r="B2683" t="s">
        <v>6236</v>
      </c>
      <c r="C2683">
        <v>44.422212241695249</v>
      </c>
      <c r="D2683">
        <v>165115.34623716999</v>
      </c>
      <c r="E2683">
        <v>-0.95885891000000001</v>
      </c>
      <c r="F2683">
        <v>6.8095057099999998</v>
      </c>
      <c r="G2683">
        <v>13.33427365</v>
      </c>
      <c r="H2683">
        <v>0</v>
      </c>
    </row>
    <row r="2684" spans="1:8" x14ac:dyDescent="0.3">
      <c r="A2684" t="s">
        <v>4873</v>
      </c>
      <c r="B2684" t="s">
        <v>4872</v>
      </c>
      <c r="C2684">
        <v>198.80678732146504</v>
      </c>
      <c r="D2684">
        <v>164078.37604448001</v>
      </c>
      <c r="E2684">
        <v>0.11292948</v>
      </c>
      <c r="F2684">
        <v>10.748396189999999</v>
      </c>
      <c r="G2684">
        <v>19.188799660000001</v>
      </c>
      <c r="H2684">
        <v>0</v>
      </c>
    </row>
    <row r="2685" spans="1:8" x14ac:dyDescent="0.3">
      <c r="A2685" t="s">
        <v>5091</v>
      </c>
      <c r="B2685" t="s">
        <v>5090</v>
      </c>
      <c r="C2685">
        <v>3.9734747505440003E-2</v>
      </c>
      <c r="D2685">
        <v>163891.27894247</v>
      </c>
      <c r="E2685">
        <v>1.5461076300000001</v>
      </c>
      <c r="F2685">
        <v>22.4420544</v>
      </c>
      <c r="G2685">
        <v>35.477058720000002</v>
      </c>
      <c r="H2685">
        <v>0</v>
      </c>
    </row>
    <row r="2686" spans="1:8" x14ac:dyDescent="0.3">
      <c r="A2686" t="s">
        <v>4787</v>
      </c>
      <c r="B2686" t="s">
        <v>4786</v>
      </c>
      <c r="C2686">
        <v>56.59626265704491</v>
      </c>
      <c r="D2686">
        <v>163159.25154167</v>
      </c>
      <c r="E2686">
        <v>-1.09515966</v>
      </c>
      <c r="F2686">
        <v>-18.88980054</v>
      </c>
      <c r="G2686">
        <v>-16.28935925</v>
      </c>
      <c r="H2686">
        <v>0</v>
      </c>
    </row>
    <row r="2687" spans="1:8" x14ac:dyDescent="0.3">
      <c r="A2687" t="s">
        <v>5008</v>
      </c>
      <c r="B2687" t="s">
        <v>5007</v>
      </c>
      <c r="C2687">
        <v>1.9517067414509998E-2</v>
      </c>
      <c r="D2687">
        <v>160566.95482222</v>
      </c>
      <c r="E2687">
        <v>1.032197E-2</v>
      </c>
      <c r="F2687">
        <v>-7.247953E-2</v>
      </c>
      <c r="G2687">
        <v>1.0229799900000001</v>
      </c>
      <c r="H2687">
        <v>0</v>
      </c>
    </row>
    <row r="2688" spans="1:8" x14ac:dyDescent="0.3">
      <c r="A2688" t="s">
        <v>5244</v>
      </c>
      <c r="B2688" t="s">
        <v>5243</v>
      </c>
      <c r="C2688">
        <v>1.792878343087E-2</v>
      </c>
      <c r="D2688">
        <v>160043.30970037001</v>
      </c>
      <c r="E2688">
        <v>-0.44370836000000002</v>
      </c>
      <c r="F2688">
        <v>-3.5910102199999998</v>
      </c>
      <c r="G2688">
        <v>-4.5557080399999998</v>
      </c>
      <c r="H2688">
        <v>0</v>
      </c>
    </row>
    <row r="2689" spans="1:8" x14ac:dyDescent="0.3">
      <c r="A2689" t="s">
        <v>5103</v>
      </c>
      <c r="B2689" t="s">
        <v>5102</v>
      </c>
      <c r="C2689">
        <v>1.87116196698624</v>
      </c>
      <c r="D2689">
        <v>157179.56525488</v>
      </c>
      <c r="E2689">
        <v>-4.1683120699999998</v>
      </c>
      <c r="F2689">
        <v>10.88256164</v>
      </c>
      <c r="G2689">
        <v>-18.81996432</v>
      </c>
      <c r="H2689">
        <v>0</v>
      </c>
    </row>
    <row r="2690" spans="1:8" x14ac:dyDescent="0.3">
      <c r="A2690" t="s">
        <v>5066</v>
      </c>
      <c r="B2690" t="s">
        <v>5065</v>
      </c>
      <c r="C2690">
        <v>3.095908125E-5</v>
      </c>
      <c r="D2690">
        <v>155923.39478695</v>
      </c>
      <c r="E2690">
        <v>-5.8835890000000002E-2</v>
      </c>
      <c r="F2690">
        <v>5.5495395399999996</v>
      </c>
      <c r="G2690">
        <v>-7.8973760899999998</v>
      </c>
      <c r="H2690">
        <v>0</v>
      </c>
    </row>
    <row r="2691" spans="1:8" x14ac:dyDescent="0.3">
      <c r="A2691" t="s">
        <v>6153</v>
      </c>
      <c r="B2691" t="s">
        <v>6153</v>
      </c>
      <c r="C2691">
        <v>2.7818672693000001E-4</v>
      </c>
      <c r="D2691">
        <v>150598.31341688</v>
      </c>
      <c r="E2691">
        <v>-9.7838014500000003</v>
      </c>
      <c r="F2691">
        <v>-32.06722963</v>
      </c>
      <c r="G2691">
        <v>1063.2617011100001</v>
      </c>
      <c r="H2691">
        <v>0</v>
      </c>
    </row>
    <row r="2692" spans="1:8" x14ac:dyDescent="0.3">
      <c r="A2692" t="s">
        <v>4888</v>
      </c>
      <c r="B2692" t="s">
        <v>4887</v>
      </c>
      <c r="C2692">
        <v>23.691907598763681</v>
      </c>
      <c r="D2692">
        <v>161413.51414258001</v>
      </c>
      <c r="E2692">
        <v>-30.4212712</v>
      </c>
      <c r="F2692">
        <v>-44.506336609999998</v>
      </c>
      <c r="G2692">
        <v>-65.088508349999998</v>
      </c>
      <c r="H2692">
        <v>0</v>
      </c>
    </row>
    <row r="2693" spans="1:8" x14ac:dyDescent="0.3">
      <c r="A2693" t="s">
        <v>4831</v>
      </c>
      <c r="B2693" t="s">
        <v>4830</v>
      </c>
      <c r="C2693">
        <v>4.8398830431579998E-2</v>
      </c>
      <c r="D2693">
        <v>154452.66200498</v>
      </c>
      <c r="E2693">
        <v>1.6106579999999999E-2</v>
      </c>
      <c r="F2693">
        <v>-1.2019739</v>
      </c>
      <c r="G2693">
        <v>0.26354136</v>
      </c>
      <c r="H2693">
        <v>0</v>
      </c>
    </row>
    <row r="2694" spans="1:8" x14ac:dyDescent="0.3">
      <c r="A2694" t="s">
        <v>4863</v>
      </c>
      <c r="B2694" t="s">
        <v>4862</v>
      </c>
      <c r="C2694">
        <v>2.2444661850945802</v>
      </c>
      <c r="D2694">
        <v>155846.04905708</v>
      </c>
      <c r="E2694">
        <v>-0.66084387</v>
      </c>
      <c r="F2694">
        <v>-8.0711066500000008</v>
      </c>
      <c r="G2694">
        <v>38.135899029999997</v>
      </c>
      <c r="H2694">
        <v>0</v>
      </c>
    </row>
    <row r="2695" spans="1:8" x14ac:dyDescent="0.3">
      <c r="A2695" t="s">
        <v>5036</v>
      </c>
      <c r="B2695" t="s">
        <v>5035</v>
      </c>
      <c r="C2695">
        <v>8.9654769715799998E-2</v>
      </c>
      <c r="D2695">
        <v>156362.76741711001</v>
      </c>
      <c r="E2695">
        <v>-0.11506167</v>
      </c>
      <c r="F2695">
        <v>17.819094660000001</v>
      </c>
      <c r="G2695">
        <v>-4.6637498099999997</v>
      </c>
      <c r="H2695">
        <v>0</v>
      </c>
    </row>
    <row r="2696" spans="1:8" x14ac:dyDescent="0.3">
      <c r="A2696" t="s">
        <v>4997</v>
      </c>
      <c r="B2696" t="s">
        <v>4996</v>
      </c>
      <c r="C2696">
        <v>3.0898500690799999E-3</v>
      </c>
      <c r="D2696">
        <v>153498.22560542001</v>
      </c>
      <c r="E2696">
        <v>2.9632301399999998</v>
      </c>
      <c r="F2696">
        <v>-2.6166795399999998</v>
      </c>
      <c r="G2696">
        <v>8.2770543199999995</v>
      </c>
      <c r="H2696">
        <v>0</v>
      </c>
    </row>
    <row r="2697" spans="1:8" x14ac:dyDescent="0.3">
      <c r="A2697" t="s">
        <v>4833</v>
      </c>
      <c r="B2697" t="s">
        <v>4832</v>
      </c>
      <c r="C2697">
        <v>3.486703299248E-2</v>
      </c>
      <c r="D2697">
        <v>153772.42839220999</v>
      </c>
      <c r="E2697">
        <v>-0.17838439</v>
      </c>
      <c r="F2697">
        <v>-0.95197586000000001</v>
      </c>
      <c r="G2697">
        <v>5.5127420999999996</v>
      </c>
      <c r="H2697">
        <v>0</v>
      </c>
    </row>
    <row r="2698" spans="1:8" x14ac:dyDescent="0.3">
      <c r="A2698" t="s">
        <v>4654</v>
      </c>
      <c r="B2698" t="s">
        <v>5027</v>
      </c>
      <c r="C2698">
        <v>3.7884056198410003E-2</v>
      </c>
      <c r="D2698">
        <v>153520.18037153999</v>
      </c>
      <c r="E2698">
        <v>-1.0068113599999999</v>
      </c>
      <c r="F2698">
        <v>3.0237158499999999</v>
      </c>
      <c r="G2698">
        <v>-5.28070225</v>
      </c>
      <c r="H2698">
        <v>0</v>
      </c>
    </row>
    <row r="2699" spans="1:8" x14ac:dyDescent="0.3">
      <c r="A2699" t="s">
        <v>4866</v>
      </c>
      <c r="B2699" t="s">
        <v>4865</v>
      </c>
      <c r="C2699">
        <v>0.58835625610834996</v>
      </c>
      <c r="D2699">
        <v>153390.611928</v>
      </c>
      <c r="E2699">
        <v>0.54351368</v>
      </c>
      <c r="F2699">
        <v>1.31088509</v>
      </c>
      <c r="G2699">
        <v>0.95668987000000005</v>
      </c>
      <c r="H2699">
        <v>0</v>
      </c>
    </row>
    <row r="2700" spans="1:8" x14ac:dyDescent="0.3">
      <c r="A2700" t="s">
        <v>682</v>
      </c>
      <c r="B2700" t="s">
        <v>5034</v>
      </c>
      <c r="C2700">
        <v>1.63749319366E-3</v>
      </c>
      <c r="D2700">
        <v>150481.63315983</v>
      </c>
      <c r="E2700">
        <v>6.9611509500000004</v>
      </c>
      <c r="F2700">
        <v>4.6952241900000002</v>
      </c>
      <c r="G2700">
        <v>4.4129308199999997</v>
      </c>
      <c r="H2700">
        <v>0</v>
      </c>
    </row>
    <row r="2701" spans="1:8" x14ac:dyDescent="0.3">
      <c r="A2701" t="s">
        <v>5099</v>
      </c>
      <c r="B2701" t="s">
        <v>5098</v>
      </c>
      <c r="C2701">
        <v>160.21853590548452</v>
      </c>
      <c r="D2701">
        <v>151008.27614631</v>
      </c>
      <c r="E2701">
        <v>-1.5171568</v>
      </c>
      <c r="F2701">
        <v>-2.9995413700000002</v>
      </c>
      <c r="G2701">
        <v>-20.530935509999999</v>
      </c>
      <c r="H2701">
        <v>0</v>
      </c>
    </row>
    <row r="2702" spans="1:8" x14ac:dyDescent="0.3">
      <c r="A2702" t="s">
        <v>5084</v>
      </c>
      <c r="B2702" t="s">
        <v>5084</v>
      </c>
      <c r="C2702">
        <v>7.1336167070530004E-2</v>
      </c>
      <c r="D2702">
        <v>150291.77582226999</v>
      </c>
      <c r="E2702">
        <v>-0.50304486999999998</v>
      </c>
      <c r="F2702">
        <v>-0.14005108999999999</v>
      </c>
      <c r="G2702">
        <v>0.36266408</v>
      </c>
      <c r="H2702">
        <v>0</v>
      </c>
    </row>
    <row r="2703" spans="1:8" x14ac:dyDescent="0.3">
      <c r="A2703" t="s">
        <v>5156</v>
      </c>
      <c r="B2703" t="s">
        <v>5155</v>
      </c>
      <c r="C2703">
        <v>2.5200655031100299</v>
      </c>
      <c r="D2703">
        <v>150530.19969390001</v>
      </c>
      <c r="E2703">
        <v>-1.8165294999999999</v>
      </c>
      <c r="F2703">
        <v>26.03655741</v>
      </c>
      <c r="G2703">
        <v>53.026936120000002</v>
      </c>
      <c r="H2703">
        <v>0</v>
      </c>
    </row>
    <row r="2704" spans="1:8" x14ac:dyDescent="0.3">
      <c r="A2704" t="s">
        <v>5165</v>
      </c>
      <c r="B2704" t="s">
        <v>5164</v>
      </c>
      <c r="C2704">
        <v>0.58098037820556003</v>
      </c>
      <c r="D2704">
        <v>102111.12583228</v>
      </c>
      <c r="E2704">
        <v>-2.31064158</v>
      </c>
      <c r="F2704">
        <v>8.0715498599999993</v>
      </c>
      <c r="G2704">
        <v>20.337415199999999</v>
      </c>
      <c r="H2704">
        <v>0</v>
      </c>
    </row>
    <row r="2705" spans="1:8" x14ac:dyDescent="0.3">
      <c r="A2705" t="s">
        <v>5015</v>
      </c>
      <c r="B2705" t="s">
        <v>5014</v>
      </c>
      <c r="C2705">
        <v>4.4153040596290001E-2</v>
      </c>
      <c r="D2705">
        <v>153440.65987633</v>
      </c>
      <c r="E2705">
        <v>3.6512119799999998</v>
      </c>
      <c r="F2705">
        <v>7.5279992599999996</v>
      </c>
      <c r="G2705">
        <v>11.63083715</v>
      </c>
      <c r="H2705">
        <v>0</v>
      </c>
    </row>
    <row r="2706" spans="1:8" x14ac:dyDescent="0.3">
      <c r="A2706" t="s">
        <v>5123</v>
      </c>
      <c r="B2706" t="s">
        <v>5122</v>
      </c>
      <c r="C2706">
        <v>13.12860341906225</v>
      </c>
      <c r="D2706">
        <v>142086.76520538999</v>
      </c>
      <c r="E2706">
        <v>38.414372659999998</v>
      </c>
      <c r="F2706">
        <v>323.14078781000001</v>
      </c>
      <c r="G2706">
        <v>1316.4778950699999</v>
      </c>
      <c r="H2706">
        <v>0</v>
      </c>
    </row>
    <row r="2707" spans="1:8" x14ac:dyDescent="0.3">
      <c r="A2707" t="s">
        <v>5227</v>
      </c>
      <c r="B2707" t="s">
        <v>5226</v>
      </c>
      <c r="C2707">
        <v>2.090949697652E-2</v>
      </c>
      <c r="D2707">
        <v>146993.34045677001</v>
      </c>
      <c r="E2707">
        <v>-0.89750344000000004</v>
      </c>
      <c r="F2707">
        <v>-17.26296851</v>
      </c>
      <c r="G2707">
        <v>-44.915838450000003</v>
      </c>
      <c r="H2707">
        <v>0</v>
      </c>
    </row>
    <row r="2708" spans="1:8" x14ac:dyDescent="0.3">
      <c r="A2708" t="s">
        <v>5076</v>
      </c>
      <c r="B2708" t="s">
        <v>5075</v>
      </c>
      <c r="C2708">
        <v>30.430896798771919</v>
      </c>
      <c r="D2708">
        <v>145156.20462326999</v>
      </c>
      <c r="E2708">
        <v>2.67262742</v>
      </c>
      <c r="F2708">
        <v>-3.1509875100000002</v>
      </c>
      <c r="G2708">
        <v>-40.431239079999997</v>
      </c>
      <c r="H2708">
        <v>0</v>
      </c>
    </row>
    <row r="2709" spans="1:8" x14ac:dyDescent="0.3">
      <c r="A2709" t="s">
        <v>2998</v>
      </c>
      <c r="B2709" t="s">
        <v>5013</v>
      </c>
      <c r="C2709">
        <v>0.67076212584466</v>
      </c>
      <c r="D2709">
        <v>146490.50347072</v>
      </c>
      <c r="E2709">
        <v>-0.24041940000000001</v>
      </c>
      <c r="F2709">
        <v>0.45237195000000002</v>
      </c>
      <c r="G2709">
        <v>-13.888095659999999</v>
      </c>
      <c r="H2709">
        <v>0</v>
      </c>
    </row>
    <row r="2710" spans="1:8" x14ac:dyDescent="0.3">
      <c r="A2710" t="s">
        <v>5494</v>
      </c>
      <c r="B2710" t="s">
        <v>5493</v>
      </c>
      <c r="C2710">
        <v>7.6313727905170006E-2</v>
      </c>
      <c r="D2710">
        <v>144530.33246501</v>
      </c>
      <c r="E2710">
        <v>-2.96116482</v>
      </c>
      <c r="F2710">
        <v>14.36201769</v>
      </c>
      <c r="G2710">
        <v>31.58734673</v>
      </c>
      <c r="H2710">
        <v>0</v>
      </c>
    </row>
    <row r="2711" spans="1:8" x14ac:dyDescent="0.3">
      <c r="A2711" t="s">
        <v>5004</v>
      </c>
      <c r="B2711" t="s">
        <v>5003</v>
      </c>
      <c r="C2711">
        <v>7.50636138261717</v>
      </c>
      <c r="D2711">
        <v>144168.36095078001</v>
      </c>
      <c r="E2711">
        <v>-2.6878739600000001</v>
      </c>
      <c r="F2711">
        <v>-3.8258992699999999</v>
      </c>
      <c r="G2711">
        <v>38.606764429999998</v>
      </c>
      <c r="H2711">
        <v>0</v>
      </c>
    </row>
    <row r="2712" spans="1:8" x14ac:dyDescent="0.3">
      <c r="A2712" t="s">
        <v>5630</v>
      </c>
      <c r="B2712" t="s">
        <v>5629</v>
      </c>
      <c r="C2712">
        <v>0.81953911097844001</v>
      </c>
      <c r="D2712">
        <v>144040.98507534</v>
      </c>
      <c r="E2712">
        <v>0.25567539</v>
      </c>
      <c r="F2712">
        <v>51.981986640000002</v>
      </c>
      <c r="G2712">
        <v>103.10777089</v>
      </c>
      <c r="H2712">
        <v>0</v>
      </c>
    </row>
    <row r="2713" spans="1:8" x14ac:dyDescent="0.3">
      <c r="A2713" t="s">
        <v>4751</v>
      </c>
      <c r="B2713" t="s">
        <v>4750</v>
      </c>
      <c r="C2713">
        <v>1.0060000000000001E-4</v>
      </c>
      <c r="D2713">
        <v>141586.05791937001</v>
      </c>
      <c r="E2713">
        <v>18.088977580000002</v>
      </c>
      <c r="F2713">
        <v>-34.675324680000003</v>
      </c>
      <c r="G2713">
        <v>-93.652996849999994</v>
      </c>
      <c r="H2713">
        <v>0</v>
      </c>
    </row>
    <row r="2714" spans="1:8" x14ac:dyDescent="0.3">
      <c r="A2714" t="s">
        <v>4977</v>
      </c>
      <c r="B2714" t="s">
        <v>4976</v>
      </c>
      <c r="C2714">
        <v>0.97451661368911002</v>
      </c>
      <c r="D2714">
        <v>142872.54107723999</v>
      </c>
      <c r="E2714">
        <v>1.91477137</v>
      </c>
      <c r="F2714">
        <v>-7.2803824600000002</v>
      </c>
      <c r="G2714">
        <v>-1.2067791800000001</v>
      </c>
      <c r="H2714">
        <v>0</v>
      </c>
    </row>
    <row r="2715" spans="1:8" x14ac:dyDescent="0.3">
      <c r="A2715" t="s">
        <v>5181</v>
      </c>
      <c r="B2715" t="s">
        <v>5180</v>
      </c>
      <c r="C2715">
        <v>33.044259262028852</v>
      </c>
      <c r="D2715">
        <v>142041.52542162</v>
      </c>
      <c r="E2715">
        <v>1.54139705</v>
      </c>
      <c r="F2715">
        <v>8.0108732000000007</v>
      </c>
      <c r="G2715">
        <v>-22.507061879999998</v>
      </c>
      <c r="H2715">
        <v>0</v>
      </c>
    </row>
    <row r="2716" spans="1:8" x14ac:dyDescent="0.3">
      <c r="A2716" t="s">
        <v>5723</v>
      </c>
      <c r="B2716" t="s">
        <v>5722</v>
      </c>
      <c r="C2716">
        <v>228.75822960726589</v>
      </c>
      <c r="D2716">
        <v>141069.37157491001</v>
      </c>
      <c r="E2716">
        <v>-0.14662739</v>
      </c>
      <c r="F2716">
        <v>16.51610445</v>
      </c>
      <c r="G2716">
        <v>7.13913273</v>
      </c>
      <c r="H2716">
        <v>0</v>
      </c>
    </row>
    <row r="2717" spans="1:8" x14ac:dyDescent="0.3">
      <c r="A2717" t="s">
        <v>5283</v>
      </c>
      <c r="B2717" t="s">
        <v>5282</v>
      </c>
      <c r="C2717">
        <v>1.3980447823E-4</v>
      </c>
      <c r="D2717">
        <v>141022.10730557001</v>
      </c>
      <c r="E2717">
        <v>0.14594828000000001</v>
      </c>
      <c r="F2717">
        <v>0.21977668</v>
      </c>
      <c r="G2717">
        <v>26.371178239999999</v>
      </c>
      <c r="H2717">
        <v>0</v>
      </c>
    </row>
    <row r="2718" spans="1:8" x14ac:dyDescent="0.3">
      <c r="A2718" t="s">
        <v>4875</v>
      </c>
      <c r="B2718" t="s">
        <v>4874</v>
      </c>
      <c r="C2718">
        <v>0.68891430656236996</v>
      </c>
      <c r="D2718">
        <v>140486.40079516001</v>
      </c>
      <c r="E2718">
        <v>-0.36941256</v>
      </c>
      <c r="F2718">
        <v>4.3368257000000003</v>
      </c>
      <c r="G2718">
        <v>97.843157250000004</v>
      </c>
      <c r="H2718">
        <v>0</v>
      </c>
    </row>
    <row r="2719" spans="1:8" x14ac:dyDescent="0.3">
      <c r="A2719" t="s">
        <v>5212</v>
      </c>
      <c r="B2719" t="s">
        <v>5211</v>
      </c>
      <c r="C2719">
        <v>5.11055892061E-3</v>
      </c>
      <c r="D2719">
        <v>139557.24016697999</v>
      </c>
      <c r="E2719">
        <v>-3.48393811</v>
      </c>
      <c r="F2719">
        <v>0.96775440999999995</v>
      </c>
      <c r="G2719">
        <v>13.951843650000001</v>
      </c>
      <c r="H2719">
        <v>0</v>
      </c>
    </row>
    <row r="2720" spans="1:8" x14ac:dyDescent="0.3">
      <c r="A2720" t="s">
        <v>4779</v>
      </c>
      <c r="B2720" t="s">
        <v>4778</v>
      </c>
      <c r="C2720">
        <v>0.91806645150606003</v>
      </c>
      <c r="D2720">
        <v>146709.87119499</v>
      </c>
      <c r="E2720">
        <v>3.8841307299999999</v>
      </c>
      <c r="F2720">
        <v>-2.6427409599999998</v>
      </c>
      <c r="G2720">
        <v>-31.978603549999999</v>
      </c>
      <c r="H2720">
        <v>0</v>
      </c>
    </row>
    <row r="2721" spans="1:8" x14ac:dyDescent="0.3">
      <c r="A2721" t="s">
        <v>5173</v>
      </c>
      <c r="B2721" t="s">
        <v>5172</v>
      </c>
      <c r="C2721">
        <v>464.1833367939397</v>
      </c>
      <c r="D2721">
        <v>138791.67842313001</v>
      </c>
      <c r="E2721">
        <v>-0.76681818000000002</v>
      </c>
      <c r="F2721">
        <v>3.86647659</v>
      </c>
      <c r="G2721">
        <v>24.028054869999998</v>
      </c>
      <c r="H2721">
        <v>0</v>
      </c>
    </row>
    <row r="2722" spans="1:8" x14ac:dyDescent="0.3">
      <c r="A2722" t="s">
        <v>4930</v>
      </c>
      <c r="B2722" t="s">
        <v>4929</v>
      </c>
      <c r="C2722">
        <v>7.7308016050971498</v>
      </c>
      <c r="D2722">
        <v>138294.4830606</v>
      </c>
      <c r="E2722">
        <v>6.0240746400000003</v>
      </c>
      <c r="F2722">
        <v>-13.00543648</v>
      </c>
      <c r="G2722">
        <v>65.292666370000006</v>
      </c>
      <c r="H2722">
        <v>0</v>
      </c>
    </row>
    <row r="2723" spans="1:8" x14ac:dyDescent="0.3">
      <c r="A2723" t="s">
        <v>5263</v>
      </c>
      <c r="B2723" t="s">
        <v>5262</v>
      </c>
      <c r="C2723">
        <v>3.7933611810670002E-2</v>
      </c>
      <c r="D2723">
        <v>138268.74925476999</v>
      </c>
      <c r="E2723">
        <v>0.28676129</v>
      </c>
      <c r="F2723">
        <v>-5.4751796600000002</v>
      </c>
      <c r="G2723">
        <v>26.305353539999999</v>
      </c>
      <c r="H2723">
        <v>0</v>
      </c>
    </row>
    <row r="2724" spans="1:8" x14ac:dyDescent="0.3">
      <c r="A2724" t="s">
        <v>2330</v>
      </c>
      <c r="B2724" t="s">
        <v>5056</v>
      </c>
      <c r="C2724">
        <v>0.22137358824316999</v>
      </c>
      <c r="D2724">
        <v>136225.09379131999</v>
      </c>
      <c r="E2724">
        <v>0.15177581000000001</v>
      </c>
      <c r="F2724">
        <v>-3.89907848</v>
      </c>
      <c r="G2724">
        <v>-18.427609499999999</v>
      </c>
      <c r="H2724">
        <v>0</v>
      </c>
    </row>
    <row r="2725" spans="1:8" x14ac:dyDescent="0.3">
      <c r="A2725" t="s">
        <v>5062</v>
      </c>
      <c r="B2725" t="s">
        <v>5061</v>
      </c>
      <c r="C2725">
        <v>4.8065660702829999E-2</v>
      </c>
      <c r="D2725">
        <v>134358.54658729001</v>
      </c>
      <c r="E2725">
        <v>2.7125161100000001</v>
      </c>
      <c r="F2725">
        <v>2.40948436</v>
      </c>
      <c r="G2725">
        <v>-34.762234079999999</v>
      </c>
      <c r="H2725">
        <v>0</v>
      </c>
    </row>
    <row r="2726" spans="1:8" x14ac:dyDescent="0.3">
      <c r="A2726" t="s">
        <v>2387</v>
      </c>
      <c r="B2726" t="s">
        <v>5157</v>
      </c>
      <c r="C2726">
        <v>3.9776236007059998E-2</v>
      </c>
      <c r="D2726">
        <v>133763.94284511</v>
      </c>
      <c r="E2726">
        <v>-5.8604280000000002E-2</v>
      </c>
      <c r="F2726">
        <v>-2.4594940900000002</v>
      </c>
      <c r="G2726">
        <v>19.814238110000002</v>
      </c>
      <c r="H2726">
        <v>0</v>
      </c>
    </row>
    <row r="2727" spans="1:8" x14ac:dyDescent="0.3">
      <c r="A2727" t="s">
        <v>6185</v>
      </c>
      <c r="B2727" t="s">
        <v>6184</v>
      </c>
      <c r="C2727">
        <v>12.71734980381575</v>
      </c>
      <c r="D2727">
        <v>133807.30772842999</v>
      </c>
      <c r="E2727">
        <v>-3.48174151</v>
      </c>
      <c r="F2727">
        <v>-11.40321172</v>
      </c>
      <c r="G2727">
        <v>6.7609864200000001</v>
      </c>
      <c r="H2727">
        <v>0</v>
      </c>
    </row>
    <row r="2728" spans="1:8" x14ac:dyDescent="0.3">
      <c r="A2728" t="s">
        <v>5248</v>
      </c>
      <c r="B2728" t="s">
        <v>5247</v>
      </c>
      <c r="C2728">
        <v>3678.6729375525242</v>
      </c>
      <c r="D2728">
        <v>132398.63191128999</v>
      </c>
      <c r="E2728">
        <v>-0.87817343000000003</v>
      </c>
      <c r="F2728">
        <v>5.5223907299999997</v>
      </c>
      <c r="G2728">
        <v>28.849281139999999</v>
      </c>
      <c r="H2728">
        <v>0</v>
      </c>
    </row>
    <row r="2729" spans="1:8" x14ac:dyDescent="0.3">
      <c r="A2729" t="s">
        <v>5049</v>
      </c>
      <c r="B2729" t="s">
        <v>5048</v>
      </c>
      <c r="C2729">
        <v>0.18325664087931001</v>
      </c>
      <c r="D2729">
        <v>130227.61200312999</v>
      </c>
      <c r="E2729">
        <v>0.2216996</v>
      </c>
      <c r="F2729">
        <v>-0.74355638999999996</v>
      </c>
      <c r="G2729">
        <v>-4.3128374599999999</v>
      </c>
      <c r="H2729">
        <v>0</v>
      </c>
    </row>
    <row r="2730" spans="1:8" x14ac:dyDescent="0.3">
      <c r="A2730" t="s">
        <v>5634</v>
      </c>
      <c r="B2730" t="s">
        <v>5633</v>
      </c>
      <c r="C2730">
        <v>0.76448630527868</v>
      </c>
      <c r="D2730">
        <v>130709.8452096</v>
      </c>
      <c r="E2730">
        <v>1.08820008</v>
      </c>
      <c r="F2730">
        <v>6.3073128499999997</v>
      </c>
      <c r="G2730">
        <v>-42.088512950000002</v>
      </c>
      <c r="H2730">
        <v>0</v>
      </c>
    </row>
    <row r="2731" spans="1:8" x14ac:dyDescent="0.3">
      <c r="A2731" t="s">
        <v>5127</v>
      </c>
      <c r="B2731" t="s">
        <v>5126</v>
      </c>
      <c r="C2731">
        <v>8.1080904169999996E-5</v>
      </c>
      <c r="D2731">
        <v>130098.82409333999</v>
      </c>
      <c r="E2731">
        <v>-4.5944867800000004</v>
      </c>
      <c r="F2731">
        <v>-16.870728759999999</v>
      </c>
      <c r="G2731">
        <v>15.671572680000001</v>
      </c>
      <c r="H2731">
        <v>0</v>
      </c>
    </row>
    <row r="2732" spans="1:8" x14ac:dyDescent="0.3">
      <c r="A2732" t="s">
        <v>5078</v>
      </c>
      <c r="B2732" t="s">
        <v>5077</v>
      </c>
      <c r="C2732">
        <v>4.7424675007940002E-2</v>
      </c>
      <c r="D2732">
        <v>127680.3309613</v>
      </c>
      <c r="E2732">
        <v>-7.5113515099999999</v>
      </c>
      <c r="F2732">
        <v>2.4885348600000001</v>
      </c>
      <c r="G2732">
        <v>-12.311065579999999</v>
      </c>
      <c r="H2732">
        <v>0</v>
      </c>
    </row>
    <row r="2733" spans="1:8" x14ac:dyDescent="0.3">
      <c r="A2733" t="s">
        <v>5293</v>
      </c>
      <c r="B2733" t="s">
        <v>5292</v>
      </c>
      <c r="C2733">
        <v>0.32530897635891998</v>
      </c>
      <c r="D2733">
        <v>127071.07028668</v>
      </c>
      <c r="E2733">
        <v>0.81460359999999998</v>
      </c>
      <c r="F2733">
        <v>-0.50833258999999997</v>
      </c>
      <c r="G2733">
        <v>8.1466464799999994</v>
      </c>
      <c r="H2733">
        <v>0</v>
      </c>
    </row>
    <row r="2734" spans="1:8" x14ac:dyDescent="0.3">
      <c r="A2734" t="s">
        <v>5141</v>
      </c>
      <c r="B2734" t="s">
        <v>5140</v>
      </c>
      <c r="C2734">
        <v>8.2744598777000002E-4</v>
      </c>
      <c r="D2734">
        <v>126426.86105863001</v>
      </c>
      <c r="E2734">
        <v>0.17831467000000001</v>
      </c>
      <c r="F2734">
        <v>2.9309700200000002</v>
      </c>
      <c r="G2734">
        <v>3.3160154799999999</v>
      </c>
      <c r="H2734">
        <v>0</v>
      </c>
    </row>
    <row r="2735" spans="1:8" x14ac:dyDescent="0.3">
      <c r="A2735" t="s">
        <v>5167</v>
      </c>
      <c r="B2735" t="s">
        <v>5166</v>
      </c>
      <c r="C2735">
        <v>0.60422838964824999</v>
      </c>
      <c r="D2735">
        <v>125431.51881594</v>
      </c>
      <c r="E2735">
        <v>-3.8268789999999997E-2</v>
      </c>
      <c r="F2735">
        <v>-8.9029300000000006E-2</v>
      </c>
      <c r="G2735">
        <v>-2.0694750000000001E-2</v>
      </c>
      <c r="H2735">
        <v>0</v>
      </c>
    </row>
    <row r="2736" spans="1:8" x14ac:dyDescent="0.3">
      <c r="A2736" t="s">
        <v>5300</v>
      </c>
      <c r="B2736" t="s">
        <v>5299</v>
      </c>
      <c r="C2736">
        <v>4.6307475853420002E-2</v>
      </c>
      <c r="D2736">
        <v>125308.42480918</v>
      </c>
      <c r="E2736">
        <v>1.1262466200000001</v>
      </c>
      <c r="F2736">
        <v>46.797097960000002</v>
      </c>
      <c r="G2736">
        <v>-20.141041779999998</v>
      </c>
      <c r="H2736">
        <v>0</v>
      </c>
    </row>
    <row r="2737" spans="1:8" x14ac:dyDescent="0.3">
      <c r="A2737" t="s">
        <v>5190</v>
      </c>
      <c r="B2737" t="s">
        <v>5189</v>
      </c>
      <c r="C2737">
        <v>2.7830032318779598</v>
      </c>
      <c r="D2737">
        <v>120158.86837435</v>
      </c>
      <c r="E2737">
        <v>-0.16006528</v>
      </c>
      <c r="F2737">
        <v>10.86918322</v>
      </c>
      <c r="G2737">
        <v>58.440173090000002</v>
      </c>
      <c r="H2737">
        <v>0</v>
      </c>
    </row>
    <row r="2738" spans="1:8" x14ac:dyDescent="0.3">
      <c r="A2738" t="s">
        <v>5410</v>
      </c>
      <c r="B2738" t="s">
        <v>5409</v>
      </c>
      <c r="C2738">
        <v>91.716784521995507</v>
      </c>
      <c r="D2738">
        <v>124789.22615155</v>
      </c>
      <c r="E2738">
        <v>3.1607762199999998</v>
      </c>
      <c r="F2738">
        <v>19.045327390000001</v>
      </c>
      <c r="G2738">
        <v>6.1307607800000001</v>
      </c>
      <c r="H2738">
        <v>0</v>
      </c>
    </row>
    <row r="2739" spans="1:8" x14ac:dyDescent="0.3">
      <c r="A2739" t="s">
        <v>5053</v>
      </c>
      <c r="B2739" t="s">
        <v>5052</v>
      </c>
      <c r="C2739">
        <v>2.18649731597348</v>
      </c>
      <c r="D2739">
        <v>124515.54824906999</v>
      </c>
      <c r="E2739">
        <v>2.6876379999999998E-2</v>
      </c>
      <c r="F2739">
        <v>-3.4769689399999999</v>
      </c>
      <c r="G2739">
        <v>-6.9895725899999999</v>
      </c>
      <c r="H2739">
        <v>0</v>
      </c>
    </row>
    <row r="2740" spans="1:8" x14ac:dyDescent="0.3">
      <c r="A2740" t="s">
        <v>6242</v>
      </c>
      <c r="B2740" t="s">
        <v>6241</v>
      </c>
      <c r="C2740">
        <v>1.6100169471E-4</v>
      </c>
      <c r="D2740">
        <v>124013.23048822</v>
      </c>
      <c r="E2740">
        <v>-3.6910749999999999E-2</v>
      </c>
      <c r="F2740">
        <v>-0.19735485</v>
      </c>
      <c r="G2740">
        <v>5.7553109600000001</v>
      </c>
      <c r="H2740">
        <v>0</v>
      </c>
    </row>
    <row r="2741" spans="1:8" x14ac:dyDescent="0.3">
      <c r="A2741" t="s">
        <v>1169</v>
      </c>
      <c r="B2741" t="s">
        <v>5133</v>
      </c>
      <c r="C2741">
        <v>1.7442689507999999E-3</v>
      </c>
      <c r="D2741">
        <v>123607.71184095999</v>
      </c>
      <c r="E2741">
        <v>-5.0231749999999999E-2</v>
      </c>
      <c r="F2741">
        <v>-0.29102222</v>
      </c>
      <c r="G2741">
        <v>-0.19259599999999999</v>
      </c>
      <c r="H2741">
        <v>0</v>
      </c>
    </row>
    <row r="2742" spans="1:8" x14ac:dyDescent="0.3">
      <c r="A2742" t="s">
        <v>5117</v>
      </c>
      <c r="B2742" t="s">
        <v>5116</v>
      </c>
      <c r="C2742">
        <v>7.4433187920199999E-3</v>
      </c>
      <c r="D2742">
        <v>122919.78035954</v>
      </c>
      <c r="E2742">
        <v>1.0095804399999999</v>
      </c>
      <c r="F2742">
        <v>0.37367590000000001</v>
      </c>
      <c r="G2742">
        <v>11.832072800000001</v>
      </c>
      <c r="H2742">
        <v>0</v>
      </c>
    </row>
    <row r="2743" spans="1:8" x14ac:dyDescent="0.3">
      <c r="A2743" t="s">
        <v>5137</v>
      </c>
      <c r="B2743" t="s">
        <v>5136</v>
      </c>
      <c r="C2743">
        <v>7.7319109708960996</v>
      </c>
      <c r="D2743">
        <v>123239.43735755001</v>
      </c>
      <c r="E2743">
        <v>-5.4392099999999999E-3</v>
      </c>
      <c r="F2743">
        <v>1.4461975600000001</v>
      </c>
      <c r="G2743">
        <v>4.0351616999999997</v>
      </c>
      <c r="H2743">
        <v>0</v>
      </c>
    </row>
    <row r="2744" spans="1:8" x14ac:dyDescent="0.3">
      <c r="A2744" t="s">
        <v>4717</v>
      </c>
      <c r="B2744" t="s">
        <v>4716</v>
      </c>
      <c r="C2744">
        <v>2.0701224790299999E-3</v>
      </c>
      <c r="D2744">
        <v>119572.59760975</v>
      </c>
      <c r="E2744">
        <v>-0.62812851999999997</v>
      </c>
      <c r="F2744">
        <v>-1.1211437200000001</v>
      </c>
      <c r="G2744">
        <v>1.4861586099999999</v>
      </c>
      <c r="H2744">
        <v>0</v>
      </c>
    </row>
    <row r="2745" spans="1:8" x14ac:dyDescent="0.3">
      <c r="A2745" t="s">
        <v>5198</v>
      </c>
      <c r="B2745" t="s">
        <v>5197</v>
      </c>
      <c r="C2745">
        <v>1.1196891333759999E-2</v>
      </c>
      <c r="D2745">
        <v>214118.04110251999</v>
      </c>
      <c r="E2745">
        <v>0.74034193000000004</v>
      </c>
      <c r="F2745">
        <v>4.1478769900000003</v>
      </c>
      <c r="G2745">
        <v>14.945018510000001</v>
      </c>
      <c r="H2745">
        <v>0</v>
      </c>
    </row>
    <row r="2746" spans="1:8" x14ac:dyDescent="0.3">
      <c r="A2746" t="s">
        <v>5269</v>
      </c>
      <c r="B2746" t="s">
        <v>5268</v>
      </c>
      <c r="C2746">
        <v>2.41264004207E-3</v>
      </c>
      <c r="D2746">
        <v>130277.94478806001</v>
      </c>
      <c r="E2746">
        <v>-3.61932353</v>
      </c>
      <c r="F2746">
        <v>22.371190630000001</v>
      </c>
      <c r="G2746">
        <v>68.391027809999997</v>
      </c>
      <c r="H2746">
        <v>0</v>
      </c>
    </row>
    <row r="2747" spans="1:8" x14ac:dyDescent="0.3">
      <c r="A2747" t="s">
        <v>559</v>
      </c>
      <c r="B2747" t="s">
        <v>4801</v>
      </c>
      <c r="C2747">
        <v>0.12714649469766001</v>
      </c>
      <c r="D2747">
        <v>117366.3812642</v>
      </c>
      <c r="E2747">
        <v>1.48333136</v>
      </c>
      <c r="F2747">
        <v>4.6411200399999997</v>
      </c>
      <c r="G2747">
        <v>4.74140607</v>
      </c>
      <c r="H2747">
        <v>0</v>
      </c>
    </row>
    <row r="2748" spans="1:8" x14ac:dyDescent="0.3">
      <c r="A2748" t="s">
        <v>2683</v>
      </c>
      <c r="B2748" t="s">
        <v>5174</v>
      </c>
      <c r="C2748">
        <v>1.4099742445999999E-4</v>
      </c>
      <c r="D2748">
        <v>118954.14054439</v>
      </c>
      <c r="E2748">
        <v>1.29684434</v>
      </c>
      <c r="F2748">
        <v>31.883008889999999</v>
      </c>
      <c r="G2748">
        <v>5.8543139000000002</v>
      </c>
      <c r="H2748">
        <v>0</v>
      </c>
    </row>
    <row r="2749" spans="1:8" x14ac:dyDescent="0.3">
      <c r="A2749" t="s">
        <v>5200</v>
      </c>
      <c r="B2749" t="s">
        <v>5199</v>
      </c>
      <c r="C2749">
        <v>0.12116946247697</v>
      </c>
      <c r="D2749">
        <v>118877.78677657001</v>
      </c>
      <c r="E2749">
        <v>-3.63234609</v>
      </c>
      <c r="F2749">
        <v>35.58249678</v>
      </c>
      <c r="G2749">
        <v>18.494226810000001</v>
      </c>
      <c r="H2749">
        <v>0</v>
      </c>
    </row>
    <row r="2750" spans="1:8" x14ac:dyDescent="0.3">
      <c r="A2750" t="s">
        <v>5163</v>
      </c>
      <c r="B2750" t="s">
        <v>5162</v>
      </c>
      <c r="C2750">
        <v>3.1966539337600001E-3</v>
      </c>
      <c r="D2750">
        <v>116445.17355055</v>
      </c>
      <c r="E2750">
        <v>-2.0109545600000001</v>
      </c>
      <c r="F2750">
        <v>-7.2150865700000004</v>
      </c>
      <c r="G2750">
        <v>-18.987574299999999</v>
      </c>
      <c r="H2750">
        <v>0</v>
      </c>
    </row>
    <row r="2751" spans="1:8" x14ac:dyDescent="0.3">
      <c r="A2751" t="s">
        <v>5285</v>
      </c>
      <c r="B2751" t="s">
        <v>5284</v>
      </c>
      <c r="C2751">
        <v>0.69499999999999995</v>
      </c>
      <c r="D2751">
        <v>118244.50893019</v>
      </c>
      <c r="E2751">
        <v>-0.92658589000000002</v>
      </c>
      <c r="F2751">
        <v>1.0174418599999999</v>
      </c>
      <c r="G2751">
        <v>-25.268817200000001</v>
      </c>
      <c r="H2751">
        <v>0</v>
      </c>
    </row>
    <row r="2752" spans="1:8" x14ac:dyDescent="0.3">
      <c r="A2752" t="s">
        <v>5259</v>
      </c>
      <c r="B2752" t="s">
        <v>5258</v>
      </c>
      <c r="C2752">
        <v>0.11222267190028</v>
      </c>
      <c r="D2752">
        <v>116853.32020948001</v>
      </c>
      <c r="E2752">
        <v>0.36127363000000001</v>
      </c>
      <c r="F2752">
        <v>3.7369634999999999</v>
      </c>
      <c r="G2752">
        <v>17.327720670000001</v>
      </c>
      <c r="H2752">
        <v>0</v>
      </c>
    </row>
    <row r="2753" spans="1:8" x14ac:dyDescent="0.3">
      <c r="A2753" t="s">
        <v>5225</v>
      </c>
      <c r="B2753" t="s">
        <v>5224</v>
      </c>
      <c r="C2753">
        <v>260.25734540308389</v>
      </c>
      <c r="D2753">
        <v>116844.99197742</v>
      </c>
      <c r="E2753">
        <v>-0.58381084999999999</v>
      </c>
      <c r="F2753">
        <v>-8.7253499199999993</v>
      </c>
      <c r="G2753">
        <v>-23.523155710000001</v>
      </c>
      <c r="H2753">
        <v>0</v>
      </c>
    </row>
    <row r="2754" spans="1:8" x14ac:dyDescent="0.3">
      <c r="A2754" t="s">
        <v>5218</v>
      </c>
      <c r="B2754" t="s">
        <v>5218</v>
      </c>
      <c r="C2754">
        <v>6.9945107860940006E-2</v>
      </c>
      <c r="D2754">
        <v>103208.80921882</v>
      </c>
      <c r="E2754">
        <v>2.519797E-2</v>
      </c>
      <c r="F2754">
        <v>-30.975238900000001</v>
      </c>
      <c r="G2754">
        <v>0</v>
      </c>
      <c r="H2754">
        <v>0</v>
      </c>
    </row>
    <row r="2755" spans="1:8" x14ac:dyDescent="0.3">
      <c r="A2755" t="s">
        <v>3570</v>
      </c>
      <c r="B2755" t="s">
        <v>5130</v>
      </c>
      <c r="C2755">
        <v>0.14138170947147</v>
      </c>
      <c r="D2755">
        <v>117804.00133096</v>
      </c>
      <c r="E2755">
        <v>-0.25197982000000002</v>
      </c>
      <c r="F2755">
        <v>-11.560842210000001</v>
      </c>
      <c r="G2755">
        <v>-55.209663890000002</v>
      </c>
      <c r="H2755">
        <v>0</v>
      </c>
    </row>
    <row r="2756" spans="1:8" x14ac:dyDescent="0.3">
      <c r="A2756" t="s">
        <v>5107</v>
      </c>
      <c r="B2756" t="s">
        <v>5106</v>
      </c>
      <c r="C2756">
        <v>7.1885451210199999E-2</v>
      </c>
      <c r="D2756">
        <v>115777.38052378999</v>
      </c>
      <c r="E2756">
        <v>0.17832716000000001</v>
      </c>
      <c r="F2756">
        <v>4.9539229799999998</v>
      </c>
      <c r="G2756">
        <v>15.27185772</v>
      </c>
      <c r="H2756">
        <v>0</v>
      </c>
    </row>
    <row r="2757" spans="1:8" x14ac:dyDescent="0.3">
      <c r="A2757" t="s">
        <v>4820</v>
      </c>
      <c r="B2757" t="s">
        <v>4819</v>
      </c>
      <c r="C2757">
        <v>25.945864520223228</v>
      </c>
      <c r="D2757">
        <v>115433.31897597</v>
      </c>
      <c r="E2757">
        <v>-0.84329226999999995</v>
      </c>
      <c r="F2757">
        <v>-2.9083484099999999</v>
      </c>
      <c r="G2757">
        <v>38.225893550000002</v>
      </c>
      <c r="H2757">
        <v>0</v>
      </c>
    </row>
    <row r="2758" spans="1:8" x14ac:dyDescent="0.3">
      <c r="A2758" t="s">
        <v>5196</v>
      </c>
      <c r="B2758" t="s">
        <v>5195</v>
      </c>
      <c r="C2758">
        <v>250.58379924046892</v>
      </c>
      <c r="D2758">
        <v>114106.89309011999</v>
      </c>
      <c r="E2758">
        <v>0.32570473999999999</v>
      </c>
      <c r="F2758">
        <v>7.4748738799999996</v>
      </c>
      <c r="G2758">
        <v>6.6782222200000003</v>
      </c>
      <c r="H2758">
        <v>0</v>
      </c>
    </row>
    <row r="2759" spans="1:8" x14ac:dyDescent="0.3">
      <c r="A2759" t="s">
        <v>5110</v>
      </c>
      <c r="B2759" t="s">
        <v>5110</v>
      </c>
      <c r="C2759">
        <v>9.9959913608000002E-3</v>
      </c>
      <c r="D2759">
        <v>115177.90700242</v>
      </c>
      <c r="E2759">
        <v>8.8199200000000002E-3</v>
      </c>
      <c r="F2759">
        <v>42.670440059999997</v>
      </c>
      <c r="G2759">
        <v>-16.147551029999999</v>
      </c>
      <c r="H2759">
        <v>0</v>
      </c>
    </row>
    <row r="2760" spans="1:8" x14ac:dyDescent="0.3">
      <c r="A2760" t="s">
        <v>5114</v>
      </c>
      <c r="B2760" t="s">
        <v>5113</v>
      </c>
      <c r="C2760">
        <v>0.21530295665188001</v>
      </c>
      <c r="D2760">
        <v>115193.28283130001</v>
      </c>
      <c r="E2760">
        <v>5.2950293100000003</v>
      </c>
      <c r="F2760">
        <v>2.2918729799999999</v>
      </c>
      <c r="G2760">
        <v>115.05434416</v>
      </c>
      <c r="H2760">
        <v>0</v>
      </c>
    </row>
    <row r="2761" spans="1:8" x14ac:dyDescent="0.3">
      <c r="A2761" t="s">
        <v>5093</v>
      </c>
      <c r="B2761" t="s">
        <v>5092</v>
      </c>
      <c r="C2761">
        <v>2.67092273845E-3</v>
      </c>
      <c r="D2761">
        <v>114361.81553306</v>
      </c>
      <c r="E2761">
        <v>-1.05080292</v>
      </c>
      <c r="F2761">
        <v>-3.7102468100000001</v>
      </c>
      <c r="G2761">
        <v>-17.219250339999999</v>
      </c>
      <c r="H2761">
        <v>0</v>
      </c>
    </row>
    <row r="2762" spans="1:8" x14ac:dyDescent="0.3">
      <c r="A2762" t="s">
        <v>5058</v>
      </c>
      <c r="B2762" t="s">
        <v>5057</v>
      </c>
      <c r="C2762">
        <v>3.6402534140451901</v>
      </c>
      <c r="D2762">
        <v>114536.26940437</v>
      </c>
      <c r="E2762">
        <v>-0.96990284000000004</v>
      </c>
      <c r="F2762">
        <v>24.758682790000002</v>
      </c>
      <c r="G2762">
        <v>151.34120003000001</v>
      </c>
      <c r="H2762">
        <v>0</v>
      </c>
    </row>
    <row r="2763" spans="1:8" x14ac:dyDescent="0.3">
      <c r="A2763" t="s">
        <v>5115</v>
      </c>
      <c r="B2763" t="s">
        <v>5115</v>
      </c>
      <c r="C2763">
        <v>1.2023860566E-4</v>
      </c>
      <c r="D2763">
        <v>112821.25146403001</v>
      </c>
      <c r="E2763">
        <v>6.1465544200000002</v>
      </c>
      <c r="F2763">
        <v>0.38476890000000002</v>
      </c>
      <c r="G2763">
        <v>-6.9716499799999996</v>
      </c>
      <c r="H2763">
        <v>0</v>
      </c>
    </row>
    <row r="2764" spans="1:8" x14ac:dyDescent="0.3">
      <c r="A2764" t="s">
        <v>4856</v>
      </c>
      <c r="B2764" t="s">
        <v>4855</v>
      </c>
      <c r="C2764">
        <v>3.6585993962567902</v>
      </c>
      <c r="D2764">
        <v>112967.53596920001</v>
      </c>
      <c r="E2764">
        <v>1.032197E-2</v>
      </c>
      <c r="F2764">
        <v>-6.8163983999999997</v>
      </c>
      <c r="G2764">
        <v>21.870198890000001</v>
      </c>
      <c r="H2764">
        <v>0</v>
      </c>
    </row>
    <row r="2765" spans="1:8" x14ac:dyDescent="0.3">
      <c r="A2765" t="s">
        <v>6219</v>
      </c>
      <c r="B2765" t="s">
        <v>6218</v>
      </c>
      <c r="C2765">
        <v>1.271181567429E-2</v>
      </c>
      <c r="D2765">
        <v>112956.16965010999</v>
      </c>
      <c r="E2765">
        <v>3.0713274500000001</v>
      </c>
      <c r="F2765">
        <v>-1.4377731499999999</v>
      </c>
      <c r="G2765">
        <v>39.760051789999999</v>
      </c>
      <c r="H2765">
        <v>0</v>
      </c>
    </row>
    <row r="2766" spans="1:8" x14ac:dyDescent="0.3">
      <c r="A2766" t="s">
        <v>5446</v>
      </c>
      <c r="B2766" t="s">
        <v>5445</v>
      </c>
      <c r="C2766">
        <v>0.61124999999999996</v>
      </c>
      <c r="D2766">
        <v>109211.59778500001</v>
      </c>
      <c r="E2766">
        <v>12.00183234</v>
      </c>
      <c r="F2766">
        <v>10.773831100000001</v>
      </c>
      <c r="G2766">
        <v>68.38842975</v>
      </c>
      <c r="H2766">
        <v>0</v>
      </c>
    </row>
    <row r="2767" spans="1:8" x14ac:dyDescent="0.3">
      <c r="A2767" t="s">
        <v>5101</v>
      </c>
      <c r="B2767" t="s">
        <v>5100</v>
      </c>
      <c r="C2767">
        <v>2.3150754123492598</v>
      </c>
      <c r="D2767">
        <v>112241.92882517001</v>
      </c>
      <c r="E2767">
        <v>2.0596733500000002</v>
      </c>
      <c r="F2767">
        <v>-3.5430577300000001</v>
      </c>
      <c r="G2767">
        <v>-20.52192887</v>
      </c>
      <c r="H2767">
        <v>0</v>
      </c>
    </row>
    <row r="2768" spans="1:8" x14ac:dyDescent="0.3">
      <c r="A2768" t="s">
        <v>5171</v>
      </c>
      <c r="B2768" t="s">
        <v>5170</v>
      </c>
      <c r="C2768">
        <v>1.3555430304869999E-2</v>
      </c>
      <c r="D2768">
        <v>110195.67608301999</v>
      </c>
      <c r="E2768">
        <v>0.88052668999999995</v>
      </c>
      <c r="F2768">
        <v>0.77084934000000005</v>
      </c>
      <c r="G2768">
        <v>-1.2345343099999999</v>
      </c>
      <c r="H2768">
        <v>0</v>
      </c>
    </row>
    <row r="2769" spans="1:8" x14ac:dyDescent="0.3">
      <c r="A2769" t="s">
        <v>2222</v>
      </c>
      <c r="B2769" t="s">
        <v>5306</v>
      </c>
      <c r="C2769">
        <v>4.6258310478905003</v>
      </c>
      <c r="D2769">
        <v>108748.29252904</v>
      </c>
      <c r="E2769">
        <v>-0.98688750999999997</v>
      </c>
      <c r="F2769">
        <v>19.34125294</v>
      </c>
      <c r="G2769">
        <v>34.757595279999997</v>
      </c>
      <c r="H2769">
        <v>0</v>
      </c>
    </row>
    <row r="2770" spans="1:8" x14ac:dyDescent="0.3">
      <c r="A2770" t="s">
        <v>5210</v>
      </c>
      <c r="B2770" t="s">
        <v>5209</v>
      </c>
      <c r="C2770">
        <v>1.0420146794580001E-2</v>
      </c>
      <c r="D2770">
        <v>111308.80569269</v>
      </c>
      <c r="E2770">
        <v>0.29152092000000002</v>
      </c>
      <c r="F2770">
        <v>-3.6457418399999999</v>
      </c>
      <c r="G2770">
        <v>-13.82304787</v>
      </c>
      <c r="H2770">
        <v>0</v>
      </c>
    </row>
    <row r="2771" spans="1:8" x14ac:dyDescent="0.3">
      <c r="A2771" t="s">
        <v>4981</v>
      </c>
      <c r="B2771" t="s">
        <v>4980</v>
      </c>
      <c r="C2771">
        <v>3.3246471156839999E-2</v>
      </c>
      <c r="D2771">
        <v>107800.81691627001</v>
      </c>
      <c r="E2771">
        <v>6.94361286</v>
      </c>
      <c r="F2771">
        <v>50.451224940000003</v>
      </c>
      <c r="G2771">
        <v>317.31721557999998</v>
      </c>
      <c r="H2771">
        <v>0</v>
      </c>
    </row>
    <row r="2772" spans="1:8" x14ac:dyDescent="0.3">
      <c r="A2772" t="s">
        <v>5202</v>
      </c>
      <c r="B2772" t="s">
        <v>5201</v>
      </c>
      <c r="C2772">
        <v>182.10112402285543</v>
      </c>
      <c r="D2772">
        <v>106670.53930275</v>
      </c>
      <c r="E2772">
        <v>-0.19387515999999999</v>
      </c>
      <c r="F2772">
        <v>-4.36544416</v>
      </c>
      <c r="G2772">
        <v>-20.4471095</v>
      </c>
      <c r="H2772">
        <v>0</v>
      </c>
    </row>
    <row r="2773" spans="1:8" x14ac:dyDescent="0.3">
      <c r="A2773" t="s">
        <v>5002</v>
      </c>
      <c r="B2773" t="s">
        <v>5001</v>
      </c>
      <c r="C2773">
        <v>1.000708657356E-2</v>
      </c>
      <c r="D2773">
        <v>106948.90877482999</v>
      </c>
      <c r="E2773">
        <v>-0.84464410000000001</v>
      </c>
      <c r="F2773">
        <v>-0.20559980999999999</v>
      </c>
      <c r="G2773">
        <v>-5.2760910000000001</v>
      </c>
      <c r="H2773">
        <v>0</v>
      </c>
    </row>
    <row r="2774" spans="1:8" x14ac:dyDescent="0.3">
      <c r="A2774" t="s">
        <v>5188</v>
      </c>
      <c r="B2774" t="s">
        <v>5187</v>
      </c>
      <c r="C2774">
        <v>4.4228677387039998E-2</v>
      </c>
      <c r="D2774">
        <v>105352.79359043</v>
      </c>
      <c r="E2774">
        <v>0.42045034999999997</v>
      </c>
      <c r="F2774">
        <v>2.12427067</v>
      </c>
      <c r="G2774">
        <v>18.266026839999999</v>
      </c>
      <c r="H2774">
        <v>0</v>
      </c>
    </row>
    <row r="2775" spans="1:8" x14ac:dyDescent="0.3">
      <c r="A2775" t="s">
        <v>5038</v>
      </c>
      <c r="B2775" t="s">
        <v>5037</v>
      </c>
      <c r="C2775">
        <v>1.9793311435E-4</v>
      </c>
      <c r="D2775">
        <v>105040.44473285</v>
      </c>
      <c r="E2775">
        <v>-0.48904448</v>
      </c>
      <c r="F2775">
        <v>3.2796017100000001</v>
      </c>
      <c r="G2775">
        <v>13.10893596</v>
      </c>
      <c r="H2775">
        <v>0</v>
      </c>
    </row>
    <row r="2776" spans="1:8" x14ac:dyDescent="0.3">
      <c r="A2776" t="s">
        <v>5254</v>
      </c>
      <c r="B2776" t="s">
        <v>5253</v>
      </c>
      <c r="C2776">
        <v>6.5947834018999999E-4</v>
      </c>
      <c r="D2776">
        <v>104216.44187152</v>
      </c>
      <c r="E2776">
        <v>-1.13626377</v>
      </c>
      <c r="F2776">
        <v>-3.8791971300000001</v>
      </c>
      <c r="G2776">
        <v>18.71930541</v>
      </c>
      <c r="H2776">
        <v>0</v>
      </c>
    </row>
    <row r="2777" spans="1:8" x14ac:dyDescent="0.3">
      <c r="A2777" t="s">
        <v>4890</v>
      </c>
      <c r="B2777" t="s">
        <v>4889</v>
      </c>
      <c r="C2777">
        <v>1.32076176396E-3</v>
      </c>
      <c r="D2777">
        <v>109712.44873187999</v>
      </c>
      <c r="E2777">
        <v>4.7178257700000001</v>
      </c>
      <c r="F2777">
        <v>9.8610852700000002</v>
      </c>
      <c r="G2777">
        <v>6.70542894</v>
      </c>
      <c r="H2777">
        <v>0</v>
      </c>
    </row>
    <row r="2778" spans="1:8" x14ac:dyDescent="0.3">
      <c r="A2778" t="s">
        <v>4627</v>
      </c>
      <c r="B2778" t="s">
        <v>4626</v>
      </c>
      <c r="C2778">
        <v>0.90070952244487001</v>
      </c>
      <c r="D2778">
        <v>106734.21948786</v>
      </c>
      <c r="E2778">
        <v>-0.70516113999999996</v>
      </c>
      <c r="F2778">
        <v>0.36414133999999998</v>
      </c>
      <c r="G2778">
        <v>-1.3278189300000001</v>
      </c>
      <c r="H2778">
        <v>0</v>
      </c>
    </row>
    <row r="2779" spans="1:8" x14ac:dyDescent="0.3">
      <c r="A2779" t="s">
        <v>5129</v>
      </c>
      <c r="B2779" t="s">
        <v>5128</v>
      </c>
      <c r="C2779">
        <v>1.1744681836470601</v>
      </c>
      <c r="D2779">
        <v>103232.11557197</v>
      </c>
      <c r="E2779">
        <v>-4.9825379099999996</v>
      </c>
      <c r="F2779">
        <v>27.794593209999999</v>
      </c>
      <c r="G2779">
        <v>28.899592049999999</v>
      </c>
      <c r="H2779">
        <v>0</v>
      </c>
    </row>
    <row r="2780" spans="1:8" x14ac:dyDescent="0.3">
      <c r="A2780" t="s">
        <v>5214</v>
      </c>
      <c r="B2780" t="s">
        <v>5213</v>
      </c>
      <c r="C2780">
        <v>29.259066581096668</v>
      </c>
      <c r="D2780">
        <v>103030.51327708999</v>
      </c>
      <c r="E2780">
        <v>-16.077868070000001</v>
      </c>
      <c r="F2780">
        <v>38.3756974</v>
      </c>
      <c r="G2780">
        <v>139.83860003000001</v>
      </c>
      <c r="H2780">
        <v>0</v>
      </c>
    </row>
    <row r="2781" spans="1:8" x14ac:dyDescent="0.3">
      <c r="A2781" t="s">
        <v>5287</v>
      </c>
      <c r="B2781" t="s">
        <v>5286</v>
      </c>
      <c r="C2781">
        <v>3.4390900459580001E-2</v>
      </c>
      <c r="D2781">
        <v>101518.86121395</v>
      </c>
      <c r="E2781">
        <v>1.49952317</v>
      </c>
      <c r="F2781">
        <v>3.4054537499999999</v>
      </c>
      <c r="G2781">
        <v>-2.8325079899999999</v>
      </c>
      <c r="H2781">
        <v>0</v>
      </c>
    </row>
    <row r="2782" spans="1:8" x14ac:dyDescent="0.3">
      <c r="A2782" t="s">
        <v>5568</v>
      </c>
      <c r="B2782" t="s">
        <v>5567</v>
      </c>
      <c r="C2782">
        <v>135.94568490417396</v>
      </c>
      <c r="D2782">
        <v>108056.02147533</v>
      </c>
      <c r="E2782">
        <v>12.44616418</v>
      </c>
      <c r="F2782">
        <v>72.880340840000002</v>
      </c>
      <c r="G2782">
        <v>102.50327052</v>
      </c>
      <c r="H2782">
        <v>0</v>
      </c>
    </row>
    <row r="2783" spans="1:8" x14ac:dyDescent="0.3">
      <c r="A2783" t="s">
        <v>4823</v>
      </c>
      <c r="B2783" t="s">
        <v>4823</v>
      </c>
      <c r="C2783">
        <v>0.79261416479450997</v>
      </c>
      <c r="D2783">
        <v>102397.4255482</v>
      </c>
      <c r="E2783">
        <v>-3.0445274499999999</v>
      </c>
      <c r="F2783">
        <v>4.2753567200000004</v>
      </c>
      <c r="G2783">
        <v>-20.286130969999999</v>
      </c>
      <c r="H2783">
        <v>0</v>
      </c>
    </row>
    <row r="2784" spans="1:8" x14ac:dyDescent="0.3">
      <c r="A2784" t="s">
        <v>4901</v>
      </c>
      <c r="B2784" t="s">
        <v>4900</v>
      </c>
      <c r="C2784">
        <v>21.176608898540412</v>
      </c>
      <c r="D2784">
        <v>100917.72357468</v>
      </c>
      <c r="E2784">
        <v>9.0907424799999994</v>
      </c>
      <c r="F2784">
        <v>-22.717768719999999</v>
      </c>
      <c r="G2784">
        <v>2.5233025499999999</v>
      </c>
      <c r="H2784">
        <v>0</v>
      </c>
    </row>
    <row r="2785" spans="1:8" x14ac:dyDescent="0.3">
      <c r="A2785" t="s">
        <v>5641</v>
      </c>
      <c r="B2785" t="s">
        <v>5640</v>
      </c>
      <c r="C2785">
        <v>1.3037765324E-4</v>
      </c>
      <c r="D2785">
        <v>100260.90474858999</v>
      </c>
      <c r="E2785">
        <v>-0.77909501999999997</v>
      </c>
      <c r="F2785">
        <v>-16.038880429999999</v>
      </c>
      <c r="G2785">
        <v>11.437844119999999</v>
      </c>
      <c r="H2785">
        <v>0</v>
      </c>
    </row>
    <row r="2786" spans="1:8" x14ac:dyDescent="0.3">
      <c r="A2786" t="s">
        <v>3547</v>
      </c>
      <c r="B2786" t="s">
        <v>5240</v>
      </c>
      <c r="C2786">
        <v>2.9980248827560199</v>
      </c>
      <c r="D2786">
        <v>97907.057520539995</v>
      </c>
      <c r="E2786">
        <v>1.95469326</v>
      </c>
      <c r="F2786">
        <v>3.51937313</v>
      </c>
      <c r="G2786">
        <v>5.4793372199999997</v>
      </c>
      <c r="H2786">
        <v>0</v>
      </c>
    </row>
    <row r="2787" spans="1:8" x14ac:dyDescent="0.3">
      <c r="A2787" t="s">
        <v>5231</v>
      </c>
      <c r="B2787" t="s">
        <v>5230</v>
      </c>
      <c r="C2787">
        <v>0.14451228456265</v>
      </c>
      <c r="D2787">
        <v>102512.66125983</v>
      </c>
      <c r="E2787">
        <v>-0.76352056999999995</v>
      </c>
      <c r="F2787">
        <v>3.2203929800000002</v>
      </c>
      <c r="G2787">
        <v>36.27891176</v>
      </c>
      <c r="H2787">
        <v>0</v>
      </c>
    </row>
    <row r="2788" spans="1:8" x14ac:dyDescent="0.3">
      <c r="A2788" t="s">
        <v>4787</v>
      </c>
      <c r="B2788" t="s">
        <v>5087</v>
      </c>
      <c r="C2788">
        <v>7.1159389242885096</v>
      </c>
      <c r="D2788">
        <v>99134.989999480007</v>
      </c>
      <c r="E2788">
        <v>1.1405749999999999E-2</v>
      </c>
      <c r="F2788">
        <v>-1.05194071</v>
      </c>
      <c r="G2788">
        <v>80.083460849999994</v>
      </c>
      <c r="H2788">
        <v>0</v>
      </c>
    </row>
    <row r="2789" spans="1:8" x14ac:dyDescent="0.3">
      <c r="A2789" t="s">
        <v>5105</v>
      </c>
      <c r="B2789" t="s">
        <v>5104</v>
      </c>
      <c r="C2789">
        <v>20.520199385048691</v>
      </c>
      <c r="D2789">
        <v>98976.83218713</v>
      </c>
      <c r="E2789">
        <v>6.5639351499999998</v>
      </c>
      <c r="F2789">
        <v>4.3005401299999999</v>
      </c>
      <c r="G2789">
        <v>-6.3475486099999996</v>
      </c>
      <c r="H2789">
        <v>0</v>
      </c>
    </row>
    <row r="2790" spans="1:8" x14ac:dyDescent="0.3">
      <c r="A2790" t="s">
        <v>5239</v>
      </c>
      <c r="B2790" t="s">
        <v>5238</v>
      </c>
      <c r="C2790">
        <v>64.956138307133827</v>
      </c>
      <c r="D2790">
        <v>97938.800545439997</v>
      </c>
      <c r="E2790">
        <v>-2.1549474900000001</v>
      </c>
      <c r="F2790">
        <v>0.17111588</v>
      </c>
      <c r="G2790">
        <v>4.1101711500000002</v>
      </c>
      <c r="H2790">
        <v>0</v>
      </c>
    </row>
    <row r="2791" spans="1:8" x14ac:dyDescent="0.3">
      <c r="A2791" t="s">
        <v>5125</v>
      </c>
      <c r="B2791" t="s">
        <v>5124</v>
      </c>
      <c r="C2791">
        <v>1.318753720831E-2</v>
      </c>
      <c r="D2791">
        <v>96709.419384409994</v>
      </c>
      <c r="E2791">
        <v>-0.30279335000000002</v>
      </c>
      <c r="F2791">
        <v>1.84513828</v>
      </c>
      <c r="G2791">
        <v>2.0548865699999999</v>
      </c>
      <c r="H2791">
        <v>0</v>
      </c>
    </row>
    <row r="2792" spans="1:8" x14ac:dyDescent="0.3">
      <c r="A2792" t="s">
        <v>4936</v>
      </c>
      <c r="B2792" t="s">
        <v>4935</v>
      </c>
      <c r="C2792">
        <v>2.6573826093369499</v>
      </c>
      <c r="D2792">
        <v>96319.549235939994</v>
      </c>
      <c r="E2792">
        <v>-3.366628E-2</v>
      </c>
      <c r="F2792">
        <v>-1.4812816200000001</v>
      </c>
      <c r="G2792">
        <v>4.4539520000000001</v>
      </c>
      <c r="H2792">
        <v>0</v>
      </c>
    </row>
    <row r="2793" spans="1:8" x14ac:dyDescent="0.3">
      <c r="A2793" t="s">
        <v>5519</v>
      </c>
      <c r="B2793" t="s">
        <v>5518</v>
      </c>
      <c r="C2793">
        <v>4.9480660023679998E-2</v>
      </c>
      <c r="D2793">
        <v>96374.69643769</v>
      </c>
      <c r="E2793">
        <v>1.4859900000000001E-2</v>
      </c>
      <c r="F2793">
        <v>0.90993091000000004</v>
      </c>
      <c r="G2793">
        <v>-0.75613980000000003</v>
      </c>
      <c r="H2793">
        <v>0</v>
      </c>
    </row>
    <row r="2794" spans="1:8" x14ac:dyDescent="0.3">
      <c r="A2794" t="s">
        <v>5271</v>
      </c>
      <c r="B2794" t="s">
        <v>5270</v>
      </c>
      <c r="C2794">
        <v>3.5325764445399997E-2</v>
      </c>
      <c r="D2794">
        <v>94417.869550870004</v>
      </c>
      <c r="E2794">
        <v>0.15305155000000001</v>
      </c>
      <c r="F2794">
        <v>-4.2452601899999998</v>
      </c>
      <c r="G2794">
        <v>-11.336071970000001</v>
      </c>
      <c r="H2794">
        <v>0</v>
      </c>
    </row>
    <row r="2795" spans="1:8" x14ac:dyDescent="0.3">
      <c r="A2795" t="s">
        <v>5471</v>
      </c>
      <c r="B2795" t="s">
        <v>5470</v>
      </c>
      <c r="C2795">
        <v>1.0424985730000001E-5</v>
      </c>
      <c r="D2795">
        <v>94122.754336900005</v>
      </c>
      <c r="E2795">
        <v>-0.76649007000000002</v>
      </c>
      <c r="F2795">
        <v>4.9356395500000003</v>
      </c>
      <c r="G2795">
        <v>12.950763820000001</v>
      </c>
      <c r="H2795">
        <v>0</v>
      </c>
    </row>
    <row r="2796" spans="1:8" x14ac:dyDescent="0.3">
      <c r="A2796" t="s">
        <v>4763</v>
      </c>
      <c r="B2796" t="s">
        <v>4762</v>
      </c>
      <c r="C2796">
        <v>0.87277292000738005</v>
      </c>
      <c r="D2796">
        <v>91709.779638110005</v>
      </c>
      <c r="E2796">
        <v>3.32328095</v>
      </c>
      <c r="F2796">
        <v>-17.376503369999998</v>
      </c>
      <c r="G2796">
        <v>0</v>
      </c>
      <c r="H2796">
        <v>0</v>
      </c>
    </row>
    <row r="2797" spans="1:8" x14ac:dyDescent="0.3">
      <c r="A2797" t="s">
        <v>4893</v>
      </c>
      <c r="B2797" t="s">
        <v>4892</v>
      </c>
      <c r="C2797">
        <v>6.3255255159999998E-5</v>
      </c>
      <c r="D2797">
        <v>91789.571554830007</v>
      </c>
      <c r="E2797">
        <v>1.0620196</v>
      </c>
      <c r="F2797">
        <v>3.2453376500000002</v>
      </c>
      <c r="G2797">
        <v>20.279593370000001</v>
      </c>
      <c r="H2797">
        <v>0</v>
      </c>
    </row>
    <row r="2798" spans="1:8" x14ac:dyDescent="0.3">
      <c r="A2798" t="s">
        <v>6469</v>
      </c>
      <c r="B2798" t="s">
        <v>6468</v>
      </c>
      <c r="C2798">
        <v>2069.046576009513</v>
      </c>
      <c r="D2798">
        <v>91728.030368410007</v>
      </c>
      <c r="E2798">
        <v>0.26751279</v>
      </c>
      <c r="F2798">
        <v>3.0585626000000001</v>
      </c>
      <c r="G2798">
        <v>11.33663263</v>
      </c>
      <c r="H2798">
        <v>0</v>
      </c>
    </row>
    <row r="2799" spans="1:8" x14ac:dyDescent="0.3">
      <c r="A2799" t="s">
        <v>4730</v>
      </c>
      <c r="B2799" t="s">
        <v>4729</v>
      </c>
      <c r="C2799">
        <v>4.0708273387977396</v>
      </c>
      <c r="D2799">
        <v>90788.439729940001</v>
      </c>
      <c r="E2799">
        <v>-0.96990284000000004</v>
      </c>
      <c r="F2799">
        <v>5.5405758900000004</v>
      </c>
      <c r="G2799">
        <v>26.398284090000001</v>
      </c>
      <c r="H2799">
        <v>0</v>
      </c>
    </row>
    <row r="2800" spans="1:8" x14ac:dyDescent="0.3">
      <c r="A2800" t="s">
        <v>5112</v>
      </c>
      <c r="B2800" t="s">
        <v>5111</v>
      </c>
      <c r="C2800">
        <v>1.58226389084689</v>
      </c>
      <c r="D2800">
        <v>89111.89255823</v>
      </c>
      <c r="E2800">
        <v>0.37614452999999998</v>
      </c>
      <c r="F2800">
        <v>12.05777185</v>
      </c>
      <c r="G2800">
        <v>6.9434102400000004</v>
      </c>
      <c r="H2800">
        <v>0</v>
      </c>
    </row>
    <row r="2801" spans="1:8" x14ac:dyDescent="0.3">
      <c r="A2801" t="s">
        <v>5267</v>
      </c>
      <c r="B2801" t="s">
        <v>5266</v>
      </c>
      <c r="C2801">
        <v>9.1239694709236598</v>
      </c>
      <c r="D2801">
        <v>74244.325586949999</v>
      </c>
      <c r="E2801">
        <v>-0.33500011000000002</v>
      </c>
      <c r="F2801">
        <v>-1.8203697299999999</v>
      </c>
      <c r="G2801">
        <v>55.476320430000001</v>
      </c>
      <c r="H2801">
        <v>0</v>
      </c>
    </row>
    <row r="2802" spans="1:8" x14ac:dyDescent="0.3">
      <c r="A2802" t="s">
        <v>5352</v>
      </c>
      <c r="B2802" t="s">
        <v>5351</v>
      </c>
      <c r="C2802">
        <v>8.8889245616999995E-4</v>
      </c>
      <c r="D2802">
        <v>86845.83551012</v>
      </c>
      <c r="E2802">
        <v>0.23450877000000001</v>
      </c>
      <c r="F2802">
        <v>-4.8647362100000002</v>
      </c>
      <c r="G2802">
        <v>44.624793009999998</v>
      </c>
      <c r="H2802">
        <v>0</v>
      </c>
    </row>
    <row r="2803" spans="1:8" x14ac:dyDescent="0.3">
      <c r="A2803" t="s">
        <v>5132</v>
      </c>
      <c r="B2803" t="s">
        <v>5131</v>
      </c>
      <c r="C2803">
        <v>0.79531636743987999</v>
      </c>
      <c r="D2803">
        <v>85396.750498590001</v>
      </c>
      <c r="E2803">
        <v>-0.93710894</v>
      </c>
      <c r="F2803">
        <v>5.6027400700000003</v>
      </c>
      <c r="G2803">
        <v>44.374519810000002</v>
      </c>
      <c r="H2803">
        <v>0</v>
      </c>
    </row>
    <row r="2804" spans="1:8" x14ac:dyDescent="0.3">
      <c r="A2804" t="s">
        <v>5458</v>
      </c>
      <c r="B2804" t="s">
        <v>5457</v>
      </c>
      <c r="C2804">
        <v>1.60720297139444</v>
      </c>
      <c r="D2804">
        <v>85255.988279059995</v>
      </c>
      <c r="E2804">
        <v>-0.97528627999999995</v>
      </c>
      <c r="F2804">
        <v>83.005255289999994</v>
      </c>
      <c r="G2804">
        <v>97.421119570000002</v>
      </c>
      <c r="H2804">
        <v>0</v>
      </c>
    </row>
    <row r="2805" spans="1:8" x14ac:dyDescent="0.3">
      <c r="A2805" t="s">
        <v>5298</v>
      </c>
      <c r="B2805" t="s">
        <v>5298</v>
      </c>
      <c r="C2805">
        <v>1.2110590549500001E-3</v>
      </c>
      <c r="D2805">
        <v>85220.382840849998</v>
      </c>
      <c r="E2805">
        <v>10.01254632</v>
      </c>
      <c r="F2805">
        <v>13.00359093</v>
      </c>
      <c r="G2805">
        <v>14.13592897</v>
      </c>
      <c r="H2805">
        <v>0</v>
      </c>
    </row>
    <row r="2806" spans="1:8" x14ac:dyDescent="0.3">
      <c r="A2806" t="s">
        <v>5018</v>
      </c>
      <c r="B2806" t="s">
        <v>5018</v>
      </c>
      <c r="C2806">
        <v>3.8033259576999998E-3</v>
      </c>
      <c r="D2806">
        <v>84963.875612069998</v>
      </c>
      <c r="E2806">
        <v>-1.5989610000000001E-2</v>
      </c>
      <c r="F2806">
        <v>275.66737017999998</v>
      </c>
      <c r="G2806">
        <v>-1.31912728</v>
      </c>
      <c r="H2806">
        <v>0</v>
      </c>
    </row>
    <row r="2807" spans="1:8" x14ac:dyDescent="0.3">
      <c r="A2807" t="s">
        <v>4818</v>
      </c>
      <c r="B2807" t="s">
        <v>4817</v>
      </c>
      <c r="C2807">
        <v>3.1155065134999999E-4</v>
      </c>
      <c r="D2807">
        <v>365436.39736867999</v>
      </c>
      <c r="E2807">
        <v>-79.918468180000005</v>
      </c>
      <c r="F2807">
        <v>-39.208141410000003</v>
      </c>
      <c r="G2807">
        <v>-1.41494568</v>
      </c>
      <c r="H2807">
        <v>0</v>
      </c>
    </row>
    <row r="2808" spans="1:8" x14ac:dyDescent="0.3">
      <c r="A2808" t="s">
        <v>5991</v>
      </c>
      <c r="B2808" t="s">
        <v>5990</v>
      </c>
      <c r="C2808">
        <v>5.2075170915000003E-3</v>
      </c>
      <c r="D2808">
        <v>78735.549184200005</v>
      </c>
      <c r="E2808">
        <v>0.96149174999999998</v>
      </c>
      <c r="F2808">
        <v>21.797881650000001</v>
      </c>
      <c r="G2808">
        <v>134.92316457999999</v>
      </c>
      <c r="H2808">
        <v>0</v>
      </c>
    </row>
    <row r="2809" spans="1:8" x14ac:dyDescent="0.3">
      <c r="A2809" t="s">
        <v>5185</v>
      </c>
      <c r="B2809" t="s">
        <v>5184</v>
      </c>
      <c r="C2809">
        <v>107.8128955899337</v>
      </c>
      <c r="D2809">
        <v>83725.470905170005</v>
      </c>
      <c r="E2809">
        <v>3.5357386399999999</v>
      </c>
      <c r="F2809">
        <v>-31.073031660000002</v>
      </c>
      <c r="G2809">
        <v>-76.665173830000001</v>
      </c>
      <c r="H2809">
        <v>0</v>
      </c>
    </row>
    <row r="2810" spans="1:8" x14ac:dyDescent="0.3">
      <c r="A2810" t="s">
        <v>5070</v>
      </c>
      <c r="B2810" t="s">
        <v>5069</v>
      </c>
      <c r="C2810">
        <v>0.62146658886645001</v>
      </c>
      <c r="D2810">
        <v>83006.026660860007</v>
      </c>
      <c r="E2810">
        <v>-0.93088382999999997</v>
      </c>
      <c r="F2810">
        <v>1.99575686</v>
      </c>
      <c r="G2810">
        <v>-23.407055750000001</v>
      </c>
      <c r="H2810">
        <v>0</v>
      </c>
    </row>
    <row r="2811" spans="1:8" x14ac:dyDescent="0.3">
      <c r="A2811" t="s">
        <v>5733</v>
      </c>
      <c r="B2811" t="s">
        <v>5732</v>
      </c>
      <c r="C2811">
        <v>0.72450448301847004</v>
      </c>
      <c r="D2811">
        <v>82591.913364640001</v>
      </c>
      <c r="E2811">
        <v>-11.071237160000001</v>
      </c>
      <c r="F2811">
        <v>20.278422320000001</v>
      </c>
      <c r="G2811">
        <v>21.755864549999998</v>
      </c>
      <c r="H2811">
        <v>0</v>
      </c>
    </row>
    <row r="2812" spans="1:8" x14ac:dyDescent="0.3">
      <c r="A2812" t="s">
        <v>5467</v>
      </c>
      <c r="B2812" t="s">
        <v>5466</v>
      </c>
      <c r="C2812">
        <v>0.60131835960450997</v>
      </c>
      <c r="D2812">
        <v>80689.525671609998</v>
      </c>
      <c r="E2812">
        <v>-2.7030201599999999</v>
      </c>
      <c r="F2812">
        <v>-21.29637911</v>
      </c>
      <c r="G2812">
        <v>-15.637795130000001</v>
      </c>
      <c r="H2812">
        <v>0</v>
      </c>
    </row>
    <row r="2813" spans="1:8" x14ac:dyDescent="0.3">
      <c r="A2813" t="s">
        <v>5194</v>
      </c>
      <c r="B2813" t="s">
        <v>5193</v>
      </c>
      <c r="C2813">
        <v>4.1825441694800002E-3</v>
      </c>
      <c r="D2813">
        <v>83803.048567250007</v>
      </c>
      <c r="E2813">
        <v>3.9044845100000001</v>
      </c>
      <c r="F2813">
        <v>-6.8995084599999998</v>
      </c>
      <c r="G2813">
        <v>-51.405321880000002</v>
      </c>
      <c r="H2813">
        <v>0</v>
      </c>
    </row>
    <row r="2814" spans="1:8" x14ac:dyDescent="0.3">
      <c r="A2814" t="s">
        <v>5296</v>
      </c>
      <c r="B2814" t="s">
        <v>5295</v>
      </c>
      <c r="C2814">
        <v>0.31437847603441998</v>
      </c>
      <c r="D2814">
        <v>79751.114397269994</v>
      </c>
      <c r="E2814">
        <v>-1.27798652</v>
      </c>
      <c r="F2814">
        <v>4.9569481399999997</v>
      </c>
      <c r="G2814">
        <v>25.308858470000001</v>
      </c>
      <c r="H2814">
        <v>0</v>
      </c>
    </row>
    <row r="2815" spans="1:8" x14ac:dyDescent="0.3">
      <c r="A2815" t="s">
        <v>5542</v>
      </c>
      <c r="B2815" t="s">
        <v>5541</v>
      </c>
      <c r="C2815">
        <v>6.4892907943030001E-2</v>
      </c>
      <c r="D2815">
        <v>80119.135560469993</v>
      </c>
      <c r="E2815">
        <v>-2.61052521</v>
      </c>
      <c r="F2815">
        <v>14.26065114</v>
      </c>
      <c r="G2815">
        <v>68.436028719999996</v>
      </c>
      <c r="H2815">
        <v>0</v>
      </c>
    </row>
    <row r="2816" spans="1:8" x14ac:dyDescent="0.3">
      <c r="A2816" t="s">
        <v>2265</v>
      </c>
      <c r="B2816" t="s">
        <v>2265</v>
      </c>
      <c r="C2816">
        <v>7.03872637736555</v>
      </c>
      <c r="D2816">
        <v>79651.831211180004</v>
      </c>
      <c r="E2816">
        <v>-0.55597472000000003</v>
      </c>
      <c r="F2816">
        <v>10.83617821</v>
      </c>
      <c r="G2816">
        <v>29.226853630000001</v>
      </c>
      <c r="H2816">
        <v>0</v>
      </c>
    </row>
    <row r="2817" spans="1:8" x14ac:dyDescent="0.3">
      <c r="A2817" t="s">
        <v>5578</v>
      </c>
      <c r="B2817" t="s">
        <v>5577</v>
      </c>
      <c r="C2817">
        <v>0.13622087751833001</v>
      </c>
      <c r="D2817">
        <v>79515.960864630004</v>
      </c>
      <c r="E2817">
        <v>9.3045873500000003</v>
      </c>
      <c r="F2817">
        <v>13.75677447</v>
      </c>
      <c r="G2817">
        <v>163.04239023</v>
      </c>
      <c r="H2817">
        <v>0</v>
      </c>
    </row>
    <row r="2818" spans="1:8" x14ac:dyDescent="0.3">
      <c r="A2818" t="s">
        <v>5335</v>
      </c>
      <c r="B2818" t="s">
        <v>5334</v>
      </c>
      <c r="C2818">
        <v>5.5046842889859198</v>
      </c>
      <c r="D2818">
        <v>79887.291685820004</v>
      </c>
      <c r="E2818">
        <v>10.00876422</v>
      </c>
      <c r="F2818">
        <v>-34.337462969999997</v>
      </c>
      <c r="G2818">
        <v>155.77428434000001</v>
      </c>
      <c r="H2818">
        <v>0</v>
      </c>
    </row>
    <row r="2819" spans="1:8" x14ac:dyDescent="0.3">
      <c r="A2819" t="s">
        <v>5291</v>
      </c>
      <c r="B2819" t="s">
        <v>5290</v>
      </c>
      <c r="C2819">
        <v>0.55385735517656998</v>
      </c>
      <c r="D2819">
        <v>79182.66053922</v>
      </c>
      <c r="E2819">
        <v>1.02229232</v>
      </c>
      <c r="F2819">
        <v>4.7544543600000004</v>
      </c>
      <c r="G2819">
        <v>17.730886460000001</v>
      </c>
      <c r="H2819">
        <v>0</v>
      </c>
    </row>
    <row r="2820" spans="1:8" x14ac:dyDescent="0.3">
      <c r="A2820" t="s">
        <v>5420</v>
      </c>
      <c r="B2820" t="s">
        <v>5419</v>
      </c>
      <c r="C2820">
        <v>4.6718066928679997E-2</v>
      </c>
      <c r="D2820">
        <v>82726.023035389997</v>
      </c>
      <c r="E2820">
        <v>0.83764393999999998</v>
      </c>
      <c r="F2820">
        <v>8.8296170899999993</v>
      </c>
      <c r="G2820">
        <v>19.830670380000001</v>
      </c>
      <c r="H2820">
        <v>0</v>
      </c>
    </row>
    <row r="2821" spans="1:8" x14ac:dyDescent="0.3">
      <c r="A2821" t="s">
        <v>5169</v>
      </c>
      <c r="B2821" t="s">
        <v>5168</v>
      </c>
      <c r="C2821">
        <v>7.2893398511999997E-4</v>
      </c>
      <c r="D2821">
        <v>77003.079812750002</v>
      </c>
      <c r="E2821">
        <v>0.48489420999999999</v>
      </c>
      <c r="F2821">
        <v>-7.0675800000000004E-3</v>
      </c>
      <c r="G2821">
        <v>16.566759820000001</v>
      </c>
      <c r="H2821">
        <v>0</v>
      </c>
    </row>
    <row r="2822" spans="1:8" x14ac:dyDescent="0.3">
      <c r="A2822" t="s">
        <v>4424</v>
      </c>
      <c r="B2822" t="s">
        <v>5223</v>
      </c>
      <c r="C2822">
        <v>1.1006354879276301</v>
      </c>
      <c r="D2822">
        <v>77091.364029520002</v>
      </c>
      <c r="E2822">
        <v>1.50628042</v>
      </c>
      <c r="F2822">
        <v>8.0196105800000002</v>
      </c>
      <c r="G2822">
        <v>0.44767003999999999</v>
      </c>
      <c r="H2822">
        <v>0</v>
      </c>
    </row>
    <row r="2823" spans="1:8" x14ac:dyDescent="0.3">
      <c r="A2823" t="s">
        <v>559</v>
      </c>
      <c r="B2823" t="s">
        <v>5149</v>
      </c>
      <c r="C2823">
        <v>6.0279033342100002E-3</v>
      </c>
      <c r="D2823">
        <v>76922.127823100003</v>
      </c>
      <c r="E2823">
        <v>0.35926572000000001</v>
      </c>
      <c r="F2823">
        <v>0.30054778999999998</v>
      </c>
      <c r="G2823">
        <v>-5.3347117900000001</v>
      </c>
      <c r="H2823">
        <v>0</v>
      </c>
    </row>
    <row r="2824" spans="1:8" x14ac:dyDescent="0.3">
      <c r="A2824" t="s">
        <v>5402</v>
      </c>
      <c r="B2824" t="s">
        <v>5401</v>
      </c>
      <c r="C2824">
        <v>307.6825</v>
      </c>
      <c r="D2824">
        <v>79019.939005940003</v>
      </c>
      <c r="E2824">
        <v>-0.27307348999999997</v>
      </c>
      <c r="F2824">
        <v>5.8728902500000002</v>
      </c>
      <c r="G2824">
        <v>16.256860280000001</v>
      </c>
      <c r="H2824">
        <v>0</v>
      </c>
    </row>
    <row r="2825" spans="1:8" x14ac:dyDescent="0.3">
      <c r="A2825" t="s">
        <v>5903</v>
      </c>
      <c r="B2825" t="s">
        <v>5902</v>
      </c>
      <c r="C2825">
        <v>2.7778150844000001E-4</v>
      </c>
      <c r="D2825">
        <v>74751.236087430007</v>
      </c>
      <c r="E2825">
        <v>-1.2480944899999999</v>
      </c>
      <c r="F2825">
        <v>-4.6449918700000001</v>
      </c>
      <c r="G2825">
        <v>-67.557073990000006</v>
      </c>
      <c r="H2825">
        <v>0</v>
      </c>
    </row>
    <row r="2826" spans="1:8" x14ac:dyDescent="0.3">
      <c r="A2826" t="s">
        <v>5206</v>
      </c>
      <c r="B2826" t="s">
        <v>5205</v>
      </c>
      <c r="C2826">
        <v>302.41517536046166</v>
      </c>
      <c r="D2826">
        <v>74491.18673134</v>
      </c>
      <c r="E2826">
        <v>-1.1801573599999999</v>
      </c>
      <c r="F2826">
        <v>10.025724970000001</v>
      </c>
      <c r="G2826">
        <v>-30.50196193</v>
      </c>
      <c r="H2826">
        <v>0</v>
      </c>
    </row>
    <row r="2827" spans="1:8" x14ac:dyDescent="0.3">
      <c r="A2827" t="s">
        <v>5010</v>
      </c>
      <c r="B2827" t="s">
        <v>5009</v>
      </c>
      <c r="C2827">
        <v>4.4707820314969997E-2</v>
      </c>
      <c r="D2827">
        <v>74318.936652920005</v>
      </c>
      <c r="E2827">
        <v>-1.5687174100000001</v>
      </c>
      <c r="F2827">
        <v>2.0846751100000001</v>
      </c>
      <c r="G2827">
        <v>59.223383050000002</v>
      </c>
      <c r="H2827">
        <v>0</v>
      </c>
    </row>
    <row r="2828" spans="1:8" x14ac:dyDescent="0.3">
      <c r="A2828" t="s">
        <v>5452</v>
      </c>
      <c r="B2828" t="s">
        <v>5451</v>
      </c>
      <c r="C2828">
        <v>3.3325078374310001E-2</v>
      </c>
      <c r="D2828">
        <v>71219.656281670002</v>
      </c>
      <c r="E2828">
        <v>-11.887712029999999</v>
      </c>
      <c r="F2828">
        <v>-0.66734305999999999</v>
      </c>
      <c r="G2828">
        <v>36.77759047</v>
      </c>
      <c r="H2828">
        <v>0</v>
      </c>
    </row>
    <row r="2829" spans="1:8" x14ac:dyDescent="0.3">
      <c r="A2829" t="s">
        <v>5487</v>
      </c>
      <c r="B2829" t="s">
        <v>5486</v>
      </c>
      <c r="C2829">
        <v>2.7869191894869999E-2</v>
      </c>
      <c r="D2829">
        <v>71904.693947079999</v>
      </c>
      <c r="E2829">
        <v>-2.2706751999999999</v>
      </c>
      <c r="F2829">
        <v>-9.5024516299999995</v>
      </c>
      <c r="G2829">
        <v>-0.85832231000000003</v>
      </c>
      <c r="H2829">
        <v>0</v>
      </c>
    </row>
    <row r="2830" spans="1:8" x14ac:dyDescent="0.3">
      <c r="A2830" t="s">
        <v>5276</v>
      </c>
      <c r="B2830" t="s">
        <v>5275</v>
      </c>
      <c r="C2830">
        <v>3.6692417130600001E-3</v>
      </c>
      <c r="D2830">
        <v>77088.43659985</v>
      </c>
      <c r="E2830">
        <v>-6.6305335799999998</v>
      </c>
      <c r="F2830">
        <v>-0.31223412</v>
      </c>
      <c r="G2830">
        <v>-6.1812871200000004</v>
      </c>
      <c r="H2830">
        <v>0</v>
      </c>
    </row>
    <row r="2831" spans="1:8" x14ac:dyDescent="0.3">
      <c r="A2831" t="s">
        <v>5371</v>
      </c>
      <c r="B2831" t="s">
        <v>5370</v>
      </c>
      <c r="C2831">
        <v>22.21866369435061</v>
      </c>
      <c r="D2831">
        <v>71549.392857779996</v>
      </c>
      <c r="E2831">
        <v>-0.40644682999999998</v>
      </c>
      <c r="F2831">
        <v>-24.923231220000002</v>
      </c>
      <c r="G2831">
        <v>133.10822125000001</v>
      </c>
      <c r="H2831">
        <v>0</v>
      </c>
    </row>
    <row r="2832" spans="1:8" x14ac:dyDescent="0.3">
      <c r="A2832" t="s">
        <v>3415</v>
      </c>
      <c r="B2832" t="s">
        <v>4864</v>
      </c>
      <c r="C2832">
        <v>104.66800187330172</v>
      </c>
      <c r="D2832">
        <v>71726.089694149996</v>
      </c>
      <c r="E2832">
        <v>-1.11874041</v>
      </c>
      <c r="F2832">
        <v>-10.80348012</v>
      </c>
      <c r="G2832">
        <v>-20.762992619999999</v>
      </c>
      <c r="H2832">
        <v>0</v>
      </c>
    </row>
    <row r="2833" spans="1:8" x14ac:dyDescent="0.3">
      <c r="A2833" t="s">
        <v>5454</v>
      </c>
      <c r="B2833" t="s">
        <v>5453</v>
      </c>
      <c r="C2833">
        <v>0.21308634115639</v>
      </c>
      <c r="D2833">
        <v>71051.686918349995</v>
      </c>
      <c r="E2833">
        <v>-22.881462209999999</v>
      </c>
      <c r="F2833">
        <v>142.31025645</v>
      </c>
      <c r="G2833">
        <v>92.377190510000005</v>
      </c>
      <c r="H2833">
        <v>0</v>
      </c>
    </row>
    <row r="2834" spans="1:8" x14ac:dyDescent="0.3">
      <c r="A2834" t="s">
        <v>5146</v>
      </c>
      <c r="B2834" t="s">
        <v>5145</v>
      </c>
      <c r="C2834">
        <v>0.11489777388647</v>
      </c>
      <c r="D2834">
        <v>70736.207078680003</v>
      </c>
      <c r="E2834">
        <v>3.8057383900000001</v>
      </c>
      <c r="F2834">
        <v>-42.728860320000003</v>
      </c>
      <c r="G2834">
        <v>-22.497853549999999</v>
      </c>
      <c r="H2834">
        <v>0</v>
      </c>
    </row>
    <row r="2835" spans="1:8" x14ac:dyDescent="0.3">
      <c r="A2835" t="s">
        <v>7581</v>
      </c>
      <c r="B2835" t="s">
        <v>7582</v>
      </c>
      <c r="C2835">
        <v>1.7513979565000001E-4</v>
      </c>
      <c r="D2835">
        <v>68171.735460039999</v>
      </c>
      <c r="E2835">
        <v>-0.85954414000000001</v>
      </c>
      <c r="F2835">
        <v>0</v>
      </c>
      <c r="G2835">
        <v>0</v>
      </c>
      <c r="H2835">
        <v>0</v>
      </c>
    </row>
    <row r="2836" spans="1:8" x14ac:dyDescent="0.3">
      <c r="A2836" t="s">
        <v>1052</v>
      </c>
      <c r="B2836" t="s">
        <v>5305</v>
      </c>
      <c r="C2836">
        <v>9.7965985698999993E-4</v>
      </c>
      <c r="D2836">
        <v>70093.200135470004</v>
      </c>
      <c r="E2836">
        <v>-0.40035786000000001</v>
      </c>
      <c r="F2836">
        <v>-18.436710789999999</v>
      </c>
      <c r="G2836">
        <v>-5.5451817500000002</v>
      </c>
      <c r="H2836">
        <v>0</v>
      </c>
    </row>
    <row r="2837" spans="1:8" x14ac:dyDescent="0.3">
      <c r="A2837" t="s">
        <v>5392</v>
      </c>
      <c r="B2837" t="s">
        <v>5391</v>
      </c>
      <c r="C2837">
        <v>1.0096060093035899</v>
      </c>
      <c r="D2837">
        <v>69211.976594819993</v>
      </c>
      <c r="E2837">
        <v>1.06232025</v>
      </c>
      <c r="F2837">
        <v>0.66361924999999999</v>
      </c>
      <c r="G2837">
        <v>0.30817850000000002</v>
      </c>
      <c r="H2837">
        <v>0</v>
      </c>
    </row>
    <row r="2838" spans="1:8" x14ac:dyDescent="0.3">
      <c r="A2838" t="s">
        <v>5361</v>
      </c>
      <c r="B2838" t="s">
        <v>5360</v>
      </c>
      <c r="C2838">
        <v>2.1989229287E-3</v>
      </c>
      <c r="D2838">
        <v>68865.515463060001</v>
      </c>
      <c r="E2838">
        <v>0.60562150000000003</v>
      </c>
      <c r="F2838">
        <v>7.3024254500000003</v>
      </c>
      <c r="G2838">
        <v>-6.64211536</v>
      </c>
      <c r="H2838">
        <v>0</v>
      </c>
    </row>
    <row r="2839" spans="1:8" x14ac:dyDescent="0.3">
      <c r="A2839" t="s">
        <v>542</v>
      </c>
      <c r="B2839" t="s">
        <v>5294</v>
      </c>
      <c r="C2839">
        <v>7.4786585432999998E-4</v>
      </c>
      <c r="D2839">
        <v>68822.874411259996</v>
      </c>
      <c r="E2839">
        <v>-3.1776879600000001</v>
      </c>
      <c r="F2839">
        <v>2.3412755600000001</v>
      </c>
      <c r="G2839">
        <v>55.068943949999998</v>
      </c>
      <c r="H2839">
        <v>0</v>
      </c>
    </row>
    <row r="2840" spans="1:8" x14ac:dyDescent="0.3">
      <c r="A2840" t="s">
        <v>5135</v>
      </c>
      <c r="B2840" t="s">
        <v>5134</v>
      </c>
      <c r="C2840">
        <v>0.17085313996672</v>
      </c>
      <c r="D2840">
        <v>67977.773807770005</v>
      </c>
      <c r="E2840">
        <v>-0.96805171999999995</v>
      </c>
      <c r="F2840">
        <v>-27.039615600000001</v>
      </c>
      <c r="G2840">
        <v>70.376574210000001</v>
      </c>
      <c r="H2840">
        <v>0</v>
      </c>
    </row>
    <row r="2841" spans="1:8" x14ac:dyDescent="0.3">
      <c r="A2841" t="s">
        <v>5373</v>
      </c>
      <c r="B2841" t="s">
        <v>5372</v>
      </c>
      <c r="C2841">
        <v>0.62566618269141006</v>
      </c>
      <c r="D2841">
        <v>67347.353223729995</v>
      </c>
      <c r="E2841">
        <v>-0.66843215</v>
      </c>
      <c r="F2841">
        <v>-1.4327709799999999</v>
      </c>
      <c r="G2841">
        <v>44.060723549999999</v>
      </c>
      <c r="H2841">
        <v>0</v>
      </c>
    </row>
    <row r="2842" spans="1:8" x14ac:dyDescent="0.3">
      <c r="A2842" t="s">
        <v>1659</v>
      </c>
      <c r="B2842" t="s">
        <v>5217</v>
      </c>
      <c r="C2842">
        <v>9.5129106786185194</v>
      </c>
      <c r="D2842">
        <v>68690.836022150004</v>
      </c>
      <c r="E2842">
        <v>2.1595497099999998</v>
      </c>
      <c r="F2842">
        <v>6.2549526899999996</v>
      </c>
      <c r="G2842">
        <v>141.90108613999999</v>
      </c>
      <c r="H2842">
        <v>0</v>
      </c>
    </row>
    <row r="2843" spans="1:8" x14ac:dyDescent="0.3">
      <c r="A2843" t="s">
        <v>5799</v>
      </c>
      <c r="B2843" t="s">
        <v>5798</v>
      </c>
      <c r="C2843">
        <v>2.8113557984633499</v>
      </c>
      <c r="D2843">
        <v>66537.342716030005</v>
      </c>
      <c r="E2843">
        <v>-0.85264392</v>
      </c>
      <c r="F2843">
        <v>-13.62087459</v>
      </c>
      <c r="G2843">
        <v>-8.7139818099999999</v>
      </c>
      <c r="H2843">
        <v>0</v>
      </c>
    </row>
    <row r="2844" spans="1:8" x14ac:dyDescent="0.3">
      <c r="A2844" t="s">
        <v>5304</v>
      </c>
      <c r="B2844" t="s">
        <v>5303</v>
      </c>
      <c r="C2844">
        <v>0.12811203225935999</v>
      </c>
      <c r="D2844">
        <v>66317.814942230005</v>
      </c>
      <c r="E2844">
        <v>-2.2799907500000001</v>
      </c>
      <c r="F2844">
        <v>2.3257809599999999</v>
      </c>
      <c r="G2844">
        <v>-25.161689630000001</v>
      </c>
      <c r="H2844">
        <v>0</v>
      </c>
    </row>
    <row r="2845" spans="1:8" x14ac:dyDescent="0.3">
      <c r="A2845" t="s">
        <v>5750</v>
      </c>
      <c r="B2845" t="s">
        <v>5749</v>
      </c>
      <c r="C2845">
        <v>15.150849215072711</v>
      </c>
      <c r="D2845">
        <v>66253.349224990001</v>
      </c>
      <c r="E2845">
        <v>7.6409577200000003</v>
      </c>
      <c r="F2845">
        <v>4.64213261</v>
      </c>
      <c r="G2845">
        <v>0.70064424000000003</v>
      </c>
      <c r="H2845">
        <v>0</v>
      </c>
    </row>
    <row r="2846" spans="1:8" x14ac:dyDescent="0.3">
      <c r="A2846" t="s">
        <v>5235</v>
      </c>
      <c r="B2846" t="s">
        <v>5234</v>
      </c>
      <c r="C2846">
        <v>7.1476479587279998E-2</v>
      </c>
      <c r="D2846">
        <v>65239.466826149997</v>
      </c>
      <c r="E2846">
        <v>-0.52620597999999996</v>
      </c>
      <c r="F2846">
        <v>2.0805213899999999</v>
      </c>
      <c r="G2846">
        <v>31.52531699</v>
      </c>
      <c r="H2846">
        <v>0</v>
      </c>
    </row>
    <row r="2847" spans="1:8" x14ac:dyDescent="0.3">
      <c r="A2847" t="s">
        <v>5192</v>
      </c>
      <c r="B2847" t="s">
        <v>5191</v>
      </c>
      <c r="C2847">
        <v>6.0762786244600003E-3</v>
      </c>
      <c r="D2847">
        <v>65181.63540693</v>
      </c>
      <c r="E2847">
        <v>-1.4987816199999999</v>
      </c>
      <c r="F2847">
        <v>-0.29103105000000001</v>
      </c>
      <c r="G2847">
        <v>-17.23289024</v>
      </c>
      <c r="H2847">
        <v>0</v>
      </c>
    </row>
    <row r="2848" spans="1:8" x14ac:dyDescent="0.3">
      <c r="A2848" t="s">
        <v>5628</v>
      </c>
      <c r="B2848" t="s">
        <v>5627</v>
      </c>
      <c r="C2848">
        <v>1.2130608054600001E-3</v>
      </c>
      <c r="D2848">
        <v>65419.349520889999</v>
      </c>
      <c r="E2848">
        <v>9.3991549999999993E-2</v>
      </c>
      <c r="F2848">
        <v>8.1387852699999996</v>
      </c>
      <c r="G2848">
        <v>74.676900959999998</v>
      </c>
      <c r="H2848">
        <v>0</v>
      </c>
    </row>
    <row r="2849" spans="1:8" x14ac:dyDescent="0.3">
      <c r="A2849" t="s">
        <v>6097</v>
      </c>
      <c r="B2849" t="s">
        <v>6096</v>
      </c>
      <c r="C2849">
        <v>1.16066709847842</v>
      </c>
      <c r="D2849">
        <v>65335.379974440002</v>
      </c>
      <c r="E2849">
        <v>-1.10402322</v>
      </c>
      <c r="F2849">
        <v>47.051088720000003</v>
      </c>
      <c r="G2849">
        <v>197.06708936999999</v>
      </c>
      <c r="H2849">
        <v>0</v>
      </c>
    </row>
    <row r="2850" spans="1:8" x14ac:dyDescent="0.3">
      <c r="A2850" t="s">
        <v>5348</v>
      </c>
      <c r="B2850" t="s">
        <v>5347</v>
      </c>
      <c r="C2850">
        <v>5.6520254970000004E-4</v>
      </c>
      <c r="D2850">
        <v>65089.105227649998</v>
      </c>
      <c r="E2850">
        <v>-1.2115711199999999</v>
      </c>
      <c r="F2850">
        <v>-41.715968969999999</v>
      </c>
      <c r="G2850">
        <v>70.391074239999995</v>
      </c>
      <c r="H2850">
        <v>0</v>
      </c>
    </row>
    <row r="2851" spans="1:8" x14ac:dyDescent="0.3">
      <c r="A2851" t="s">
        <v>5356</v>
      </c>
      <c r="B2851" t="s">
        <v>5355</v>
      </c>
      <c r="C2851">
        <v>8.0070020162100006E-2</v>
      </c>
      <c r="D2851">
        <v>66317.011799560001</v>
      </c>
      <c r="E2851">
        <v>1.032197E-2</v>
      </c>
      <c r="F2851">
        <v>-2.5097361299999998</v>
      </c>
      <c r="G2851">
        <v>-32.217420169999997</v>
      </c>
      <c r="H2851">
        <v>0</v>
      </c>
    </row>
    <row r="2852" spans="1:8" x14ac:dyDescent="0.3">
      <c r="A2852" t="s">
        <v>5414</v>
      </c>
      <c r="B2852" t="s">
        <v>5414</v>
      </c>
      <c r="C2852">
        <v>7.3727960824183496</v>
      </c>
      <c r="D2852">
        <v>60889.12192569</v>
      </c>
      <c r="E2852">
        <v>-0.82854114000000001</v>
      </c>
      <c r="F2852">
        <v>13.078459629999999</v>
      </c>
      <c r="G2852">
        <v>63.35498372</v>
      </c>
      <c r="H2852">
        <v>0</v>
      </c>
    </row>
    <row r="2853" spans="1:8" x14ac:dyDescent="0.3">
      <c r="A2853" t="s">
        <v>5242</v>
      </c>
      <c r="B2853" t="s">
        <v>5241</v>
      </c>
      <c r="C2853">
        <v>3.1664465427570003E-2</v>
      </c>
      <c r="D2853">
        <v>64421.610715789997</v>
      </c>
      <c r="E2853">
        <v>-0.78043381999999994</v>
      </c>
      <c r="F2853">
        <v>5.1861901799999996</v>
      </c>
      <c r="G2853">
        <v>64.693340300000003</v>
      </c>
      <c r="H2853">
        <v>0</v>
      </c>
    </row>
    <row r="2854" spans="1:8" x14ac:dyDescent="0.3">
      <c r="A2854" t="s">
        <v>4472</v>
      </c>
      <c r="B2854" t="s">
        <v>4471</v>
      </c>
      <c r="C2854">
        <v>3.9317736791170003E-2</v>
      </c>
      <c r="D2854">
        <v>63370.184575380001</v>
      </c>
      <c r="E2854">
        <v>3.62193334</v>
      </c>
      <c r="F2854">
        <v>22.43701424</v>
      </c>
      <c r="G2854">
        <v>533.98108147999994</v>
      </c>
      <c r="H2854">
        <v>0</v>
      </c>
    </row>
    <row r="2855" spans="1:8" x14ac:dyDescent="0.3">
      <c r="A2855" t="s">
        <v>5435</v>
      </c>
      <c r="B2855" t="s">
        <v>5434</v>
      </c>
      <c r="C2855">
        <v>1.110046879314E-2</v>
      </c>
      <c r="D2855">
        <v>60295.772639019997</v>
      </c>
      <c r="E2855">
        <v>3.20589317</v>
      </c>
      <c r="F2855">
        <v>0.96062347999999997</v>
      </c>
      <c r="G2855">
        <v>8.6217090200000008</v>
      </c>
      <c r="H2855">
        <v>0</v>
      </c>
    </row>
    <row r="2856" spans="1:8" x14ac:dyDescent="0.3">
      <c r="A2856" t="s">
        <v>5691</v>
      </c>
      <c r="B2856" t="s">
        <v>5690</v>
      </c>
      <c r="C2856">
        <v>1.96775824114371</v>
      </c>
      <c r="D2856">
        <v>63010.512106679998</v>
      </c>
      <c r="E2856">
        <v>-11.08715628</v>
      </c>
      <c r="F2856">
        <v>-28.97427862</v>
      </c>
      <c r="G2856">
        <v>8.9844384700000006</v>
      </c>
      <c r="H2856">
        <v>0</v>
      </c>
    </row>
    <row r="2857" spans="1:8" x14ac:dyDescent="0.3">
      <c r="A2857" t="s">
        <v>5265</v>
      </c>
      <c r="B2857" t="s">
        <v>5264</v>
      </c>
      <c r="C2857">
        <v>0.14513265754411001</v>
      </c>
      <c r="D2857">
        <v>62809.516235670002</v>
      </c>
      <c r="E2857">
        <v>-0.88016607999999996</v>
      </c>
      <c r="F2857">
        <v>0.31781533000000001</v>
      </c>
      <c r="G2857">
        <v>0.22574659999999999</v>
      </c>
      <c r="H2857">
        <v>0</v>
      </c>
    </row>
    <row r="2858" spans="1:8" x14ac:dyDescent="0.3">
      <c r="A2858" t="s">
        <v>5016</v>
      </c>
      <c r="B2858" t="s">
        <v>5016</v>
      </c>
      <c r="C2858">
        <v>12.793823621037021</v>
      </c>
      <c r="D2858">
        <v>61392.433054770001</v>
      </c>
      <c r="E2858">
        <v>-0.35905396000000001</v>
      </c>
      <c r="F2858">
        <v>7.5935838100000002</v>
      </c>
      <c r="G2858">
        <v>80.935172809999997</v>
      </c>
      <c r="H2858">
        <v>0</v>
      </c>
    </row>
    <row r="2859" spans="1:8" x14ac:dyDescent="0.3">
      <c r="A2859" t="s">
        <v>5324</v>
      </c>
      <c r="B2859" t="s">
        <v>5323</v>
      </c>
      <c r="C2859">
        <v>149.91109524849321</v>
      </c>
      <c r="D2859">
        <v>61963.305999609998</v>
      </c>
      <c r="E2859">
        <v>-2.8641529999999998E-2</v>
      </c>
      <c r="F2859">
        <v>-0.55714560000000002</v>
      </c>
      <c r="G2859">
        <v>8.9876298499999994</v>
      </c>
      <c r="H2859">
        <v>0</v>
      </c>
    </row>
    <row r="2860" spans="1:8" x14ac:dyDescent="0.3">
      <c r="A2860" t="s">
        <v>5322</v>
      </c>
      <c r="B2860" t="s">
        <v>5321</v>
      </c>
      <c r="C2860">
        <v>4.951794275357E-2</v>
      </c>
      <c r="D2860">
        <v>61784.190645219998</v>
      </c>
      <c r="E2860">
        <v>-1.1442989699999999</v>
      </c>
      <c r="F2860">
        <v>-10.936774939999999</v>
      </c>
      <c r="G2860">
        <v>38.04455677</v>
      </c>
      <c r="H2860">
        <v>0</v>
      </c>
    </row>
    <row r="2861" spans="1:8" x14ac:dyDescent="0.3">
      <c r="A2861" t="s">
        <v>5448</v>
      </c>
      <c r="B2861" t="s">
        <v>5447</v>
      </c>
      <c r="C2861">
        <v>9.4107532180999996E-4</v>
      </c>
      <c r="D2861">
        <v>61588.63827666</v>
      </c>
      <c r="E2861">
        <v>-0.37804944000000001</v>
      </c>
      <c r="F2861">
        <v>1.04868044</v>
      </c>
      <c r="G2861">
        <v>5.16557567</v>
      </c>
      <c r="H2861">
        <v>0</v>
      </c>
    </row>
    <row r="2862" spans="1:8" x14ac:dyDescent="0.3">
      <c r="A2862" t="s">
        <v>3626</v>
      </c>
      <c r="B2862" t="s">
        <v>5538</v>
      </c>
      <c r="C2862">
        <v>2.5913541192549999E-2</v>
      </c>
      <c r="D2862">
        <v>63228.046583279996</v>
      </c>
      <c r="E2862">
        <v>-1.07361073</v>
      </c>
      <c r="F2862">
        <v>5.5313904999999997</v>
      </c>
      <c r="G2862">
        <v>45.418643039999999</v>
      </c>
      <c r="H2862">
        <v>0</v>
      </c>
    </row>
    <row r="2863" spans="1:8" x14ac:dyDescent="0.3">
      <c r="A2863" t="s">
        <v>5246</v>
      </c>
      <c r="B2863" t="s">
        <v>5245</v>
      </c>
      <c r="C2863">
        <v>4.8581218003051401</v>
      </c>
      <c r="D2863">
        <v>60721.669726760003</v>
      </c>
      <c r="E2863">
        <v>0.23211097999999999</v>
      </c>
      <c r="F2863">
        <v>1.74540224</v>
      </c>
      <c r="G2863">
        <v>-36.141698390000002</v>
      </c>
      <c r="H2863">
        <v>0</v>
      </c>
    </row>
    <row r="2864" spans="1:8" x14ac:dyDescent="0.3">
      <c r="A2864" t="s">
        <v>5363</v>
      </c>
      <c r="B2864" t="s">
        <v>5362</v>
      </c>
      <c r="C2864">
        <v>0.64069803208606002</v>
      </c>
      <c r="D2864">
        <v>61269.755488750001</v>
      </c>
      <c r="E2864">
        <v>2.2773470800000002</v>
      </c>
      <c r="F2864">
        <v>-1.1644098599999999</v>
      </c>
      <c r="G2864">
        <v>3.1013107899999999</v>
      </c>
      <c r="H2864">
        <v>0</v>
      </c>
    </row>
    <row r="2865" spans="1:8" x14ac:dyDescent="0.3">
      <c r="A2865" t="s">
        <v>5408</v>
      </c>
      <c r="B2865" t="s">
        <v>5407</v>
      </c>
      <c r="C2865">
        <v>1.8112671723199999E-3</v>
      </c>
      <c r="D2865">
        <v>60309.5602469</v>
      </c>
      <c r="E2865">
        <v>-0.21699623000000001</v>
      </c>
      <c r="F2865">
        <v>4.18138364</v>
      </c>
      <c r="G2865">
        <v>6.4572673299999996</v>
      </c>
      <c r="H2865">
        <v>0</v>
      </c>
    </row>
    <row r="2866" spans="1:8" x14ac:dyDescent="0.3">
      <c r="A2866" t="s">
        <v>5537</v>
      </c>
      <c r="B2866" t="s">
        <v>5536</v>
      </c>
      <c r="C2866">
        <v>0.32662476587396</v>
      </c>
      <c r="D2866">
        <v>60702.150532220003</v>
      </c>
      <c r="E2866">
        <v>0.31423801000000001</v>
      </c>
      <c r="F2866">
        <v>-0.34994454000000003</v>
      </c>
      <c r="G2866">
        <v>4.2576664800000001</v>
      </c>
      <c r="H2866">
        <v>0</v>
      </c>
    </row>
    <row r="2867" spans="1:8" x14ac:dyDescent="0.3">
      <c r="A2867" t="s">
        <v>5510</v>
      </c>
      <c r="B2867" t="s">
        <v>5509</v>
      </c>
      <c r="C2867">
        <v>1.4362070834641301</v>
      </c>
      <c r="D2867">
        <v>59129.29829698</v>
      </c>
      <c r="E2867">
        <v>-16.01888387</v>
      </c>
      <c r="F2867">
        <v>19.57693922</v>
      </c>
      <c r="G2867">
        <v>59.641957609999999</v>
      </c>
      <c r="H2867">
        <v>0</v>
      </c>
    </row>
    <row r="2868" spans="1:8" x14ac:dyDescent="0.3">
      <c r="A2868" t="s">
        <v>5413</v>
      </c>
      <c r="B2868" t="s">
        <v>5412</v>
      </c>
      <c r="C2868">
        <v>2.9633120547064902</v>
      </c>
      <c r="D2868">
        <v>60176.591263679999</v>
      </c>
      <c r="E2868">
        <v>-0.96805171999999995</v>
      </c>
      <c r="F2868">
        <v>-0.64337814000000004</v>
      </c>
      <c r="G2868">
        <v>0.92216218000000005</v>
      </c>
      <c r="H2868">
        <v>0</v>
      </c>
    </row>
    <row r="2869" spans="1:8" x14ac:dyDescent="0.3">
      <c r="A2869" t="s">
        <v>5139</v>
      </c>
      <c r="B2869" t="s">
        <v>5138</v>
      </c>
      <c r="C2869">
        <v>1.11259045777044</v>
      </c>
      <c r="D2869">
        <v>56623.076682649997</v>
      </c>
      <c r="E2869">
        <v>-2.35547035</v>
      </c>
      <c r="F2869">
        <v>-11.2883753</v>
      </c>
      <c r="G2869">
        <v>-3.98016177</v>
      </c>
      <c r="H2869">
        <v>0</v>
      </c>
    </row>
    <row r="2870" spans="1:8" x14ac:dyDescent="0.3">
      <c r="A2870" t="s">
        <v>5506</v>
      </c>
      <c r="B2870" t="s">
        <v>5505</v>
      </c>
      <c r="C2870">
        <v>9.9186075401500005E-3</v>
      </c>
      <c r="D2870">
        <v>60614.478018529997</v>
      </c>
      <c r="E2870">
        <v>4.17274587</v>
      </c>
      <c r="F2870">
        <v>1.8184826000000001</v>
      </c>
      <c r="G2870">
        <v>-0.27922103999999998</v>
      </c>
      <c r="H2870">
        <v>0</v>
      </c>
    </row>
    <row r="2871" spans="1:8" x14ac:dyDescent="0.3">
      <c r="A2871" t="s">
        <v>5208</v>
      </c>
      <c r="B2871" t="s">
        <v>5207</v>
      </c>
      <c r="C2871">
        <v>0.20624907765712999</v>
      </c>
      <c r="D2871">
        <v>59127.522659529997</v>
      </c>
      <c r="E2871">
        <v>-2.993287E-2</v>
      </c>
      <c r="F2871">
        <v>11.577787089999999</v>
      </c>
      <c r="G2871">
        <v>73.736960089999997</v>
      </c>
      <c r="H2871">
        <v>0</v>
      </c>
    </row>
    <row r="2872" spans="1:8" x14ac:dyDescent="0.3">
      <c r="A2872" t="s">
        <v>5570</v>
      </c>
      <c r="B2872" t="s">
        <v>5569</v>
      </c>
      <c r="C2872">
        <v>2.2249902610199999E-3</v>
      </c>
      <c r="D2872">
        <v>58447.721296600001</v>
      </c>
      <c r="E2872">
        <v>-5.0234290000000001E-2</v>
      </c>
      <c r="F2872">
        <v>0.92493199000000004</v>
      </c>
      <c r="G2872">
        <v>14.52553857</v>
      </c>
      <c r="H2872">
        <v>0</v>
      </c>
    </row>
    <row r="2873" spans="1:8" x14ac:dyDescent="0.3">
      <c r="A2873" t="s">
        <v>963</v>
      </c>
      <c r="B2873" t="s">
        <v>5411</v>
      </c>
      <c r="C2873">
        <v>1.12394377442E-3</v>
      </c>
      <c r="D2873">
        <v>58311.297042880004</v>
      </c>
      <c r="E2873">
        <v>-0.76807384999999995</v>
      </c>
      <c r="F2873">
        <v>11.345346299999999</v>
      </c>
      <c r="G2873">
        <v>-33.48991358</v>
      </c>
      <c r="H2873">
        <v>0</v>
      </c>
    </row>
    <row r="2874" spans="1:8" x14ac:dyDescent="0.3">
      <c r="A2874" t="s">
        <v>5398</v>
      </c>
      <c r="B2874" t="s">
        <v>5397</v>
      </c>
      <c r="C2874">
        <v>0.36541718322695999</v>
      </c>
      <c r="D2874">
        <v>66025.737155390001</v>
      </c>
      <c r="E2874">
        <v>-5.9105484099999996</v>
      </c>
      <c r="F2874">
        <v>7.2199454999999997</v>
      </c>
      <c r="G2874">
        <v>0.67571528999999997</v>
      </c>
      <c r="H2874">
        <v>0</v>
      </c>
    </row>
    <row r="2875" spans="1:8" x14ac:dyDescent="0.3">
      <c r="A2875" t="s">
        <v>5359</v>
      </c>
      <c r="B2875" t="s">
        <v>5358</v>
      </c>
      <c r="C2875">
        <v>8.5334447700299992E-3</v>
      </c>
      <c r="D2875">
        <v>61519.720917899998</v>
      </c>
      <c r="E2875">
        <v>-29.758880359999999</v>
      </c>
      <c r="F2875">
        <v>4.5870878800000003</v>
      </c>
      <c r="G2875">
        <v>1.0513003000000001</v>
      </c>
      <c r="H2875">
        <v>0</v>
      </c>
    </row>
    <row r="2876" spans="1:8" x14ac:dyDescent="0.3">
      <c r="A2876" t="s">
        <v>3537</v>
      </c>
      <c r="B2876" t="s">
        <v>7545</v>
      </c>
      <c r="C2876">
        <v>2.4595508443293301</v>
      </c>
      <c r="D2876">
        <v>57353.666845350002</v>
      </c>
      <c r="E2876">
        <v>1.94771859</v>
      </c>
      <c r="F2876">
        <v>14.066280559999999</v>
      </c>
      <c r="G2876">
        <v>0</v>
      </c>
      <c r="H2876">
        <v>0</v>
      </c>
    </row>
    <row r="2877" spans="1:8" x14ac:dyDescent="0.3">
      <c r="A2877" t="s">
        <v>5109</v>
      </c>
      <c r="B2877" t="s">
        <v>5108</v>
      </c>
      <c r="C2877">
        <v>1.0589040022674401</v>
      </c>
      <c r="D2877">
        <v>57143.669965929999</v>
      </c>
      <c r="E2877">
        <v>-7.2825186799999999</v>
      </c>
      <c r="F2877">
        <v>1.6241448199999999</v>
      </c>
      <c r="G2877">
        <v>-69.160954480000001</v>
      </c>
      <c r="H2877">
        <v>0</v>
      </c>
    </row>
    <row r="2878" spans="1:8" x14ac:dyDescent="0.3">
      <c r="A2878" t="s">
        <v>5289</v>
      </c>
      <c r="B2878" t="s">
        <v>5288</v>
      </c>
      <c r="C2878">
        <v>7.6967306880819999E-2</v>
      </c>
      <c r="D2878">
        <v>56954.850345799998</v>
      </c>
      <c r="E2878">
        <v>1.032197E-2</v>
      </c>
      <c r="F2878">
        <v>-2.4818994399999998</v>
      </c>
      <c r="G2878">
        <v>18.648280459999999</v>
      </c>
      <c r="H2878">
        <v>0</v>
      </c>
    </row>
    <row r="2879" spans="1:8" x14ac:dyDescent="0.3">
      <c r="A2879" t="s">
        <v>2620</v>
      </c>
      <c r="B2879" t="s">
        <v>5436</v>
      </c>
      <c r="C2879">
        <v>2.1354737570520001E-2</v>
      </c>
      <c r="D2879">
        <v>56642.409742830001</v>
      </c>
      <c r="E2879">
        <v>-4.5963011500000004</v>
      </c>
      <c r="F2879">
        <v>-26.881652020000001</v>
      </c>
      <c r="G2879">
        <v>217.12944168000001</v>
      </c>
      <c r="H2879">
        <v>0</v>
      </c>
    </row>
    <row r="2880" spans="1:8" x14ac:dyDescent="0.3">
      <c r="A2880" t="s">
        <v>5791</v>
      </c>
      <c r="B2880" t="s">
        <v>5791</v>
      </c>
      <c r="C2880">
        <v>1.1500056645799999E-3</v>
      </c>
      <c r="D2880">
        <v>41687.604656919997</v>
      </c>
      <c r="E2880">
        <v>14.9131052</v>
      </c>
      <c r="F2880">
        <v>-4.2383771599999998</v>
      </c>
      <c r="G2880">
        <v>527.78626799999995</v>
      </c>
      <c r="H2880">
        <v>0</v>
      </c>
    </row>
    <row r="2881" spans="1:8" x14ac:dyDescent="0.3">
      <c r="A2881" t="s">
        <v>4916</v>
      </c>
      <c r="B2881" t="s">
        <v>4915</v>
      </c>
      <c r="C2881">
        <v>0.94687365912301003</v>
      </c>
      <c r="D2881">
        <v>56402.703888689997</v>
      </c>
      <c r="E2881">
        <v>-1.30292053</v>
      </c>
      <c r="F2881">
        <v>18.286759069999999</v>
      </c>
      <c r="G2881">
        <v>7.4474123099999998</v>
      </c>
      <c r="H2881">
        <v>0</v>
      </c>
    </row>
    <row r="2882" spans="1:8" x14ac:dyDescent="0.3">
      <c r="A2882" t="s">
        <v>5272</v>
      </c>
      <c r="B2882" t="s">
        <v>5272</v>
      </c>
      <c r="C2882">
        <v>1.953594323295E-2</v>
      </c>
      <c r="D2882">
        <v>56076.165758609997</v>
      </c>
      <c r="E2882">
        <v>-3.0989437899999999</v>
      </c>
      <c r="F2882">
        <v>-26.75081711</v>
      </c>
      <c r="G2882">
        <v>193.59255428</v>
      </c>
      <c r="H2882">
        <v>0</v>
      </c>
    </row>
    <row r="2883" spans="1:8" x14ac:dyDescent="0.3">
      <c r="A2883" t="s">
        <v>2180</v>
      </c>
      <c r="B2883" t="s">
        <v>5177</v>
      </c>
      <c r="C2883">
        <v>17.29694090302365</v>
      </c>
      <c r="D2883">
        <v>56099.201386029999</v>
      </c>
      <c r="E2883">
        <v>-0.97900538999999998</v>
      </c>
      <c r="F2883">
        <v>0.66117563999999995</v>
      </c>
      <c r="G2883">
        <v>6.4383623300000004</v>
      </c>
      <c r="H2883">
        <v>0</v>
      </c>
    </row>
    <row r="2884" spans="1:8" x14ac:dyDescent="0.3">
      <c r="A2884" t="s">
        <v>5418</v>
      </c>
      <c r="B2884" t="s">
        <v>5417</v>
      </c>
      <c r="C2884">
        <v>1.2073434941939999E-2</v>
      </c>
      <c r="D2884">
        <v>55330.778284569999</v>
      </c>
      <c r="E2884">
        <v>-10.05880891</v>
      </c>
      <c r="F2884">
        <v>17.21970168</v>
      </c>
      <c r="G2884">
        <v>82.093694339999999</v>
      </c>
      <c r="H2884">
        <v>0</v>
      </c>
    </row>
    <row r="2885" spans="1:8" x14ac:dyDescent="0.3">
      <c r="A2885" t="s">
        <v>5337</v>
      </c>
      <c r="B2885" t="s">
        <v>5336</v>
      </c>
      <c r="C2885">
        <v>0.10312715911901001</v>
      </c>
      <c r="D2885">
        <v>55446.550862080003</v>
      </c>
      <c r="E2885">
        <v>-0.36123881000000002</v>
      </c>
      <c r="F2885">
        <v>2.5519590000000002E-2</v>
      </c>
      <c r="G2885">
        <v>21.355527680000002</v>
      </c>
      <c r="H2885">
        <v>0</v>
      </c>
    </row>
    <row r="2886" spans="1:8" x14ac:dyDescent="0.3">
      <c r="A2886" t="s">
        <v>5645</v>
      </c>
      <c r="B2886" t="s">
        <v>5644</v>
      </c>
      <c r="C2886">
        <v>0.43252323578689</v>
      </c>
      <c r="D2886">
        <v>55216.47233176</v>
      </c>
      <c r="E2886">
        <v>-2.5544752100000001</v>
      </c>
      <c r="F2886">
        <v>-1.60918378</v>
      </c>
      <c r="G2886">
        <v>-9.0807754799999998</v>
      </c>
      <c r="H2886">
        <v>0</v>
      </c>
    </row>
    <row r="2887" spans="1:8" x14ac:dyDescent="0.3">
      <c r="A2887" t="s">
        <v>5261</v>
      </c>
      <c r="B2887" t="s">
        <v>5260</v>
      </c>
      <c r="C2887">
        <v>1.85476691646944</v>
      </c>
      <c r="D2887">
        <v>55442.268517520002</v>
      </c>
      <c r="E2887">
        <v>-2.0650254700000001</v>
      </c>
      <c r="F2887">
        <v>-2.8160275399999999</v>
      </c>
      <c r="G2887">
        <v>2.20859622</v>
      </c>
      <c r="H2887">
        <v>0</v>
      </c>
    </row>
    <row r="2888" spans="1:8" x14ac:dyDescent="0.3">
      <c r="A2888" t="s">
        <v>6004</v>
      </c>
      <c r="B2888" t="s">
        <v>6003</v>
      </c>
      <c r="C2888">
        <v>9.3892170628250005E-2</v>
      </c>
      <c r="D2888">
        <v>55770.558750429998</v>
      </c>
      <c r="E2888">
        <v>4.6843856700000002</v>
      </c>
      <c r="F2888">
        <v>48.284895880000001</v>
      </c>
      <c r="G2888">
        <v>13.368260619999999</v>
      </c>
      <c r="H2888">
        <v>0</v>
      </c>
    </row>
    <row r="2889" spans="1:8" x14ac:dyDescent="0.3">
      <c r="A2889" t="s">
        <v>5316</v>
      </c>
      <c r="B2889" t="s">
        <v>5315</v>
      </c>
      <c r="C2889">
        <v>70.641699030611392</v>
      </c>
      <c r="D2889">
        <v>53936.189839070001</v>
      </c>
      <c r="E2889">
        <v>-8.69787949</v>
      </c>
      <c r="F2889">
        <v>-8.7367626200000004</v>
      </c>
      <c r="G2889">
        <v>-12.448490189999999</v>
      </c>
      <c r="H2889">
        <v>0</v>
      </c>
    </row>
    <row r="2890" spans="1:8" x14ac:dyDescent="0.3">
      <c r="A2890" t="s">
        <v>5381</v>
      </c>
      <c r="B2890" t="s">
        <v>5380</v>
      </c>
      <c r="C2890">
        <v>1.8536829781901001</v>
      </c>
      <c r="D2890">
        <v>53595.933970389997</v>
      </c>
      <c r="E2890">
        <v>0.37562285000000001</v>
      </c>
      <c r="F2890">
        <v>2.5658927399999998</v>
      </c>
      <c r="G2890">
        <v>11.87008754</v>
      </c>
      <c r="H2890">
        <v>0</v>
      </c>
    </row>
    <row r="2891" spans="1:8" x14ac:dyDescent="0.3">
      <c r="A2891" t="s">
        <v>5668</v>
      </c>
      <c r="B2891" t="s">
        <v>5667</v>
      </c>
      <c r="C2891">
        <v>0.15165542079885</v>
      </c>
      <c r="D2891">
        <v>52598.840977270003</v>
      </c>
      <c r="E2891">
        <v>-7.6068500000000001E-3</v>
      </c>
      <c r="F2891">
        <v>4.1995144399999997</v>
      </c>
      <c r="G2891">
        <v>-3.8538985700000001</v>
      </c>
      <c r="H2891">
        <v>0</v>
      </c>
    </row>
    <row r="2892" spans="1:8" x14ac:dyDescent="0.3">
      <c r="A2892" t="s">
        <v>5614</v>
      </c>
      <c r="B2892" t="s">
        <v>5870</v>
      </c>
      <c r="C2892">
        <v>0.28680056410966998</v>
      </c>
      <c r="D2892">
        <v>53378.379696010001</v>
      </c>
      <c r="E2892">
        <v>13.56328637</v>
      </c>
      <c r="F2892">
        <v>9.2588089399999998</v>
      </c>
      <c r="G2892">
        <v>3.1991387200000001</v>
      </c>
      <c r="H2892">
        <v>0</v>
      </c>
    </row>
    <row r="2893" spans="1:8" x14ac:dyDescent="0.3">
      <c r="A2893" t="s">
        <v>5444</v>
      </c>
      <c r="B2893" t="s">
        <v>5443</v>
      </c>
      <c r="C2893">
        <v>2.5121968825900002E-3</v>
      </c>
      <c r="D2893">
        <v>51764.597149000001</v>
      </c>
      <c r="E2893">
        <v>-2.0567193000000001</v>
      </c>
      <c r="F2893">
        <v>-2.4054177499999998</v>
      </c>
      <c r="G2893">
        <v>-28.05388297</v>
      </c>
      <c r="H2893">
        <v>0</v>
      </c>
    </row>
    <row r="2894" spans="1:8" x14ac:dyDescent="0.3">
      <c r="A2894" t="s">
        <v>5456</v>
      </c>
      <c r="B2894" t="s">
        <v>5455</v>
      </c>
      <c r="C2894">
        <v>1.4590470233159999E-2</v>
      </c>
      <c r="D2894">
        <v>55892.930144810001</v>
      </c>
      <c r="E2894">
        <v>3.4058500000000002E-3</v>
      </c>
      <c r="F2894">
        <v>5.6547200000000002E-3</v>
      </c>
      <c r="G2894">
        <v>0.54885227000000003</v>
      </c>
      <c r="H2894">
        <v>0</v>
      </c>
    </row>
    <row r="2895" spans="1:8" x14ac:dyDescent="0.3">
      <c r="A2895" t="s">
        <v>3389</v>
      </c>
      <c r="B2895" t="s">
        <v>5342</v>
      </c>
      <c r="C2895">
        <v>1.89377667068E-3</v>
      </c>
      <c r="D2895">
        <v>51635.307804589997</v>
      </c>
      <c r="E2895">
        <v>-3.0506881400000001</v>
      </c>
      <c r="F2895">
        <v>20.791091779999999</v>
      </c>
      <c r="G2895">
        <v>40.048367939999999</v>
      </c>
      <c r="H2895">
        <v>0</v>
      </c>
    </row>
    <row r="2896" spans="1:8" x14ac:dyDescent="0.3">
      <c r="A2896" t="s">
        <v>5554</v>
      </c>
      <c r="B2896" t="s">
        <v>5553</v>
      </c>
      <c r="C2896">
        <v>2.9730563646208301</v>
      </c>
      <c r="D2896">
        <v>52133.917845509997</v>
      </c>
      <c r="E2896">
        <v>-0.87468920999999999</v>
      </c>
      <c r="F2896">
        <v>7.8128559700000002</v>
      </c>
      <c r="G2896">
        <v>112.91726371999999</v>
      </c>
      <c r="H2896">
        <v>0</v>
      </c>
    </row>
    <row r="2897" spans="1:8" x14ac:dyDescent="0.3">
      <c r="A2897" t="s">
        <v>1996</v>
      </c>
      <c r="B2897" t="s">
        <v>5331</v>
      </c>
      <c r="C2897">
        <v>0.13602583457618</v>
      </c>
      <c r="D2897">
        <v>52187.914117549997</v>
      </c>
      <c r="E2897">
        <v>-3.4652346700000001</v>
      </c>
      <c r="F2897">
        <v>-8.8967013999999995</v>
      </c>
      <c r="G2897">
        <v>-7.6570356300000002</v>
      </c>
      <c r="H2897">
        <v>0</v>
      </c>
    </row>
    <row r="2898" spans="1:8" x14ac:dyDescent="0.3">
      <c r="A2898" t="s">
        <v>5481</v>
      </c>
      <c r="B2898" t="s">
        <v>5480</v>
      </c>
      <c r="C2898">
        <v>0.1608422844348</v>
      </c>
      <c r="D2898">
        <v>51711.352756350003</v>
      </c>
      <c r="E2898">
        <v>-5.0473560000000001E-2</v>
      </c>
      <c r="F2898">
        <v>-5.3398130400000001</v>
      </c>
      <c r="G2898">
        <v>-10.12862198</v>
      </c>
      <c r="H2898">
        <v>0</v>
      </c>
    </row>
    <row r="2899" spans="1:8" x14ac:dyDescent="0.3">
      <c r="A2899" t="s">
        <v>1996</v>
      </c>
      <c r="B2899" t="s">
        <v>5597</v>
      </c>
      <c r="C2899">
        <v>2.35298213913E-3</v>
      </c>
      <c r="D2899">
        <v>51724.875792070001</v>
      </c>
      <c r="E2899">
        <v>-3.0791386699999999</v>
      </c>
      <c r="F2899">
        <v>-1.87568705</v>
      </c>
      <c r="G2899">
        <v>-1.7407978099999999</v>
      </c>
      <c r="H2899">
        <v>0</v>
      </c>
    </row>
    <row r="2900" spans="1:8" x14ac:dyDescent="0.3">
      <c r="A2900" t="s">
        <v>5121</v>
      </c>
      <c r="B2900" t="s">
        <v>5120</v>
      </c>
      <c r="C2900">
        <v>8.7299057592430191</v>
      </c>
      <c r="D2900">
        <v>51671.956871349998</v>
      </c>
      <c r="E2900">
        <v>-8.0687882700000007</v>
      </c>
      <c r="F2900">
        <v>-30.179731390000001</v>
      </c>
      <c r="G2900">
        <v>41.768638539999998</v>
      </c>
      <c r="H2900">
        <v>0</v>
      </c>
    </row>
    <row r="2901" spans="1:8" x14ac:dyDescent="0.3">
      <c r="A2901" t="s">
        <v>4908</v>
      </c>
      <c r="B2901" t="s">
        <v>4907</v>
      </c>
      <c r="C2901">
        <v>0.11662002321738001</v>
      </c>
      <c r="D2901">
        <v>50005.290136230004</v>
      </c>
      <c r="E2901">
        <v>-3.13117044</v>
      </c>
      <c r="F2901">
        <v>3.16410254</v>
      </c>
      <c r="G2901">
        <v>-25.32665502</v>
      </c>
      <c r="H2901">
        <v>0</v>
      </c>
    </row>
    <row r="2902" spans="1:8" x14ac:dyDescent="0.3">
      <c r="A2902" t="s">
        <v>5383</v>
      </c>
      <c r="B2902" t="s">
        <v>5382</v>
      </c>
      <c r="C2902">
        <v>5.4364450979999997E-5</v>
      </c>
      <c r="D2902">
        <v>51947.600261389998</v>
      </c>
      <c r="E2902">
        <v>4.1462921100000001</v>
      </c>
      <c r="F2902">
        <v>10.781888609999999</v>
      </c>
      <c r="G2902">
        <v>-14.82628978</v>
      </c>
      <c r="H2902">
        <v>0</v>
      </c>
    </row>
    <row r="2903" spans="1:8" x14ac:dyDescent="0.3">
      <c r="A2903" t="s">
        <v>5426</v>
      </c>
      <c r="B2903" t="s">
        <v>5425</v>
      </c>
      <c r="C2903">
        <v>0.53683882206571998</v>
      </c>
      <c r="D2903">
        <v>51014.750651139999</v>
      </c>
      <c r="E2903">
        <v>-0.28180328999999998</v>
      </c>
      <c r="F2903">
        <v>8.3950612699999994</v>
      </c>
      <c r="G2903">
        <v>17.210971659999998</v>
      </c>
      <c r="H2903">
        <v>0</v>
      </c>
    </row>
    <row r="2904" spans="1:8" x14ac:dyDescent="0.3">
      <c r="A2904" t="s">
        <v>5521</v>
      </c>
      <c r="B2904" t="s">
        <v>5520</v>
      </c>
      <c r="C2904">
        <v>1.193997093555E-2</v>
      </c>
      <c r="D2904">
        <v>50778.071100690002</v>
      </c>
      <c r="E2904">
        <v>-0.14205139999999999</v>
      </c>
      <c r="F2904">
        <v>20.67395659</v>
      </c>
      <c r="G2904">
        <v>11.907362539999999</v>
      </c>
      <c r="H2904">
        <v>0</v>
      </c>
    </row>
    <row r="2905" spans="1:8" x14ac:dyDescent="0.3">
      <c r="A2905" t="s">
        <v>5339</v>
      </c>
      <c r="B2905" t="s">
        <v>5338</v>
      </c>
      <c r="C2905">
        <v>61.069114363330648</v>
      </c>
      <c r="D2905">
        <v>50400.931623670003</v>
      </c>
      <c r="E2905">
        <v>-0.97952470000000003</v>
      </c>
      <c r="F2905">
        <v>0.27309636999999998</v>
      </c>
      <c r="G2905">
        <v>-25.398949569999999</v>
      </c>
      <c r="H2905">
        <v>0</v>
      </c>
    </row>
    <row r="2906" spans="1:8" x14ac:dyDescent="0.3">
      <c r="A2906" t="s">
        <v>5204</v>
      </c>
      <c r="B2906" t="s">
        <v>5203</v>
      </c>
      <c r="C2906">
        <v>3.3529883412499999E-3</v>
      </c>
      <c r="D2906">
        <v>50243.441210260004</v>
      </c>
      <c r="E2906">
        <v>4.1036293199999996</v>
      </c>
      <c r="F2906">
        <v>12.88473587</v>
      </c>
      <c r="G2906">
        <v>40.832640320000003</v>
      </c>
      <c r="H2906">
        <v>0</v>
      </c>
    </row>
    <row r="2907" spans="1:8" x14ac:dyDescent="0.3">
      <c r="A2907" t="s">
        <v>5424</v>
      </c>
      <c r="B2907" t="s">
        <v>5423</v>
      </c>
      <c r="C2907">
        <v>0.57955781966565001</v>
      </c>
      <c r="D2907">
        <v>50243.868343100003</v>
      </c>
      <c r="E2907">
        <v>-5.9749740000000003E-2</v>
      </c>
      <c r="F2907">
        <v>1.69501743</v>
      </c>
      <c r="G2907">
        <v>29.317037819999999</v>
      </c>
      <c r="H2907">
        <v>0</v>
      </c>
    </row>
    <row r="2908" spans="1:8" x14ac:dyDescent="0.3">
      <c r="A2908" t="s">
        <v>5582</v>
      </c>
      <c r="B2908" t="s">
        <v>5581</v>
      </c>
      <c r="C2908">
        <v>1.4781688757289999E-2</v>
      </c>
      <c r="D2908">
        <v>49629.034347219997</v>
      </c>
      <c r="E2908">
        <v>-0.78469812000000005</v>
      </c>
      <c r="F2908">
        <v>1.2215451100000001</v>
      </c>
      <c r="G2908">
        <v>-8.1535773799999998</v>
      </c>
      <c r="H2908">
        <v>0</v>
      </c>
    </row>
    <row r="2909" spans="1:8" x14ac:dyDescent="0.3">
      <c r="A2909" t="s">
        <v>5618</v>
      </c>
      <c r="B2909" t="s">
        <v>5617</v>
      </c>
      <c r="C2909">
        <v>1.170523607245E-2</v>
      </c>
      <c r="D2909">
        <v>47067.669631659999</v>
      </c>
      <c r="E2909">
        <v>-2.78275161</v>
      </c>
      <c r="F2909">
        <v>-8.1609153699999997</v>
      </c>
      <c r="G2909">
        <v>-6.4593619999999996</v>
      </c>
      <c r="H2909">
        <v>0</v>
      </c>
    </row>
    <row r="2910" spans="1:8" x14ac:dyDescent="0.3">
      <c r="A2910" t="s">
        <v>4755</v>
      </c>
      <c r="B2910" t="s">
        <v>5492</v>
      </c>
      <c r="C2910">
        <v>5.6161492379999999E-5</v>
      </c>
      <c r="D2910">
        <v>49128.224706510002</v>
      </c>
      <c r="E2910">
        <v>0.17205801000000001</v>
      </c>
      <c r="F2910">
        <v>11.30341499</v>
      </c>
      <c r="G2910">
        <v>18.275800530000001</v>
      </c>
      <c r="H2910">
        <v>0</v>
      </c>
    </row>
    <row r="2911" spans="1:8" x14ac:dyDescent="0.3">
      <c r="A2911" t="s">
        <v>5274</v>
      </c>
      <c r="B2911" t="s">
        <v>5273</v>
      </c>
      <c r="C2911">
        <v>1.0863303641E-4</v>
      </c>
      <c r="D2911">
        <v>49110.05396913</v>
      </c>
      <c r="E2911">
        <v>26.096342799999999</v>
      </c>
      <c r="F2911">
        <v>19.138168910000001</v>
      </c>
      <c r="G2911">
        <v>39.166060680000001</v>
      </c>
      <c r="H2911">
        <v>0</v>
      </c>
    </row>
    <row r="2912" spans="1:8" x14ac:dyDescent="0.3">
      <c r="A2912" t="s">
        <v>5404</v>
      </c>
      <c r="B2912" t="s">
        <v>5403</v>
      </c>
      <c r="C2912">
        <v>233.66323586591281</v>
      </c>
      <c r="D2912">
        <v>48889.242095909998</v>
      </c>
      <c r="E2912">
        <v>-0.96990284000000004</v>
      </c>
      <c r="F2912">
        <v>7.7981708100000002</v>
      </c>
      <c r="G2912">
        <v>26.882335860000001</v>
      </c>
      <c r="H2912">
        <v>0</v>
      </c>
    </row>
    <row r="2913" spans="1:8" x14ac:dyDescent="0.3">
      <c r="A2913" t="s">
        <v>5485</v>
      </c>
      <c r="B2913" t="s">
        <v>5484</v>
      </c>
      <c r="C2913">
        <v>0.55203521252000998</v>
      </c>
      <c r="D2913">
        <v>47755.140737430003</v>
      </c>
      <c r="E2913">
        <v>2.18520286</v>
      </c>
      <c r="F2913">
        <v>-18.427798670000001</v>
      </c>
      <c r="G2913">
        <v>9.8539023599999993</v>
      </c>
      <c r="H2913">
        <v>0</v>
      </c>
    </row>
    <row r="2914" spans="1:8" x14ac:dyDescent="0.3">
      <c r="A2914" t="s">
        <v>5257</v>
      </c>
      <c r="B2914" t="s">
        <v>5256</v>
      </c>
      <c r="C2914">
        <v>0.15011774481908999</v>
      </c>
      <c r="D2914">
        <v>47676.383826199999</v>
      </c>
      <c r="E2914">
        <v>3.4645160000000001E-2</v>
      </c>
      <c r="F2914">
        <v>-7.4832079999999995E-2</v>
      </c>
      <c r="G2914">
        <v>-3.0477899999999999E-3</v>
      </c>
      <c r="H2914">
        <v>0</v>
      </c>
    </row>
    <row r="2915" spans="1:8" x14ac:dyDescent="0.3">
      <c r="A2915" t="s">
        <v>5655</v>
      </c>
      <c r="B2915" t="s">
        <v>5654</v>
      </c>
      <c r="C2915">
        <v>0.11897900496207001</v>
      </c>
      <c r="D2915">
        <v>44736.439083789999</v>
      </c>
      <c r="E2915">
        <v>9.4482883100000006</v>
      </c>
      <c r="F2915">
        <v>6.33299447</v>
      </c>
      <c r="G2915">
        <v>10.2949371</v>
      </c>
      <c r="H2915">
        <v>0</v>
      </c>
    </row>
    <row r="2916" spans="1:8" x14ac:dyDescent="0.3">
      <c r="A2916" t="s">
        <v>658</v>
      </c>
      <c r="B2916" t="s">
        <v>5600</v>
      </c>
      <c r="C2916">
        <v>3.8889231420769999E-2</v>
      </c>
      <c r="D2916">
        <v>47203.159968460001</v>
      </c>
      <c r="E2916">
        <v>4.32538818</v>
      </c>
      <c r="F2916">
        <v>4.7908469</v>
      </c>
      <c r="G2916">
        <v>13.288250400000001</v>
      </c>
      <c r="H2916">
        <v>0</v>
      </c>
    </row>
    <row r="2917" spans="1:8" x14ac:dyDescent="0.3">
      <c r="A2917" t="s">
        <v>5237</v>
      </c>
      <c r="B2917" t="s">
        <v>5236</v>
      </c>
      <c r="C2917">
        <v>24.172534616154159</v>
      </c>
      <c r="D2917">
        <v>47028.497733720003</v>
      </c>
      <c r="E2917">
        <v>1.4922680399999999</v>
      </c>
      <c r="F2917">
        <v>-0.53009585000000004</v>
      </c>
      <c r="G2917">
        <v>-26.006068160000002</v>
      </c>
      <c r="H2917">
        <v>0</v>
      </c>
    </row>
    <row r="2918" spans="1:8" x14ac:dyDescent="0.3">
      <c r="A2918" t="s">
        <v>5721</v>
      </c>
      <c r="B2918" t="s">
        <v>5721</v>
      </c>
      <c r="C2918">
        <v>1.7999426572999999E-4</v>
      </c>
      <c r="D2918">
        <v>46876.520029419997</v>
      </c>
      <c r="E2918">
        <v>0.54351369000000005</v>
      </c>
      <c r="F2918">
        <v>-16.76382692</v>
      </c>
      <c r="G2918">
        <v>20.978815220000001</v>
      </c>
      <c r="H2918">
        <v>0</v>
      </c>
    </row>
    <row r="2919" spans="1:8" x14ac:dyDescent="0.3">
      <c r="A2919" t="s">
        <v>5614</v>
      </c>
      <c r="B2919" t="s">
        <v>5613</v>
      </c>
      <c r="C2919">
        <v>2.5642805881999999E-3</v>
      </c>
      <c r="D2919">
        <v>46641.44941257</v>
      </c>
      <c r="E2919">
        <v>-6.1165368500000001</v>
      </c>
      <c r="F2919">
        <v>23.40548969</v>
      </c>
      <c r="G2919">
        <v>53.890849299999999</v>
      </c>
      <c r="H2919">
        <v>0</v>
      </c>
    </row>
    <row r="2920" spans="1:8" x14ac:dyDescent="0.3">
      <c r="A2920" t="s">
        <v>5429</v>
      </c>
      <c r="B2920" t="s">
        <v>5428</v>
      </c>
      <c r="C2920">
        <v>0.37104025967571003</v>
      </c>
      <c r="D2920">
        <v>46293.748519519999</v>
      </c>
      <c r="E2920">
        <v>0.17831467000000001</v>
      </c>
      <c r="F2920">
        <v>4.6013310699999996</v>
      </c>
      <c r="G2920">
        <v>17.682046509999999</v>
      </c>
      <c r="H2920">
        <v>0</v>
      </c>
    </row>
    <row r="2921" spans="1:8" x14ac:dyDescent="0.3">
      <c r="A2921" t="s">
        <v>6049</v>
      </c>
      <c r="B2921" t="s">
        <v>6048</v>
      </c>
      <c r="C2921">
        <v>0.28079962128118002</v>
      </c>
      <c r="D2921">
        <v>46662.031667679999</v>
      </c>
      <c r="E2921">
        <v>0.10319647999999999</v>
      </c>
      <c r="F2921">
        <v>4.6985620499999996</v>
      </c>
      <c r="G2921">
        <v>29.823585470000001</v>
      </c>
      <c r="H2921">
        <v>0</v>
      </c>
    </row>
    <row r="2922" spans="1:8" x14ac:dyDescent="0.3">
      <c r="A2922" t="s">
        <v>5552</v>
      </c>
      <c r="B2922" t="s">
        <v>5552</v>
      </c>
      <c r="C2922">
        <v>10.9871698221204</v>
      </c>
      <c r="D2922">
        <v>46329.844797799997</v>
      </c>
      <c r="E2922">
        <v>3.7497443000000001</v>
      </c>
      <c r="F2922">
        <v>17.5755081</v>
      </c>
      <c r="G2922">
        <v>24.18611477</v>
      </c>
      <c r="H2922">
        <v>0</v>
      </c>
    </row>
    <row r="2923" spans="1:8" x14ac:dyDescent="0.3">
      <c r="A2923" t="s">
        <v>5047</v>
      </c>
      <c r="B2923" t="s">
        <v>5046</v>
      </c>
      <c r="C2923">
        <v>1.6893738150211299</v>
      </c>
      <c r="D2923">
        <v>46376.153417050002</v>
      </c>
      <c r="E2923">
        <v>-0.87051102999999996</v>
      </c>
      <c r="F2923">
        <v>4.0269784700000004</v>
      </c>
      <c r="G2923">
        <v>35.735302310000002</v>
      </c>
      <c r="H2923">
        <v>0</v>
      </c>
    </row>
    <row r="2924" spans="1:8" x14ac:dyDescent="0.3">
      <c r="A2924" t="s">
        <v>5333</v>
      </c>
      <c r="B2924" t="s">
        <v>5332</v>
      </c>
      <c r="C2924">
        <v>2.2819418507070002E-2</v>
      </c>
      <c r="D2924">
        <v>45144.330446860004</v>
      </c>
      <c r="E2924">
        <v>0.45251594000000001</v>
      </c>
      <c r="F2924">
        <v>-1.7976798</v>
      </c>
      <c r="G2924">
        <v>0.86170327000000002</v>
      </c>
      <c r="H2924">
        <v>0</v>
      </c>
    </row>
    <row r="2925" spans="1:8" x14ac:dyDescent="0.3">
      <c r="A2925" t="s">
        <v>5442</v>
      </c>
      <c r="B2925" t="s">
        <v>5441</v>
      </c>
      <c r="C2925">
        <v>0.44587942740786002</v>
      </c>
      <c r="D2925">
        <v>45838.483998980002</v>
      </c>
      <c r="E2925">
        <v>2.96161377</v>
      </c>
      <c r="F2925">
        <v>2.3277452900000002</v>
      </c>
      <c r="G2925">
        <v>-6.2755526100000001</v>
      </c>
      <c r="H2925">
        <v>0</v>
      </c>
    </row>
    <row r="2926" spans="1:8" x14ac:dyDescent="0.3">
      <c r="A2926" t="s">
        <v>5500</v>
      </c>
      <c r="B2926" t="s">
        <v>5499</v>
      </c>
      <c r="C2926">
        <v>1.180710706685E-2</v>
      </c>
      <c r="D2926">
        <v>43738.71641429</v>
      </c>
      <c r="E2926">
        <v>-0.73077221000000003</v>
      </c>
      <c r="F2926">
        <v>0.19486201</v>
      </c>
      <c r="G2926">
        <v>-3.9809846100000001</v>
      </c>
      <c r="H2926">
        <v>0</v>
      </c>
    </row>
    <row r="2927" spans="1:8" x14ac:dyDescent="0.3">
      <c r="A2927" t="s">
        <v>5302</v>
      </c>
      <c r="B2927" t="s">
        <v>5301</v>
      </c>
      <c r="C2927">
        <v>2.1132939627720001E-2</v>
      </c>
      <c r="D2927">
        <v>44574.638135749999</v>
      </c>
      <c r="E2927">
        <v>-3.2408787600000002</v>
      </c>
      <c r="F2927">
        <v>-0.16349847000000001</v>
      </c>
      <c r="G2927">
        <v>-3.6747317900000001</v>
      </c>
      <c r="H2927">
        <v>0</v>
      </c>
    </row>
    <row r="2928" spans="1:8" x14ac:dyDescent="0.3">
      <c r="A2928" t="s">
        <v>1807</v>
      </c>
      <c r="B2928" t="s">
        <v>5279</v>
      </c>
      <c r="C2928">
        <v>0.97544698740840996</v>
      </c>
      <c r="D2928">
        <v>44543.470224129996</v>
      </c>
      <c r="E2928">
        <v>-0.96990284000000004</v>
      </c>
      <c r="F2928">
        <v>-20.573052270000002</v>
      </c>
      <c r="G2928">
        <v>-71.217040659999995</v>
      </c>
      <c r="H2928">
        <v>0</v>
      </c>
    </row>
    <row r="2929" spans="1:8" x14ac:dyDescent="0.3">
      <c r="A2929" t="s">
        <v>5460</v>
      </c>
      <c r="B2929" t="s">
        <v>5459</v>
      </c>
      <c r="C2929">
        <v>0.10390544131047</v>
      </c>
      <c r="D2929">
        <v>45257.673707850001</v>
      </c>
      <c r="E2929">
        <v>2.8385941699999999</v>
      </c>
      <c r="F2929">
        <v>3.4846255300000002</v>
      </c>
      <c r="G2929">
        <v>-9.9802178700000006</v>
      </c>
      <c r="H2929">
        <v>0</v>
      </c>
    </row>
    <row r="2930" spans="1:8" x14ac:dyDescent="0.3">
      <c r="A2930" t="s">
        <v>5344</v>
      </c>
      <c r="B2930" t="s">
        <v>5343</v>
      </c>
      <c r="C2930">
        <v>1.7794970439999999E-3</v>
      </c>
      <c r="D2930">
        <v>44033.561878710003</v>
      </c>
      <c r="E2930">
        <v>-0.41257828000000002</v>
      </c>
      <c r="F2930">
        <v>8.1242986399999992</v>
      </c>
      <c r="G2930">
        <v>-18.535083180000001</v>
      </c>
      <c r="H2930">
        <v>0</v>
      </c>
    </row>
    <row r="2931" spans="1:8" x14ac:dyDescent="0.3">
      <c r="A2931" t="s">
        <v>5341</v>
      </c>
      <c r="B2931" t="s">
        <v>5340</v>
      </c>
      <c r="C2931">
        <v>6.2684390112388302</v>
      </c>
      <c r="D2931">
        <v>43562.891508870001</v>
      </c>
      <c r="E2931">
        <v>1.11383487</v>
      </c>
      <c r="F2931">
        <v>5.7165199800000002</v>
      </c>
      <c r="G2931">
        <v>-8.3118454499999999</v>
      </c>
      <c r="H2931">
        <v>0</v>
      </c>
    </row>
    <row r="2932" spans="1:8" x14ac:dyDescent="0.3">
      <c r="A2932" t="s">
        <v>5869</v>
      </c>
      <c r="B2932" t="s">
        <v>5868</v>
      </c>
      <c r="C2932">
        <v>16.639771566725759</v>
      </c>
      <c r="D2932">
        <v>43917.297811370001</v>
      </c>
      <c r="E2932">
        <v>-1.35375026</v>
      </c>
      <c r="F2932">
        <v>-9.0453232400000001</v>
      </c>
      <c r="G2932">
        <v>59.802673910000003</v>
      </c>
      <c r="H2932">
        <v>0</v>
      </c>
    </row>
    <row r="2933" spans="1:8" x14ac:dyDescent="0.3">
      <c r="A2933" t="s">
        <v>5632</v>
      </c>
      <c r="B2933" t="s">
        <v>5631</v>
      </c>
      <c r="C2933">
        <v>1.3794051036629999E-2</v>
      </c>
      <c r="D2933">
        <v>43168.705425879998</v>
      </c>
      <c r="E2933">
        <v>-1.9629790000000001E-2</v>
      </c>
      <c r="F2933">
        <v>10.43307201</v>
      </c>
      <c r="G2933">
        <v>-28.38502342</v>
      </c>
      <c r="H2933">
        <v>0</v>
      </c>
    </row>
    <row r="2934" spans="1:8" x14ac:dyDescent="0.3">
      <c r="A2934" t="s">
        <v>5450</v>
      </c>
      <c r="B2934" t="s">
        <v>5449</v>
      </c>
      <c r="C2934">
        <v>1.16015344216E-2</v>
      </c>
      <c r="D2934">
        <v>43056.385312580001</v>
      </c>
      <c r="E2934">
        <v>-2.0904832</v>
      </c>
      <c r="F2934">
        <v>-2.4187029099999999</v>
      </c>
      <c r="G2934">
        <v>30.887440340000001</v>
      </c>
      <c r="H2934">
        <v>0</v>
      </c>
    </row>
    <row r="2935" spans="1:8" x14ac:dyDescent="0.3">
      <c r="A2935" t="s">
        <v>4412</v>
      </c>
      <c r="B2935" t="s">
        <v>5386</v>
      </c>
      <c r="C2935">
        <v>6.04142314377E-3</v>
      </c>
      <c r="D2935">
        <v>42867.37675286</v>
      </c>
      <c r="E2935">
        <v>0.11730367999999999</v>
      </c>
      <c r="F2935">
        <v>-1.5565984500000001</v>
      </c>
      <c r="G2935">
        <v>-2.2154501400000002</v>
      </c>
      <c r="H2935">
        <v>0</v>
      </c>
    </row>
    <row r="2936" spans="1:8" x14ac:dyDescent="0.3">
      <c r="A2936" t="s">
        <v>5375</v>
      </c>
      <c r="B2936" t="s">
        <v>5374</v>
      </c>
      <c r="C2936">
        <v>1.7037498299999999E-4</v>
      </c>
      <c r="D2936">
        <v>42814.120797600001</v>
      </c>
      <c r="E2936">
        <v>-9.2131169800000006</v>
      </c>
      <c r="F2936">
        <v>20.844227629999999</v>
      </c>
      <c r="G2936">
        <v>-48.477002749999997</v>
      </c>
      <c r="H2936">
        <v>0</v>
      </c>
    </row>
    <row r="2937" spans="1:8" x14ac:dyDescent="0.3">
      <c r="A2937" t="s">
        <v>5390</v>
      </c>
      <c r="B2937" t="s">
        <v>5389</v>
      </c>
      <c r="C2937">
        <v>1.1073397223000001E-2</v>
      </c>
      <c r="D2937">
        <v>42742.278622190002</v>
      </c>
      <c r="E2937">
        <v>-7.2171887799999999</v>
      </c>
      <c r="F2937">
        <v>0.45850637999999999</v>
      </c>
      <c r="G2937">
        <v>-5.98767212</v>
      </c>
      <c r="H2937">
        <v>0</v>
      </c>
    </row>
    <row r="2938" spans="1:8" x14ac:dyDescent="0.3">
      <c r="A2938" t="s">
        <v>5576</v>
      </c>
      <c r="B2938" t="s">
        <v>5575</v>
      </c>
      <c r="C2938">
        <v>3.4782598744999998E-4</v>
      </c>
      <c r="D2938">
        <v>42680.773231389998</v>
      </c>
      <c r="E2938">
        <v>0.31501869999999998</v>
      </c>
      <c r="F2938">
        <v>5.7220723700000002</v>
      </c>
      <c r="G2938">
        <v>61.614655759999998</v>
      </c>
      <c r="H2938">
        <v>0</v>
      </c>
    </row>
    <row r="2939" spans="1:8" x14ac:dyDescent="0.3">
      <c r="A2939" t="s">
        <v>6180</v>
      </c>
      <c r="B2939" t="s">
        <v>6179</v>
      </c>
      <c r="C2939">
        <v>3316.9100650970586</v>
      </c>
      <c r="D2939">
        <v>42526.319098300002</v>
      </c>
      <c r="E2939">
        <v>0.59311910000000001</v>
      </c>
      <c r="F2939">
        <v>-2.4852275000000001</v>
      </c>
      <c r="G2939">
        <v>1.89519609</v>
      </c>
      <c r="H2939">
        <v>0</v>
      </c>
    </row>
    <row r="2940" spans="1:8" x14ac:dyDescent="0.3">
      <c r="A2940" t="s">
        <v>5159</v>
      </c>
      <c r="B2940" t="s">
        <v>5158</v>
      </c>
      <c r="C2940">
        <v>5.9156771976999999E-4</v>
      </c>
      <c r="D2940">
        <v>41826.348999050002</v>
      </c>
      <c r="E2940">
        <v>0.15398070999999999</v>
      </c>
      <c r="F2940">
        <v>0.65455187999999997</v>
      </c>
      <c r="G2940">
        <v>22.944582130000001</v>
      </c>
      <c r="H2940">
        <v>0</v>
      </c>
    </row>
    <row r="2941" spans="1:8" x14ac:dyDescent="0.3">
      <c r="A2941" t="s">
        <v>5875</v>
      </c>
      <c r="B2941" t="s">
        <v>5874</v>
      </c>
      <c r="C2941">
        <v>8.2617770228889997E-2</v>
      </c>
      <c r="D2941">
        <v>41624.968850439996</v>
      </c>
      <c r="E2941">
        <v>-0.77620440000000002</v>
      </c>
      <c r="F2941">
        <v>-2.18621248</v>
      </c>
      <c r="G2941">
        <v>-0.39978840999999998</v>
      </c>
      <c r="H2941">
        <v>0</v>
      </c>
    </row>
    <row r="2942" spans="1:8" x14ac:dyDescent="0.3">
      <c r="A2942" t="s">
        <v>3020</v>
      </c>
      <c r="B2942" t="s">
        <v>5867</v>
      </c>
      <c r="C2942">
        <v>4.89468490296E-3</v>
      </c>
      <c r="D2942">
        <v>41409.479262909997</v>
      </c>
      <c r="E2942">
        <v>17.043339400000001</v>
      </c>
      <c r="F2942">
        <v>16.626069269999999</v>
      </c>
      <c r="G2942">
        <v>10.672866900000001</v>
      </c>
      <c r="H2942">
        <v>0</v>
      </c>
    </row>
    <row r="2943" spans="1:8" x14ac:dyDescent="0.3">
      <c r="A2943" t="s">
        <v>5498</v>
      </c>
      <c r="B2943" t="s">
        <v>5497</v>
      </c>
      <c r="C2943">
        <v>18.360055623169711</v>
      </c>
      <c r="D2943">
        <v>41042.75447267</v>
      </c>
      <c r="E2943">
        <v>-0.35796073</v>
      </c>
      <c r="F2943">
        <v>1.5889179499999999</v>
      </c>
      <c r="G2943">
        <v>7.9679019799999997</v>
      </c>
      <c r="H2943">
        <v>0</v>
      </c>
    </row>
    <row r="2944" spans="1:8" x14ac:dyDescent="0.3">
      <c r="A2944" t="s">
        <v>3971</v>
      </c>
      <c r="B2944" t="s">
        <v>5427</v>
      </c>
      <c r="C2944">
        <v>4.7359117083580003E-2</v>
      </c>
      <c r="D2944">
        <v>41016.640204299998</v>
      </c>
      <c r="E2944">
        <v>-2.22729972</v>
      </c>
      <c r="F2944">
        <v>-1.49746121</v>
      </c>
      <c r="G2944">
        <v>-18.094584080000001</v>
      </c>
      <c r="H2944">
        <v>0</v>
      </c>
    </row>
    <row r="2945" spans="1:8" x14ac:dyDescent="0.3">
      <c r="A2945" t="s">
        <v>3010</v>
      </c>
      <c r="B2945" t="s">
        <v>6207</v>
      </c>
      <c r="C2945">
        <v>5.1219454522700002E-3</v>
      </c>
      <c r="D2945">
        <v>40926.721452769998</v>
      </c>
      <c r="E2945">
        <v>4.2612007600000004</v>
      </c>
      <c r="F2945">
        <v>-2.46810376</v>
      </c>
      <c r="G2945">
        <v>-27.66148166</v>
      </c>
      <c r="H2945">
        <v>0</v>
      </c>
    </row>
    <row r="2946" spans="1:8" x14ac:dyDescent="0.3">
      <c r="A2946" t="s">
        <v>5513</v>
      </c>
      <c r="B2946" t="s">
        <v>5512</v>
      </c>
      <c r="C2946">
        <v>12.21726074205854</v>
      </c>
      <c r="D2946">
        <v>40868.876302960001</v>
      </c>
      <c r="E2946">
        <v>-0.91061292000000005</v>
      </c>
      <c r="F2946">
        <v>5.2020396699999996</v>
      </c>
      <c r="G2946">
        <v>18.28653989</v>
      </c>
      <c r="H2946">
        <v>0</v>
      </c>
    </row>
    <row r="2947" spans="1:8" x14ac:dyDescent="0.3">
      <c r="A2947" t="s">
        <v>5511</v>
      </c>
      <c r="B2947" t="s">
        <v>5511</v>
      </c>
      <c r="C2947">
        <v>21.506303943096061</v>
      </c>
      <c r="D2947">
        <v>40942.747767480003</v>
      </c>
      <c r="E2947">
        <v>-0.45503871000000001</v>
      </c>
      <c r="F2947">
        <v>-8.2140802300000004</v>
      </c>
      <c r="G2947">
        <v>-46.006100420000003</v>
      </c>
      <c r="H2947">
        <v>0</v>
      </c>
    </row>
    <row r="2948" spans="1:8" x14ac:dyDescent="0.3">
      <c r="A2948" t="s">
        <v>5233</v>
      </c>
      <c r="B2948" t="s">
        <v>5232</v>
      </c>
      <c r="C2948">
        <v>0.53749803024382004</v>
      </c>
      <c r="D2948">
        <v>40553.243778900003</v>
      </c>
      <c r="E2948">
        <v>0</v>
      </c>
      <c r="F2948">
        <v>-7.8389685800000004</v>
      </c>
      <c r="G2948">
        <v>62.149196609999997</v>
      </c>
      <c r="H2948">
        <v>0</v>
      </c>
    </row>
    <row r="2949" spans="1:8" x14ac:dyDescent="0.3">
      <c r="A2949" t="s">
        <v>5477</v>
      </c>
      <c r="B2949" t="s">
        <v>5476</v>
      </c>
      <c r="C2949">
        <v>2.53421613813049</v>
      </c>
      <c r="D2949">
        <v>40177.093663849999</v>
      </c>
      <c r="E2949">
        <v>-9.33445064</v>
      </c>
      <c r="F2949">
        <v>91.102499750000007</v>
      </c>
      <c r="G2949">
        <v>52.11767725</v>
      </c>
      <c r="H2949">
        <v>0</v>
      </c>
    </row>
    <row r="2950" spans="1:8" x14ac:dyDescent="0.3">
      <c r="A2950" t="s">
        <v>5504</v>
      </c>
      <c r="B2950" t="s">
        <v>5503</v>
      </c>
      <c r="C2950">
        <v>12.908888650533889</v>
      </c>
      <c r="D2950">
        <v>40240.281041499999</v>
      </c>
      <c r="E2950">
        <v>-4.4205010099999997</v>
      </c>
      <c r="F2950">
        <v>-17.297117010000001</v>
      </c>
      <c r="G2950">
        <v>50.238038850000002</v>
      </c>
      <c r="H2950">
        <v>0</v>
      </c>
    </row>
    <row r="2951" spans="1:8" x14ac:dyDescent="0.3">
      <c r="A2951" t="s">
        <v>5611</v>
      </c>
      <c r="B2951" t="s">
        <v>5610</v>
      </c>
      <c r="C2951">
        <v>4.6260874193699997E-3</v>
      </c>
      <c r="D2951">
        <v>40571.756752720001</v>
      </c>
      <c r="E2951">
        <v>19.414690799999999</v>
      </c>
      <c r="F2951">
        <v>50.449062560000002</v>
      </c>
      <c r="G2951">
        <v>126.66592369999999</v>
      </c>
      <c r="H2951">
        <v>0</v>
      </c>
    </row>
    <row r="2952" spans="1:8" x14ac:dyDescent="0.3">
      <c r="A2952" t="s">
        <v>6469</v>
      </c>
      <c r="B2952" t="s">
        <v>6519</v>
      </c>
      <c r="C2952">
        <v>2063.1</v>
      </c>
      <c r="D2952">
        <v>39666.025900000001</v>
      </c>
      <c r="E2952">
        <v>1.9392059999999999E-2</v>
      </c>
      <c r="F2952">
        <v>9.217931E-2</v>
      </c>
      <c r="G2952">
        <v>13.75716806</v>
      </c>
      <c r="H2952">
        <v>0</v>
      </c>
    </row>
    <row r="2953" spans="1:8" x14ac:dyDescent="0.3">
      <c r="A2953" t="s">
        <v>6331</v>
      </c>
      <c r="B2953" t="s">
        <v>6330</v>
      </c>
      <c r="C2953">
        <v>8.0371488062919993E-2</v>
      </c>
      <c r="D2953">
        <v>39470.413189970001</v>
      </c>
      <c r="E2953">
        <v>-3.2206299999999999E-3</v>
      </c>
      <c r="F2953">
        <v>10.748414370000001</v>
      </c>
      <c r="G2953">
        <v>15.179775619999999</v>
      </c>
      <c r="H2953">
        <v>0</v>
      </c>
    </row>
    <row r="2954" spans="1:8" x14ac:dyDescent="0.3">
      <c r="A2954" t="s">
        <v>1653</v>
      </c>
      <c r="B2954" t="s">
        <v>5590</v>
      </c>
      <c r="C2954">
        <v>0.39150133350743999</v>
      </c>
      <c r="D2954">
        <v>39927.718551509999</v>
      </c>
      <c r="E2954">
        <v>1.8291221499999999</v>
      </c>
      <c r="F2954">
        <v>1.6383583900000001</v>
      </c>
      <c r="G2954">
        <v>-21.347186570000002</v>
      </c>
      <c r="H2954">
        <v>0</v>
      </c>
    </row>
    <row r="2955" spans="1:8" x14ac:dyDescent="0.3">
      <c r="A2955" t="s">
        <v>5350</v>
      </c>
      <c r="B2955" t="s">
        <v>5349</v>
      </c>
      <c r="C2955">
        <v>5.6535902332020001E-2</v>
      </c>
      <c r="D2955">
        <v>35797.712554160003</v>
      </c>
      <c r="E2955">
        <v>5.7760892400000001</v>
      </c>
      <c r="F2955">
        <v>-36.7485432</v>
      </c>
      <c r="G2955">
        <v>-98.138262699999999</v>
      </c>
      <c r="H2955">
        <v>0</v>
      </c>
    </row>
    <row r="2956" spans="1:8" x14ac:dyDescent="0.3">
      <c r="A2956" t="s">
        <v>5320</v>
      </c>
      <c r="B2956" t="s">
        <v>5319</v>
      </c>
      <c r="C2956">
        <v>4047.8265335753417</v>
      </c>
      <c r="D2956">
        <v>38729.310688010002</v>
      </c>
      <c r="E2956">
        <v>2.3486836599999998</v>
      </c>
      <c r="F2956">
        <v>6.78124766</v>
      </c>
      <c r="G2956">
        <v>-2.2272384399999998</v>
      </c>
      <c r="H2956">
        <v>0</v>
      </c>
    </row>
    <row r="2957" spans="1:8" x14ac:dyDescent="0.3">
      <c r="A2957" t="s">
        <v>5031</v>
      </c>
      <c r="B2957" t="s">
        <v>5030</v>
      </c>
      <c r="C2957">
        <v>0.96976289700289997</v>
      </c>
      <c r="D2957">
        <v>40553.243778900003</v>
      </c>
      <c r="E2957">
        <v>0</v>
      </c>
      <c r="F2957">
        <v>-4.5806330600000003</v>
      </c>
      <c r="G2957">
        <v>-2.3010740300000001</v>
      </c>
      <c r="H2957">
        <v>0</v>
      </c>
    </row>
    <row r="2958" spans="1:8" x14ac:dyDescent="0.3">
      <c r="A2958" t="s">
        <v>5708</v>
      </c>
      <c r="B2958" t="s">
        <v>5707</v>
      </c>
      <c r="C2958">
        <v>5.2416322101999995E-4</v>
      </c>
      <c r="D2958">
        <v>38765.696950459998</v>
      </c>
      <c r="E2958">
        <v>-0.96990284000000004</v>
      </c>
      <c r="F2958">
        <v>-12.06690113</v>
      </c>
      <c r="G2958">
        <v>-4.8849409799999997</v>
      </c>
      <c r="H2958">
        <v>0</v>
      </c>
    </row>
    <row r="2959" spans="1:8" x14ac:dyDescent="0.3">
      <c r="A2959" t="s">
        <v>5609</v>
      </c>
      <c r="B2959" t="s">
        <v>5608</v>
      </c>
      <c r="C2959">
        <v>1.125490956759E-2</v>
      </c>
      <c r="D2959">
        <v>38584.322146819999</v>
      </c>
      <c r="E2959">
        <v>-1.08361369</v>
      </c>
      <c r="F2959">
        <v>-0.56662235000000005</v>
      </c>
      <c r="G2959">
        <v>-7.13676654</v>
      </c>
      <c r="H2959">
        <v>0</v>
      </c>
    </row>
    <row r="2960" spans="1:8" x14ac:dyDescent="0.3">
      <c r="A2960" t="s">
        <v>5524</v>
      </c>
      <c r="B2960" t="s">
        <v>5524</v>
      </c>
      <c r="C2960">
        <v>1.700516914387E-2</v>
      </c>
      <c r="D2960">
        <v>38510.11274384</v>
      </c>
      <c r="E2960">
        <v>2.0938758499999999</v>
      </c>
      <c r="F2960">
        <v>-2.6136765799999999</v>
      </c>
      <c r="G2960">
        <v>5.8406197200000003</v>
      </c>
      <c r="H2960">
        <v>0</v>
      </c>
    </row>
    <row r="2961" spans="1:8" x14ac:dyDescent="0.3">
      <c r="A2961" t="s">
        <v>5556</v>
      </c>
      <c r="B2961" t="s">
        <v>5555</v>
      </c>
      <c r="C2961">
        <v>2.1457025904212501</v>
      </c>
      <c r="D2961">
        <v>38551.85370259</v>
      </c>
      <c r="E2961">
        <v>-5.5193524700000003</v>
      </c>
      <c r="F2961">
        <v>-22.58778555</v>
      </c>
      <c r="G2961">
        <v>-2.66198384</v>
      </c>
      <c r="H2961">
        <v>0</v>
      </c>
    </row>
    <row r="2962" spans="1:8" x14ac:dyDescent="0.3">
      <c r="A2962" t="s">
        <v>4812</v>
      </c>
      <c r="B2962" t="s">
        <v>4811</v>
      </c>
      <c r="C2962">
        <v>0.28150089891705998</v>
      </c>
      <c r="D2962">
        <v>38160.423196379998</v>
      </c>
      <c r="E2962">
        <v>-9.0275670000000002E-2</v>
      </c>
      <c r="F2962">
        <v>0.57608168999999998</v>
      </c>
      <c r="G2962">
        <v>-48.058676130000002</v>
      </c>
      <c r="H2962">
        <v>0</v>
      </c>
    </row>
    <row r="2963" spans="1:8" x14ac:dyDescent="0.3">
      <c r="A2963" t="s">
        <v>5523</v>
      </c>
      <c r="B2963" t="s">
        <v>5522</v>
      </c>
      <c r="C2963">
        <v>9.764831174053E-2</v>
      </c>
      <c r="D2963">
        <v>38008.850896490003</v>
      </c>
      <c r="E2963">
        <v>0.42401931999999998</v>
      </c>
      <c r="F2963">
        <v>-0.82154945999999995</v>
      </c>
      <c r="G2963">
        <v>-18.533193820000001</v>
      </c>
      <c r="H2963">
        <v>0</v>
      </c>
    </row>
    <row r="2964" spans="1:8" x14ac:dyDescent="0.3">
      <c r="A2964" t="s">
        <v>5377</v>
      </c>
      <c r="B2964" t="s">
        <v>5376</v>
      </c>
      <c r="C2964">
        <v>0.14993779165570001</v>
      </c>
      <c r="D2964">
        <v>37862.479302059997</v>
      </c>
      <c r="E2964">
        <v>-0.38577679999999998</v>
      </c>
      <c r="F2964">
        <v>-7.3162050000000001</v>
      </c>
      <c r="G2964">
        <v>62.225996899999998</v>
      </c>
      <c r="H2964">
        <v>0</v>
      </c>
    </row>
    <row r="2965" spans="1:8" x14ac:dyDescent="0.3">
      <c r="A2965" t="s">
        <v>4924</v>
      </c>
      <c r="B2965" t="s">
        <v>4923</v>
      </c>
      <c r="C2965">
        <v>689.04498729436455</v>
      </c>
      <c r="D2965">
        <v>37775.401898559998</v>
      </c>
      <c r="E2965">
        <v>3.1578183900000001</v>
      </c>
      <c r="F2965">
        <v>12.011945539999999</v>
      </c>
      <c r="G2965">
        <v>90.634426770000005</v>
      </c>
      <c r="H2965">
        <v>0</v>
      </c>
    </row>
    <row r="2966" spans="1:8" x14ac:dyDescent="0.3">
      <c r="A2966" t="s">
        <v>5433</v>
      </c>
      <c r="B2966" t="s">
        <v>5432</v>
      </c>
      <c r="C2966">
        <v>6.6470215625000001E-4</v>
      </c>
      <c r="D2966">
        <v>38919.81336262</v>
      </c>
      <c r="E2966">
        <v>43.09526889</v>
      </c>
      <c r="F2966">
        <v>21.37611485</v>
      </c>
      <c r="G2966">
        <v>12.01029868</v>
      </c>
      <c r="H2966">
        <v>0</v>
      </c>
    </row>
    <row r="2967" spans="1:8" x14ac:dyDescent="0.3">
      <c r="A2967" t="s">
        <v>5278</v>
      </c>
      <c r="B2967" t="s">
        <v>5277</v>
      </c>
      <c r="C2967">
        <v>1.4472656144299999E-2</v>
      </c>
      <c r="D2967">
        <v>37320.772839730002</v>
      </c>
      <c r="E2967">
        <v>8.0617789999999995E-2</v>
      </c>
      <c r="F2967">
        <v>-7.1204710000000004E-2</v>
      </c>
      <c r="G2967">
        <v>10.11498901</v>
      </c>
      <c r="H2967">
        <v>0</v>
      </c>
    </row>
    <row r="2968" spans="1:8" x14ac:dyDescent="0.3">
      <c r="A2968" t="s">
        <v>5312</v>
      </c>
      <c r="B2968" t="s">
        <v>5311</v>
      </c>
      <c r="C2968">
        <v>3.8998757575060002E-2</v>
      </c>
      <c r="D2968">
        <v>37503.817097309999</v>
      </c>
      <c r="E2968">
        <v>1.5196643000000001</v>
      </c>
      <c r="F2968">
        <v>6.0853186299999997</v>
      </c>
      <c r="G2968">
        <v>9.9876808500000003</v>
      </c>
      <c r="H2968">
        <v>0</v>
      </c>
    </row>
    <row r="2969" spans="1:8" x14ac:dyDescent="0.3">
      <c r="A2969" t="s">
        <v>1938</v>
      </c>
      <c r="B2969" t="s">
        <v>5813</v>
      </c>
      <c r="C2969">
        <v>0.10414995547108</v>
      </c>
      <c r="D2969">
        <v>36805.528834060002</v>
      </c>
      <c r="E2969">
        <v>0.20188017999999999</v>
      </c>
      <c r="F2969">
        <v>44.272288570000001</v>
      </c>
      <c r="G2969">
        <v>-19.682994489999999</v>
      </c>
      <c r="H2969">
        <v>0</v>
      </c>
    </row>
    <row r="2970" spans="1:8" x14ac:dyDescent="0.3">
      <c r="A2970" t="s">
        <v>7411</v>
      </c>
      <c r="B2970" t="s">
        <v>7410</v>
      </c>
      <c r="C2970">
        <v>6.2571498379999997E-5</v>
      </c>
      <c r="D2970">
        <v>36576.419785530001</v>
      </c>
      <c r="E2970">
        <v>9.2967799999999993E-3</v>
      </c>
      <c r="F2970">
        <v>2.0775630199999999</v>
      </c>
      <c r="G2970">
        <v>-7.9402687500000004</v>
      </c>
      <c r="H2970">
        <v>0</v>
      </c>
    </row>
    <row r="2971" spans="1:8" x14ac:dyDescent="0.3">
      <c r="A2971" t="s">
        <v>5549</v>
      </c>
      <c r="B2971" t="s">
        <v>5548</v>
      </c>
      <c r="C2971">
        <v>0.14639841468157999</v>
      </c>
      <c r="D2971">
        <v>37712.696927789999</v>
      </c>
      <c r="E2971">
        <v>1.02198649</v>
      </c>
      <c r="F2971">
        <v>-5.7411272699999998</v>
      </c>
      <c r="G2971">
        <v>0.30641924999999998</v>
      </c>
      <c r="H2971">
        <v>0</v>
      </c>
    </row>
    <row r="2972" spans="1:8" x14ac:dyDescent="0.3">
      <c r="A2972" t="s">
        <v>5422</v>
      </c>
      <c r="B2972" t="s">
        <v>5421</v>
      </c>
      <c r="C2972">
        <v>1.9089386931099999E-3</v>
      </c>
      <c r="D2972">
        <v>36244.405557999999</v>
      </c>
      <c r="E2972">
        <v>-14.669058420000001</v>
      </c>
      <c r="F2972">
        <v>0.96058131000000002</v>
      </c>
      <c r="G2972">
        <v>-22.396869330000001</v>
      </c>
      <c r="H2972">
        <v>0</v>
      </c>
    </row>
    <row r="2973" spans="1:8" x14ac:dyDescent="0.3">
      <c r="A2973" t="s">
        <v>5491</v>
      </c>
      <c r="B2973" t="s">
        <v>5490</v>
      </c>
      <c r="C2973">
        <v>0.27554665264098999</v>
      </c>
      <c r="D2973">
        <v>35684.878110539998</v>
      </c>
      <c r="E2973">
        <v>1.0902504200000001</v>
      </c>
      <c r="F2973">
        <v>-14.44975327</v>
      </c>
      <c r="G2973">
        <v>-24.197336060000001</v>
      </c>
      <c r="H2973">
        <v>0</v>
      </c>
    </row>
    <row r="2974" spans="1:8" x14ac:dyDescent="0.3">
      <c r="A2974" t="s">
        <v>5706</v>
      </c>
      <c r="B2974" t="s">
        <v>5705</v>
      </c>
      <c r="C2974">
        <v>8.2007968749999994E-5</v>
      </c>
      <c r="D2974">
        <v>36236.09394169</v>
      </c>
      <c r="E2974">
        <v>-6.602537E-2</v>
      </c>
      <c r="F2974">
        <v>-21.28640467</v>
      </c>
      <c r="G2974">
        <v>-81.330961729999999</v>
      </c>
      <c r="H2974">
        <v>0</v>
      </c>
    </row>
    <row r="2975" spans="1:8" x14ac:dyDescent="0.3">
      <c r="A2975" t="s">
        <v>6086</v>
      </c>
      <c r="B2975" t="s">
        <v>6085</v>
      </c>
      <c r="C2975">
        <v>1.7181700953615</v>
      </c>
      <c r="D2975">
        <v>35527.685212310003</v>
      </c>
      <c r="E2975">
        <v>0.12436899</v>
      </c>
      <c r="F2975">
        <v>2.2194282699999999</v>
      </c>
      <c r="G2975">
        <v>19.113482619999999</v>
      </c>
      <c r="H2975">
        <v>0</v>
      </c>
    </row>
    <row r="2976" spans="1:8" x14ac:dyDescent="0.3">
      <c r="A2976" t="s">
        <v>3334</v>
      </c>
      <c r="B2976" t="s">
        <v>6456</v>
      </c>
      <c r="C2976">
        <v>9.4779329131000005E-4</v>
      </c>
      <c r="D2976">
        <v>35600.124859449999</v>
      </c>
      <c r="E2976">
        <v>24.58016654</v>
      </c>
      <c r="F2976">
        <v>710.52983016999997</v>
      </c>
      <c r="G2976">
        <v>758.63334922000001</v>
      </c>
      <c r="H2976">
        <v>0</v>
      </c>
    </row>
    <row r="2977" spans="1:8" x14ac:dyDescent="0.3">
      <c r="A2977" t="s">
        <v>5586</v>
      </c>
      <c r="B2977" t="s">
        <v>5585</v>
      </c>
      <c r="C2977">
        <v>2.2071649483245599</v>
      </c>
      <c r="D2977">
        <v>35407.49124761</v>
      </c>
      <c r="E2977">
        <v>-0.84125373000000003</v>
      </c>
      <c r="F2977">
        <v>4.9680107800000002</v>
      </c>
      <c r="G2977">
        <v>48.545880250000003</v>
      </c>
      <c r="H2977">
        <v>0</v>
      </c>
    </row>
    <row r="2978" spans="1:8" x14ac:dyDescent="0.3">
      <c r="A2978" t="s">
        <v>5895</v>
      </c>
      <c r="B2978" t="s">
        <v>5894</v>
      </c>
      <c r="C2978">
        <v>5.0129947814863298</v>
      </c>
      <c r="D2978">
        <v>34695.70948677</v>
      </c>
      <c r="E2978">
        <v>3.3092933200000001</v>
      </c>
      <c r="F2978">
        <v>30.728963069999999</v>
      </c>
      <c r="G2978">
        <v>40.726714100000002</v>
      </c>
      <c r="H2978">
        <v>0</v>
      </c>
    </row>
    <row r="2979" spans="1:8" x14ac:dyDescent="0.3">
      <c r="A2979" t="s">
        <v>5748</v>
      </c>
      <c r="B2979" t="s">
        <v>5747</v>
      </c>
      <c r="C2979">
        <v>2.0758260401100002E-3</v>
      </c>
      <c r="D2979">
        <v>34589.014404080001</v>
      </c>
      <c r="E2979">
        <v>-2.2949112500000002</v>
      </c>
      <c r="F2979">
        <v>-7.1144031400000003</v>
      </c>
      <c r="G2979">
        <v>13.32994304</v>
      </c>
      <c r="H2979">
        <v>0</v>
      </c>
    </row>
    <row r="2980" spans="1:8" x14ac:dyDescent="0.3">
      <c r="A2980" t="s">
        <v>5784</v>
      </c>
      <c r="B2980" t="s">
        <v>5783</v>
      </c>
      <c r="C2980">
        <v>68.464499875494184</v>
      </c>
      <c r="D2980">
        <v>34163.508485220002</v>
      </c>
      <c r="E2980">
        <v>-0.96604400000000001</v>
      </c>
      <c r="F2980">
        <v>-4.17093924</v>
      </c>
      <c r="G2980">
        <v>6.30421253</v>
      </c>
      <c r="H2980">
        <v>0</v>
      </c>
    </row>
    <row r="2981" spans="1:8" x14ac:dyDescent="0.3">
      <c r="A2981" t="s">
        <v>5889</v>
      </c>
      <c r="B2981" t="s">
        <v>5888</v>
      </c>
      <c r="C2981">
        <v>0.31138887457274</v>
      </c>
      <c r="D2981">
        <v>33905.968747569998</v>
      </c>
      <c r="E2981">
        <v>-0.96805171999999995</v>
      </c>
      <c r="F2981">
        <v>5.7657638799999997</v>
      </c>
      <c r="G2981">
        <v>11.02897958</v>
      </c>
      <c r="H2981">
        <v>0</v>
      </c>
    </row>
    <row r="2982" spans="1:8" x14ac:dyDescent="0.3">
      <c r="A2982" t="s">
        <v>7380</v>
      </c>
      <c r="B2982" t="s">
        <v>7379</v>
      </c>
      <c r="C2982">
        <v>1.32653505465678</v>
      </c>
      <c r="D2982">
        <v>29261.10873955</v>
      </c>
      <c r="E2982">
        <v>1.82968E-3</v>
      </c>
      <c r="F2982">
        <v>-46.017720420000003</v>
      </c>
      <c r="G2982">
        <v>23.516220390000001</v>
      </c>
      <c r="H2982">
        <v>0</v>
      </c>
    </row>
    <row r="2983" spans="1:8" x14ac:dyDescent="0.3">
      <c r="A2983" t="s">
        <v>5566</v>
      </c>
      <c r="B2983" t="s">
        <v>5565</v>
      </c>
      <c r="C2983">
        <v>0.37806862325175999</v>
      </c>
      <c r="D2983">
        <v>33131.47757743</v>
      </c>
      <c r="E2983">
        <v>-0.59676278999999999</v>
      </c>
      <c r="F2983">
        <v>-4.0398298300000004</v>
      </c>
      <c r="G2983">
        <v>24.34453207</v>
      </c>
      <c r="H2983">
        <v>0</v>
      </c>
    </row>
    <row r="2984" spans="1:8" x14ac:dyDescent="0.3">
      <c r="A2984" t="s">
        <v>5599</v>
      </c>
      <c r="B2984" t="s">
        <v>5598</v>
      </c>
      <c r="C2984">
        <v>0.87226278214089004</v>
      </c>
      <c r="D2984">
        <v>33054.871478879999</v>
      </c>
      <c r="E2984">
        <v>0.95570708999999998</v>
      </c>
      <c r="F2984">
        <v>-12.71247443</v>
      </c>
      <c r="G2984">
        <v>-25.97714985</v>
      </c>
      <c r="H2984">
        <v>0</v>
      </c>
    </row>
    <row r="2985" spans="1:8" x14ac:dyDescent="0.3">
      <c r="A2985" t="s">
        <v>5469</v>
      </c>
      <c r="B2985" t="s">
        <v>5468</v>
      </c>
      <c r="C2985">
        <v>3.3615666710370001E-2</v>
      </c>
      <c r="D2985">
        <v>32623.785544900002</v>
      </c>
      <c r="E2985">
        <v>-0.33716647999999999</v>
      </c>
      <c r="F2985">
        <v>-16.288511419999999</v>
      </c>
      <c r="G2985">
        <v>21.535065589999999</v>
      </c>
      <c r="H2985">
        <v>0</v>
      </c>
    </row>
    <row r="2986" spans="1:8" x14ac:dyDescent="0.3">
      <c r="A2986" t="s">
        <v>5517</v>
      </c>
      <c r="B2986" t="s">
        <v>5516</v>
      </c>
      <c r="C2986">
        <v>5.8880992843000001E-4</v>
      </c>
      <c r="D2986">
        <v>32675.77161458</v>
      </c>
      <c r="E2986">
        <v>0.55714631000000003</v>
      </c>
      <c r="F2986">
        <v>1.49264317</v>
      </c>
      <c r="G2986">
        <v>36.7680741</v>
      </c>
      <c r="H2986">
        <v>0</v>
      </c>
    </row>
    <row r="2987" spans="1:8" x14ac:dyDescent="0.3">
      <c r="A2987" t="s">
        <v>5626</v>
      </c>
      <c r="B2987" t="s">
        <v>5625</v>
      </c>
      <c r="C2987">
        <v>2.8235368743530002E-2</v>
      </c>
      <c r="D2987">
        <v>32510.855100860001</v>
      </c>
      <c r="E2987">
        <v>-4.637426E-2</v>
      </c>
      <c r="F2987">
        <v>11.260303439999999</v>
      </c>
      <c r="G2987">
        <v>-18.400989760000002</v>
      </c>
      <c r="H2987">
        <v>0</v>
      </c>
    </row>
    <row r="2988" spans="1:8" x14ac:dyDescent="0.3">
      <c r="A2988" t="s">
        <v>5526</v>
      </c>
      <c r="B2988" t="s">
        <v>5525</v>
      </c>
      <c r="C2988">
        <v>0.33528531578368997</v>
      </c>
      <c r="D2988">
        <v>32426.167360579999</v>
      </c>
      <c r="E2988">
        <v>-0.58160791000000001</v>
      </c>
      <c r="F2988">
        <v>1.15292214</v>
      </c>
      <c r="G2988">
        <v>-1.683024E-2</v>
      </c>
      <c r="H2988">
        <v>0</v>
      </c>
    </row>
    <row r="2989" spans="1:8" x14ac:dyDescent="0.3">
      <c r="A2989" t="s">
        <v>5881</v>
      </c>
      <c r="B2989" t="s">
        <v>5880</v>
      </c>
      <c r="C2989">
        <v>1946.1618682771148</v>
      </c>
      <c r="D2989">
        <v>32680.890268610001</v>
      </c>
      <c r="E2989">
        <v>-0.81035849999999998</v>
      </c>
      <c r="F2989">
        <v>8.2687336200000008</v>
      </c>
      <c r="G2989">
        <v>17.382413490000001</v>
      </c>
      <c r="H2989">
        <v>0</v>
      </c>
    </row>
    <row r="2990" spans="1:8" x14ac:dyDescent="0.3">
      <c r="A2990" t="s">
        <v>4868</v>
      </c>
      <c r="B2990" t="s">
        <v>4867</v>
      </c>
      <c r="C2990">
        <v>0.51518709057058998</v>
      </c>
      <c r="D2990">
        <v>32385.45006255</v>
      </c>
      <c r="E2990">
        <v>2.4877354399999998</v>
      </c>
      <c r="F2990">
        <v>12.02380726</v>
      </c>
      <c r="G2990">
        <v>27.886273800000001</v>
      </c>
      <c r="H2990">
        <v>0</v>
      </c>
    </row>
    <row r="2991" spans="1:8" x14ac:dyDescent="0.3">
      <c r="A2991" t="s">
        <v>5547</v>
      </c>
      <c r="B2991" t="s">
        <v>5546</v>
      </c>
      <c r="C2991">
        <v>3.70715465571E-3</v>
      </c>
      <c r="D2991">
        <v>32158.772101729999</v>
      </c>
      <c r="E2991">
        <v>1.15898587</v>
      </c>
      <c r="F2991">
        <v>-0.35080836999999998</v>
      </c>
      <c r="G2991">
        <v>6.2661867400000002</v>
      </c>
      <c r="H2991">
        <v>0</v>
      </c>
    </row>
    <row r="2992" spans="1:8" x14ac:dyDescent="0.3">
      <c r="A2992" t="s">
        <v>5620</v>
      </c>
      <c r="B2992" t="s">
        <v>5619</v>
      </c>
      <c r="C2992">
        <v>6.4148177652999998E-4</v>
      </c>
      <c r="D2992">
        <v>32325.064460649999</v>
      </c>
      <c r="E2992">
        <v>1.19905013</v>
      </c>
      <c r="F2992">
        <v>-2.0598424099999999</v>
      </c>
      <c r="G2992">
        <v>9.4711763300000005</v>
      </c>
      <c r="H2992">
        <v>0</v>
      </c>
    </row>
    <row r="2993" spans="1:8" x14ac:dyDescent="0.3">
      <c r="A2993" t="s">
        <v>5406</v>
      </c>
      <c r="B2993" t="s">
        <v>5405</v>
      </c>
      <c r="C2993">
        <v>1.1974453024699701</v>
      </c>
      <c r="D2993">
        <v>31954.751990510002</v>
      </c>
      <c r="E2993">
        <v>1.36100336</v>
      </c>
      <c r="F2993">
        <v>5.0168572600000001</v>
      </c>
      <c r="G2993">
        <v>-1.40013605</v>
      </c>
      <c r="H2993">
        <v>0</v>
      </c>
    </row>
    <row r="2994" spans="1:8" x14ac:dyDescent="0.3">
      <c r="A2994" t="s">
        <v>5531</v>
      </c>
      <c r="B2994" t="s">
        <v>5531</v>
      </c>
      <c r="C2994">
        <v>8.4521925128200007E-3</v>
      </c>
      <c r="D2994">
        <v>34848.502198540002</v>
      </c>
      <c r="E2994">
        <v>5.7030394600000003</v>
      </c>
      <c r="F2994">
        <v>7.2882406900000003</v>
      </c>
      <c r="G2994">
        <v>6.7591185500000002</v>
      </c>
      <c r="H2994">
        <v>0</v>
      </c>
    </row>
    <row r="2995" spans="1:8" x14ac:dyDescent="0.3">
      <c r="A2995" t="s">
        <v>412</v>
      </c>
      <c r="B2995" t="s">
        <v>5847</v>
      </c>
      <c r="C2995">
        <v>1.1921744977599999E-3</v>
      </c>
      <c r="D2995">
        <v>28667.459525400001</v>
      </c>
      <c r="E2995">
        <v>7.9674700000000008E-3</v>
      </c>
      <c r="F2995">
        <v>-9.1404928000000005</v>
      </c>
      <c r="G2995">
        <v>3.4670850400000002</v>
      </c>
      <c r="H2995">
        <v>0</v>
      </c>
    </row>
    <row r="2996" spans="1:8" x14ac:dyDescent="0.3">
      <c r="A2996" t="s">
        <v>5572</v>
      </c>
      <c r="B2996" t="s">
        <v>5571</v>
      </c>
      <c r="C2996">
        <v>1051.1544947909722</v>
      </c>
      <c r="D2996">
        <v>31543.899458330001</v>
      </c>
      <c r="E2996">
        <v>7.7527960000000007E-2</v>
      </c>
      <c r="F2996">
        <v>1.0937144700000001</v>
      </c>
      <c r="G2996">
        <v>7.7759459199999998</v>
      </c>
      <c r="H2996">
        <v>0</v>
      </c>
    </row>
    <row r="2997" spans="1:8" x14ac:dyDescent="0.3">
      <c r="A2997" t="s">
        <v>5496</v>
      </c>
      <c r="B2997" t="s">
        <v>5495</v>
      </c>
      <c r="C2997">
        <v>98.754723515403114</v>
      </c>
      <c r="D2997">
        <v>31592.983953989999</v>
      </c>
      <c r="E2997">
        <v>-7.70812192</v>
      </c>
      <c r="F2997">
        <v>0.52539387999999998</v>
      </c>
      <c r="G2997">
        <v>-5.2108723699999997</v>
      </c>
      <c r="H2997">
        <v>0</v>
      </c>
    </row>
    <row r="2998" spans="1:8" x14ac:dyDescent="0.3">
      <c r="A2998" t="s">
        <v>5281</v>
      </c>
      <c r="B2998" t="s">
        <v>5280</v>
      </c>
      <c r="C2998">
        <v>22.593291288644298</v>
      </c>
      <c r="D2998">
        <v>31531.805353160002</v>
      </c>
      <c r="E2998">
        <v>-5.8840200100000004</v>
      </c>
      <c r="F2998">
        <v>-8.8159220600000001</v>
      </c>
      <c r="G2998">
        <v>-12.224145200000001</v>
      </c>
      <c r="H2998">
        <v>0</v>
      </c>
    </row>
    <row r="2999" spans="1:8" x14ac:dyDescent="0.3">
      <c r="A2999" t="s">
        <v>4042</v>
      </c>
      <c r="B2999" t="s">
        <v>5588</v>
      </c>
      <c r="C2999">
        <v>1.33054943475555</v>
      </c>
      <c r="D2999">
        <v>31257.307337030001</v>
      </c>
      <c r="E2999">
        <v>1.3645096699999999</v>
      </c>
      <c r="F2999">
        <v>2.92269296</v>
      </c>
      <c r="G2999">
        <v>26.665089479999999</v>
      </c>
      <c r="H2999">
        <v>0</v>
      </c>
    </row>
    <row r="3000" spans="1:8" x14ac:dyDescent="0.3">
      <c r="A3000" t="s">
        <v>5388</v>
      </c>
      <c r="B3000" t="s">
        <v>5387</v>
      </c>
      <c r="C3000">
        <v>1.87159265825521</v>
      </c>
      <c r="D3000">
        <v>31088.20689012</v>
      </c>
      <c r="E3000">
        <v>7.9674700000000008E-3</v>
      </c>
      <c r="F3000">
        <v>-15.81198841</v>
      </c>
      <c r="G3000">
        <v>-23.996533549999999</v>
      </c>
      <c r="H3000">
        <v>0</v>
      </c>
    </row>
    <row r="3001" spans="1:8" x14ac:dyDescent="0.3">
      <c r="A3001" t="s">
        <v>5604</v>
      </c>
      <c r="B3001" t="s">
        <v>5603</v>
      </c>
      <c r="C3001">
        <v>9.4777431935870002E-2</v>
      </c>
      <c r="D3001">
        <v>30827.453066710001</v>
      </c>
      <c r="E3001">
        <v>4.7944049299999998</v>
      </c>
      <c r="F3001">
        <v>9.3854397600000006</v>
      </c>
      <c r="G3001">
        <v>19.285266889999999</v>
      </c>
      <c r="H3001">
        <v>0</v>
      </c>
    </row>
    <row r="3002" spans="1:8" x14ac:dyDescent="0.3">
      <c r="A3002" t="s">
        <v>5714</v>
      </c>
      <c r="B3002" t="s">
        <v>5713</v>
      </c>
      <c r="C3002">
        <v>3.1544615559119998E-2</v>
      </c>
      <c r="D3002">
        <v>30883.531460329999</v>
      </c>
      <c r="E3002">
        <v>1.7315988600000001</v>
      </c>
      <c r="F3002">
        <v>112.42276819999999</v>
      </c>
      <c r="G3002">
        <v>88.041690020000004</v>
      </c>
      <c r="H3002">
        <v>0</v>
      </c>
    </row>
    <row r="3003" spans="1:8" x14ac:dyDescent="0.3">
      <c r="A3003" t="s">
        <v>6126</v>
      </c>
      <c r="B3003" t="s">
        <v>6125</v>
      </c>
      <c r="C3003">
        <v>5.3817062301499997E-3</v>
      </c>
      <c r="D3003">
        <v>30969.99665687</v>
      </c>
      <c r="E3003">
        <v>6.5495346200000002</v>
      </c>
      <c r="F3003">
        <v>48.428253470000001</v>
      </c>
      <c r="G3003">
        <v>1.43183478</v>
      </c>
      <c r="H3003">
        <v>0</v>
      </c>
    </row>
    <row r="3004" spans="1:8" x14ac:dyDescent="0.3">
      <c r="A3004" t="s">
        <v>4881</v>
      </c>
      <c r="B3004" t="s">
        <v>7202</v>
      </c>
      <c r="C3004">
        <v>0.74171773738639002</v>
      </c>
      <c r="D3004">
        <v>30371.915201749998</v>
      </c>
      <c r="E3004">
        <v>1.08572556</v>
      </c>
      <c r="F3004">
        <v>-7.1007640099999998</v>
      </c>
      <c r="G3004">
        <v>27.48178631</v>
      </c>
      <c r="H3004">
        <v>0</v>
      </c>
    </row>
    <row r="3005" spans="1:8" x14ac:dyDescent="0.3">
      <c r="A3005" t="s">
        <v>5782</v>
      </c>
      <c r="B3005" t="s">
        <v>5781</v>
      </c>
      <c r="C3005">
        <v>882.54952214032187</v>
      </c>
      <c r="D3005">
        <v>30293.01714521</v>
      </c>
      <c r="E3005">
        <v>2.7088343500000001</v>
      </c>
      <c r="F3005">
        <v>11.72022789</v>
      </c>
      <c r="G3005">
        <v>60.820898800000002</v>
      </c>
      <c r="H3005">
        <v>0</v>
      </c>
    </row>
    <row r="3006" spans="1:8" x14ac:dyDescent="0.3">
      <c r="A3006" t="s">
        <v>5222</v>
      </c>
      <c r="B3006" t="s">
        <v>5221</v>
      </c>
      <c r="C3006">
        <v>2.4459501593745601</v>
      </c>
      <c r="D3006">
        <v>30153.205176119998</v>
      </c>
      <c r="E3006">
        <v>4.4582610699999998</v>
      </c>
      <c r="F3006">
        <v>1.1054907700000001</v>
      </c>
      <c r="G3006">
        <v>8.7298151599999994</v>
      </c>
      <c r="H3006">
        <v>0</v>
      </c>
    </row>
    <row r="3007" spans="1:8" x14ac:dyDescent="0.3">
      <c r="A3007" t="s">
        <v>5314</v>
      </c>
      <c r="B3007" t="s">
        <v>5313</v>
      </c>
      <c r="C3007">
        <v>0.53685580271348998</v>
      </c>
      <c r="D3007">
        <v>30055.272792899999</v>
      </c>
      <c r="E3007">
        <v>-3.1456846999999999</v>
      </c>
      <c r="F3007">
        <v>-3.7677591800000001</v>
      </c>
      <c r="G3007">
        <v>-3.2680422400000002</v>
      </c>
      <c r="H3007">
        <v>0</v>
      </c>
    </row>
    <row r="3008" spans="1:8" x14ac:dyDescent="0.3">
      <c r="A3008" t="s">
        <v>5584</v>
      </c>
      <c r="B3008" t="s">
        <v>5583</v>
      </c>
      <c r="C3008">
        <v>0.10754465504603</v>
      </c>
      <c r="D3008">
        <v>29945.71823355</v>
      </c>
      <c r="E3008">
        <v>-0.16146598000000001</v>
      </c>
      <c r="F3008">
        <v>4.4381152400000001</v>
      </c>
      <c r="G3008">
        <v>0</v>
      </c>
      <c r="H3008">
        <v>0</v>
      </c>
    </row>
    <row r="3009" spans="1:8" x14ac:dyDescent="0.3">
      <c r="A3009" t="s">
        <v>5438</v>
      </c>
      <c r="B3009" t="s">
        <v>5437</v>
      </c>
      <c r="C3009">
        <v>0.19356927374187999</v>
      </c>
      <c r="D3009">
        <v>29196.642683120001</v>
      </c>
      <c r="E3009">
        <v>-5.9698771600000002</v>
      </c>
      <c r="F3009">
        <v>0.29179558</v>
      </c>
      <c r="G3009">
        <v>12.166219160000001</v>
      </c>
      <c r="H3009">
        <v>0</v>
      </c>
    </row>
    <row r="3010" spans="1:8" x14ac:dyDescent="0.3">
      <c r="A3010" t="s">
        <v>5594</v>
      </c>
      <c r="B3010" t="s">
        <v>5593</v>
      </c>
      <c r="C3010">
        <v>4.7435900067820003E-2</v>
      </c>
      <c r="D3010">
        <v>29598.166252380001</v>
      </c>
      <c r="E3010">
        <v>-1.76525775</v>
      </c>
      <c r="F3010">
        <v>0.34456814000000002</v>
      </c>
      <c r="G3010">
        <v>-17.721570020000001</v>
      </c>
      <c r="H3010">
        <v>0</v>
      </c>
    </row>
    <row r="3011" spans="1:8" x14ac:dyDescent="0.3">
      <c r="A3011" t="s">
        <v>3873</v>
      </c>
      <c r="B3011" t="s">
        <v>5873</v>
      </c>
      <c r="C3011">
        <v>1.8677523868178501</v>
      </c>
      <c r="D3011">
        <v>29616.19900207</v>
      </c>
      <c r="E3011">
        <v>-3.9264188600000001</v>
      </c>
      <c r="F3011">
        <v>-13.1394573</v>
      </c>
      <c r="G3011">
        <v>2.5555015999999999</v>
      </c>
      <c r="H3011">
        <v>0</v>
      </c>
    </row>
    <row r="3012" spans="1:8" x14ac:dyDescent="0.3">
      <c r="A3012" t="s">
        <v>5741</v>
      </c>
      <c r="B3012" t="s">
        <v>5740</v>
      </c>
      <c r="C3012">
        <v>7.7051813288600002E-3</v>
      </c>
      <c r="D3012">
        <v>28779.712979129999</v>
      </c>
      <c r="E3012">
        <v>-2.3107698000000001</v>
      </c>
      <c r="F3012">
        <v>7.5231352500000002</v>
      </c>
      <c r="G3012">
        <v>25.328100630000002</v>
      </c>
      <c r="H3012">
        <v>0</v>
      </c>
    </row>
    <row r="3013" spans="1:8" x14ac:dyDescent="0.3">
      <c r="A3013" t="s">
        <v>7536</v>
      </c>
      <c r="B3013" t="s">
        <v>7536</v>
      </c>
      <c r="C3013">
        <v>0.28795320386614998</v>
      </c>
      <c r="D3013">
        <v>29099.763957179999</v>
      </c>
      <c r="E3013">
        <v>-3.38867384</v>
      </c>
      <c r="F3013">
        <v>-0.58849096000000001</v>
      </c>
      <c r="G3013">
        <v>0</v>
      </c>
      <c r="H3013">
        <v>0</v>
      </c>
    </row>
    <row r="3014" spans="1:8" x14ac:dyDescent="0.3">
      <c r="A3014" t="s">
        <v>5695</v>
      </c>
      <c r="B3014" t="s">
        <v>5694</v>
      </c>
      <c r="C3014">
        <v>2.1758438898000001E-4</v>
      </c>
      <c r="D3014">
        <v>28773.943910599999</v>
      </c>
      <c r="E3014">
        <v>-0.58101327999999997</v>
      </c>
      <c r="F3014">
        <v>1.1623231000000001</v>
      </c>
      <c r="G3014">
        <v>0.1161996</v>
      </c>
      <c r="H3014">
        <v>0</v>
      </c>
    </row>
    <row r="3015" spans="1:8" x14ac:dyDescent="0.3">
      <c r="A3015" t="s">
        <v>5508</v>
      </c>
      <c r="B3015" t="s">
        <v>5507</v>
      </c>
      <c r="C3015">
        <v>3.0269507466680001E-2</v>
      </c>
      <c r="D3015">
        <v>28235.56615816</v>
      </c>
      <c r="E3015">
        <v>-0.89481875</v>
      </c>
      <c r="F3015">
        <v>6.4321566399999996</v>
      </c>
      <c r="G3015">
        <v>18.138317529999998</v>
      </c>
      <c r="H3015">
        <v>0</v>
      </c>
    </row>
    <row r="3016" spans="1:8" x14ac:dyDescent="0.3">
      <c r="A3016" t="s">
        <v>5533</v>
      </c>
      <c r="B3016" t="s">
        <v>5532</v>
      </c>
      <c r="C3016">
        <v>1.5808876875000001E-4</v>
      </c>
      <c r="D3016">
        <v>28200.047333859999</v>
      </c>
      <c r="E3016">
        <v>8.1174799999999998E-3</v>
      </c>
      <c r="F3016">
        <v>12.0457462</v>
      </c>
      <c r="G3016">
        <v>2.7681154399999999</v>
      </c>
      <c r="H3016">
        <v>0</v>
      </c>
    </row>
    <row r="3017" spans="1:8" x14ac:dyDescent="0.3">
      <c r="A3017" t="s">
        <v>2732</v>
      </c>
      <c r="B3017" t="s">
        <v>5587</v>
      </c>
      <c r="C3017">
        <v>1.0918592162865599</v>
      </c>
      <c r="D3017">
        <v>28153.178696300001</v>
      </c>
      <c r="E3017">
        <v>0.41288312999999999</v>
      </c>
      <c r="F3017">
        <v>2.61412019</v>
      </c>
      <c r="G3017">
        <v>2.67794832</v>
      </c>
      <c r="H3017">
        <v>0</v>
      </c>
    </row>
    <row r="3018" spans="1:8" x14ac:dyDescent="0.3">
      <c r="A3018" t="s">
        <v>5638</v>
      </c>
      <c r="B3018" t="s">
        <v>5637</v>
      </c>
      <c r="C3018">
        <v>0.80068035027354001</v>
      </c>
      <c r="D3018">
        <v>27937.805931229999</v>
      </c>
      <c r="E3018">
        <v>6.2370520100000002</v>
      </c>
      <c r="F3018">
        <v>5.8621669399999998</v>
      </c>
      <c r="G3018">
        <v>38.100268870000001</v>
      </c>
      <c r="H3018">
        <v>0</v>
      </c>
    </row>
    <row r="3019" spans="1:8" x14ac:dyDescent="0.3">
      <c r="A3019" t="s">
        <v>5483</v>
      </c>
      <c r="B3019" t="s">
        <v>5482</v>
      </c>
      <c r="C3019">
        <v>0.64296529471757002</v>
      </c>
      <c r="D3019">
        <v>27909.801870499999</v>
      </c>
      <c r="E3019">
        <v>-3.3041014999999998</v>
      </c>
      <c r="F3019">
        <v>-17.944359469999998</v>
      </c>
      <c r="G3019">
        <v>-65.311392290000001</v>
      </c>
      <c r="H3019">
        <v>0</v>
      </c>
    </row>
    <row r="3020" spans="1:8" x14ac:dyDescent="0.3">
      <c r="A3020" t="s">
        <v>6008</v>
      </c>
      <c r="B3020" t="s">
        <v>6007</v>
      </c>
      <c r="C3020">
        <v>0.38330743326094002</v>
      </c>
      <c r="D3020">
        <v>26367.131849419999</v>
      </c>
      <c r="E3020">
        <v>2.4306173700000002</v>
      </c>
      <c r="F3020">
        <v>9.5813997700000009</v>
      </c>
      <c r="G3020">
        <v>25.557312530000001</v>
      </c>
      <c r="H3020">
        <v>0</v>
      </c>
    </row>
    <row r="3021" spans="1:8" x14ac:dyDescent="0.3">
      <c r="A3021" t="s">
        <v>5473</v>
      </c>
      <c r="B3021" t="s">
        <v>5472</v>
      </c>
      <c r="C3021">
        <v>3.7232559375380003E-2</v>
      </c>
      <c r="D3021">
        <v>28114.723623559999</v>
      </c>
      <c r="E3021">
        <v>19.649577959999998</v>
      </c>
      <c r="F3021">
        <v>23.10175718</v>
      </c>
      <c r="G3021">
        <v>-0.35018205000000002</v>
      </c>
      <c r="H3021">
        <v>0</v>
      </c>
    </row>
    <row r="3022" spans="1:8" x14ac:dyDescent="0.3">
      <c r="A3022" t="s">
        <v>5701</v>
      </c>
      <c r="B3022" t="s">
        <v>5700</v>
      </c>
      <c r="C3022">
        <v>9.2554083832799994E-3</v>
      </c>
      <c r="D3022">
        <v>25974.664338160001</v>
      </c>
      <c r="E3022">
        <v>-9.0878156899999993</v>
      </c>
      <c r="F3022">
        <v>27.42085801</v>
      </c>
      <c r="G3022">
        <v>-31.939642729999999</v>
      </c>
      <c r="H3022">
        <v>0</v>
      </c>
    </row>
    <row r="3023" spans="1:8" x14ac:dyDescent="0.3">
      <c r="A3023" t="s">
        <v>5560</v>
      </c>
      <c r="B3023" t="s">
        <v>5559</v>
      </c>
      <c r="C3023">
        <v>178.92387660700257</v>
      </c>
      <c r="D3023">
        <v>25706.015864270001</v>
      </c>
      <c r="E3023">
        <v>-1.2521763699999999</v>
      </c>
      <c r="F3023">
        <v>5.63307775</v>
      </c>
      <c r="G3023">
        <v>73.295959569999994</v>
      </c>
      <c r="H3023">
        <v>0</v>
      </c>
    </row>
    <row r="3024" spans="1:8" x14ac:dyDescent="0.3">
      <c r="A3024" t="s">
        <v>4962</v>
      </c>
      <c r="B3024" t="s">
        <v>4961</v>
      </c>
      <c r="C3024">
        <v>3.6505438095000002E-2</v>
      </c>
      <c r="D3024">
        <v>25133.63719831</v>
      </c>
      <c r="E3024">
        <v>-0.96805171999999995</v>
      </c>
      <c r="F3024">
        <v>14.305369150000001</v>
      </c>
      <c r="G3024">
        <v>115.49667144</v>
      </c>
      <c r="H3024">
        <v>0</v>
      </c>
    </row>
    <row r="3025" spans="1:8" x14ac:dyDescent="0.3">
      <c r="A3025" t="s">
        <v>6173</v>
      </c>
      <c r="B3025" t="s">
        <v>6172</v>
      </c>
      <c r="C3025">
        <v>8.3107904014569994E-2</v>
      </c>
      <c r="D3025">
        <v>25043.266033439999</v>
      </c>
      <c r="E3025">
        <v>1.18787128</v>
      </c>
      <c r="F3025">
        <v>172.87169933999999</v>
      </c>
      <c r="G3025">
        <v>260.4789591</v>
      </c>
      <c r="H3025">
        <v>0</v>
      </c>
    </row>
    <row r="3026" spans="1:8" x14ac:dyDescent="0.3">
      <c r="A3026" t="s">
        <v>5659</v>
      </c>
      <c r="B3026" t="s">
        <v>5658</v>
      </c>
      <c r="C3026">
        <v>61.519362131303438</v>
      </c>
      <c r="D3026">
        <v>24874.41035002</v>
      </c>
      <c r="E3026">
        <v>-1.0785506600000001</v>
      </c>
      <c r="F3026">
        <v>9.9796907800000003</v>
      </c>
      <c r="G3026">
        <v>25.922246980000001</v>
      </c>
      <c r="H3026">
        <v>0</v>
      </c>
    </row>
    <row r="3027" spans="1:8" x14ac:dyDescent="0.3">
      <c r="A3027" t="s">
        <v>7057</v>
      </c>
      <c r="B3027" t="s">
        <v>7056</v>
      </c>
      <c r="C3027">
        <v>0.10520050536686</v>
      </c>
      <c r="D3027">
        <v>24546.928641319999</v>
      </c>
      <c r="E3027">
        <v>-0.96222046999999999</v>
      </c>
      <c r="F3027">
        <v>-4.7398732099999998</v>
      </c>
      <c r="G3027">
        <v>15.97132126</v>
      </c>
      <c r="H3027">
        <v>0</v>
      </c>
    </row>
    <row r="3028" spans="1:8" x14ac:dyDescent="0.3">
      <c r="A3028" t="s">
        <v>2713</v>
      </c>
      <c r="B3028" t="s">
        <v>5650</v>
      </c>
      <c r="C3028">
        <v>1.1247394747483299</v>
      </c>
      <c r="D3028">
        <v>24484.037590119999</v>
      </c>
      <c r="E3028">
        <v>0.55714631999999997</v>
      </c>
      <c r="F3028">
        <v>4.1285642400000002</v>
      </c>
      <c r="G3028">
        <v>18.95021478</v>
      </c>
      <c r="H3028">
        <v>0</v>
      </c>
    </row>
    <row r="3029" spans="1:8" x14ac:dyDescent="0.3">
      <c r="A3029" t="s">
        <v>4991</v>
      </c>
      <c r="B3029" t="s">
        <v>4990</v>
      </c>
      <c r="C3029">
        <v>9.1675000000000004</v>
      </c>
      <c r="D3029">
        <v>24150.460999999999</v>
      </c>
      <c r="E3029">
        <v>1.5227021000000001</v>
      </c>
      <c r="F3029">
        <v>6.2590553499999997</v>
      </c>
      <c r="G3029">
        <v>-54.191130540000003</v>
      </c>
      <c r="H3029">
        <v>0</v>
      </c>
    </row>
    <row r="3030" spans="1:8" x14ac:dyDescent="0.3">
      <c r="A3030" t="s">
        <v>5612</v>
      </c>
      <c r="B3030" t="s">
        <v>5612</v>
      </c>
      <c r="C3030">
        <v>3.2987378921270002E-2</v>
      </c>
      <c r="D3030">
        <v>24856.865821300002</v>
      </c>
      <c r="E3030">
        <v>-2.6630061999999999</v>
      </c>
      <c r="F3030">
        <v>2.6878053</v>
      </c>
      <c r="G3030">
        <v>-8.7141362400000002</v>
      </c>
      <c r="H3030">
        <v>0</v>
      </c>
    </row>
    <row r="3031" spans="1:8" x14ac:dyDescent="0.3">
      <c r="A3031" t="s">
        <v>5674</v>
      </c>
      <c r="B3031" t="s">
        <v>5673</v>
      </c>
      <c r="C3031">
        <v>1.9909980353890001E-2</v>
      </c>
      <c r="D3031">
        <v>23482.156767690001</v>
      </c>
      <c r="E3031">
        <v>-1.2751621799999999</v>
      </c>
      <c r="F3031">
        <v>8.5650432599999995</v>
      </c>
      <c r="G3031">
        <v>31.54073794</v>
      </c>
      <c r="H3031">
        <v>0</v>
      </c>
    </row>
    <row r="3032" spans="1:8" x14ac:dyDescent="0.3">
      <c r="A3032" t="s">
        <v>5465</v>
      </c>
      <c r="B3032" t="s">
        <v>5464</v>
      </c>
      <c r="C3032">
        <v>1.27333857677004</v>
      </c>
      <c r="D3032">
        <v>23393.753911150001</v>
      </c>
      <c r="E3032">
        <v>-6.026277E-2</v>
      </c>
      <c r="F3032">
        <v>0.91791328999999999</v>
      </c>
      <c r="G3032">
        <v>0.2164806</v>
      </c>
      <c r="H3032">
        <v>0</v>
      </c>
    </row>
    <row r="3033" spans="1:8" x14ac:dyDescent="0.3">
      <c r="A3033" t="s">
        <v>5463</v>
      </c>
      <c r="B3033" t="s">
        <v>5462</v>
      </c>
      <c r="C3033">
        <v>7.3664418549000004E-4</v>
      </c>
      <c r="D3033">
        <v>23100.02481313</v>
      </c>
      <c r="E3033">
        <v>0.69438710000000003</v>
      </c>
      <c r="F3033">
        <v>0.88704397999999995</v>
      </c>
      <c r="G3033">
        <v>-5.5323244000000003</v>
      </c>
      <c r="H3033">
        <v>0</v>
      </c>
    </row>
    <row r="3034" spans="1:8" x14ac:dyDescent="0.3">
      <c r="A3034" t="s">
        <v>2585</v>
      </c>
      <c r="B3034" t="s">
        <v>4880</v>
      </c>
      <c r="C3034">
        <v>1.162654127721E-2</v>
      </c>
      <c r="D3034">
        <v>101880.66187782001</v>
      </c>
      <c r="E3034">
        <v>1.0234691899999999</v>
      </c>
      <c r="F3034">
        <v>-1.58151222</v>
      </c>
      <c r="G3034">
        <v>9.3989770099999994</v>
      </c>
      <c r="H3034">
        <v>0</v>
      </c>
    </row>
    <row r="3035" spans="1:8" x14ac:dyDescent="0.3">
      <c r="A3035" t="s">
        <v>5790</v>
      </c>
      <c r="B3035" t="s">
        <v>5789</v>
      </c>
      <c r="C3035">
        <v>0.20849266345463</v>
      </c>
      <c r="D3035">
        <v>23257.928562190002</v>
      </c>
      <c r="E3035">
        <v>-1.4070519699999999</v>
      </c>
      <c r="F3035">
        <v>12.56748756</v>
      </c>
      <c r="G3035">
        <v>-21.595671289999999</v>
      </c>
      <c r="H3035">
        <v>0</v>
      </c>
    </row>
    <row r="3036" spans="1:8" x14ac:dyDescent="0.3">
      <c r="A3036" t="s">
        <v>5905</v>
      </c>
      <c r="B3036" t="s">
        <v>5904</v>
      </c>
      <c r="C3036">
        <v>6.1083900783889998E-2</v>
      </c>
      <c r="D3036">
        <v>23017.89206776</v>
      </c>
      <c r="E3036">
        <v>1.95225326</v>
      </c>
      <c r="F3036">
        <v>6.4635888699999997</v>
      </c>
      <c r="G3036">
        <v>-21.655556829999998</v>
      </c>
      <c r="H3036">
        <v>0</v>
      </c>
    </row>
    <row r="3037" spans="1:8" x14ac:dyDescent="0.3">
      <c r="A3037" t="s">
        <v>5649</v>
      </c>
      <c r="B3037" t="s">
        <v>5648</v>
      </c>
      <c r="C3037">
        <v>1.65124919817E-3</v>
      </c>
      <c r="D3037">
        <v>22535.235600209999</v>
      </c>
      <c r="E3037">
        <v>-1.2531475999999999</v>
      </c>
      <c r="F3037">
        <v>-1.52770001</v>
      </c>
      <c r="G3037">
        <v>0</v>
      </c>
      <c r="H3037">
        <v>0</v>
      </c>
    </row>
    <row r="3038" spans="1:8" x14ac:dyDescent="0.3">
      <c r="A3038" t="s">
        <v>5636</v>
      </c>
      <c r="B3038" t="s">
        <v>5635</v>
      </c>
      <c r="C3038">
        <v>2.1713760378999999E-4</v>
      </c>
      <c r="D3038">
        <v>22633.92215961</v>
      </c>
      <c r="E3038">
        <v>-5.0234290000000001E-2</v>
      </c>
      <c r="F3038">
        <v>0.12098948</v>
      </c>
      <c r="G3038">
        <v>-0.60164963999999999</v>
      </c>
      <c r="H3038">
        <v>0</v>
      </c>
    </row>
    <row r="3039" spans="1:8" x14ac:dyDescent="0.3">
      <c r="A3039" t="s">
        <v>5675</v>
      </c>
      <c r="B3039" t="s">
        <v>5675</v>
      </c>
      <c r="C3039">
        <v>0.45863605265037</v>
      </c>
      <c r="D3039">
        <v>22310.333994789999</v>
      </c>
      <c r="E3039">
        <v>5.1069154499999998</v>
      </c>
      <c r="F3039">
        <v>20.17645503</v>
      </c>
      <c r="G3039">
        <v>32.457288159999997</v>
      </c>
      <c r="H3039">
        <v>0</v>
      </c>
    </row>
    <row r="3040" spans="1:8" x14ac:dyDescent="0.3">
      <c r="A3040" t="s">
        <v>5677</v>
      </c>
      <c r="B3040" t="s">
        <v>5676</v>
      </c>
      <c r="C3040">
        <v>6.1954178100400003E-3</v>
      </c>
      <c r="D3040">
        <v>22825.035382829999</v>
      </c>
      <c r="E3040">
        <v>-0.63072205999999997</v>
      </c>
      <c r="F3040">
        <v>16.052390769999999</v>
      </c>
      <c r="G3040">
        <v>4.0120839500000001</v>
      </c>
      <c r="H3040">
        <v>0</v>
      </c>
    </row>
    <row r="3041" spans="1:8" x14ac:dyDescent="0.3">
      <c r="A3041" t="s">
        <v>5958</v>
      </c>
      <c r="B3041" t="s">
        <v>5957</v>
      </c>
      <c r="C3041">
        <v>135.70710249456499</v>
      </c>
      <c r="D3041">
        <v>22354.79377466</v>
      </c>
      <c r="E3041">
        <v>-0.45289715000000003</v>
      </c>
      <c r="F3041">
        <v>-2.2667403300000002</v>
      </c>
      <c r="G3041">
        <v>-1.6331580800000001</v>
      </c>
      <c r="H3041">
        <v>0</v>
      </c>
    </row>
    <row r="3042" spans="1:8" x14ac:dyDescent="0.3">
      <c r="A3042" t="s">
        <v>253</v>
      </c>
      <c r="B3042" t="s">
        <v>6445</v>
      </c>
      <c r="C3042">
        <v>0.44545043627116998</v>
      </c>
      <c r="D3042">
        <v>22389.06259003</v>
      </c>
      <c r="E3042">
        <v>-12.01095205</v>
      </c>
      <c r="F3042">
        <v>838.71014461000004</v>
      </c>
      <c r="G3042">
        <v>1443.3969099999999</v>
      </c>
      <c r="H3042">
        <v>0</v>
      </c>
    </row>
    <row r="3043" spans="1:8" x14ac:dyDescent="0.3">
      <c r="A3043" t="s">
        <v>6142</v>
      </c>
      <c r="B3043" t="s">
        <v>6141</v>
      </c>
      <c r="C3043">
        <v>49.76987507587004</v>
      </c>
      <c r="D3043">
        <v>22173.026817139998</v>
      </c>
      <c r="E3043">
        <v>-2.9524493000000001</v>
      </c>
      <c r="F3043">
        <v>-21.833625959999999</v>
      </c>
      <c r="G3043">
        <v>-16.815976020000001</v>
      </c>
      <c r="H3043">
        <v>0</v>
      </c>
    </row>
    <row r="3044" spans="1:8" x14ac:dyDescent="0.3">
      <c r="A3044" t="s">
        <v>5179</v>
      </c>
      <c r="B3044" t="s">
        <v>5178</v>
      </c>
      <c r="C3044">
        <v>0.30478166580112998</v>
      </c>
      <c r="D3044">
        <v>22182.74156658</v>
      </c>
      <c r="E3044">
        <v>-0.96805171999999995</v>
      </c>
      <c r="F3044">
        <v>2.0736276299999998</v>
      </c>
      <c r="G3044">
        <v>34.880392919999998</v>
      </c>
      <c r="H3044">
        <v>0</v>
      </c>
    </row>
    <row r="3045" spans="1:8" x14ac:dyDescent="0.3">
      <c r="A3045" t="s">
        <v>5574</v>
      </c>
      <c r="B3045" t="s">
        <v>5573</v>
      </c>
      <c r="C3045">
        <v>4.2373650057520001E-2</v>
      </c>
      <c r="D3045">
        <v>21965.928259640001</v>
      </c>
      <c r="E3045">
        <v>0.32672780000000001</v>
      </c>
      <c r="F3045">
        <v>4.9741914899999999</v>
      </c>
      <c r="G3045">
        <v>33.858018260000001</v>
      </c>
      <c r="H3045">
        <v>0</v>
      </c>
    </row>
    <row r="3046" spans="1:8" x14ac:dyDescent="0.3">
      <c r="A3046" t="s">
        <v>5622</v>
      </c>
      <c r="B3046" t="s">
        <v>5621</v>
      </c>
      <c r="C3046">
        <v>4.9382022331000001E-4</v>
      </c>
      <c r="D3046">
        <v>21850.2574403</v>
      </c>
      <c r="E3046">
        <v>-5.2717774000000004</v>
      </c>
      <c r="F3046">
        <v>-7.4294445099999997</v>
      </c>
      <c r="G3046">
        <v>106.91538534</v>
      </c>
      <c r="H3046">
        <v>0</v>
      </c>
    </row>
    <row r="3047" spans="1:8" x14ac:dyDescent="0.3">
      <c r="A3047" t="s">
        <v>5607</v>
      </c>
      <c r="B3047" t="s">
        <v>5606</v>
      </c>
      <c r="C3047">
        <v>1.6456991229999999E-4</v>
      </c>
      <c r="D3047">
        <v>21621.646060039999</v>
      </c>
      <c r="E3047">
        <v>-2.4802391500000001</v>
      </c>
      <c r="F3047">
        <v>-3.8338613600000002</v>
      </c>
      <c r="G3047">
        <v>21.462968050000001</v>
      </c>
      <c r="H3047">
        <v>0</v>
      </c>
    </row>
    <row r="3048" spans="1:8" x14ac:dyDescent="0.3">
      <c r="A3048" t="s">
        <v>5687</v>
      </c>
      <c r="B3048" t="s">
        <v>5686</v>
      </c>
      <c r="C3048">
        <v>8.5414724094600002E-3</v>
      </c>
      <c r="D3048">
        <v>21583.713382649999</v>
      </c>
      <c r="E3048">
        <v>-0.16468698000000001</v>
      </c>
      <c r="F3048">
        <v>-4.0163560800000004</v>
      </c>
      <c r="G3048">
        <v>-7.3722849000000004</v>
      </c>
      <c r="H3048">
        <v>0</v>
      </c>
    </row>
    <row r="3049" spans="1:8" x14ac:dyDescent="0.3">
      <c r="A3049" t="s">
        <v>5040</v>
      </c>
      <c r="B3049" t="s">
        <v>5039</v>
      </c>
      <c r="C3049">
        <v>3.9933987113499998E-2</v>
      </c>
      <c r="D3049">
        <v>20709.939578189998</v>
      </c>
      <c r="E3049">
        <v>-12.925131179999999</v>
      </c>
      <c r="F3049">
        <v>3.0945429999999999E-2</v>
      </c>
      <c r="G3049">
        <v>6.4180329599999997</v>
      </c>
      <c r="H3049">
        <v>0</v>
      </c>
    </row>
    <row r="3050" spans="1:8" x14ac:dyDescent="0.3">
      <c r="A3050" t="s">
        <v>5643</v>
      </c>
      <c r="B3050" t="s">
        <v>5642</v>
      </c>
      <c r="C3050">
        <v>1.5353426366000001E-4</v>
      </c>
      <c r="D3050">
        <v>21184.795300410002</v>
      </c>
      <c r="E3050">
        <v>-0.2497829</v>
      </c>
      <c r="F3050">
        <v>2.7418042699999998</v>
      </c>
      <c r="G3050">
        <v>17.083834419999999</v>
      </c>
      <c r="H3050">
        <v>0</v>
      </c>
    </row>
    <row r="3051" spans="1:8" x14ac:dyDescent="0.3">
      <c r="A3051" t="s">
        <v>5475</v>
      </c>
      <c r="B3051" t="s">
        <v>5474</v>
      </c>
      <c r="C3051">
        <v>519.93478653053501</v>
      </c>
      <c r="D3051">
        <v>20973.876666970002</v>
      </c>
      <c r="E3051">
        <v>-2.5590601799999999</v>
      </c>
      <c r="F3051">
        <v>3.8725418299999999</v>
      </c>
      <c r="G3051">
        <v>-1.2948569000000001</v>
      </c>
      <c r="H3051">
        <v>0</v>
      </c>
    </row>
    <row r="3052" spans="1:8" x14ac:dyDescent="0.3">
      <c r="A3052" t="s">
        <v>6095</v>
      </c>
      <c r="B3052" t="s">
        <v>6094</v>
      </c>
      <c r="C3052">
        <v>0.11518797980768</v>
      </c>
      <c r="D3052">
        <v>20896.255507409998</v>
      </c>
      <c r="E3052">
        <v>0.73313223000000005</v>
      </c>
      <c r="F3052">
        <v>5.4210639299999999</v>
      </c>
      <c r="G3052">
        <v>5.4422391399999999</v>
      </c>
      <c r="H3052">
        <v>0</v>
      </c>
    </row>
    <row r="3053" spans="1:8" x14ac:dyDescent="0.3">
      <c r="A3053" t="s">
        <v>6165</v>
      </c>
      <c r="B3053" t="s">
        <v>6164</v>
      </c>
      <c r="C3053">
        <v>0.83038265615416995</v>
      </c>
      <c r="D3053">
        <v>20779.760252169999</v>
      </c>
      <c r="E3053">
        <v>-0.29543172000000001</v>
      </c>
      <c r="F3053">
        <v>1.5773419500000001</v>
      </c>
      <c r="G3053">
        <v>2.62542184</v>
      </c>
      <c r="H3053">
        <v>0</v>
      </c>
    </row>
    <row r="3054" spans="1:8" x14ac:dyDescent="0.3">
      <c r="A3054" t="s">
        <v>4932</v>
      </c>
      <c r="B3054" t="s">
        <v>4931</v>
      </c>
      <c r="C3054">
        <v>134.45202112561452</v>
      </c>
      <c r="D3054">
        <v>20787.489980409999</v>
      </c>
      <c r="E3054">
        <v>-0.84754247999999999</v>
      </c>
      <c r="F3054">
        <v>-3.1477723100000001</v>
      </c>
      <c r="G3054">
        <v>-19.105459450000001</v>
      </c>
      <c r="H3054">
        <v>0</v>
      </c>
    </row>
    <row r="3055" spans="1:8" x14ac:dyDescent="0.3">
      <c r="A3055" t="s">
        <v>5663</v>
      </c>
      <c r="B3055" t="s">
        <v>5662</v>
      </c>
      <c r="C3055">
        <v>5.29797721531716</v>
      </c>
      <c r="D3055">
        <v>20410.051444119999</v>
      </c>
      <c r="E3055">
        <v>0.24485807000000001</v>
      </c>
      <c r="F3055">
        <v>1.2438940599999999</v>
      </c>
      <c r="G3055">
        <v>5.5404890699999996</v>
      </c>
      <c r="H3055">
        <v>0</v>
      </c>
    </row>
    <row r="3056" spans="1:8" x14ac:dyDescent="0.3">
      <c r="A3056" t="s">
        <v>5562</v>
      </c>
      <c r="B3056" t="s">
        <v>5561</v>
      </c>
      <c r="C3056">
        <v>0.59506025478966995</v>
      </c>
      <c r="D3056">
        <v>20328.924967769999</v>
      </c>
      <c r="E3056">
        <v>0.57314222999999997</v>
      </c>
      <c r="F3056">
        <v>1.16865179</v>
      </c>
      <c r="G3056">
        <v>81.968594190000005</v>
      </c>
      <c r="H3056">
        <v>0</v>
      </c>
    </row>
    <row r="3057" spans="1:8" x14ac:dyDescent="0.3">
      <c r="A3057" t="s">
        <v>5310</v>
      </c>
      <c r="B3057" t="s">
        <v>5309</v>
      </c>
      <c r="C3057">
        <v>7.9477849505149702</v>
      </c>
      <c r="D3057">
        <v>19965.768450380001</v>
      </c>
      <c r="E3057">
        <v>3.7128664800000002</v>
      </c>
      <c r="F3057">
        <v>16.543413189999999</v>
      </c>
      <c r="G3057">
        <v>-52.79475412</v>
      </c>
      <c r="H3057">
        <v>0</v>
      </c>
    </row>
    <row r="3058" spans="1:8" x14ac:dyDescent="0.3">
      <c r="A3058" t="s">
        <v>5672</v>
      </c>
      <c r="B3058" t="s">
        <v>5671</v>
      </c>
      <c r="C3058">
        <v>8.6257145058300008E-3</v>
      </c>
      <c r="D3058">
        <v>19987.61050658</v>
      </c>
      <c r="E3058">
        <v>0.50747920999999996</v>
      </c>
      <c r="F3058">
        <v>0.11550856</v>
      </c>
      <c r="G3058">
        <v>6.0582374200000002</v>
      </c>
      <c r="H3058">
        <v>0</v>
      </c>
    </row>
    <row r="3059" spans="1:8" x14ac:dyDescent="0.3">
      <c r="A3059" t="s">
        <v>5923</v>
      </c>
      <c r="B3059" t="s">
        <v>5922</v>
      </c>
      <c r="C3059">
        <v>0.83848637109060997</v>
      </c>
      <c r="D3059">
        <v>19641.834617289998</v>
      </c>
      <c r="E3059">
        <v>-2.6195171799999999</v>
      </c>
      <c r="F3059">
        <v>-2.20414792</v>
      </c>
      <c r="G3059">
        <v>44.165609979999999</v>
      </c>
      <c r="H3059">
        <v>0</v>
      </c>
    </row>
    <row r="3060" spans="1:8" x14ac:dyDescent="0.3">
      <c r="A3060" t="s">
        <v>5596</v>
      </c>
      <c r="B3060" t="s">
        <v>5595</v>
      </c>
      <c r="C3060">
        <v>3.13310571693E-2</v>
      </c>
      <c r="D3060">
        <v>19693.959267450002</v>
      </c>
      <c r="E3060">
        <v>-0.96805171999999995</v>
      </c>
      <c r="F3060">
        <v>10.687678890000001</v>
      </c>
      <c r="G3060">
        <v>-21.014430350000001</v>
      </c>
      <c r="H3060">
        <v>0</v>
      </c>
    </row>
    <row r="3061" spans="1:8" x14ac:dyDescent="0.3">
      <c r="A3061" t="s">
        <v>5840</v>
      </c>
      <c r="B3061" t="s">
        <v>5839</v>
      </c>
      <c r="C3061">
        <v>1.1958879183129999E-2</v>
      </c>
      <c r="D3061">
        <v>19714.27907705</v>
      </c>
      <c r="E3061">
        <v>0.85387415</v>
      </c>
      <c r="F3061">
        <v>-2.0799274699999999</v>
      </c>
      <c r="G3061">
        <v>0.62524997000000004</v>
      </c>
      <c r="H3061">
        <v>0</v>
      </c>
    </row>
    <row r="3062" spans="1:8" x14ac:dyDescent="0.3">
      <c r="A3062" t="s">
        <v>5793</v>
      </c>
      <c r="B3062" t="s">
        <v>5792</v>
      </c>
      <c r="C3062">
        <v>0.39092943427555998</v>
      </c>
      <c r="D3062">
        <v>19604.897757589999</v>
      </c>
      <c r="E3062">
        <v>-0.25211794999999998</v>
      </c>
      <c r="F3062">
        <v>3.28968946</v>
      </c>
      <c r="G3062">
        <v>5.6853801300000004</v>
      </c>
      <c r="H3062">
        <v>0</v>
      </c>
    </row>
    <row r="3063" spans="1:8" x14ac:dyDescent="0.3">
      <c r="A3063" t="s">
        <v>5602</v>
      </c>
      <c r="B3063" t="s">
        <v>5601</v>
      </c>
      <c r="C3063">
        <v>1.96171549397E-3</v>
      </c>
      <c r="D3063">
        <v>19528.76662332</v>
      </c>
      <c r="E3063">
        <v>-0.49734464</v>
      </c>
      <c r="F3063">
        <v>-1.08184842</v>
      </c>
      <c r="G3063">
        <v>-16.966339699999999</v>
      </c>
      <c r="H3063">
        <v>0</v>
      </c>
    </row>
    <row r="3064" spans="1:8" x14ac:dyDescent="0.3">
      <c r="A3064" t="s">
        <v>5854</v>
      </c>
      <c r="B3064" t="s">
        <v>5853</v>
      </c>
      <c r="C3064">
        <v>43.959061841922882</v>
      </c>
      <c r="D3064">
        <v>19481.756231340001</v>
      </c>
      <c r="E3064">
        <v>0.12328717</v>
      </c>
      <c r="F3064">
        <v>1.07702367</v>
      </c>
      <c r="G3064">
        <v>-7.4146202499999996</v>
      </c>
      <c r="H3064">
        <v>0</v>
      </c>
    </row>
    <row r="3065" spans="1:8" x14ac:dyDescent="0.3">
      <c r="A3065" t="s">
        <v>5772</v>
      </c>
      <c r="B3065" t="s">
        <v>5771</v>
      </c>
      <c r="C3065">
        <v>3.0949176397000001E-4</v>
      </c>
      <c r="D3065">
        <v>22380.848602130001</v>
      </c>
      <c r="E3065">
        <v>10.906270409999999</v>
      </c>
      <c r="F3065">
        <v>-16.961652969999999</v>
      </c>
      <c r="G3065">
        <v>13.370967540000001</v>
      </c>
      <c r="H3065">
        <v>0</v>
      </c>
    </row>
    <row r="3066" spans="1:8" x14ac:dyDescent="0.3">
      <c r="A3066" t="s">
        <v>5326</v>
      </c>
      <c r="B3066" t="s">
        <v>5325</v>
      </c>
      <c r="C3066">
        <v>23.281325139379689</v>
      </c>
      <c r="D3066">
        <v>19166.047294169999</v>
      </c>
      <c r="E3066">
        <v>-0.95885891000000001</v>
      </c>
      <c r="F3066">
        <v>1.0462206999999999</v>
      </c>
      <c r="G3066">
        <v>4.5827223999999998</v>
      </c>
      <c r="H3066">
        <v>0</v>
      </c>
    </row>
    <row r="3067" spans="1:8" x14ac:dyDescent="0.3">
      <c r="A3067" t="s">
        <v>6016</v>
      </c>
      <c r="B3067" t="s">
        <v>6015</v>
      </c>
      <c r="C3067">
        <v>263.8266255967269</v>
      </c>
      <c r="D3067">
        <v>18825.570666330001</v>
      </c>
      <c r="E3067">
        <v>-1.42939025</v>
      </c>
      <c r="F3067">
        <v>-4.1411287100000003</v>
      </c>
      <c r="G3067">
        <v>-21.3506356</v>
      </c>
      <c r="H3067">
        <v>0</v>
      </c>
    </row>
    <row r="3068" spans="1:8" x14ac:dyDescent="0.3">
      <c r="A3068" t="s">
        <v>5928</v>
      </c>
      <c r="B3068" t="s">
        <v>5927</v>
      </c>
      <c r="C3068">
        <v>0.65543384923553005</v>
      </c>
      <c r="D3068">
        <v>18769.844316430001</v>
      </c>
      <c r="E3068">
        <v>0.49618370000000001</v>
      </c>
      <c r="F3068">
        <v>3.4845793399999998</v>
      </c>
      <c r="G3068">
        <v>8.3299113600000005</v>
      </c>
      <c r="H3068">
        <v>0</v>
      </c>
    </row>
    <row r="3069" spans="1:8" x14ac:dyDescent="0.3">
      <c r="A3069" t="s">
        <v>6032</v>
      </c>
      <c r="B3069" t="s">
        <v>6031</v>
      </c>
      <c r="C3069">
        <v>2.7365587551182702</v>
      </c>
      <c r="D3069">
        <v>18005.604509429999</v>
      </c>
      <c r="E3069">
        <v>-0.17387068999999999</v>
      </c>
      <c r="F3069">
        <v>0.16583771999999999</v>
      </c>
      <c r="G3069">
        <v>18.269034959999999</v>
      </c>
      <c r="H3069">
        <v>0</v>
      </c>
    </row>
    <row r="3070" spans="1:8" x14ac:dyDescent="0.3">
      <c r="A3070" t="s">
        <v>5699</v>
      </c>
      <c r="B3070" t="s">
        <v>5698</v>
      </c>
      <c r="C3070">
        <v>0.16340332795341</v>
      </c>
      <c r="D3070">
        <v>18675.487474450001</v>
      </c>
      <c r="E3070">
        <v>0.66427365000000005</v>
      </c>
      <c r="F3070">
        <v>-9.5476270000000002E-2</v>
      </c>
      <c r="G3070">
        <v>6.8850553300000001</v>
      </c>
      <c r="H3070">
        <v>0</v>
      </c>
    </row>
    <row r="3071" spans="1:8" x14ac:dyDescent="0.3">
      <c r="A3071" t="s">
        <v>5528</v>
      </c>
      <c r="B3071" t="s">
        <v>5527</v>
      </c>
      <c r="C3071">
        <v>9.6951330910299994E-3</v>
      </c>
      <c r="D3071">
        <v>18459.26445875</v>
      </c>
      <c r="E3071">
        <v>4.7775752100000002</v>
      </c>
      <c r="F3071">
        <v>1.58033147</v>
      </c>
      <c r="G3071">
        <v>-5.75718906</v>
      </c>
      <c r="H3071">
        <v>0</v>
      </c>
    </row>
    <row r="3072" spans="1:8" x14ac:dyDescent="0.3">
      <c r="A3072" t="s">
        <v>5681</v>
      </c>
      <c r="B3072" t="s">
        <v>5680</v>
      </c>
      <c r="C3072">
        <v>2.2153999999999998</v>
      </c>
      <c r="D3072">
        <v>18273.161982419999</v>
      </c>
      <c r="E3072">
        <v>0.58113139000000003</v>
      </c>
      <c r="F3072">
        <v>6.4584334500000002</v>
      </c>
      <c r="G3072">
        <v>43.34519573</v>
      </c>
      <c r="H3072">
        <v>0</v>
      </c>
    </row>
    <row r="3073" spans="1:8" x14ac:dyDescent="0.3">
      <c r="A3073" t="s">
        <v>5535</v>
      </c>
      <c r="B3073" t="s">
        <v>5534</v>
      </c>
      <c r="C3073">
        <v>1.323347843504E-2</v>
      </c>
      <c r="D3073">
        <v>18225.042792479999</v>
      </c>
      <c r="E3073">
        <v>-3.50723312</v>
      </c>
      <c r="F3073">
        <v>-15.53772172</v>
      </c>
      <c r="G3073">
        <v>-52.047860129999997</v>
      </c>
      <c r="H3073">
        <v>0</v>
      </c>
    </row>
    <row r="3074" spans="1:8" x14ac:dyDescent="0.3">
      <c r="A3074" t="s">
        <v>5530</v>
      </c>
      <c r="B3074" t="s">
        <v>5529</v>
      </c>
      <c r="C3074">
        <v>0.20042619233827999</v>
      </c>
      <c r="D3074">
        <v>18066.588163500001</v>
      </c>
      <c r="E3074">
        <v>4.8562479999999998E-2</v>
      </c>
      <c r="F3074">
        <v>7.3985498099999996</v>
      </c>
      <c r="G3074">
        <v>-35.016001469999999</v>
      </c>
      <c r="H3074">
        <v>0</v>
      </c>
    </row>
    <row r="3075" spans="1:8" x14ac:dyDescent="0.3">
      <c r="A3075" t="s">
        <v>5710</v>
      </c>
      <c r="B3075" t="s">
        <v>5709</v>
      </c>
      <c r="C3075">
        <v>2.8392997048850899</v>
      </c>
      <c r="D3075">
        <v>18051.93868811</v>
      </c>
      <c r="E3075">
        <v>-0.96805171999999995</v>
      </c>
      <c r="F3075">
        <v>9.3454501400000005</v>
      </c>
      <c r="G3075">
        <v>33.839635250000001</v>
      </c>
      <c r="H3075">
        <v>0</v>
      </c>
    </row>
    <row r="3076" spans="1:8" x14ac:dyDescent="0.3">
      <c r="A3076" t="s">
        <v>5810</v>
      </c>
      <c r="B3076" t="s">
        <v>5809</v>
      </c>
      <c r="C3076">
        <v>6.7258816939999995E-5</v>
      </c>
      <c r="D3076">
        <v>17764.60281366</v>
      </c>
      <c r="E3076">
        <v>-1.74424508</v>
      </c>
      <c r="F3076">
        <v>17.602966299999999</v>
      </c>
      <c r="G3076">
        <v>31.996253679999999</v>
      </c>
      <c r="H3076">
        <v>0</v>
      </c>
    </row>
    <row r="3077" spans="1:8" x14ac:dyDescent="0.3">
      <c r="A3077" t="s">
        <v>5702</v>
      </c>
      <c r="B3077" t="s">
        <v>5702</v>
      </c>
      <c r="C3077">
        <v>0.17965100239967999</v>
      </c>
      <c r="D3077">
        <v>17581.006780160002</v>
      </c>
      <c r="E3077">
        <v>-4.0313893199999997</v>
      </c>
      <c r="F3077">
        <v>-1.54884497</v>
      </c>
      <c r="G3077">
        <v>13.621152179999999</v>
      </c>
      <c r="H3077">
        <v>0</v>
      </c>
    </row>
    <row r="3078" spans="1:8" x14ac:dyDescent="0.3">
      <c r="A3078" t="s">
        <v>5543</v>
      </c>
      <c r="B3078" t="s">
        <v>5543</v>
      </c>
      <c r="C3078">
        <v>1.2267431306999999E-4</v>
      </c>
      <c r="D3078">
        <v>17701.18890067</v>
      </c>
      <c r="E3078">
        <v>0.47944107000000002</v>
      </c>
      <c r="F3078">
        <v>-14.377256450000001</v>
      </c>
      <c r="G3078">
        <v>-13.80133863</v>
      </c>
      <c r="H3078">
        <v>0</v>
      </c>
    </row>
    <row r="3079" spans="1:8" x14ac:dyDescent="0.3">
      <c r="A3079" t="s">
        <v>5716</v>
      </c>
      <c r="B3079" t="s">
        <v>5715</v>
      </c>
      <c r="C3079">
        <v>1.62533428924812</v>
      </c>
      <c r="D3079">
        <v>17319.08894994</v>
      </c>
      <c r="E3079">
        <v>-0.54611487000000003</v>
      </c>
      <c r="F3079">
        <v>1.39744588</v>
      </c>
      <c r="G3079">
        <v>3.51924518</v>
      </c>
      <c r="H3079">
        <v>0</v>
      </c>
    </row>
    <row r="3080" spans="1:8" x14ac:dyDescent="0.3">
      <c r="A3080" t="s">
        <v>5788</v>
      </c>
      <c r="B3080" t="s">
        <v>5787</v>
      </c>
      <c r="C3080">
        <v>5.6449364214279998E-2</v>
      </c>
      <c r="D3080">
        <v>17129.688038420001</v>
      </c>
      <c r="E3080">
        <v>-2.91596973</v>
      </c>
      <c r="F3080">
        <v>-0.77619446000000003</v>
      </c>
      <c r="G3080">
        <v>3.0865231500000001</v>
      </c>
      <c r="H3080">
        <v>0</v>
      </c>
    </row>
    <row r="3081" spans="1:8" x14ac:dyDescent="0.3">
      <c r="A3081" t="s">
        <v>5858</v>
      </c>
      <c r="B3081" t="s">
        <v>5858</v>
      </c>
      <c r="C3081">
        <v>5.5248313912000001E-4</v>
      </c>
      <c r="D3081">
        <v>16390.066165830001</v>
      </c>
      <c r="E3081">
        <v>-0.88743676000000005</v>
      </c>
      <c r="F3081">
        <v>-2.0248822400000002</v>
      </c>
      <c r="G3081">
        <v>-9.2293149700000008</v>
      </c>
      <c r="H3081">
        <v>0</v>
      </c>
    </row>
    <row r="3082" spans="1:8" x14ac:dyDescent="0.3">
      <c r="A3082" t="s">
        <v>5712</v>
      </c>
      <c r="B3082" t="s">
        <v>5711</v>
      </c>
      <c r="C3082">
        <v>3.6207332827000002E-4</v>
      </c>
      <c r="D3082">
        <v>16910.06619795</v>
      </c>
      <c r="E3082">
        <v>5.2892276200000001</v>
      </c>
      <c r="F3082">
        <v>6.0166810699999997</v>
      </c>
      <c r="G3082">
        <v>-3.8015330299999999</v>
      </c>
      <c r="H3082">
        <v>0</v>
      </c>
    </row>
    <row r="3083" spans="1:8" x14ac:dyDescent="0.3">
      <c r="A3083" t="s">
        <v>5795</v>
      </c>
      <c r="B3083" t="s">
        <v>5794</v>
      </c>
      <c r="C3083">
        <v>0.20157498462901</v>
      </c>
      <c r="D3083">
        <v>16683.302491099999</v>
      </c>
      <c r="E3083">
        <v>0.25770220999999999</v>
      </c>
      <c r="F3083">
        <v>0.39442101000000002</v>
      </c>
      <c r="G3083">
        <v>5.8642130000000001E-2</v>
      </c>
      <c r="H3083">
        <v>0</v>
      </c>
    </row>
    <row r="3084" spans="1:8" x14ac:dyDescent="0.3">
      <c r="A3084" t="s">
        <v>5804</v>
      </c>
      <c r="B3084" t="s">
        <v>5804</v>
      </c>
      <c r="C3084">
        <v>7.8992033195700001E-2</v>
      </c>
      <c r="D3084">
        <v>16462.835024330001</v>
      </c>
      <c r="E3084">
        <v>2.4699680000000002E-2</v>
      </c>
      <c r="F3084">
        <v>-0.93506929000000005</v>
      </c>
      <c r="G3084">
        <v>-22.276177029999999</v>
      </c>
      <c r="H3084">
        <v>0</v>
      </c>
    </row>
    <row r="3085" spans="1:8" x14ac:dyDescent="0.3">
      <c r="A3085" t="s">
        <v>5689</v>
      </c>
      <c r="B3085" t="s">
        <v>5688</v>
      </c>
      <c r="C3085">
        <v>0.51748186178982003</v>
      </c>
      <c r="D3085">
        <v>16436.03781319</v>
      </c>
      <c r="E3085">
        <v>-0.48923662000000001</v>
      </c>
      <c r="F3085">
        <v>-1.3683772400000001</v>
      </c>
      <c r="G3085">
        <v>20.8911868</v>
      </c>
      <c r="H3085">
        <v>0</v>
      </c>
    </row>
    <row r="3086" spans="1:8" x14ac:dyDescent="0.3">
      <c r="A3086" t="s">
        <v>5683</v>
      </c>
      <c r="B3086" t="s">
        <v>5682</v>
      </c>
      <c r="C3086">
        <v>2.0432379885954601</v>
      </c>
      <c r="D3086">
        <v>16081.149419560001</v>
      </c>
      <c r="E3086">
        <v>-3.8039825999999999</v>
      </c>
      <c r="F3086">
        <v>3.87522805</v>
      </c>
      <c r="G3086">
        <v>0</v>
      </c>
      <c r="H3086">
        <v>0</v>
      </c>
    </row>
    <row r="3087" spans="1:8" x14ac:dyDescent="0.3">
      <c r="A3087" t="s">
        <v>4324</v>
      </c>
      <c r="B3087" t="s">
        <v>5724</v>
      </c>
      <c r="C3087">
        <v>2.7326477964729999E-2</v>
      </c>
      <c r="D3087">
        <v>15900.0734686</v>
      </c>
      <c r="E3087">
        <v>-0.96805171999999995</v>
      </c>
      <c r="F3087">
        <v>-14.89740956</v>
      </c>
      <c r="G3087">
        <v>-24.192861730000001</v>
      </c>
      <c r="H3087">
        <v>0</v>
      </c>
    </row>
    <row r="3088" spans="1:8" x14ac:dyDescent="0.3">
      <c r="A3088" t="s">
        <v>5697</v>
      </c>
      <c r="B3088" t="s">
        <v>5696</v>
      </c>
      <c r="C3088">
        <v>0.68247825756354996</v>
      </c>
      <c r="D3088">
        <v>15871.744408709999</v>
      </c>
      <c r="E3088">
        <v>-5.8697557099999997</v>
      </c>
      <c r="F3088">
        <v>-4.3639753600000004</v>
      </c>
      <c r="G3088">
        <v>-13.76226788</v>
      </c>
      <c r="H3088">
        <v>0</v>
      </c>
    </row>
    <row r="3089" spans="1:8" x14ac:dyDescent="0.3">
      <c r="A3089" t="s">
        <v>5797</v>
      </c>
      <c r="B3089" t="s">
        <v>5796</v>
      </c>
      <c r="C3089">
        <v>1.9124390733919999E-2</v>
      </c>
      <c r="D3089">
        <v>15211.54821467</v>
      </c>
      <c r="E3089">
        <v>-1.3900154199999999</v>
      </c>
      <c r="F3089">
        <v>0.11898177</v>
      </c>
      <c r="G3089">
        <v>11.87739972</v>
      </c>
      <c r="H3089">
        <v>0</v>
      </c>
    </row>
    <row r="3090" spans="1:8" x14ac:dyDescent="0.3">
      <c r="A3090" t="s">
        <v>5416</v>
      </c>
      <c r="B3090" t="s">
        <v>5415</v>
      </c>
      <c r="C3090">
        <v>1.8368382053180001E-2</v>
      </c>
      <c r="D3090">
        <v>15709.10031315</v>
      </c>
      <c r="E3090">
        <v>0.12232619</v>
      </c>
      <c r="F3090">
        <v>3.1205859199999999</v>
      </c>
      <c r="G3090">
        <v>-34.883647879999998</v>
      </c>
      <c r="H3090">
        <v>0</v>
      </c>
    </row>
    <row r="3091" spans="1:8" x14ac:dyDescent="0.3">
      <c r="A3091" t="s">
        <v>2525</v>
      </c>
      <c r="B3091" t="s">
        <v>6563</v>
      </c>
      <c r="C3091">
        <v>6.8059517137790002E-2</v>
      </c>
      <c r="D3091">
        <v>15430.578328969999</v>
      </c>
      <c r="E3091">
        <v>1.1405749999999999E-2</v>
      </c>
      <c r="F3091">
        <v>-12.994134710000001</v>
      </c>
      <c r="G3091">
        <v>-8.2441891100000007</v>
      </c>
      <c r="H3091">
        <v>0</v>
      </c>
    </row>
    <row r="3092" spans="1:8" x14ac:dyDescent="0.3">
      <c r="A3092" t="s">
        <v>5885</v>
      </c>
      <c r="B3092" t="s">
        <v>5884</v>
      </c>
      <c r="C3092">
        <v>1.4409980618989999E-2</v>
      </c>
      <c r="D3092">
        <v>14890.183766919999</v>
      </c>
      <c r="E3092">
        <v>5.4603668299999999</v>
      </c>
      <c r="F3092">
        <v>-2.5220084900000002</v>
      </c>
      <c r="G3092">
        <v>-10.98576899</v>
      </c>
      <c r="H3092">
        <v>0</v>
      </c>
    </row>
    <row r="3093" spans="1:8" x14ac:dyDescent="0.3">
      <c r="A3093" t="s">
        <v>5592</v>
      </c>
      <c r="B3093" t="s">
        <v>5591</v>
      </c>
      <c r="C3093">
        <v>1.1861229159E-4</v>
      </c>
      <c r="D3093">
        <v>14978.813948999999</v>
      </c>
      <c r="E3093">
        <v>0.34685310000000003</v>
      </c>
      <c r="F3093">
        <v>-19.905287439999999</v>
      </c>
      <c r="G3093">
        <v>-64.212681649999993</v>
      </c>
      <c r="H3093">
        <v>0</v>
      </c>
    </row>
    <row r="3094" spans="1:8" x14ac:dyDescent="0.3">
      <c r="A3094" t="s">
        <v>5822</v>
      </c>
      <c r="B3094" t="s">
        <v>5821</v>
      </c>
      <c r="C3094">
        <v>4.3276827028320003E-2</v>
      </c>
      <c r="D3094">
        <v>14667.21328672</v>
      </c>
      <c r="E3094">
        <v>-1.13132012</v>
      </c>
      <c r="F3094">
        <v>1.3312444000000001</v>
      </c>
      <c r="G3094">
        <v>17.993238550000001</v>
      </c>
      <c r="H3094">
        <v>0</v>
      </c>
    </row>
    <row r="3095" spans="1:8" x14ac:dyDescent="0.3">
      <c r="A3095" t="s">
        <v>5731</v>
      </c>
      <c r="B3095" t="s">
        <v>5730</v>
      </c>
      <c r="C3095">
        <v>4.0577659389999998E-4</v>
      </c>
      <c r="D3095">
        <v>14539.44897562</v>
      </c>
      <c r="E3095">
        <v>-0.50208156999999998</v>
      </c>
      <c r="F3095">
        <v>-0.63718485000000002</v>
      </c>
      <c r="G3095">
        <v>-2.56356341</v>
      </c>
      <c r="H3095">
        <v>0</v>
      </c>
    </row>
    <row r="3096" spans="1:8" x14ac:dyDescent="0.3">
      <c r="A3096" t="s">
        <v>5440</v>
      </c>
      <c r="B3096" t="s">
        <v>5439</v>
      </c>
      <c r="C3096">
        <v>18.357774631714211</v>
      </c>
      <c r="D3096">
        <v>14601.976574869999</v>
      </c>
      <c r="E3096">
        <v>7.0090328399999997</v>
      </c>
      <c r="F3096">
        <v>-9.9191919500000001</v>
      </c>
      <c r="G3096">
        <v>-34.16570737</v>
      </c>
      <c r="H3096">
        <v>0</v>
      </c>
    </row>
    <row r="3097" spans="1:8" x14ac:dyDescent="0.3">
      <c r="A3097" t="s">
        <v>5891</v>
      </c>
      <c r="B3097" t="s">
        <v>5890</v>
      </c>
      <c r="C3097">
        <v>5.6248208041000001E-3</v>
      </c>
      <c r="D3097">
        <v>14638.02109172</v>
      </c>
      <c r="E3097">
        <v>0.32672780000000001</v>
      </c>
      <c r="F3097">
        <v>4.0435872499999999</v>
      </c>
      <c r="G3097">
        <v>18.458423239999998</v>
      </c>
      <c r="H3097">
        <v>0</v>
      </c>
    </row>
    <row r="3098" spans="1:8" x14ac:dyDescent="0.3">
      <c r="A3098" t="s">
        <v>5910</v>
      </c>
      <c r="B3098" t="s">
        <v>5909</v>
      </c>
      <c r="C3098">
        <v>4.1958790698399997E-3</v>
      </c>
      <c r="D3098">
        <v>14585.270572920001</v>
      </c>
      <c r="E3098">
        <v>-1.87046723</v>
      </c>
      <c r="F3098">
        <v>-2.2643489699999999</v>
      </c>
      <c r="G3098">
        <v>1.28376826</v>
      </c>
      <c r="H3098">
        <v>0</v>
      </c>
    </row>
    <row r="3099" spans="1:8" x14ac:dyDescent="0.3">
      <c r="A3099" t="s">
        <v>5767</v>
      </c>
      <c r="B3099" t="s">
        <v>5766</v>
      </c>
      <c r="C3099">
        <v>4.4254504174829998E-2</v>
      </c>
      <c r="D3099">
        <v>14409.328078660001</v>
      </c>
      <c r="E3099">
        <v>0.55695138</v>
      </c>
      <c r="F3099">
        <v>2.3248033499999998</v>
      </c>
      <c r="G3099">
        <v>-1.2264769099999999</v>
      </c>
      <c r="H3099">
        <v>0</v>
      </c>
    </row>
    <row r="3100" spans="1:8" x14ac:dyDescent="0.3">
      <c r="A3100" t="s">
        <v>5770</v>
      </c>
      <c r="B3100" t="s">
        <v>5770</v>
      </c>
      <c r="C3100">
        <v>2.2356965969060401</v>
      </c>
      <c r="D3100">
        <v>14395.346247310001</v>
      </c>
      <c r="E3100">
        <v>-0.96611811000000003</v>
      </c>
      <c r="F3100">
        <v>0.75999912000000003</v>
      </c>
      <c r="G3100">
        <v>-47.900269090000002</v>
      </c>
      <c r="H3100">
        <v>0</v>
      </c>
    </row>
    <row r="3101" spans="1:8" x14ac:dyDescent="0.3">
      <c r="A3101" t="s">
        <v>5754</v>
      </c>
      <c r="B3101" t="s">
        <v>5753</v>
      </c>
      <c r="C3101">
        <v>7.3079173617100002E-3</v>
      </c>
      <c r="D3101">
        <v>14380.89721071</v>
      </c>
      <c r="E3101">
        <v>-4.4702108899999997</v>
      </c>
      <c r="F3101">
        <v>16.138765549999999</v>
      </c>
      <c r="G3101">
        <v>21.848507829999999</v>
      </c>
      <c r="H3101">
        <v>0</v>
      </c>
    </row>
    <row r="3102" spans="1:8" x14ac:dyDescent="0.3">
      <c r="A3102" t="s">
        <v>5693</v>
      </c>
      <c r="B3102" t="s">
        <v>5692</v>
      </c>
      <c r="C3102">
        <v>2.3201492756729999E-2</v>
      </c>
      <c r="D3102">
        <v>15203.782676119999</v>
      </c>
      <c r="E3102">
        <v>4.1372739999999998E-2</v>
      </c>
      <c r="F3102">
        <v>-3.31386548</v>
      </c>
      <c r="G3102">
        <v>0.25079674000000002</v>
      </c>
      <c r="H3102">
        <v>0</v>
      </c>
    </row>
    <row r="3103" spans="1:8" x14ac:dyDescent="0.3">
      <c r="A3103" t="s">
        <v>6265</v>
      </c>
      <c r="B3103" t="s">
        <v>6264</v>
      </c>
      <c r="C3103">
        <v>6.7257409277290001E-2</v>
      </c>
      <c r="D3103">
        <v>14277.798231659999</v>
      </c>
      <c r="E3103">
        <v>2.9567289300000001</v>
      </c>
      <c r="F3103">
        <v>8.4903364299999993</v>
      </c>
      <c r="G3103">
        <v>19.598818609999999</v>
      </c>
      <c r="H3103">
        <v>0</v>
      </c>
    </row>
    <row r="3104" spans="1:8" x14ac:dyDescent="0.3">
      <c r="A3104" t="s">
        <v>5930</v>
      </c>
      <c r="B3104" t="s">
        <v>5929</v>
      </c>
      <c r="C3104">
        <v>5.8256291075475701</v>
      </c>
      <c r="D3104">
        <v>14188.90112638</v>
      </c>
      <c r="E3104">
        <v>-4.0040659999999999E-2</v>
      </c>
      <c r="F3104">
        <v>-0.28320480999999997</v>
      </c>
      <c r="G3104">
        <v>-39.006937409999999</v>
      </c>
      <c r="H3104">
        <v>0</v>
      </c>
    </row>
    <row r="3105" spans="1:8" x14ac:dyDescent="0.3">
      <c r="A3105" t="s">
        <v>4042</v>
      </c>
      <c r="B3105" t="s">
        <v>5775</v>
      </c>
      <c r="C3105">
        <v>1.447147567717E-2</v>
      </c>
      <c r="D3105">
        <v>13974.55383757</v>
      </c>
      <c r="E3105">
        <v>-0.37083316999999999</v>
      </c>
      <c r="F3105">
        <v>-12.68339887</v>
      </c>
      <c r="G3105">
        <v>-22.797353430000001</v>
      </c>
      <c r="H3105">
        <v>0</v>
      </c>
    </row>
    <row r="3106" spans="1:8" x14ac:dyDescent="0.3">
      <c r="A3106" t="s">
        <v>5385</v>
      </c>
      <c r="B3106" t="s">
        <v>5384</v>
      </c>
      <c r="C3106">
        <v>3.9031072349342701</v>
      </c>
      <c r="D3106">
        <v>14065.920310920001</v>
      </c>
      <c r="E3106">
        <v>-0.63615356999999995</v>
      </c>
      <c r="F3106">
        <v>0.27763742000000002</v>
      </c>
      <c r="G3106">
        <v>-15.68213356</v>
      </c>
      <c r="H3106">
        <v>0</v>
      </c>
    </row>
    <row r="3107" spans="1:8" x14ac:dyDescent="0.3">
      <c r="A3107" t="s">
        <v>5367</v>
      </c>
      <c r="B3107" t="s">
        <v>5366</v>
      </c>
      <c r="C3107">
        <v>6.6034851521999996E-4</v>
      </c>
      <c r="D3107">
        <v>14102.497369279999</v>
      </c>
      <c r="E3107">
        <v>-0.81469756000000004</v>
      </c>
      <c r="F3107">
        <v>-4.0692713100000004</v>
      </c>
      <c r="G3107">
        <v>-6.8080414899999999</v>
      </c>
      <c r="H3107">
        <v>0</v>
      </c>
    </row>
    <row r="3108" spans="1:8" x14ac:dyDescent="0.3">
      <c r="A3108" t="s">
        <v>2360</v>
      </c>
      <c r="B3108" t="s">
        <v>5963</v>
      </c>
      <c r="C3108">
        <v>7.9479478181010005E-2</v>
      </c>
      <c r="D3108">
        <v>13932.21047079</v>
      </c>
      <c r="E3108">
        <v>-0.89185616000000001</v>
      </c>
      <c r="F3108">
        <v>5.76542976</v>
      </c>
      <c r="G3108">
        <v>21.221527810000001</v>
      </c>
      <c r="H3108">
        <v>0</v>
      </c>
    </row>
    <row r="3109" spans="1:8" x14ac:dyDescent="0.3">
      <c r="A3109" t="s">
        <v>6182</v>
      </c>
      <c r="B3109" t="s">
        <v>6288</v>
      </c>
      <c r="C3109">
        <v>269.0944750887254</v>
      </c>
      <c r="D3109">
        <v>13820.620094800001</v>
      </c>
      <c r="E3109">
        <v>0.30528063</v>
      </c>
      <c r="F3109">
        <v>1.43220733</v>
      </c>
      <c r="G3109">
        <v>4.6946876199999998</v>
      </c>
      <c r="H3109">
        <v>0</v>
      </c>
    </row>
    <row r="3110" spans="1:8" x14ac:dyDescent="0.3">
      <c r="A3110" t="s">
        <v>5318</v>
      </c>
      <c r="B3110" t="s">
        <v>5317</v>
      </c>
      <c r="C3110">
        <v>7.1574042678509997</v>
      </c>
      <c r="D3110">
        <v>13739.902539709999</v>
      </c>
      <c r="E3110">
        <v>-6.4725260599999999</v>
      </c>
      <c r="F3110">
        <v>-18.886123080000001</v>
      </c>
      <c r="G3110">
        <v>12.575572299999999</v>
      </c>
      <c r="H3110">
        <v>0</v>
      </c>
    </row>
    <row r="3111" spans="1:8" x14ac:dyDescent="0.3">
      <c r="A3111" t="s">
        <v>6539</v>
      </c>
      <c r="B3111" t="s">
        <v>6538</v>
      </c>
      <c r="C3111">
        <v>3.9732848126700004E-3</v>
      </c>
      <c r="D3111">
        <v>15708.03813838</v>
      </c>
      <c r="E3111">
        <v>25.34458498</v>
      </c>
      <c r="F3111">
        <v>39.540995410000001</v>
      </c>
      <c r="G3111">
        <v>42.620589420000002</v>
      </c>
      <c r="H3111">
        <v>0</v>
      </c>
    </row>
    <row r="3112" spans="1:8" x14ac:dyDescent="0.3">
      <c r="A3112" t="s">
        <v>5857</v>
      </c>
      <c r="B3112" t="s">
        <v>5856</v>
      </c>
      <c r="C3112">
        <v>1.3402201484389999E-2</v>
      </c>
      <c r="D3112">
        <v>13664.132123769999</v>
      </c>
      <c r="E3112">
        <v>-2.9670438200000002</v>
      </c>
      <c r="F3112">
        <v>-5.6320433000000003</v>
      </c>
      <c r="G3112">
        <v>12.83543708</v>
      </c>
      <c r="H3112">
        <v>0</v>
      </c>
    </row>
    <row r="3113" spans="1:8" x14ac:dyDescent="0.3">
      <c r="A3113" t="s">
        <v>5551</v>
      </c>
      <c r="B3113" t="s">
        <v>5550</v>
      </c>
      <c r="C3113">
        <v>0.12572206837558</v>
      </c>
      <c r="D3113">
        <v>13736.66292026</v>
      </c>
      <c r="E3113">
        <v>0.78982547000000003</v>
      </c>
      <c r="F3113">
        <v>2.7808963800000002</v>
      </c>
      <c r="G3113">
        <v>99.260010609999995</v>
      </c>
      <c r="H3113">
        <v>0</v>
      </c>
    </row>
    <row r="3114" spans="1:8" x14ac:dyDescent="0.3">
      <c r="A3114" t="s">
        <v>6028</v>
      </c>
      <c r="B3114" t="s">
        <v>6027</v>
      </c>
      <c r="C3114">
        <v>0.10125794891428</v>
      </c>
      <c r="D3114">
        <v>13713.95228435</v>
      </c>
      <c r="E3114">
        <v>1.37277972</v>
      </c>
      <c r="F3114">
        <v>11.3036941</v>
      </c>
      <c r="G3114">
        <v>90.432023409999999</v>
      </c>
      <c r="H3114">
        <v>0</v>
      </c>
    </row>
    <row r="3115" spans="1:8" x14ac:dyDescent="0.3">
      <c r="A3115" t="s">
        <v>6180</v>
      </c>
      <c r="B3115" t="s">
        <v>6183</v>
      </c>
      <c r="C3115">
        <v>3334.2</v>
      </c>
      <c r="D3115">
        <v>13680.77758407</v>
      </c>
      <c r="E3115">
        <v>0.19533011</v>
      </c>
      <c r="F3115">
        <v>-1.68951791</v>
      </c>
      <c r="G3115">
        <v>3.0314267199999998</v>
      </c>
      <c r="H3115">
        <v>0</v>
      </c>
    </row>
    <row r="3116" spans="1:8" x14ac:dyDescent="0.3">
      <c r="A3116" t="s">
        <v>7512</v>
      </c>
      <c r="B3116" t="s">
        <v>7512</v>
      </c>
      <c r="C3116">
        <v>10.820129611357739</v>
      </c>
      <c r="D3116">
        <v>13624.2156211</v>
      </c>
      <c r="E3116">
        <v>22.884086880000002</v>
      </c>
      <c r="F3116">
        <v>-11.048013620000001</v>
      </c>
      <c r="G3116">
        <v>0</v>
      </c>
      <c r="H3116">
        <v>0</v>
      </c>
    </row>
    <row r="3117" spans="1:8" x14ac:dyDescent="0.3">
      <c r="A3117" t="s">
        <v>5765</v>
      </c>
      <c r="B3117" t="s">
        <v>5764</v>
      </c>
      <c r="C3117">
        <v>6.674787354193E-2</v>
      </c>
      <c r="D3117">
        <v>13142.34336327</v>
      </c>
      <c r="E3117">
        <v>-3.9884002700000001</v>
      </c>
      <c r="F3117">
        <v>-6.4658660100000001</v>
      </c>
      <c r="G3117">
        <v>27.79151113</v>
      </c>
      <c r="H3117">
        <v>0</v>
      </c>
    </row>
    <row r="3118" spans="1:8" x14ac:dyDescent="0.3">
      <c r="A3118" t="s">
        <v>4868</v>
      </c>
      <c r="B3118" t="s">
        <v>5729</v>
      </c>
      <c r="C3118">
        <v>7.0242489970199995E-2</v>
      </c>
      <c r="D3118">
        <v>13205.037249929999</v>
      </c>
      <c r="E3118">
        <v>-0.96222046999999999</v>
      </c>
      <c r="F3118">
        <v>23.516067979999999</v>
      </c>
      <c r="G3118">
        <v>16.176154910000001</v>
      </c>
      <c r="H3118">
        <v>0</v>
      </c>
    </row>
    <row r="3119" spans="1:8" x14ac:dyDescent="0.3">
      <c r="A3119" t="s">
        <v>5806</v>
      </c>
      <c r="B3119" t="s">
        <v>5805</v>
      </c>
      <c r="C3119">
        <v>0.68217492747644004</v>
      </c>
      <c r="D3119">
        <v>13124.58187622</v>
      </c>
      <c r="E3119">
        <v>6.8470020000000006E-2</v>
      </c>
      <c r="F3119">
        <v>10.53587851</v>
      </c>
      <c r="G3119">
        <v>8.3451526200000004</v>
      </c>
      <c r="H3119">
        <v>0</v>
      </c>
    </row>
    <row r="3120" spans="1:8" x14ac:dyDescent="0.3">
      <c r="A3120" t="s">
        <v>5946</v>
      </c>
      <c r="B3120" t="s">
        <v>5945</v>
      </c>
      <c r="C3120">
        <v>1.356642412723E-2</v>
      </c>
      <c r="D3120">
        <v>12972.607091870001</v>
      </c>
      <c r="E3120">
        <v>-0.99211908000000004</v>
      </c>
      <c r="F3120">
        <v>-5.8308470899999998</v>
      </c>
      <c r="G3120">
        <v>13.452019099999999</v>
      </c>
      <c r="H3120">
        <v>0</v>
      </c>
    </row>
    <row r="3121" spans="1:8" x14ac:dyDescent="0.3">
      <c r="A3121" t="s">
        <v>5778</v>
      </c>
      <c r="B3121" t="s">
        <v>5777</v>
      </c>
      <c r="C3121">
        <v>1.5197125662599999E-3</v>
      </c>
      <c r="D3121">
        <v>12627.82748681</v>
      </c>
      <c r="E3121">
        <v>0.21592749</v>
      </c>
      <c r="F3121">
        <v>-0.30236891999999999</v>
      </c>
      <c r="G3121">
        <v>20.65704805</v>
      </c>
      <c r="H3121">
        <v>0</v>
      </c>
    </row>
    <row r="3122" spans="1:8" x14ac:dyDescent="0.3">
      <c r="A3122" t="s">
        <v>5838</v>
      </c>
      <c r="B3122" t="s">
        <v>5837</v>
      </c>
      <c r="C3122">
        <v>0.65755955961158996</v>
      </c>
      <c r="D3122">
        <v>12847.08682328</v>
      </c>
      <c r="E3122">
        <v>-1.04633339</v>
      </c>
      <c r="F3122">
        <v>2.90099581</v>
      </c>
      <c r="G3122">
        <v>46.29144127</v>
      </c>
      <c r="H3122">
        <v>0</v>
      </c>
    </row>
    <row r="3123" spans="1:8" x14ac:dyDescent="0.3">
      <c r="A3123" t="s">
        <v>5786</v>
      </c>
      <c r="B3123" t="s">
        <v>5785</v>
      </c>
      <c r="C3123">
        <v>3.1835038860999999E-4</v>
      </c>
      <c r="D3123">
        <v>12753.030751030001</v>
      </c>
      <c r="E3123">
        <v>-3.0715349999999999E-2</v>
      </c>
      <c r="F3123">
        <v>5.1715540500000001</v>
      </c>
      <c r="G3123">
        <v>5.5610442600000001</v>
      </c>
      <c r="H3123">
        <v>0</v>
      </c>
    </row>
    <row r="3124" spans="1:8" x14ac:dyDescent="0.3">
      <c r="A3124" t="s">
        <v>5704</v>
      </c>
      <c r="B3124" t="s">
        <v>5703</v>
      </c>
      <c r="C3124">
        <v>3.2664144250570001E-2</v>
      </c>
      <c r="D3124">
        <v>12777.77660035</v>
      </c>
      <c r="E3124">
        <v>-1.31421856</v>
      </c>
      <c r="F3124">
        <v>1.03484292</v>
      </c>
      <c r="G3124">
        <v>7.0277432800000001</v>
      </c>
      <c r="H3124">
        <v>0</v>
      </c>
    </row>
    <row r="3125" spans="1:8" x14ac:dyDescent="0.3">
      <c r="A3125" t="s">
        <v>5479</v>
      </c>
      <c r="B3125" t="s">
        <v>5478</v>
      </c>
      <c r="C3125">
        <v>0.83392494106304005</v>
      </c>
      <c r="D3125">
        <v>12749.958650389999</v>
      </c>
      <c r="E3125">
        <v>-0.96222046999999999</v>
      </c>
      <c r="F3125">
        <v>-25.182842319999999</v>
      </c>
      <c r="G3125">
        <v>195.66416383000001</v>
      </c>
      <c r="H3125">
        <v>0</v>
      </c>
    </row>
    <row r="3126" spans="1:8" x14ac:dyDescent="0.3">
      <c r="A3126" t="s">
        <v>4468</v>
      </c>
      <c r="B3126" t="s">
        <v>5908</v>
      </c>
      <c r="C3126">
        <v>0.38121858185446</v>
      </c>
      <c r="D3126">
        <v>12586.141404890001</v>
      </c>
      <c r="E3126">
        <v>0.15469408000000001</v>
      </c>
      <c r="F3126">
        <v>82.908134880000006</v>
      </c>
      <c r="G3126">
        <v>224.77106504</v>
      </c>
      <c r="H3126">
        <v>0</v>
      </c>
    </row>
    <row r="3127" spans="1:8" x14ac:dyDescent="0.3">
      <c r="A3127" t="s">
        <v>5801</v>
      </c>
      <c r="B3127" t="s">
        <v>5800</v>
      </c>
      <c r="C3127">
        <v>0.82592940312617003</v>
      </c>
      <c r="D3127">
        <v>12497.83479605</v>
      </c>
      <c r="E3127">
        <v>-1.2527325</v>
      </c>
      <c r="F3127">
        <v>6.2676971400000001</v>
      </c>
      <c r="G3127">
        <v>27.157347519999998</v>
      </c>
      <c r="H3127">
        <v>0</v>
      </c>
    </row>
    <row r="3128" spans="1:8" x14ac:dyDescent="0.3">
      <c r="A3128" t="s">
        <v>5720</v>
      </c>
      <c r="B3128" t="s">
        <v>5719</v>
      </c>
      <c r="C3128">
        <v>4.7309027672000001E-3</v>
      </c>
      <c r="D3128">
        <v>12202.330761589999</v>
      </c>
      <c r="E3128">
        <v>-1.7441173599999999</v>
      </c>
      <c r="F3128">
        <v>0.56202375999999998</v>
      </c>
      <c r="G3128">
        <v>3.1959286100000002</v>
      </c>
      <c r="H3128">
        <v>0</v>
      </c>
    </row>
    <row r="3129" spans="1:8" x14ac:dyDescent="0.3">
      <c r="A3129" t="s">
        <v>5849</v>
      </c>
      <c r="B3129" t="s">
        <v>5848</v>
      </c>
      <c r="C3129">
        <v>2.3028596510050301</v>
      </c>
      <c r="D3129">
        <v>12157.35540054</v>
      </c>
      <c r="E3129">
        <v>-2.3083947999999999</v>
      </c>
      <c r="F3129">
        <v>-3.6945023899999998</v>
      </c>
      <c r="G3129">
        <v>0</v>
      </c>
      <c r="H3129">
        <v>0</v>
      </c>
    </row>
    <row r="3130" spans="1:8" x14ac:dyDescent="0.3">
      <c r="A3130" t="s">
        <v>5862</v>
      </c>
      <c r="B3130" t="s">
        <v>5861</v>
      </c>
      <c r="C3130">
        <v>0.9628609924971</v>
      </c>
      <c r="D3130">
        <v>11724.85432269</v>
      </c>
      <c r="E3130">
        <v>-5.3988340000000003E-2</v>
      </c>
      <c r="F3130">
        <v>5.0886584299999997</v>
      </c>
      <c r="G3130">
        <v>5.3692247999999996</v>
      </c>
      <c r="H3130">
        <v>0</v>
      </c>
    </row>
    <row r="3131" spans="1:8" x14ac:dyDescent="0.3">
      <c r="A3131" t="s">
        <v>5780</v>
      </c>
      <c r="B3131" t="s">
        <v>5779</v>
      </c>
      <c r="C3131">
        <v>1.40389198021E-3</v>
      </c>
      <c r="D3131">
        <v>11603.243580099999</v>
      </c>
      <c r="E3131">
        <v>0.86343217000000005</v>
      </c>
      <c r="F3131">
        <v>6.7834971399999997</v>
      </c>
      <c r="G3131">
        <v>7.9977877800000003</v>
      </c>
      <c r="H3131">
        <v>0</v>
      </c>
    </row>
    <row r="3132" spans="1:8" x14ac:dyDescent="0.3">
      <c r="A3132" t="s">
        <v>6133</v>
      </c>
      <c r="B3132" t="s">
        <v>6132</v>
      </c>
      <c r="C3132">
        <v>20.342084088249351</v>
      </c>
      <c r="D3132">
        <v>12047.64914012</v>
      </c>
      <c r="E3132">
        <v>18.886883910000002</v>
      </c>
      <c r="F3132">
        <v>8.2227432500000006</v>
      </c>
      <c r="G3132">
        <v>21.345590300000001</v>
      </c>
      <c r="H3132">
        <v>0</v>
      </c>
    </row>
    <row r="3133" spans="1:8" x14ac:dyDescent="0.3">
      <c r="A3133" t="s">
        <v>5726</v>
      </c>
      <c r="B3133" t="s">
        <v>5725</v>
      </c>
      <c r="C3133">
        <v>0.12675891722193999</v>
      </c>
      <c r="D3133">
        <v>11598.805152020001</v>
      </c>
      <c r="E3133">
        <v>-0.96222046999999999</v>
      </c>
      <c r="F3133">
        <v>15.50511388</v>
      </c>
      <c r="G3133">
        <v>107.61786266</v>
      </c>
      <c r="H3133">
        <v>0</v>
      </c>
    </row>
    <row r="3134" spans="1:8" x14ac:dyDescent="0.3">
      <c r="A3134" t="s">
        <v>5836</v>
      </c>
      <c r="B3134" t="s">
        <v>5835</v>
      </c>
      <c r="C3134">
        <v>0.39786232487633</v>
      </c>
      <c r="D3134">
        <v>11512.918772229999</v>
      </c>
      <c r="E3134">
        <v>1.3777697099999999</v>
      </c>
      <c r="F3134">
        <v>5.1335676799999996</v>
      </c>
      <c r="G3134">
        <v>19.585525260000001</v>
      </c>
      <c r="H3134">
        <v>0</v>
      </c>
    </row>
    <row r="3135" spans="1:8" x14ac:dyDescent="0.3">
      <c r="A3135" t="s">
        <v>4668</v>
      </c>
      <c r="B3135" t="s">
        <v>5759</v>
      </c>
      <c r="C3135">
        <v>856.707906433272</v>
      </c>
      <c r="D3135">
        <v>11549.37655372</v>
      </c>
      <c r="E3135">
        <v>0.13659136</v>
      </c>
      <c r="F3135">
        <v>-2.3315404100000001</v>
      </c>
      <c r="G3135">
        <v>5.1537846700000003</v>
      </c>
      <c r="H3135">
        <v>0</v>
      </c>
    </row>
    <row r="3136" spans="1:8" x14ac:dyDescent="0.3">
      <c r="A3136" t="s">
        <v>6050</v>
      </c>
      <c r="B3136" t="s">
        <v>6050</v>
      </c>
      <c r="C3136">
        <v>2.9402502947999999E-4</v>
      </c>
      <c r="D3136">
        <v>11420.58365386</v>
      </c>
      <c r="E3136">
        <v>-0.71074590000000004</v>
      </c>
      <c r="F3136">
        <v>-42.211096189999999</v>
      </c>
      <c r="G3136">
        <v>-40.84128578</v>
      </c>
      <c r="H3136">
        <v>0</v>
      </c>
    </row>
    <row r="3137" spans="1:8" x14ac:dyDescent="0.3">
      <c r="A3137" t="s">
        <v>6001</v>
      </c>
      <c r="B3137" t="s">
        <v>6001</v>
      </c>
      <c r="C3137">
        <v>2.47355460623E-3</v>
      </c>
      <c r="D3137">
        <v>11375.41684908</v>
      </c>
      <c r="E3137">
        <v>-0.12374162</v>
      </c>
      <c r="F3137">
        <v>-2.4450961499999999</v>
      </c>
      <c r="G3137">
        <v>1.8215508600000001</v>
      </c>
      <c r="H3137">
        <v>0</v>
      </c>
    </row>
    <row r="3138" spans="1:8" x14ac:dyDescent="0.3">
      <c r="A3138" t="s">
        <v>5739</v>
      </c>
      <c r="B3138" t="s">
        <v>5738</v>
      </c>
      <c r="C3138">
        <v>0.28663439880415997</v>
      </c>
      <c r="D3138">
        <v>11458.21245295</v>
      </c>
      <c r="E3138">
        <v>-7.4815490699999998</v>
      </c>
      <c r="F3138">
        <v>6.7982292099999997</v>
      </c>
      <c r="G3138">
        <v>29.294263610000002</v>
      </c>
      <c r="H3138">
        <v>0</v>
      </c>
    </row>
    <row r="3139" spans="1:8" x14ac:dyDescent="0.3">
      <c r="A3139" t="s">
        <v>6010</v>
      </c>
      <c r="B3139" t="s">
        <v>6009</v>
      </c>
      <c r="C3139">
        <v>1.331032661077E-2</v>
      </c>
      <c r="D3139">
        <v>11105.65404483</v>
      </c>
      <c r="E3139">
        <v>1.1934729999999999E-2</v>
      </c>
      <c r="F3139">
        <v>-7.4832079999999995E-2</v>
      </c>
      <c r="G3139">
        <v>10.827163280000001</v>
      </c>
      <c r="H3139">
        <v>0</v>
      </c>
    </row>
    <row r="3140" spans="1:8" x14ac:dyDescent="0.3">
      <c r="A3140" t="s">
        <v>6076</v>
      </c>
      <c r="B3140" t="s">
        <v>6075</v>
      </c>
      <c r="C3140">
        <v>12.98765047919937</v>
      </c>
      <c r="D3140">
        <v>11026.785793909999</v>
      </c>
      <c r="E3140">
        <v>-0.72452912999999997</v>
      </c>
      <c r="F3140">
        <v>8.86112374</v>
      </c>
      <c r="G3140">
        <v>40.295022899999999</v>
      </c>
      <c r="H3140">
        <v>0</v>
      </c>
    </row>
    <row r="3141" spans="1:8" x14ac:dyDescent="0.3">
      <c r="A3141" t="s">
        <v>5830</v>
      </c>
      <c r="B3141" t="s">
        <v>5829</v>
      </c>
      <c r="C3141">
        <v>1.1019636525E-4</v>
      </c>
      <c r="D3141">
        <v>10997.147871470001</v>
      </c>
      <c r="E3141">
        <v>0.19232436999999999</v>
      </c>
      <c r="F3141">
        <v>-1.0609711900000001</v>
      </c>
      <c r="G3141">
        <v>-9.5435345999999992</v>
      </c>
      <c r="H3141">
        <v>0</v>
      </c>
    </row>
    <row r="3142" spans="1:8" x14ac:dyDescent="0.3">
      <c r="A3142" t="s">
        <v>5489</v>
      </c>
      <c r="B3142" t="s">
        <v>5488</v>
      </c>
      <c r="C3142">
        <v>39.456281442701261</v>
      </c>
      <c r="D3142">
        <v>10879.235780200001</v>
      </c>
      <c r="E3142">
        <v>-5.8710213700000002</v>
      </c>
      <c r="F3142">
        <v>-0.13580257000000001</v>
      </c>
      <c r="G3142">
        <v>-30.202700310000001</v>
      </c>
      <c r="H3142">
        <v>0</v>
      </c>
    </row>
    <row r="3143" spans="1:8" x14ac:dyDescent="0.3">
      <c r="A3143" t="s">
        <v>6024</v>
      </c>
      <c r="B3143" t="s">
        <v>6023</v>
      </c>
      <c r="C3143">
        <v>2.285647430371E-2</v>
      </c>
      <c r="D3143">
        <v>10833.966811689999</v>
      </c>
      <c r="E3143">
        <v>-0.95885891000000001</v>
      </c>
      <c r="F3143">
        <v>2.0980212499999999</v>
      </c>
      <c r="G3143">
        <v>26.91566791</v>
      </c>
      <c r="H3143">
        <v>0</v>
      </c>
    </row>
    <row r="3144" spans="1:8" x14ac:dyDescent="0.3">
      <c r="A3144" t="s">
        <v>5361</v>
      </c>
      <c r="B3144" t="s">
        <v>6194</v>
      </c>
      <c r="C3144">
        <v>63.104550068998343</v>
      </c>
      <c r="D3144">
        <v>10627.653426770001</v>
      </c>
      <c r="E3144">
        <v>-4.4372977000000002</v>
      </c>
      <c r="F3144">
        <v>4.9204293899999998</v>
      </c>
      <c r="G3144">
        <v>16.89094236</v>
      </c>
      <c r="H3144">
        <v>0</v>
      </c>
    </row>
    <row r="3145" spans="1:8" x14ac:dyDescent="0.3">
      <c r="A3145" t="s">
        <v>5670</v>
      </c>
      <c r="B3145" t="s">
        <v>5669</v>
      </c>
      <c r="C3145">
        <v>6.0052515100000004E-6</v>
      </c>
      <c r="D3145">
        <v>10797.404662200001</v>
      </c>
      <c r="E3145">
        <v>-23.269031080000001</v>
      </c>
      <c r="F3145">
        <v>-21.820638559999999</v>
      </c>
      <c r="G3145">
        <v>23.616201589999999</v>
      </c>
      <c r="H3145">
        <v>0</v>
      </c>
    </row>
    <row r="3146" spans="1:8" x14ac:dyDescent="0.3">
      <c r="A3146" t="s">
        <v>5761</v>
      </c>
      <c r="B3146" t="s">
        <v>5760</v>
      </c>
      <c r="C3146">
        <v>2.0463069436E-4</v>
      </c>
      <c r="D3146">
        <v>10702.73458593</v>
      </c>
      <c r="E3146">
        <v>-3.76499403</v>
      </c>
      <c r="F3146">
        <v>-8.2431382899999992</v>
      </c>
      <c r="G3146">
        <v>-10.95921804</v>
      </c>
      <c r="H3146">
        <v>0</v>
      </c>
    </row>
    <row r="3147" spans="1:8" x14ac:dyDescent="0.3">
      <c r="A3147" t="s">
        <v>2198</v>
      </c>
      <c r="B3147" t="s">
        <v>6033</v>
      </c>
      <c r="C3147">
        <v>0.85522422846567003</v>
      </c>
      <c r="D3147">
        <v>8098.8528905399999</v>
      </c>
      <c r="E3147">
        <v>27.338584749999999</v>
      </c>
      <c r="F3147">
        <v>-8.6973657800000002</v>
      </c>
      <c r="G3147">
        <v>-16.329082209999999</v>
      </c>
      <c r="H3147">
        <v>0</v>
      </c>
    </row>
    <row r="3148" spans="1:8" x14ac:dyDescent="0.3">
      <c r="A3148" t="s">
        <v>5220</v>
      </c>
      <c r="B3148" t="s">
        <v>5219</v>
      </c>
      <c r="C3148">
        <v>6.7147421022476701</v>
      </c>
      <c r="D3148">
        <v>10545.01368116</v>
      </c>
      <c r="E3148">
        <v>-6.1112640200000001</v>
      </c>
      <c r="F3148">
        <v>-18.094903469999998</v>
      </c>
      <c r="G3148">
        <v>124.51889785</v>
      </c>
      <c r="H3148">
        <v>0</v>
      </c>
    </row>
    <row r="3149" spans="1:8" x14ac:dyDescent="0.3">
      <c r="A3149" t="s">
        <v>5431</v>
      </c>
      <c r="B3149" t="s">
        <v>5430</v>
      </c>
      <c r="C3149">
        <v>7.39533402447202</v>
      </c>
      <c r="D3149">
        <v>10533.42211164</v>
      </c>
      <c r="E3149">
        <v>-0.96805171999999995</v>
      </c>
      <c r="F3149">
        <v>-5.9323528200000002</v>
      </c>
      <c r="G3149">
        <v>69.251023599999996</v>
      </c>
      <c r="H3149">
        <v>0</v>
      </c>
    </row>
    <row r="3150" spans="1:8" x14ac:dyDescent="0.3">
      <c r="A3150" t="s">
        <v>5744</v>
      </c>
      <c r="B3150" t="s">
        <v>5743</v>
      </c>
      <c r="C3150">
        <v>0.62473009730816997</v>
      </c>
      <c r="D3150">
        <v>10402.52150721</v>
      </c>
      <c r="E3150">
        <v>0.54351368</v>
      </c>
      <c r="F3150">
        <v>4.0451306599999999</v>
      </c>
      <c r="G3150">
        <v>80.764201720000003</v>
      </c>
      <c r="H3150">
        <v>0</v>
      </c>
    </row>
    <row r="3151" spans="1:8" x14ac:dyDescent="0.3">
      <c r="A3151" t="s">
        <v>6068</v>
      </c>
      <c r="B3151" t="s">
        <v>6067</v>
      </c>
      <c r="C3151">
        <v>44.618128470745582</v>
      </c>
      <c r="D3151">
        <v>10264.22617647</v>
      </c>
      <c r="E3151">
        <v>-0.10913212999999999</v>
      </c>
      <c r="F3151">
        <v>931.63956328999996</v>
      </c>
      <c r="G3151">
        <v>10.87415887</v>
      </c>
      <c r="H3151">
        <v>0</v>
      </c>
    </row>
    <row r="3152" spans="1:8" x14ac:dyDescent="0.3">
      <c r="A3152" t="s">
        <v>5872</v>
      </c>
      <c r="B3152" t="s">
        <v>5871</v>
      </c>
      <c r="C3152">
        <v>4.48492200432967</v>
      </c>
      <c r="D3152">
        <v>10224.624175069999</v>
      </c>
      <c r="E3152">
        <v>-1.19918E-2</v>
      </c>
      <c r="F3152">
        <v>11.193250369999999</v>
      </c>
      <c r="G3152">
        <v>-0.14240008000000001</v>
      </c>
      <c r="H3152">
        <v>0</v>
      </c>
    </row>
    <row r="3153" spans="1:8" x14ac:dyDescent="0.3">
      <c r="A3153" t="s">
        <v>6357</v>
      </c>
      <c r="B3153" t="s">
        <v>6809</v>
      </c>
      <c r="C3153">
        <v>9.3021249525389996E-2</v>
      </c>
      <c r="D3153">
        <v>10194.91237127</v>
      </c>
      <c r="E3153">
        <v>-5.0496539999999999E-2</v>
      </c>
      <c r="F3153">
        <v>-6.4076333999999999</v>
      </c>
      <c r="G3153">
        <v>-7.35477866</v>
      </c>
      <c r="H3153">
        <v>0</v>
      </c>
    </row>
    <row r="3154" spans="1:8" x14ac:dyDescent="0.3">
      <c r="A3154" t="s">
        <v>5808</v>
      </c>
      <c r="B3154" t="s">
        <v>5807</v>
      </c>
      <c r="C3154">
        <v>2.0507933914020001E-2</v>
      </c>
      <c r="D3154">
        <v>10129.587065440001</v>
      </c>
      <c r="E3154">
        <v>-3.7380299999999998E-2</v>
      </c>
      <c r="F3154">
        <v>-3.0061101200000002</v>
      </c>
      <c r="G3154">
        <v>-23.526297419999999</v>
      </c>
      <c r="H3154">
        <v>0</v>
      </c>
    </row>
    <row r="3155" spans="1:8" x14ac:dyDescent="0.3">
      <c r="A3155" t="s">
        <v>5887</v>
      </c>
      <c r="B3155" t="s">
        <v>5886</v>
      </c>
      <c r="C3155">
        <v>0.06</v>
      </c>
      <c r="D3155">
        <v>9990.6864399999995</v>
      </c>
      <c r="E3155">
        <v>0</v>
      </c>
      <c r="F3155">
        <v>0</v>
      </c>
      <c r="G3155">
        <v>0</v>
      </c>
      <c r="H3155">
        <v>0</v>
      </c>
    </row>
    <row r="3156" spans="1:8" x14ac:dyDescent="0.3">
      <c r="A3156" t="s">
        <v>4668</v>
      </c>
      <c r="B3156" t="s">
        <v>5653</v>
      </c>
      <c r="C3156">
        <v>858.3</v>
      </c>
      <c r="D3156">
        <v>9966.2880492000004</v>
      </c>
      <c r="E3156">
        <v>0.15753544999999999</v>
      </c>
      <c r="F3156">
        <v>-2.065267</v>
      </c>
      <c r="G3156">
        <v>6.4888337500000004</v>
      </c>
      <c r="H3156">
        <v>0</v>
      </c>
    </row>
    <row r="3157" spans="1:8" x14ac:dyDescent="0.3">
      <c r="A3157" t="s">
        <v>7276</v>
      </c>
      <c r="B3157" t="s">
        <v>7275</v>
      </c>
      <c r="C3157">
        <v>6.4246182427599996E-3</v>
      </c>
      <c r="D3157">
        <v>10040.634219760001</v>
      </c>
      <c r="E3157">
        <v>0.10389158</v>
      </c>
      <c r="F3157">
        <v>-6.0306542800000003</v>
      </c>
      <c r="G3157">
        <v>-4.9515461500000004</v>
      </c>
      <c r="H3157">
        <v>0</v>
      </c>
    </row>
    <row r="3158" spans="1:8" x14ac:dyDescent="0.3">
      <c r="A3158" t="s">
        <v>5960</v>
      </c>
      <c r="B3158" t="s">
        <v>5959</v>
      </c>
      <c r="C3158">
        <v>1.70204106451E-3</v>
      </c>
      <c r="D3158">
        <v>8303.4613867900007</v>
      </c>
      <c r="E3158">
        <v>-19.890760499999999</v>
      </c>
      <c r="F3158">
        <v>4.8275480000000002</v>
      </c>
      <c r="G3158">
        <v>40.110749060000003</v>
      </c>
      <c r="H3158">
        <v>0</v>
      </c>
    </row>
    <row r="3159" spans="1:8" x14ac:dyDescent="0.3">
      <c r="A3159" t="s">
        <v>5860</v>
      </c>
      <c r="B3159" t="s">
        <v>5859</v>
      </c>
      <c r="C3159">
        <v>3.172167276353</v>
      </c>
      <c r="D3159">
        <v>9815.7515648099998</v>
      </c>
      <c r="E3159">
        <v>5.1320944800000001</v>
      </c>
      <c r="F3159">
        <v>25.296786109999999</v>
      </c>
      <c r="G3159">
        <v>-14.10237766</v>
      </c>
      <c r="H3159">
        <v>0</v>
      </c>
    </row>
    <row r="3160" spans="1:8" x14ac:dyDescent="0.3">
      <c r="A3160" t="s">
        <v>6299</v>
      </c>
      <c r="B3160" t="s">
        <v>6298</v>
      </c>
      <c r="C3160">
        <v>430.2</v>
      </c>
      <c r="D3160">
        <v>9702.1773300000004</v>
      </c>
      <c r="E3160">
        <v>-0.94404789</v>
      </c>
      <c r="F3160">
        <v>15.95687332</v>
      </c>
      <c r="G3160">
        <v>129.01250998</v>
      </c>
      <c r="H3160">
        <v>0</v>
      </c>
    </row>
    <row r="3161" spans="1:8" x14ac:dyDescent="0.3">
      <c r="A3161" t="s">
        <v>5879</v>
      </c>
      <c r="B3161" t="s">
        <v>5878</v>
      </c>
      <c r="C3161">
        <v>3.4010030521599999E-3</v>
      </c>
      <c r="D3161">
        <v>8268.9194738700007</v>
      </c>
      <c r="E3161">
        <v>79.707534870000003</v>
      </c>
      <c r="F3161">
        <v>-27.510676270000001</v>
      </c>
      <c r="G3161">
        <v>-32.47638096</v>
      </c>
      <c r="H3161">
        <v>0</v>
      </c>
    </row>
    <row r="3162" spans="1:8" x14ac:dyDescent="0.3">
      <c r="A3162" t="s">
        <v>5815</v>
      </c>
      <c r="B3162" t="s">
        <v>5814</v>
      </c>
      <c r="C3162">
        <v>5.9751509548029998E-2</v>
      </c>
      <c r="D3162">
        <v>9602.1369016299996</v>
      </c>
      <c r="E3162">
        <v>-0.76179998000000004</v>
      </c>
      <c r="F3162">
        <v>4.4407644900000003</v>
      </c>
      <c r="G3162">
        <v>23.617405550000001</v>
      </c>
      <c r="H3162">
        <v>0</v>
      </c>
    </row>
    <row r="3163" spans="1:8" x14ac:dyDescent="0.3">
      <c r="A3163" t="s">
        <v>5936</v>
      </c>
      <c r="B3163" t="s">
        <v>5935</v>
      </c>
      <c r="C3163">
        <v>4.8379924056000001E-4</v>
      </c>
      <c r="D3163">
        <v>6196.4893014299996</v>
      </c>
      <c r="E3163">
        <v>54.42704612</v>
      </c>
      <c r="F3163">
        <v>34.261191459999999</v>
      </c>
      <c r="G3163">
        <v>39.017495719999999</v>
      </c>
      <c r="H3163">
        <v>0</v>
      </c>
    </row>
    <row r="3164" spans="1:8" x14ac:dyDescent="0.3">
      <c r="A3164" t="s">
        <v>6433</v>
      </c>
      <c r="B3164" t="s">
        <v>6432</v>
      </c>
      <c r="C3164">
        <v>4.3338751584639998E-2</v>
      </c>
      <c r="D3164">
        <v>9303.5151597299991</v>
      </c>
      <c r="E3164">
        <v>-1.5958255400000001</v>
      </c>
      <c r="F3164">
        <v>3.1988992700000001</v>
      </c>
      <c r="G3164">
        <v>23.0398751</v>
      </c>
      <c r="H3164">
        <v>0</v>
      </c>
    </row>
    <row r="3165" spans="1:8" x14ac:dyDescent="0.3">
      <c r="A3165" t="s">
        <v>5846</v>
      </c>
      <c r="B3165" t="s">
        <v>5846</v>
      </c>
      <c r="C3165">
        <v>1.0010776290022201</v>
      </c>
      <c r="D3165">
        <v>9266.4021211399995</v>
      </c>
      <c r="E3165">
        <v>-2.0531239999999999E-2</v>
      </c>
      <c r="F3165">
        <v>-8.0731189999999994E-2</v>
      </c>
      <c r="G3165">
        <v>-3.414172E-2</v>
      </c>
      <c r="H3165">
        <v>0</v>
      </c>
    </row>
    <row r="3166" spans="1:8" x14ac:dyDescent="0.3">
      <c r="A3166" t="s">
        <v>2129</v>
      </c>
      <c r="B3166" t="s">
        <v>5664</v>
      </c>
      <c r="C3166">
        <v>7.6539751944339998E-2</v>
      </c>
      <c r="D3166">
        <v>9264.0370515499999</v>
      </c>
      <c r="E3166">
        <v>-0.96805171999999995</v>
      </c>
      <c r="F3166">
        <v>-8.3666512300000004</v>
      </c>
      <c r="G3166">
        <v>25.3319264</v>
      </c>
      <c r="H3166">
        <v>0</v>
      </c>
    </row>
    <row r="3167" spans="1:8" x14ac:dyDescent="0.3">
      <c r="A3167" t="s">
        <v>5834</v>
      </c>
      <c r="B3167" t="s">
        <v>5833</v>
      </c>
      <c r="C3167">
        <v>1.7197593420460001E-2</v>
      </c>
      <c r="D3167">
        <v>9267.2017844000002</v>
      </c>
      <c r="E3167">
        <v>-9.2317570000000002E-2</v>
      </c>
      <c r="F3167">
        <v>3.67340512</v>
      </c>
      <c r="G3167">
        <v>2.2096456500000001</v>
      </c>
      <c r="H3167">
        <v>0</v>
      </c>
    </row>
    <row r="3168" spans="1:8" x14ac:dyDescent="0.3">
      <c r="A3168" t="s">
        <v>5763</v>
      </c>
      <c r="B3168" t="s">
        <v>5762</v>
      </c>
      <c r="C3168">
        <v>5.849813636E-5</v>
      </c>
      <c r="D3168">
        <v>9221.8267945700009</v>
      </c>
      <c r="E3168">
        <v>0.60800599</v>
      </c>
      <c r="F3168">
        <v>-9.6280645299999996</v>
      </c>
      <c r="G3168">
        <v>-2.2205780800000001</v>
      </c>
      <c r="H3168">
        <v>0</v>
      </c>
    </row>
    <row r="3169" spans="1:8" x14ac:dyDescent="0.3">
      <c r="A3169" t="s">
        <v>5901</v>
      </c>
      <c r="B3169" t="s">
        <v>5900</v>
      </c>
      <c r="C3169">
        <v>11.88852149132566</v>
      </c>
      <c r="D3169">
        <v>8944.0601420599996</v>
      </c>
      <c r="E3169">
        <v>-0.96805171999999995</v>
      </c>
      <c r="F3169">
        <v>3.5720111000000001</v>
      </c>
      <c r="G3169">
        <v>18.910069589999999</v>
      </c>
      <c r="H3169">
        <v>0</v>
      </c>
    </row>
    <row r="3170" spans="1:8" x14ac:dyDescent="0.3">
      <c r="A3170" t="s">
        <v>5832</v>
      </c>
      <c r="B3170" t="s">
        <v>5831</v>
      </c>
      <c r="C3170">
        <v>1.411671657874E-2</v>
      </c>
      <c r="D3170">
        <v>8754.2497337900004</v>
      </c>
      <c r="E3170">
        <v>-0.83638866000000001</v>
      </c>
      <c r="F3170">
        <v>-2.11831244</v>
      </c>
      <c r="G3170">
        <v>69.552322500000002</v>
      </c>
      <c r="H3170">
        <v>0</v>
      </c>
    </row>
    <row r="3171" spans="1:8" x14ac:dyDescent="0.3">
      <c r="A3171" t="s">
        <v>7245</v>
      </c>
      <c r="B3171" t="s">
        <v>7244</v>
      </c>
      <c r="C3171">
        <v>7.5294072556399997E-3</v>
      </c>
      <c r="D3171">
        <v>8738.3818614499996</v>
      </c>
      <c r="E3171">
        <v>-5.32439E-3</v>
      </c>
      <c r="F3171">
        <v>-0.14120108000000001</v>
      </c>
      <c r="G3171">
        <v>10.81871314</v>
      </c>
      <c r="H3171">
        <v>0</v>
      </c>
    </row>
    <row r="3172" spans="1:8" x14ac:dyDescent="0.3">
      <c r="A3172" t="s">
        <v>6037</v>
      </c>
      <c r="B3172" t="s">
        <v>6036</v>
      </c>
      <c r="C3172">
        <v>0.35098881817554001</v>
      </c>
      <c r="D3172">
        <v>8724.6419844800002</v>
      </c>
      <c r="E3172">
        <v>0.75881029</v>
      </c>
      <c r="F3172">
        <v>4.37976688</v>
      </c>
      <c r="G3172">
        <v>7.2312225799999998</v>
      </c>
      <c r="H3172">
        <v>0</v>
      </c>
    </row>
    <row r="3173" spans="1:8" x14ac:dyDescent="0.3">
      <c r="A3173" t="s">
        <v>6088</v>
      </c>
      <c r="B3173" t="s">
        <v>6087</v>
      </c>
      <c r="C3173">
        <v>6.5521741113269999E-2</v>
      </c>
      <c r="D3173">
        <v>8687.3606125000006</v>
      </c>
      <c r="E3173">
        <v>0.17205802000000001</v>
      </c>
      <c r="F3173">
        <v>3.8831873300000002</v>
      </c>
      <c r="G3173">
        <v>16.28238816</v>
      </c>
      <c r="H3173">
        <v>0</v>
      </c>
    </row>
    <row r="3174" spans="1:8" x14ac:dyDescent="0.3">
      <c r="A3174" t="s">
        <v>5803</v>
      </c>
      <c r="B3174" t="s">
        <v>5802</v>
      </c>
      <c r="C3174">
        <v>3.9601250661210001E-2</v>
      </c>
      <c r="D3174">
        <v>8647.4701304200007</v>
      </c>
      <c r="E3174">
        <v>-0.96222046999999999</v>
      </c>
      <c r="F3174">
        <v>-10.03612027</v>
      </c>
      <c r="G3174">
        <v>-42.319149840000001</v>
      </c>
      <c r="H3174">
        <v>0</v>
      </c>
    </row>
    <row r="3175" spans="1:8" x14ac:dyDescent="0.3">
      <c r="A3175" t="s">
        <v>4503</v>
      </c>
      <c r="B3175" t="s">
        <v>5818</v>
      </c>
      <c r="C3175">
        <v>1.52406386798E-2</v>
      </c>
      <c r="D3175">
        <v>8571.7369789099994</v>
      </c>
      <c r="E3175">
        <v>-4.957491E-2</v>
      </c>
      <c r="F3175">
        <v>-1.2230098599999999</v>
      </c>
      <c r="G3175">
        <v>-14.8931758</v>
      </c>
      <c r="H3175">
        <v>0</v>
      </c>
    </row>
    <row r="3176" spans="1:8" x14ac:dyDescent="0.3">
      <c r="A3176" t="s">
        <v>5866</v>
      </c>
      <c r="B3176" t="s">
        <v>5865</v>
      </c>
      <c r="C3176">
        <v>5.5550730261243899</v>
      </c>
      <c r="D3176">
        <v>8521.2319691299999</v>
      </c>
      <c r="E3176">
        <v>0.55030120000000005</v>
      </c>
      <c r="F3176">
        <v>4.0225215299999997</v>
      </c>
      <c r="G3176">
        <v>18.47022926</v>
      </c>
      <c r="H3176">
        <v>0</v>
      </c>
    </row>
    <row r="3177" spans="1:8" x14ac:dyDescent="0.3">
      <c r="A3177" t="s">
        <v>6171</v>
      </c>
      <c r="B3177" t="s">
        <v>6170</v>
      </c>
      <c r="C3177">
        <v>8.3132234692E-4</v>
      </c>
      <c r="D3177">
        <v>8347.7926470599996</v>
      </c>
      <c r="E3177">
        <v>11.916142170000001</v>
      </c>
      <c r="F3177">
        <v>22.047279100000001</v>
      </c>
      <c r="G3177">
        <v>71.888657129999999</v>
      </c>
      <c r="H3177">
        <v>0</v>
      </c>
    </row>
    <row r="3178" spans="1:8" x14ac:dyDescent="0.3">
      <c r="A3178" t="s">
        <v>5826</v>
      </c>
      <c r="B3178" t="s">
        <v>5825</v>
      </c>
      <c r="C3178">
        <v>4.0510150846999999E-4</v>
      </c>
      <c r="D3178">
        <v>8327.4649919700005</v>
      </c>
      <c r="E3178">
        <v>-1.9695962899999999</v>
      </c>
      <c r="F3178">
        <v>-2.0791464</v>
      </c>
      <c r="G3178">
        <v>-3.2169744100000002</v>
      </c>
      <c r="H3178">
        <v>0</v>
      </c>
    </row>
    <row r="3179" spans="1:8" x14ac:dyDescent="0.3">
      <c r="A3179" t="s">
        <v>5993</v>
      </c>
      <c r="B3179" t="s">
        <v>5992</v>
      </c>
      <c r="C3179">
        <v>103.48172331529508</v>
      </c>
      <c r="D3179">
        <v>8333.4975191199992</v>
      </c>
      <c r="E3179">
        <v>-0.96716966999999998</v>
      </c>
      <c r="F3179">
        <v>8.8108452400000008</v>
      </c>
      <c r="G3179">
        <v>-4.2023391700000001</v>
      </c>
      <c r="H3179">
        <v>0</v>
      </c>
    </row>
    <row r="3180" spans="1:8" x14ac:dyDescent="0.3">
      <c r="A3180" t="s">
        <v>5752</v>
      </c>
      <c r="B3180" t="s">
        <v>5751</v>
      </c>
      <c r="C3180">
        <v>0.15563610169007999</v>
      </c>
      <c r="D3180">
        <v>8288.6535088799992</v>
      </c>
      <c r="E3180">
        <v>5.2206026100000003</v>
      </c>
      <c r="F3180">
        <v>1.29549826</v>
      </c>
      <c r="G3180">
        <v>-5.0216573799999997</v>
      </c>
      <c r="H3180">
        <v>0</v>
      </c>
    </row>
    <row r="3181" spans="1:8" x14ac:dyDescent="0.3">
      <c r="A3181" t="s">
        <v>5938</v>
      </c>
      <c r="B3181" t="s">
        <v>5937</v>
      </c>
      <c r="C3181">
        <v>1.447020222863E-2</v>
      </c>
      <c r="D3181">
        <v>8222.4916049200001</v>
      </c>
      <c r="E3181">
        <v>-8.4082920000000005E-2</v>
      </c>
      <c r="F3181">
        <v>12.415824020000001</v>
      </c>
      <c r="G3181">
        <v>40.598463610000003</v>
      </c>
      <c r="H3181">
        <v>0</v>
      </c>
    </row>
    <row r="3182" spans="1:8" x14ac:dyDescent="0.3">
      <c r="A3182" t="s">
        <v>6137</v>
      </c>
      <c r="B3182" t="s">
        <v>6136</v>
      </c>
      <c r="C3182">
        <v>1273.2381870955178</v>
      </c>
      <c r="D3182">
        <v>8214.5867941199995</v>
      </c>
      <c r="E3182">
        <v>1.7408847700000001</v>
      </c>
      <c r="F3182">
        <v>-15.12406021</v>
      </c>
      <c r="G3182">
        <v>-17.802091690000001</v>
      </c>
      <c r="H3182">
        <v>0</v>
      </c>
    </row>
    <row r="3183" spans="1:8" x14ac:dyDescent="0.3">
      <c r="A3183" t="s">
        <v>6066</v>
      </c>
      <c r="B3183" t="s">
        <v>6065</v>
      </c>
      <c r="C3183">
        <v>207.98310835210975</v>
      </c>
      <c r="D3183">
        <v>8214.0505795499994</v>
      </c>
      <c r="E3183">
        <v>-0.96805171999999995</v>
      </c>
      <c r="F3183">
        <v>12.637310640000001</v>
      </c>
      <c r="G3183">
        <v>70.663830739999995</v>
      </c>
      <c r="H3183">
        <v>0</v>
      </c>
    </row>
    <row r="3184" spans="1:8" x14ac:dyDescent="0.3">
      <c r="A3184" t="s">
        <v>6089</v>
      </c>
      <c r="B3184" t="s">
        <v>6089</v>
      </c>
      <c r="C3184">
        <v>8.5142453175300007E-3</v>
      </c>
      <c r="D3184">
        <v>8138.8284783999998</v>
      </c>
      <c r="E3184">
        <v>-5.8554120000000001E-2</v>
      </c>
      <c r="F3184">
        <v>-5.3403264999999998</v>
      </c>
      <c r="G3184">
        <v>6.7533483500000004</v>
      </c>
      <c r="H3184">
        <v>0</v>
      </c>
    </row>
    <row r="3185" spans="1:8" x14ac:dyDescent="0.3">
      <c r="A3185" t="s">
        <v>5965</v>
      </c>
      <c r="B3185" t="s">
        <v>5964</v>
      </c>
      <c r="C3185">
        <v>1.1309890347900001E-3</v>
      </c>
      <c r="D3185">
        <v>8283.5060456499996</v>
      </c>
      <c r="E3185">
        <v>3.6815490799999999</v>
      </c>
      <c r="F3185">
        <v>-0.94777308999999998</v>
      </c>
      <c r="G3185">
        <v>5.5856214399999997</v>
      </c>
      <c r="H3185">
        <v>0</v>
      </c>
    </row>
    <row r="3186" spans="1:8" x14ac:dyDescent="0.3">
      <c r="A3186" t="s">
        <v>5907</v>
      </c>
      <c r="B3186" t="s">
        <v>5906</v>
      </c>
      <c r="C3186">
        <v>3.1268052410530003E-2</v>
      </c>
      <c r="D3186">
        <v>8100.7369449999997</v>
      </c>
      <c r="E3186">
        <v>0.71760541</v>
      </c>
      <c r="F3186">
        <v>6.8132434799999997</v>
      </c>
      <c r="G3186">
        <v>1.1114710699999999</v>
      </c>
      <c r="H3186">
        <v>0</v>
      </c>
    </row>
    <row r="3187" spans="1:8" x14ac:dyDescent="0.3">
      <c r="A3187" t="s">
        <v>6060</v>
      </c>
      <c r="B3187" t="s">
        <v>6059</v>
      </c>
      <c r="C3187">
        <v>12.26378121548332</v>
      </c>
      <c r="D3187">
        <v>8080.13069481</v>
      </c>
      <c r="E3187">
        <v>-14.17728365</v>
      </c>
      <c r="F3187">
        <v>-12.70083855</v>
      </c>
      <c r="G3187">
        <v>-12.61088086</v>
      </c>
      <c r="H3187">
        <v>0</v>
      </c>
    </row>
    <row r="3188" spans="1:8" x14ac:dyDescent="0.3">
      <c r="A3188" t="s">
        <v>5845</v>
      </c>
      <c r="B3188" t="s">
        <v>5845</v>
      </c>
      <c r="C3188">
        <v>0.56558319910077004</v>
      </c>
      <c r="D3188">
        <v>7760.0055771899997</v>
      </c>
      <c r="E3188">
        <v>63.383209950000001</v>
      </c>
      <c r="F3188">
        <v>59.105219939999998</v>
      </c>
      <c r="G3188">
        <v>28.793973619999999</v>
      </c>
      <c r="H3188">
        <v>0</v>
      </c>
    </row>
    <row r="3189" spans="1:8" x14ac:dyDescent="0.3">
      <c r="A3189" t="s">
        <v>6246</v>
      </c>
      <c r="B3189" t="s">
        <v>6245</v>
      </c>
      <c r="C3189">
        <v>0.25963464099059003</v>
      </c>
      <c r="D3189">
        <v>7943.3241910500001</v>
      </c>
      <c r="E3189">
        <v>-0.96990284000000004</v>
      </c>
      <c r="F3189">
        <v>-10.190833810000001</v>
      </c>
      <c r="G3189">
        <v>11.04517997</v>
      </c>
      <c r="H3189">
        <v>0</v>
      </c>
    </row>
    <row r="3190" spans="1:8" x14ac:dyDescent="0.3">
      <c r="A3190" t="s">
        <v>5842</v>
      </c>
      <c r="B3190" t="s">
        <v>5841</v>
      </c>
      <c r="C3190">
        <v>1.63011457419E-3</v>
      </c>
      <c r="D3190">
        <v>7844.5889474100004</v>
      </c>
      <c r="E3190">
        <v>0.72376417000000004</v>
      </c>
      <c r="F3190">
        <v>2.0300205099999999</v>
      </c>
      <c r="G3190">
        <v>11.50341704</v>
      </c>
      <c r="H3190">
        <v>0</v>
      </c>
    </row>
    <row r="3191" spans="1:8" x14ac:dyDescent="0.3">
      <c r="A3191" t="s">
        <v>5926</v>
      </c>
      <c r="B3191" t="s">
        <v>5925</v>
      </c>
      <c r="C3191">
        <v>6.3666909588090001E-2</v>
      </c>
      <c r="D3191">
        <v>7529.1958565799996</v>
      </c>
      <c r="E3191">
        <v>-2.5083942299999999</v>
      </c>
      <c r="F3191">
        <v>-9.3334313899999994</v>
      </c>
      <c r="G3191">
        <v>-14.228890809999999</v>
      </c>
      <c r="H3191">
        <v>0</v>
      </c>
    </row>
    <row r="3192" spans="1:8" x14ac:dyDescent="0.3">
      <c r="A3192" t="s">
        <v>5950</v>
      </c>
      <c r="B3192" t="s">
        <v>5949</v>
      </c>
      <c r="C3192">
        <v>5.0859041485203296</v>
      </c>
      <c r="D3192">
        <v>7776.3979621600001</v>
      </c>
      <c r="E3192">
        <v>-0.96990284000000004</v>
      </c>
      <c r="F3192">
        <v>0.16629115999999999</v>
      </c>
      <c r="G3192">
        <v>7.5951697999999999</v>
      </c>
      <c r="H3192">
        <v>0</v>
      </c>
    </row>
    <row r="3193" spans="1:8" x14ac:dyDescent="0.3">
      <c r="A3193" t="s">
        <v>6041</v>
      </c>
      <c r="B3193" t="s">
        <v>6040</v>
      </c>
      <c r="C3193">
        <v>539.70000000000005</v>
      </c>
      <c r="D3193">
        <v>7681.6852861799998</v>
      </c>
      <c r="E3193">
        <v>0.14845054999999999</v>
      </c>
      <c r="F3193">
        <v>-0.60773480999999996</v>
      </c>
      <c r="G3193">
        <v>4.8571983699999999</v>
      </c>
      <c r="H3193">
        <v>0</v>
      </c>
    </row>
    <row r="3194" spans="1:8" x14ac:dyDescent="0.3">
      <c r="A3194" t="s">
        <v>7561</v>
      </c>
      <c r="B3194" t="s">
        <v>7562</v>
      </c>
      <c r="C3194">
        <v>4.8540495927400003E-3</v>
      </c>
      <c r="D3194">
        <v>7641.9968594600005</v>
      </c>
      <c r="E3194">
        <v>8.8720778800000009</v>
      </c>
      <c r="F3194">
        <v>45.897881740000003</v>
      </c>
      <c r="G3194">
        <v>0</v>
      </c>
      <c r="H3194">
        <v>0</v>
      </c>
    </row>
    <row r="3195" spans="1:8" x14ac:dyDescent="0.3">
      <c r="A3195" t="s">
        <v>5897</v>
      </c>
      <c r="B3195" t="s">
        <v>5896</v>
      </c>
      <c r="C3195">
        <v>169.03</v>
      </c>
      <c r="D3195">
        <v>7588.6238221399999</v>
      </c>
      <c r="E3195">
        <v>0.40988476000000001</v>
      </c>
      <c r="F3195">
        <v>0.99181454000000002</v>
      </c>
      <c r="G3195">
        <v>-12.00937012</v>
      </c>
      <c r="H3195">
        <v>0</v>
      </c>
    </row>
    <row r="3196" spans="1:8" x14ac:dyDescent="0.3">
      <c r="A3196" t="s">
        <v>5893</v>
      </c>
      <c r="B3196" t="s">
        <v>5892</v>
      </c>
      <c r="C3196">
        <v>58.858063504905722</v>
      </c>
      <c r="D3196">
        <v>7615.3807810799999</v>
      </c>
      <c r="E3196">
        <v>0.38134084000000001</v>
      </c>
      <c r="F3196">
        <v>-0.11622039000000001</v>
      </c>
      <c r="G3196">
        <v>-1.67701805</v>
      </c>
      <c r="H3196">
        <v>0</v>
      </c>
    </row>
    <row r="3197" spans="1:8" x14ac:dyDescent="0.3">
      <c r="A3197" t="s">
        <v>5580</v>
      </c>
      <c r="B3197" t="s">
        <v>5579</v>
      </c>
      <c r="C3197">
        <v>8.9452846810904596</v>
      </c>
      <c r="D3197">
        <v>7457.0397106999999</v>
      </c>
      <c r="E3197">
        <v>-4.9559649999999997E-2</v>
      </c>
      <c r="F3197">
        <v>-1.8887216099999999</v>
      </c>
      <c r="G3197">
        <v>-25.80916071</v>
      </c>
      <c r="H3197">
        <v>0</v>
      </c>
    </row>
    <row r="3198" spans="1:8" x14ac:dyDescent="0.3">
      <c r="A3198" t="s">
        <v>5914</v>
      </c>
      <c r="B3198" t="s">
        <v>5913</v>
      </c>
      <c r="C3198">
        <v>9.7306330004009997E-2</v>
      </c>
      <c r="D3198">
        <v>7498.44428126</v>
      </c>
      <c r="E3198">
        <v>1.89621737</v>
      </c>
      <c r="F3198">
        <v>9.1164901199999999</v>
      </c>
      <c r="G3198">
        <v>-0.19716655</v>
      </c>
      <c r="H3198">
        <v>0</v>
      </c>
    </row>
    <row r="3199" spans="1:8" x14ac:dyDescent="0.3">
      <c r="A3199" t="s">
        <v>6217</v>
      </c>
      <c r="B3199" t="s">
        <v>6216</v>
      </c>
      <c r="C3199">
        <v>149.46</v>
      </c>
      <c r="D3199">
        <v>7963.6843838699997</v>
      </c>
      <c r="E3199">
        <v>-9.3582890000000002E-2</v>
      </c>
      <c r="F3199">
        <v>12.397067120000001</v>
      </c>
      <c r="G3199">
        <v>28.844827590000001</v>
      </c>
      <c r="H3199">
        <v>0</v>
      </c>
    </row>
    <row r="3200" spans="1:8" x14ac:dyDescent="0.3">
      <c r="A3200" t="s">
        <v>7006</v>
      </c>
      <c r="B3200" t="s">
        <v>7006</v>
      </c>
      <c r="C3200">
        <v>0.15891179666363001</v>
      </c>
      <c r="D3200">
        <v>7333.7560696600003</v>
      </c>
      <c r="E3200">
        <v>-3.0957318300000001</v>
      </c>
      <c r="F3200">
        <v>-4.2700020099999998</v>
      </c>
      <c r="G3200">
        <v>-3.6898202000000002</v>
      </c>
      <c r="H3200">
        <v>0</v>
      </c>
    </row>
    <row r="3201" spans="1:8" x14ac:dyDescent="0.3">
      <c r="A3201" t="s">
        <v>6014</v>
      </c>
      <c r="B3201" t="s">
        <v>6013</v>
      </c>
      <c r="C3201">
        <v>3.0007878699999999E-5</v>
      </c>
      <c r="D3201">
        <v>7318.4130994799998</v>
      </c>
      <c r="E3201">
        <v>3.2071374499999998</v>
      </c>
      <c r="F3201">
        <v>2.2514959999999999</v>
      </c>
      <c r="G3201">
        <v>6.0031601400000003</v>
      </c>
      <c r="H3201">
        <v>0</v>
      </c>
    </row>
    <row r="3202" spans="1:8" x14ac:dyDescent="0.3">
      <c r="A3202" t="s">
        <v>5919</v>
      </c>
      <c r="B3202" t="s">
        <v>5918</v>
      </c>
      <c r="C3202">
        <v>4.3924064555189997E-2</v>
      </c>
      <c r="D3202">
        <v>7259.7352582499998</v>
      </c>
      <c r="E3202">
        <v>1.41767442</v>
      </c>
      <c r="F3202">
        <v>-33.554581669999997</v>
      </c>
      <c r="G3202">
        <v>-52.309572529999997</v>
      </c>
      <c r="H3202">
        <v>0</v>
      </c>
    </row>
    <row r="3203" spans="1:8" x14ac:dyDescent="0.3">
      <c r="A3203" t="s">
        <v>1484</v>
      </c>
      <c r="B3203" t="s">
        <v>7403</v>
      </c>
      <c r="C3203">
        <v>5.8349653463250002E-2</v>
      </c>
      <c r="D3203">
        <v>7487.4851502199999</v>
      </c>
      <c r="E3203">
        <v>-3.4691307299999998</v>
      </c>
      <c r="F3203">
        <v>10.964519810000001</v>
      </c>
      <c r="G3203">
        <v>52.184236859999999</v>
      </c>
      <c r="H3203">
        <v>0</v>
      </c>
    </row>
    <row r="3204" spans="1:8" x14ac:dyDescent="0.3">
      <c r="A3204" t="s">
        <v>5746</v>
      </c>
      <c r="B3204" t="s">
        <v>5745</v>
      </c>
      <c r="C3204">
        <v>1.2716949174000001E-4</v>
      </c>
      <c r="D3204">
        <v>7106.1023910399999</v>
      </c>
      <c r="E3204">
        <v>-1.2898423800000001</v>
      </c>
      <c r="F3204">
        <v>1.1749406499999999</v>
      </c>
      <c r="G3204">
        <v>-0.73634873000000001</v>
      </c>
      <c r="H3204">
        <v>0</v>
      </c>
    </row>
    <row r="3205" spans="1:8" x14ac:dyDescent="0.3">
      <c r="A3205" t="s">
        <v>6442</v>
      </c>
      <c r="B3205" t="s">
        <v>6441</v>
      </c>
      <c r="C3205">
        <v>0.65246077825837001</v>
      </c>
      <c r="D3205">
        <v>7094.9255461700004</v>
      </c>
      <c r="E3205">
        <v>-6.7284617200000003</v>
      </c>
      <c r="F3205">
        <v>-4.9792187600000002</v>
      </c>
      <c r="G3205">
        <v>-10.96722765</v>
      </c>
      <c r="H3205">
        <v>0</v>
      </c>
    </row>
    <row r="3206" spans="1:8" x14ac:dyDescent="0.3">
      <c r="A3206" t="s">
        <v>2796</v>
      </c>
      <c r="B3206" t="s">
        <v>6779</v>
      </c>
      <c r="C3206">
        <v>8.2850502807699997E-3</v>
      </c>
      <c r="D3206">
        <v>6959.2002026600003</v>
      </c>
      <c r="E3206">
        <v>-0.47295566999999999</v>
      </c>
      <c r="F3206">
        <v>2.3105182499999999</v>
      </c>
      <c r="G3206">
        <v>-13.97887907</v>
      </c>
      <c r="H3206">
        <v>0</v>
      </c>
    </row>
    <row r="3207" spans="1:8" x14ac:dyDescent="0.3">
      <c r="A3207" t="s">
        <v>6240</v>
      </c>
      <c r="B3207" t="s">
        <v>6239</v>
      </c>
      <c r="C3207">
        <v>5.5752132158307797</v>
      </c>
      <c r="D3207">
        <v>6968.9795472699998</v>
      </c>
      <c r="E3207">
        <v>3.5816904300000001</v>
      </c>
      <c r="F3207">
        <v>265.21516616999997</v>
      </c>
      <c r="G3207">
        <v>177.24099297000001</v>
      </c>
      <c r="H3207">
        <v>0</v>
      </c>
    </row>
    <row r="3208" spans="1:8" x14ac:dyDescent="0.3">
      <c r="A3208" t="s">
        <v>6084</v>
      </c>
      <c r="B3208" t="s">
        <v>6083</v>
      </c>
      <c r="C3208">
        <v>0.12899589044057999</v>
      </c>
      <c r="D3208">
        <v>6934.92607916</v>
      </c>
      <c r="E3208">
        <v>-1.3931589600000001</v>
      </c>
      <c r="F3208">
        <v>-62.17351274</v>
      </c>
      <c r="G3208">
        <v>28.137199630000001</v>
      </c>
      <c r="H3208">
        <v>0</v>
      </c>
    </row>
    <row r="3209" spans="1:8" x14ac:dyDescent="0.3">
      <c r="A3209" t="s">
        <v>5921</v>
      </c>
      <c r="B3209" t="s">
        <v>5920</v>
      </c>
      <c r="C3209">
        <v>60.274999999999999</v>
      </c>
      <c r="D3209">
        <v>6852.8172249999998</v>
      </c>
      <c r="E3209">
        <v>0.33291718999999997</v>
      </c>
      <c r="F3209">
        <v>-6.8752414100000001</v>
      </c>
      <c r="G3209">
        <v>0.54211843000000004</v>
      </c>
      <c r="H3209">
        <v>0</v>
      </c>
    </row>
    <row r="3210" spans="1:8" x14ac:dyDescent="0.3">
      <c r="A3210" t="s">
        <v>6119</v>
      </c>
      <c r="B3210" t="s">
        <v>6118</v>
      </c>
      <c r="C3210">
        <v>3.4873888985389997E-2</v>
      </c>
      <c r="D3210">
        <v>6881.7010369700001</v>
      </c>
      <c r="E3210">
        <v>35.22298095</v>
      </c>
      <c r="F3210">
        <v>24.051969410000002</v>
      </c>
      <c r="G3210">
        <v>18.458423239999998</v>
      </c>
      <c r="H3210">
        <v>0</v>
      </c>
    </row>
    <row r="3211" spans="1:8" x14ac:dyDescent="0.3">
      <c r="A3211" t="s">
        <v>6307</v>
      </c>
      <c r="B3211" t="s">
        <v>6306</v>
      </c>
      <c r="C3211">
        <v>57.284999999999997</v>
      </c>
      <c r="D3211">
        <v>6818.7</v>
      </c>
      <c r="E3211">
        <v>-2.6178010000000002E-2</v>
      </c>
      <c r="F3211">
        <v>1.1119936500000001</v>
      </c>
      <c r="G3211">
        <v>19.630364409999999</v>
      </c>
      <c r="H3211">
        <v>0</v>
      </c>
    </row>
    <row r="3212" spans="1:8" x14ac:dyDescent="0.3">
      <c r="A3212" t="s">
        <v>5917</v>
      </c>
      <c r="B3212" t="s">
        <v>5916</v>
      </c>
      <c r="C3212">
        <v>6.2254440676029997E-2</v>
      </c>
      <c r="D3212">
        <v>6813.6821212100003</v>
      </c>
      <c r="E3212">
        <v>-0.94519065999999996</v>
      </c>
      <c r="F3212">
        <v>4.1134181999999999</v>
      </c>
      <c r="G3212">
        <v>14.113428900000001</v>
      </c>
      <c r="H3212">
        <v>0</v>
      </c>
    </row>
    <row r="3213" spans="1:8" x14ac:dyDescent="0.3">
      <c r="A3213" t="s">
        <v>4631</v>
      </c>
      <c r="B3213" t="s">
        <v>6017</v>
      </c>
      <c r="C3213">
        <v>4.9548380995743502</v>
      </c>
      <c r="D3213">
        <v>6808.4197134799997</v>
      </c>
      <c r="E3213">
        <v>8.9573990400000003</v>
      </c>
      <c r="F3213">
        <v>21.176791789999999</v>
      </c>
      <c r="G3213">
        <v>64.00813728</v>
      </c>
      <c r="H3213">
        <v>0</v>
      </c>
    </row>
    <row r="3214" spans="1:8" x14ac:dyDescent="0.3">
      <c r="A3214" t="s">
        <v>6233</v>
      </c>
      <c r="B3214" t="s">
        <v>6232</v>
      </c>
      <c r="C3214">
        <v>1.4626488667950001E-2</v>
      </c>
      <c r="D3214">
        <v>6751.1112377400004</v>
      </c>
      <c r="E3214">
        <v>-8.7970068300000008</v>
      </c>
      <c r="F3214">
        <v>-5.6032726300000002</v>
      </c>
      <c r="G3214">
        <v>188.94624837999999</v>
      </c>
      <c r="H3214">
        <v>0</v>
      </c>
    </row>
    <row r="3215" spans="1:8" x14ac:dyDescent="0.3">
      <c r="A3215" t="s">
        <v>6105</v>
      </c>
      <c r="B3215" t="s">
        <v>6104</v>
      </c>
      <c r="C3215">
        <v>1.8958886469810001E-2</v>
      </c>
      <c r="D3215">
        <v>6633.8184337800003</v>
      </c>
      <c r="E3215">
        <v>-0.91666439</v>
      </c>
      <c r="F3215">
        <v>6.4596534200000004</v>
      </c>
      <c r="G3215">
        <v>6.45729621</v>
      </c>
      <c r="H3215">
        <v>0</v>
      </c>
    </row>
    <row r="3216" spans="1:8" x14ac:dyDescent="0.3">
      <c r="A3216" t="s">
        <v>2236</v>
      </c>
      <c r="B3216" t="s">
        <v>5589</v>
      </c>
      <c r="C3216">
        <v>3.64201490732674</v>
      </c>
      <c r="D3216">
        <v>6628.9511531400003</v>
      </c>
      <c r="E3216">
        <v>-0.96805171999999995</v>
      </c>
      <c r="F3216">
        <v>4.1506823800000001</v>
      </c>
      <c r="G3216">
        <v>-0.31430627999999999</v>
      </c>
      <c r="H3216">
        <v>0</v>
      </c>
    </row>
    <row r="3217" spans="1:8" x14ac:dyDescent="0.3">
      <c r="A3217" t="s">
        <v>5969</v>
      </c>
      <c r="B3217" t="s">
        <v>5968</v>
      </c>
      <c r="C3217">
        <v>1.402678991943E-2</v>
      </c>
      <c r="D3217">
        <v>6520.0809621300004</v>
      </c>
      <c r="E3217">
        <v>0.18749508000000001</v>
      </c>
      <c r="F3217">
        <v>-0.37846279999999999</v>
      </c>
      <c r="G3217">
        <v>3.7857859199999999</v>
      </c>
      <c r="H3217">
        <v>0</v>
      </c>
    </row>
    <row r="3218" spans="1:8" x14ac:dyDescent="0.3">
      <c r="A3218" t="s">
        <v>6058</v>
      </c>
      <c r="B3218" t="s">
        <v>6057</v>
      </c>
      <c r="C3218">
        <v>36.000635249967878</v>
      </c>
      <c r="D3218">
        <v>6499.8531010400002</v>
      </c>
      <c r="E3218">
        <v>0.11930391999999999</v>
      </c>
      <c r="F3218">
        <v>10.66220105</v>
      </c>
      <c r="G3218">
        <v>18.069422729999999</v>
      </c>
      <c r="H3218">
        <v>0</v>
      </c>
    </row>
    <row r="3219" spans="1:8" x14ac:dyDescent="0.3">
      <c r="A3219" t="s">
        <v>6062</v>
      </c>
      <c r="B3219" t="s">
        <v>6061</v>
      </c>
      <c r="C3219">
        <v>3.8253452132399998E-3</v>
      </c>
      <c r="D3219">
        <v>6828.5458542300003</v>
      </c>
      <c r="E3219">
        <v>-8.9472485600000002</v>
      </c>
      <c r="F3219">
        <v>-27.225041300000001</v>
      </c>
      <c r="G3219">
        <v>-39.979624829999999</v>
      </c>
      <c r="H3219">
        <v>0</v>
      </c>
    </row>
    <row r="3220" spans="1:8" x14ac:dyDescent="0.3">
      <c r="A3220" t="s">
        <v>5954</v>
      </c>
      <c r="B3220" t="s">
        <v>5953</v>
      </c>
      <c r="C3220">
        <v>2165.6867588872283</v>
      </c>
      <c r="D3220">
        <v>6497.9270041299997</v>
      </c>
      <c r="E3220">
        <v>0.87091626</v>
      </c>
      <c r="F3220">
        <v>9.1090388099999995</v>
      </c>
      <c r="G3220">
        <v>19.414608730000001</v>
      </c>
      <c r="H3220">
        <v>0</v>
      </c>
    </row>
    <row r="3221" spans="1:8" x14ac:dyDescent="0.3">
      <c r="A3221" t="s">
        <v>5666</v>
      </c>
      <c r="B3221" t="s">
        <v>5665</v>
      </c>
      <c r="C3221">
        <v>0.28026968026287002</v>
      </c>
      <c r="D3221">
        <v>6458.9199972500001</v>
      </c>
      <c r="E3221">
        <v>-1.0465678599999999</v>
      </c>
      <c r="F3221">
        <v>3.3521407700000001</v>
      </c>
      <c r="G3221">
        <v>7.7947912400000003</v>
      </c>
      <c r="H3221">
        <v>0</v>
      </c>
    </row>
    <row r="3222" spans="1:8" x14ac:dyDescent="0.3">
      <c r="A3222" t="s">
        <v>5394</v>
      </c>
      <c r="B3222" t="s">
        <v>5393</v>
      </c>
      <c r="C3222">
        <v>0.17432911780362001</v>
      </c>
      <c r="D3222">
        <v>6421.0451144400004</v>
      </c>
      <c r="E3222">
        <v>-0.96805171999999995</v>
      </c>
      <c r="F3222">
        <v>15.38014207</v>
      </c>
      <c r="G3222">
        <v>90.314552000000006</v>
      </c>
      <c r="H3222">
        <v>0</v>
      </c>
    </row>
    <row r="3223" spans="1:8" x14ac:dyDescent="0.3">
      <c r="A3223" t="s">
        <v>5616</v>
      </c>
      <c r="B3223" t="s">
        <v>5615</v>
      </c>
      <c r="C3223">
        <v>3.2270518800219999E-2</v>
      </c>
      <c r="D3223">
        <v>6410.3103835900001</v>
      </c>
      <c r="E3223">
        <v>-0.28905684999999998</v>
      </c>
      <c r="F3223">
        <v>7.4315936000000002</v>
      </c>
      <c r="G3223">
        <v>-43.955289309999998</v>
      </c>
      <c r="H3223">
        <v>0</v>
      </c>
    </row>
    <row r="3224" spans="1:8" x14ac:dyDescent="0.3">
      <c r="A3224" t="s">
        <v>5899</v>
      </c>
      <c r="B3224" t="s">
        <v>5898</v>
      </c>
      <c r="C3224">
        <v>6.8804919718200002E-3</v>
      </c>
      <c r="D3224">
        <v>6355.6590814800002</v>
      </c>
      <c r="E3224">
        <v>1.6662081799999999</v>
      </c>
      <c r="F3224">
        <v>-0.42035526000000001</v>
      </c>
      <c r="G3224">
        <v>-16.100768840000001</v>
      </c>
      <c r="H3224">
        <v>0</v>
      </c>
    </row>
    <row r="3225" spans="1:8" x14ac:dyDescent="0.3">
      <c r="A3225" t="s">
        <v>5685</v>
      </c>
      <c r="B3225" t="s">
        <v>5684</v>
      </c>
      <c r="C3225">
        <v>2.610134842092E-2</v>
      </c>
      <c r="D3225">
        <v>6324.9555053599997</v>
      </c>
      <c r="E3225">
        <v>-11.67897381</v>
      </c>
      <c r="F3225">
        <v>-7.3098339000000001</v>
      </c>
      <c r="G3225">
        <v>6.1217658500000001</v>
      </c>
      <c r="H3225">
        <v>0</v>
      </c>
    </row>
    <row r="3226" spans="1:8" x14ac:dyDescent="0.3">
      <c r="A3226" t="s">
        <v>6080</v>
      </c>
      <c r="B3226" t="s">
        <v>6079</v>
      </c>
      <c r="C3226">
        <v>42485.723721296192</v>
      </c>
      <c r="D3226">
        <v>6202.8699947300001</v>
      </c>
      <c r="E3226">
        <v>-0.95885891000000001</v>
      </c>
      <c r="F3226">
        <v>-9.0298599199999998</v>
      </c>
      <c r="G3226">
        <v>-26.01936594</v>
      </c>
      <c r="H3226">
        <v>0</v>
      </c>
    </row>
    <row r="3227" spans="1:8" x14ac:dyDescent="0.3">
      <c r="A3227" t="s">
        <v>7391</v>
      </c>
      <c r="B3227" t="s">
        <v>7390</v>
      </c>
      <c r="C3227">
        <v>5.3223277821699997E-3</v>
      </c>
      <c r="D3227">
        <v>6101.4152849700004</v>
      </c>
      <c r="E3227">
        <v>-0.96222046999999999</v>
      </c>
      <c r="F3227">
        <v>29.79832219</v>
      </c>
      <c r="G3227">
        <v>61.412138659999997</v>
      </c>
      <c r="H3227">
        <v>0</v>
      </c>
    </row>
    <row r="3228" spans="1:8" x14ac:dyDescent="0.3">
      <c r="A3228" t="s">
        <v>5973</v>
      </c>
      <c r="B3228" t="s">
        <v>5972</v>
      </c>
      <c r="C3228">
        <v>1.525696429376E-2</v>
      </c>
      <c r="D3228">
        <v>6045.5752888300003</v>
      </c>
      <c r="E3228">
        <v>-1.80105096</v>
      </c>
      <c r="F3228">
        <v>-38.902321989999997</v>
      </c>
      <c r="G3228">
        <v>-39.686454609999998</v>
      </c>
      <c r="H3228">
        <v>0</v>
      </c>
    </row>
    <row r="3229" spans="1:8" x14ac:dyDescent="0.3">
      <c r="A3229" t="s">
        <v>6213</v>
      </c>
      <c r="B3229" t="s">
        <v>6212</v>
      </c>
      <c r="C3229">
        <v>7.4667284516000002E-4</v>
      </c>
      <c r="D3229">
        <v>6003.6990256099998</v>
      </c>
      <c r="E3229">
        <v>-0.78284204000000002</v>
      </c>
      <c r="F3229">
        <v>2.2317228500000001</v>
      </c>
      <c r="G3229">
        <v>-2.32432287</v>
      </c>
      <c r="H3229">
        <v>0</v>
      </c>
    </row>
    <row r="3230" spans="1:8" x14ac:dyDescent="0.3">
      <c r="A3230" t="s">
        <v>6638</v>
      </c>
      <c r="B3230" t="s">
        <v>6637</v>
      </c>
      <c r="C3230">
        <v>0.14416508238371001</v>
      </c>
      <c r="D3230">
        <v>5947.9913405500001</v>
      </c>
      <c r="E3230">
        <v>-9.7103522200000008</v>
      </c>
      <c r="F3230">
        <v>25.694102990000001</v>
      </c>
      <c r="G3230">
        <v>-16.164363689999998</v>
      </c>
      <c r="H3230">
        <v>0</v>
      </c>
    </row>
    <row r="3231" spans="1:8" x14ac:dyDescent="0.3">
      <c r="A3231" t="s">
        <v>5967</v>
      </c>
      <c r="B3231" t="s">
        <v>5967</v>
      </c>
      <c r="C3231">
        <v>4.1861407216518902</v>
      </c>
      <c r="D3231">
        <v>5868.7860281699996</v>
      </c>
      <c r="E3231">
        <v>-0.96990284000000004</v>
      </c>
      <c r="F3231">
        <v>1.82569564</v>
      </c>
      <c r="G3231">
        <v>15.729575110000001</v>
      </c>
      <c r="H3231">
        <v>0</v>
      </c>
    </row>
    <row r="3232" spans="1:8" x14ac:dyDescent="0.3">
      <c r="A3232" t="s">
        <v>6155</v>
      </c>
      <c r="B3232" t="s">
        <v>6154</v>
      </c>
      <c r="C3232">
        <v>8.7045164190000006E-5</v>
      </c>
      <c r="D3232">
        <v>5842.68481815</v>
      </c>
      <c r="E3232">
        <v>-22.472322420000001</v>
      </c>
      <c r="F3232">
        <v>-26.606760250000001</v>
      </c>
      <c r="G3232">
        <v>-28.671816310000001</v>
      </c>
      <c r="H3232">
        <v>0</v>
      </c>
    </row>
    <row r="3233" spans="1:8" x14ac:dyDescent="0.3">
      <c r="A3233" t="s">
        <v>6650</v>
      </c>
      <c r="B3233" t="s">
        <v>6649</v>
      </c>
      <c r="C3233">
        <v>3.0026257560799999E-3</v>
      </c>
      <c r="D3233">
        <v>5815.9503267299997</v>
      </c>
      <c r="E3233">
        <v>1.1405749999999999E-2</v>
      </c>
      <c r="F3233">
        <v>-25.053403540000001</v>
      </c>
      <c r="G3233">
        <v>-40.012416850000001</v>
      </c>
      <c r="H3233">
        <v>0</v>
      </c>
    </row>
    <row r="3234" spans="1:8" x14ac:dyDescent="0.3">
      <c r="A3234" t="s">
        <v>6776</v>
      </c>
      <c r="B3234" t="s">
        <v>6775</v>
      </c>
      <c r="C3234">
        <v>9.3822011012299998E-3</v>
      </c>
      <c r="D3234">
        <v>5871.3371786300004</v>
      </c>
      <c r="E3234">
        <v>-4.2041617499999999</v>
      </c>
      <c r="F3234">
        <v>36.651512490000002</v>
      </c>
      <c r="G3234">
        <v>169.41597795000001</v>
      </c>
      <c r="H3234">
        <v>0</v>
      </c>
    </row>
    <row r="3235" spans="1:8" x14ac:dyDescent="0.3">
      <c r="A3235" t="s">
        <v>6196</v>
      </c>
      <c r="B3235" t="s">
        <v>6195</v>
      </c>
      <c r="C3235">
        <v>2.2454922764200001E-3</v>
      </c>
      <c r="D3235">
        <v>5755.4572982500003</v>
      </c>
      <c r="E3235">
        <v>-2.8051647700000002</v>
      </c>
      <c r="F3235">
        <v>-29.01757624</v>
      </c>
      <c r="G3235">
        <v>-66.619660400000001</v>
      </c>
      <c r="H3235">
        <v>0</v>
      </c>
    </row>
    <row r="3236" spans="1:8" x14ac:dyDescent="0.3">
      <c r="A3236" t="s">
        <v>6257</v>
      </c>
      <c r="B3236" t="s">
        <v>6256</v>
      </c>
      <c r="C3236">
        <v>2.0289942836100002E-3</v>
      </c>
      <c r="D3236">
        <v>5728.1667833199999</v>
      </c>
      <c r="E3236">
        <v>0.18449699</v>
      </c>
      <c r="F3236">
        <v>-22.36583516</v>
      </c>
      <c r="G3236">
        <v>-49.41272816</v>
      </c>
      <c r="H3236">
        <v>0</v>
      </c>
    </row>
    <row r="3237" spans="1:8" x14ac:dyDescent="0.3">
      <c r="A3237" t="s">
        <v>5652</v>
      </c>
      <c r="B3237" t="s">
        <v>5651</v>
      </c>
      <c r="C3237">
        <v>2215.5</v>
      </c>
      <c r="D3237">
        <v>5670.1839238000002</v>
      </c>
      <c r="E3237">
        <v>0.70454545000000002</v>
      </c>
      <c r="F3237">
        <v>19.433962260000001</v>
      </c>
      <c r="G3237">
        <v>101.22615804</v>
      </c>
      <c r="H3237">
        <v>0</v>
      </c>
    </row>
    <row r="3238" spans="1:8" x14ac:dyDescent="0.3">
      <c r="A3238" t="s">
        <v>5977</v>
      </c>
      <c r="B3238" t="s">
        <v>5976</v>
      </c>
      <c r="C3238">
        <v>0.12670584790202999</v>
      </c>
      <c r="D3238">
        <v>5617.4491641100003</v>
      </c>
      <c r="E3238">
        <v>-1.62370338</v>
      </c>
      <c r="F3238">
        <v>-0.56430270000000005</v>
      </c>
      <c r="G3238">
        <v>-2.4085073000000001</v>
      </c>
      <c r="H3238">
        <v>0</v>
      </c>
    </row>
    <row r="3239" spans="1:8" x14ac:dyDescent="0.3">
      <c r="A3239" t="s">
        <v>6526</v>
      </c>
      <c r="B3239" t="s">
        <v>6525</v>
      </c>
      <c r="C3239">
        <v>5.8724243953629997E-2</v>
      </c>
      <c r="D3239">
        <v>7384.5380099599997</v>
      </c>
      <c r="E3239">
        <v>9.5801675599999996</v>
      </c>
      <c r="F3239">
        <v>16.81992545</v>
      </c>
      <c r="G3239">
        <v>54.557975480000003</v>
      </c>
      <c r="H3239">
        <v>0</v>
      </c>
    </row>
    <row r="3240" spans="1:8" x14ac:dyDescent="0.3">
      <c r="A3240" t="s">
        <v>7570</v>
      </c>
      <c r="B3240" t="s">
        <v>7571</v>
      </c>
      <c r="C3240">
        <v>32.705336711696923</v>
      </c>
      <c r="D3240">
        <v>5552.7382084499995</v>
      </c>
      <c r="E3240">
        <v>-0.54337835000000001</v>
      </c>
      <c r="F3240">
        <v>10.141983209999999</v>
      </c>
      <c r="G3240">
        <v>0</v>
      </c>
      <c r="H3240">
        <v>0</v>
      </c>
    </row>
    <row r="3241" spans="1:8" x14ac:dyDescent="0.3">
      <c r="A3241" t="s">
        <v>5985</v>
      </c>
      <c r="B3241" t="s">
        <v>5984</v>
      </c>
      <c r="C3241">
        <v>1.6210276433180001E-2</v>
      </c>
      <c r="D3241">
        <v>5526.0476475900005</v>
      </c>
      <c r="E3241">
        <v>-0.13885355999999999</v>
      </c>
      <c r="F3241">
        <v>-8.3047269900000007</v>
      </c>
      <c r="G3241">
        <v>24.588641580000001</v>
      </c>
      <c r="H3241">
        <v>0</v>
      </c>
    </row>
    <row r="3242" spans="1:8" x14ac:dyDescent="0.3">
      <c r="A3242" t="s">
        <v>6150</v>
      </c>
      <c r="B3242" t="s">
        <v>6149</v>
      </c>
      <c r="C3242">
        <v>4.8982992850000002E-5</v>
      </c>
      <c r="D3242">
        <v>5475.49433254</v>
      </c>
      <c r="E3242">
        <v>-0.53117398999999998</v>
      </c>
      <c r="F3242">
        <v>5.18321465</v>
      </c>
      <c r="G3242">
        <v>25.600661509999998</v>
      </c>
      <c r="H3242">
        <v>0</v>
      </c>
    </row>
    <row r="3243" spans="1:8" x14ac:dyDescent="0.3">
      <c r="A3243" t="s">
        <v>2066</v>
      </c>
      <c r="B3243" t="s">
        <v>6108</v>
      </c>
      <c r="C3243">
        <v>9.3836311592899995E-3</v>
      </c>
      <c r="D3243">
        <v>5435.6515044300004</v>
      </c>
      <c r="E3243">
        <v>-4.1585691599999999</v>
      </c>
      <c r="F3243">
        <v>19.61966413</v>
      </c>
      <c r="G3243">
        <v>86.371866190000006</v>
      </c>
      <c r="H3243">
        <v>0</v>
      </c>
    </row>
    <row r="3244" spans="1:8" x14ac:dyDescent="0.3">
      <c r="A3244" t="s">
        <v>6630</v>
      </c>
      <c r="B3244" t="s">
        <v>6630</v>
      </c>
      <c r="C3244">
        <v>4.6068219873300004E-3</v>
      </c>
      <c r="D3244">
        <v>5330.8379418799996</v>
      </c>
      <c r="E3244">
        <v>-5.3311999999999998E-2</v>
      </c>
      <c r="F3244">
        <v>-38.47361429</v>
      </c>
      <c r="G3244">
        <v>43.370341789999998</v>
      </c>
      <c r="H3244">
        <v>0</v>
      </c>
    </row>
    <row r="3245" spans="1:8" x14ac:dyDescent="0.3">
      <c r="A3245" t="s">
        <v>5912</v>
      </c>
      <c r="B3245" t="s">
        <v>5911</v>
      </c>
      <c r="C3245">
        <v>6.2566693638470006E-2</v>
      </c>
      <c r="D3245">
        <v>5291.9926342099998</v>
      </c>
      <c r="E3245">
        <v>-0.27600454000000002</v>
      </c>
      <c r="F3245">
        <v>205.95950350000001</v>
      </c>
      <c r="G3245">
        <v>-1.50247102</v>
      </c>
      <c r="H3245">
        <v>0</v>
      </c>
    </row>
    <row r="3246" spans="1:8" x14ac:dyDescent="0.3">
      <c r="A3246" t="s">
        <v>5758</v>
      </c>
      <c r="B3246" t="s">
        <v>5757</v>
      </c>
      <c r="C3246">
        <v>215.44107641166084</v>
      </c>
      <c r="D3246">
        <v>5277.6233693100003</v>
      </c>
      <c r="E3246">
        <v>-1.2364419999999999E-2</v>
      </c>
      <c r="F3246">
        <v>5.3108877200000002</v>
      </c>
      <c r="G3246">
        <v>34.363433319999999</v>
      </c>
      <c r="H3246">
        <v>0</v>
      </c>
    </row>
    <row r="3247" spans="1:8" x14ac:dyDescent="0.3">
      <c r="A3247" t="s">
        <v>5328</v>
      </c>
      <c r="B3247" t="s">
        <v>5327</v>
      </c>
      <c r="C3247">
        <v>8.7073688519800005E-3</v>
      </c>
      <c r="D3247">
        <v>5269.1066963200001</v>
      </c>
      <c r="E3247">
        <v>-1.3537489199999999</v>
      </c>
      <c r="F3247">
        <v>3.59980178</v>
      </c>
      <c r="G3247">
        <v>-61.797441980000002</v>
      </c>
      <c r="H3247">
        <v>0</v>
      </c>
    </row>
    <row r="3248" spans="1:8" x14ac:dyDescent="0.3">
      <c r="A3248" t="s">
        <v>5975</v>
      </c>
      <c r="B3248" t="s">
        <v>5974</v>
      </c>
      <c r="C3248">
        <v>8.1843283515621792</v>
      </c>
      <c r="D3248">
        <v>5225.69224966</v>
      </c>
      <c r="E3248">
        <v>9.5343000000000001E-4</v>
      </c>
      <c r="F3248">
        <v>48.642474149999998</v>
      </c>
      <c r="G3248">
        <v>288.15880254000001</v>
      </c>
      <c r="H3248">
        <v>0</v>
      </c>
    </row>
    <row r="3249" spans="1:8" x14ac:dyDescent="0.3">
      <c r="A3249" t="s">
        <v>7398</v>
      </c>
      <c r="B3249" t="s">
        <v>7397</v>
      </c>
      <c r="C3249">
        <v>1.9684484750125399</v>
      </c>
      <c r="D3249">
        <v>5205.1132331199997</v>
      </c>
      <c r="E3249">
        <v>-0.34351011999999997</v>
      </c>
      <c r="F3249">
        <v>16.621830660000001</v>
      </c>
      <c r="G3249">
        <v>80.934772679999995</v>
      </c>
      <c r="H3249">
        <v>0</v>
      </c>
    </row>
    <row r="3250" spans="1:8" x14ac:dyDescent="0.3">
      <c r="A3250" t="s">
        <v>6002</v>
      </c>
      <c r="B3250" t="s">
        <v>6002</v>
      </c>
      <c r="C3250">
        <v>3.0026619999999999E-8</v>
      </c>
      <c r="D3250">
        <v>6908.9298104700001</v>
      </c>
      <c r="E3250">
        <v>-66.66367545</v>
      </c>
      <c r="F3250">
        <v>-25.056430120000002</v>
      </c>
      <c r="G3250">
        <v>-62.508568990000001</v>
      </c>
      <c r="H3250">
        <v>0</v>
      </c>
    </row>
    <row r="3251" spans="1:8" x14ac:dyDescent="0.3">
      <c r="A3251" t="s">
        <v>5981</v>
      </c>
      <c r="B3251" t="s">
        <v>5980</v>
      </c>
      <c r="C3251">
        <v>0.22019255544578001</v>
      </c>
      <c r="D3251">
        <v>5177.7391203699999</v>
      </c>
      <c r="E3251">
        <v>4.7727182499999996</v>
      </c>
      <c r="F3251">
        <v>4.6859738200000001</v>
      </c>
      <c r="G3251">
        <v>4.7402245499999998</v>
      </c>
      <c r="H3251">
        <v>0</v>
      </c>
    </row>
    <row r="3252" spans="1:8" x14ac:dyDescent="0.3">
      <c r="A3252" t="s">
        <v>6293</v>
      </c>
      <c r="B3252" t="s">
        <v>6292</v>
      </c>
      <c r="C3252">
        <v>5.7277734240311</v>
      </c>
      <c r="D3252">
        <v>5110.4406339699999</v>
      </c>
      <c r="E3252">
        <v>-0.21879451999999999</v>
      </c>
      <c r="F3252">
        <v>-21.196288849999998</v>
      </c>
      <c r="G3252">
        <v>56.324556010000002</v>
      </c>
      <c r="H3252">
        <v>0</v>
      </c>
    </row>
    <row r="3253" spans="1:8" x14ac:dyDescent="0.3">
      <c r="A3253" t="s">
        <v>6423</v>
      </c>
      <c r="B3253" t="s">
        <v>6422</v>
      </c>
      <c r="C3253">
        <v>15.53802426895648</v>
      </c>
      <c r="D3253">
        <v>5096.1931191499998</v>
      </c>
      <c r="E3253">
        <v>-7.6149380799999999</v>
      </c>
      <c r="F3253">
        <v>-9.3380839800000004</v>
      </c>
      <c r="G3253">
        <v>15.369015689999999</v>
      </c>
      <c r="H3253">
        <v>0</v>
      </c>
    </row>
    <row r="3254" spans="1:8" x14ac:dyDescent="0.3">
      <c r="A3254" t="s">
        <v>6267</v>
      </c>
      <c r="B3254" t="s">
        <v>6266</v>
      </c>
      <c r="C3254">
        <v>9.333387472811E-2</v>
      </c>
      <c r="D3254">
        <v>5089.9118802000003</v>
      </c>
      <c r="E3254">
        <v>-0.96990284000000004</v>
      </c>
      <c r="F3254">
        <v>-5.7040928400000004</v>
      </c>
      <c r="G3254">
        <v>27.030943130000001</v>
      </c>
      <c r="H3254">
        <v>0</v>
      </c>
    </row>
    <row r="3255" spans="1:8" x14ac:dyDescent="0.3">
      <c r="A3255" t="s">
        <v>5820</v>
      </c>
      <c r="B3255" t="s">
        <v>5819</v>
      </c>
      <c r="C3255">
        <v>4.7540455223060003E-2</v>
      </c>
      <c r="D3255">
        <v>5095.93185455</v>
      </c>
      <c r="E3255">
        <v>3.94701214</v>
      </c>
      <c r="F3255">
        <v>-3.1144186199999999</v>
      </c>
      <c r="G3255">
        <v>11.476647789999999</v>
      </c>
      <c r="H3255">
        <v>0</v>
      </c>
    </row>
    <row r="3256" spans="1:8" x14ac:dyDescent="0.3">
      <c r="A3256" t="s">
        <v>6078</v>
      </c>
      <c r="B3256" t="s">
        <v>6077</v>
      </c>
      <c r="C3256">
        <v>0.70051095116138995</v>
      </c>
      <c r="D3256">
        <v>4977.9998745900002</v>
      </c>
      <c r="E3256">
        <v>0.13636572999999999</v>
      </c>
      <c r="F3256">
        <v>31.735787290000001</v>
      </c>
      <c r="G3256">
        <v>300.18548442999997</v>
      </c>
      <c r="H3256">
        <v>0</v>
      </c>
    </row>
    <row r="3257" spans="1:8" x14ac:dyDescent="0.3">
      <c r="A3257" t="s">
        <v>5855</v>
      </c>
      <c r="B3257" t="s">
        <v>5855</v>
      </c>
      <c r="C3257">
        <v>3.0738747692000002E-4</v>
      </c>
      <c r="D3257">
        <v>4936.9730580699998</v>
      </c>
      <c r="E3257">
        <v>0.24092448</v>
      </c>
      <c r="F3257">
        <v>0.88177415000000003</v>
      </c>
      <c r="G3257">
        <v>-12.855704510000001</v>
      </c>
      <c r="H3257">
        <v>0</v>
      </c>
    </row>
    <row r="3258" spans="1:8" x14ac:dyDescent="0.3">
      <c r="A3258" t="s">
        <v>5828</v>
      </c>
      <c r="B3258" t="s">
        <v>5827</v>
      </c>
      <c r="C3258">
        <v>87.82</v>
      </c>
      <c r="D3258">
        <v>4934.1081999999997</v>
      </c>
      <c r="E3258">
        <v>0</v>
      </c>
      <c r="F3258">
        <v>-1.5581212900000001</v>
      </c>
      <c r="G3258">
        <v>-0.13645668</v>
      </c>
      <c r="H3258">
        <v>0</v>
      </c>
    </row>
    <row r="3259" spans="1:8" x14ac:dyDescent="0.3">
      <c r="A3259" t="s">
        <v>6204</v>
      </c>
      <c r="B3259" t="s">
        <v>6203</v>
      </c>
      <c r="C3259">
        <v>41.495311022064733</v>
      </c>
      <c r="D3259">
        <v>4912.1460901</v>
      </c>
      <c r="E3259">
        <v>1.0108359099999999</v>
      </c>
      <c r="F3259">
        <v>-2.1552555799999999</v>
      </c>
      <c r="G3259">
        <v>31.722345669999999</v>
      </c>
      <c r="H3259">
        <v>0</v>
      </c>
    </row>
    <row r="3260" spans="1:8" x14ac:dyDescent="0.3">
      <c r="A3260" t="s">
        <v>5679</v>
      </c>
      <c r="B3260" t="s">
        <v>5678</v>
      </c>
      <c r="C3260">
        <v>29.161974554950739</v>
      </c>
      <c r="D3260">
        <v>4867.1392451399997</v>
      </c>
      <c r="E3260">
        <v>-0.96990284000000004</v>
      </c>
      <c r="F3260">
        <v>7.8172973700000004</v>
      </c>
      <c r="G3260">
        <v>42.716028430000001</v>
      </c>
      <c r="H3260">
        <v>0</v>
      </c>
    </row>
    <row r="3261" spans="1:8" x14ac:dyDescent="0.3">
      <c r="A3261" t="s">
        <v>3809</v>
      </c>
      <c r="B3261" t="s">
        <v>5776</v>
      </c>
      <c r="C3261">
        <v>7.3063893397919993E-2</v>
      </c>
      <c r="D3261">
        <v>4812.3247979799999</v>
      </c>
      <c r="E3261">
        <v>1.1405749999999999E-2</v>
      </c>
      <c r="F3261">
        <v>-7.1204710000000004E-2</v>
      </c>
      <c r="G3261">
        <v>8.9408928499999991</v>
      </c>
      <c r="H3261">
        <v>0</v>
      </c>
    </row>
    <row r="3262" spans="1:8" x14ac:dyDescent="0.3">
      <c r="A3262" t="s">
        <v>4561</v>
      </c>
      <c r="B3262" t="s">
        <v>6310</v>
      </c>
      <c r="C3262">
        <v>2.2414544859E-4</v>
      </c>
      <c r="D3262">
        <v>4757.6800150299996</v>
      </c>
      <c r="E3262">
        <v>-6.7211409999999999E-2</v>
      </c>
      <c r="F3262">
        <v>-4.1925395999999999</v>
      </c>
      <c r="G3262">
        <v>38.217535689999998</v>
      </c>
      <c r="H3262">
        <v>0</v>
      </c>
    </row>
    <row r="3263" spans="1:8" x14ac:dyDescent="0.3">
      <c r="A3263" t="s">
        <v>3591</v>
      </c>
      <c r="B3263" t="s">
        <v>5924</v>
      </c>
      <c r="C3263">
        <v>0.54177277304656002</v>
      </c>
      <c r="D3263">
        <v>4688.1646543400002</v>
      </c>
      <c r="E3263">
        <v>1.77254596</v>
      </c>
      <c r="F3263">
        <v>-2.6873083599999998</v>
      </c>
      <c r="G3263">
        <v>20.925574309999998</v>
      </c>
      <c r="H3263">
        <v>0</v>
      </c>
    </row>
    <row r="3264" spans="1:8" x14ac:dyDescent="0.3">
      <c r="A3264" t="s">
        <v>1457</v>
      </c>
      <c r="B3264" t="s">
        <v>6458</v>
      </c>
      <c r="C3264">
        <v>1.3280756903716</v>
      </c>
      <c r="D3264">
        <v>4682.17181446</v>
      </c>
      <c r="E3264">
        <v>-24.467435649999999</v>
      </c>
      <c r="F3264">
        <v>-19.074509930000001</v>
      </c>
      <c r="G3264">
        <v>-5.5900404200000002</v>
      </c>
      <c r="H3264">
        <v>0</v>
      </c>
    </row>
    <row r="3265" spans="1:8" x14ac:dyDescent="0.3">
      <c r="A3265" t="s">
        <v>5995</v>
      </c>
      <c r="B3265" t="s">
        <v>5994</v>
      </c>
      <c r="C3265">
        <v>3.9820799917699998E-3</v>
      </c>
      <c r="D3265">
        <v>4614.6517968799999</v>
      </c>
      <c r="E3265">
        <v>0.54207733000000002</v>
      </c>
      <c r="F3265">
        <v>1.97820029</v>
      </c>
      <c r="G3265">
        <v>-10.09073106</v>
      </c>
      <c r="H3265">
        <v>0</v>
      </c>
    </row>
    <row r="3266" spans="1:8" x14ac:dyDescent="0.3">
      <c r="A3266" t="s">
        <v>7270</v>
      </c>
      <c r="B3266" t="s">
        <v>7269</v>
      </c>
      <c r="C3266">
        <v>0.58140203143646996</v>
      </c>
      <c r="D3266">
        <v>4580.9076279499996</v>
      </c>
      <c r="E3266">
        <v>-0.96805171999999995</v>
      </c>
      <c r="F3266">
        <v>6.14166744</v>
      </c>
      <c r="G3266">
        <v>21.419045350000001</v>
      </c>
      <c r="H3266">
        <v>0</v>
      </c>
    </row>
    <row r="3267" spans="1:8" x14ac:dyDescent="0.3">
      <c r="A3267" t="s">
        <v>6012</v>
      </c>
      <c r="B3267" t="s">
        <v>6011</v>
      </c>
      <c r="C3267">
        <v>9.0078772682400006E-3</v>
      </c>
      <c r="D3267">
        <v>4564.2050095499999</v>
      </c>
      <c r="E3267">
        <v>-9.9907102299999995</v>
      </c>
      <c r="F3267">
        <v>63.517760770000002</v>
      </c>
      <c r="G3267">
        <v>102.75208366</v>
      </c>
      <c r="H3267">
        <v>0</v>
      </c>
    </row>
    <row r="3268" spans="1:8" x14ac:dyDescent="0.3">
      <c r="A3268" t="s">
        <v>6498</v>
      </c>
      <c r="B3268" t="s">
        <v>6497</v>
      </c>
      <c r="C3268">
        <v>1950</v>
      </c>
      <c r="D3268">
        <v>4562.7964499999998</v>
      </c>
      <c r="E3268">
        <v>-2.4390243900000002</v>
      </c>
      <c r="F3268">
        <v>-4.2559022400000002</v>
      </c>
      <c r="G3268">
        <v>-7.1299282100000001</v>
      </c>
      <c r="H3268">
        <v>0</v>
      </c>
    </row>
    <row r="3269" spans="1:8" x14ac:dyDescent="0.3">
      <c r="A3269" t="s">
        <v>6511</v>
      </c>
      <c r="B3269" t="s">
        <v>6510</v>
      </c>
      <c r="C3269">
        <v>3.8332938406999999E-4</v>
      </c>
      <c r="D3269">
        <v>4665.9612711999998</v>
      </c>
      <c r="E3269">
        <v>-10.344743899999999</v>
      </c>
      <c r="F3269">
        <v>12.68287512</v>
      </c>
      <c r="G3269">
        <v>29.731076680000001</v>
      </c>
      <c r="H3269">
        <v>0</v>
      </c>
    </row>
    <row r="3270" spans="1:8" x14ac:dyDescent="0.3">
      <c r="A3270" t="s">
        <v>5774</v>
      </c>
      <c r="B3270" t="s">
        <v>5773</v>
      </c>
      <c r="C3270">
        <v>6.6602562209050004E-2</v>
      </c>
      <c r="D3270">
        <v>4470.15891457</v>
      </c>
      <c r="E3270">
        <v>-1.01372672</v>
      </c>
      <c r="F3270">
        <v>3.2956859600000001</v>
      </c>
      <c r="G3270">
        <v>14.89277446</v>
      </c>
      <c r="H3270">
        <v>0</v>
      </c>
    </row>
    <row r="3271" spans="1:8" x14ac:dyDescent="0.3">
      <c r="A3271" t="s">
        <v>6515</v>
      </c>
      <c r="B3271" t="s">
        <v>6514</v>
      </c>
      <c r="C3271">
        <v>4.64182563982801</v>
      </c>
      <c r="D3271">
        <v>4406.4421794999998</v>
      </c>
      <c r="E3271">
        <v>-0.95885891000000001</v>
      </c>
      <c r="F3271">
        <v>9.9646159000000001</v>
      </c>
      <c r="G3271">
        <v>-0.70228279000000005</v>
      </c>
      <c r="H3271">
        <v>0</v>
      </c>
    </row>
    <row r="3272" spans="1:8" x14ac:dyDescent="0.3">
      <c r="A3272" t="s">
        <v>6178</v>
      </c>
      <c r="B3272" t="s">
        <v>6177</v>
      </c>
      <c r="C3272">
        <v>8.1587318969460004E-2</v>
      </c>
      <c r="D3272">
        <v>4381.03537684</v>
      </c>
      <c r="E3272">
        <v>-2.6940414499999998</v>
      </c>
      <c r="F3272">
        <v>-2.1211484999999999</v>
      </c>
      <c r="G3272">
        <v>-23.909088489999998</v>
      </c>
      <c r="H3272">
        <v>0</v>
      </c>
    </row>
    <row r="3273" spans="1:8" x14ac:dyDescent="0.3">
      <c r="A3273" t="s">
        <v>5883</v>
      </c>
      <c r="B3273" t="s">
        <v>5882</v>
      </c>
      <c r="C3273">
        <v>1.1409977873099999E-3</v>
      </c>
      <c r="D3273">
        <v>4410.8977558500001</v>
      </c>
      <c r="E3273">
        <v>-8.7905863699999998</v>
      </c>
      <c r="F3273">
        <v>-5.85341047</v>
      </c>
      <c r="G3273">
        <v>-41.244842560000002</v>
      </c>
      <c r="H3273">
        <v>0</v>
      </c>
    </row>
    <row r="3274" spans="1:8" x14ac:dyDescent="0.3">
      <c r="A3274" t="s">
        <v>5824</v>
      </c>
      <c r="B3274" t="s">
        <v>5823</v>
      </c>
      <c r="C3274">
        <v>8.9356824685999994E-2</v>
      </c>
      <c r="D3274">
        <v>4251.6771808599997</v>
      </c>
      <c r="E3274">
        <v>4.9576019999999998E-2</v>
      </c>
      <c r="F3274">
        <v>-0.29126974</v>
      </c>
      <c r="G3274">
        <v>-9.2662198700000005</v>
      </c>
      <c r="H3274">
        <v>0</v>
      </c>
    </row>
    <row r="3275" spans="1:8" x14ac:dyDescent="0.3">
      <c r="A3275" t="s">
        <v>5877</v>
      </c>
      <c r="B3275" t="s">
        <v>5876</v>
      </c>
      <c r="C3275">
        <v>8.2508397614100004E-3</v>
      </c>
      <c r="D3275">
        <v>4355.5262977399998</v>
      </c>
      <c r="E3275">
        <v>-7.8227945700000001</v>
      </c>
      <c r="F3275">
        <v>-0.46518759999999998</v>
      </c>
      <c r="G3275">
        <v>18.464102359999998</v>
      </c>
      <c r="H3275">
        <v>0</v>
      </c>
    </row>
    <row r="3276" spans="1:8" x14ac:dyDescent="0.3">
      <c r="A3276" t="s">
        <v>6390</v>
      </c>
      <c r="B3276" t="s">
        <v>6389</v>
      </c>
      <c r="C3276">
        <v>38.46</v>
      </c>
      <c r="D3276">
        <v>4327.3937128300004</v>
      </c>
      <c r="E3276">
        <v>1.02442868</v>
      </c>
      <c r="F3276">
        <v>4.5250713400000002</v>
      </c>
      <c r="G3276">
        <v>23.824855119999999</v>
      </c>
      <c r="H3276">
        <v>0</v>
      </c>
    </row>
    <row r="3277" spans="1:8" x14ac:dyDescent="0.3">
      <c r="A3277" t="s">
        <v>6374</v>
      </c>
      <c r="B3277" t="s">
        <v>6373</v>
      </c>
      <c r="C3277">
        <v>12.5906109567723</v>
      </c>
      <c r="D3277">
        <v>4213.2408901600002</v>
      </c>
      <c r="E3277">
        <v>-0.96222046999999999</v>
      </c>
      <c r="F3277">
        <v>-31.350216199999998</v>
      </c>
      <c r="G3277">
        <v>-28.09391123</v>
      </c>
      <c r="H3277">
        <v>0</v>
      </c>
    </row>
    <row r="3278" spans="1:8" x14ac:dyDescent="0.3">
      <c r="A3278" t="s">
        <v>4827</v>
      </c>
      <c r="B3278" t="s">
        <v>4826</v>
      </c>
      <c r="C3278">
        <v>7.18927291696534</v>
      </c>
      <c r="D3278">
        <v>4191.3018621000001</v>
      </c>
      <c r="E3278">
        <v>-0.96154638999999997</v>
      </c>
      <c r="F3278">
        <v>-1.7112754999999999</v>
      </c>
      <c r="G3278">
        <v>78.668678630000002</v>
      </c>
      <c r="H3278">
        <v>0</v>
      </c>
    </row>
    <row r="3279" spans="1:8" x14ac:dyDescent="0.3">
      <c r="A3279" t="s">
        <v>5971</v>
      </c>
      <c r="B3279" t="s">
        <v>5971</v>
      </c>
      <c r="C3279">
        <v>2.7003078651899998E-3</v>
      </c>
      <c r="D3279">
        <v>4152.6505890400003</v>
      </c>
      <c r="E3279">
        <v>-2.9534170899999999</v>
      </c>
      <c r="F3279">
        <v>1.7167023100000001</v>
      </c>
      <c r="G3279">
        <v>173.41072087000001</v>
      </c>
      <c r="H3279">
        <v>0</v>
      </c>
    </row>
    <row r="3280" spans="1:8" x14ac:dyDescent="0.3">
      <c r="A3280" t="s">
        <v>6045</v>
      </c>
      <c r="B3280" t="s">
        <v>6044</v>
      </c>
      <c r="C3280">
        <v>5.7689464331499999E-3</v>
      </c>
      <c r="D3280">
        <v>4142.9203834500004</v>
      </c>
      <c r="E3280">
        <v>-1.14556824</v>
      </c>
      <c r="F3280">
        <v>-6.7866077300000001</v>
      </c>
      <c r="G3280">
        <v>20.313486659999999</v>
      </c>
      <c r="H3280">
        <v>0</v>
      </c>
    </row>
    <row r="3281" spans="1:8" x14ac:dyDescent="0.3">
      <c r="A3281" t="s">
        <v>6368</v>
      </c>
      <c r="B3281" t="s">
        <v>6367</v>
      </c>
      <c r="C3281">
        <v>1.0027984734645301</v>
      </c>
      <c r="D3281">
        <v>4141.4514341300001</v>
      </c>
      <c r="E3281">
        <v>-0.48647839999999998</v>
      </c>
      <c r="F3281">
        <v>-1.80831323</v>
      </c>
      <c r="G3281">
        <v>-0.19429837</v>
      </c>
      <c r="H3281">
        <v>0</v>
      </c>
    </row>
    <row r="3282" spans="1:8" x14ac:dyDescent="0.3">
      <c r="A3282" t="s">
        <v>6114</v>
      </c>
      <c r="B3282" t="s">
        <v>6113</v>
      </c>
      <c r="C3282">
        <v>0.78626089335923</v>
      </c>
      <c r="D3282">
        <v>4086.91979864</v>
      </c>
      <c r="E3282">
        <v>0.17831467000000001</v>
      </c>
      <c r="F3282">
        <v>17.897941209999999</v>
      </c>
      <c r="G3282">
        <v>-4.4695457300000001</v>
      </c>
      <c r="H3282">
        <v>0</v>
      </c>
    </row>
    <row r="3283" spans="1:8" x14ac:dyDescent="0.3">
      <c r="A3283" t="s">
        <v>5958</v>
      </c>
      <c r="B3283" t="s">
        <v>5966</v>
      </c>
      <c r="C3283">
        <v>136.6</v>
      </c>
      <c r="D3283">
        <v>4039.587</v>
      </c>
      <c r="E3283">
        <v>0.44856238999999998</v>
      </c>
      <c r="F3283">
        <v>0.70033173999999998</v>
      </c>
      <c r="G3283">
        <v>-2.9071007199999999</v>
      </c>
      <c r="H3283">
        <v>0</v>
      </c>
    </row>
    <row r="3284" spans="1:8" x14ac:dyDescent="0.3">
      <c r="A3284" t="s">
        <v>2967</v>
      </c>
      <c r="B3284" t="s">
        <v>6022</v>
      </c>
      <c r="C3284">
        <v>791.56549099766539</v>
      </c>
      <c r="D3284">
        <v>3957.8274549900002</v>
      </c>
      <c r="E3284">
        <v>-0.40035786000000001</v>
      </c>
      <c r="F3284">
        <v>5.1986132999999999</v>
      </c>
      <c r="G3284">
        <v>47.046119660000002</v>
      </c>
      <c r="H3284">
        <v>0</v>
      </c>
    </row>
    <row r="3285" spans="1:8" x14ac:dyDescent="0.3">
      <c r="A3285" t="s">
        <v>6052</v>
      </c>
      <c r="B3285" t="s">
        <v>6051</v>
      </c>
      <c r="C3285">
        <v>4.8680634602500002E-3</v>
      </c>
      <c r="D3285">
        <v>3927.0084095299999</v>
      </c>
      <c r="E3285">
        <v>0.58693260000000003</v>
      </c>
      <c r="F3285">
        <v>3.9195357300000002</v>
      </c>
      <c r="G3285">
        <v>-3.72950538</v>
      </c>
      <c r="H3285">
        <v>0</v>
      </c>
    </row>
    <row r="3286" spans="1:8" x14ac:dyDescent="0.3">
      <c r="A3286" t="s">
        <v>5545</v>
      </c>
      <c r="B3286" t="s">
        <v>5544</v>
      </c>
      <c r="C3286">
        <v>146.93</v>
      </c>
      <c r="D3286">
        <v>3880.6190999999999</v>
      </c>
      <c r="E3286">
        <v>0</v>
      </c>
      <c r="F3286">
        <v>-1.36940324</v>
      </c>
      <c r="G3286">
        <v>6.3323201600000001</v>
      </c>
      <c r="H3286">
        <v>0</v>
      </c>
    </row>
    <row r="3287" spans="1:8" x14ac:dyDescent="0.3">
      <c r="A3287" t="s">
        <v>5817</v>
      </c>
      <c r="B3287" t="s">
        <v>5816</v>
      </c>
      <c r="C3287">
        <v>0.52541812915368002</v>
      </c>
      <c r="D3287">
        <v>3854.4116405999998</v>
      </c>
      <c r="E3287">
        <v>-2.21244335</v>
      </c>
      <c r="F3287">
        <v>-0.46127770000000001</v>
      </c>
      <c r="G3287">
        <v>7.1938686599999997</v>
      </c>
      <c r="H3287">
        <v>0</v>
      </c>
    </row>
    <row r="3288" spans="1:8" x14ac:dyDescent="0.3">
      <c r="A3288" t="s">
        <v>6030</v>
      </c>
      <c r="B3288" t="s">
        <v>6029</v>
      </c>
      <c r="C3288">
        <v>4.2607259480000001E-5</v>
      </c>
      <c r="D3288">
        <v>3839.4050640099999</v>
      </c>
      <c r="E3288">
        <v>0.91219583000000004</v>
      </c>
      <c r="F3288">
        <v>5.8201197999999996</v>
      </c>
      <c r="G3288">
        <v>16.359761379999998</v>
      </c>
      <c r="H3288">
        <v>0</v>
      </c>
    </row>
    <row r="3289" spans="1:8" x14ac:dyDescent="0.3">
      <c r="A3289" t="s">
        <v>6116</v>
      </c>
      <c r="B3289" t="s">
        <v>6115</v>
      </c>
      <c r="C3289">
        <v>4.1411324220000003E-5</v>
      </c>
      <c r="D3289">
        <v>3845.80545123</v>
      </c>
      <c r="E3289">
        <v>-0.95885891000000001</v>
      </c>
      <c r="F3289">
        <v>-12.37443573</v>
      </c>
      <c r="G3289">
        <v>100.3793261</v>
      </c>
      <c r="H3289">
        <v>0</v>
      </c>
    </row>
    <row r="3290" spans="1:8" x14ac:dyDescent="0.3">
      <c r="A3290" t="s">
        <v>6072</v>
      </c>
      <c r="B3290" t="s">
        <v>6071</v>
      </c>
      <c r="C3290">
        <v>58.07949457948947</v>
      </c>
      <c r="D3290">
        <v>3821.0346260400001</v>
      </c>
      <c r="E3290">
        <v>4.9787619999999998E-2</v>
      </c>
      <c r="F3290">
        <v>-2.0196404499999998</v>
      </c>
      <c r="G3290">
        <v>-2.1987426299999999</v>
      </c>
      <c r="H3290">
        <v>0</v>
      </c>
    </row>
    <row r="3291" spans="1:8" x14ac:dyDescent="0.3">
      <c r="A3291" t="s">
        <v>6110</v>
      </c>
      <c r="B3291" t="s">
        <v>6109</v>
      </c>
      <c r="C3291">
        <v>1.1312372136199999E-3</v>
      </c>
      <c r="D3291">
        <v>3775.60996041</v>
      </c>
      <c r="E3291">
        <v>-5.719573E-2</v>
      </c>
      <c r="F3291">
        <v>-4.1693602399999996</v>
      </c>
      <c r="G3291">
        <v>3.7806316</v>
      </c>
      <c r="H3291">
        <v>0</v>
      </c>
    </row>
    <row r="3292" spans="1:8" x14ac:dyDescent="0.3">
      <c r="A3292" t="s">
        <v>7216</v>
      </c>
      <c r="B3292" t="s">
        <v>7215</v>
      </c>
      <c r="C3292">
        <v>0.63394024919786995</v>
      </c>
      <c r="D3292">
        <v>3626.7388658700002</v>
      </c>
      <c r="E3292">
        <v>-0.95885891000000001</v>
      </c>
      <c r="F3292">
        <v>-3.1879805299999999</v>
      </c>
      <c r="G3292">
        <v>12.813925429999999</v>
      </c>
      <c r="H3292">
        <v>0</v>
      </c>
    </row>
    <row r="3293" spans="1:8" x14ac:dyDescent="0.3">
      <c r="A3293" t="s">
        <v>5962</v>
      </c>
      <c r="B3293" t="s">
        <v>5961</v>
      </c>
      <c r="C3293">
        <v>1436.480028846936</v>
      </c>
      <c r="D3293">
        <v>3615.3294318200001</v>
      </c>
      <c r="E3293">
        <v>-0.83798192000000005</v>
      </c>
      <c r="F3293">
        <v>9.2473208800000002</v>
      </c>
      <c r="G3293">
        <v>48.597655850000002</v>
      </c>
      <c r="H3293">
        <v>0</v>
      </c>
    </row>
    <row r="3294" spans="1:8" x14ac:dyDescent="0.3">
      <c r="A3294" t="s">
        <v>6139</v>
      </c>
      <c r="B3294" t="s">
        <v>6138</v>
      </c>
      <c r="C3294">
        <v>2.8054873692E-4</v>
      </c>
      <c r="D3294">
        <v>3599.6365605199999</v>
      </c>
      <c r="E3294">
        <v>-2.1864365299999999</v>
      </c>
      <c r="F3294">
        <v>-18.589711619999999</v>
      </c>
      <c r="G3294">
        <v>-8.2095598800000005</v>
      </c>
      <c r="H3294">
        <v>0</v>
      </c>
    </row>
    <row r="3295" spans="1:8" x14ac:dyDescent="0.3">
      <c r="A3295" t="s">
        <v>4848</v>
      </c>
      <c r="B3295" t="s">
        <v>4847</v>
      </c>
      <c r="C3295">
        <v>0.18531671959686999</v>
      </c>
      <c r="D3295">
        <v>3588.2751174099999</v>
      </c>
      <c r="E3295">
        <v>-0.25111124000000001</v>
      </c>
      <c r="F3295">
        <v>-0.81765036000000002</v>
      </c>
      <c r="G3295">
        <v>10.9904884</v>
      </c>
      <c r="H3295">
        <v>0</v>
      </c>
    </row>
    <row r="3296" spans="1:8" x14ac:dyDescent="0.3">
      <c r="A3296" t="s">
        <v>6223</v>
      </c>
      <c r="B3296" t="s">
        <v>6222</v>
      </c>
      <c r="C3296">
        <v>0.49783523758717002</v>
      </c>
      <c r="D3296">
        <v>3499.22963329</v>
      </c>
      <c r="E3296">
        <v>-0.70715965000000003</v>
      </c>
      <c r="F3296">
        <v>-17.511457539999999</v>
      </c>
      <c r="G3296">
        <v>-6.2801950800000004</v>
      </c>
      <c r="H3296">
        <v>0</v>
      </c>
    </row>
    <row r="3297" spans="1:8" x14ac:dyDescent="0.3">
      <c r="A3297" t="s">
        <v>7306</v>
      </c>
      <c r="B3297" t="s">
        <v>7305</v>
      </c>
      <c r="C3297">
        <v>1.194135425687E-2</v>
      </c>
      <c r="D3297">
        <v>3471.6329645800001</v>
      </c>
      <c r="E3297">
        <v>-0.96990284000000004</v>
      </c>
      <c r="F3297">
        <v>11.058128979999999</v>
      </c>
      <c r="G3297">
        <v>6.7122203300000001</v>
      </c>
      <c r="H3297">
        <v>0</v>
      </c>
    </row>
    <row r="3298" spans="1:8" x14ac:dyDescent="0.3">
      <c r="A3298" t="s">
        <v>7336</v>
      </c>
      <c r="B3298" t="s">
        <v>7336</v>
      </c>
      <c r="C3298">
        <v>0.15833766353861001</v>
      </c>
      <c r="D3298">
        <v>3460.7603031600001</v>
      </c>
      <c r="E3298">
        <v>-0.96805171999999995</v>
      </c>
      <c r="F3298">
        <v>9.3631227500000005</v>
      </c>
      <c r="G3298">
        <v>37.548831040000003</v>
      </c>
      <c r="H3298">
        <v>0</v>
      </c>
    </row>
    <row r="3299" spans="1:8" x14ac:dyDescent="0.3">
      <c r="A3299" t="s">
        <v>6099</v>
      </c>
      <c r="B3299" t="s">
        <v>6098</v>
      </c>
      <c r="C3299">
        <v>4.0264888312060902</v>
      </c>
      <c r="D3299">
        <v>3460.20841453</v>
      </c>
      <c r="E3299">
        <v>-0.96805171999999995</v>
      </c>
      <c r="F3299">
        <v>-10.393596860000001</v>
      </c>
      <c r="G3299">
        <v>35.341882820000002</v>
      </c>
      <c r="H3299">
        <v>0</v>
      </c>
    </row>
    <row r="3300" spans="1:8" x14ac:dyDescent="0.3">
      <c r="A3300" t="s">
        <v>0</v>
      </c>
      <c r="B3300" t="s">
        <v>0</v>
      </c>
      <c r="C3300">
        <v>5.8368167365E-4</v>
      </c>
      <c r="D3300">
        <v>3396.4832784199998</v>
      </c>
      <c r="E3300">
        <v>7.7111059999999995E-2</v>
      </c>
      <c r="F3300">
        <v>-3.4264573199999999</v>
      </c>
      <c r="G3300">
        <v>-1.65643444</v>
      </c>
      <c r="H3300">
        <v>0</v>
      </c>
    </row>
    <row r="3301" spans="1:8" x14ac:dyDescent="0.3">
      <c r="A3301" t="s">
        <v>6070</v>
      </c>
      <c r="B3301" t="s">
        <v>6069</v>
      </c>
      <c r="C3301">
        <v>1.237460576901E-2</v>
      </c>
      <c r="D3301">
        <v>3385.3345556300001</v>
      </c>
      <c r="E3301">
        <v>-14.924719189999999</v>
      </c>
      <c r="F3301">
        <v>-18.250187159999999</v>
      </c>
      <c r="G3301">
        <v>-30.200125620000001</v>
      </c>
      <c r="H3301">
        <v>0</v>
      </c>
    </row>
    <row r="3302" spans="1:8" x14ac:dyDescent="0.3">
      <c r="A3302" t="s">
        <v>7369</v>
      </c>
      <c r="B3302" t="s">
        <v>7368</v>
      </c>
      <c r="C3302">
        <v>18.76076762670673</v>
      </c>
      <c r="D3302">
        <v>3356.89846502</v>
      </c>
      <c r="E3302">
        <v>-0.96805171999999995</v>
      </c>
      <c r="F3302">
        <v>-5.9750653099999997</v>
      </c>
      <c r="G3302">
        <v>-6.7711811800000001</v>
      </c>
      <c r="H3302">
        <v>0</v>
      </c>
    </row>
    <row r="3303" spans="1:8" x14ac:dyDescent="0.3">
      <c r="A3303" t="s">
        <v>6734</v>
      </c>
      <c r="B3303" t="s">
        <v>6733</v>
      </c>
      <c r="C3303">
        <v>1.6264143534749999E-2</v>
      </c>
      <c r="D3303">
        <v>3307.9555544899999</v>
      </c>
      <c r="E3303">
        <v>-0.96222046999999999</v>
      </c>
      <c r="F3303">
        <v>-6.1019244300000004</v>
      </c>
      <c r="G3303">
        <v>10.716092890000001</v>
      </c>
      <c r="H3303">
        <v>0</v>
      </c>
    </row>
    <row r="3304" spans="1:8" x14ac:dyDescent="0.3">
      <c r="A3304" t="s">
        <v>6103</v>
      </c>
      <c r="B3304" t="s">
        <v>6102</v>
      </c>
      <c r="C3304">
        <v>281.89999999999998</v>
      </c>
      <c r="D3304">
        <v>3188.5794799999999</v>
      </c>
      <c r="E3304">
        <v>0.39173788999999998</v>
      </c>
      <c r="F3304">
        <v>-7.6645922000000004</v>
      </c>
      <c r="G3304">
        <v>15.249386749999999</v>
      </c>
      <c r="H3304">
        <v>0</v>
      </c>
    </row>
    <row r="3305" spans="1:8" x14ac:dyDescent="0.3">
      <c r="A3305" t="s">
        <v>5540</v>
      </c>
      <c r="B3305" t="s">
        <v>5539</v>
      </c>
      <c r="C3305">
        <v>4.6402899078999997E-3</v>
      </c>
      <c r="D3305">
        <v>3189.51294048</v>
      </c>
      <c r="E3305">
        <v>-0.96990284000000004</v>
      </c>
      <c r="F3305">
        <v>-4.8979957399999998</v>
      </c>
      <c r="G3305">
        <v>96.278951629999995</v>
      </c>
      <c r="H3305">
        <v>0</v>
      </c>
    </row>
    <row r="3306" spans="1:8" x14ac:dyDescent="0.3">
      <c r="A3306" t="s">
        <v>5728</v>
      </c>
      <c r="B3306" t="s">
        <v>5727</v>
      </c>
      <c r="C3306">
        <v>1.083934478391E-2</v>
      </c>
      <c r="D3306">
        <v>3179.37306825</v>
      </c>
      <c r="E3306">
        <v>-1.0053860699999999</v>
      </c>
      <c r="F3306">
        <v>1.80769892</v>
      </c>
      <c r="G3306">
        <v>10.078765000000001</v>
      </c>
      <c r="H3306">
        <v>0</v>
      </c>
    </row>
    <row r="3307" spans="1:8" x14ac:dyDescent="0.3">
      <c r="A3307" t="s">
        <v>6167</v>
      </c>
      <c r="B3307" t="s">
        <v>6166</v>
      </c>
      <c r="C3307">
        <v>1.19431632037E-3</v>
      </c>
      <c r="D3307">
        <v>3161.6726393399999</v>
      </c>
      <c r="E3307">
        <v>-0.74891251999999997</v>
      </c>
      <c r="F3307">
        <v>21.649360219999998</v>
      </c>
      <c r="G3307">
        <v>-16.961361029999999</v>
      </c>
      <c r="H3307">
        <v>0</v>
      </c>
    </row>
    <row r="3308" spans="1:8" x14ac:dyDescent="0.3">
      <c r="A3308" t="s">
        <v>7356</v>
      </c>
      <c r="B3308" t="s">
        <v>7355</v>
      </c>
      <c r="C3308">
        <v>31.05969225106292</v>
      </c>
      <c r="D3308">
        <v>3165.0310429599999</v>
      </c>
      <c r="E3308">
        <v>-2.0497064699999998</v>
      </c>
      <c r="F3308">
        <v>-12.33123017</v>
      </c>
      <c r="G3308">
        <v>5.5495306500000003</v>
      </c>
      <c r="H3308">
        <v>0</v>
      </c>
    </row>
    <row r="3309" spans="1:8" x14ac:dyDescent="0.3">
      <c r="A3309" t="s">
        <v>6261</v>
      </c>
      <c r="B3309" t="s">
        <v>6260</v>
      </c>
      <c r="C3309">
        <v>9.7734241249999995E-5</v>
      </c>
      <c r="D3309">
        <v>3143.5621768400001</v>
      </c>
      <c r="E3309">
        <v>-0.76807384999999995</v>
      </c>
      <c r="F3309">
        <v>4.8905436099999999</v>
      </c>
      <c r="G3309">
        <v>25.308858470000001</v>
      </c>
      <c r="H3309">
        <v>0</v>
      </c>
    </row>
    <row r="3310" spans="1:8" x14ac:dyDescent="0.3">
      <c r="A3310" t="s">
        <v>5605</v>
      </c>
      <c r="B3310" t="s">
        <v>5605</v>
      </c>
      <c r="C3310">
        <v>8.9357038595000004E-3</v>
      </c>
      <c r="D3310">
        <v>3115.4104581900001</v>
      </c>
      <c r="E3310">
        <v>-5.0234290000000001E-2</v>
      </c>
      <c r="F3310">
        <v>10.787743280000001</v>
      </c>
      <c r="G3310">
        <v>10.897107849999999</v>
      </c>
      <c r="H3310">
        <v>0</v>
      </c>
    </row>
    <row r="3311" spans="1:8" x14ac:dyDescent="0.3">
      <c r="A3311" t="s">
        <v>5983</v>
      </c>
      <c r="B3311" t="s">
        <v>5982</v>
      </c>
      <c r="C3311">
        <v>0.96086423724650005</v>
      </c>
      <c r="D3311">
        <v>3091.9971403499999</v>
      </c>
      <c r="E3311">
        <v>-0.96619685</v>
      </c>
      <c r="F3311">
        <v>7.5438792299999999</v>
      </c>
      <c r="G3311">
        <v>37.310592360000001</v>
      </c>
      <c r="H3311">
        <v>0</v>
      </c>
    </row>
    <row r="3312" spans="1:8" x14ac:dyDescent="0.3">
      <c r="A3312" t="s">
        <v>5647</v>
      </c>
      <c r="B3312" t="s">
        <v>5646</v>
      </c>
      <c r="C3312">
        <v>9.0981617660139999E-2</v>
      </c>
      <c r="D3312">
        <v>3079.6625129099998</v>
      </c>
      <c r="E3312">
        <v>-30.05226983</v>
      </c>
      <c r="F3312">
        <v>17.41216056</v>
      </c>
      <c r="G3312">
        <v>21.270124590000002</v>
      </c>
      <c r="H3312">
        <v>0</v>
      </c>
    </row>
    <row r="3313" spans="1:8" x14ac:dyDescent="0.3">
      <c r="A3313" t="s">
        <v>4759</v>
      </c>
      <c r="B3313" t="s">
        <v>5852</v>
      </c>
      <c r="C3313">
        <v>7.8239322297109402</v>
      </c>
      <c r="D3313">
        <v>3051.2513129700001</v>
      </c>
      <c r="E3313">
        <v>0.99099758000000004</v>
      </c>
      <c r="F3313">
        <v>0.28146547999999999</v>
      </c>
      <c r="G3313">
        <v>92.128735669999998</v>
      </c>
      <c r="H3313">
        <v>0</v>
      </c>
    </row>
    <row r="3314" spans="1:8" x14ac:dyDescent="0.3">
      <c r="A3314" t="s">
        <v>6250</v>
      </c>
      <c r="B3314" t="s">
        <v>6249</v>
      </c>
      <c r="C3314">
        <v>4.2904675886040002E-2</v>
      </c>
      <c r="D3314">
        <v>2991.7361681399998</v>
      </c>
      <c r="E3314">
        <v>-0.96222046999999999</v>
      </c>
      <c r="F3314">
        <v>4.9164030099999998</v>
      </c>
      <c r="G3314">
        <v>8.5379773100000005</v>
      </c>
      <c r="H3314">
        <v>0</v>
      </c>
    </row>
    <row r="3315" spans="1:8" x14ac:dyDescent="0.3">
      <c r="A3315" t="s">
        <v>6107</v>
      </c>
      <c r="B3315" t="s">
        <v>6106</v>
      </c>
      <c r="C3315">
        <v>0.16839999999999999</v>
      </c>
      <c r="D3315">
        <v>2946.6042600000001</v>
      </c>
      <c r="E3315">
        <v>0.23809524000000001</v>
      </c>
      <c r="F3315">
        <v>-0.76605774999999998</v>
      </c>
      <c r="G3315">
        <v>-2.0360674799999998</v>
      </c>
      <c r="H3315">
        <v>0</v>
      </c>
    </row>
    <row r="3316" spans="1:8" x14ac:dyDescent="0.3">
      <c r="A3316" t="s">
        <v>6064</v>
      </c>
      <c r="B3316" t="s">
        <v>6063</v>
      </c>
      <c r="C3316">
        <v>75.712833595279847</v>
      </c>
      <c r="D3316">
        <v>2914.9318382500001</v>
      </c>
      <c r="E3316">
        <v>-10.56517605</v>
      </c>
      <c r="F3316">
        <v>-2.8173298199999999</v>
      </c>
      <c r="G3316">
        <v>0.94331356</v>
      </c>
      <c r="H3316">
        <v>0</v>
      </c>
    </row>
    <row r="3317" spans="1:8" x14ac:dyDescent="0.3">
      <c r="A3317" t="s">
        <v>5657</v>
      </c>
      <c r="B3317" t="s">
        <v>5656</v>
      </c>
      <c r="C3317">
        <v>3.3724714491523899</v>
      </c>
      <c r="D3317">
        <v>2896.6286344499999</v>
      </c>
      <c r="E3317">
        <v>-0.62619678000000001</v>
      </c>
      <c r="F3317">
        <v>4.9264646699999997</v>
      </c>
      <c r="G3317">
        <v>19.07046446</v>
      </c>
      <c r="H3317">
        <v>0</v>
      </c>
    </row>
    <row r="3318" spans="1:8" x14ac:dyDescent="0.3">
      <c r="A3318" t="s">
        <v>2616</v>
      </c>
      <c r="B3318" t="s">
        <v>2615</v>
      </c>
      <c r="C3318">
        <v>5.2252916479330003E-2</v>
      </c>
      <c r="D3318">
        <v>2868.6453973900002</v>
      </c>
      <c r="E3318">
        <v>1.1405749999999999E-2</v>
      </c>
      <c r="F3318">
        <v>15.07356291</v>
      </c>
      <c r="G3318">
        <v>34.869018079999996</v>
      </c>
      <c r="H3318">
        <v>0</v>
      </c>
    </row>
    <row r="3319" spans="1:8" x14ac:dyDescent="0.3">
      <c r="A3319" t="s">
        <v>5558</v>
      </c>
      <c r="B3319" t="s">
        <v>5557</v>
      </c>
      <c r="C3319">
        <v>1.682556956698E-2</v>
      </c>
      <c r="D3319">
        <v>2844.2441120499998</v>
      </c>
      <c r="E3319">
        <v>-4.4113152099999997</v>
      </c>
      <c r="F3319">
        <v>-11.68186094</v>
      </c>
      <c r="G3319">
        <v>-55.489633060000003</v>
      </c>
      <c r="H3319">
        <v>0</v>
      </c>
    </row>
    <row r="3320" spans="1:8" x14ac:dyDescent="0.3">
      <c r="A3320" t="s">
        <v>521</v>
      </c>
      <c r="B3320" t="s">
        <v>6285</v>
      </c>
      <c r="C3320">
        <v>1.2305387155500001E-3</v>
      </c>
      <c r="D3320">
        <v>2829.8254941499999</v>
      </c>
      <c r="E3320">
        <v>0.53936090000000003</v>
      </c>
      <c r="F3320">
        <v>3.5383763400000001</v>
      </c>
      <c r="G3320">
        <v>-46.714904859999997</v>
      </c>
      <c r="H3320">
        <v>0</v>
      </c>
    </row>
    <row r="3321" spans="1:8" x14ac:dyDescent="0.3">
      <c r="A3321" t="s">
        <v>6686</v>
      </c>
      <c r="B3321" t="s">
        <v>6685</v>
      </c>
      <c r="C3321">
        <v>0.81445201045186999</v>
      </c>
      <c r="D3321">
        <v>2823.5375963500001</v>
      </c>
      <c r="E3321">
        <v>-29.118909639999998</v>
      </c>
      <c r="F3321">
        <v>-47.532180240000002</v>
      </c>
      <c r="G3321">
        <v>-37.347623200000001</v>
      </c>
      <c r="H3321">
        <v>0</v>
      </c>
    </row>
    <row r="3322" spans="1:8" x14ac:dyDescent="0.3">
      <c r="A3322" t="s">
        <v>7167</v>
      </c>
      <c r="B3322" t="s">
        <v>7167</v>
      </c>
      <c r="C3322">
        <v>0.94800695464448004</v>
      </c>
      <c r="D3322">
        <v>2772.7637331599999</v>
      </c>
      <c r="E3322">
        <v>-0.10462251</v>
      </c>
      <c r="F3322">
        <v>12.19006881</v>
      </c>
      <c r="G3322">
        <v>36.799334219999999</v>
      </c>
      <c r="H3322">
        <v>0</v>
      </c>
    </row>
    <row r="3323" spans="1:8" x14ac:dyDescent="0.3">
      <c r="A3323" t="s">
        <v>6295</v>
      </c>
      <c r="B3323" t="s">
        <v>6294</v>
      </c>
      <c r="C3323">
        <v>8.1070895414000002E-4</v>
      </c>
      <c r="D3323">
        <v>2740.5832410200001</v>
      </c>
      <c r="E3323">
        <v>1.1405749999999999E-2</v>
      </c>
      <c r="F3323">
        <v>1.1779052299999999</v>
      </c>
      <c r="G3323">
        <v>-7.9666523199999997</v>
      </c>
      <c r="H3323">
        <v>0</v>
      </c>
    </row>
    <row r="3324" spans="1:8" x14ac:dyDescent="0.3">
      <c r="A3324" t="s">
        <v>1421</v>
      </c>
      <c r="B3324" t="s">
        <v>6358</v>
      </c>
      <c r="C3324">
        <v>4.62985817697E-3</v>
      </c>
      <c r="D3324">
        <v>2690.7638553699999</v>
      </c>
      <c r="E3324">
        <v>0.40866366999999998</v>
      </c>
      <c r="F3324">
        <v>-15.68860784</v>
      </c>
      <c r="G3324">
        <v>4.4691755899999999</v>
      </c>
      <c r="H3324">
        <v>0</v>
      </c>
    </row>
    <row r="3325" spans="1:8" x14ac:dyDescent="0.3">
      <c r="A3325" t="s">
        <v>6093</v>
      </c>
      <c r="B3325" t="s">
        <v>6092</v>
      </c>
      <c r="C3325">
        <v>5.0162755269200004E-3</v>
      </c>
      <c r="D3325">
        <v>2684.85789243</v>
      </c>
      <c r="E3325">
        <v>3.2438927199999998</v>
      </c>
      <c r="F3325">
        <v>19.153566739999999</v>
      </c>
      <c r="G3325">
        <v>-8.4912179400000003</v>
      </c>
      <c r="H3325">
        <v>0</v>
      </c>
    </row>
    <row r="3326" spans="1:8" x14ac:dyDescent="0.3">
      <c r="A3326" t="s">
        <v>6174</v>
      </c>
      <c r="B3326" t="s">
        <v>6174</v>
      </c>
      <c r="C3326">
        <v>4.3005467469999998E-5</v>
      </c>
      <c r="D3326">
        <v>2681.0231987799998</v>
      </c>
      <c r="E3326">
        <v>0.33941988000000001</v>
      </c>
      <c r="F3326">
        <v>3.5618651200000002</v>
      </c>
      <c r="G3326">
        <v>-77.973434999999995</v>
      </c>
      <c r="H3326">
        <v>0</v>
      </c>
    </row>
    <row r="3327" spans="1:8" x14ac:dyDescent="0.3">
      <c r="A3327" t="s">
        <v>3963</v>
      </c>
      <c r="B3327" t="s">
        <v>6131</v>
      </c>
      <c r="C3327">
        <v>9.4718234166999999E-4</v>
      </c>
      <c r="D3327">
        <v>2673.4090156100001</v>
      </c>
      <c r="E3327">
        <v>-5.0473560000000001E-2</v>
      </c>
      <c r="F3327">
        <v>32.114067589999998</v>
      </c>
      <c r="G3327">
        <v>41.065672739999997</v>
      </c>
      <c r="H3327">
        <v>0</v>
      </c>
    </row>
    <row r="3328" spans="1:8" x14ac:dyDescent="0.3">
      <c r="A3328" t="s">
        <v>6035</v>
      </c>
      <c r="B3328" t="s">
        <v>6034</v>
      </c>
      <c r="C3328">
        <v>954</v>
      </c>
      <c r="D3328">
        <v>2637.4726999999998</v>
      </c>
      <c r="E3328">
        <v>-0.15698587</v>
      </c>
      <c r="F3328">
        <v>-1.9779090699999999</v>
      </c>
      <c r="G3328">
        <v>45.482272209999998</v>
      </c>
      <c r="H3328">
        <v>0</v>
      </c>
    </row>
    <row r="3329" spans="1:8" x14ac:dyDescent="0.3">
      <c r="A3329" t="s">
        <v>6056</v>
      </c>
      <c r="B3329" t="s">
        <v>6055</v>
      </c>
      <c r="C3329">
        <v>0.12401845247857</v>
      </c>
      <c r="D3329">
        <v>2557.7211510000002</v>
      </c>
      <c r="E3329">
        <v>1.032197E-2</v>
      </c>
      <c r="F3329">
        <v>3.18349218</v>
      </c>
      <c r="G3329">
        <v>23.884357139999999</v>
      </c>
      <c r="H3329">
        <v>0</v>
      </c>
    </row>
    <row r="3330" spans="1:8" x14ac:dyDescent="0.3">
      <c r="A3330" t="s">
        <v>6193</v>
      </c>
      <c r="B3330" t="s">
        <v>6192</v>
      </c>
      <c r="C3330">
        <v>1.182149097985E-2</v>
      </c>
      <c r="D3330">
        <v>2550.4600796999998</v>
      </c>
      <c r="E3330">
        <v>0.20590464</v>
      </c>
      <c r="F3330">
        <v>2.4242043099999999</v>
      </c>
      <c r="G3330">
        <v>20.305317240000001</v>
      </c>
      <c r="H3330">
        <v>0</v>
      </c>
    </row>
    <row r="3331" spans="1:8" x14ac:dyDescent="0.3">
      <c r="A3331" t="s">
        <v>6378</v>
      </c>
      <c r="B3331" t="s">
        <v>6377</v>
      </c>
      <c r="C3331">
        <v>1.43537456464E-3</v>
      </c>
      <c r="D3331">
        <v>2527.8887239699998</v>
      </c>
      <c r="E3331">
        <v>7.08861381</v>
      </c>
      <c r="F3331">
        <v>30.86095362</v>
      </c>
      <c r="G3331">
        <v>51.144555179999998</v>
      </c>
      <c r="H3331">
        <v>0</v>
      </c>
    </row>
    <row r="3332" spans="1:8" x14ac:dyDescent="0.3">
      <c r="A3332" t="s">
        <v>6006</v>
      </c>
      <c r="B3332" t="s">
        <v>6005</v>
      </c>
      <c r="C3332">
        <v>1.21341523647748</v>
      </c>
      <c r="D3332">
        <v>1805.0697799100001</v>
      </c>
      <c r="E3332">
        <v>1.42618961</v>
      </c>
      <c r="F3332">
        <v>1.93976996</v>
      </c>
      <c r="G3332">
        <v>14.69486369</v>
      </c>
      <c r="H3332">
        <v>0</v>
      </c>
    </row>
    <row r="3333" spans="1:8" x14ac:dyDescent="0.3">
      <c r="A3333" t="s">
        <v>5942</v>
      </c>
      <c r="B3333" t="s">
        <v>5941</v>
      </c>
      <c r="C3333">
        <v>4.1211271728860001E-2</v>
      </c>
      <c r="D3333">
        <v>2456.3565101999998</v>
      </c>
      <c r="E3333">
        <v>-0.76647348999999998</v>
      </c>
      <c r="F3333">
        <v>4.8905436099999999</v>
      </c>
      <c r="G3333">
        <v>25.308858470000001</v>
      </c>
      <c r="H3333">
        <v>0</v>
      </c>
    </row>
    <row r="3334" spans="1:8" x14ac:dyDescent="0.3">
      <c r="A3334" t="s">
        <v>5718</v>
      </c>
      <c r="B3334" t="s">
        <v>5717</v>
      </c>
      <c r="C3334">
        <v>15.367637309486121</v>
      </c>
      <c r="D3334">
        <v>2408.6591640400002</v>
      </c>
      <c r="E3334">
        <v>-3.8212092800000002</v>
      </c>
      <c r="F3334">
        <v>11.826778300000001</v>
      </c>
      <c r="G3334">
        <v>-7.2074030599999999</v>
      </c>
      <c r="H3334">
        <v>0</v>
      </c>
    </row>
    <row r="3335" spans="1:8" x14ac:dyDescent="0.3">
      <c r="A3335" t="s">
        <v>6531</v>
      </c>
      <c r="B3335" t="s">
        <v>6530</v>
      </c>
      <c r="C3335">
        <v>7.1241492945299995E-2</v>
      </c>
      <c r="D3335">
        <v>2397.5624821000001</v>
      </c>
      <c r="E3335">
        <v>2.2319708999999999</v>
      </c>
      <c r="F3335">
        <v>4.4006634199999999</v>
      </c>
      <c r="G3335">
        <v>-3.57379544</v>
      </c>
      <c r="H3335">
        <v>0</v>
      </c>
    </row>
    <row r="3336" spans="1:8" x14ac:dyDescent="0.3">
      <c r="A3336" t="s">
        <v>6159</v>
      </c>
      <c r="B3336" t="s">
        <v>6158</v>
      </c>
      <c r="C3336">
        <v>2.37297854963139</v>
      </c>
      <c r="D3336">
        <v>2373.1988253300001</v>
      </c>
      <c r="E3336">
        <v>-0.96990284000000004</v>
      </c>
      <c r="F3336">
        <v>-2.9472130700000001</v>
      </c>
      <c r="G3336">
        <v>5.8509198299999996</v>
      </c>
      <c r="H3336">
        <v>0</v>
      </c>
    </row>
    <row r="3337" spans="1:8" x14ac:dyDescent="0.3">
      <c r="A3337" t="s">
        <v>6297</v>
      </c>
      <c r="B3337" t="s">
        <v>6296</v>
      </c>
      <c r="C3337">
        <v>1.0799E-4</v>
      </c>
      <c r="D3337">
        <v>2358.8513408700001</v>
      </c>
      <c r="E3337">
        <v>0.52126965999999997</v>
      </c>
      <c r="F3337">
        <v>-5.93205575</v>
      </c>
      <c r="G3337">
        <v>-12.946392579999999</v>
      </c>
      <c r="H3337">
        <v>0</v>
      </c>
    </row>
    <row r="3338" spans="1:8" x14ac:dyDescent="0.3">
      <c r="A3338" t="s">
        <v>6221</v>
      </c>
      <c r="B3338" t="s">
        <v>6220</v>
      </c>
      <c r="C3338">
        <v>4.0799471180325098</v>
      </c>
      <c r="D3338">
        <v>2316.9119009599999</v>
      </c>
      <c r="E3338">
        <v>-0.95885891000000001</v>
      </c>
      <c r="F3338">
        <v>5.9021506199999996</v>
      </c>
      <c r="G3338">
        <v>14.64745228</v>
      </c>
      <c r="H3338">
        <v>0</v>
      </c>
    </row>
    <row r="3339" spans="1:8" x14ac:dyDescent="0.3">
      <c r="A3339" t="s">
        <v>6305</v>
      </c>
      <c r="B3339" t="s">
        <v>6304</v>
      </c>
      <c r="C3339">
        <v>1.5969115340000001E-5</v>
      </c>
      <c r="D3339">
        <v>1361.9009200600001</v>
      </c>
      <c r="E3339">
        <v>2.97669556</v>
      </c>
      <c r="F3339">
        <v>1.43248288</v>
      </c>
      <c r="G3339">
        <v>-6.3120238000000004</v>
      </c>
      <c r="H3339">
        <v>0</v>
      </c>
    </row>
    <row r="3340" spans="1:8" x14ac:dyDescent="0.3">
      <c r="A3340" t="s">
        <v>6317</v>
      </c>
      <c r="B3340" t="s">
        <v>6316</v>
      </c>
      <c r="C3340">
        <v>5.2619613649800001E-3</v>
      </c>
      <c r="D3340">
        <v>2259.4388483600001</v>
      </c>
      <c r="E3340">
        <v>-1.75395637</v>
      </c>
      <c r="F3340">
        <v>12.66892571</v>
      </c>
      <c r="G3340">
        <v>23.65002316</v>
      </c>
      <c r="H3340">
        <v>0</v>
      </c>
    </row>
    <row r="3341" spans="1:8" x14ac:dyDescent="0.3">
      <c r="A3341" t="s">
        <v>5999</v>
      </c>
      <c r="B3341" t="s">
        <v>5998</v>
      </c>
      <c r="C3341">
        <v>5.7087523767436297</v>
      </c>
      <c r="D3341">
        <v>2206.6062920700001</v>
      </c>
      <c r="E3341">
        <v>-0.95885891000000001</v>
      </c>
      <c r="F3341">
        <v>9.1577700499999999</v>
      </c>
      <c r="G3341">
        <v>137.52248338000001</v>
      </c>
      <c r="H3341">
        <v>0</v>
      </c>
    </row>
    <row r="3342" spans="1:8" x14ac:dyDescent="0.3">
      <c r="A3342" t="s">
        <v>6047</v>
      </c>
      <c r="B3342" t="s">
        <v>6046</v>
      </c>
      <c r="C3342">
        <v>0.3825883746823</v>
      </c>
      <c r="D3342">
        <v>2202.51106802</v>
      </c>
      <c r="E3342">
        <v>-0.96990284000000004</v>
      </c>
      <c r="F3342">
        <v>2.93436108</v>
      </c>
      <c r="G3342">
        <v>27.126248319999998</v>
      </c>
      <c r="H3342">
        <v>0</v>
      </c>
    </row>
    <row r="3343" spans="1:8" x14ac:dyDescent="0.3">
      <c r="A3343" t="s">
        <v>3666</v>
      </c>
      <c r="B3343" t="s">
        <v>3666</v>
      </c>
      <c r="C3343">
        <v>3.2228525319599999E-3</v>
      </c>
      <c r="D3343">
        <v>2180.7586366400001</v>
      </c>
      <c r="E3343">
        <v>1.1934729999999999E-2</v>
      </c>
      <c r="F3343">
        <v>-7.4832079999999995E-2</v>
      </c>
      <c r="G3343">
        <v>-41.462633959999998</v>
      </c>
      <c r="H3343">
        <v>0</v>
      </c>
    </row>
    <row r="3344" spans="1:8" x14ac:dyDescent="0.3">
      <c r="A3344" t="s">
        <v>6411</v>
      </c>
      <c r="B3344" t="s">
        <v>6410</v>
      </c>
      <c r="C3344">
        <v>5.4859466640079999E-2</v>
      </c>
      <c r="D3344">
        <v>2148.9319739600001</v>
      </c>
      <c r="E3344">
        <v>-3.1181167400000001</v>
      </c>
      <c r="F3344">
        <v>39.421957589999998</v>
      </c>
      <c r="G3344">
        <v>9.4652578199999997</v>
      </c>
      <c r="H3344">
        <v>0</v>
      </c>
    </row>
    <row r="3345" spans="1:8" x14ac:dyDescent="0.3">
      <c r="A3345" t="s">
        <v>5624</v>
      </c>
      <c r="B3345" t="s">
        <v>5623</v>
      </c>
      <c r="C3345">
        <v>0.30023309083753003</v>
      </c>
      <c r="D3345">
        <v>2131.7359138299998</v>
      </c>
      <c r="E3345">
        <v>-4.9936079400000004</v>
      </c>
      <c r="F3345">
        <v>-51.957613780000003</v>
      </c>
      <c r="G3345">
        <v>-42.639811870000003</v>
      </c>
      <c r="H3345">
        <v>0</v>
      </c>
    </row>
    <row r="3346" spans="1:8" x14ac:dyDescent="0.3">
      <c r="A3346" t="s">
        <v>6673</v>
      </c>
      <c r="B3346" t="s">
        <v>6673</v>
      </c>
      <c r="C3346">
        <v>3.4930546295700001E-3</v>
      </c>
      <c r="D3346">
        <v>2121.2997745600001</v>
      </c>
      <c r="E3346">
        <v>0.87746349000000001</v>
      </c>
      <c r="F3346">
        <v>-0.64186710999999996</v>
      </c>
      <c r="G3346">
        <v>-7.2000597500000003</v>
      </c>
      <c r="H3346">
        <v>0</v>
      </c>
    </row>
    <row r="3347" spans="1:8" x14ac:dyDescent="0.3">
      <c r="A3347" t="s">
        <v>6135</v>
      </c>
      <c r="B3347" t="s">
        <v>6134</v>
      </c>
      <c r="C3347">
        <v>0.15247653869448999</v>
      </c>
      <c r="D3347">
        <v>2086.8710940699998</v>
      </c>
      <c r="E3347">
        <v>1.032197E-2</v>
      </c>
      <c r="F3347">
        <v>-5.1353900000000001E-2</v>
      </c>
      <c r="G3347">
        <v>3.7617999999999999E-4</v>
      </c>
      <c r="H3347">
        <v>0</v>
      </c>
    </row>
    <row r="3348" spans="1:8" x14ac:dyDescent="0.3">
      <c r="A3348" t="s">
        <v>5940</v>
      </c>
      <c r="B3348" t="s">
        <v>5939</v>
      </c>
      <c r="C3348">
        <v>0.70197763635108001</v>
      </c>
      <c r="D3348">
        <v>2077.8213533799999</v>
      </c>
      <c r="E3348">
        <v>-1.2037693599999999</v>
      </c>
      <c r="F3348">
        <v>-19.248488800000001</v>
      </c>
      <c r="G3348">
        <v>-45.953163949999997</v>
      </c>
      <c r="H3348">
        <v>0</v>
      </c>
    </row>
    <row r="3349" spans="1:8" x14ac:dyDescent="0.3">
      <c r="A3349" t="s">
        <v>6112</v>
      </c>
      <c r="B3349" t="s">
        <v>6111</v>
      </c>
      <c r="C3349">
        <v>6.9791479328450007E-2</v>
      </c>
      <c r="D3349">
        <v>2071.86966777</v>
      </c>
      <c r="E3349">
        <v>60.742128370000003</v>
      </c>
      <c r="F3349">
        <v>135.93466988</v>
      </c>
      <c r="G3349">
        <v>-77.594625930000007</v>
      </c>
      <c r="H3349">
        <v>0</v>
      </c>
    </row>
    <row r="3350" spans="1:8" x14ac:dyDescent="0.3">
      <c r="A3350" t="s">
        <v>6508</v>
      </c>
      <c r="B3350" t="s">
        <v>6507</v>
      </c>
      <c r="C3350">
        <v>5.1249141360000003E-5</v>
      </c>
      <c r="D3350">
        <v>2068.4678824900002</v>
      </c>
      <c r="E3350">
        <v>-0.27389469999999999</v>
      </c>
      <c r="F3350">
        <v>21.357723870000001</v>
      </c>
      <c r="G3350">
        <v>745.91985127999999</v>
      </c>
      <c r="H3350">
        <v>0</v>
      </c>
    </row>
    <row r="3351" spans="1:8" x14ac:dyDescent="0.3">
      <c r="A3351" t="s">
        <v>6124</v>
      </c>
      <c r="B3351" t="s">
        <v>6123</v>
      </c>
      <c r="C3351">
        <v>0.87536549542217001</v>
      </c>
      <c r="D3351">
        <v>2058.2732708600001</v>
      </c>
      <c r="E3351">
        <v>0.34303957000000002</v>
      </c>
      <c r="F3351">
        <v>8.2176936600000001</v>
      </c>
      <c r="G3351">
        <v>17.751010470000001</v>
      </c>
      <c r="H3351">
        <v>0</v>
      </c>
    </row>
    <row r="3352" spans="1:8" x14ac:dyDescent="0.3">
      <c r="A3352" t="s">
        <v>1167</v>
      </c>
      <c r="B3352" t="s">
        <v>6488</v>
      </c>
      <c r="C3352">
        <v>0.33666893349290999</v>
      </c>
      <c r="D3352">
        <v>2036.6986245999999</v>
      </c>
      <c r="E3352">
        <v>-1.7944411300000001</v>
      </c>
      <c r="F3352">
        <v>-32.7006972</v>
      </c>
      <c r="G3352">
        <v>16.915241000000002</v>
      </c>
      <c r="H3352">
        <v>0</v>
      </c>
    </row>
    <row r="3353" spans="1:8" x14ac:dyDescent="0.3">
      <c r="A3353" t="s">
        <v>6337</v>
      </c>
      <c r="B3353" t="s">
        <v>6336</v>
      </c>
      <c r="C3353">
        <v>25.52231892666963</v>
      </c>
      <c r="D3353">
        <v>2032.2944096799999</v>
      </c>
      <c r="E3353">
        <v>1.032197E-2</v>
      </c>
      <c r="F3353">
        <v>37.765444119999998</v>
      </c>
      <c r="G3353">
        <v>27.4736142</v>
      </c>
      <c r="H3353">
        <v>0</v>
      </c>
    </row>
    <row r="3354" spans="1:8" x14ac:dyDescent="0.3">
      <c r="A3354" t="s">
        <v>6074</v>
      </c>
      <c r="B3354" t="s">
        <v>6073</v>
      </c>
      <c r="C3354">
        <v>4.1248685896699997E-3</v>
      </c>
      <c r="D3354">
        <v>1988.59302181</v>
      </c>
      <c r="E3354">
        <v>-35.082705539999999</v>
      </c>
      <c r="F3354">
        <v>-23.70136935</v>
      </c>
      <c r="G3354">
        <v>-68.218471809999997</v>
      </c>
      <c r="H3354">
        <v>0</v>
      </c>
    </row>
    <row r="3355" spans="1:8" x14ac:dyDescent="0.3">
      <c r="A3355" t="s">
        <v>6122</v>
      </c>
      <c r="B3355" t="s">
        <v>6121</v>
      </c>
      <c r="C3355">
        <v>0.24923014313374001</v>
      </c>
      <c r="D3355">
        <v>1976.2941326499999</v>
      </c>
      <c r="E3355">
        <v>-10.6060783</v>
      </c>
      <c r="F3355">
        <v>-26.43790134</v>
      </c>
      <c r="G3355">
        <v>-35.929079199999997</v>
      </c>
      <c r="H3355">
        <v>0</v>
      </c>
    </row>
    <row r="3356" spans="1:8" x14ac:dyDescent="0.3">
      <c r="A3356" t="s">
        <v>6026</v>
      </c>
      <c r="B3356" t="s">
        <v>6025</v>
      </c>
      <c r="C3356">
        <v>4.6466991310704104</v>
      </c>
      <c r="D3356">
        <v>1977.90883745</v>
      </c>
      <c r="E3356">
        <v>-0.96990284000000004</v>
      </c>
      <c r="F3356">
        <v>0.35089318000000003</v>
      </c>
      <c r="G3356">
        <v>21.663439010000001</v>
      </c>
      <c r="H3356">
        <v>0</v>
      </c>
    </row>
    <row r="3357" spans="1:8" x14ac:dyDescent="0.3">
      <c r="A3357" t="s">
        <v>6198</v>
      </c>
      <c r="B3357" t="s">
        <v>6197</v>
      </c>
      <c r="C3357">
        <v>2.2237664677900002E-3</v>
      </c>
      <c r="D3357">
        <v>1985.73394205</v>
      </c>
      <c r="E3357">
        <v>-0.45564135</v>
      </c>
      <c r="F3357">
        <v>8.4482898899999999</v>
      </c>
      <c r="G3357">
        <v>42.576279530000001</v>
      </c>
      <c r="H3357">
        <v>0</v>
      </c>
    </row>
    <row r="3358" spans="1:8" x14ac:dyDescent="0.3">
      <c r="A3358" t="s">
        <v>1481</v>
      </c>
      <c r="B3358" t="s">
        <v>6120</v>
      </c>
      <c r="C3358">
        <v>4.2009336603199996E-3</v>
      </c>
      <c r="D3358">
        <v>1929.45221739</v>
      </c>
      <c r="E3358">
        <v>4.6036899999999997E-3</v>
      </c>
      <c r="F3358">
        <v>3.84606241</v>
      </c>
      <c r="G3358">
        <v>77.713042549999997</v>
      </c>
      <c r="H3358">
        <v>0</v>
      </c>
    </row>
    <row r="3359" spans="1:8" x14ac:dyDescent="0.3">
      <c r="A3359" t="s">
        <v>6128</v>
      </c>
      <c r="B3359" t="s">
        <v>6127</v>
      </c>
      <c r="C3359">
        <v>0.89825844573458002</v>
      </c>
      <c r="D3359">
        <v>1927.73731963</v>
      </c>
      <c r="E3359">
        <v>-3.6988163900000002</v>
      </c>
      <c r="F3359">
        <v>-10.29086495</v>
      </c>
      <c r="G3359">
        <v>-7.3670414700000002</v>
      </c>
      <c r="H3359">
        <v>0</v>
      </c>
    </row>
    <row r="3360" spans="1:8" x14ac:dyDescent="0.3">
      <c r="A3360" t="s">
        <v>6453</v>
      </c>
      <c r="B3360" t="s">
        <v>6452</v>
      </c>
      <c r="C3360">
        <v>1.0661746102962399</v>
      </c>
      <c r="D3360">
        <v>1927.9175454000001</v>
      </c>
      <c r="E3360">
        <v>1.6041761999999999</v>
      </c>
      <c r="F3360">
        <v>0.39947673</v>
      </c>
      <c r="G3360">
        <v>19.011406300000001</v>
      </c>
      <c r="H3360">
        <v>0</v>
      </c>
    </row>
    <row r="3361" spans="1:8" x14ac:dyDescent="0.3">
      <c r="A3361" t="s">
        <v>7289</v>
      </c>
      <c r="B3361" t="s">
        <v>7288</v>
      </c>
      <c r="C3361">
        <v>3.8033259576997902</v>
      </c>
      <c r="D3361">
        <v>1933.0939846799999</v>
      </c>
      <c r="E3361">
        <v>1.032197E-2</v>
      </c>
      <c r="F3361">
        <v>-45.709413249999997</v>
      </c>
      <c r="G3361">
        <v>-34.749581640000002</v>
      </c>
      <c r="H3361">
        <v>0</v>
      </c>
    </row>
    <row r="3362" spans="1:8" x14ac:dyDescent="0.3">
      <c r="A3362" t="s">
        <v>6287</v>
      </c>
      <c r="B3362" t="s">
        <v>6286</v>
      </c>
      <c r="C3362">
        <v>9.7999999999999993E-7</v>
      </c>
      <c r="D3362">
        <v>1993.586</v>
      </c>
      <c r="E3362">
        <v>-2</v>
      </c>
      <c r="F3362">
        <v>-10.90909091</v>
      </c>
      <c r="G3362">
        <v>-47.872340430000001</v>
      </c>
      <c r="H3362">
        <v>0</v>
      </c>
    </row>
    <row r="3363" spans="1:8" x14ac:dyDescent="0.3">
      <c r="A3363" t="s">
        <v>6622</v>
      </c>
      <c r="B3363" t="s">
        <v>6621</v>
      </c>
      <c r="C3363">
        <v>186.17</v>
      </c>
      <c r="D3363">
        <v>1861.7</v>
      </c>
      <c r="E3363">
        <v>-0.30790650000000003</v>
      </c>
      <c r="F3363">
        <v>2.4911227899999999</v>
      </c>
      <c r="G3363">
        <v>-7.38041342</v>
      </c>
      <c r="H3363">
        <v>0</v>
      </c>
    </row>
    <row r="3364" spans="1:8" x14ac:dyDescent="0.3">
      <c r="A3364" t="s">
        <v>6161</v>
      </c>
      <c r="B3364" t="s">
        <v>6160</v>
      </c>
      <c r="C3364">
        <v>5.7380840158880002E-2</v>
      </c>
      <c r="D3364">
        <v>1860.63138626</v>
      </c>
      <c r="E3364">
        <v>0.55714631999999997</v>
      </c>
      <c r="F3364">
        <v>3.4026089499999999</v>
      </c>
      <c r="G3364">
        <v>48.663391349999998</v>
      </c>
      <c r="H3364">
        <v>0</v>
      </c>
    </row>
    <row r="3365" spans="1:8" x14ac:dyDescent="0.3">
      <c r="A3365" t="s">
        <v>7224</v>
      </c>
      <c r="B3365" t="s">
        <v>7223</v>
      </c>
      <c r="C3365">
        <v>2.3078796691460299</v>
      </c>
      <c r="D3365">
        <v>1804.81134735</v>
      </c>
      <c r="E3365">
        <v>-0.95885891000000001</v>
      </c>
      <c r="F3365">
        <v>4.7522547499999996</v>
      </c>
      <c r="G3365">
        <v>28.233843289999999</v>
      </c>
      <c r="H3365">
        <v>0</v>
      </c>
    </row>
    <row r="3366" spans="1:8" x14ac:dyDescent="0.3">
      <c r="A3366" t="s">
        <v>5948</v>
      </c>
      <c r="B3366" t="s">
        <v>5947</v>
      </c>
      <c r="C3366">
        <v>7.1257252484889996E-2</v>
      </c>
      <c r="D3366">
        <v>1759.6658922700001</v>
      </c>
      <c r="E3366">
        <v>0.55695138</v>
      </c>
      <c r="F3366">
        <v>5.7285197300000004</v>
      </c>
      <c r="G3366">
        <v>0</v>
      </c>
      <c r="H3366">
        <v>0</v>
      </c>
    </row>
    <row r="3367" spans="1:8" x14ac:dyDescent="0.3">
      <c r="A3367" t="s">
        <v>6345</v>
      </c>
      <c r="B3367" t="s">
        <v>6344</v>
      </c>
      <c r="C3367">
        <v>290.29658201072687</v>
      </c>
      <c r="D3367">
        <v>1749.7097069599999</v>
      </c>
      <c r="E3367">
        <v>-0.96990284000000004</v>
      </c>
      <c r="F3367">
        <v>3.2029993399999999</v>
      </c>
      <c r="G3367">
        <v>21.45529599</v>
      </c>
      <c r="H3367">
        <v>0</v>
      </c>
    </row>
    <row r="3368" spans="1:8" x14ac:dyDescent="0.3">
      <c r="A3368" t="s">
        <v>5154</v>
      </c>
      <c r="B3368" t="s">
        <v>5153</v>
      </c>
      <c r="C3368">
        <v>58.5</v>
      </c>
      <c r="D3368">
        <v>1697.2629999999999</v>
      </c>
      <c r="E3368">
        <v>0.60189166000000005</v>
      </c>
      <c r="F3368">
        <v>4.0925266899999997</v>
      </c>
      <c r="G3368">
        <v>6.3636363600000001</v>
      </c>
      <c r="H3368">
        <v>0</v>
      </c>
    </row>
    <row r="3369" spans="1:8" x14ac:dyDescent="0.3">
      <c r="A3369" t="s">
        <v>5864</v>
      </c>
      <c r="B3369" t="s">
        <v>5863</v>
      </c>
      <c r="C3369">
        <v>2.7838353535399999E-3</v>
      </c>
      <c r="D3369">
        <v>1685.09415081</v>
      </c>
      <c r="E3369">
        <v>-0.96805171999999995</v>
      </c>
      <c r="F3369">
        <v>7.8987743899999998</v>
      </c>
      <c r="G3369">
        <v>5.6917430600000003</v>
      </c>
      <c r="H3369">
        <v>0</v>
      </c>
    </row>
    <row r="3370" spans="1:8" x14ac:dyDescent="0.3">
      <c r="A3370" t="s">
        <v>6252</v>
      </c>
      <c r="B3370" t="s">
        <v>6251</v>
      </c>
      <c r="C3370">
        <v>3.2967338312108301</v>
      </c>
      <c r="D3370">
        <v>1674.1910520599999</v>
      </c>
      <c r="E3370">
        <v>0.33367998999999998</v>
      </c>
      <c r="F3370">
        <v>2.34916043</v>
      </c>
      <c r="G3370">
        <v>-13.321767599999999</v>
      </c>
      <c r="H3370">
        <v>0</v>
      </c>
    </row>
    <row r="3371" spans="1:8" x14ac:dyDescent="0.3">
      <c r="A3371" t="s">
        <v>6372</v>
      </c>
      <c r="B3371" t="s">
        <v>6371</v>
      </c>
      <c r="C3371">
        <v>4.4998566432759998E-2</v>
      </c>
      <c r="D3371">
        <v>1655.5429993499999</v>
      </c>
      <c r="E3371">
        <v>0.32672780000000001</v>
      </c>
      <c r="F3371">
        <v>1.5059387799999999</v>
      </c>
      <c r="G3371">
        <v>12.81754594</v>
      </c>
      <c r="H3371">
        <v>0</v>
      </c>
    </row>
    <row r="3372" spans="1:8" x14ac:dyDescent="0.3">
      <c r="A3372" t="s">
        <v>6117</v>
      </c>
      <c r="B3372" t="s">
        <v>6117</v>
      </c>
      <c r="C3372">
        <v>2.191916801938E-2</v>
      </c>
      <c r="D3372">
        <v>1687.9364934499999</v>
      </c>
      <c r="E3372">
        <v>2.34812083</v>
      </c>
      <c r="F3372">
        <v>-1.4215938400000001</v>
      </c>
      <c r="G3372">
        <v>-36.345582960000002</v>
      </c>
      <c r="H3372">
        <v>0</v>
      </c>
    </row>
    <row r="3373" spans="1:8" x14ac:dyDescent="0.3">
      <c r="A3373" t="s">
        <v>6490</v>
      </c>
      <c r="B3373" t="s">
        <v>6500</v>
      </c>
      <c r="C3373">
        <v>0.22877328429359001</v>
      </c>
      <c r="D3373">
        <v>1617.16231107</v>
      </c>
      <c r="E3373">
        <v>0.58221246999999998</v>
      </c>
      <c r="F3373">
        <v>163.31537625999999</v>
      </c>
      <c r="G3373">
        <v>77.802720559999997</v>
      </c>
      <c r="H3373">
        <v>0</v>
      </c>
    </row>
    <row r="3374" spans="1:8" x14ac:dyDescent="0.3">
      <c r="A3374" t="s">
        <v>6259</v>
      </c>
      <c r="B3374" t="s">
        <v>6258</v>
      </c>
      <c r="C3374">
        <v>37810.114147123655</v>
      </c>
      <c r="D3374">
        <v>1571.44620904</v>
      </c>
      <c r="E3374">
        <v>0.21385556999999999</v>
      </c>
      <c r="F3374">
        <v>8.5778853000000002</v>
      </c>
      <c r="G3374">
        <v>23.204440850000001</v>
      </c>
      <c r="H3374">
        <v>0</v>
      </c>
    </row>
    <row r="3375" spans="1:8" x14ac:dyDescent="0.3">
      <c r="A3375" t="s">
        <v>6335</v>
      </c>
      <c r="B3375" t="s">
        <v>6334</v>
      </c>
      <c r="C3375">
        <v>1.7611342110999999E-2</v>
      </c>
      <c r="D3375">
        <v>1532.7276792600001</v>
      </c>
      <c r="E3375">
        <v>39.707042510000001</v>
      </c>
      <c r="F3375">
        <v>-2.24192846</v>
      </c>
      <c r="G3375">
        <v>-20.778402150000002</v>
      </c>
      <c r="H3375">
        <v>0</v>
      </c>
    </row>
    <row r="3376" spans="1:8" x14ac:dyDescent="0.3">
      <c r="A3376" t="s">
        <v>6301</v>
      </c>
      <c r="B3376" t="s">
        <v>6300</v>
      </c>
      <c r="C3376">
        <v>2.5236831545107101</v>
      </c>
      <c r="D3376">
        <v>1552.09001399</v>
      </c>
      <c r="E3376">
        <v>1.33267336</v>
      </c>
      <c r="F3376">
        <v>3.8283566800000002</v>
      </c>
      <c r="G3376">
        <v>-5.8955283700000001</v>
      </c>
      <c r="H3376">
        <v>0</v>
      </c>
    </row>
    <row r="3377" spans="1:8" x14ac:dyDescent="0.3">
      <c r="A3377" t="s">
        <v>5281</v>
      </c>
      <c r="B3377" t="s">
        <v>7372</v>
      </c>
      <c r="C3377">
        <v>0.34978416724379002</v>
      </c>
      <c r="D3377">
        <v>1519.16007276</v>
      </c>
      <c r="E3377">
        <v>-4.4126765399999996</v>
      </c>
      <c r="F3377">
        <v>-3.30523459</v>
      </c>
      <c r="G3377">
        <v>-6.3657488999999998</v>
      </c>
      <c r="H3377">
        <v>0</v>
      </c>
    </row>
    <row r="3378" spans="1:8" x14ac:dyDescent="0.3">
      <c r="A3378" t="s">
        <v>6157</v>
      </c>
      <c r="B3378" t="s">
        <v>6156</v>
      </c>
      <c r="C3378">
        <v>1.7114966809999999E-4</v>
      </c>
      <c r="D3378">
        <v>1456.2049902199999</v>
      </c>
      <c r="E3378">
        <v>1.1405749999999999E-2</v>
      </c>
      <c r="F3378">
        <v>1.71194048</v>
      </c>
      <c r="G3378">
        <v>-4.4818390299999997</v>
      </c>
      <c r="H3378">
        <v>0</v>
      </c>
    </row>
    <row r="3379" spans="1:8" x14ac:dyDescent="0.3">
      <c r="A3379" t="s">
        <v>6289</v>
      </c>
      <c r="B3379" t="s">
        <v>6289</v>
      </c>
      <c r="C3379">
        <v>6.50084918676054</v>
      </c>
      <c r="D3379">
        <v>1453.2769715300001</v>
      </c>
      <c r="E3379">
        <v>32.587752969999997</v>
      </c>
      <c r="F3379">
        <v>63.609903789999997</v>
      </c>
      <c r="G3379">
        <v>76.948533510000004</v>
      </c>
      <c r="H3379">
        <v>0</v>
      </c>
    </row>
    <row r="3380" spans="1:8" x14ac:dyDescent="0.3">
      <c r="A3380" t="s">
        <v>2794</v>
      </c>
      <c r="B3380" t="s">
        <v>6272</v>
      </c>
      <c r="C3380">
        <v>2.49207929E-5</v>
      </c>
      <c r="D3380">
        <v>1434.56386681</v>
      </c>
      <c r="E3380">
        <v>-1.6703139999999998E-2</v>
      </c>
      <c r="F3380">
        <v>-3.37493855</v>
      </c>
      <c r="G3380">
        <v>64.665156429999996</v>
      </c>
      <c r="H3380">
        <v>0</v>
      </c>
    </row>
    <row r="3381" spans="1:8" x14ac:dyDescent="0.3">
      <c r="A3381" t="s">
        <v>6187</v>
      </c>
      <c r="B3381" t="s">
        <v>6186</v>
      </c>
      <c r="C3381">
        <v>1.5518650484199999E-3</v>
      </c>
      <c r="D3381">
        <v>1433.43206822</v>
      </c>
      <c r="E3381">
        <v>0.62680384</v>
      </c>
      <c r="F3381">
        <v>-7.9067360000000003E-2</v>
      </c>
      <c r="G3381">
        <v>0.84221984999999999</v>
      </c>
      <c r="H3381">
        <v>0</v>
      </c>
    </row>
    <row r="3382" spans="1:8" x14ac:dyDescent="0.3">
      <c r="A3382" t="s">
        <v>6864</v>
      </c>
      <c r="B3382" t="s">
        <v>6863</v>
      </c>
      <c r="C3382">
        <v>1.6550930075005399</v>
      </c>
      <c r="D3382">
        <v>1393.9189343999999</v>
      </c>
      <c r="E3382">
        <v>2.1786320000000001E-2</v>
      </c>
      <c r="F3382">
        <v>-23.463422340000001</v>
      </c>
      <c r="G3382">
        <v>100.98938782</v>
      </c>
      <c r="H3382">
        <v>0</v>
      </c>
    </row>
    <row r="3383" spans="1:8" x14ac:dyDescent="0.3">
      <c r="A3383" t="s">
        <v>6146</v>
      </c>
      <c r="B3383" t="s">
        <v>6145</v>
      </c>
      <c r="C3383">
        <v>8.3826559420000001E-4</v>
      </c>
      <c r="D3383">
        <v>1401.1316431400001</v>
      </c>
      <c r="E3383">
        <v>-2.0911683600000002</v>
      </c>
      <c r="F3383">
        <v>5.7706535299999997</v>
      </c>
      <c r="G3383">
        <v>20.952009310000001</v>
      </c>
      <c r="H3383">
        <v>0</v>
      </c>
    </row>
    <row r="3384" spans="1:8" x14ac:dyDescent="0.3">
      <c r="A3384" t="s">
        <v>6091</v>
      </c>
      <c r="B3384" t="s">
        <v>6090</v>
      </c>
      <c r="C3384">
        <v>9.0345899499247899</v>
      </c>
      <c r="D3384">
        <v>1377.05633653</v>
      </c>
      <c r="E3384">
        <v>-0.96805171999999995</v>
      </c>
      <c r="F3384">
        <v>3.2548575199999998</v>
      </c>
      <c r="G3384">
        <v>15.552090890000001</v>
      </c>
      <c r="H3384">
        <v>0</v>
      </c>
    </row>
    <row r="3385" spans="1:8" x14ac:dyDescent="0.3">
      <c r="A3385" t="s">
        <v>5944</v>
      </c>
      <c r="B3385" t="s">
        <v>5943</v>
      </c>
      <c r="C3385">
        <v>432.74617753908598</v>
      </c>
      <c r="D3385">
        <v>1374.5119047600001</v>
      </c>
      <c r="E3385">
        <v>-0.96990284000000004</v>
      </c>
      <c r="F3385">
        <v>14.615376550000001</v>
      </c>
      <c r="G3385">
        <v>134.27305322999999</v>
      </c>
      <c r="H3385">
        <v>0</v>
      </c>
    </row>
    <row r="3386" spans="1:8" x14ac:dyDescent="0.3">
      <c r="A3386" t="s">
        <v>7378</v>
      </c>
      <c r="B3386" t="s">
        <v>7377</v>
      </c>
      <c r="C3386">
        <v>6.5701305218720002E-2</v>
      </c>
      <c r="D3386">
        <v>1364.7140487500001</v>
      </c>
      <c r="E3386">
        <v>-1.6386850000000001E-2</v>
      </c>
      <c r="F3386">
        <v>2.3601353399999998</v>
      </c>
      <c r="G3386">
        <v>-30.535225459999999</v>
      </c>
      <c r="H3386">
        <v>0</v>
      </c>
    </row>
    <row r="3387" spans="1:8" x14ac:dyDescent="0.3">
      <c r="A3387" t="s">
        <v>6370</v>
      </c>
      <c r="B3387" t="s">
        <v>6486</v>
      </c>
      <c r="C3387">
        <v>34.950000000000003</v>
      </c>
      <c r="D3387">
        <v>1336.3894</v>
      </c>
      <c r="E3387">
        <v>-0.19988578000000001</v>
      </c>
      <c r="F3387">
        <v>-0.96344574000000005</v>
      </c>
      <c r="G3387">
        <v>-3.3462389400000001</v>
      </c>
      <c r="H3387">
        <v>0</v>
      </c>
    </row>
    <row r="3388" spans="1:8" x14ac:dyDescent="0.3">
      <c r="A3388" t="s">
        <v>5851</v>
      </c>
      <c r="B3388" t="s">
        <v>5850</v>
      </c>
      <c r="C3388">
        <v>127.45</v>
      </c>
      <c r="D3388">
        <v>1326.62175</v>
      </c>
      <c r="E3388">
        <v>0</v>
      </c>
      <c r="F3388">
        <v>-1.3926499000000001</v>
      </c>
      <c r="G3388">
        <v>4.7677764099999997</v>
      </c>
      <c r="H3388">
        <v>0</v>
      </c>
    </row>
    <row r="3389" spans="1:8" x14ac:dyDescent="0.3">
      <c r="A3389" t="s">
        <v>4339</v>
      </c>
      <c r="B3389" t="s">
        <v>6516</v>
      </c>
      <c r="C3389">
        <v>117.32</v>
      </c>
      <c r="D3389">
        <v>1288.31822792</v>
      </c>
      <c r="E3389">
        <v>0.16221293000000001</v>
      </c>
      <c r="F3389">
        <v>3.2928332500000002</v>
      </c>
      <c r="G3389">
        <v>10.564508529999999</v>
      </c>
      <c r="H3389">
        <v>0</v>
      </c>
    </row>
    <row r="3390" spans="1:8" x14ac:dyDescent="0.3">
      <c r="A3390" t="s">
        <v>6130</v>
      </c>
      <c r="B3390" t="s">
        <v>6129</v>
      </c>
      <c r="C3390">
        <v>1.52298778962E-3</v>
      </c>
      <c r="D3390">
        <v>1283.94905666</v>
      </c>
      <c r="E3390">
        <v>-1.86068414</v>
      </c>
      <c r="F3390">
        <v>-4.7590397199999996</v>
      </c>
      <c r="G3390">
        <v>-2.53728847</v>
      </c>
      <c r="H3390">
        <v>0</v>
      </c>
    </row>
    <row r="3391" spans="1:8" x14ac:dyDescent="0.3">
      <c r="A3391" t="s">
        <v>6202</v>
      </c>
      <c r="B3391" t="s">
        <v>6201</v>
      </c>
      <c r="C3391">
        <v>3.80313066935E-3</v>
      </c>
      <c r="D3391">
        <v>1277.43853973</v>
      </c>
      <c r="E3391">
        <v>-0.96990284000000004</v>
      </c>
      <c r="F3391">
        <v>3.8031311699999999</v>
      </c>
      <c r="G3391">
        <v>9.9248729299999994</v>
      </c>
      <c r="H3391">
        <v>0</v>
      </c>
    </row>
    <row r="3392" spans="1:8" x14ac:dyDescent="0.3">
      <c r="A3392" t="s">
        <v>6082</v>
      </c>
      <c r="B3392" t="s">
        <v>6081</v>
      </c>
      <c r="C3392">
        <v>2.6886704789207698</v>
      </c>
      <c r="D3392">
        <v>1270.9785055100001</v>
      </c>
      <c r="E3392">
        <v>-0.16579135</v>
      </c>
      <c r="F3392">
        <v>8.79352731</v>
      </c>
      <c r="G3392">
        <v>7.4004616900000002</v>
      </c>
      <c r="H3392">
        <v>0</v>
      </c>
    </row>
    <row r="3393" spans="1:8" x14ac:dyDescent="0.3">
      <c r="A3393" t="s">
        <v>6225</v>
      </c>
      <c r="B3393" t="s">
        <v>6224</v>
      </c>
      <c r="C3393">
        <v>2.1443569967776699</v>
      </c>
      <c r="D3393">
        <v>1239.34556264</v>
      </c>
      <c r="E3393">
        <v>-0.87437122</v>
      </c>
      <c r="F3393">
        <v>5.5142856399999998</v>
      </c>
      <c r="G3393">
        <v>22.605983909999999</v>
      </c>
      <c r="H3393">
        <v>0</v>
      </c>
    </row>
    <row r="3394" spans="1:8" x14ac:dyDescent="0.3">
      <c r="A3394" t="s">
        <v>6211</v>
      </c>
      <c r="B3394" t="s">
        <v>6210</v>
      </c>
      <c r="C3394">
        <v>2.9744752839690001E-2</v>
      </c>
      <c r="D3394">
        <v>1234.5889176000001</v>
      </c>
      <c r="E3394">
        <v>6.1629888499999996</v>
      </c>
      <c r="F3394">
        <v>6.4128447800000004</v>
      </c>
      <c r="G3394">
        <v>0.64880742000000002</v>
      </c>
      <c r="H3394">
        <v>0</v>
      </c>
    </row>
    <row r="3395" spans="1:8" x14ac:dyDescent="0.3">
      <c r="A3395" t="s">
        <v>5989</v>
      </c>
      <c r="B3395" t="s">
        <v>5988</v>
      </c>
      <c r="C3395">
        <v>2.2884181655515499</v>
      </c>
      <c r="D3395">
        <v>1234.55901174</v>
      </c>
      <c r="E3395">
        <v>7.9674700000000008E-3</v>
      </c>
      <c r="F3395">
        <v>-0.70930325000000005</v>
      </c>
      <c r="G3395">
        <v>12.336416979999999</v>
      </c>
      <c r="H3395">
        <v>0</v>
      </c>
    </row>
    <row r="3396" spans="1:8" x14ac:dyDescent="0.3">
      <c r="A3396" t="s">
        <v>6955</v>
      </c>
      <c r="B3396" t="s">
        <v>6954</v>
      </c>
      <c r="C3396">
        <v>5.7550326991999998E-4</v>
      </c>
      <c r="D3396">
        <v>1225.49853532</v>
      </c>
      <c r="E3396">
        <v>0.35939812999999998</v>
      </c>
      <c r="F3396">
        <v>-68.324749760000003</v>
      </c>
      <c r="G3396">
        <v>-63.07165474</v>
      </c>
      <c r="H3396">
        <v>0</v>
      </c>
    </row>
    <row r="3397" spans="1:8" x14ac:dyDescent="0.3">
      <c r="A3397" t="s">
        <v>6435</v>
      </c>
      <c r="B3397" t="s">
        <v>6434</v>
      </c>
      <c r="C3397">
        <v>6.3909301425143203</v>
      </c>
      <c r="D3397">
        <v>1224.78510949</v>
      </c>
      <c r="E3397">
        <v>-0.96990284000000004</v>
      </c>
      <c r="F3397">
        <v>2.2730403300000002</v>
      </c>
      <c r="G3397">
        <v>1.87263666</v>
      </c>
      <c r="H3397">
        <v>0</v>
      </c>
    </row>
    <row r="3398" spans="1:8" x14ac:dyDescent="0.3">
      <c r="A3398" t="s">
        <v>6231</v>
      </c>
      <c r="B3398" t="s">
        <v>6230</v>
      </c>
      <c r="C3398">
        <v>2.3927935818850599</v>
      </c>
      <c r="D3398">
        <v>1222.97635165</v>
      </c>
      <c r="E3398">
        <v>-0.96222046999999999</v>
      </c>
      <c r="F3398">
        <v>-3.8856163399999999</v>
      </c>
      <c r="G3398">
        <v>10.843648610000001</v>
      </c>
      <c r="H3398">
        <v>0</v>
      </c>
    </row>
    <row r="3399" spans="1:8" x14ac:dyDescent="0.3">
      <c r="A3399" t="s">
        <v>6494</v>
      </c>
      <c r="B3399" t="s">
        <v>6493</v>
      </c>
      <c r="C3399">
        <v>25.72743544182168</v>
      </c>
      <c r="D3399">
        <v>482.83495969000001</v>
      </c>
      <c r="E3399">
        <v>-60.79864439</v>
      </c>
      <c r="F3399">
        <v>-75.484743030000004</v>
      </c>
      <c r="G3399">
        <v>-73.846550210000004</v>
      </c>
      <c r="H3399">
        <v>0</v>
      </c>
    </row>
    <row r="3400" spans="1:8" x14ac:dyDescent="0.3">
      <c r="A3400" t="s">
        <v>6206</v>
      </c>
      <c r="B3400" t="s">
        <v>6205</v>
      </c>
      <c r="C3400">
        <v>267.88246563644412</v>
      </c>
      <c r="D3400">
        <v>1217.2675141699999</v>
      </c>
      <c r="E3400">
        <v>-0.47160735999999998</v>
      </c>
      <c r="F3400">
        <v>-1.2026652799999999</v>
      </c>
      <c r="G3400">
        <v>-4.4444342099999998</v>
      </c>
      <c r="H3400">
        <v>0</v>
      </c>
    </row>
    <row r="3401" spans="1:8" x14ac:dyDescent="0.3">
      <c r="A3401" t="s">
        <v>6455</v>
      </c>
      <c r="B3401" t="s">
        <v>6454</v>
      </c>
      <c r="C3401">
        <v>540.11</v>
      </c>
      <c r="D3401">
        <v>1107.6866</v>
      </c>
      <c r="E3401">
        <v>2.0370369999999999E-2</v>
      </c>
      <c r="F3401">
        <v>-2.2124454600000001</v>
      </c>
      <c r="G3401">
        <v>3.8673076900000001</v>
      </c>
      <c r="H3401">
        <v>0</v>
      </c>
    </row>
    <row r="3402" spans="1:8" x14ac:dyDescent="0.3">
      <c r="A3402" t="s">
        <v>6235</v>
      </c>
      <c r="B3402" t="s">
        <v>6234</v>
      </c>
      <c r="C3402">
        <v>0.37032384324972001</v>
      </c>
      <c r="D3402">
        <v>1140.8338126799999</v>
      </c>
      <c r="E3402">
        <v>-7.4894496799999999</v>
      </c>
      <c r="F3402">
        <v>68.059920790000007</v>
      </c>
      <c r="G3402">
        <v>-7.5121666500000002</v>
      </c>
      <c r="H3402">
        <v>0</v>
      </c>
    </row>
    <row r="3403" spans="1:8" x14ac:dyDescent="0.3">
      <c r="A3403" t="s">
        <v>6425</v>
      </c>
      <c r="B3403" t="s">
        <v>6424</v>
      </c>
      <c r="C3403">
        <v>1127</v>
      </c>
      <c r="D3403">
        <v>1096.7295999999999</v>
      </c>
      <c r="E3403">
        <v>-2.2125813399999998</v>
      </c>
      <c r="F3403">
        <v>-1.1836913600000001</v>
      </c>
      <c r="G3403">
        <v>27.741569850000001</v>
      </c>
      <c r="H3403">
        <v>0</v>
      </c>
    </row>
    <row r="3404" spans="1:8" x14ac:dyDescent="0.3">
      <c r="A3404" t="s">
        <v>7190</v>
      </c>
      <c r="B3404" t="s">
        <v>7189</v>
      </c>
      <c r="C3404">
        <v>1.83312174502E-3</v>
      </c>
      <c r="D3404">
        <v>1081.3841780099999</v>
      </c>
      <c r="E3404">
        <v>-0.15557066</v>
      </c>
      <c r="F3404">
        <v>77.009875480000005</v>
      </c>
      <c r="G3404">
        <v>-35.393662079999999</v>
      </c>
      <c r="H3404">
        <v>0</v>
      </c>
    </row>
    <row r="3405" spans="1:8" x14ac:dyDescent="0.3">
      <c r="A3405" t="s">
        <v>6176</v>
      </c>
      <c r="B3405" t="s">
        <v>6175</v>
      </c>
      <c r="C3405">
        <v>1.1226005940239999E-2</v>
      </c>
      <c r="D3405">
        <v>1037.0054012099999</v>
      </c>
      <c r="E3405">
        <v>233.74064322999999</v>
      </c>
      <c r="F3405">
        <v>11.115382289999999</v>
      </c>
      <c r="G3405">
        <v>-3.7647592699999999</v>
      </c>
      <c r="H3405">
        <v>0</v>
      </c>
    </row>
    <row r="3406" spans="1:8" x14ac:dyDescent="0.3">
      <c r="A3406" t="s">
        <v>6244</v>
      </c>
      <c r="B3406" t="s">
        <v>6243</v>
      </c>
      <c r="C3406">
        <v>7.4997610721299996E-3</v>
      </c>
      <c r="D3406">
        <v>1032.1421753</v>
      </c>
      <c r="E3406">
        <v>0.32672780000000001</v>
      </c>
      <c r="F3406">
        <v>4.0435872499999999</v>
      </c>
      <c r="G3406">
        <v>39.35090786</v>
      </c>
      <c r="H3406">
        <v>0</v>
      </c>
    </row>
    <row r="3407" spans="1:8" x14ac:dyDescent="0.3">
      <c r="A3407" t="s">
        <v>6586</v>
      </c>
      <c r="B3407" t="s">
        <v>6585</v>
      </c>
      <c r="C3407">
        <v>2.5874175698999998E-4</v>
      </c>
      <c r="D3407">
        <v>1012.42464096</v>
      </c>
      <c r="E3407">
        <v>0.54351368</v>
      </c>
      <c r="F3407">
        <v>4.0452163499999996</v>
      </c>
      <c r="G3407">
        <v>18.448271680000001</v>
      </c>
      <c r="H3407">
        <v>0</v>
      </c>
    </row>
    <row r="3408" spans="1:8" x14ac:dyDescent="0.3">
      <c r="A3408" t="s">
        <v>6152</v>
      </c>
      <c r="B3408" t="s">
        <v>6151</v>
      </c>
      <c r="C3408">
        <v>1.8374414626709999E-2</v>
      </c>
      <c r="D3408">
        <v>985.15589308000006</v>
      </c>
      <c r="E3408">
        <v>26.323901809999999</v>
      </c>
      <c r="F3408">
        <v>18.561297100000001</v>
      </c>
      <c r="G3408">
        <v>-81.690961160000001</v>
      </c>
      <c r="H3408">
        <v>0</v>
      </c>
    </row>
    <row r="3409" spans="1:8" x14ac:dyDescent="0.3">
      <c r="A3409" t="s">
        <v>6364</v>
      </c>
      <c r="B3409" t="s">
        <v>6363</v>
      </c>
      <c r="C3409">
        <v>3.1066314305870001E-2</v>
      </c>
      <c r="D3409">
        <v>982.65513816999999</v>
      </c>
      <c r="E3409">
        <v>-0.25804252999999999</v>
      </c>
      <c r="F3409">
        <v>-34.772452629999997</v>
      </c>
      <c r="G3409">
        <v>-0.57170314</v>
      </c>
      <c r="H3409">
        <v>0</v>
      </c>
    </row>
    <row r="3410" spans="1:8" x14ac:dyDescent="0.3">
      <c r="A3410" t="s">
        <v>6314</v>
      </c>
      <c r="B3410" t="s">
        <v>6313</v>
      </c>
      <c r="C3410">
        <v>7.8634193964E-4</v>
      </c>
      <c r="D3410">
        <v>964.87503657000002</v>
      </c>
      <c r="E3410">
        <v>-5.0234290000000001E-2</v>
      </c>
      <c r="F3410">
        <v>-0.29103105000000001</v>
      </c>
      <c r="G3410">
        <v>0.95460853000000001</v>
      </c>
      <c r="H3410">
        <v>0</v>
      </c>
    </row>
    <row r="3411" spans="1:8" x14ac:dyDescent="0.3">
      <c r="A3411" t="s">
        <v>6718</v>
      </c>
      <c r="B3411" t="s">
        <v>6717</v>
      </c>
      <c r="C3411">
        <v>1.004057019425E-2</v>
      </c>
      <c r="D3411">
        <v>963.28089337999995</v>
      </c>
      <c r="E3411">
        <v>1.032197E-2</v>
      </c>
      <c r="F3411">
        <v>2.4109252799999998</v>
      </c>
      <c r="G3411">
        <v>255.76119844999999</v>
      </c>
      <c r="H3411">
        <v>0</v>
      </c>
    </row>
    <row r="3412" spans="1:8" x14ac:dyDescent="0.3">
      <c r="A3412" t="s">
        <v>6284</v>
      </c>
      <c r="B3412" t="s">
        <v>6283</v>
      </c>
      <c r="C3412">
        <v>0.79709182784746002</v>
      </c>
      <c r="D3412">
        <v>954.77553157</v>
      </c>
      <c r="E3412">
        <v>-0.96990284000000004</v>
      </c>
      <c r="F3412">
        <v>3.4833951700000001</v>
      </c>
      <c r="G3412">
        <v>22.96663573</v>
      </c>
      <c r="H3412">
        <v>0</v>
      </c>
    </row>
    <row r="3413" spans="1:8" x14ac:dyDescent="0.3">
      <c r="A3413" t="s">
        <v>4456</v>
      </c>
      <c r="B3413" t="s">
        <v>5357</v>
      </c>
      <c r="C3413">
        <v>4.1741090232897102</v>
      </c>
      <c r="D3413">
        <v>949.86985688000004</v>
      </c>
      <c r="E3413">
        <v>-0.96222046999999999</v>
      </c>
      <c r="F3413">
        <v>-4.9058410400000003</v>
      </c>
      <c r="G3413">
        <v>89.323380240000006</v>
      </c>
      <c r="H3413">
        <v>0</v>
      </c>
    </row>
    <row r="3414" spans="1:8" x14ac:dyDescent="0.3">
      <c r="A3414" t="s">
        <v>6215</v>
      </c>
      <c r="B3414" t="s">
        <v>6214</v>
      </c>
      <c r="C3414">
        <v>60.280857172414173</v>
      </c>
      <c r="D3414">
        <v>943.79652663000002</v>
      </c>
      <c r="E3414">
        <v>-0.96805171999999995</v>
      </c>
      <c r="F3414">
        <v>-4.3888396199999997</v>
      </c>
      <c r="G3414">
        <v>29.1206964</v>
      </c>
      <c r="H3414">
        <v>0</v>
      </c>
    </row>
    <row r="3415" spans="1:8" x14ac:dyDescent="0.3">
      <c r="A3415" t="s">
        <v>6319</v>
      </c>
      <c r="B3415" t="s">
        <v>6318</v>
      </c>
      <c r="C3415">
        <v>382.84</v>
      </c>
      <c r="D3415">
        <v>938.79570727999999</v>
      </c>
      <c r="E3415">
        <v>-3.9165510000000001E-2</v>
      </c>
      <c r="F3415">
        <v>-0.14345705</v>
      </c>
      <c r="G3415">
        <v>2.9222786799999998</v>
      </c>
      <c r="H3415">
        <v>0</v>
      </c>
    </row>
    <row r="3416" spans="1:8" x14ac:dyDescent="0.3">
      <c r="A3416" t="s">
        <v>6616</v>
      </c>
      <c r="B3416" t="s">
        <v>6615</v>
      </c>
      <c r="C3416">
        <v>3.3696895429679997E-2</v>
      </c>
      <c r="D3416">
        <v>887.56407881999996</v>
      </c>
      <c r="E3416">
        <v>143.67698161999999</v>
      </c>
      <c r="F3416">
        <v>139.68262773000001</v>
      </c>
      <c r="G3416">
        <v>108.72200092999999</v>
      </c>
      <c r="H3416">
        <v>0</v>
      </c>
    </row>
    <row r="3417" spans="1:8" x14ac:dyDescent="0.3">
      <c r="A3417" t="s">
        <v>5737</v>
      </c>
      <c r="B3417" t="s">
        <v>5736</v>
      </c>
      <c r="C3417">
        <v>0.32524945461903998</v>
      </c>
      <c r="D3417">
        <v>912.33323179000001</v>
      </c>
      <c r="E3417">
        <v>-1.9291210000000001</v>
      </c>
      <c r="F3417">
        <v>-2.9540608399999999</v>
      </c>
      <c r="G3417">
        <v>-2.24805666</v>
      </c>
      <c r="H3417">
        <v>0</v>
      </c>
    </row>
    <row r="3418" spans="1:8" x14ac:dyDescent="0.3">
      <c r="A3418" t="s">
        <v>6567</v>
      </c>
      <c r="B3418" t="s">
        <v>6566</v>
      </c>
      <c r="C3418">
        <v>1.75650507270311</v>
      </c>
      <c r="D3418">
        <v>885.52799252</v>
      </c>
      <c r="E3418">
        <v>-5.1734932599999999</v>
      </c>
      <c r="F3418">
        <v>0.3130212</v>
      </c>
      <c r="G3418">
        <v>2.4069480400000001</v>
      </c>
      <c r="H3418">
        <v>0</v>
      </c>
    </row>
    <row r="3419" spans="1:8" x14ac:dyDescent="0.3">
      <c r="A3419" t="s">
        <v>7262</v>
      </c>
      <c r="B3419" t="s">
        <v>7261</v>
      </c>
      <c r="C3419">
        <v>3.8333932341367301</v>
      </c>
      <c r="D3419">
        <v>880.33389352999995</v>
      </c>
      <c r="E3419">
        <v>-0.96990284000000004</v>
      </c>
      <c r="F3419">
        <v>-2.5419620599999999</v>
      </c>
      <c r="G3419">
        <v>16.575827660000002</v>
      </c>
      <c r="H3419">
        <v>0</v>
      </c>
    </row>
    <row r="3420" spans="1:8" x14ac:dyDescent="0.3">
      <c r="A3420" t="s">
        <v>7395</v>
      </c>
      <c r="B3420" t="s">
        <v>7394</v>
      </c>
      <c r="C3420">
        <v>9.8944197965299997E-3</v>
      </c>
      <c r="D3420">
        <v>861.08824491999997</v>
      </c>
      <c r="E3420">
        <v>6.23380109</v>
      </c>
      <c r="F3420">
        <v>-1.2633473200000001</v>
      </c>
      <c r="G3420">
        <v>-24.029812270000001</v>
      </c>
      <c r="H3420">
        <v>0</v>
      </c>
    </row>
    <row r="3421" spans="1:8" x14ac:dyDescent="0.3">
      <c r="A3421" t="s">
        <v>6227</v>
      </c>
      <c r="B3421" t="s">
        <v>6226</v>
      </c>
      <c r="C3421">
        <v>3.2606008349999998E-5</v>
      </c>
      <c r="D3421">
        <v>853.37051231999999</v>
      </c>
      <c r="E3421">
        <v>-6.9920999999999997E-2</v>
      </c>
      <c r="F3421">
        <v>-8.7126586100000001</v>
      </c>
      <c r="G3421">
        <v>7.24647022</v>
      </c>
      <c r="H3421">
        <v>0</v>
      </c>
    </row>
    <row r="3422" spans="1:8" x14ac:dyDescent="0.3">
      <c r="A3422" t="s">
        <v>6396</v>
      </c>
      <c r="B3422" t="s">
        <v>6395</v>
      </c>
      <c r="C3422">
        <v>1.9085278883940002E-2</v>
      </c>
      <c r="D3422">
        <v>839.65223137999999</v>
      </c>
      <c r="E3422">
        <v>-4.8809089999999999E-2</v>
      </c>
      <c r="F3422">
        <v>8.3185911600000004</v>
      </c>
      <c r="G3422">
        <v>0.79298047999999999</v>
      </c>
      <c r="H3422">
        <v>0</v>
      </c>
    </row>
    <row r="3423" spans="1:8" x14ac:dyDescent="0.3">
      <c r="A3423" t="s">
        <v>6144</v>
      </c>
      <c r="B3423" t="s">
        <v>6143</v>
      </c>
      <c r="C3423">
        <v>23.631734318372409</v>
      </c>
      <c r="D3423">
        <v>829.59748109999998</v>
      </c>
      <c r="E3423">
        <v>0.54192538999999995</v>
      </c>
      <c r="F3423">
        <v>-58.998297090000001</v>
      </c>
      <c r="G3423">
        <v>-71.287295349999994</v>
      </c>
      <c r="H3423">
        <v>0</v>
      </c>
    </row>
    <row r="3424" spans="1:8" x14ac:dyDescent="0.3">
      <c r="A3424" t="s">
        <v>6309</v>
      </c>
      <c r="B3424" t="s">
        <v>6308</v>
      </c>
      <c r="C3424">
        <v>2.2499283216399998E-3</v>
      </c>
      <c r="D3424">
        <v>822.19655725999996</v>
      </c>
      <c r="E3424">
        <v>0.54351368</v>
      </c>
      <c r="F3424">
        <v>-10.818385989999999</v>
      </c>
      <c r="G3424">
        <v>18.452411290000001</v>
      </c>
      <c r="H3424">
        <v>0</v>
      </c>
    </row>
    <row r="3425" spans="1:8" x14ac:dyDescent="0.3">
      <c r="A3425" t="s">
        <v>6021</v>
      </c>
      <c r="B3425" t="s">
        <v>6020</v>
      </c>
      <c r="C3425">
        <v>3.240800087719E-2</v>
      </c>
      <c r="D3425">
        <v>817.70226677000005</v>
      </c>
      <c r="E3425">
        <v>-1.06331354</v>
      </c>
      <c r="F3425">
        <v>18.825838959999999</v>
      </c>
      <c r="G3425">
        <v>-37.771151979999999</v>
      </c>
      <c r="H3425">
        <v>0</v>
      </c>
    </row>
    <row r="3426" spans="1:8" x14ac:dyDescent="0.3">
      <c r="A3426" t="s">
        <v>6189</v>
      </c>
      <c r="B3426" t="s">
        <v>6189</v>
      </c>
      <c r="C3426">
        <v>33.815589129694189</v>
      </c>
      <c r="D3426">
        <v>815.51874505000001</v>
      </c>
      <c r="E3426">
        <v>-0.96990284000000004</v>
      </c>
      <c r="F3426">
        <v>6.3290527599999997</v>
      </c>
      <c r="G3426">
        <v>24.78134288</v>
      </c>
      <c r="H3426">
        <v>0</v>
      </c>
    </row>
    <row r="3427" spans="1:8" x14ac:dyDescent="0.3">
      <c r="A3427" t="s">
        <v>5756</v>
      </c>
      <c r="B3427" t="s">
        <v>5755</v>
      </c>
      <c r="C3427">
        <v>2.3474253158000001E-3</v>
      </c>
      <c r="D3427">
        <v>813.77792672999999</v>
      </c>
      <c r="E3427">
        <v>-0.96805171999999995</v>
      </c>
      <c r="F3427">
        <v>4.9334988500000003</v>
      </c>
      <c r="G3427">
        <v>26.19371606</v>
      </c>
      <c r="H3427">
        <v>0</v>
      </c>
    </row>
    <row r="3428" spans="1:8" x14ac:dyDescent="0.3">
      <c r="A3428" t="s">
        <v>6188</v>
      </c>
      <c r="B3428" t="s">
        <v>6188</v>
      </c>
      <c r="C3428">
        <v>0.99413617475277005</v>
      </c>
      <c r="D3428">
        <v>812.02946040999996</v>
      </c>
      <c r="E3428">
        <v>0.21238578999999999</v>
      </c>
      <c r="F3428">
        <v>1.1828845400000001</v>
      </c>
      <c r="G3428">
        <v>9.6695222300000001</v>
      </c>
      <c r="H3428">
        <v>0</v>
      </c>
    </row>
    <row r="3429" spans="1:8" x14ac:dyDescent="0.3">
      <c r="A3429" t="s">
        <v>6648</v>
      </c>
      <c r="B3429" t="s">
        <v>6647</v>
      </c>
      <c r="C3429">
        <v>1.6337100900000001E-6</v>
      </c>
      <c r="D3429">
        <v>979.27142106999997</v>
      </c>
      <c r="E3429">
        <v>-17.32725907</v>
      </c>
      <c r="F3429">
        <v>4.8412093499999997</v>
      </c>
      <c r="G3429">
        <v>14.07686466</v>
      </c>
      <c r="H3429">
        <v>0</v>
      </c>
    </row>
    <row r="3430" spans="1:8" x14ac:dyDescent="0.3">
      <c r="A3430" t="s">
        <v>4256</v>
      </c>
      <c r="B3430" t="s">
        <v>6528</v>
      </c>
      <c r="C3430">
        <v>0.19268844870075999</v>
      </c>
      <c r="D3430">
        <v>804.17849430000001</v>
      </c>
      <c r="E3430">
        <v>-0.95885891000000001</v>
      </c>
      <c r="F3430">
        <v>4.0183211700000001</v>
      </c>
      <c r="G3430">
        <v>22.949121430000002</v>
      </c>
      <c r="H3430">
        <v>0</v>
      </c>
    </row>
    <row r="3431" spans="1:8" x14ac:dyDescent="0.3">
      <c r="A3431" t="s">
        <v>6333</v>
      </c>
      <c r="B3431" t="s">
        <v>6332</v>
      </c>
      <c r="C3431">
        <v>22.91570128209197</v>
      </c>
      <c r="D3431">
        <v>787.76501499999995</v>
      </c>
      <c r="E3431">
        <v>0.11921567</v>
      </c>
      <c r="F3431">
        <v>-1.80139552</v>
      </c>
      <c r="G3431">
        <v>-4.7660481900000002</v>
      </c>
      <c r="H3431">
        <v>0</v>
      </c>
    </row>
    <row r="3432" spans="1:8" x14ac:dyDescent="0.3">
      <c r="A3432" t="s">
        <v>6101</v>
      </c>
      <c r="B3432" t="s">
        <v>6100</v>
      </c>
      <c r="C3432">
        <v>3.5029809110000001E-5</v>
      </c>
      <c r="D3432">
        <v>735.35499062999997</v>
      </c>
      <c r="E3432">
        <v>7.9674800000000007E-3</v>
      </c>
      <c r="F3432">
        <v>-7.4832090000000004E-2</v>
      </c>
      <c r="G3432">
        <v>-7.9159657299999999</v>
      </c>
      <c r="H3432">
        <v>0</v>
      </c>
    </row>
    <row r="3433" spans="1:8" x14ac:dyDescent="0.3">
      <c r="A3433" t="s">
        <v>6479</v>
      </c>
      <c r="B3433" t="s">
        <v>6478</v>
      </c>
      <c r="C3433">
        <v>7.0543129725340006E-2</v>
      </c>
      <c r="D3433">
        <v>731.35459187000004</v>
      </c>
      <c r="E3433">
        <v>6.8119235299999996</v>
      </c>
      <c r="F3433">
        <v>4.8212985699999997</v>
      </c>
      <c r="G3433">
        <v>12.45141885</v>
      </c>
      <c r="H3433">
        <v>0</v>
      </c>
    </row>
    <row r="3434" spans="1:8" x14ac:dyDescent="0.3">
      <c r="A3434" t="s">
        <v>6339</v>
      </c>
      <c r="B3434" t="s">
        <v>6338</v>
      </c>
      <c r="C3434">
        <v>2.6249163752399998E-3</v>
      </c>
      <c r="D3434">
        <v>717.32477644000005</v>
      </c>
      <c r="E3434">
        <v>0.32672780000000001</v>
      </c>
      <c r="F3434">
        <v>4.0228399499999998</v>
      </c>
      <c r="G3434">
        <v>38.20149378</v>
      </c>
      <c r="H3434">
        <v>0</v>
      </c>
    </row>
    <row r="3435" spans="1:8" x14ac:dyDescent="0.3">
      <c r="A3435" t="s">
        <v>6169</v>
      </c>
      <c r="B3435" t="s">
        <v>6168</v>
      </c>
      <c r="C3435">
        <v>3.6378702584390001E-2</v>
      </c>
      <c r="D3435">
        <v>716.14739460999999</v>
      </c>
      <c r="E3435">
        <v>0.55714631999999997</v>
      </c>
      <c r="F3435">
        <v>10.940757919999999</v>
      </c>
      <c r="G3435">
        <v>38.445999139999998</v>
      </c>
      <c r="H3435">
        <v>0</v>
      </c>
    </row>
    <row r="3436" spans="1:8" x14ac:dyDescent="0.3">
      <c r="A3436" t="s">
        <v>6254</v>
      </c>
      <c r="B3436" t="s">
        <v>6253</v>
      </c>
      <c r="C3436">
        <v>5.9142954596434203</v>
      </c>
      <c r="D3436">
        <v>715.34437968999998</v>
      </c>
      <c r="E3436">
        <v>-0.95885891000000001</v>
      </c>
      <c r="F3436">
        <v>2.5019206600000001</v>
      </c>
      <c r="G3436">
        <v>20.032204400000001</v>
      </c>
      <c r="H3436">
        <v>0</v>
      </c>
    </row>
    <row r="3437" spans="1:8" x14ac:dyDescent="0.3">
      <c r="A3437" t="s">
        <v>2322</v>
      </c>
      <c r="B3437" t="s">
        <v>7225</v>
      </c>
      <c r="C3437">
        <v>0.35281134388182001</v>
      </c>
      <c r="D3437">
        <v>712.43165257999999</v>
      </c>
      <c r="E3437">
        <v>-0.95885891000000001</v>
      </c>
      <c r="F3437">
        <v>5.2104076099999999</v>
      </c>
      <c r="G3437">
        <v>25.837558869999999</v>
      </c>
      <c r="H3437">
        <v>0</v>
      </c>
    </row>
    <row r="3438" spans="1:8" x14ac:dyDescent="0.3">
      <c r="A3438" t="s">
        <v>6343</v>
      </c>
      <c r="B3438" t="s">
        <v>6342</v>
      </c>
      <c r="C3438">
        <v>3.7525972944999999E-4</v>
      </c>
      <c r="D3438">
        <v>690.29035664000003</v>
      </c>
      <c r="E3438">
        <v>0.39477250000000003</v>
      </c>
      <c r="F3438">
        <v>3.9215440699999999</v>
      </c>
      <c r="G3438">
        <v>17.881612430000001</v>
      </c>
      <c r="H3438">
        <v>0</v>
      </c>
    </row>
    <row r="3439" spans="1:8" x14ac:dyDescent="0.3">
      <c r="A3439" t="s">
        <v>6392</v>
      </c>
      <c r="B3439" t="s">
        <v>6391</v>
      </c>
      <c r="C3439">
        <v>1.4999522144299999E-3</v>
      </c>
      <c r="D3439">
        <v>689.73227907</v>
      </c>
      <c r="E3439">
        <v>0.54351368</v>
      </c>
      <c r="F3439">
        <v>38.752712950000003</v>
      </c>
      <c r="G3439">
        <v>18.526209519999998</v>
      </c>
      <c r="H3439">
        <v>0</v>
      </c>
    </row>
    <row r="3440" spans="1:8" x14ac:dyDescent="0.3">
      <c r="A3440" t="s">
        <v>6400</v>
      </c>
      <c r="B3440" t="s">
        <v>6399</v>
      </c>
      <c r="C3440">
        <v>3.4498900931783698</v>
      </c>
      <c r="D3440">
        <v>674.09066037000002</v>
      </c>
      <c r="E3440">
        <v>0.54351368</v>
      </c>
      <c r="F3440">
        <v>-1.3179391300000001</v>
      </c>
      <c r="G3440">
        <v>-2.6948666299999999</v>
      </c>
      <c r="H3440">
        <v>0</v>
      </c>
    </row>
    <row r="3441" spans="1:8" x14ac:dyDescent="0.3">
      <c r="A3441" t="s">
        <v>3096</v>
      </c>
      <c r="B3441" t="s">
        <v>6895</v>
      </c>
      <c r="C3441">
        <v>2.4433560313599999E-3</v>
      </c>
      <c r="D3441">
        <v>671.63784983000005</v>
      </c>
      <c r="E3441">
        <v>-0.76647348999999998</v>
      </c>
      <c r="F3441">
        <v>4.9356395099999997</v>
      </c>
      <c r="G3441">
        <v>25.304753590000001</v>
      </c>
      <c r="H3441">
        <v>0</v>
      </c>
    </row>
    <row r="3442" spans="1:8" x14ac:dyDescent="0.3">
      <c r="A3442" t="s">
        <v>6471</v>
      </c>
      <c r="B3442" t="s">
        <v>6470</v>
      </c>
      <c r="C3442">
        <v>1.3397310407E-4</v>
      </c>
      <c r="D3442">
        <v>667.12816198999997</v>
      </c>
      <c r="E3442">
        <v>0.32588329999999999</v>
      </c>
      <c r="F3442">
        <v>20.50344926</v>
      </c>
      <c r="G3442">
        <v>122.9560448</v>
      </c>
      <c r="H3442">
        <v>0</v>
      </c>
    </row>
    <row r="3443" spans="1:8" x14ac:dyDescent="0.3">
      <c r="A3443" t="s">
        <v>2743</v>
      </c>
      <c r="B3443" t="s">
        <v>6327</v>
      </c>
      <c r="C3443">
        <v>7.8268999999999995E-3</v>
      </c>
      <c r="D3443">
        <v>649.6327</v>
      </c>
      <c r="E3443">
        <v>0</v>
      </c>
      <c r="F3443">
        <v>1.46620343</v>
      </c>
      <c r="G3443">
        <v>1.87031445</v>
      </c>
      <c r="H3443">
        <v>0</v>
      </c>
    </row>
    <row r="3444" spans="1:8" x14ac:dyDescent="0.3">
      <c r="A3444" t="s">
        <v>6556</v>
      </c>
      <c r="B3444" t="s">
        <v>6555</v>
      </c>
      <c r="C3444">
        <v>3.7498805360599999E-3</v>
      </c>
      <c r="D3444">
        <v>644.77310360000001</v>
      </c>
      <c r="E3444">
        <v>-8.5968057400000006</v>
      </c>
      <c r="F3444">
        <v>-25.681988319999999</v>
      </c>
      <c r="G3444">
        <v>7.6802469799999997</v>
      </c>
      <c r="H3444">
        <v>0</v>
      </c>
    </row>
    <row r="3445" spans="1:8" x14ac:dyDescent="0.3">
      <c r="A3445" t="s">
        <v>6355</v>
      </c>
      <c r="B3445" t="s">
        <v>6354</v>
      </c>
      <c r="C3445">
        <v>5.9397804879999998E-5</v>
      </c>
      <c r="D3445">
        <v>606.34758642999998</v>
      </c>
      <c r="E3445">
        <v>4.49833075</v>
      </c>
      <c r="F3445">
        <v>14.815952709999999</v>
      </c>
      <c r="G3445">
        <v>28.09832063</v>
      </c>
      <c r="H3445">
        <v>0</v>
      </c>
    </row>
    <row r="3446" spans="1:8" x14ac:dyDescent="0.3">
      <c r="A3446" t="s">
        <v>6341</v>
      </c>
      <c r="B3446" t="s">
        <v>6340</v>
      </c>
      <c r="C3446">
        <v>3.7032384325E-3</v>
      </c>
      <c r="D3446">
        <v>557.74414429000001</v>
      </c>
      <c r="E3446">
        <v>2.7883864699999998</v>
      </c>
      <c r="F3446">
        <v>2.7032849300000001</v>
      </c>
      <c r="G3446">
        <v>-32.736121199999999</v>
      </c>
      <c r="H3446">
        <v>0</v>
      </c>
    </row>
    <row r="3447" spans="1:8" x14ac:dyDescent="0.3">
      <c r="A3447" t="s">
        <v>6269</v>
      </c>
      <c r="B3447" t="s">
        <v>6268</v>
      </c>
      <c r="C3447">
        <v>5.0984695854300001E-3</v>
      </c>
      <c r="D3447">
        <v>596.33416017000002</v>
      </c>
      <c r="E3447">
        <v>-5.3061192500000001</v>
      </c>
      <c r="F3447">
        <v>6.2483500000000003</v>
      </c>
      <c r="G3447">
        <v>161.46925250000001</v>
      </c>
      <c r="H3447">
        <v>0</v>
      </c>
    </row>
    <row r="3448" spans="1:8" x14ac:dyDescent="0.3">
      <c r="A3448" t="s">
        <v>2171</v>
      </c>
      <c r="B3448" t="s">
        <v>6579</v>
      </c>
      <c r="C3448">
        <v>9.8591908877000006E-4</v>
      </c>
      <c r="D3448">
        <v>591.67481811000005</v>
      </c>
      <c r="E3448">
        <v>21.325789369999999</v>
      </c>
      <c r="F3448">
        <v>51.332702099999999</v>
      </c>
      <c r="G3448">
        <v>148.90318336999999</v>
      </c>
      <c r="H3448">
        <v>0</v>
      </c>
    </row>
    <row r="3449" spans="1:8" x14ac:dyDescent="0.3">
      <c r="A3449" t="s">
        <v>6280</v>
      </c>
      <c r="B3449" t="s">
        <v>6279</v>
      </c>
      <c r="C3449">
        <v>1.68626937894E-3</v>
      </c>
      <c r="D3449">
        <v>586.41851681000003</v>
      </c>
      <c r="E3449">
        <v>7.4318453399999997</v>
      </c>
      <c r="F3449">
        <v>43.069730679999999</v>
      </c>
      <c r="G3449">
        <v>31.26954941</v>
      </c>
      <c r="H3449">
        <v>0</v>
      </c>
    </row>
    <row r="3450" spans="1:8" x14ac:dyDescent="0.3">
      <c r="A3450" t="s">
        <v>6155</v>
      </c>
      <c r="B3450" t="s">
        <v>6353</v>
      </c>
      <c r="C3450">
        <v>0.11057541338249</v>
      </c>
      <c r="D3450">
        <v>580.64711167999997</v>
      </c>
      <c r="E3450">
        <v>-0.96222046999999999</v>
      </c>
      <c r="F3450">
        <v>-5.5698912700000003</v>
      </c>
      <c r="G3450">
        <v>79.210121110000003</v>
      </c>
      <c r="H3450">
        <v>0</v>
      </c>
    </row>
    <row r="3451" spans="1:8" x14ac:dyDescent="0.3">
      <c r="A3451" t="s">
        <v>6376</v>
      </c>
      <c r="B3451" t="s">
        <v>6375</v>
      </c>
      <c r="C3451">
        <v>21.225963568021729</v>
      </c>
      <c r="D3451">
        <v>571.65765080999995</v>
      </c>
      <c r="E3451">
        <v>-0.53117398999999998</v>
      </c>
      <c r="F3451">
        <v>5.1844596899999997</v>
      </c>
      <c r="G3451">
        <v>25.60187239</v>
      </c>
      <c r="H3451">
        <v>0</v>
      </c>
    </row>
    <row r="3452" spans="1:8" x14ac:dyDescent="0.3">
      <c r="A3452" t="s">
        <v>6360</v>
      </c>
      <c r="B3452" t="s">
        <v>6359</v>
      </c>
      <c r="C3452">
        <v>0.38696150072216001</v>
      </c>
      <c r="D3452">
        <v>569.62812678</v>
      </c>
      <c r="E3452">
        <v>0.21000056</v>
      </c>
      <c r="F3452">
        <v>4.21568129</v>
      </c>
      <c r="G3452">
        <v>13.451639930000001</v>
      </c>
      <c r="H3452">
        <v>0</v>
      </c>
    </row>
    <row r="3453" spans="1:8" x14ac:dyDescent="0.3">
      <c r="A3453" t="s">
        <v>6504</v>
      </c>
      <c r="B3453" t="s">
        <v>6503</v>
      </c>
      <c r="C3453">
        <v>1.12322984766E-3</v>
      </c>
      <c r="D3453">
        <v>567.26664055000003</v>
      </c>
      <c r="E3453">
        <v>0.17205802000000001</v>
      </c>
      <c r="F3453">
        <v>54.400583869999998</v>
      </c>
      <c r="G3453">
        <v>18.266831880000002</v>
      </c>
      <c r="H3453">
        <v>0</v>
      </c>
    </row>
    <row r="3454" spans="1:8" x14ac:dyDescent="0.3">
      <c r="A3454" t="s">
        <v>6054</v>
      </c>
      <c r="B3454" t="s">
        <v>6053</v>
      </c>
      <c r="C3454">
        <v>12.23</v>
      </c>
      <c r="D3454">
        <v>555.74350000000004</v>
      </c>
      <c r="E3454">
        <v>0</v>
      </c>
      <c r="F3454">
        <v>9.6123683599999996</v>
      </c>
      <c r="G3454">
        <v>-48.721173999999998</v>
      </c>
      <c r="H3454">
        <v>0</v>
      </c>
    </row>
    <row r="3455" spans="1:8" x14ac:dyDescent="0.3">
      <c r="A3455" t="s">
        <v>6483</v>
      </c>
      <c r="B3455" t="s">
        <v>6482</v>
      </c>
      <c r="C3455">
        <v>2.1018380292600002E-3</v>
      </c>
      <c r="D3455">
        <v>539.82967570000005</v>
      </c>
      <c r="E3455">
        <v>5.0119760299999996</v>
      </c>
      <c r="F3455">
        <v>-7.1204710000000004E-2</v>
      </c>
      <c r="G3455">
        <v>-1.3153140000000001E-2</v>
      </c>
      <c r="H3455">
        <v>0</v>
      </c>
    </row>
    <row r="3456" spans="1:8" x14ac:dyDescent="0.3">
      <c r="A3456" t="s">
        <v>6427</v>
      </c>
      <c r="B3456" t="s">
        <v>6426</v>
      </c>
      <c r="C3456">
        <v>16.4844154008725</v>
      </c>
      <c r="D3456">
        <v>537.21445024000002</v>
      </c>
      <c r="E3456">
        <v>1.1405749999999999E-2</v>
      </c>
      <c r="F3456">
        <v>-1.177022E-2</v>
      </c>
      <c r="G3456">
        <v>0.16930460999999999</v>
      </c>
      <c r="H3456">
        <v>0</v>
      </c>
    </row>
    <row r="3457" spans="1:8" x14ac:dyDescent="0.3">
      <c r="A3457" t="s">
        <v>6475</v>
      </c>
      <c r="B3457" t="s">
        <v>6474</v>
      </c>
      <c r="C3457">
        <v>1.8631870369999998E-5</v>
      </c>
      <c r="D3457">
        <v>200.61331752000001</v>
      </c>
      <c r="E3457">
        <v>-4.2894150299999998</v>
      </c>
      <c r="F3457">
        <v>-4.7354164499999998</v>
      </c>
      <c r="G3457">
        <v>1.2780136</v>
      </c>
      <c r="H3457">
        <v>0</v>
      </c>
    </row>
    <row r="3458" spans="1:8" x14ac:dyDescent="0.3">
      <c r="A3458" t="s">
        <v>6362</v>
      </c>
      <c r="B3458" t="s">
        <v>6361</v>
      </c>
      <c r="C3458">
        <v>1.07021590499251</v>
      </c>
      <c r="D3458">
        <v>515.96363921</v>
      </c>
      <c r="E3458">
        <v>0.54351368</v>
      </c>
      <c r="F3458">
        <v>3.3211716999999998</v>
      </c>
      <c r="G3458">
        <v>10.22216087</v>
      </c>
      <c r="H3458">
        <v>0</v>
      </c>
    </row>
    <row r="3459" spans="1:8" x14ac:dyDescent="0.3">
      <c r="A3459" t="s">
        <v>7278</v>
      </c>
      <c r="B3459" t="s">
        <v>7277</v>
      </c>
      <c r="C3459">
        <v>4.2749063953665001</v>
      </c>
      <c r="D3459">
        <v>514.17577621999999</v>
      </c>
      <c r="E3459">
        <v>-0.96805171999999995</v>
      </c>
      <c r="F3459">
        <v>3.25885779</v>
      </c>
      <c r="G3459">
        <v>22.241944090000001</v>
      </c>
      <c r="H3459">
        <v>0</v>
      </c>
    </row>
    <row r="3460" spans="1:8" x14ac:dyDescent="0.3">
      <c r="A3460" t="s">
        <v>6670</v>
      </c>
      <c r="B3460" t="s">
        <v>6669</v>
      </c>
      <c r="C3460">
        <v>0.27561621940066</v>
      </c>
      <c r="D3460">
        <v>504.94796952000002</v>
      </c>
      <c r="E3460">
        <v>0.32672780000000001</v>
      </c>
      <c r="F3460">
        <v>3.68496348</v>
      </c>
      <c r="G3460">
        <v>-1.29310693</v>
      </c>
      <c r="H3460">
        <v>0</v>
      </c>
    </row>
    <row r="3461" spans="1:8" x14ac:dyDescent="0.3">
      <c r="A3461" t="s">
        <v>6274</v>
      </c>
      <c r="B3461" t="s">
        <v>6273</v>
      </c>
      <c r="C3461">
        <v>3.9065461777000002E-4</v>
      </c>
      <c r="D3461">
        <v>502.36149313999999</v>
      </c>
      <c r="E3461">
        <v>0.24412320000000001</v>
      </c>
      <c r="F3461">
        <v>-6.5928167899999996</v>
      </c>
      <c r="G3461">
        <v>-24.871447320000001</v>
      </c>
      <c r="H3461">
        <v>0</v>
      </c>
    </row>
    <row r="3462" spans="1:8" x14ac:dyDescent="0.3">
      <c r="A3462" t="s">
        <v>7164</v>
      </c>
      <c r="B3462" t="s">
        <v>7163</v>
      </c>
      <c r="C3462">
        <v>8.7367152253800002E-3</v>
      </c>
      <c r="D3462">
        <v>496.81523553</v>
      </c>
      <c r="E3462">
        <v>-0.96990284000000004</v>
      </c>
      <c r="F3462">
        <v>3.9983371000000001</v>
      </c>
      <c r="G3462">
        <v>37.155764840000003</v>
      </c>
      <c r="H3462">
        <v>0</v>
      </c>
    </row>
    <row r="3463" spans="1:8" x14ac:dyDescent="0.3">
      <c r="A3463" t="s">
        <v>6263</v>
      </c>
      <c r="B3463" t="s">
        <v>6262</v>
      </c>
      <c r="C3463">
        <v>8.3708453640528493</v>
      </c>
      <c r="D3463">
        <v>491.03870598999998</v>
      </c>
      <c r="E3463">
        <v>0.80111547999999999</v>
      </c>
      <c r="F3463">
        <v>6.63131833</v>
      </c>
      <c r="G3463">
        <v>21.862253939999999</v>
      </c>
      <c r="H3463">
        <v>0</v>
      </c>
    </row>
    <row r="3464" spans="1:8" x14ac:dyDescent="0.3">
      <c r="A3464" t="s">
        <v>6402</v>
      </c>
      <c r="B3464" t="s">
        <v>6401</v>
      </c>
      <c r="C3464">
        <v>0.16724467190843001</v>
      </c>
      <c r="D3464">
        <v>458.64393028000001</v>
      </c>
      <c r="E3464">
        <v>-0.34360668</v>
      </c>
      <c r="F3464">
        <v>3.32780984</v>
      </c>
      <c r="G3464">
        <v>8.4855374999999995</v>
      </c>
      <c r="H3464">
        <v>0</v>
      </c>
    </row>
    <row r="3465" spans="1:8" x14ac:dyDescent="0.3">
      <c r="A3465" t="s">
        <v>6490</v>
      </c>
      <c r="B3465" t="s">
        <v>6489</v>
      </c>
      <c r="C3465">
        <v>3.8032364178400002E-3</v>
      </c>
      <c r="D3465">
        <v>454.32879815000001</v>
      </c>
      <c r="E3465">
        <v>-2.5563393900000002</v>
      </c>
      <c r="F3465">
        <v>-7.36793195</v>
      </c>
      <c r="G3465">
        <v>-51.293280039999999</v>
      </c>
      <c r="H3465">
        <v>0</v>
      </c>
    </row>
    <row r="3466" spans="1:8" x14ac:dyDescent="0.3">
      <c r="A3466" t="s">
        <v>6347</v>
      </c>
      <c r="B3466" t="s">
        <v>6346</v>
      </c>
      <c r="C3466">
        <v>0.13390247445125</v>
      </c>
      <c r="D3466">
        <v>450.63981099</v>
      </c>
      <c r="E3466">
        <v>-0.96805171999999995</v>
      </c>
      <c r="F3466">
        <v>8.7140379400000008</v>
      </c>
      <c r="G3466">
        <v>41.541943799999999</v>
      </c>
      <c r="H3466">
        <v>0</v>
      </c>
    </row>
    <row r="3467" spans="1:8" x14ac:dyDescent="0.3">
      <c r="A3467" t="s">
        <v>7251</v>
      </c>
      <c r="B3467" t="s">
        <v>7250</v>
      </c>
      <c r="C3467">
        <v>0.13326324917457</v>
      </c>
      <c r="D3467">
        <v>445.62209410999998</v>
      </c>
      <c r="E3467">
        <v>-3.2446567100000001</v>
      </c>
      <c r="F3467">
        <v>10.68086261</v>
      </c>
      <c r="G3467">
        <v>11.32612417</v>
      </c>
      <c r="H3467">
        <v>0</v>
      </c>
    </row>
    <row r="3468" spans="1:8" x14ac:dyDescent="0.3">
      <c r="A3468" t="s">
        <v>5844</v>
      </c>
      <c r="B3468" t="s">
        <v>5843</v>
      </c>
      <c r="C3468">
        <v>2.8304060862299999E-3</v>
      </c>
      <c r="D3468">
        <v>437.09534825999998</v>
      </c>
      <c r="E3468">
        <v>-0.96990284000000004</v>
      </c>
      <c r="F3468">
        <v>3.0408298299999998</v>
      </c>
      <c r="G3468">
        <v>18.748461209999999</v>
      </c>
      <c r="H3468">
        <v>0</v>
      </c>
    </row>
    <row r="3469" spans="1:8" x14ac:dyDescent="0.3">
      <c r="A3469" t="s">
        <v>6492</v>
      </c>
      <c r="B3469" t="s">
        <v>6491</v>
      </c>
      <c r="C3469">
        <v>2.3930927280000001E-5</v>
      </c>
      <c r="D3469">
        <v>449.25864859000001</v>
      </c>
      <c r="E3469">
        <v>10.911261509999999</v>
      </c>
      <c r="F3469">
        <v>26.349392630000001</v>
      </c>
      <c r="G3469">
        <v>13.24895826</v>
      </c>
      <c r="H3469">
        <v>0</v>
      </c>
    </row>
    <row r="3470" spans="1:8" x14ac:dyDescent="0.3">
      <c r="A3470" t="s">
        <v>6325</v>
      </c>
      <c r="B3470" t="s">
        <v>6325</v>
      </c>
      <c r="C3470">
        <v>3.7440994921999999E-4</v>
      </c>
      <c r="D3470">
        <v>435.86102155999998</v>
      </c>
      <c r="E3470">
        <v>0.17205802000000001</v>
      </c>
      <c r="F3470">
        <v>3.8831873200000002</v>
      </c>
      <c r="G3470">
        <v>18.265664619999999</v>
      </c>
      <c r="H3470">
        <v>0</v>
      </c>
    </row>
    <row r="3471" spans="1:8" x14ac:dyDescent="0.3">
      <c r="A3471" t="s">
        <v>6191</v>
      </c>
      <c r="B3471" t="s">
        <v>6190</v>
      </c>
      <c r="C3471">
        <v>9.0009161033499999E-3</v>
      </c>
      <c r="D3471">
        <v>420.84777184000001</v>
      </c>
      <c r="E3471">
        <v>0.55695138</v>
      </c>
      <c r="F3471">
        <v>13.5172648</v>
      </c>
      <c r="G3471">
        <v>-16.37828069</v>
      </c>
      <c r="H3471">
        <v>0</v>
      </c>
    </row>
    <row r="3472" spans="1:8" x14ac:dyDescent="0.3">
      <c r="A3472" t="s">
        <v>6322</v>
      </c>
      <c r="B3472" t="s">
        <v>6322</v>
      </c>
      <c r="C3472">
        <v>8.3617630198920004E-2</v>
      </c>
      <c r="D3472">
        <v>417.47768782000003</v>
      </c>
      <c r="E3472">
        <v>-0.96222046999999999</v>
      </c>
      <c r="F3472">
        <v>5.6957679099999998</v>
      </c>
      <c r="G3472">
        <v>14.383309280000001</v>
      </c>
      <c r="H3472">
        <v>0</v>
      </c>
    </row>
    <row r="3473" spans="1:8" x14ac:dyDescent="0.3">
      <c r="A3473" t="s">
        <v>6408</v>
      </c>
      <c r="B3473" t="s">
        <v>6407</v>
      </c>
      <c r="C3473">
        <v>1.7715492000000001E-6</v>
      </c>
      <c r="D3473">
        <v>416.72777237000003</v>
      </c>
      <c r="E3473">
        <v>7.2849623799999996</v>
      </c>
      <c r="F3473">
        <v>18.707360919999999</v>
      </c>
      <c r="G3473">
        <v>41.581375700000002</v>
      </c>
      <c r="H3473">
        <v>0</v>
      </c>
    </row>
    <row r="3474" spans="1:8" x14ac:dyDescent="0.3">
      <c r="A3474" t="s">
        <v>7291</v>
      </c>
      <c r="B3474" t="s">
        <v>7290</v>
      </c>
      <c r="C3474">
        <v>2.7774593503121001</v>
      </c>
      <c r="D3474">
        <v>416.69879689999999</v>
      </c>
      <c r="E3474">
        <v>-2.4446430399999999</v>
      </c>
      <c r="F3474">
        <v>3.19227434</v>
      </c>
      <c r="G3474">
        <v>136.84376502000001</v>
      </c>
      <c r="H3474">
        <v>0</v>
      </c>
    </row>
    <row r="3475" spans="1:8" x14ac:dyDescent="0.3">
      <c r="A3475" t="s">
        <v>6660</v>
      </c>
      <c r="B3475" t="s">
        <v>6659</v>
      </c>
      <c r="C3475">
        <v>1.07397228736E-3</v>
      </c>
      <c r="D3475">
        <v>386.99986724000001</v>
      </c>
      <c r="E3475">
        <v>-9.0545039999999993E-2</v>
      </c>
      <c r="F3475">
        <v>-0.67245405000000003</v>
      </c>
      <c r="G3475">
        <v>13.079301279999999</v>
      </c>
      <c r="H3475">
        <v>0</v>
      </c>
    </row>
    <row r="3476" spans="1:8" x14ac:dyDescent="0.3">
      <c r="A3476" t="s">
        <v>6398</v>
      </c>
      <c r="B3476" t="s">
        <v>6397</v>
      </c>
      <c r="C3476">
        <v>1.52E-2</v>
      </c>
      <c r="D3476">
        <v>386.07238835999999</v>
      </c>
      <c r="E3476">
        <v>0</v>
      </c>
      <c r="F3476">
        <v>-8.4337349400000008</v>
      </c>
      <c r="G3476">
        <v>-7.3170731699999996</v>
      </c>
      <c r="H3476">
        <v>0</v>
      </c>
    </row>
    <row r="3477" spans="1:8" x14ac:dyDescent="0.3">
      <c r="A3477" t="s">
        <v>6329</v>
      </c>
      <c r="B3477" t="s">
        <v>6328</v>
      </c>
      <c r="C3477">
        <v>2.5271876268000002E-4</v>
      </c>
      <c r="D3477">
        <v>378.17449352</v>
      </c>
      <c r="E3477">
        <v>0.21649479999999999</v>
      </c>
      <c r="F3477">
        <v>-48.079617599999999</v>
      </c>
      <c r="G3477">
        <v>0.72357702999999995</v>
      </c>
      <c r="H3477">
        <v>0</v>
      </c>
    </row>
    <row r="3478" spans="1:8" x14ac:dyDescent="0.3">
      <c r="A3478" t="s">
        <v>6537</v>
      </c>
      <c r="B3478" t="s">
        <v>6536</v>
      </c>
      <c r="C3478">
        <v>5.6998184148159999E-2</v>
      </c>
      <c r="D3478">
        <v>368.96722111999998</v>
      </c>
      <c r="E3478">
        <v>0.99114321999999999</v>
      </c>
      <c r="F3478">
        <v>4.7537038200000001</v>
      </c>
      <c r="G3478">
        <v>-4.1702986900000001</v>
      </c>
      <c r="H3478">
        <v>0</v>
      </c>
    </row>
    <row r="3479" spans="1:8" x14ac:dyDescent="0.3">
      <c r="A3479" t="s">
        <v>6750</v>
      </c>
      <c r="B3479" t="s">
        <v>6749</v>
      </c>
      <c r="C3479">
        <v>6.74978496491E-3</v>
      </c>
      <c r="D3479">
        <v>364.88252431000001</v>
      </c>
      <c r="E3479">
        <v>0.54351368</v>
      </c>
      <c r="F3479">
        <v>4.0435872499999999</v>
      </c>
      <c r="G3479">
        <v>18.452411290000001</v>
      </c>
      <c r="H3479">
        <v>0</v>
      </c>
    </row>
    <row r="3480" spans="1:8" x14ac:dyDescent="0.3">
      <c r="A3480" t="s">
        <v>6039</v>
      </c>
      <c r="B3480" t="s">
        <v>6038</v>
      </c>
      <c r="C3480">
        <v>3.4466702727454899</v>
      </c>
      <c r="D3480">
        <v>342.51787292</v>
      </c>
      <c r="E3480">
        <v>-0.96805171999999995</v>
      </c>
      <c r="F3480">
        <v>5.3385611900000001</v>
      </c>
      <c r="G3480">
        <v>14.30550858</v>
      </c>
      <c r="H3480">
        <v>0</v>
      </c>
    </row>
    <row r="3481" spans="1:8" x14ac:dyDescent="0.3">
      <c r="A3481" t="s">
        <v>6678</v>
      </c>
      <c r="B3481" t="s">
        <v>6677</v>
      </c>
      <c r="C3481">
        <v>3.5198773000000002E-6</v>
      </c>
      <c r="D3481">
        <v>333.78011862</v>
      </c>
      <c r="E3481">
        <v>0.31006115000000001</v>
      </c>
      <c r="F3481">
        <v>41.321851559999999</v>
      </c>
      <c r="G3481">
        <v>18.644416199999998</v>
      </c>
      <c r="H3481">
        <v>0</v>
      </c>
    </row>
    <row r="3482" spans="1:8" x14ac:dyDescent="0.3">
      <c r="A3482" t="s">
        <v>6634</v>
      </c>
      <c r="B3482" t="s">
        <v>6633</v>
      </c>
      <c r="C3482">
        <v>7.2058421232999996E-4</v>
      </c>
      <c r="D3482">
        <v>325.76223814999997</v>
      </c>
      <c r="E3482">
        <v>0.17219029</v>
      </c>
      <c r="F3482">
        <v>1.02944931</v>
      </c>
      <c r="G3482">
        <v>115.27236876000001</v>
      </c>
      <c r="H3482">
        <v>0</v>
      </c>
    </row>
    <row r="3483" spans="1:8" x14ac:dyDescent="0.3">
      <c r="A3483" t="s">
        <v>4918</v>
      </c>
      <c r="B3483" t="s">
        <v>4917</v>
      </c>
      <c r="C3483">
        <v>165.875</v>
      </c>
      <c r="D3483">
        <v>324.14999999999998</v>
      </c>
      <c r="E3483">
        <v>-0.74794316000000005</v>
      </c>
      <c r="F3483">
        <v>6.3983322600000001</v>
      </c>
      <c r="G3483">
        <v>6.2790325200000003</v>
      </c>
      <c r="H3483">
        <v>0</v>
      </c>
    </row>
    <row r="3484" spans="1:8" x14ac:dyDescent="0.3">
      <c r="A3484" t="s">
        <v>6477</v>
      </c>
      <c r="B3484" t="s">
        <v>6476</v>
      </c>
      <c r="C3484">
        <v>1.4951506236E-4</v>
      </c>
      <c r="D3484">
        <v>321.26725957999997</v>
      </c>
      <c r="E3484">
        <v>0.33187567000000001</v>
      </c>
      <c r="F3484">
        <v>-21.14044093</v>
      </c>
      <c r="G3484">
        <v>-14.38919821</v>
      </c>
      <c r="H3484">
        <v>0</v>
      </c>
    </row>
    <row r="3485" spans="1:8" x14ac:dyDescent="0.3">
      <c r="A3485" t="s">
        <v>6419</v>
      </c>
      <c r="B3485" t="s">
        <v>6418</v>
      </c>
      <c r="C3485">
        <v>2.8524944682700002E-3</v>
      </c>
      <c r="D3485">
        <v>304.41075763999999</v>
      </c>
      <c r="E3485">
        <v>-5.3058413299999998</v>
      </c>
      <c r="F3485">
        <v>-6.9302505400000003</v>
      </c>
      <c r="G3485">
        <v>-7.78607768</v>
      </c>
      <c r="H3485">
        <v>0</v>
      </c>
    </row>
    <row r="3486" spans="1:8" x14ac:dyDescent="0.3">
      <c r="A3486" t="s">
        <v>6460</v>
      </c>
      <c r="B3486" t="s">
        <v>6459</v>
      </c>
      <c r="C3486">
        <v>0.13954489482313001</v>
      </c>
      <c r="D3486">
        <v>299.60335407000002</v>
      </c>
      <c r="E3486">
        <v>3.7810999999999999E-3</v>
      </c>
      <c r="F3486">
        <v>0.46428712999999999</v>
      </c>
      <c r="G3486">
        <v>-0.18247867000000001</v>
      </c>
      <c r="H3486">
        <v>0</v>
      </c>
    </row>
    <row r="3487" spans="1:8" x14ac:dyDescent="0.3">
      <c r="A3487" t="s">
        <v>6406</v>
      </c>
      <c r="B3487" t="s">
        <v>6405</v>
      </c>
      <c r="C3487">
        <v>6.2623004952260003E-2</v>
      </c>
      <c r="D3487">
        <v>296.28015506999998</v>
      </c>
      <c r="E3487">
        <v>0.54351368</v>
      </c>
      <c r="F3487">
        <v>104.41824859</v>
      </c>
      <c r="G3487">
        <v>30.13724586</v>
      </c>
      <c r="H3487">
        <v>0</v>
      </c>
    </row>
    <row r="3488" spans="1:8" x14ac:dyDescent="0.3">
      <c r="A3488" t="s">
        <v>6560</v>
      </c>
      <c r="B3488" t="s">
        <v>6559</v>
      </c>
      <c r="C3488">
        <v>2.4504891148600001E-3</v>
      </c>
      <c r="D3488">
        <v>284.94138321000003</v>
      </c>
      <c r="E3488">
        <v>0.20405867999999999</v>
      </c>
      <c r="F3488">
        <v>-4.9825807500000003</v>
      </c>
      <c r="G3488">
        <v>-29.696837429999999</v>
      </c>
      <c r="H3488">
        <v>0</v>
      </c>
    </row>
    <row r="3489" spans="1:8" x14ac:dyDescent="0.3">
      <c r="A3489" t="s">
        <v>6217</v>
      </c>
      <c r="B3489" t="s">
        <v>6255</v>
      </c>
      <c r="C3489">
        <v>136.42345595334331</v>
      </c>
      <c r="D3489">
        <v>277.64726389999998</v>
      </c>
      <c r="E3489">
        <v>0.27839960000000002</v>
      </c>
      <c r="F3489">
        <v>4.3006241699999999</v>
      </c>
      <c r="G3489">
        <v>8.9800222000000005</v>
      </c>
      <c r="H3489">
        <v>0</v>
      </c>
    </row>
    <row r="3490" spans="1:8" x14ac:dyDescent="0.3">
      <c r="A3490" t="s">
        <v>6421</v>
      </c>
      <c r="B3490" t="s">
        <v>6420</v>
      </c>
      <c r="C3490">
        <v>1.9476977499000001E-4</v>
      </c>
      <c r="D3490">
        <v>272.98790029000003</v>
      </c>
      <c r="E3490">
        <v>-4.3982090000000001E-2</v>
      </c>
      <c r="F3490">
        <v>-0.27124939999999997</v>
      </c>
      <c r="G3490">
        <v>-27.216491340000001</v>
      </c>
      <c r="H3490">
        <v>0</v>
      </c>
    </row>
    <row r="3491" spans="1:8" x14ac:dyDescent="0.3">
      <c r="A3491" t="s">
        <v>6457</v>
      </c>
      <c r="B3491" t="s">
        <v>6457</v>
      </c>
      <c r="C3491">
        <v>2.4181020922000001E-4</v>
      </c>
      <c r="D3491">
        <v>269.70254269999998</v>
      </c>
      <c r="E3491">
        <v>-9.6177879999999993E-2</v>
      </c>
      <c r="F3491">
        <v>8.0179916500000008</v>
      </c>
      <c r="G3491">
        <v>3.5429750499999999</v>
      </c>
      <c r="H3491">
        <v>0</v>
      </c>
    </row>
    <row r="3492" spans="1:8" x14ac:dyDescent="0.3">
      <c r="A3492" t="s">
        <v>6444</v>
      </c>
      <c r="B3492" t="s">
        <v>6443</v>
      </c>
      <c r="C3492">
        <v>3.9247764075699999E-3</v>
      </c>
      <c r="D3492">
        <v>268.87742291000001</v>
      </c>
      <c r="E3492">
        <v>0.18143524</v>
      </c>
      <c r="F3492">
        <v>3.5487660499999998</v>
      </c>
      <c r="G3492">
        <v>69.629722839999999</v>
      </c>
      <c r="H3492">
        <v>0</v>
      </c>
    </row>
    <row r="3493" spans="1:8" x14ac:dyDescent="0.3">
      <c r="A3493" t="s">
        <v>6506</v>
      </c>
      <c r="B3493" t="s">
        <v>6505</v>
      </c>
      <c r="C3493">
        <v>5.8641525389329999E-2</v>
      </c>
      <c r="D3493">
        <v>266.142944</v>
      </c>
      <c r="E3493">
        <v>0.18542194000000001</v>
      </c>
      <c r="F3493">
        <v>-7.7173489200000001</v>
      </c>
      <c r="G3493">
        <v>-4.7750572900000003</v>
      </c>
      <c r="H3493">
        <v>0</v>
      </c>
    </row>
    <row r="3494" spans="1:8" x14ac:dyDescent="0.3">
      <c r="A3494" t="s">
        <v>6188</v>
      </c>
      <c r="B3494" t="s">
        <v>6188</v>
      </c>
      <c r="C3494">
        <v>1.0606275045720001E-2</v>
      </c>
      <c r="D3494">
        <v>264.00273285999998</v>
      </c>
      <c r="E3494">
        <v>1.032197E-2</v>
      </c>
      <c r="F3494">
        <v>-6.3048850000000004E-2</v>
      </c>
      <c r="G3494">
        <v>4.5391670000000002E-2</v>
      </c>
      <c r="H3494">
        <v>0</v>
      </c>
    </row>
    <row r="3495" spans="1:8" x14ac:dyDescent="0.3">
      <c r="A3495" t="s">
        <v>6404</v>
      </c>
      <c r="B3495" t="s">
        <v>6403</v>
      </c>
      <c r="C3495">
        <v>1.2402512314080401</v>
      </c>
      <c r="D3495">
        <v>282.12968875000001</v>
      </c>
      <c r="E3495">
        <v>-10.486545660000001</v>
      </c>
      <c r="F3495">
        <v>-15.34476836</v>
      </c>
      <c r="G3495">
        <v>-23.522474689999999</v>
      </c>
      <c r="H3495">
        <v>0</v>
      </c>
    </row>
    <row r="3496" spans="1:8" x14ac:dyDescent="0.3">
      <c r="A3496" t="s">
        <v>6481</v>
      </c>
      <c r="B3496" t="s">
        <v>6480</v>
      </c>
      <c r="C3496">
        <v>2.8221299209999998E-3</v>
      </c>
      <c r="D3496">
        <v>258.67950743</v>
      </c>
      <c r="E3496">
        <v>0.53697103000000002</v>
      </c>
      <c r="F3496">
        <v>11.48713132</v>
      </c>
      <c r="G3496">
        <v>-27.338129330000001</v>
      </c>
      <c r="H3496">
        <v>0</v>
      </c>
    </row>
    <row r="3497" spans="1:8" x14ac:dyDescent="0.3">
      <c r="A3497" t="s">
        <v>6303</v>
      </c>
      <c r="B3497" t="s">
        <v>6302</v>
      </c>
      <c r="C3497">
        <v>1.0722844631E-4</v>
      </c>
      <c r="D3497">
        <v>255.24623277000001</v>
      </c>
      <c r="E3497">
        <v>-4.9668839999999999E-2</v>
      </c>
      <c r="F3497">
        <v>498.24946709</v>
      </c>
      <c r="G3497">
        <v>8.85884626</v>
      </c>
      <c r="H3497">
        <v>0</v>
      </c>
    </row>
    <row r="3498" spans="1:8" x14ac:dyDescent="0.3">
      <c r="A3498" t="s">
        <v>6200</v>
      </c>
      <c r="B3498" t="s">
        <v>6199</v>
      </c>
      <c r="C3498">
        <v>3572.3203922884632</v>
      </c>
      <c r="D3498">
        <v>246.69593710000001</v>
      </c>
      <c r="E3498">
        <v>0.73849927000000004</v>
      </c>
      <c r="F3498">
        <v>3.7896946300000001</v>
      </c>
      <c r="G3498">
        <v>2.0662586599999999</v>
      </c>
      <c r="H3498">
        <v>0</v>
      </c>
    </row>
    <row r="3499" spans="1:8" x14ac:dyDescent="0.3">
      <c r="A3499" t="s">
        <v>6417</v>
      </c>
      <c r="B3499" t="s">
        <v>6416</v>
      </c>
      <c r="C3499">
        <v>1.1009627769999999E-5</v>
      </c>
      <c r="D3499">
        <v>232.2816038</v>
      </c>
      <c r="E3499">
        <v>7.5391459899999997</v>
      </c>
      <c r="F3499">
        <v>-7.1204690000000001E-2</v>
      </c>
      <c r="G3499">
        <v>-1.7986325700000001</v>
      </c>
      <c r="H3499">
        <v>0</v>
      </c>
    </row>
    <row r="3500" spans="1:8" x14ac:dyDescent="0.3">
      <c r="A3500" t="s">
        <v>6278</v>
      </c>
      <c r="B3500" t="s">
        <v>6277</v>
      </c>
      <c r="C3500">
        <v>0.28054873691739002</v>
      </c>
      <c r="D3500">
        <v>231.55969777999999</v>
      </c>
      <c r="E3500">
        <v>1.1934729999999999E-2</v>
      </c>
      <c r="F3500">
        <v>11.90133762</v>
      </c>
      <c r="G3500">
        <v>-53.292434550000003</v>
      </c>
      <c r="H3500">
        <v>0</v>
      </c>
    </row>
    <row r="3501" spans="1:8" x14ac:dyDescent="0.3">
      <c r="A3501" t="s">
        <v>6394</v>
      </c>
      <c r="B3501" t="s">
        <v>6393</v>
      </c>
      <c r="C3501">
        <v>232.3</v>
      </c>
      <c r="D3501">
        <v>230.96430735999999</v>
      </c>
      <c r="E3501">
        <v>6.4613400000000001E-2</v>
      </c>
      <c r="F3501">
        <v>1.2421006800000001</v>
      </c>
      <c r="G3501">
        <v>15.399900649999999</v>
      </c>
      <c r="H3501">
        <v>0</v>
      </c>
    </row>
    <row r="3502" spans="1:8" x14ac:dyDescent="0.3">
      <c r="A3502" t="s">
        <v>7218</v>
      </c>
      <c r="B3502" t="s">
        <v>7217</v>
      </c>
      <c r="C3502">
        <v>4.3903221949665703</v>
      </c>
      <c r="D3502">
        <v>229.93555025000001</v>
      </c>
      <c r="E3502">
        <v>-0.96222046999999999</v>
      </c>
      <c r="F3502">
        <v>4.1645918499999999</v>
      </c>
      <c r="G3502">
        <v>24.401048629999998</v>
      </c>
      <c r="H3502">
        <v>0</v>
      </c>
    </row>
    <row r="3503" spans="1:8" x14ac:dyDescent="0.3">
      <c r="A3503" t="s">
        <v>6522</v>
      </c>
      <c r="B3503" t="s">
        <v>6521</v>
      </c>
      <c r="C3503">
        <v>2.7611324925999999E-4</v>
      </c>
      <c r="D3503">
        <v>223.16369521999999</v>
      </c>
      <c r="E3503">
        <v>-5.0234290000000001E-2</v>
      </c>
      <c r="F3503">
        <v>18.500274640000001</v>
      </c>
      <c r="G3503">
        <v>28.502023730000001</v>
      </c>
      <c r="H3503">
        <v>0</v>
      </c>
    </row>
    <row r="3504" spans="1:8" x14ac:dyDescent="0.3">
      <c r="A3504" t="s">
        <v>6163</v>
      </c>
      <c r="B3504" t="s">
        <v>6162</v>
      </c>
      <c r="C3504">
        <v>2.2909396658699998E-3</v>
      </c>
      <c r="D3504">
        <v>218.93725451</v>
      </c>
      <c r="E3504">
        <v>-0.95885891000000001</v>
      </c>
      <c r="F3504">
        <v>4.2401656299999999</v>
      </c>
      <c r="G3504">
        <v>29.856234740000001</v>
      </c>
      <c r="H3504">
        <v>0</v>
      </c>
    </row>
    <row r="3505" spans="1:8" x14ac:dyDescent="0.3">
      <c r="A3505" t="s">
        <v>6413</v>
      </c>
      <c r="B3505" t="s">
        <v>6412</v>
      </c>
      <c r="C3505">
        <v>1.6289040209000001E-3</v>
      </c>
      <c r="D3505">
        <v>209.52336406000001</v>
      </c>
      <c r="E3505">
        <v>-0.76807384999999995</v>
      </c>
      <c r="F3505">
        <v>4.8905436099999999</v>
      </c>
      <c r="G3505">
        <v>-58.231748799999998</v>
      </c>
      <c r="H3505">
        <v>0</v>
      </c>
    </row>
    <row r="3506" spans="1:8" x14ac:dyDescent="0.3">
      <c r="A3506" t="s">
        <v>7338</v>
      </c>
      <c r="B3506" t="s">
        <v>7337</v>
      </c>
      <c r="C3506">
        <v>0.14680325000381</v>
      </c>
      <c r="D3506">
        <v>207.61328262000001</v>
      </c>
      <c r="E3506">
        <v>-0.96990284000000004</v>
      </c>
      <c r="F3506">
        <v>2.3543551800000002</v>
      </c>
      <c r="G3506">
        <v>22.43262764</v>
      </c>
      <c r="H3506">
        <v>0</v>
      </c>
    </row>
    <row r="3507" spans="1:8" x14ac:dyDescent="0.3">
      <c r="A3507" t="s">
        <v>6793</v>
      </c>
      <c r="B3507" t="s">
        <v>6792</v>
      </c>
      <c r="C3507">
        <v>1.787140772E-5</v>
      </c>
      <c r="D3507">
        <v>201.76369804999999</v>
      </c>
      <c r="E3507">
        <v>-4.9668829999999997E-2</v>
      </c>
      <c r="F3507">
        <v>-0.29175548000000001</v>
      </c>
      <c r="G3507">
        <v>-84.648111420000006</v>
      </c>
      <c r="H3507">
        <v>0</v>
      </c>
    </row>
    <row r="3508" spans="1:8" x14ac:dyDescent="0.3">
      <c r="A3508" t="s">
        <v>1668</v>
      </c>
      <c r="B3508" t="s">
        <v>6527</v>
      </c>
      <c r="C3508">
        <v>0.54638465914800005</v>
      </c>
      <c r="D3508">
        <v>193.70592941999999</v>
      </c>
      <c r="E3508">
        <v>-0.66712877999999998</v>
      </c>
      <c r="F3508">
        <v>0.86782859000000001</v>
      </c>
      <c r="G3508">
        <v>46.843582810000001</v>
      </c>
      <c r="H3508">
        <v>0</v>
      </c>
    </row>
    <row r="3509" spans="1:8" x14ac:dyDescent="0.3">
      <c r="A3509" t="s">
        <v>7192</v>
      </c>
      <c r="B3509" t="s">
        <v>7191</v>
      </c>
      <c r="C3509">
        <v>4.4484168620036399</v>
      </c>
      <c r="D3509">
        <v>193.13281764000001</v>
      </c>
      <c r="E3509">
        <v>-1.55136166</v>
      </c>
      <c r="F3509">
        <v>4.1427770300000004</v>
      </c>
      <c r="G3509">
        <v>24.22950264</v>
      </c>
      <c r="H3509">
        <v>0</v>
      </c>
    </row>
    <row r="3510" spans="1:8" x14ac:dyDescent="0.3">
      <c r="A3510" t="s">
        <v>6518</v>
      </c>
      <c r="B3510" t="s">
        <v>6517</v>
      </c>
      <c r="C3510">
        <v>4.4365769558380001E-2</v>
      </c>
      <c r="D3510">
        <v>192.08195172000001</v>
      </c>
      <c r="E3510">
        <v>-0.40514622</v>
      </c>
      <c r="F3510">
        <v>4.68617171</v>
      </c>
      <c r="G3510">
        <v>51.172651000000002</v>
      </c>
      <c r="H3510">
        <v>0</v>
      </c>
    </row>
    <row r="3511" spans="1:8" x14ac:dyDescent="0.3">
      <c r="A3511" t="s">
        <v>6708</v>
      </c>
      <c r="B3511" t="s">
        <v>6707</v>
      </c>
      <c r="C3511">
        <v>5.0975220119999999E-5</v>
      </c>
      <c r="D3511">
        <v>191.8490176</v>
      </c>
      <c r="E3511">
        <v>-1.9468860000000001E-2</v>
      </c>
      <c r="F3511">
        <v>37.48162842</v>
      </c>
      <c r="G3511">
        <v>-13.23792499</v>
      </c>
      <c r="H3511">
        <v>0</v>
      </c>
    </row>
    <row r="3512" spans="1:8" x14ac:dyDescent="0.3">
      <c r="A3512" t="s">
        <v>7253</v>
      </c>
      <c r="B3512" t="s">
        <v>7252</v>
      </c>
      <c r="C3512">
        <v>5.7439802765750003E-2</v>
      </c>
      <c r="D3512">
        <v>188.18905770000001</v>
      </c>
      <c r="E3512">
        <v>-0.95885891000000001</v>
      </c>
      <c r="F3512">
        <v>4.6936124599999998</v>
      </c>
      <c r="G3512">
        <v>25.224974639999999</v>
      </c>
      <c r="H3512">
        <v>0</v>
      </c>
    </row>
    <row r="3513" spans="1:8" x14ac:dyDescent="0.3">
      <c r="A3513" t="s">
        <v>6571</v>
      </c>
      <c r="B3513" t="s">
        <v>6570</v>
      </c>
      <c r="C3513">
        <v>11.059671534890169</v>
      </c>
      <c r="D3513">
        <v>186.23213236999999</v>
      </c>
      <c r="E3513">
        <v>1.1405749999999999E-2</v>
      </c>
      <c r="F3513">
        <v>0.20083375000000001</v>
      </c>
      <c r="G3513">
        <v>35.067806580000003</v>
      </c>
      <c r="H3513">
        <v>0</v>
      </c>
    </row>
    <row r="3514" spans="1:8" x14ac:dyDescent="0.3">
      <c r="A3514" t="s">
        <v>6140</v>
      </c>
      <c r="B3514" t="s">
        <v>6140</v>
      </c>
      <c r="C3514">
        <v>7.4997610720999996E-4</v>
      </c>
      <c r="D3514">
        <v>183.50330172</v>
      </c>
      <c r="E3514">
        <v>0.54351369000000005</v>
      </c>
      <c r="F3514">
        <v>4.0452163499999996</v>
      </c>
      <c r="G3514">
        <v>-21.034485549999999</v>
      </c>
      <c r="H3514">
        <v>0</v>
      </c>
    </row>
    <row r="3515" spans="1:8" x14ac:dyDescent="0.3">
      <c r="A3515" t="s">
        <v>7272</v>
      </c>
      <c r="B3515" t="s">
        <v>7271</v>
      </c>
      <c r="C3515">
        <v>18.280133684628701</v>
      </c>
      <c r="D3515">
        <v>182.81830568999999</v>
      </c>
      <c r="E3515">
        <v>-0.96805171999999995</v>
      </c>
      <c r="F3515">
        <v>4.4025239200000001</v>
      </c>
      <c r="G3515">
        <v>20.789649669999999</v>
      </c>
      <c r="H3515">
        <v>0</v>
      </c>
    </row>
    <row r="3516" spans="1:8" x14ac:dyDescent="0.3">
      <c r="A3516" t="s">
        <v>6612</v>
      </c>
      <c r="B3516" t="s">
        <v>6611</v>
      </c>
      <c r="C3516">
        <v>8.464711802E-5</v>
      </c>
      <c r="D3516">
        <v>169.53396286</v>
      </c>
      <c r="E3516">
        <v>-2.2462159999999998E-2</v>
      </c>
      <c r="F3516">
        <v>-0.43989242000000001</v>
      </c>
      <c r="G3516">
        <v>-2.5292283599999998</v>
      </c>
      <c r="H3516">
        <v>0</v>
      </c>
    </row>
    <row r="3517" spans="1:8" x14ac:dyDescent="0.3">
      <c r="A3517" t="s">
        <v>6439</v>
      </c>
      <c r="B3517" t="s">
        <v>6438</v>
      </c>
      <c r="C3517">
        <v>9.903088675E-5</v>
      </c>
      <c r="D3517">
        <v>168.55967129999999</v>
      </c>
      <c r="E3517">
        <v>0.24443645999999999</v>
      </c>
      <c r="F3517">
        <v>44.894362100000002</v>
      </c>
      <c r="G3517">
        <v>110.62690753</v>
      </c>
      <c r="H3517">
        <v>0</v>
      </c>
    </row>
    <row r="3518" spans="1:8" x14ac:dyDescent="0.3">
      <c r="A3518" t="s">
        <v>6614</v>
      </c>
      <c r="B3518" t="s">
        <v>6613</v>
      </c>
      <c r="C3518">
        <v>2.9415678813400001E-3</v>
      </c>
      <c r="D3518">
        <v>168.38657105999999</v>
      </c>
      <c r="E3518">
        <v>0.17712375999999999</v>
      </c>
      <c r="F3518">
        <v>-20.851038460000002</v>
      </c>
      <c r="G3518">
        <v>54.974473779999997</v>
      </c>
      <c r="H3518">
        <v>0</v>
      </c>
    </row>
    <row r="3519" spans="1:8" x14ac:dyDescent="0.3">
      <c r="A3519" t="s">
        <v>6524</v>
      </c>
      <c r="B3519" t="s">
        <v>6523</v>
      </c>
      <c r="C3519">
        <v>4.462357837915E-2</v>
      </c>
      <c r="D3519">
        <v>160.09247633999999</v>
      </c>
      <c r="E3519">
        <v>1.1832737200000001</v>
      </c>
      <c r="F3519">
        <v>4.9043894400000001</v>
      </c>
      <c r="G3519">
        <v>18.458423239999998</v>
      </c>
      <c r="H3519">
        <v>0</v>
      </c>
    </row>
    <row r="3520" spans="1:8" x14ac:dyDescent="0.3">
      <c r="A3520" t="s">
        <v>6799</v>
      </c>
      <c r="B3520" t="s">
        <v>6798</v>
      </c>
      <c r="C3520">
        <v>2.3605999313309999E-2</v>
      </c>
      <c r="D3520">
        <v>159.42634641999999</v>
      </c>
      <c r="E3520">
        <v>0.32138158</v>
      </c>
      <c r="F3520">
        <v>36.45172745</v>
      </c>
      <c r="G3520">
        <v>11.30024053</v>
      </c>
      <c r="H3520">
        <v>0</v>
      </c>
    </row>
    <row r="3521" spans="1:8" x14ac:dyDescent="0.3">
      <c r="A3521" t="s">
        <v>6165</v>
      </c>
      <c r="B3521" t="s">
        <v>6499</v>
      </c>
      <c r="C3521">
        <v>6.0905851600000001E-6</v>
      </c>
      <c r="D3521">
        <v>155.68380196000001</v>
      </c>
      <c r="E3521">
        <v>-1.0758721200000001</v>
      </c>
      <c r="F3521">
        <v>-0.21344604</v>
      </c>
      <c r="G3521">
        <v>-14.792667120000001</v>
      </c>
      <c r="H3521">
        <v>0</v>
      </c>
    </row>
    <row r="3522" spans="1:8" x14ac:dyDescent="0.3">
      <c r="A3522" t="s">
        <v>927</v>
      </c>
      <c r="B3522" t="s">
        <v>7396</v>
      </c>
      <c r="C3522">
        <v>400.22527640222046</v>
      </c>
      <c r="D3522">
        <v>153.63687683000001</v>
      </c>
      <c r="E3522">
        <v>-0.96222046999999999</v>
      </c>
      <c r="F3522">
        <v>4.6655097200000002</v>
      </c>
      <c r="G3522">
        <v>24.253553969999999</v>
      </c>
      <c r="H3522">
        <v>0</v>
      </c>
    </row>
    <row r="3523" spans="1:8" x14ac:dyDescent="0.3">
      <c r="A3523" t="s">
        <v>6019</v>
      </c>
      <c r="B3523" t="s">
        <v>6018</v>
      </c>
      <c r="C3523">
        <v>2.6061669725640901</v>
      </c>
      <c r="D3523">
        <v>152.34108760000001</v>
      </c>
      <c r="E3523">
        <v>15.61505958</v>
      </c>
      <c r="F3523">
        <v>20.493122939999999</v>
      </c>
      <c r="G3523">
        <v>194.63689626999999</v>
      </c>
      <c r="H3523">
        <v>0</v>
      </c>
    </row>
    <row r="3524" spans="1:8" x14ac:dyDescent="0.3">
      <c r="A3524" t="s">
        <v>6627</v>
      </c>
      <c r="B3524" t="s">
        <v>6626</v>
      </c>
      <c r="C3524">
        <v>9387.5</v>
      </c>
      <c r="D3524">
        <v>145.8492</v>
      </c>
      <c r="E3524">
        <v>-0.79260238000000005</v>
      </c>
      <c r="F3524">
        <v>-3.64382859</v>
      </c>
      <c r="G3524">
        <v>-1.1061364199999999</v>
      </c>
      <c r="H3524">
        <v>0</v>
      </c>
    </row>
    <row r="3525" spans="1:8" x14ac:dyDescent="0.3">
      <c r="A3525" t="s">
        <v>5769</v>
      </c>
      <c r="B3525" t="s">
        <v>5768</v>
      </c>
      <c r="C3525">
        <v>39.419477305870352</v>
      </c>
      <c r="D3525">
        <v>139.13299097000001</v>
      </c>
      <c r="E3525">
        <v>-0.76647348999999998</v>
      </c>
      <c r="F3525">
        <v>2.3968740400000002</v>
      </c>
      <c r="G3525">
        <v>-0.57786764000000002</v>
      </c>
      <c r="H3525">
        <v>0</v>
      </c>
    </row>
    <row r="3526" spans="1:8" x14ac:dyDescent="0.3">
      <c r="A3526" t="s">
        <v>6543</v>
      </c>
      <c r="B3526" t="s">
        <v>6542</v>
      </c>
      <c r="C3526">
        <v>1.64889175637E-3</v>
      </c>
      <c r="D3526">
        <v>138.04781030999999</v>
      </c>
      <c r="E3526">
        <v>-0.41257828000000002</v>
      </c>
      <c r="F3526">
        <v>5.1715540500000001</v>
      </c>
      <c r="G3526">
        <v>-51.401407570000003</v>
      </c>
      <c r="H3526">
        <v>0</v>
      </c>
    </row>
    <row r="3527" spans="1:8" x14ac:dyDescent="0.3">
      <c r="A3527" t="s">
        <v>5952</v>
      </c>
      <c r="B3527" t="s">
        <v>5951</v>
      </c>
      <c r="C3527">
        <v>5.7331061626494</v>
      </c>
      <c r="D3527">
        <v>114.67276696</v>
      </c>
      <c r="E3527">
        <v>-0.96805171999999995</v>
      </c>
      <c r="F3527">
        <v>5.4627581899999997</v>
      </c>
      <c r="G3527">
        <v>0</v>
      </c>
      <c r="H3527">
        <v>0</v>
      </c>
    </row>
    <row r="3528" spans="1:8" x14ac:dyDescent="0.3">
      <c r="A3528" t="s">
        <v>6558</v>
      </c>
      <c r="B3528" t="s">
        <v>6557</v>
      </c>
      <c r="C3528">
        <v>3.38281623986233</v>
      </c>
      <c r="D3528">
        <v>113.73738967</v>
      </c>
      <c r="E3528">
        <v>0.1700044</v>
      </c>
      <c r="F3528">
        <v>3.7393596699999998</v>
      </c>
      <c r="G3528">
        <v>29.42450685</v>
      </c>
      <c r="H3528">
        <v>0</v>
      </c>
    </row>
    <row r="3529" spans="1:8" x14ac:dyDescent="0.3">
      <c r="A3529" t="s">
        <v>6384</v>
      </c>
      <c r="B3529" t="s">
        <v>6383</v>
      </c>
      <c r="C3529">
        <v>3.7440994921870002E-2</v>
      </c>
      <c r="D3529">
        <v>113.24226732</v>
      </c>
      <c r="E3529">
        <v>0.17831467000000001</v>
      </c>
      <c r="F3529">
        <v>-74.222130539999995</v>
      </c>
      <c r="G3529">
        <v>-82.080959910000004</v>
      </c>
      <c r="H3529">
        <v>0</v>
      </c>
    </row>
    <row r="3530" spans="1:8" x14ac:dyDescent="0.3">
      <c r="A3530" t="s">
        <v>6350</v>
      </c>
      <c r="B3530" t="s">
        <v>6349</v>
      </c>
      <c r="C3530">
        <v>0.28133940975163002</v>
      </c>
      <c r="D3530">
        <v>112.46191766</v>
      </c>
      <c r="E3530">
        <v>7.9674700000000008E-3</v>
      </c>
      <c r="F3530">
        <v>-25.061149820000001</v>
      </c>
      <c r="G3530">
        <v>-29.635650819999999</v>
      </c>
      <c r="H3530">
        <v>0</v>
      </c>
    </row>
    <row r="3531" spans="1:8" x14ac:dyDescent="0.3">
      <c r="A3531" t="s">
        <v>6464</v>
      </c>
      <c r="B3531" t="s">
        <v>6463</v>
      </c>
      <c r="C3531">
        <v>2.1104917756000001E-4</v>
      </c>
      <c r="D3531">
        <v>109.63847963000001</v>
      </c>
      <c r="E3531">
        <v>4.7242510900000001</v>
      </c>
      <c r="F3531">
        <v>-15.245785079999999</v>
      </c>
      <c r="G3531">
        <v>13.15466902</v>
      </c>
      <c r="H3531">
        <v>0</v>
      </c>
    </row>
    <row r="3532" spans="1:8" x14ac:dyDescent="0.3">
      <c r="A3532" t="s">
        <v>6584</v>
      </c>
      <c r="B3532" t="s">
        <v>6583</v>
      </c>
      <c r="C3532">
        <v>1.6023183935899999E-3</v>
      </c>
      <c r="D3532">
        <v>106.84804278999999</v>
      </c>
      <c r="E3532">
        <v>-0.28730254</v>
      </c>
      <c r="F3532">
        <v>-73.438272949999998</v>
      </c>
      <c r="G3532">
        <v>-76.388653849999997</v>
      </c>
      <c r="H3532">
        <v>0</v>
      </c>
    </row>
    <row r="3533" spans="1:8" x14ac:dyDescent="0.3">
      <c r="A3533" t="s">
        <v>2173</v>
      </c>
      <c r="B3533" t="s">
        <v>6467</v>
      </c>
      <c r="C3533">
        <v>1.377079632E-4</v>
      </c>
      <c r="D3533">
        <v>103.97252279</v>
      </c>
      <c r="E3533">
        <v>0.16902724</v>
      </c>
      <c r="F3533">
        <v>0.93094522999999996</v>
      </c>
      <c r="G3533">
        <v>-25.481139930000001</v>
      </c>
      <c r="H3533">
        <v>0</v>
      </c>
    </row>
    <row r="3534" spans="1:8" x14ac:dyDescent="0.3">
      <c r="A3534" t="s">
        <v>6704</v>
      </c>
      <c r="B3534" t="s">
        <v>6703</v>
      </c>
      <c r="C3534">
        <v>4.84212047093E-3</v>
      </c>
      <c r="D3534">
        <v>84.124846039999994</v>
      </c>
      <c r="E3534">
        <v>55.57509538</v>
      </c>
      <c r="F3534">
        <v>-58.233176139999998</v>
      </c>
      <c r="G3534">
        <v>-11.406854340000001</v>
      </c>
      <c r="H3534">
        <v>0</v>
      </c>
    </row>
    <row r="3535" spans="1:8" x14ac:dyDescent="0.3">
      <c r="A3535" t="s">
        <v>6248</v>
      </c>
      <c r="B3535" t="s">
        <v>6247</v>
      </c>
      <c r="C3535">
        <v>54.375</v>
      </c>
      <c r="D3535">
        <v>98.241</v>
      </c>
      <c r="E3535">
        <v>-7.3509140000000001E-2</v>
      </c>
      <c r="F3535">
        <v>0.24889380999999999</v>
      </c>
      <c r="G3535">
        <v>11.756242930000001</v>
      </c>
      <c r="H3535">
        <v>0</v>
      </c>
    </row>
    <row r="3536" spans="1:8" x14ac:dyDescent="0.3">
      <c r="A3536" t="s">
        <v>6746</v>
      </c>
      <c r="B3536" t="s">
        <v>6745</v>
      </c>
      <c r="C3536">
        <v>0.25031300739551998</v>
      </c>
      <c r="D3536">
        <v>90.876993519999999</v>
      </c>
      <c r="E3536">
        <v>7.9674700000000008E-3</v>
      </c>
      <c r="F3536">
        <v>-7.4832079999999995E-2</v>
      </c>
      <c r="G3536">
        <v>-48.970947819999999</v>
      </c>
      <c r="H3536">
        <v>0</v>
      </c>
    </row>
    <row r="3537" spans="1:8" x14ac:dyDescent="0.3">
      <c r="A3537" t="s">
        <v>6565</v>
      </c>
      <c r="B3537" t="s">
        <v>6564</v>
      </c>
      <c r="C3537">
        <v>9.0079034672099993E-3</v>
      </c>
      <c r="D3537">
        <v>89.936090039999996</v>
      </c>
      <c r="E3537">
        <v>1.174862E-2</v>
      </c>
      <c r="F3537">
        <v>-5.8216344500000003</v>
      </c>
      <c r="G3537">
        <v>79.731731460000006</v>
      </c>
      <c r="H3537">
        <v>0</v>
      </c>
    </row>
    <row r="3538" spans="1:8" x14ac:dyDescent="0.3">
      <c r="A3538" t="s">
        <v>6664</v>
      </c>
      <c r="B3538" t="s">
        <v>6663</v>
      </c>
      <c r="C3538">
        <v>1.3254678E-7</v>
      </c>
      <c r="D3538">
        <v>87.836349220000002</v>
      </c>
      <c r="E3538">
        <v>-0.11412703</v>
      </c>
      <c r="F3538">
        <v>42.650219790000001</v>
      </c>
      <c r="G3538">
        <v>90.489595989999998</v>
      </c>
      <c r="H3538">
        <v>0</v>
      </c>
    </row>
    <row r="3539" spans="1:8" x14ac:dyDescent="0.3">
      <c r="A3539" t="s">
        <v>7068</v>
      </c>
      <c r="B3539" t="s">
        <v>7067</v>
      </c>
      <c r="C3539">
        <v>6.8738763116460003E-2</v>
      </c>
      <c r="D3539">
        <v>85.746343909999993</v>
      </c>
      <c r="E3539">
        <v>6.9070719</v>
      </c>
      <c r="F3539">
        <v>37.707192820000003</v>
      </c>
      <c r="G3539">
        <v>56.770100149999998</v>
      </c>
      <c r="H3539">
        <v>0</v>
      </c>
    </row>
    <row r="3540" spans="1:8" x14ac:dyDescent="0.3">
      <c r="A3540" t="s">
        <v>7070</v>
      </c>
      <c r="B3540" t="s">
        <v>7069</v>
      </c>
      <c r="C3540">
        <v>7.0079635257000005E-4</v>
      </c>
      <c r="D3540">
        <v>84.158715380000004</v>
      </c>
      <c r="E3540">
        <v>1.1934729999999999E-2</v>
      </c>
      <c r="F3540">
        <v>-47.733104310000002</v>
      </c>
      <c r="G3540">
        <v>-29.996138569999999</v>
      </c>
      <c r="H3540">
        <v>0</v>
      </c>
    </row>
    <row r="3541" spans="1:8" x14ac:dyDescent="0.3">
      <c r="A3541" t="s">
        <v>6370</v>
      </c>
      <c r="B3541" t="s">
        <v>6369</v>
      </c>
      <c r="C3541">
        <v>34.767000000000003</v>
      </c>
      <c r="D3541">
        <v>83.257759390000004</v>
      </c>
      <c r="E3541">
        <v>0</v>
      </c>
      <c r="F3541">
        <v>-0.79177514999999998</v>
      </c>
      <c r="G3541">
        <v>-2.0604807200000002</v>
      </c>
      <c r="H3541">
        <v>0</v>
      </c>
    </row>
    <row r="3542" spans="1:8" x14ac:dyDescent="0.3">
      <c r="A3542" t="s">
        <v>6462</v>
      </c>
      <c r="B3542" t="s">
        <v>6461</v>
      </c>
      <c r="C3542">
        <v>1.2908603706820401</v>
      </c>
      <c r="D3542">
        <v>81.456843770000006</v>
      </c>
      <c r="E3542">
        <v>-0.96990284000000004</v>
      </c>
      <c r="F3542">
        <v>5.1375416899999999</v>
      </c>
      <c r="G3542">
        <v>38.116532730000003</v>
      </c>
      <c r="H3542">
        <v>0</v>
      </c>
    </row>
    <row r="3543" spans="1:8" x14ac:dyDescent="0.3">
      <c r="A3543" t="s">
        <v>6387</v>
      </c>
      <c r="B3543" t="s">
        <v>6386</v>
      </c>
      <c r="C3543">
        <v>16.16438764026271</v>
      </c>
      <c r="D3543">
        <v>80.821938200000005</v>
      </c>
      <c r="E3543">
        <v>-0.53117398999999998</v>
      </c>
      <c r="F3543">
        <v>941.09690282999998</v>
      </c>
      <c r="G3543">
        <v>-25.665035159999999</v>
      </c>
      <c r="H3543">
        <v>0</v>
      </c>
    </row>
    <row r="3544" spans="1:8" x14ac:dyDescent="0.3">
      <c r="A3544" t="s">
        <v>6541</v>
      </c>
      <c r="B3544" t="s">
        <v>6540</v>
      </c>
      <c r="C3544">
        <v>1.5091262699063599</v>
      </c>
      <c r="D3544">
        <v>77.524437379999995</v>
      </c>
      <c r="E3544">
        <v>5.3959559999999997E-2</v>
      </c>
      <c r="F3544">
        <v>1.8060283500000001</v>
      </c>
      <c r="G3544">
        <v>-24.13054356</v>
      </c>
      <c r="H3544">
        <v>0</v>
      </c>
    </row>
    <row r="3545" spans="1:8" x14ac:dyDescent="0.3">
      <c r="A3545" t="s">
        <v>6357</v>
      </c>
      <c r="B3545" t="s">
        <v>6356</v>
      </c>
      <c r="C3545">
        <v>7.4881989843999998E-4</v>
      </c>
      <c r="D3545">
        <v>77.378034889999995</v>
      </c>
      <c r="E3545">
        <v>-33.214456890000001</v>
      </c>
      <c r="F3545">
        <v>-30.758351990000001</v>
      </c>
      <c r="G3545">
        <v>18.275800530000001</v>
      </c>
      <c r="H3545">
        <v>0</v>
      </c>
    </row>
    <row r="3546" spans="1:8" x14ac:dyDescent="0.3">
      <c r="A3546" t="s">
        <v>6582</v>
      </c>
      <c r="B3546" t="s">
        <v>6581</v>
      </c>
      <c r="C3546">
        <v>8.9304585847099997E-3</v>
      </c>
      <c r="D3546">
        <v>76.552614550000001</v>
      </c>
      <c r="E3546">
        <v>-1.2988130000000001E-2</v>
      </c>
      <c r="F3546">
        <v>-0.16134702000000001</v>
      </c>
      <c r="G3546">
        <v>6.2526463699999999</v>
      </c>
      <c r="H3546">
        <v>0</v>
      </c>
    </row>
    <row r="3547" spans="1:8" x14ac:dyDescent="0.3">
      <c r="A3547" t="s">
        <v>6588</v>
      </c>
      <c r="B3547" t="s">
        <v>6587</v>
      </c>
      <c r="C3547">
        <v>1.6414354129999998E-5</v>
      </c>
      <c r="D3547">
        <v>76.224988740000001</v>
      </c>
      <c r="E3547">
        <v>0.62388222000000004</v>
      </c>
      <c r="F3547">
        <v>3.0698953000000002</v>
      </c>
      <c r="G3547">
        <v>10.78787878</v>
      </c>
      <c r="H3547">
        <v>0</v>
      </c>
    </row>
    <row r="3548" spans="1:8" x14ac:dyDescent="0.3">
      <c r="A3548" t="s">
        <v>6594</v>
      </c>
      <c r="B3548" t="s">
        <v>6593</v>
      </c>
      <c r="C3548">
        <v>2.5021881300656501</v>
      </c>
      <c r="D3548">
        <v>74.613493410000004</v>
      </c>
      <c r="E3548">
        <v>1.1405749999999999E-2</v>
      </c>
      <c r="F3548">
        <v>-7.247953E-2</v>
      </c>
      <c r="G3548">
        <v>-1.3153140000000001E-2</v>
      </c>
      <c r="H3548">
        <v>0</v>
      </c>
    </row>
    <row r="3549" spans="1:8" x14ac:dyDescent="0.3">
      <c r="A3549" t="s">
        <v>6767</v>
      </c>
      <c r="B3549" t="s">
        <v>6766</v>
      </c>
      <c r="C3549">
        <v>1.3499569929830001E-2</v>
      </c>
      <c r="D3549">
        <v>73.48156367</v>
      </c>
      <c r="E3549">
        <v>0.32672780000000001</v>
      </c>
      <c r="F3549">
        <v>-15.640334660000001</v>
      </c>
      <c r="G3549">
        <v>-21.027717840000001</v>
      </c>
      <c r="H3549">
        <v>0</v>
      </c>
    </row>
    <row r="3550" spans="1:8" x14ac:dyDescent="0.3">
      <c r="A3550" t="s">
        <v>6562</v>
      </c>
      <c r="B3550" t="s">
        <v>6561</v>
      </c>
      <c r="C3550">
        <v>3.4058584171999998E-4</v>
      </c>
      <c r="D3550">
        <v>71.095610660000006</v>
      </c>
      <c r="E3550">
        <v>-5.6858035100000004</v>
      </c>
      <c r="F3550">
        <v>-26.682722200000001</v>
      </c>
      <c r="G3550">
        <v>-10.588397430000001</v>
      </c>
      <c r="H3550">
        <v>0</v>
      </c>
    </row>
    <row r="3551" spans="1:8" x14ac:dyDescent="0.3">
      <c r="A3551" t="s">
        <v>6575</v>
      </c>
      <c r="B3551" t="s">
        <v>6574</v>
      </c>
      <c r="C3551">
        <v>1.263401591695E-2</v>
      </c>
      <c r="D3551">
        <v>69.739914850000005</v>
      </c>
      <c r="E3551">
        <v>-4.7717000000000002E-2</v>
      </c>
      <c r="F3551">
        <v>8.8307775999999993</v>
      </c>
      <c r="G3551">
        <v>-2.4349545300000002</v>
      </c>
      <c r="H3551">
        <v>0</v>
      </c>
    </row>
    <row r="3552" spans="1:8" x14ac:dyDescent="0.3">
      <c r="A3552" t="s">
        <v>5148</v>
      </c>
      <c r="B3552" t="s">
        <v>5147</v>
      </c>
      <c r="C3552">
        <v>56.247289455046158</v>
      </c>
      <c r="D3552">
        <v>142970.19937135</v>
      </c>
      <c r="E3552">
        <v>-0.54337835000000001</v>
      </c>
      <c r="F3552">
        <v>5.1715540500000001</v>
      </c>
      <c r="G3552">
        <v>16.942379410000001</v>
      </c>
      <c r="H3552">
        <v>0</v>
      </c>
    </row>
    <row r="3553" spans="1:8" x14ac:dyDescent="0.3">
      <c r="A3553" t="s">
        <v>6592</v>
      </c>
      <c r="B3553" t="s">
        <v>6591</v>
      </c>
      <c r="C3553">
        <v>8.9357038595000004E-4</v>
      </c>
      <c r="D3553">
        <v>68.532844769999997</v>
      </c>
      <c r="E3553">
        <v>-5.0234290000000001E-2</v>
      </c>
      <c r="F3553">
        <v>-0.29103105000000001</v>
      </c>
      <c r="G3553">
        <v>-46.340109099999999</v>
      </c>
      <c r="H3553">
        <v>0</v>
      </c>
    </row>
    <row r="3554" spans="1:8" x14ac:dyDescent="0.3">
      <c r="A3554" t="s">
        <v>6690</v>
      </c>
      <c r="B3554" t="s">
        <v>6689</v>
      </c>
      <c r="C3554">
        <v>14.60406529490983</v>
      </c>
      <c r="D3554">
        <v>66.264833100000004</v>
      </c>
      <c r="E3554">
        <v>3.2393419999999999E-2</v>
      </c>
      <c r="F3554">
        <v>134.02472509</v>
      </c>
      <c r="G3554">
        <v>97.189351529999996</v>
      </c>
      <c r="H3554">
        <v>0</v>
      </c>
    </row>
    <row r="3555" spans="1:8" x14ac:dyDescent="0.3">
      <c r="A3555" t="s">
        <v>6535</v>
      </c>
      <c r="B3555" t="s">
        <v>6534</v>
      </c>
      <c r="C3555">
        <v>3.3322485480459997E-2</v>
      </c>
      <c r="D3555">
        <v>64.454446610000005</v>
      </c>
      <c r="E3555">
        <v>11.441414549999999</v>
      </c>
      <c r="F3555">
        <v>17.032957870000001</v>
      </c>
      <c r="G3555">
        <v>17.663760960000001</v>
      </c>
      <c r="H3555">
        <v>0</v>
      </c>
    </row>
    <row r="3556" spans="1:8" x14ac:dyDescent="0.3">
      <c r="A3556" t="s">
        <v>6629</v>
      </c>
      <c r="B3556" t="s">
        <v>6628</v>
      </c>
      <c r="C3556">
        <v>2.2330520357699999E-3</v>
      </c>
      <c r="D3556">
        <v>62.679750130000002</v>
      </c>
      <c r="E3556">
        <v>0.31656379000000001</v>
      </c>
      <c r="F3556">
        <v>-33.397047239999999</v>
      </c>
      <c r="G3556">
        <v>-33.467379029999996</v>
      </c>
      <c r="H3556">
        <v>0</v>
      </c>
    </row>
    <row r="3557" spans="1:8" x14ac:dyDescent="0.3">
      <c r="A3557" t="s">
        <v>6785</v>
      </c>
      <c r="B3557" t="s">
        <v>6784</v>
      </c>
      <c r="C3557">
        <v>6.0051101334391799</v>
      </c>
      <c r="D3557">
        <v>60.779424210000002</v>
      </c>
      <c r="E3557">
        <v>7.9674700000000008E-3</v>
      </c>
      <c r="F3557">
        <v>-0.22117199000000001</v>
      </c>
      <c r="G3557">
        <v>-80.004609700000003</v>
      </c>
      <c r="H3557">
        <v>0</v>
      </c>
    </row>
    <row r="3558" spans="1:8" x14ac:dyDescent="0.3">
      <c r="A3558" t="s">
        <v>7287</v>
      </c>
      <c r="B3558" t="s">
        <v>7286</v>
      </c>
      <c r="C3558">
        <v>1.95368775928905</v>
      </c>
      <c r="D3558">
        <v>59.03250826</v>
      </c>
      <c r="E3558">
        <v>0.32672780000000001</v>
      </c>
      <c r="F3558">
        <v>31.954014010000002</v>
      </c>
      <c r="G3558">
        <v>53.984128009999999</v>
      </c>
      <c r="H3558">
        <v>0</v>
      </c>
    </row>
    <row r="3559" spans="1:8" x14ac:dyDescent="0.3">
      <c r="A3559" t="s">
        <v>6940</v>
      </c>
      <c r="B3559" t="s">
        <v>6939</v>
      </c>
      <c r="C3559">
        <v>7.4997610721269994E-2</v>
      </c>
      <c r="D3559">
        <v>57.253327179999999</v>
      </c>
      <c r="E3559">
        <v>0.54351368</v>
      </c>
      <c r="F3559">
        <v>4.0452163499999996</v>
      </c>
      <c r="G3559">
        <v>-59.753409329999997</v>
      </c>
      <c r="H3559">
        <v>0</v>
      </c>
    </row>
    <row r="3560" spans="1:8" x14ac:dyDescent="0.3">
      <c r="A3560" t="s">
        <v>6696</v>
      </c>
      <c r="B3560" t="s">
        <v>6695</v>
      </c>
      <c r="C3560">
        <v>2.587412730732E-2</v>
      </c>
      <c r="D3560">
        <v>57.011419889999999</v>
      </c>
      <c r="E3560">
        <v>-15.396174500000001</v>
      </c>
      <c r="F3560">
        <v>281.72949818000001</v>
      </c>
      <c r="G3560">
        <v>28.5465275</v>
      </c>
      <c r="H3560">
        <v>0</v>
      </c>
    </row>
    <row r="3561" spans="1:8" x14ac:dyDescent="0.3">
      <c r="A3561" t="s">
        <v>6602</v>
      </c>
      <c r="B3561" t="s">
        <v>6601</v>
      </c>
      <c r="C3561">
        <v>0.18711903874957</v>
      </c>
      <c r="D3561">
        <v>56.276727780000002</v>
      </c>
      <c r="E3561">
        <v>0.54351368</v>
      </c>
      <c r="F3561">
        <v>4.0435872499999999</v>
      </c>
      <c r="G3561">
        <v>17.99085874</v>
      </c>
      <c r="H3561">
        <v>0</v>
      </c>
    </row>
    <row r="3562" spans="1:8" x14ac:dyDescent="0.3">
      <c r="A3562" t="s">
        <v>6791</v>
      </c>
      <c r="B3562" t="s">
        <v>6790</v>
      </c>
      <c r="C3562">
        <v>3.2931665325000001E-4</v>
      </c>
      <c r="D3562">
        <v>54.603442430000001</v>
      </c>
      <c r="E3562">
        <v>-2.36814072</v>
      </c>
      <c r="F3562">
        <v>17.90861743</v>
      </c>
      <c r="G3562">
        <v>53.437853619999999</v>
      </c>
      <c r="H3562">
        <v>0</v>
      </c>
    </row>
    <row r="3563" spans="1:8" x14ac:dyDescent="0.3">
      <c r="A3563" t="s">
        <v>6437</v>
      </c>
      <c r="B3563" t="s">
        <v>6436</v>
      </c>
      <c r="C3563">
        <v>2.9999044288500001E-3</v>
      </c>
      <c r="D3563">
        <v>54.475419449999997</v>
      </c>
      <c r="E3563">
        <v>0.32672780000000001</v>
      </c>
      <c r="F3563">
        <v>4.0435872499999999</v>
      </c>
      <c r="G3563">
        <v>0</v>
      </c>
      <c r="H3563">
        <v>0</v>
      </c>
    </row>
    <row r="3564" spans="1:8" x14ac:dyDescent="0.3">
      <c r="A3564" t="s">
        <v>6312</v>
      </c>
      <c r="B3564" t="s">
        <v>6311</v>
      </c>
      <c r="C3564">
        <v>1.124964161E-5</v>
      </c>
      <c r="D3564">
        <v>52.345377659999997</v>
      </c>
      <c r="E3564">
        <v>0.32672781000000001</v>
      </c>
      <c r="F3564">
        <v>4.04358722</v>
      </c>
      <c r="G3564">
        <v>77.687634880000005</v>
      </c>
      <c r="H3564">
        <v>0</v>
      </c>
    </row>
    <row r="3565" spans="1:8" x14ac:dyDescent="0.3">
      <c r="A3565" t="s">
        <v>6415</v>
      </c>
      <c r="B3565" t="s">
        <v>6414</v>
      </c>
      <c r="C3565">
        <v>2.999904428851E-2</v>
      </c>
      <c r="D3565">
        <v>51.360637429999997</v>
      </c>
      <c r="E3565">
        <v>0.54351368</v>
      </c>
      <c r="F3565">
        <v>-16.76382692</v>
      </c>
      <c r="G3565">
        <v>-21.027717840000001</v>
      </c>
      <c r="H3565">
        <v>0</v>
      </c>
    </row>
    <row r="3566" spans="1:8" x14ac:dyDescent="0.3">
      <c r="A3566" t="s">
        <v>6380</v>
      </c>
      <c r="B3566" t="s">
        <v>6379</v>
      </c>
      <c r="C3566">
        <v>3.2578080419999997E-5</v>
      </c>
      <c r="D3566">
        <v>50.02166089</v>
      </c>
      <c r="E3566">
        <v>-33.844315659999999</v>
      </c>
      <c r="F3566">
        <v>-31.315188849999998</v>
      </c>
      <c r="G3566">
        <v>-49.878098559999998</v>
      </c>
      <c r="H3566">
        <v>0</v>
      </c>
    </row>
    <row r="3567" spans="1:8" x14ac:dyDescent="0.3">
      <c r="A3567" t="s">
        <v>6765</v>
      </c>
      <c r="B3567" t="s">
        <v>6764</v>
      </c>
      <c r="C3567">
        <v>1.5346121296899999E-3</v>
      </c>
      <c r="D3567">
        <v>49.808111359999998</v>
      </c>
      <c r="E3567">
        <v>-0.54337835000000001</v>
      </c>
      <c r="F3567">
        <v>-5.84641828</v>
      </c>
      <c r="G3567">
        <v>15.7127151</v>
      </c>
      <c r="H3567">
        <v>0</v>
      </c>
    </row>
    <row r="3568" spans="1:8" x14ac:dyDescent="0.3">
      <c r="A3568" t="s">
        <v>7259</v>
      </c>
      <c r="B3568" t="s">
        <v>7258</v>
      </c>
      <c r="C3568">
        <v>6.2523810412260003E-2</v>
      </c>
      <c r="D3568">
        <v>49.648317970000001</v>
      </c>
      <c r="E3568">
        <v>-0.41952751999999999</v>
      </c>
      <c r="F3568">
        <v>5.3400749599999999</v>
      </c>
      <c r="G3568">
        <v>25.998214269999998</v>
      </c>
      <c r="H3568">
        <v>0</v>
      </c>
    </row>
    <row r="3569" spans="1:8" x14ac:dyDescent="0.3">
      <c r="A3569" t="s">
        <v>6606</v>
      </c>
      <c r="B3569" t="s">
        <v>6605</v>
      </c>
      <c r="C3569">
        <v>3.4288094993999998E-4</v>
      </c>
      <c r="D3569">
        <v>47.603223579999998</v>
      </c>
      <c r="E3569">
        <v>-0.40035786000000001</v>
      </c>
      <c r="F3569">
        <v>10.44368268</v>
      </c>
      <c r="G3569">
        <v>19.892696369999999</v>
      </c>
      <c r="H3569">
        <v>0</v>
      </c>
    </row>
    <row r="3570" spans="1:8" x14ac:dyDescent="0.3">
      <c r="A3570" t="s">
        <v>6706</v>
      </c>
      <c r="B3570" t="s">
        <v>6705</v>
      </c>
      <c r="C3570">
        <v>2.1234259733299999E-3</v>
      </c>
      <c r="D3570">
        <v>45.853837540000001</v>
      </c>
      <c r="E3570">
        <v>1.5447468099999999</v>
      </c>
      <c r="F3570">
        <v>16.750382949999999</v>
      </c>
      <c r="G3570">
        <v>30.13458855</v>
      </c>
      <c r="H3570">
        <v>0</v>
      </c>
    </row>
    <row r="3571" spans="1:8" x14ac:dyDescent="0.3">
      <c r="A3571" t="s">
        <v>6544</v>
      </c>
      <c r="B3571" t="s">
        <v>6544</v>
      </c>
      <c r="C3571">
        <v>3.7440994921999999E-4</v>
      </c>
      <c r="D3571">
        <v>44.998566429999997</v>
      </c>
      <c r="E3571">
        <v>0.17831467000000001</v>
      </c>
      <c r="F3571">
        <v>2310.9500992100002</v>
      </c>
      <c r="G3571">
        <v>127.22068403999999</v>
      </c>
      <c r="H3571">
        <v>0</v>
      </c>
    </row>
    <row r="3572" spans="1:8" x14ac:dyDescent="0.3">
      <c r="A3572" t="s">
        <v>3024</v>
      </c>
      <c r="B3572" t="s">
        <v>6730</v>
      </c>
      <c r="C3572">
        <v>1.07228446314E-2</v>
      </c>
      <c r="D3572">
        <v>44.285242310000001</v>
      </c>
      <c r="E3572">
        <v>-5.0234290000000001E-2</v>
      </c>
      <c r="F3572">
        <v>-0.29103105000000001</v>
      </c>
      <c r="G3572">
        <v>-20.154082339999999</v>
      </c>
      <c r="H3572">
        <v>0</v>
      </c>
    </row>
    <row r="3573" spans="1:8" x14ac:dyDescent="0.3">
      <c r="A3573" t="s">
        <v>6206</v>
      </c>
      <c r="B3573" t="s">
        <v>6440</v>
      </c>
      <c r="C3573">
        <v>266.98</v>
      </c>
      <c r="D3573">
        <v>39.937600000000003</v>
      </c>
      <c r="E3573">
        <v>0</v>
      </c>
      <c r="F3573">
        <v>-0.51794165000000003</v>
      </c>
      <c r="G3573">
        <v>-1.69017196</v>
      </c>
      <c r="H3573">
        <v>0</v>
      </c>
    </row>
    <row r="3574" spans="1:8" x14ac:dyDescent="0.3">
      <c r="A3574" t="s">
        <v>6640</v>
      </c>
      <c r="B3574" t="s">
        <v>6639</v>
      </c>
      <c r="C3574">
        <v>9.5645840565000001E-4</v>
      </c>
      <c r="D3574">
        <v>41.253931000000001</v>
      </c>
      <c r="E3574">
        <v>5.0719640000000003E-2</v>
      </c>
      <c r="F3574">
        <v>3.31441227</v>
      </c>
      <c r="G3574">
        <v>11.053050839999999</v>
      </c>
      <c r="H3574">
        <v>0</v>
      </c>
    </row>
    <row r="3575" spans="1:8" x14ac:dyDescent="0.3">
      <c r="A3575" t="s">
        <v>7017</v>
      </c>
      <c r="B3575" t="s">
        <v>7016</v>
      </c>
      <c r="C3575">
        <v>0.53915032687490005</v>
      </c>
      <c r="D3575">
        <v>41.248685899999998</v>
      </c>
      <c r="E3575">
        <v>0.17831467000000001</v>
      </c>
      <c r="F3575">
        <v>4.0069260800000004</v>
      </c>
      <c r="G3575">
        <v>18.275800530000001</v>
      </c>
      <c r="H3575">
        <v>0</v>
      </c>
    </row>
    <row r="3576" spans="1:8" x14ac:dyDescent="0.3">
      <c r="A3576" t="s">
        <v>6577</v>
      </c>
      <c r="B3576" t="s">
        <v>6576</v>
      </c>
      <c r="C3576">
        <v>2.206774051003E-2</v>
      </c>
      <c r="D3576">
        <v>38.388673799999999</v>
      </c>
      <c r="E3576">
        <v>1.5138765000000001</v>
      </c>
      <c r="F3576">
        <v>13.372850359999999</v>
      </c>
      <c r="G3576">
        <v>-34.062905190000002</v>
      </c>
      <c r="H3576">
        <v>0</v>
      </c>
    </row>
    <row r="3577" spans="1:8" x14ac:dyDescent="0.3">
      <c r="A3577" t="s">
        <v>6914</v>
      </c>
      <c r="B3577" t="s">
        <v>6913</v>
      </c>
      <c r="C3577">
        <v>3.7440994899999999E-6</v>
      </c>
      <c r="D3577">
        <v>38.012539029999999</v>
      </c>
      <c r="E3577">
        <v>0.17831459</v>
      </c>
      <c r="F3577">
        <v>-48.068763990000001</v>
      </c>
      <c r="G3577">
        <v>-40.862099729999997</v>
      </c>
      <c r="H3577">
        <v>0</v>
      </c>
    </row>
    <row r="3578" spans="1:8" x14ac:dyDescent="0.3">
      <c r="A3578" t="s">
        <v>6580</v>
      </c>
      <c r="B3578" t="s">
        <v>6580</v>
      </c>
      <c r="C3578">
        <v>5.0735034088199996E-3</v>
      </c>
      <c r="D3578">
        <v>35.03707412</v>
      </c>
      <c r="E3578">
        <v>8.7189199999999998E-3</v>
      </c>
      <c r="F3578">
        <v>8.9486255000000003</v>
      </c>
      <c r="G3578">
        <v>249.33580147000001</v>
      </c>
      <c r="H3578">
        <v>0</v>
      </c>
    </row>
    <row r="3579" spans="1:8" x14ac:dyDescent="0.3">
      <c r="A3579" t="s">
        <v>6801</v>
      </c>
      <c r="B3579" t="s">
        <v>6800</v>
      </c>
      <c r="C3579">
        <v>2.9952795937500001E-3</v>
      </c>
      <c r="D3579">
        <v>34.792891570000002</v>
      </c>
      <c r="E3579">
        <v>0.17831467000000001</v>
      </c>
      <c r="F3579">
        <v>-9.2442408599999997</v>
      </c>
      <c r="G3579">
        <v>-5.37935958</v>
      </c>
      <c r="H3579">
        <v>0</v>
      </c>
    </row>
    <row r="3580" spans="1:8" x14ac:dyDescent="0.3">
      <c r="A3580" t="s">
        <v>6662</v>
      </c>
      <c r="B3580" t="s">
        <v>6661</v>
      </c>
      <c r="C3580">
        <v>3.1030621598216102</v>
      </c>
      <c r="D3580">
        <v>33.250390289999999</v>
      </c>
      <c r="E3580">
        <v>-0.76647348999999998</v>
      </c>
      <c r="F3580">
        <v>4.9356395099999997</v>
      </c>
      <c r="G3580">
        <v>-11.91388362</v>
      </c>
      <c r="H3580">
        <v>0</v>
      </c>
    </row>
    <row r="3581" spans="1:8" x14ac:dyDescent="0.3">
      <c r="A3581" t="s">
        <v>5897</v>
      </c>
      <c r="B3581" t="s">
        <v>6409</v>
      </c>
      <c r="C3581">
        <v>166.4847226104315</v>
      </c>
      <c r="D3581">
        <v>32.305970119999998</v>
      </c>
      <c r="E3581">
        <v>-0.93293906999999998</v>
      </c>
      <c r="F3581">
        <v>-1.18838687</v>
      </c>
      <c r="G3581">
        <v>-12.959008130000001</v>
      </c>
      <c r="H3581">
        <v>0</v>
      </c>
    </row>
    <row r="3582" spans="1:8" x14ac:dyDescent="0.3">
      <c r="A3582" t="s">
        <v>6694</v>
      </c>
      <c r="B3582" t="s">
        <v>6693</v>
      </c>
      <c r="C3582">
        <v>3.3378397216609998E-2</v>
      </c>
      <c r="D3582">
        <v>30.822198360000002</v>
      </c>
      <c r="E3582">
        <v>-6.7751456000000001</v>
      </c>
      <c r="F3582">
        <v>2.9012983700000001</v>
      </c>
      <c r="G3582">
        <v>9.8260948999999993</v>
      </c>
      <c r="H3582">
        <v>0</v>
      </c>
    </row>
    <row r="3583" spans="1:8" x14ac:dyDescent="0.3">
      <c r="A3583" t="s">
        <v>6656</v>
      </c>
      <c r="B3583" t="s">
        <v>6655</v>
      </c>
      <c r="C3583">
        <v>3.2528678420000001E-4</v>
      </c>
      <c r="D3583">
        <v>30.076766509999999</v>
      </c>
      <c r="E3583">
        <v>-0.41494721000000001</v>
      </c>
      <c r="F3583">
        <v>-31.970889570000001</v>
      </c>
      <c r="G3583">
        <v>248.96663784</v>
      </c>
      <c r="H3583">
        <v>0</v>
      </c>
    </row>
    <row r="3584" spans="1:8" x14ac:dyDescent="0.3">
      <c r="A3584" t="s">
        <v>5235</v>
      </c>
      <c r="B3584" t="s">
        <v>6723</v>
      </c>
      <c r="C3584">
        <v>2.9999044288500001E-3</v>
      </c>
      <c r="D3584">
        <v>30.136675919999998</v>
      </c>
      <c r="E3584">
        <v>-27.035107050000001</v>
      </c>
      <c r="F3584">
        <v>4.0435872499999999</v>
      </c>
      <c r="G3584">
        <v>-13.848419460000001</v>
      </c>
      <c r="H3584">
        <v>0</v>
      </c>
    </row>
    <row r="3585" spans="1:8" x14ac:dyDescent="0.3">
      <c r="A3585" t="s">
        <v>6672</v>
      </c>
      <c r="B3585" t="s">
        <v>6671</v>
      </c>
      <c r="C3585">
        <v>0.12398062701992001</v>
      </c>
      <c r="D3585">
        <v>29.643565030000001</v>
      </c>
      <c r="E3585">
        <v>-0.36965684999999998</v>
      </c>
      <c r="F3585">
        <v>4.6575058199999999</v>
      </c>
      <c r="G3585">
        <v>22.788255830000001</v>
      </c>
      <c r="H3585">
        <v>0</v>
      </c>
    </row>
    <row r="3586" spans="1:8" x14ac:dyDescent="0.3">
      <c r="A3586" t="s">
        <v>6451</v>
      </c>
      <c r="B3586" t="s">
        <v>6450</v>
      </c>
      <c r="C3586">
        <v>0.37503817097309999</v>
      </c>
      <c r="D3586">
        <v>29.271988220000001</v>
      </c>
      <c r="E3586">
        <v>0.55714631999999997</v>
      </c>
      <c r="F3586">
        <v>4.078443</v>
      </c>
      <c r="G3586">
        <v>-43.548716310000003</v>
      </c>
      <c r="H3586">
        <v>0</v>
      </c>
    </row>
    <row r="3587" spans="1:8" x14ac:dyDescent="0.3">
      <c r="A3587" t="s">
        <v>6618</v>
      </c>
      <c r="B3587" t="s">
        <v>6617</v>
      </c>
      <c r="C3587">
        <v>4.30376358371E-3</v>
      </c>
      <c r="D3587">
        <v>29.164369400000002</v>
      </c>
      <c r="E3587">
        <v>1.032197E-2</v>
      </c>
      <c r="F3587">
        <v>2.3067471500000001</v>
      </c>
      <c r="G3587">
        <v>2.3597649000000001</v>
      </c>
      <c r="H3587">
        <v>0</v>
      </c>
    </row>
    <row r="3588" spans="1:8" x14ac:dyDescent="0.3">
      <c r="A3588" t="s">
        <v>5547</v>
      </c>
      <c r="B3588" t="s">
        <v>6676</v>
      </c>
      <c r="C3588">
        <v>4.0590573407770003E-2</v>
      </c>
      <c r="D3588">
        <v>28.413401390000001</v>
      </c>
      <c r="E3588">
        <v>-0.53117398999999998</v>
      </c>
      <c r="F3588">
        <v>5.1844596899999997</v>
      </c>
      <c r="G3588">
        <v>25.60187239</v>
      </c>
      <c r="H3588">
        <v>0</v>
      </c>
    </row>
    <row r="3589" spans="1:8" x14ac:dyDescent="0.3">
      <c r="A3589" t="s">
        <v>5746</v>
      </c>
      <c r="B3589" t="s">
        <v>6821</v>
      </c>
      <c r="C3589">
        <v>0.66530380470838002</v>
      </c>
      <c r="D3589">
        <v>27.821554150000001</v>
      </c>
      <c r="E3589">
        <v>0.54351368</v>
      </c>
      <c r="F3589">
        <v>-9.8098659099999992</v>
      </c>
      <c r="G3589">
        <v>3.8534655500000001</v>
      </c>
      <c r="H3589">
        <v>0</v>
      </c>
    </row>
    <row r="3590" spans="1:8" x14ac:dyDescent="0.3">
      <c r="A3590" t="s">
        <v>3603</v>
      </c>
      <c r="B3590" t="s">
        <v>6818</v>
      </c>
      <c r="C3590">
        <v>7.4997610720000003E-5</v>
      </c>
      <c r="D3590">
        <v>27.62703685</v>
      </c>
      <c r="E3590">
        <v>0.54351369000000005</v>
      </c>
      <c r="F3590">
        <v>4.0452163499999996</v>
      </c>
      <c r="G3590">
        <v>137.05241906000001</v>
      </c>
      <c r="H3590">
        <v>0</v>
      </c>
    </row>
    <row r="3591" spans="1:8" x14ac:dyDescent="0.3">
      <c r="A3591" t="s">
        <v>7171</v>
      </c>
      <c r="B3591" t="s">
        <v>7170</v>
      </c>
      <c r="C3591">
        <v>5.9532470168999999E-4</v>
      </c>
      <c r="D3591">
        <v>27.583843179999999</v>
      </c>
      <c r="E3591">
        <v>-0.96990284000000004</v>
      </c>
      <c r="F3591">
        <v>4.4070024700000001</v>
      </c>
      <c r="G3591">
        <v>38.646557180000002</v>
      </c>
      <c r="H3591">
        <v>0</v>
      </c>
    </row>
    <row r="3592" spans="1:8" x14ac:dyDescent="0.3">
      <c r="A3592" t="s">
        <v>6590</v>
      </c>
      <c r="B3592" t="s">
        <v>6589</v>
      </c>
      <c r="C3592">
        <v>3.5011350741000002E-4</v>
      </c>
      <c r="D3592">
        <v>27.429072309999999</v>
      </c>
      <c r="E3592">
        <v>0.11442813</v>
      </c>
      <c r="F3592">
        <v>1.2397290299999999</v>
      </c>
      <c r="G3592">
        <v>34.03084192</v>
      </c>
      <c r="H3592">
        <v>0</v>
      </c>
    </row>
    <row r="3593" spans="1:8" x14ac:dyDescent="0.3">
      <c r="A3593" t="s">
        <v>6550</v>
      </c>
      <c r="B3593" t="s">
        <v>6549</v>
      </c>
      <c r="C3593">
        <v>1.4011923644700001E-3</v>
      </c>
      <c r="D3593">
        <v>26.791201170000001</v>
      </c>
      <c r="E3593">
        <v>1.1934729999999999E-2</v>
      </c>
      <c r="F3593">
        <v>-5.4873949999999998E-2</v>
      </c>
      <c r="G3593">
        <v>-30.011781169999999</v>
      </c>
      <c r="H3593">
        <v>0</v>
      </c>
    </row>
    <row r="3594" spans="1:8" x14ac:dyDescent="0.3">
      <c r="A3594" t="s">
        <v>6666</v>
      </c>
      <c r="B3594" t="s">
        <v>6665</v>
      </c>
      <c r="C3594">
        <v>2.6628397501000001E-4</v>
      </c>
      <c r="D3594">
        <v>26.62833376</v>
      </c>
      <c r="E3594">
        <v>-5.0234290000000001E-2</v>
      </c>
      <c r="F3594">
        <v>-0.29103105000000001</v>
      </c>
      <c r="G3594">
        <v>-0.19260293000000001</v>
      </c>
      <c r="H3594">
        <v>0</v>
      </c>
    </row>
    <row r="3595" spans="1:8" x14ac:dyDescent="0.3">
      <c r="A3595" t="s">
        <v>6680</v>
      </c>
      <c r="B3595" t="s">
        <v>6679</v>
      </c>
      <c r="C3595">
        <v>1.244346975392E-2</v>
      </c>
      <c r="D3595">
        <v>26.323052579999999</v>
      </c>
      <c r="E3595">
        <v>-0.71261321</v>
      </c>
      <c r="F3595">
        <v>15.27146099</v>
      </c>
      <c r="G3595">
        <v>104.5725154</v>
      </c>
      <c r="H3595">
        <v>0</v>
      </c>
    </row>
    <row r="3596" spans="1:8" x14ac:dyDescent="0.3">
      <c r="A3596" t="s">
        <v>6752</v>
      </c>
      <c r="B3596" t="s">
        <v>6751</v>
      </c>
      <c r="C3596">
        <v>3.3569581960000003E-5</v>
      </c>
      <c r="D3596">
        <v>25.732459179999999</v>
      </c>
      <c r="E3596">
        <v>-1.1605370399999999</v>
      </c>
      <c r="F3596">
        <v>-53.27507421</v>
      </c>
      <c r="G3596">
        <v>-6.0420531200000003</v>
      </c>
      <c r="H3596">
        <v>0</v>
      </c>
    </row>
    <row r="3597" spans="1:8" x14ac:dyDescent="0.3">
      <c r="A3597" t="s">
        <v>6598</v>
      </c>
      <c r="B3597" t="s">
        <v>6597</v>
      </c>
      <c r="C3597">
        <v>0.79159223682756996</v>
      </c>
      <c r="D3597">
        <v>24.971554399999999</v>
      </c>
      <c r="E3597">
        <v>4.9355940000000001E-2</v>
      </c>
      <c r="F3597">
        <v>-2.0639859999999999E-2</v>
      </c>
      <c r="G3597">
        <v>-1.2936805300000001</v>
      </c>
      <c r="H3597">
        <v>0</v>
      </c>
    </row>
    <row r="3598" spans="1:8" x14ac:dyDescent="0.3">
      <c r="A3598" t="s">
        <v>581</v>
      </c>
      <c r="B3598" t="s">
        <v>6388</v>
      </c>
      <c r="C3598">
        <v>4.4998566433E-4</v>
      </c>
      <c r="D3598">
        <v>23.565730899999998</v>
      </c>
      <c r="E3598">
        <v>0.32672780000000001</v>
      </c>
      <c r="F3598">
        <v>4.0452163499999996</v>
      </c>
      <c r="G3598">
        <v>18.458423239999998</v>
      </c>
      <c r="H3598">
        <v>0</v>
      </c>
    </row>
    <row r="3599" spans="1:8" x14ac:dyDescent="0.3">
      <c r="A3599" t="s">
        <v>6692</v>
      </c>
      <c r="B3599" t="s">
        <v>6691</v>
      </c>
      <c r="C3599">
        <v>3.0003053678000002E-4</v>
      </c>
      <c r="D3599">
        <v>22.220324130000002</v>
      </c>
      <c r="E3599">
        <v>0.55714631000000003</v>
      </c>
      <c r="F3599">
        <v>4.05912205</v>
      </c>
      <c r="G3599">
        <v>18.47425527</v>
      </c>
      <c r="H3599">
        <v>0</v>
      </c>
    </row>
    <row r="3600" spans="1:8" x14ac:dyDescent="0.3">
      <c r="A3600" t="s">
        <v>6758</v>
      </c>
      <c r="B3600" t="s">
        <v>6757</v>
      </c>
      <c r="C3600">
        <v>1.5113216299999999E-6</v>
      </c>
      <c r="D3600">
        <v>21.215312149999999</v>
      </c>
      <c r="E3600">
        <v>1.032187E-2</v>
      </c>
      <c r="F3600">
        <v>-7.2479269999999998E-2</v>
      </c>
      <c r="G3600">
        <v>-1.315294E-2</v>
      </c>
      <c r="H3600">
        <v>0</v>
      </c>
    </row>
    <row r="3601" spans="1:8" x14ac:dyDescent="0.3">
      <c r="A3601" t="s">
        <v>6688</v>
      </c>
      <c r="B3601" t="s">
        <v>6687</v>
      </c>
      <c r="C3601">
        <v>3.0036266313300001E-3</v>
      </c>
      <c r="D3601">
        <v>21.169062109999999</v>
      </c>
      <c r="E3601">
        <v>1.032197E-2</v>
      </c>
      <c r="F3601">
        <v>-7.247953E-2</v>
      </c>
      <c r="G3601">
        <v>-1.3153140000000001E-2</v>
      </c>
      <c r="H3601">
        <v>0</v>
      </c>
    </row>
    <row r="3602" spans="1:8" x14ac:dyDescent="0.3">
      <c r="A3602" t="s">
        <v>6608</v>
      </c>
      <c r="B3602" t="s">
        <v>6607</v>
      </c>
      <c r="C3602">
        <v>0.50287573225500004</v>
      </c>
      <c r="D3602">
        <v>20.193416769999999</v>
      </c>
      <c r="E3602">
        <v>-0.40035786000000001</v>
      </c>
      <c r="F3602">
        <v>4.1664364699999998</v>
      </c>
      <c r="G3602">
        <v>61.177120449999997</v>
      </c>
      <c r="H3602">
        <v>0</v>
      </c>
    </row>
    <row r="3603" spans="1:8" x14ac:dyDescent="0.3">
      <c r="A3603" t="s">
        <v>6643</v>
      </c>
      <c r="B3603" t="s">
        <v>6642</v>
      </c>
      <c r="C3603">
        <v>1.12322984766E-3</v>
      </c>
      <c r="D3603">
        <v>18.065428069999999</v>
      </c>
      <c r="E3603">
        <v>0.17205802000000001</v>
      </c>
      <c r="F3603">
        <v>3.8831873300000002</v>
      </c>
      <c r="G3603">
        <v>77.398496929999993</v>
      </c>
      <c r="H3603">
        <v>0</v>
      </c>
    </row>
    <row r="3604" spans="1:8" x14ac:dyDescent="0.3">
      <c r="A3604" t="s">
        <v>6729</v>
      </c>
      <c r="B3604" t="s">
        <v>6728</v>
      </c>
      <c r="C3604">
        <v>5.9156771976549997E-2</v>
      </c>
      <c r="D3604">
        <v>16.65021956</v>
      </c>
      <c r="E3604">
        <v>1.46265204</v>
      </c>
      <c r="F3604">
        <v>3.2092489199999998</v>
      </c>
      <c r="G3604">
        <v>-32.53582497</v>
      </c>
      <c r="H3604">
        <v>0</v>
      </c>
    </row>
    <row r="3605" spans="1:8" x14ac:dyDescent="0.3">
      <c r="A3605" t="s">
        <v>6739</v>
      </c>
      <c r="B3605" t="s">
        <v>6738</v>
      </c>
      <c r="C3605">
        <v>2.2006455544E-4</v>
      </c>
      <c r="D3605">
        <v>16.411156340000002</v>
      </c>
      <c r="E3605">
        <v>0.1231</v>
      </c>
      <c r="F3605">
        <v>38.706832110000001</v>
      </c>
      <c r="G3605">
        <v>49.28286627</v>
      </c>
      <c r="H3605">
        <v>0</v>
      </c>
    </row>
    <row r="3606" spans="1:8" x14ac:dyDescent="0.3">
      <c r="A3606" t="s">
        <v>6722</v>
      </c>
      <c r="B3606" t="s">
        <v>6721</v>
      </c>
      <c r="C3606">
        <v>5.1049852015123003</v>
      </c>
      <c r="D3606">
        <v>16.374687959999999</v>
      </c>
      <c r="E3606">
        <v>-0.76647348999999998</v>
      </c>
      <c r="F3606">
        <v>4.9356395099999997</v>
      </c>
      <c r="G3606">
        <v>486.10876044000003</v>
      </c>
      <c r="H3606">
        <v>0</v>
      </c>
    </row>
    <row r="3607" spans="1:8" x14ac:dyDescent="0.3">
      <c r="A3607" t="s">
        <v>6732</v>
      </c>
      <c r="B3607" t="s">
        <v>6731</v>
      </c>
      <c r="C3607">
        <v>0.47839999999999999</v>
      </c>
      <c r="D3607">
        <v>16.31344</v>
      </c>
      <c r="E3607">
        <v>0</v>
      </c>
      <c r="F3607">
        <v>-2.7642276400000001</v>
      </c>
      <c r="G3607">
        <v>-29.387453870000002</v>
      </c>
      <c r="H3607">
        <v>0</v>
      </c>
    </row>
    <row r="3608" spans="1:8" x14ac:dyDescent="0.3">
      <c r="A3608" t="s">
        <v>6947</v>
      </c>
      <c r="B3608" t="s">
        <v>6947</v>
      </c>
      <c r="C3608">
        <v>3.3696895429700001E-3</v>
      </c>
      <c r="D3608">
        <v>16.229482959999999</v>
      </c>
      <c r="E3608">
        <v>0.17831467000000001</v>
      </c>
      <c r="F3608">
        <v>3.8624720199999998</v>
      </c>
      <c r="G3608">
        <v>18.275800530000001</v>
      </c>
      <c r="H3608">
        <v>0</v>
      </c>
    </row>
    <row r="3609" spans="1:8" x14ac:dyDescent="0.3">
      <c r="A3609" t="s">
        <v>5987</v>
      </c>
      <c r="B3609" t="s">
        <v>5986</v>
      </c>
      <c r="C3609">
        <v>3.4029758568899999E-3</v>
      </c>
      <c r="D3609">
        <v>15.886271089999999</v>
      </c>
      <c r="E3609">
        <v>1.032197E-2</v>
      </c>
      <c r="F3609">
        <v>-7.247953E-2</v>
      </c>
      <c r="G3609">
        <v>47.795494720000001</v>
      </c>
      <c r="H3609">
        <v>0</v>
      </c>
    </row>
    <row r="3610" spans="1:8" x14ac:dyDescent="0.3">
      <c r="A3610" t="s">
        <v>6816</v>
      </c>
      <c r="B3610" t="s">
        <v>6815</v>
      </c>
      <c r="C3610">
        <v>7.4881989843999998E-4</v>
      </c>
      <c r="D3610">
        <v>15.82171896</v>
      </c>
      <c r="E3610">
        <v>-0.65518803999999997</v>
      </c>
      <c r="F3610">
        <v>-3.8012522999999998</v>
      </c>
      <c r="G3610">
        <v>-21.149466310000001</v>
      </c>
      <c r="H3610">
        <v>0</v>
      </c>
    </row>
    <row r="3611" spans="1:8" x14ac:dyDescent="0.3">
      <c r="A3611" t="s">
        <v>6533</v>
      </c>
      <c r="B3611" t="s">
        <v>6532</v>
      </c>
      <c r="C3611">
        <v>3.2574267760000001E-5</v>
      </c>
      <c r="D3611">
        <v>15.549448</v>
      </c>
      <c r="E3611">
        <v>-0.36048734999999998</v>
      </c>
      <c r="F3611">
        <v>-2.7094358199999999</v>
      </c>
      <c r="G3611">
        <v>56.864187770000001</v>
      </c>
      <c r="H3611">
        <v>0</v>
      </c>
    </row>
    <row r="3612" spans="1:8" x14ac:dyDescent="0.3">
      <c r="A3612" t="s">
        <v>6610</v>
      </c>
      <c r="B3612" t="s">
        <v>6609</v>
      </c>
      <c r="C3612">
        <v>4.4933339399999999E-5</v>
      </c>
      <c r="D3612">
        <v>15.304296750000001</v>
      </c>
      <c r="E3612">
        <v>0.17635182999999999</v>
      </c>
      <c r="F3612">
        <v>3.8720551200000002</v>
      </c>
      <c r="G3612">
        <v>18.286713500000001</v>
      </c>
      <c r="H3612">
        <v>0</v>
      </c>
    </row>
    <row r="3613" spans="1:8" x14ac:dyDescent="0.3">
      <c r="A3613" t="s">
        <v>6716</v>
      </c>
      <c r="B3613" t="s">
        <v>6715</v>
      </c>
      <c r="C3613">
        <v>3.1921437664090002E-2</v>
      </c>
      <c r="D3613">
        <v>15.24066287</v>
      </c>
      <c r="E3613">
        <v>0.23578641</v>
      </c>
      <c r="F3613">
        <v>6.8333850000000002E-2</v>
      </c>
      <c r="G3613">
        <v>15.63549795</v>
      </c>
      <c r="H3613">
        <v>0</v>
      </c>
    </row>
    <row r="3614" spans="1:8" x14ac:dyDescent="0.3">
      <c r="A3614" t="s">
        <v>6712</v>
      </c>
      <c r="B3614" t="s">
        <v>6711</v>
      </c>
      <c r="C3614">
        <v>2.6807047410000001E-5</v>
      </c>
      <c r="D3614">
        <v>14.561403840000001</v>
      </c>
      <c r="E3614">
        <v>-5.0473560000000001E-2</v>
      </c>
      <c r="F3614">
        <v>-0.29199417</v>
      </c>
      <c r="G3614">
        <v>-0.19284187</v>
      </c>
      <c r="H3614">
        <v>0</v>
      </c>
    </row>
    <row r="3615" spans="1:8" x14ac:dyDescent="0.3">
      <c r="A3615" t="s">
        <v>6636</v>
      </c>
      <c r="B3615" t="s">
        <v>6635</v>
      </c>
      <c r="C3615">
        <v>7.4445076938160007E-2</v>
      </c>
      <c r="D3615">
        <v>14.182428440000001</v>
      </c>
      <c r="E3615">
        <v>8.4812763600000007</v>
      </c>
      <c r="F3615">
        <v>15.46223217</v>
      </c>
      <c r="G3615">
        <v>-9.9215874999999993</v>
      </c>
      <c r="H3615">
        <v>0</v>
      </c>
    </row>
    <row r="3616" spans="1:8" x14ac:dyDescent="0.3">
      <c r="A3616" t="s">
        <v>3018</v>
      </c>
      <c r="B3616" t="s">
        <v>6509</v>
      </c>
      <c r="C3616">
        <v>1.87494026803E-3</v>
      </c>
      <c r="D3616">
        <v>13.411993219999999</v>
      </c>
      <c r="E3616">
        <v>67.572522809999995</v>
      </c>
      <c r="F3616">
        <v>4.0435872499999999</v>
      </c>
      <c r="G3616">
        <v>18.448271680000001</v>
      </c>
      <c r="H3616">
        <v>0</v>
      </c>
    </row>
    <row r="3617" spans="1:8" x14ac:dyDescent="0.3">
      <c r="A3617" t="s">
        <v>6699</v>
      </c>
      <c r="B3617" t="s">
        <v>6699</v>
      </c>
      <c r="C3617">
        <v>2.2956293253799998E-3</v>
      </c>
      <c r="D3617">
        <v>12.245330020000001</v>
      </c>
      <c r="E3617">
        <v>0.11308746</v>
      </c>
      <c r="F3617">
        <v>1.26206916</v>
      </c>
      <c r="G3617">
        <v>-38.348708619999996</v>
      </c>
      <c r="H3617">
        <v>0</v>
      </c>
    </row>
    <row r="3618" spans="1:8" x14ac:dyDescent="0.3">
      <c r="A3618" t="s">
        <v>6727</v>
      </c>
      <c r="B3618" t="s">
        <v>6726</v>
      </c>
      <c r="C3618">
        <v>4.3278047891E-4</v>
      </c>
      <c r="D3618">
        <v>12.068967170000001</v>
      </c>
      <c r="E3618">
        <v>0.15915873</v>
      </c>
      <c r="F3618">
        <v>2.0718900100000002</v>
      </c>
      <c r="G3618">
        <v>9.3778919999999992</v>
      </c>
      <c r="H3618">
        <v>0</v>
      </c>
    </row>
    <row r="3619" spans="1:8" x14ac:dyDescent="0.3">
      <c r="A3619" t="s">
        <v>6552</v>
      </c>
      <c r="B3619" t="s">
        <v>6551</v>
      </c>
      <c r="C3619">
        <v>1.8362827472999999E-3</v>
      </c>
      <c r="D3619">
        <v>11.72798354</v>
      </c>
      <c r="E3619">
        <v>-5.0473560000000001E-2</v>
      </c>
      <c r="F3619">
        <v>-0.38821550999999999</v>
      </c>
      <c r="G3619">
        <v>-0.38673628999999998</v>
      </c>
      <c r="H3619">
        <v>0</v>
      </c>
    </row>
    <row r="3620" spans="1:8" x14ac:dyDescent="0.3">
      <c r="A3620" t="s">
        <v>7344</v>
      </c>
      <c r="B3620" t="s">
        <v>7343</v>
      </c>
      <c r="C3620">
        <v>2.4021006048600001E-3</v>
      </c>
      <c r="D3620">
        <v>11.009368569999999</v>
      </c>
      <c r="E3620">
        <v>1.1405749999999999E-2</v>
      </c>
      <c r="F3620">
        <v>-7.1204710000000004E-2</v>
      </c>
      <c r="G3620">
        <v>118.15312043</v>
      </c>
      <c r="H3620">
        <v>0</v>
      </c>
    </row>
    <row r="3621" spans="1:8" x14ac:dyDescent="0.3">
      <c r="A3621" t="s">
        <v>2202</v>
      </c>
      <c r="B3621" t="s">
        <v>5970</v>
      </c>
      <c r="C3621">
        <v>5.5937372252999997E-4</v>
      </c>
      <c r="D3621">
        <v>10.74546535</v>
      </c>
      <c r="E3621">
        <v>-20.295027319999999</v>
      </c>
      <c r="F3621">
        <v>-25.870294940000001</v>
      </c>
      <c r="G3621">
        <v>-10.74388429</v>
      </c>
      <c r="H3621">
        <v>0</v>
      </c>
    </row>
    <row r="3622" spans="1:8" x14ac:dyDescent="0.3">
      <c r="A3622" t="s">
        <v>7008</v>
      </c>
      <c r="B3622" t="s">
        <v>7007</v>
      </c>
      <c r="C3622">
        <v>2.0017505040530001E-2</v>
      </c>
      <c r="D3622">
        <v>10.41276489</v>
      </c>
      <c r="E3622">
        <v>-92.746585539999998</v>
      </c>
      <c r="F3622">
        <v>-92.571245140000002</v>
      </c>
      <c r="G3622">
        <v>-91.920698079999994</v>
      </c>
      <c r="H3622">
        <v>0</v>
      </c>
    </row>
    <row r="3623" spans="1:8" x14ac:dyDescent="0.3">
      <c r="A3623" t="s">
        <v>4489</v>
      </c>
      <c r="B3623" t="s">
        <v>6700</v>
      </c>
      <c r="C3623">
        <v>6.0933443800000002E-6</v>
      </c>
      <c r="D3623">
        <v>9.7549906699999998</v>
      </c>
      <c r="E3623">
        <v>7.2372519999999996E-2</v>
      </c>
      <c r="F3623">
        <v>-10.01024666</v>
      </c>
      <c r="G3623">
        <v>21.89013005</v>
      </c>
      <c r="H3623">
        <v>0</v>
      </c>
    </row>
    <row r="3624" spans="1:8" x14ac:dyDescent="0.3">
      <c r="A3624" t="s">
        <v>6736</v>
      </c>
      <c r="B3624" t="s">
        <v>6735</v>
      </c>
      <c r="C3624">
        <v>2.6807111578500001E-3</v>
      </c>
      <c r="D3624">
        <v>9.6876122200000001</v>
      </c>
      <c r="E3624">
        <v>-5.0234290000000001E-2</v>
      </c>
      <c r="F3624">
        <v>-0.29103105000000001</v>
      </c>
      <c r="G3624">
        <v>-0.21272426</v>
      </c>
      <c r="H3624">
        <v>0</v>
      </c>
    </row>
    <row r="3625" spans="1:8" x14ac:dyDescent="0.3">
      <c r="A3625" t="s">
        <v>6783</v>
      </c>
      <c r="B3625" t="s">
        <v>6782</v>
      </c>
      <c r="C3625">
        <v>7.4997610720000003E-5</v>
      </c>
      <c r="D3625">
        <v>9.6288800200000004</v>
      </c>
      <c r="E3625">
        <v>0.32672781000000001</v>
      </c>
      <c r="F3625">
        <v>4.0435872499999999</v>
      </c>
      <c r="G3625">
        <v>36.787543300000003</v>
      </c>
      <c r="H3625">
        <v>0</v>
      </c>
    </row>
    <row r="3626" spans="1:8" x14ac:dyDescent="0.3">
      <c r="A3626" t="s">
        <v>6652</v>
      </c>
      <c r="B3626" t="s">
        <v>6651</v>
      </c>
      <c r="C3626">
        <v>0.11594630617508001</v>
      </c>
      <c r="D3626">
        <v>9.5482822899999995</v>
      </c>
      <c r="E3626">
        <v>0.54351368</v>
      </c>
      <c r="F3626">
        <v>-7.5552273100000003</v>
      </c>
      <c r="G3626">
        <v>-17.505980940000001</v>
      </c>
      <c r="H3626">
        <v>0</v>
      </c>
    </row>
    <row r="3627" spans="1:8" x14ac:dyDescent="0.3">
      <c r="A3627" t="s">
        <v>6238</v>
      </c>
      <c r="B3627" t="s">
        <v>6237</v>
      </c>
      <c r="C3627">
        <v>1.8032843508569998E-2</v>
      </c>
      <c r="D3627">
        <v>9.0521166199999996</v>
      </c>
      <c r="E3627">
        <v>-0.95885891000000001</v>
      </c>
      <c r="F3627">
        <v>4.7859976199999998</v>
      </c>
      <c r="G3627">
        <v>8.1791982300000008</v>
      </c>
      <c r="H3627">
        <v>0</v>
      </c>
    </row>
    <row r="3628" spans="1:8" x14ac:dyDescent="0.3">
      <c r="A3628" t="s">
        <v>6654</v>
      </c>
      <c r="B3628" t="s">
        <v>6653</v>
      </c>
      <c r="C3628">
        <v>1.6874462412290001E-2</v>
      </c>
      <c r="D3628">
        <v>8.6825577900000006</v>
      </c>
      <c r="E3628">
        <v>7.7251932300000004</v>
      </c>
      <c r="F3628">
        <v>8.8845287400000004</v>
      </c>
      <c r="G3628">
        <v>-19.239814760000002</v>
      </c>
      <c r="H3628">
        <v>0</v>
      </c>
    </row>
    <row r="3629" spans="1:8" x14ac:dyDescent="0.3">
      <c r="A3629" t="s">
        <v>6496</v>
      </c>
      <c r="B3629" t="s">
        <v>6495</v>
      </c>
      <c r="C3629">
        <v>1.8949727860000002E-5</v>
      </c>
      <c r="D3629">
        <v>8.6798305599999992</v>
      </c>
      <c r="E3629">
        <v>0.30589274</v>
      </c>
      <c r="F3629">
        <v>30.78144356</v>
      </c>
      <c r="G3629">
        <v>-1.6397592000000001</v>
      </c>
      <c r="H3629">
        <v>0</v>
      </c>
    </row>
    <row r="3630" spans="1:8" x14ac:dyDescent="0.3">
      <c r="A3630" t="s">
        <v>6837</v>
      </c>
      <c r="B3630" t="s">
        <v>6836</v>
      </c>
      <c r="C3630">
        <v>2.408105856375E-2</v>
      </c>
      <c r="D3630">
        <v>8.3959042099999994</v>
      </c>
      <c r="E3630">
        <v>1.7452186999999999</v>
      </c>
      <c r="F3630">
        <v>4.5328757599999996</v>
      </c>
      <c r="G3630">
        <v>-24.134861699999998</v>
      </c>
      <c r="H3630">
        <v>0</v>
      </c>
    </row>
    <row r="3631" spans="1:8" x14ac:dyDescent="0.3">
      <c r="A3631" t="s">
        <v>1295</v>
      </c>
      <c r="B3631" t="s">
        <v>6737</v>
      </c>
      <c r="C3631">
        <v>3.6130745969529997E-2</v>
      </c>
      <c r="D3631">
        <v>8.3041668499999997</v>
      </c>
      <c r="E3631">
        <v>1.1934729999999999E-2</v>
      </c>
      <c r="F3631">
        <v>-5.4873949999999998E-2</v>
      </c>
      <c r="G3631">
        <v>-1.683024E-2</v>
      </c>
      <c r="H3631">
        <v>0</v>
      </c>
    </row>
    <row r="3632" spans="1:8" x14ac:dyDescent="0.3">
      <c r="A3632" t="s">
        <v>6710</v>
      </c>
      <c r="B3632" t="s">
        <v>6709</v>
      </c>
      <c r="C3632">
        <v>0.16014004032420001</v>
      </c>
      <c r="D3632">
        <v>7.9519504000000003</v>
      </c>
      <c r="E3632">
        <v>1.1405749999999999E-2</v>
      </c>
      <c r="F3632">
        <v>-7.1204710000000004E-2</v>
      </c>
      <c r="G3632">
        <v>-1.3153140000000001E-2</v>
      </c>
      <c r="H3632">
        <v>0</v>
      </c>
    </row>
    <row r="3633" spans="1:8" x14ac:dyDescent="0.3">
      <c r="A3633" t="s">
        <v>6756</v>
      </c>
      <c r="B3633" t="s">
        <v>6755</v>
      </c>
      <c r="C3633">
        <v>4.8982992848999995E-4</v>
      </c>
      <c r="D3633">
        <v>7.9320680699999997</v>
      </c>
      <c r="E3633">
        <v>-0.41490206000000002</v>
      </c>
      <c r="F3633">
        <v>277.66740603</v>
      </c>
      <c r="G3633">
        <v>25.576013339999999</v>
      </c>
      <c r="H3633">
        <v>0</v>
      </c>
    </row>
    <row r="3634" spans="1:8" x14ac:dyDescent="0.3">
      <c r="A3634" t="s">
        <v>6802</v>
      </c>
      <c r="B3634" t="s">
        <v>6802</v>
      </c>
      <c r="C3634">
        <v>7.5018451355999996E-4</v>
      </c>
      <c r="D3634">
        <v>7.8033091299999997</v>
      </c>
      <c r="E3634">
        <v>0.55695138</v>
      </c>
      <c r="F3634">
        <v>-58.371000279999997</v>
      </c>
      <c r="G3634">
        <v>-32.310991399999999</v>
      </c>
      <c r="H3634">
        <v>0</v>
      </c>
    </row>
    <row r="3635" spans="1:8" x14ac:dyDescent="0.3">
      <c r="A3635" t="s">
        <v>6714</v>
      </c>
      <c r="B3635" t="s">
        <v>6713</v>
      </c>
      <c r="C3635">
        <v>2.2464596953099998E-3</v>
      </c>
      <c r="D3635">
        <v>7.4521879499999999</v>
      </c>
      <c r="E3635">
        <v>0.17831467000000001</v>
      </c>
      <c r="F3635">
        <v>3.8624720199999998</v>
      </c>
      <c r="G3635">
        <v>1.3792575899999999</v>
      </c>
      <c r="H3635">
        <v>0</v>
      </c>
    </row>
    <row r="3636" spans="1:8" x14ac:dyDescent="0.3">
      <c r="A3636" t="s">
        <v>1988</v>
      </c>
      <c r="B3636" t="s">
        <v>6644</v>
      </c>
      <c r="C3636">
        <v>0.35029809111728999</v>
      </c>
      <c r="D3636">
        <v>6.4411362299999997</v>
      </c>
      <c r="E3636">
        <v>1.1934729999999999E-2</v>
      </c>
      <c r="F3636">
        <v>-5.4873949999999998E-2</v>
      </c>
      <c r="G3636">
        <v>-38.578316620000003</v>
      </c>
      <c r="H3636">
        <v>0</v>
      </c>
    </row>
    <row r="3637" spans="1:8" x14ac:dyDescent="0.3">
      <c r="A3637" t="s">
        <v>6763</v>
      </c>
      <c r="B3637" t="s">
        <v>6762</v>
      </c>
      <c r="C3637">
        <v>0.57814003970965</v>
      </c>
      <c r="D3637">
        <v>5.47225582</v>
      </c>
      <c r="E3637">
        <v>-5.0234290000000001E-2</v>
      </c>
      <c r="F3637">
        <v>-0.29103105000000001</v>
      </c>
      <c r="G3637">
        <v>-0.19260293000000001</v>
      </c>
      <c r="H3637">
        <v>0</v>
      </c>
    </row>
    <row r="3638" spans="1:8" x14ac:dyDescent="0.3">
      <c r="A3638" t="s">
        <v>6748</v>
      </c>
      <c r="B3638" t="s">
        <v>6747</v>
      </c>
      <c r="C3638">
        <v>3.74988054E-6</v>
      </c>
      <c r="D3638">
        <v>5.2426664299999999</v>
      </c>
      <c r="E3638">
        <v>0.54351362000000003</v>
      </c>
      <c r="F3638">
        <v>4.0452164399999999</v>
      </c>
      <c r="G3638">
        <v>18.458423069999998</v>
      </c>
      <c r="H3638">
        <v>0</v>
      </c>
    </row>
    <row r="3639" spans="1:8" x14ac:dyDescent="0.3">
      <c r="A3639" t="s">
        <v>6291</v>
      </c>
      <c r="B3639" t="s">
        <v>6290</v>
      </c>
      <c r="C3639">
        <v>4.1161705868370001E-2</v>
      </c>
      <c r="D3639">
        <v>4.8164547999999998</v>
      </c>
      <c r="E3639">
        <v>-0.95885891000000001</v>
      </c>
      <c r="F3639">
        <v>4.7208394900000004</v>
      </c>
      <c r="G3639">
        <v>-21.756878019999998</v>
      </c>
      <c r="H3639">
        <v>0</v>
      </c>
    </row>
    <row r="3640" spans="1:8" x14ac:dyDescent="0.3">
      <c r="A3640" t="s">
        <v>6624</v>
      </c>
      <c r="B3640" t="s">
        <v>6623</v>
      </c>
      <c r="C3640">
        <v>2.2522695796000001E-4</v>
      </c>
      <c r="D3640">
        <v>4.6587644399999997</v>
      </c>
      <c r="E3640">
        <v>-38.810841760000002</v>
      </c>
      <c r="F3640">
        <v>-37.508887479999999</v>
      </c>
      <c r="G3640">
        <v>-51.377173200000001</v>
      </c>
      <c r="H3640">
        <v>0</v>
      </c>
    </row>
    <row r="3641" spans="1:8" x14ac:dyDescent="0.3">
      <c r="A3641" t="s">
        <v>6806</v>
      </c>
      <c r="B3641" t="s">
        <v>6805</v>
      </c>
      <c r="C3641">
        <v>5.137336334407E-2</v>
      </c>
      <c r="D3641">
        <v>4.6427175299999996</v>
      </c>
      <c r="E3641">
        <v>0.32672780000000001</v>
      </c>
      <c r="F3641">
        <v>4.80861362</v>
      </c>
      <c r="G3641">
        <v>15.0920592</v>
      </c>
      <c r="H3641">
        <v>0</v>
      </c>
    </row>
    <row r="3642" spans="1:8" x14ac:dyDescent="0.3">
      <c r="A3642" t="s">
        <v>6319</v>
      </c>
      <c r="B3642" t="s">
        <v>6529</v>
      </c>
      <c r="C3642">
        <v>381.87599999999998</v>
      </c>
      <c r="D3642">
        <v>3.8187600000000002</v>
      </c>
      <c r="E3642">
        <v>0</v>
      </c>
      <c r="F3642">
        <v>0.49368421000000001</v>
      </c>
      <c r="G3642">
        <v>1.8335999999999999</v>
      </c>
      <c r="H3642">
        <v>0</v>
      </c>
    </row>
    <row r="3643" spans="1:8" x14ac:dyDescent="0.3">
      <c r="A3643" t="s">
        <v>6741</v>
      </c>
      <c r="B3643" t="s">
        <v>6740</v>
      </c>
      <c r="C3643">
        <v>3.7503817100000003E-5</v>
      </c>
      <c r="D3643">
        <v>3.7506173500000002</v>
      </c>
      <c r="E3643">
        <v>0.55714629999999998</v>
      </c>
      <c r="F3643">
        <v>4.0784429800000002</v>
      </c>
      <c r="G3643">
        <v>18.474255289999999</v>
      </c>
      <c r="H3643">
        <v>0</v>
      </c>
    </row>
    <row r="3644" spans="1:8" x14ac:dyDescent="0.3">
      <c r="A3644" t="s">
        <v>6789</v>
      </c>
      <c r="B3644" t="s">
        <v>6788</v>
      </c>
      <c r="C3644">
        <v>3.7498805360999999E-4</v>
      </c>
      <c r="D3644">
        <v>3.7503817100000001</v>
      </c>
      <c r="E3644">
        <v>0.32672781000000001</v>
      </c>
      <c r="F3644">
        <v>4.0435872499999999</v>
      </c>
      <c r="G3644">
        <v>18.452411290000001</v>
      </c>
      <c r="H3644">
        <v>0</v>
      </c>
    </row>
    <row r="3645" spans="1:8" x14ac:dyDescent="0.3">
      <c r="A3645" t="s">
        <v>6366</v>
      </c>
      <c r="B3645" t="s">
        <v>6365</v>
      </c>
      <c r="C3645">
        <v>2.2018737155940001E-2</v>
      </c>
      <c r="D3645">
        <v>3.3418230499999999</v>
      </c>
      <c r="E3645">
        <v>-8.3223931600000007</v>
      </c>
      <c r="F3645">
        <v>-20.34950383</v>
      </c>
      <c r="G3645">
        <v>-10.2191945</v>
      </c>
      <c r="H3645">
        <v>0</v>
      </c>
    </row>
    <row r="3646" spans="1:8" x14ac:dyDescent="0.3">
      <c r="A3646" t="s">
        <v>6916</v>
      </c>
      <c r="B3646" t="s">
        <v>6915</v>
      </c>
      <c r="C3646">
        <v>1.6289040209999999E-5</v>
      </c>
      <c r="D3646">
        <v>3.26553286</v>
      </c>
      <c r="E3646">
        <v>-0.76807387000000005</v>
      </c>
      <c r="F3646">
        <v>4.8905436099999999</v>
      </c>
      <c r="G3646">
        <v>25.308858449999999</v>
      </c>
      <c r="H3646">
        <v>0</v>
      </c>
    </row>
    <row r="3647" spans="1:8" x14ac:dyDescent="0.3">
      <c r="A3647" t="s">
        <v>6852</v>
      </c>
      <c r="B3647" t="s">
        <v>6851</v>
      </c>
      <c r="C3647">
        <v>0.12390543908663</v>
      </c>
      <c r="D3647">
        <v>3.0613994199999999</v>
      </c>
      <c r="E3647">
        <v>7.9674700000000008E-3</v>
      </c>
      <c r="F3647">
        <v>-7.4832079999999995E-2</v>
      </c>
      <c r="G3647">
        <v>-0.82414588</v>
      </c>
      <c r="H3647">
        <v>0</v>
      </c>
    </row>
    <row r="3648" spans="1:8" x14ac:dyDescent="0.3">
      <c r="A3648" t="s">
        <v>6841</v>
      </c>
      <c r="B3648" t="s">
        <v>6840</v>
      </c>
      <c r="C3648">
        <v>3.3418153089999998E-5</v>
      </c>
      <c r="D3648">
        <v>2.8017727300000002</v>
      </c>
      <c r="E3648">
        <v>-0.16139331000000001</v>
      </c>
      <c r="F3648">
        <v>-1.1561375599999999</v>
      </c>
      <c r="G3648">
        <v>6.6041717799999997</v>
      </c>
      <c r="H3648">
        <v>0</v>
      </c>
    </row>
    <row r="3649" spans="1:8" x14ac:dyDescent="0.3">
      <c r="A3649" t="s">
        <v>3098</v>
      </c>
      <c r="B3649" t="s">
        <v>6326</v>
      </c>
      <c r="C3649">
        <v>1.4999522144299999E-3</v>
      </c>
      <c r="D3649">
        <v>2.66989674</v>
      </c>
      <c r="E3649">
        <v>0.32672780000000001</v>
      </c>
      <c r="F3649">
        <v>4.0435872499999999</v>
      </c>
      <c r="G3649">
        <v>-32.30947244</v>
      </c>
      <c r="H3649">
        <v>0</v>
      </c>
    </row>
    <row r="3650" spans="1:8" x14ac:dyDescent="0.3">
      <c r="A3650" t="s">
        <v>5742</v>
      </c>
      <c r="B3650" t="s">
        <v>5742</v>
      </c>
      <c r="C3650">
        <v>4.7921793066549999E-2</v>
      </c>
      <c r="D3650">
        <v>2.39606897</v>
      </c>
      <c r="E3650">
        <v>1.62507107</v>
      </c>
      <c r="F3650">
        <v>3.9753513599999999</v>
      </c>
      <c r="G3650">
        <v>-12.58372091</v>
      </c>
      <c r="H3650">
        <v>0</v>
      </c>
    </row>
    <row r="3651" spans="1:8" x14ac:dyDescent="0.3">
      <c r="A3651" t="s">
        <v>6828</v>
      </c>
      <c r="B3651" t="s">
        <v>6827</v>
      </c>
      <c r="C3651">
        <v>1.8764933184E-4</v>
      </c>
      <c r="D3651">
        <v>2.3662659000000001</v>
      </c>
      <c r="E3651">
        <v>-5.0473560000000001E-2</v>
      </c>
      <c r="F3651">
        <v>90.351647529999994</v>
      </c>
      <c r="G3651">
        <v>31.001435480000001</v>
      </c>
      <c r="H3651">
        <v>0</v>
      </c>
    </row>
    <row r="3652" spans="1:8" x14ac:dyDescent="0.3">
      <c r="A3652" t="s">
        <v>6668</v>
      </c>
      <c r="B3652" t="s">
        <v>6667</v>
      </c>
      <c r="C3652">
        <v>1.0914336622879999E-2</v>
      </c>
      <c r="D3652">
        <v>2.3293547999999999</v>
      </c>
      <c r="E3652">
        <v>-0.1455427</v>
      </c>
      <c r="F3652">
        <v>-3.2879629700000002</v>
      </c>
      <c r="G3652">
        <v>-1.78671249</v>
      </c>
      <c r="H3652">
        <v>0</v>
      </c>
    </row>
    <row r="3653" spans="1:8" x14ac:dyDescent="0.3">
      <c r="A3653" t="s">
        <v>6804</v>
      </c>
      <c r="B3653" t="s">
        <v>6803</v>
      </c>
      <c r="C3653">
        <v>1.3031232167000001E-4</v>
      </c>
      <c r="D3653">
        <v>2.3044942399999999</v>
      </c>
      <c r="E3653">
        <v>-0.76807384999999995</v>
      </c>
      <c r="F3653">
        <v>4.9356395099999997</v>
      </c>
      <c r="G3653">
        <v>25.304753590000001</v>
      </c>
      <c r="H3653">
        <v>0</v>
      </c>
    </row>
    <row r="3654" spans="1:8" x14ac:dyDescent="0.3">
      <c r="A3654" t="s">
        <v>5956</v>
      </c>
      <c r="B3654" t="s">
        <v>5955</v>
      </c>
      <c r="C3654">
        <v>3.5330896396529997E-2</v>
      </c>
      <c r="D3654">
        <v>2.29041629</v>
      </c>
      <c r="E3654">
        <v>1.032197E-2</v>
      </c>
      <c r="F3654">
        <v>-4.73789923</v>
      </c>
      <c r="G3654">
        <v>-2.7779899100000001</v>
      </c>
      <c r="H3654">
        <v>0</v>
      </c>
    </row>
    <row r="3655" spans="1:8" x14ac:dyDescent="0.3">
      <c r="A3655" t="s">
        <v>7036</v>
      </c>
      <c r="B3655" t="s">
        <v>7035</v>
      </c>
      <c r="C3655">
        <v>0.22641765890561999</v>
      </c>
      <c r="D3655">
        <v>2.2513889699999998</v>
      </c>
      <c r="E3655">
        <v>-0.76807384999999995</v>
      </c>
      <c r="F3655">
        <v>-92.405985290000004</v>
      </c>
      <c r="G3655">
        <v>-90.92263681</v>
      </c>
      <c r="H3655">
        <v>0</v>
      </c>
    </row>
    <row r="3656" spans="1:8" x14ac:dyDescent="0.3">
      <c r="A3656" t="s">
        <v>6843</v>
      </c>
      <c r="B3656" t="s">
        <v>6842</v>
      </c>
      <c r="C3656">
        <v>3.7498805360999999E-4</v>
      </c>
      <c r="D3656">
        <v>1.8145558100000001</v>
      </c>
      <c r="E3656">
        <v>0.54351369000000005</v>
      </c>
      <c r="F3656">
        <v>4.0435872499999999</v>
      </c>
      <c r="G3656">
        <v>18.448271680000001</v>
      </c>
      <c r="H3656">
        <v>0</v>
      </c>
    </row>
    <row r="3657" spans="1:8" x14ac:dyDescent="0.3">
      <c r="A3657" t="s">
        <v>6771</v>
      </c>
      <c r="B3657" t="s">
        <v>6770</v>
      </c>
      <c r="C3657">
        <v>2.6896468617100002E-3</v>
      </c>
      <c r="D3657">
        <v>1.7838972900000001</v>
      </c>
      <c r="E3657">
        <v>-4.9668839999999999E-2</v>
      </c>
      <c r="F3657">
        <v>-0.29014096</v>
      </c>
      <c r="G3657">
        <v>-55.958988269999999</v>
      </c>
      <c r="H3657">
        <v>0</v>
      </c>
    </row>
    <row r="3658" spans="1:8" x14ac:dyDescent="0.3">
      <c r="A3658" t="s">
        <v>7045</v>
      </c>
      <c r="B3658" t="s">
        <v>7044</v>
      </c>
      <c r="C3658">
        <v>3.2903861222300002E-3</v>
      </c>
      <c r="D3658">
        <v>1.64909409</v>
      </c>
      <c r="E3658">
        <v>-0.76647348999999998</v>
      </c>
      <c r="F3658">
        <v>1.3987208499999999</v>
      </c>
      <c r="G3658">
        <v>141.07037535000001</v>
      </c>
      <c r="H3658">
        <v>0</v>
      </c>
    </row>
    <row r="3659" spans="1:8" x14ac:dyDescent="0.3">
      <c r="A3659" t="s">
        <v>6808</v>
      </c>
      <c r="B3659" t="s">
        <v>6807</v>
      </c>
      <c r="C3659">
        <v>1.6888439865699999E-3</v>
      </c>
      <c r="D3659">
        <v>1.63049036</v>
      </c>
      <c r="E3659">
        <v>-5.0473560000000001E-2</v>
      </c>
      <c r="F3659">
        <v>-0.29199416</v>
      </c>
      <c r="G3659">
        <v>-0.19284186</v>
      </c>
      <c r="H3659">
        <v>0</v>
      </c>
    </row>
    <row r="3660" spans="1:8" x14ac:dyDescent="0.3">
      <c r="A3660" t="s">
        <v>6620</v>
      </c>
      <c r="B3660" t="s">
        <v>6619</v>
      </c>
      <c r="C3660">
        <v>6.0052515122000004E-4</v>
      </c>
      <c r="D3660">
        <v>1.6027638900000001</v>
      </c>
      <c r="E3660">
        <v>-7.3172323800000001</v>
      </c>
      <c r="F3660">
        <v>-7.1204710000000004E-2</v>
      </c>
      <c r="G3660">
        <v>-1.3153140000000001E-2</v>
      </c>
      <c r="H3660">
        <v>0</v>
      </c>
    </row>
    <row r="3661" spans="1:8" x14ac:dyDescent="0.3">
      <c r="A3661" t="s">
        <v>4588</v>
      </c>
      <c r="B3661" t="s">
        <v>6835</v>
      </c>
      <c r="C3661">
        <v>2.6249163752399998E-3</v>
      </c>
      <c r="D3661">
        <v>1.5780887699999999</v>
      </c>
      <c r="E3661">
        <v>0.54351368</v>
      </c>
      <c r="F3661">
        <v>4.0645347100000002</v>
      </c>
      <c r="G3661">
        <v>18.458423239999998</v>
      </c>
      <c r="H3661">
        <v>0</v>
      </c>
    </row>
    <row r="3662" spans="1:8" x14ac:dyDescent="0.3">
      <c r="A3662" t="s">
        <v>6698</v>
      </c>
      <c r="B3662" t="s">
        <v>6697</v>
      </c>
      <c r="C3662">
        <v>0.37081427212321</v>
      </c>
      <c r="D3662">
        <v>1.53291011</v>
      </c>
      <c r="E3662">
        <v>1.1405749999999999E-2</v>
      </c>
      <c r="F3662">
        <v>-7.1204710000000004E-2</v>
      </c>
      <c r="G3662">
        <v>-1.3153140000000001E-2</v>
      </c>
      <c r="H3662">
        <v>0</v>
      </c>
    </row>
    <row r="3663" spans="1:8" x14ac:dyDescent="0.3">
      <c r="A3663" t="s">
        <v>6778</v>
      </c>
      <c r="B3663" t="s">
        <v>6777</v>
      </c>
      <c r="C3663">
        <v>3.7498805360999999E-4</v>
      </c>
      <c r="D3663">
        <v>1.42230046</v>
      </c>
      <c r="E3663">
        <v>0.32672781000000001</v>
      </c>
      <c r="F3663">
        <v>4.0435872499999999</v>
      </c>
      <c r="G3663">
        <v>18.458423239999998</v>
      </c>
      <c r="H3663">
        <v>0</v>
      </c>
    </row>
    <row r="3664" spans="1:8" x14ac:dyDescent="0.3">
      <c r="A3664" t="s">
        <v>726</v>
      </c>
      <c r="B3664" t="s">
        <v>6759</v>
      </c>
      <c r="C3664">
        <v>8.3997324009999998E-5</v>
      </c>
      <c r="D3664">
        <v>1.2577280099999999</v>
      </c>
      <c r="E3664">
        <v>0.32672780000000001</v>
      </c>
      <c r="F3664">
        <v>4.0435872399999999</v>
      </c>
      <c r="G3664">
        <v>28.186892780000001</v>
      </c>
      <c r="H3664">
        <v>0</v>
      </c>
    </row>
    <row r="3665" spans="1:8" x14ac:dyDescent="0.3">
      <c r="A3665" t="s">
        <v>6813</v>
      </c>
      <c r="B3665" t="s">
        <v>6812</v>
      </c>
      <c r="C3665">
        <v>2.6816047282400002E-3</v>
      </c>
      <c r="D3665">
        <v>1.23197855</v>
      </c>
      <c r="E3665">
        <v>-5.0234290000000001E-2</v>
      </c>
      <c r="F3665">
        <v>-0.29103105000000001</v>
      </c>
      <c r="G3665">
        <v>-0.19260293000000001</v>
      </c>
      <c r="H3665">
        <v>0</v>
      </c>
    </row>
    <row r="3666" spans="1:8" x14ac:dyDescent="0.3">
      <c r="A3666" t="s">
        <v>6991</v>
      </c>
      <c r="B3666" t="s">
        <v>6990</v>
      </c>
      <c r="C3666">
        <v>3.74988054E-6</v>
      </c>
      <c r="D3666">
        <v>1.2220555</v>
      </c>
      <c r="E3666">
        <v>0.32672790000000002</v>
      </c>
      <c r="F3666">
        <v>4.0435871199999998</v>
      </c>
      <c r="G3666">
        <v>18.448271640000002</v>
      </c>
      <c r="H3666">
        <v>0</v>
      </c>
    </row>
    <row r="3667" spans="1:8" x14ac:dyDescent="0.3">
      <c r="A3667" t="s">
        <v>6744</v>
      </c>
      <c r="B3667" t="s">
        <v>6743</v>
      </c>
      <c r="C3667">
        <v>5.2498327505000005E-4</v>
      </c>
      <c r="D3667">
        <v>1.0555589299999999</v>
      </c>
      <c r="E3667">
        <v>0.32672780000000001</v>
      </c>
      <c r="F3667">
        <v>94.214696189999998</v>
      </c>
      <c r="G3667">
        <v>-12.722326130000001</v>
      </c>
      <c r="H3667">
        <v>0</v>
      </c>
    </row>
    <row r="3668" spans="1:8" x14ac:dyDescent="0.3">
      <c r="A3668" t="s">
        <v>6820</v>
      </c>
      <c r="B3668" t="s">
        <v>6819</v>
      </c>
      <c r="C3668">
        <v>5.2005796462300004E-3</v>
      </c>
      <c r="D3668">
        <v>0.93616969999999999</v>
      </c>
      <c r="E3668">
        <v>-5.0234290000000001E-2</v>
      </c>
      <c r="F3668">
        <v>-0.29103105000000001</v>
      </c>
      <c r="G3668">
        <v>-0.21272426</v>
      </c>
      <c r="H3668">
        <v>0</v>
      </c>
    </row>
    <row r="3669" spans="1:8" x14ac:dyDescent="0.3">
      <c r="A3669" t="s">
        <v>7194</v>
      </c>
      <c r="B3669" t="s">
        <v>7193</v>
      </c>
      <c r="C3669">
        <v>0.59079426518413003</v>
      </c>
      <c r="D3669">
        <v>0.59261865000000002</v>
      </c>
      <c r="E3669">
        <v>-0.96990284000000004</v>
      </c>
      <c r="F3669">
        <v>4.76276704</v>
      </c>
      <c r="G3669">
        <v>25.208722869999999</v>
      </c>
      <c r="H3669">
        <v>0</v>
      </c>
    </row>
    <row r="3670" spans="1:8" x14ac:dyDescent="0.3">
      <c r="A3670" t="s">
        <v>6754</v>
      </c>
      <c r="B3670" t="s">
        <v>6753</v>
      </c>
      <c r="C3670">
        <v>5.5382736710999996E-4</v>
      </c>
      <c r="D3670">
        <v>0.47837811000000002</v>
      </c>
      <c r="E3670">
        <v>-0.76647348999999998</v>
      </c>
      <c r="F3670">
        <v>-74.343320270000007</v>
      </c>
      <c r="G3670">
        <v>-46.745479719999999</v>
      </c>
      <c r="H3670">
        <v>0</v>
      </c>
    </row>
    <row r="3671" spans="1:8" x14ac:dyDescent="0.3">
      <c r="A3671" t="s">
        <v>6761</v>
      </c>
      <c r="B3671" t="s">
        <v>6760</v>
      </c>
      <c r="C3671">
        <v>1.8720497461E-4</v>
      </c>
      <c r="D3671">
        <v>0.46729756</v>
      </c>
      <c r="E3671">
        <v>0.17205802000000001</v>
      </c>
      <c r="F3671">
        <v>3.8831873300000002</v>
      </c>
      <c r="G3671">
        <v>18.275800530000001</v>
      </c>
      <c r="H3671">
        <v>0</v>
      </c>
    </row>
    <row r="3672" spans="1:8" x14ac:dyDescent="0.3">
      <c r="A3672" t="s">
        <v>6931</v>
      </c>
      <c r="B3672" t="s">
        <v>6930</v>
      </c>
      <c r="C3672">
        <v>8.9357038599999999E-6</v>
      </c>
      <c r="D3672">
        <v>0.44678412000000001</v>
      </c>
      <c r="E3672">
        <v>-4.966889E-2</v>
      </c>
      <c r="F3672">
        <v>-0.29175548000000001</v>
      </c>
      <c r="G3672">
        <v>-0.21272425</v>
      </c>
      <c r="H3672">
        <v>0</v>
      </c>
    </row>
    <row r="3673" spans="1:8" x14ac:dyDescent="0.3">
      <c r="A3673" t="s">
        <v>6684</v>
      </c>
      <c r="B3673" t="s">
        <v>6683</v>
      </c>
      <c r="C3673">
        <v>1.4626488667950001E-2</v>
      </c>
      <c r="D3673">
        <v>0.12872119000000001</v>
      </c>
      <c r="E3673">
        <v>0.55695138</v>
      </c>
      <c r="F3673">
        <v>4.0574927299999999</v>
      </c>
      <c r="G3673">
        <v>18.464102359999998</v>
      </c>
      <c r="H3673">
        <v>0</v>
      </c>
    </row>
    <row r="3674" spans="1:8" x14ac:dyDescent="0.3">
      <c r="A3674" t="s">
        <v>6830</v>
      </c>
      <c r="B3674" t="s">
        <v>6829</v>
      </c>
      <c r="C3674">
        <v>1.1249641608199999E-3</v>
      </c>
      <c r="D3674">
        <v>0.12563779</v>
      </c>
      <c r="E3674">
        <v>200.98018342</v>
      </c>
      <c r="F3674">
        <v>56.065380869999998</v>
      </c>
      <c r="G3674">
        <v>77.687634849999995</v>
      </c>
      <c r="H3674">
        <v>0</v>
      </c>
    </row>
    <row r="3675" spans="1:8" x14ac:dyDescent="0.3">
      <c r="A3675" t="s">
        <v>6824</v>
      </c>
      <c r="B3675" t="s">
        <v>6823</v>
      </c>
      <c r="C3675">
        <v>1.1624629661799999E-3</v>
      </c>
      <c r="D3675">
        <v>1.8848609999999998E-2</v>
      </c>
      <c r="E3675">
        <v>3.8949641399999999</v>
      </c>
      <c r="F3675">
        <v>7.5133902299999997</v>
      </c>
      <c r="G3675">
        <v>-38.761458410000003</v>
      </c>
      <c r="H3675">
        <v>0</v>
      </c>
    </row>
    <row r="3676" spans="1:8" x14ac:dyDescent="0.3">
      <c r="A3676" t="s">
        <v>6682</v>
      </c>
      <c r="B3676" t="s">
        <v>6681</v>
      </c>
      <c r="C3676">
        <v>3.7440995000000001E-7</v>
      </c>
      <c r="D3676">
        <v>0.10564096000000001</v>
      </c>
      <c r="E3676">
        <v>0.17831459</v>
      </c>
      <c r="F3676">
        <v>3.8624714400000002</v>
      </c>
      <c r="G3676">
        <v>18.265665330000001</v>
      </c>
      <c r="H3676">
        <v>0</v>
      </c>
    </row>
    <row r="3677" spans="1:8" x14ac:dyDescent="0.3">
      <c r="A3677" t="s">
        <v>6832</v>
      </c>
      <c r="B3677" t="s">
        <v>6831</v>
      </c>
      <c r="C3677">
        <v>3.7498805000000002E-7</v>
      </c>
      <c r="D3677">
        <v>8.8611389999999998E-2</v>
      </c>
      <c r="E3677">
        <v>0.32672870999999998</v>
      </c>
      <c r="F3677">
        <v>-47.978206579999998</v>
      </c>
      <c r="G3677">
        <v>-40.770788090000003</v>
      </c>
      <c r="H3677">
        <v>0</v>
      </c>
    </row>
    <row r="3678" spans="1:8" x14ac:dyDescent="0.3">
      <c r="A3678" t="s">
        <v>2462</v>
      </c>
      <c r="B3678" t="s">
        <v>6520</v>
      </c>
      <c r="C3678">
        <v>2.3080183312E-4</v>
      </c>
      <c r="D3678">
        <v>8.1644839999999996E-2</v>
      </c>
      <c r="E3678">
        <v>1.032197E-2</v>
      </c>
      <c r="F3678">
        <v>-42.405448159999999</v>
      </c>
      <c r="G3678">
        <v>-46.950695369999998</v>
      </c>
      <c r="H3678">
        <v>0</v>
      </c>
    </row>
    <row r="3679" spans="1:8" x14ac:dyDescent="0.3">
      <c r="A3679" t="s">
        <v>1179</v>
      </c>
      <c r="B3679" t="s">
        <v>6817</v>
      </c>
      <c r="C3679">
        <v>0.13613885606324</v>
      </c>
      <c r="D3679">
        <v>2.0084560000000001E-2</v>
      </c>
      <c r="E3679">
        <v>5.8036061200000004</v>
      </c>
      <c r="F3679">
        <v>32.075039529999998</v>
      </c>
      <c r="G3679">
        <v>53.593409510000001</v>
      </c>
      <c r="H3679">
        <v>0</v>
      </c>
    </row>
    <row r="3680" spans="1:8" x14ac:dyDescent="0.3">
      <c r="A3680" t="s">
        <v>6502</v>
      </c>
      <c r="B3680" t="s">
        <v>6501</v>
      </c>
      <c r="C3680">
        <v>3.6860672676700002E-3</v>
      </c>
      <c r="D3680">
        <v>1.8431280000000001E-2</v>
      </c>
      <c r="E3680">
        <v>-1.15223483</v>
      </c>
      <c r="F3680">
        <v>-21.31000053</v>
      </c>
      <c r="G3680">
        <v>-10.42879443</v>
      </c>
      <c r="H3680">
        <v>0</v>
      </c>
    </row>
    <row r="3681" spans="1:8" x14ac:dyDescent="0.3">
      <c r="A3681" t="s">
        <v>6854</v>
      </c>
      <c r="B3681" t="s">
        <v>6853</v>
      </c>
      <c r="C3681">
        <v>0.25124199591625002</v>
      </c>
      <c r="D3681">
        <v>1.035875E-2</v>
      </c>
      <c r="E3681">
        <v>0.54351368</v>
      </c>
      <c r="F3681">
        <v>33.289282890000003</v>
      </c>
      <c r="G3681">
        <v>5.9641436199999998</v>
      </c>
      <c r="H3681">
        <v>0</v>
      </c>
    </row>
    <row r="3682" spans="1:8" x14ac:dyDescent="0.3">
      <c r="A3682" t="s">
        <v>6845</v>
      </c>
      <c r="B3682" t="s">
        <v>6844</v>
      </c>
      <c r="C3682">
        <v>3.7440994921999999E-4</v>
      </c>
      <c r="D3682">
        <v>8.9997099999999993E-3</v>
      </c>
      <c r="E3682">
        <v>0.17205802000000001</v>
      </c>
      <c r="F3682">
        <v>3.8831873200000002</v>
      </c>
      <c r="G3682">
        <v>18.265664619999999</v>
      </c>
      <c r="H3682">
        <v>0</v>
      </c>
    </row>
    <row r="3683" spans="1:8" x14ac:dyDescent="0.3">
      <c r="A3683" t="s">
        <v>6795</v>
      </c>
      <c r="B3683" t="s">
        <v>6794</v>
      </c>
      <c r="C3683">
        <v>4.1248685896699997E-3</v>
      </c>
      <c r="D3683">
        <v>7.8758000000000005E-3</v>
      </c>
      <c r="E3683">
        <v>0.54351368</v>
      </c>
      <c r="F3683">
        <v>4.0452163499999996</v>
      </c>
      <c r="G3683">
        <v>8.5868879699999994</v>
      </c>
      <c r="H3683">
        <v>0</v>
      </c>
    </row>
    <row r="3684" spans="1:8" x14ac:dyDescent="0.3">
      <c r="A3684" t="s">
        <v>3024</v>
      </c>
      <c r="B3684" t="s">
        <v>6814</v>
      </c>
      <c r="C3684">
        <v>1.9717242464999999E-4</v>
      </c>
      <c r="D3684">
        <v>3.9492700000000004E-3</v>
      </c>
      <c r="E3684">
        <v>1.032197E-2</v>
      </c>
      <c r="F3684">
        <v>16.480615839999999</v>
      </c>
      <c r="G3684">
        <v>1.1010385</v>
      </c>
      <c r="H3684">
        <v>0</v>
      </c>
    </row>
    <row r="3685" spans="1:8" x14ac:dyDescent="0.3">
      <c r="A3685" t="s">
        <v>6847</v>
      </c>
      <c r="B3685" t="s">
        <v>6846</v>
      </c>
      <c r="C3685">
        <v>518.40438762915903</v>
      </c>
      <c r="D3685">
        <v>3.7506200000000001E-3</v>
      </c>
      <c r="E3685">
        <v>0.55695138</v>
      </c>
      <c r="F3685">
        <v>4.88641083</v>
      </c>
      <c r="G3685">
        <v>20.2066704</v>
      </c>
      <c r="H3685">
        <v>0</v>
      </c>
    </row>
    <row r="3686" spans="1:8" x14ac:dyDescent="0.3">
      <c r="A3686" t="s">
        <v>6878</v>
      </c>
      <c r="B3686" t="s">
        <v>6877</v>
      </c>
      <c r="C3686">
        <v>2.8723458500000001E-6</v>
      </c>
      <c r="D3686">
        <v>1.0651300000000001E-3</v>
      </c>
      <c r="E3686">
        <v>1.834889E-2</v>
      </c>
      <c r="F3686">
        <v>38.322907010000002</v>
      </c>
      <c r="G3686">
        <v>59.500845949999999</v>
      </c>
      <c r="H3686">
        <v>0</v>
      </c>
    </row>
    <row r="3687" spans="1:8" x14ac:dyDescent="0.3">
      <c r="A3687" t="s">
        <v>1668</v>
      </c>
      <c r="B3687" t="s">
        <v>6848</v>
      </c>
      <c r="C3687">
        <v>0.16361714780855999</v>
      </c>
      <c r="D3687">
        <v>1.9346000000000001E-4</v>
      </c>
      <c r="E3687">
        <v>0.17831467000000001</v>
      </c>
      <c r="F3687">
        <v>3.8624720199999998</v>
      </c>
      <c r="G3687">
        <v>-0.60283686000000003</v>
      </c>
      <c r="H3687">
        <v>0</v>
      </c>
    </row>
    <row r="3688" spans="1:8" x14ac:dyDescent="0.3">
      <c r="A3688" t="s">
        <v>6858</v>
      </c>
      <c r="B3688" t="s">
        <v>6857</v>
      </c>
      <c r="C3688">
        <v>2.5299999999999999E-6</v>
      </c>
      <c r="D3688">
        <v>8.8460000000000003E-5</v>
      </c>
      <c r="E3688">
        <v>0</v>
      </c>
      <c r="F3688">
        <v>-4.5283018899999998</v>
      </c>
      <c r="G3688">
        <v>31.0880829</v>
      </c>
      <c r="H3688">
        <v>0</v>
      </c>
    </row>
    <row r="3689" spans="1:8" x14ac:dyDescent="0.3">
      <c r="A3689" t="s">
        <v>6860</v>
      </c>
      <c r="B3689" t="s">
        <v>6859</v>
      </c>
      <c r="C3689">
        <v>1.6292576789899999E-3</v>
      </c>
      <c r="D3689">
        <v>2.853E-5</v>
      </c>
      <c r="E3689">
        <v>-0.36452881999999998</v>
      </c>
      <c r="F3689">
        <v>-52.530931979999998</v>
      </c>
      <c r="G3689">
        <v>-14.21980254</v>
      </c>
      <c r="H3689">
        <v>0</v>
      </c>
    </row>
    <row r="3690" spans="1:8" x14ac:dyDescent="0.3">
      <c r="A3690" t="s">
        <v>6856</v>
      </c>
      <c r="B3690" t="s">
        <v>6855</v>
      </c>
      <c r="C3690">
        <v>4.2682734210930003E-2</v>
      </c>
      <c r="D3690">
        <v>4.6999999999999999E-6</v>
      </c>
      <c r="E3690">
        <v>0.17831467000000001</v>
      </c>
      <c r="F3690">
        <v>4.7816089399999999</v>
      </c>
      <c r="G3690">
        <v>32.190600590000003</v>
      </c>
      <c r="H3690">
        <v>0</v>
      </c>
    </row>
    <row r="3691" spans="1:8" x14ac:dyDescent="0.3">
      <c r="A3691" t="s">
        <v>6874</v>
      </c>
      <c r="B3691" t="s">
        <v>6873</v>
      </c>
      <c r="C3691">
        <v>5.9998088577000001E-3</v>
      </c>
      <c r="D3691">
        <v>7.7000000000000004E-7</v>
      </c>
      <c r="E3691">
        <v>0.32672780000000001</v>
      </c>
      <c r="F3691">
        <v>-12.38434758</v>
      </c>
      <c r="G3691">
        <v>72.294416420000005</v>
      </c>
      <c r="H3691">
        <v>0</v>
      </c>
    </row>
    <row r="3692" spans="1:8" x14ac:dyDescent="0.3">
      <c r="A3692" t="s">
        <v>6866</v>
      </c>
      <c r="B3692" t="s">
        <v>6865</v>
      </c>
      <c r="C3692">
        <v>3.7498805360999999E-4</v>
      </c>
      <c r="D3692">
        <v>4.0000000000000001E-8</v>
      </c>
      <c r="E3692">
        <v>0.54351369000000005</v>
      </c>
      <c r="F3692">
        <v>4.0435872499999999</v>
      </c>
      <c r="G3692">
        <v>18.526209519999998</v>
      </c>
      <c r="H3692">
        <v>0</v>
      </c>
    </row>
    <row r="3693" spans="1:8" x14ac:dyDescent="0.3">
      <c r="A3693" t="s">
        <v>6862</v>
      </c>
      <c r="B3693" t="s">
        <v>6861</v>
      </c>
      <c r="C3693">
        <v>7.8747491257299997E-3</v>
      </c>
      <c r="D3693">
        <v>0</v>
      </c>
      <c r="E3693">
        <v>0.54351368</v>
      </c>
      <c r="F3693">
        <v>4.0435872499999999</v>
      </c>
      <c r="G3693">
        <v>-4.3220427700000004</v>
      </c>
      <c r="H3693">
        <v>0</v>
      </c>
    </row>
    <row r="3694" spans="1:8" x14ac:dyDescent="0.3">
      <c r="A3694" t="s">
        <v>6868</v>
      </c>
      <c r="B3694" t="s">
        <v>6867</v>
      </c>
      <c r="C3694">
        <v>2.6252671968099999E-3</v>
      </c>
      <c r="D3694">
        <v>0</v>
      </c>
      <c r="E3694">
        <v>0.55695138</v>
      </c>
      <c r="F3694">
        <v>4.05912205</v>
      </c>
      <c r="G3694">
        <v>38.219964480000002</v>
      </c>
      <c r="H3694">
        <v>0</v>
      </c>
    </row>
    <row r="3695" spans="1:8" x14ac:dyDescent="0.3">
      <c r="A3695" t="s">
        <v>6870</v>
      </c>
      <c r="B3695" t="s">
        <v>6869</v>
      </c>
      <c r="C3695">
        <v>0.61440672666785001</v>
      </c>
      <c r="D3695">
        <v>0</v>
      </c>
      <c r="E3695">
        <v>0.17831467000000001</v>
      </c>
      <c r="F3695">
        <v>3.8624720199999998</v>
      </c>
      <c r="G3695">
        <v>29.049593529999999</v>
      </c>
      <c r="H3695">
        <v>0</v>
      </c>
    </row>
    <row r="3696" spans="1:8" x14ac:dyDescent="0.3">
      <c r="A3696" t="s">
        <v>6872</v>
      </c>
      <c r="B3696" t="s">
        <v>6871</v>
      </c>
      <c r="C3696">
        <v>2.5874175698839999E-2</v>
      </c>
      <c r="D3696">
        <v>0</v>
      </c>
      <c r="E3696">
        <v>0.54351368</v>
      </c>
      <c r="F3696">
        <v>4.0452163499999996</v>
      </c>
      <c r="G3696">
        <v>18.458423239999998</v>
      </c>
      <c r="H3696">
        <v>0</v>
      </c>
    </row>
    <row r="3697" spans="1:8" x14ac:dyDescent="0.3">
      <c r="A3697" t="s">
        <v>6876</v>
      </c>
      <c r="B3697" t="s">
        <v>6875</v>
      </c>
      <c r="C3697">
        <v>3.7440994921999999E-4</v>
      </c>
      <c r="D3697">
        <v>0</v>
      </c>
      <c r="E3697">
        <v>0.17205802000000001</v>
      </c>
      <c r="F3697">
        <v>3.8831873300000002</v>
      </c>
      <c r="G3697">
        <v>18.265664619999999</v>
      </c>
      <c r="H3697">
        <v>0</v>
      </c>
    </row>
    <row r="3698" spans="1:8" x14ac:dyDescent="0.3">
      <c r="A3698" t="s">
        <v>6880</v>
      </c>
      <c r="B3698" t="s">
        <v>6879</v>
      </c>
      <c r="C3698">
        <v>1.7793183143621001</v>
      </c>
      <c r="D3698">
        <v>0</v>
      </c>
      <c r="E3698">
        <v>0.32672780000000001</v>
      </c>
      <c r="F3698">
        <v>4.0435872499999999</v>
      </c>
      <c r="G3698">
        <v>18.448271680000001</v>
      </c>
      <c r="H3698">
        <v>0</v>
      </c>
    </row>
    <row r="3699" spans="1:8" x14ac:dyDescent="0.3">
      <c r="A3699" t="s">
        <v>6882</v>
      </c>
      <c r="B3699" t="s">
        <v>6881</v>
      </c>
      <c r="C3699">
        <v>3.7440994921999999E-4</v>
      </c>
      <c r="D3699">
        <v>0</v>
      </c>
      <c r="E3699">
        <v>0.17831467000000001</v>
      </c>
      <c r="F3699">
        <v>3.8624720199999998</v>
      </c>
      <c r="G3699">
        <v>18.275800530000001</v>
      </c>
      <c r="H3699">
        <v>0</v>
      </c>
    </row>
    <row r="3700" spans="1:8" x14ac:dyDescent="0.3">
      <c r="A3700" t="s">
        <v>3425</v>
      </c>
      <c r="B3700" t="s">
        <v>6883</v>
      </c>
      <c r="C3700">
        <v>1.1251145129000001E-4</v>
      </c>
      <c r="D3700">
        <v>0</v>
      </c>
      <c r="E3700">
        <v>0.55695138</v>
      </c>
      <c r="F3700">
        <v>4.05912205</v>
      </c>
      <c r="G3700">
        <v>18.464102350000001</v>
      </c>
      <c r="H3700">
        <v>0</v>
      </c>
    </row>
    <row r="3701" spans="1:8" x14ac:dyDescent="0.3">
      <c r="A3701" t="s">
        <v>6884</v>
      </c>
      <c r="B3701" t="s">
        <v>6884</v>
      </c>
      <c r="C3701">
        <v>0</v>
      </c>
      <c r="D3701">
        <v>0</v>
      </c>
      <c r="E3701">
        <v>0</v>
      </c>
      <c r="F3701">
        <v>0</v>
      </c>
      <c r="G3701">
        <v>0</v>
      </c>
      <c r="H3701">
        <v>0</v>
      </c>
    </row>
    <row r="3702" spans="1:8" x14ac:dyDescent="0.3">
      <c r="A3702" t="s">
        <v>6885</v>
      </c>
      <c r="B3702" t="s">
        <v>6885</v>
      </c>
      <c r="C3702">
        <v>1.4896337959399999E-2</v>
      </c>
      <c r="D3702">
        <v>0</v>
      </c>
      <c r="E3702">
        <v>0.37262188000000002</v>
      </c>
      <c r="F3702">
        <v>2.68788318</v>
      </c>
      <c r="G3702">
        <v>11.82997409</v>
      </c>
      <c r="H3702">
        <v>0</v>
      </c>
    </row>
    <row r="3703" spans="1:8" x14ac:dyDescent="0.3">
      <c r="A3703" t="s">
        <v>887</v>
      </c>
      <c r="B3703" t="s">
        <v>5915</v>
      </c>
      <c r="C3703">
        <v>4.0320726076890002E-2</v>
      </c>
      <c r="D3703">
        <v>0</v>
      </c>
      <c r="E3703">
        <v>-0.96990284000000004</v>
      </c>
      <c r="F3703">
        <v>15.77278841</v>
      </c>
      <c r="G3703">
        <v>-9.8342840000000001E-2</v>
      </c>
      <c r="H3703">
        <v>0</v>
      </c>
    </row>
    <row r="3704" spans="1:8" x14ac:dyDescent="0.3">
      <c r="A3704" t="s">
        <v>6888</v>
      </c>
      <c r="B3704" t="s">
        <v>6888</v>
      </c>
      <c r="C3704">
        <v>0.42885439393114999</v>
      </c>
      <c r="D3704">
        <v>0</v>
      </c>
      <c r="E3704">
        <v>-21.97802927</v>
      </c>
      <c r="F3704">
        <v>-0.96229903000000006</v>
      </c>
      <c r="G3704">
        <v>152.60790567000001</v>
      </c>
      <c r="H3704">
        <v>0</v>
      </c>
    </row>
    <row r="3705" spans="1:8" x14ac:dyDescent="0.3">
      <c r="A3705" t="s">
        <v>6890</v>
      </c>
      <c r="B3705" t="s">
        <v>6889</v>
      </c>
      <c r="C3705">
        <v>1.1232421439999999E-5</v>
      </c>
      <c r="D3705">
        <v>0</v>
      </c>
      <c r="E3705">
        <v>0.1783034</v>
      </c>
      <c r="F3705">
        <v>3.86248396</v>
      </c>
      <c r="G3705">
        <v>-81.013804030000003</v>
      </c>
      <c r="H3705">
        <v>0</v>
      </c>
    </row>
    <row r="3706" spans="1:8" x14ac:dyDescent="0.3">
      <c r="A3706" t="s">
        <v>6892</v>
      </c>
      <c r="B3706" t="s">
        <v>6891</v>
      </c>
      <c r="C3706">
        <v>0</v>
      </c>
      <c r="D3706">
        <v>0</v>
      </c>
      <c r="E3706">
        <v>0</v>
      </c>
      <c r="F3706">
        <v>0</v>
      </c>
      <c r="G3706">
        <v>0</v>
      </c>
      <c r="H3706">
        <v>0</v>
      </c>
    </row>
    <row r="3707" spans="1:8" x14ac:dyDescent="0.3">
      <c r="A3707" t="s">
        <v>6894</v>
      </c>
      <c r="B3707" t="s">
        <v>6893</v>
      </c>
      <c r="C3707">
        <v>0</v>
      </c>
      <c r="D3707">
        <v>0</v>
      </c>
      <c r="E3707">
        <v>0</v>
      </c>
      <c r="F3707">
        <v>0</v>
      </c>
      <c r="G3707">
        <v>0</v>
      </c>
      <c r="H3707">
        <v>0</v>
      </c>
    </row>
    <row r="3708" spans="1:8" x14ac:dyDescent="0.3">
      <c r="A3708" t="s">
        <v>6596</v>
      </c>
      <c r="B3708" t="s">
        <v>6595</v>
      </c>
      <c r="C3708">
        <v>9.0078772682360003E-2</v>
      </c>
      <c r="D3708">
        <v>0</v>
      </c>
      <c r="E3708">
        <v>1.1405749999999999E-2</v>
      </c>
      <c r="F3708">
        <v>-7.1204710000000004E-2</v>
      </c>
      <c r="G3708">
        <v>-55.009312639999997</v>
      </c>
      <c r="H3708">
        <v>0</v>
      </c>
    </row>
    <row r="3709" spans="1:8" x14ac:dyDescent="0.3">
      <c r="A3709" t="s">
        <v>6896</v>
      </c>
      <c r="B3709" t="s">
        <v>6896</v>
      </c>
      <c r="C3709">
        <v>0.27419135287655</v>
      </c>
      <c r="D3709">
        <v>0</v>
      </c>
      <c r="E3709">
        <v>-0.68215775999999995</v>
      </c>
      <c r="F3709">
        <v>17.059252740000002</v>
      </c>
      <c r="G3709">
        <v>8.2375484599999993</v>
      </c>
      <c r="H3709">
        <v>0</v>
      </c>
    </row>
    <row r="3710" spans="1:8" x14ac:dyDescent="0.3">
      <c r="A3710" t="s">
        <v>6898</v>
      </c>
      <c r="B3710" t="s">
        <v>6897</v>
      </c>
      <c r="C3710">
        <v>2.18786179195E-2</v>
      </c>
      <c r="D3710">
        <v>0</v>
      </c>
      <c r="E3710">
        <v>0.65258605000000003</v>
      </c>
      <c r="F3710">
        <v>4.2655928799999998</v>
      </c>
      <c r="G3710">
        <v>236.74825263</v>
      </c>
      <c r="H3710">
        <v>0</v>
      </c>
    </row>
    <row r="3711" spans="1:8" x14ac:dyDescent="0.3">
      <c r="A3711" t="s">
        <v>5074</v>
      </c>
      <c r="B3711" t="s">
        <v>6811</v>
      </c>
      <c r="C3711">
        <v>8.4414024339999995E-5</v>
      </c>
      <c r="D3711">
        <v>0</v>
      </c>
      <c r="E3711">
        <v>-0.41490207000000001</v>
      </c>
      <c r="F3711">
        <v>-2.3560648999999998</v>
      </c>
      <c r="G3711">
        <v>25.601872400000001</v>
      </c>
      <c r="H3711">
        <v>0</v>
      </c>
    </row>
    <row r="3712" spans="1:8" x14ac:dyDescent="0.3">
      <c r="A3712" t="s">
        <v>6513</v>
      </c>
      <c r="B3712" t="s">
        <v>6512</v>
      </c>
      <c r="C3712">
        <v>1.1559012388660399</v>
      </c>
      <c r="D3712">
        <v>0</v>
      </c>
      <c r="E3712">
        <v>-0.21627303</v>
      </c>
      <c r="F3712">
        <v>3.21897798</v>
      </c>
      <c r="G3712">
        <v>-8.6621142300000002</v>
      </c>
      <c r="H3712">
        <v>0</v>
      </c>
    </row>
    <row r="3713" spans="1:8" x14ac:dyDescent="0.3">
      <c r="A3713" t="s">
        <v>1681</v>
      </c>
      <c r="B3713" t="s">
        <v>6899</v>
      </c>
      <c r="C3713">
        <v>2.2419364270999999E-4</v>
      </c>
      <c r="D3713">
        <v>0</v>
      </c>
      <c r="E3713">
        <v>0.42927826000000002</v>
      </c>
      <c r="F3713">
        <v>0.11665322</v>
      </c>
      <c r="G3713">
        <v>1.3690410900000001</v>
      </c>
      <c r="H3713">
        <v>0</v>
      </c>
    </row>
    <row r="3714" spans="1:8" x14ac:dyDescent="0.3">
      <c r="A3714" t="s">
        <v>6901</v>
      </c>
      <c r="B3714" t="s">
        <v>6900</v>
      </c>
      <c r="C3714">
        <v>1.6289040209999999E-5</v>
      </c>
      <c r="D3714">
        <v>0</v>
      </c>
      <c r="E3714">
        <v>-0.76647350000000003</v>
      </c>
      <c r="F3714">
        <v>4.9356395199999996</v>
      </c>
      <c r="G3714">
        <v>25.30475358</v>
      </c>
      <c r="H3714">
        <v>0</v>
      </c>
    </row>
    <row r="3715" spans="1:8" x14ac:dyDescent="0.3">
      <c r="A3715" t="s">
        <v>6903</v>
      </c>
      <c r="B3715" t="s">
        <v>6902</v>
      </c>
      <c r="C3715">
        <v>7.4997610720999996E-4</v>
      </c>
      <c r="D3715">
        <v>0</v>
      </c>
      <c r="E3715">
        <v>0.54351368</v>
      </c>
      <c r="F3715">
        <v>4.0452163499999996</v>
      </c>
      <c r="G3715">
        <v>18.448271680000001</v>
      </c>
      <c r="H3715">
        <v>0</v>
      </c>
    </row>
    <row r="3716" spans="1:8" x14ac:dyDescent="0.3">
      <c r="A3716" t="s">
        <v>6904</v>
      </c>
      <c r="B3716" t="s">
        <v>6904</v>
      </c>
      <c r="C3716">
        <v>4.9121603288300002E-3</v>
      </c>
      <c r="D3716">
        <v>0</v>
      </c>
      <c r="E3716">
        <v>-0.25501407999999998</v>
      </c>
      <c r="F3716">
        <v>4.0808726999999996</v>
      </c>
      <c r="G3716">
        <v>19.759810940000001</v>
      </c>
      <c r="H3716">
        <v>0</v>
      </c>
    </row>
    <row r="3717" spans="1:8" x14ac:dyDescent="0.3">
      <c r="A3717" t="s">
        <v>6906</v>
      </c>
      <c r="B3717" t="s">
        <v>6905</v>
      </c>
      <c r="C3717">
        <v>1.3194600836E-4</v>
      </c>
      <c r="D3717">
        <v>0</v>
      </c>
      <c r="E3717">
        <v>0.26845898000000001</v>
      </c>
      <c r="F3717">
        <v>4.0878575699999997</v>
      </c>
      <c r="G3717">
        <v>18.800515050000001</v>
      </c>
      <c r="H3717">
        <v>0</v>
      </c>
    </row>
    <row r="3718" spans="1:8" x14ac:dyDescent="0.3">
      <c r="A3718" t="s">
        <v>4176</v>
      </c>
      <c r="B3718" t="s">
        <v>4175</v>
      </c>
      <c r="C3718">
        <v>0</v>
      </c>
      <c r="D3718">
        <v>0</v>
      </c>
      <c r="E3718">
        <v>0</v>
      </c>
      <c r="F3718">
        <v>0</v>
      </c>
      <c r="G3718">
        <v>0</v>
      </c>
      <c r="H3718">
        <v>0</v>
      </c>
    </row>
    <row r="3719" spans="1:8" x14ac:dyDescent="0.3">
      <c r="A3719" t="s">
        <v>3483</v>
      </c>
      <c r="B3719" t="s">
        <v>6907</v>
      </c>
      <c r="C3719">
        <v>3.7498805360999999E-4</v>
      </c>
      <c r="D3719">
        <v>0</v>
      </c>
      <c r="E3719">
        <v>0.32672781000000001</v>
      </c>
      <c r="F3719">
        <v>4.0435872499999999</v>
      </c>
      <c r="G3719">
        <v>18.452411290000001</v>
      </c>
      <c r="H3719">
        <v>0</v>
      </c>
    </row>
    <row r="3720" spans="1:8" x14ac:dyDescent="0.3">
      <c r="A3720" t="s">
        <v>2741</v>
      </c>
      <c r="B3720" t="s">
        <v>6908</v>
      </c>
      <c r="C3720">
        <v>6.1053390373600001E-3</v>
      </c>
      <c r="D3720">
        <v>0</v>
      </c>
      <c r="E3720">
        <v>1.1405749999999999E-2</v>
      </c>
      <c r="F3720">
        <v>-7.1204710000000004E-2</v>
      </c>
      <c r="G3720">
        <v>-1.3153140000000001E-2</v>
      </c>
      <c r="H3720">
        <v>0</v>
      </c>
    </row>
    <row r="3721" spans="1:8" x14ac:dyDescent="0.3">
      <c r="A3721" t="s">
        <v>6781</v>
      </c>
      <c r="B3721" t="s">
        <v>6780</v>
      </c>
      <c r="C3721">
        <v>3.4498900931779999E-2</v>
      </c>
      <c r="D3721">
        <v>0</v>
      </c>
      <c r="E3721">
        <v>0.54351368</v>
      </c>
      <c r="F3721">
        <v>4.0452163499999996</v>
      </c>
      <c r="G3721">
        <v>-35.898582380000001</v>
      </c>
      <c r="H3721">
        <v>0</v>
      </c>
    </row>
    <row r="3722" spans="1:8" x14ac:dyDescent="0.3">
      <c r="A3722" t="s">
        <v>6910</v>
      </c>
      <c r="B3722" t="s">
        <v>6909</v>
      </c>
      <c r="C3722">
        <v>3.7440994921999999E-4</v>
      </c>
      <c r="D3722">
        <v>0</v>
      </c>
      <c r="E3722">
        <v>0.17831467000000001</v>
      </c>
      <c r="F3722">
        <v>3.8624720199999998</v>
      </c>
      <c r="G3722">
        <v>18.265664619999999</v>
      </c>
      <c r="H3722">
        <v>0</v>
      </c>
    </row>
    <row r="3723" spans="1:8" x14ac:dyDescent="0.3">
      <c r="A3723" t="s">
        <v>6912</v>
      </c>
      <c r="B3723" t="s">
        <v>6911</v>
      </c>
      <c r="C3723">
        <v>2.6400999968599998E-3</v>
      </c>
      <c r="D3723">
        <v>0</v>
      </c>
      <c r="E3723">
        <v>-7.3009180000000007E-2</v>
      </c>
      <c r="F3723">
        <v>4.4594821299999996</v>
      </c>
      <c r="G3723">
        <v>21.562611709999999</v>
      </c>
      <c r="H3723">
        <v>0</v>
      </c>
    </row>
    <row r="3724" spans="1:8" x14ac:dyDescent="0.3">
      <c r="A3724" t="s">
        <v>4179</v>
      </c>
      <c r="B3724" t="s">
        <v>4179</v>
      </c>
      <c r="C3724">
        <v>0</v>
      </c>
      <c r="D3724">
        <v>0</v>
      </c>
      <c r="E3724">
        <v>0</v>
      </c>
      <c r="F3724">
        <v>0</v>
      </c>
      <c r="G3724">
        <v>0</v>
      </c>
      <c r="H3724">
        <v>0</v>
      </c>
    </row>
    <row r="3725" spans="1:8" x14ac:dyDescent="0.3">
      <c r="A3725" t="s">
        <v>6918</v>
      </c>
      <c r="B3725" t="s">
        <v>6917</v>
      </c>
      <c r="C3725">
        <v>0.14435347433248999</v>
      </c>
      <c r="D3725">
        <v>0</v>
      </c>
      <c r="E3725">
        <v>1.40769279</v>
      </c>
      <c r="F3725">
        <v>5.65094721</v>
      </c>
      <c r="G3725">
        <v>25.09301863</v>
      </c>
      <c r="H3725">
        <v>0</v>
      </c>
    </row>
    <row r="3726" spans="1:8" x14ac:dyDescent="0.3">
      <c r="A3726" t="s">
        <v>6920</v>
      </c>
      <c r="B3726" t="s">
        <v>6919</v>
      </c>
      <c r="C3726">
        <v>0</v>
      </c>
      <c r="D3726">
        <v>0</v>
      </c>
      <c r="E3726">
        <v>0</v>
      </c>
      <c r="F3726">
        <v>0</v>
      </c>
      <c r="G3726">
        <v>0</v>
      </c>
      <c r="H3726">
        <v>0</v>
      </c>
    </row>
    <row r="3727" spans="1:8" x14ac:dyDescent="0.3">
      <c r="A3727" t="s">
        <v>6923</v>
      </c>
      <c r="B3727" t="s">
        <v>6922</v>
      </c>
      <c r="C3727">
        <v>7.7729882709999998E-5</v>
      </c>
      <c r="D3727">
        <v>0</v>
      </c>
      <c r="E3727">
        <v>0.42927826000000002</v>
      </c>
      <c r="F3727">
        <v>0.11665323</v>
      </c>
      <c r="G3727">
        <v>1.3690410900000001</v>
      </c>
      <c r="H3727">
        <v>0</v>
      </c>
    </row>
    <row r="3728" spans="1:8" x14ac:dyDescent="0.3">
      <c r="A3728" t="s">
        <v>6725</v>
      </c>
      <c r="B3728" t="s">
        <v>6724</v>
      </c>
      <c r="C3728">
        <v>3.7440994921999999E-4</v>
      </c>
      <c r="D3728">
        <v>0</v>
      </c>
      <c r="E3728">
        <v>0.17205802000000001</v>
      </c>
      <c r="F3728">
        <v>-48.058406339999998</v>
      </c>
      <c r="G3728">
        <v>-40.862099739999998</v>
      </c>
      <c r="H3728">
        <v>0</v>
      </c>
    </row>
    <row r="3729" spans="1:8" x14ac:dyDescent="0.3">
      <c r="A3729" t="s">
        <v>6925</v>
      </c>
      <c r="B3729" t="s">
        <v>6924</v>
      </c>
      <c r="C3729">
        <v>7.7423960300000008E-6</v>
      </c>
      <c r="D3729">
        <v>0</v>
      </c>
      <c r="E3729">
        <v>2.4902500000000001E-2</v>
      </c>
      <c r="F3729">
        <v>4.2738711900000004</v>
      </c>
      <c r="G3729">
        <v>20.255466800000001</v>
      </c>
      <c r="H3729">
        <v>0</v>
      </c>
    </row>
    <row r="3730" spans="1:8" x14ac:dyDescent="0.3">
      <c r="A3730" t="s">
        <v>6927</v>
      </c>
      <c r="B3730" t="s">
        <v>6926</v>
      </c>
      <c r="C3730">
        <v>5.3927176949999998E-4</v>
      </c>
      <c r="D3730">
        <v>0</v>
      </c>
      <c r="E3730">
        <v>0.33841785000000002</v>
      </c>
      <c r="F3730">
        <v>0.28279323000000001</v>
      </c>
      <c r="G3730">
        <v>9.3894179700000002</v>
      </c>
      <c r="H3730">
        <v>0</v>
      </c>
    </row>
    <row r="3731" spans="1:8" x14ac:dyDescent="0.3">
      <c r="A3731" t="s">
        <v>6929</v>
      </c>
      <c r="B3731" t="s">
        <v>6928</v>
      </c>
      <c r="C3731">
        <v>0.38579204358340002</v>
      </c>
      <c r="D3731">
        <v>0</v>
      </c>
      <c r="E3731">
        <v>0.39440234000000002</v>
      </c>
      <c r="F3731">
        <v>8.8243639999999998E-2</v>
      </c>
      <c r="G3731">
        <v>1.3458933900000001</v>
      </c>
      <c r="H3731">
        <v>0</v>
      </c>
    </row>
    <row r="3732" spans="1:8" x14ac:dyDescent="0.3">
      <c r="A3732" t="s">
        <v>6932</v>
      </c>
      <c r="B3732" t="s">
        <v>6932</v>
      </c>
      <c r="C3732">
        <v>8.6114206252383898</v>
      </c>
      <c r="D3732">
        <v>0</v>
      </c>
      <c r="E3732">
        <v>-6.658269E-2</v>
      </c>
      <c r="F3732">
        <v>4.0085451900000004</v>
      </c>
      <c r="G3732">
        <v>19.372483150000001</v>
      </c>
      <c r="H3732">
        <v>0</v>
      </c>
    </row>
    <row r="3733" spans="1:8" x14ac:dyDescent="0.3">
      <c r="A3733" t="s">
        <v>5932</v>
      </c>
      <c r="B3733" t="s">
        <v>5931</v>
      </c>
      <c r="C3733">
        <v>4.9041732760000003E-5</v>
      </c>
      <c r="D3733">
        <v>0</v>
      </c>
      <c r="E3733">
        <v>1.1934729999999999E-2</v>
      </c>
      <c r="F3733">
        <v>-5.4873949999999998E-2</v>
      </c>
      <c r="G3733">
        <v>-2.0164936299999998</v>
      </c>
      <c r="H3733">
        <v>0</v>
      </c>
    </row>
    <row r="3734" spans="1:8" x14ac:dyDescent="0.3">
      <c r="A3734" t="s">
        <v>6934</v>
      </c>
      <c r="B3734" t="s">
        <v>6933</v>
      </c>
      <c r="C3734">
        <v>0.21318140973708999</v>
      </c>
      <c r="D3734">
        <v>0</v>
      </c>
      <c r="E3734">
        <v>7.9674700000000008E-3</v>
      </c>
      <c r="F3734">
        <v>-7.4832079999999995E-2</v>
      </c>
      <c r="G3734">
        <v>-1.683024E-2</v>
      </c>
      <c r="H3734">
        <v>0</v>
      </c>
    </row>
    <row r="3735" spans="1:8" x14ac:dyDescent="0.3">
      <c r="A3735" t="s">
        <v>6936</v>
      </c>
      <c r="B3735" t="s">
        <v>6935</v>
      </c>
      <c r="C3735">
        <v>6.7976291940399997E-3</v>
      </c>
      <c r="D3735">
        <v>0</v>
      </c>
      <c r="E3735">
        <v>-0.20317557</v>
      </c>
      <c r="F3735">
        <v>4.9205610799999997</v>
      </c>
      <c r="G3735">
        <v>23.937543160000001</v>
      </c>
      <c r="H3735">
        <v>0</v>
      </c>
    </row>
    <row r="3736" spans="1:8" x14ac:dyDescent="0.3">
      <c r="A3736" t="s">
        <v>6938</v>
      </c>
      <c r="B3736" t="s">
        <v>6937</v>
      </c>
      <c r="C3736">
        <v>1.4694897855E-4</v>
      </c>
      <c r="D3736">
        <v>0</v>
      </c>
      <c r="E3736">
        <v>-0.41490206000000002</v>
      </c>
      <c r="F3736">
        <v>5.1985916000000003</v>
      </c>
      <c r="G3736">
        <v>25.60187239</v>
      </c>
      <c r="H3736">
        <v>0</v>
      </c>
    </row>
    <row r="3737" spans="1:8" x14ac:dyDescent="0.3">
      <c r="A3737" t="s">
        <v>6942</v>
      </c>
      <c r="B3737" t="s">
        <v>6941</v>
      </c>
      <c r="C3737">
        <v>2.7753623621999999E-4</v>
      </c>
      <c r="D3737">
        <v>0</v>
      </c>
      <c r="E3737">
        <v>-0.41257828000000002</v>
      </c>
      <c r="F3737">
        <v>5.1715540500000001</v>
      </c>
      <c r="G3737">
        <v>25.56060574</v>
      </c>
      <c r="H3737">
        <v>0</v>
      </c>
    </row>
    <row r="3738" spans="1:8" x14ac:dyDescent="0.3">
      <c r="A3738" t="s">
        <v>5685</v>
      </c>
      <c r="B3738" t="s">
        <v>6943</v>
      </c>
      <c r="C3738">
        <v>1.1251145129200001E-3</v>
      </c>
      <c r="D3738">
        <v>0</v>
      </c>
      <c r="E3738">
        <v>0.55695138</v>
      </c>
      <c r="F3738">
        <v>4.05912205</v>
      </c>
      <c r="G3738">
        <v>18.464102359999998</v>
      </c>
      <c r="H3738">
        <v>0</v>
      </c>
    </row>
    <row r="3739" spans="1:8" x14ac:dyDescent="0.3">
      <c r="A3739" t="s">
        <v>6944</v>
      </c>
      <c r="B3739" t="s">
        <v>6944</v>
      </c>
      <c r="C3739">
        <v>4.7152375262499999E-3</v>
      </c>
      <c r="D3739">
        <v>0</v>
      </c>
      <c r="E3739">
        <v>1.7670400000000001E-3</v>
      </c>
      <c r="F3739">
        <v>-0.10394991000000001</v>
      </c>
      <c r="G3739">
        <v>1.1441913399999999</v>
      </c>
      <c r="H3739">
        <v>0</v>
      </c>
    </row>
    <row r="3740" spans="1:8" x14ac:dyDescent="0.3">
      <c r="A3740" t="s">
        <v>6742</v>
      </c>
      <c r="B3740" t="s">
        <v>6742</v>
      </c>
      <c r="C3740">
        <v>0.92064914728492997</v>
      </c>
      <c r="D3740">
        <v>0</v>
      </c>
      <c r="E3740">
        <v>7.0283020000000002E-2</v>
      </c>
      <c r="F3740">
        <v>3.7488606299999998</v>
      </c>
      <c r="G3740">
        <v>-10.54652877</v>
      </c>
      <c r="H3740">
        <v>0</v>
      </c>
    </row>
    <row r="3741" spans="1:8" x14ac:dyDescent="0.3">
      <c r="A3741" t="s">
        <v>6946</v>
      </c>
      <c r="B3741" t="s">
        <v>6945</v>
      </c>
      <c r="C3741">
        <v>3.7503817096999999E-4</v>
      </c>
      <c r="D3741">
        <v>0</v>
      </c>
      <c r="E3741">
        <v>0.55714631000000003</v>
      </c>
      <c r="F3741">
        <v>4.05912205</v>
      </c>
      <c r="G3741">
        <v>18.464102359999998</v>
      </c>
      <c r="H3741">
        <v>0</v>
      </c>
    </row>
    <row r="3742" spans="1:8" x14ac:dyDescent="0.3">
      <c r="A3742" t="s">
        <v>6632</v>
      </c>
      <c r="B3742" t="s">
        <v>6631</v>
      </c>
      <c r="C3742">
        <v>553.45554452725332</v>
      </c>
      <c r="D3742">
        <v>0</v>
      </c>
      <c r="E3742">
        <v>-0.31545732999999998</v>
      </c>
      <c r="F3742">
        <v>3.8117823799999999</v>
      </c>
      <c r="G3742">
        <v>-15.27292978</v>
      </c>
      <c r="H3742">
        <v>0</v>
      </c>
    </row>
    <row r="3743" spans="1:8" x14ac:dyDescent="0.3">
      <c r="A3743" t="s">
        <v>6949</v>
      </c>
      <c r="B3743" t="s">
        <v>6948</v>
      </c>
      <c r="C3743">
        <v>8.1628304799999996E-6</v>
      </c>
      <c r="D3743">
        <v>0</v>
      </c>
      <c r="E3743">
        <v>-0.54337827999999999</v>
      </c>
      <c r="F3743">
        <v>-47.414222959999996</v>
      </c>
      <c r="G3743">
        <v>-37.204712120000003</v>
      </c>
      <c r="H3743">
        <v>0</v>
      </c>
    </row>
    <row r="3744" spans="1:8" x14ac:dyDescent="0.3">
      <c r="A3744" t="s">
        <v>6951</v>
      </c>
      <c r="B3744" t="s">
        <v>6950</v>
      </c>
      <c r="C3744">
        <v>2.0017505041000001E-4</v>
      </c>
      <c r="D3744">
        <v>0</v>
      </c>
      <c r="E3744">
        <v>1.032197E-2</v>
      </c>
      <c r="F3744">
        <v>-7.247953E-2</v>
      </c>
      <c r="G3744">
        <v>-2.069474E-2</v>
      </c>
      <c r="H3744">
        <v>0</v>
      </c>
    </row>
    <row r="3745" spans="1:8" x14ac:dyDescent="0.3">
      <c r="A3745" t="s">
        <v>6953</v>
      </c>
      <c r="B3745" t="s">
        <v>6952</v>
      </c>
      <c r="C3745">
        <v>9.3747013400000004E-5</v>
      </c>
      <c r="D3745">
        <v>0</v>
      </c>
      <c r="E3745">
        <v>0.54351368</v>
      </c>
      <c r="F3745">
        <v>4.0452163499999996</v>
      </c>
      <c r="G3745">
        <v>18.448271680000001</v>
      </c>
      <c r="H3745">
        <v>0</v>
      </c>
    </row>
    <row r="3746" spans="1:8" x14ac:dyDescent="0.3">
      <c r="A3746" t="s">
        <v>6797</v>
      </c>
      <c r="B3746" t="s">
        <v>6796</v>
      </c>
      <c r="C3746">
        <v>3.5049826145500001E-3</v>
      </c>
      <c r="D3746">
        <v>0</v>
      </c>
      <c r="E3746">
        <v>1.1934729999999999E-2</v>
      </c>
      <c r="F3746">
        <v>-5.4873949999999998E-2</v>
      </c>
      <c r="G3746">
        <v>-61.097857320000003</v>
      </c>
      <c r="H3746">
        <v>0</v>
      </c>
    </row>
    <row r="3747" spans="1:8" x14ac:dyDescent="0.3">
      <c r="A3747" t="s">
        <v>6957</v>
      </c>
      <c r="B3747" t="s">
        <v>6956</v>
      </c>
      <c r="C3747">
        <v>0</v>
      </c>
      <c r="D3747">
        <v>0</v>
      </c>
      <c r="E3747">
        <v>0</v>
      </c>
      <c r="F3747">
        <v>0</v>
      </c>
      <c r="G3747">
        <v>0</v>
      </c>
      <c r="H3747">
        <v>0</v>
      </c>
    </row>
    <row r="3748" spans="1:8" x14ac:dyDescent="0.3">
      <c r="A3748" t="s">
        <v>6959</v>
      </c>
      <c r="B3748" t="s">
        <v>6958</v>
      </c>
      <c r="C3748">
        <v>0</v>
      </c>
      <c r="D3748">
        <v>0</v>
      </c>
      <c r="E3748">
        <v>0</v>
      </c>
      <c r="F3748">
        <v>0</v>
      </c>
      <c r="G3748">
        <v>0</v>
      </c>
      <c r="H3748">
        <v>0</v>
      </c>
    </row>
    <row r="3749" spans="1:8" x14ac:dyDescent="0.3">
      <c r="A3749" t="s">
        <v>6961</v>
      </c>
      <c r="B3749" t="s">
        <v>6960</v>
      </c>
      <c r="C3749">
        <v>7.0042872898860006E-2</v>
      </c>
      <c r="D3749">
        <v>0</v>
      </c>
      <c r="E3749">
        <v>-0.76647348999999998</v>
      </c>
      <c r="F3749">
        <v>4.9356395099999997</v>
      </c>
      <c r="G3749">
        <v>25.304753590000001</v>
      </c>
      <c r="H3749">
        <v>0</v>
      </c>
    </row>
    <row r="3750" spans="1:8" x14ac:dyDescent="0.3">
      <c r="A3750" t="s">
        <v>6963</v>
      </c>
      <c r="B3750" t="s">
        <v>6962</v>
      </c>
      <c r="C3750">
        <v>3.7498805360999999E-4</v>
      </c>
      <c r="D3750">
        <v>0</v>
      </c>
      <c r="E3750">
        <v>0.32672781000000001</v>
      </c>
      <c r="F3750">
        <v>4.0452163499999996</v>
      </c>
      <c r="G3750">
        <v>18.448271680000001</v>
      </c>
      <c r="H3750">
        <v>0</v>
      </c>
    </row>
    <row r="3751" spans="1:8" x14ac:dyDescent="0.3">
      <c r="A3751" t="s">
        <v>6965</v>
      </c>
      <c r="B3751" t="s">
        <v>6964</v>
      </c>
      <c r="C3751">
        <v>8.6366202674860004E-2</v>
      </c>
      <c r="D3751">
        <v>0</v>
      </c>
      <c r="E3751">
        <v>0.17061203999999999</v>
      </c>
      <c r="F3751">
        <v>2.2044792700000002</v>
      </c>
      <c r="G3751">
        <v>9.9447810099999998</v>
      </c>
      <c r="H3751">
        <v>0</v>
      </c>
    </row>
    <row r="3752" spans="1:8" x14ac:dyDescent="0.3">
      <c r="A3752" t="s">
        <v>6967</v>
      </c>
      <c r="B3752" t="s">
        <v>6966</v>
      </c>
      <c r="C3752">
        <v>1.8936896706999999E-4</v>
      </c>
      <c r="D3752">
        <v>0</v>
      </c>
      <c r="E3752">
        <v>0.32672781000000001</v>
      </c>
      <c r="F3752">
        <v>4.0435872399999999</v>
      </c>
      <c r="G3752">
        <v>-40.178496269999997</v>
      </c>
      <c r="H3752">
        <v>0</v>
      </c>
    </row>
    <row r="3753" spans="1:8" x14ac:dyDescent="0.3">
      <c r="A3753" t="s">
        <v>6968</v>
      </c>
      <c r="B3753" t="s">
        <v>6968</v>
      </c>
      <c r="C3753">
        <v>5.9649606304000005E-4</v>
      </c>
      <c r="D3753">
        <v>0</v>
      </c>
      <c r="E3753">
        <v>-0.1455427</v>
      </c>
      <c r="F3753">
        <v>-3.3894965099999999</v>
      </c>
      <c r="G3753">
        <v>8.2842489199999996</v>
      </c>
      <c r="H3753">
        <v>0</v>
      </c>
    </row>
    <row r="3754" spans="1:8" x14ac:dyDescent="0.3">
      <c r="A3754" t="s">
        <v>6675</v>
      </c>
      <c r="B3754" t="s">
        <v>6674</v>
      </c>
      <c r="C3754">
        <v>0</v>
      </c>
      <c r="D3754">
        <v>0</v>
      </c>
      <c r="E3754">
        <v>0</v>
      </c>
      <c r="F3754">
        <v>0</v>
      </c>
      <c r="G3754">
        <v>0</v>
      </c>
      <c r="H3754">
        <v>0</v>
      </c>
    </row>
    <row r="3755" spans="1:8" x14ac:dyDescent="0.3">
      <c r="A3755" t="s">
        <v>6969</v>
      </c>
      <c r="B3755" t="s">
        <v>19</v>
      </c>
      <c r="C3755">
        <v>21.641547080219549</v>
      </c>
      <c r="D3755">
        <v>0</v>
      </c>
      <c r="E3755">
        <v>-1.3059990699999999</v>
      </c>
      <c r="F3755">
        <v>-2.1418312799999999</v>
      </c>
      <c r="G3755">
        <v>-1.95841449</v>
      </c>
      <c r="H3755">
        <v>0</v>
      </c>
    </row>
    <row r="3756" spans="1:8" x14ac:dyDescent="0.3">
      <c r="A3756" t="s">
        <v>2780</v>
      </c>
      <c r="B3756" t="s">
        <v>6578</v>
      </c>
      <c r="C3756">
        <v>1.6637849577E-3</v>
      </c>
      <c r="D3756">
        <v>0</v>
      </c>
      <c r="E3756">
        <v>1.17880907</v>
      </c>
      <c r="F3756">
        <v>-2.8242491799999998</v>
      </c>
      <c r="G3756">
        <v>18.32837494</v>
      </c>
      <c r="H3756">
        <v>0</v>
      </c>
    </row>
    <row r="3757" spans="1:8" x14ac:dyDescent="0.3">
      <c r="A3757" t="s">
        <v>6971</v>
      </c>
      <c r="B3757" t="s">
        <v>6970</v>
      </c>
      <c r="C3757">
        <v>2.9999044288999999E-4</v>
      </c>
      <c r="D3757">
        <v>0</v>
      </c>
      <c r="E3757">
        <v>0.32672781000000001</v>
      </c>
      <c r="F3757">
        <v>4.0435872499999999</v>
      </c>
      <c r="G3757">
        <v>18.458423239999998</v>
      </c>
      <c r="H3757">
        <v>0</v>
      </c>
    </row>
    <row r="3758" spans="1:8" x14ac:dyDescent="0.3">
      <c r="A3758" t="s">
        <v>6973</v>
      </c>
      <c r="B3758" t="s">
        <v>6972</v>
      </c>
      <c r="C3758">
        <v>2.8987148828679601</v>
      </c>
      <c r="D3758">
        <v>0</v>
      </c>
      <c r="E3758">
        <v>1.2009479999999999E-2</v>
      </c>
      <c r="F3758">
        <v>-1.3791975000000001</v>
      </c>
      <c r="G3758">
        <v>37.11405208</v>
      </c>
      <c r="H3758">
        <v>0</v>
      </c>
    </row>
    <row r="3759" spans="1:8" x14ac:dyDescent="0.3">
      <c r="A3759" t="s">
        <v>6975</v>
      </c>
      <c r="B3759" t="s">
        <v>6974</v>
      </c>
      <c r="C3759">
        <v>29.726427973535738</v>
      </c>
      <c r="D3759">
        <v>0</v>
      </c>
      <c r="E3759">
        <v>0.32672780000000001</v>
      </c>
      <c r="F3759">
        <v>4.0435872499999999</v>
      </c>
      <c r="G3759">
        <v>40.652147210000003</v>
      </c>
      <c r="H3759">
        <v>0</v>
      </c>
    </row>
    <row r="3760" spans="1:8" x14ac:dyDescent="0.3">
      <c r="A3760" t="s">
        <v>6977</v>
      </c>
      <c r="B3760" t="s">
        <v>6976</v>
      </c>
      <c r="C3760">
        <v>1.6289040209999999E-5</v>
      </c>
      <c r="D3760">
        <v>0</v>
      </c>
      <c r="E3760">
        <v>-0.76807386</v>
      </c>
      <c r="F3760">
        <v>4.8905436199999999</v>
      </c>
      <c r="G3760">
        <v>25.30885846</v>
      </c>
      <c r="H3760">
        <v>0</v>
      </c>
    </row>
    <row r="3761" spans="1:8" x14ac:dyDescent="0.3">
      <c r="A3761" t="s">
        <v>6978</v>
      </c>
      <c r="B3761" t="s">
        <v>6978</v>
      </c>
      <c r="C3761">
        <v>3.7503817096999999E-4</v>
      </c>
      <c r="D3761">
        <v>0</v>
      </c>
      <c r="E3761">
        <v>0.55714631000000003</v>
      </c>
      <c r="F3761">
        <v>4.05912205</v>
      </c>
      <c r="G3761">
        <v>18.47425527</v>
      </c>
      <c r="H3761">
        <v>0</v>
      </c>
    </row>
    <row r="3762" spans="1:8" x14ac:dyDescent="0.3">
      <c r="A3762" t="s">
        <v>6979</v>
      </c>
      <c r="B3762" t="s">
        <v>6979</v>
      </c>
      <c r="C3762">
        <v>6.0775425930000003E-5</v>
      </c>
      <c r="D3762">
        <v>0</v>
      </c>
      <c r="E3762">
        <v>-0.14261641999999999</v>
      </c>
      <c r="F3762">
        <v>4.6465572699999997</v>
      </c>
      <c r="G3762">
        <v>22.17918586</v>
      </c>
      <c r="H3762">
        <v>0</v>
      </c>
    </row>
    <row r="3763" spans="1:8" x14ac:dyDescent="0.3">
      <c r="A3763" t="s">
        <v>6981</v>
      </c>
      <c r="B3763" t="s">
        <v>6980</v>
      </c>
      <c r="C3763">
        <v>0.37498805360634002</v>
      </c>
      <c r="D3763">
        <v>0</v>
      </c>
      <c r="E3763">
        <v>0.32672780000000001</v>
      </c>
      <c r="F3763">
        <v>4.0435872499999999</v>
      </c>
      <c r="G3763">
        <v>76.788465200000005</v>
      </c>
      <c r="H3763">
        <v>0</v>
      </c>
    </row>
    <row r="3764" spans="1:8" x14ac:dyDescent="0.3">
      <c r="A3764" t="s">
        <v>6983</v>
      </c>
      <c r="B3764" t="s">
        <v>6982</v>
      </c>
      <c r="C3764">
        <v>8.3070690179000005E-4</v>
      </c>
      <c r="D3764">
        <v>0</v>
      </c>
      <c r="E3764">
        <v>15.291535870000001</v>
      </c>
      <c r="F3764">
        <v>-9.8321145399999992</v>
      </c>
      <c r="G3764">
        <v>3.7325386300000001</v>
      </c>
      <c r="H3764">
        <v>0</v>
      </c>
    </row>
    <row r="3765" spans="1:8" x14ac:dyDescent="0.3">
      <c r="A3765" t="s">
        <v>6985</v>
      </c>
      <c r="B3765" t="s">
        <v>6984</v>
      </c>
      <c r="C3765">
        <v>0.23405123897072</v>
      </c>
      <c r="D3765">
        <v>0</v>
      </c>
      <c r="E3765">
        <v>-6.05547814</v>
      </c>
      <c r="F3765">
        <v>-5.46120874</v>
      </c>
      <c r="G3765">
        <v>-11.5907423</v>
      </c>
      <c r="H3765">
        <v>0</v>
      </c>
    </row>
    <row r="3766" spans="1:8" x14ac:dyDescent="0.3">
      <c r="A3766" t="s">
        <v>6987</v>
      </c>
      <c r="B3766" t="s">
        <v>6986</v>
      </c>
      <c r="C3766">
        <v>5.3881292134199997E-3</v>
      </c>
      <c r="D3766">
        <v>0</v>
      </c>
      <c r="E3766">
        <v>-0.53117398999999998</v>
      </c>
      <c r="F3766">
        <v>5.1844596899999997</v>
      </c>
      <c r="G3766">
        <v>25.60187239</v>
      </c>
      <c r="H3766">
        <v>0</v>
      </c>
    </row>
    <row r="3767" spans="1:8" x14ac:dyDescent="0.3">
      <c r="A3767" t="s">
        <v>6989</v>
      </c>
      <c r="B3767" t="s">
        <v>6988</v>
      </c>
      <c r="C3767">
        <v>4.1089864898020002E-2</v>
      </c>
      <c r="D3767">
        <v>0</v>
      </c>
      <c r="E3767">
        <v>-0.11412437</v>
      </c>
      <c r="F3767">
        <v>-11.23329157</v>
      </c>
      <c r="G3767">
        <v>5.7653086599999996</v>
      </c>
      <c r="H3767">
        <v>0</v>
      </c>
    </row>
    <row r="3768" spans="1:8" x14ac:dyDescent="0.3">
      <c r="A3768" t="s">
        <v>6993</v>
      </c>
      <c r="B3768" t="s">
        <v>6992</v>
      </c>
      <c r="C3768">
        <v>7.0872742131599997E-2</v>
      </c>
      <c r="D3768">
        <v>0</v>
      </c>
      <c r="E3768">
        <v>0.32672780000000001</v>
      </c>
      <c r="F3768">
        <v>4.0435872499999999</v>
      </c>
      <c r="G3768">
        <v>18.458423239999998</v>
      </c>
      <c r="H3768">
        <v>0</v>
      </c>
    </row>
    <row r="3769" spans="1:8" x14ac:dyDescent="0.3">
      <c r="A3769" t="s">
        <v>6995</v>
      </c>
      <c r="B3769" t="s">
        <v>6994</v>
      </c>
      <c r="C3769">
        <v>5.9256031013750002E-2</v>
      </c>
      <c r="D3769">
        <v>0</v>
      </c>
      <c r="E3769">
        <v>0.55714631999999997</v>
      </c>
      <c r="F3769">
        <v>4.078443</v>
      </c>
      <c r="G3769">
        <v>-10.38447848</v>
      </c>
      <c r="H3769">
        <v>0</v>
      </c>
    </row>
    <row r="3770" spans="1:8" x14ac:dyDescent="0.3">
      <c r="A3770" t="s">
        <v>6668</v>
      </c>
      <c r="B3770" t="s">
        <v>6996</v>
      </c>
      <c r="C3770">
        <v>1.364362622E-5</v>
      </c>
      <c r="D3770">
        <v>0</v>
      </c>
      <c r="E3770">
        <v>-0.20029605</v>
      </c>
      <c r="F3770">
        <v>5.50521204</v>
      </c>
      <c r="G3770">
        <v>20.315978059999999</v>
      </c>
      <c r="H3770">
        <v>0</v>
      </c>
    </row>
    <row r="3771" spans="1:8" x14ac:dyDescent="0.3">
      <c r="A3771" t="s">
        <v>6385</v>
      </c>
      <c r="B3771" t="s">
        <v>6385</v>
      </c>
      <c r="C3771">
        <v>0.27408232427710999</v>
      </c>
      <c r="D3771">
        <v>0</v>
      </c>
      <c r="E3771">
        <v>-4.7505060000000002E-2</v>
      </c>
      <c r="F3771">
        <v>1236.9422540200001</v>
      </c>
      <c r="G3771">
        <v>1242.3031698899999</v>
      </c>
      <c r="H3771">
        <v>0</v>
      </c>
    </row>
    <row r="3772" spans="1:8" x14ac:dyDescent="0.3">
      <c r="A3772" t="s">
        <v>6998</v>
      </c>
      <c r="B3772" t="s">
        <v>6997</v>
      </c>
      <c r="C3772">
        <v>2.6846747440830002E-2</v>
      </c>
      <c r="D3772">
        <v>0</v>
      </c>
      <c r="E3772">
        <v>0.1187267</v>
      </c>
      <c r="F3772">
        <v>-9.6350401899999998</v>
      </c>
      <c r="G3772">
        <v>176.00357069</v>
      </c>
      <c r="H3772">
        <v>0</v>
      </c>
    </row>
    <row r="3773" spans="1:8" x14ac:dyDescent="0.3">
      <c r="A3773" t="s">
        <v>7000</v>
      </c>
      <c r="B3773" t="s">
        <v>6999</v>
      </c>
      <c r="C3773">
        <v>3.7503817096999999E-4</v>
      </c>
      <c r="D3773">
        <v>0</v>
      </c>
      <c r="E3773">
        <v>0.55714631000000003</v>
      </c>
      <c r="F3773">
        <v>4.0784429900000001</v>
      </c>
      <c r="G3773">
        <v>18.464102359999998</v>
      </c>
      <c r="H3773">
        <v>0</v>
      </c>
    </row>
    <row r="3774" spans="1:8" x14ac:dyDescent="0.3">
      <c r="A3774" t="s">
        <v>7002</v>
      </c>
      <c r="B3774" t="s">
        <v>7001</v>
      </c>
      <c r="C3774">
        <v>1.8749402680000001E-4</v>
      </c>
      <c r="D3774">
        <v>0</v>
      </c>
      <c r="E3774">
        <v>0.54351368</v>
      </c>
      <c r="F3774">
        <v>4.0452163499999996</v>
      </c>
      <c r="G3774">
        <v>-25.921119050000001</v>
      </c>
      <c r="H3774">
        <v>0</v>
      </c>
    </row>
    <row r="3775" spans="1:8" x14ac:dyDescent="0.3">
      <c r="A3775" t="s">
        <v>7004</v>
      </c>
      <c r="B3775" t="s">
        <v>7003</v>
      </c>
      <c r="C3775">
        <v>1.1009368999999999E-7</v>
      </c>
      <c r="D3775">
        <v>0</v>
      </c>
      <c r="E3775">
        <v>7.9756600000000007E-3</v>
      </c>
      <c r="F3775">
        <v>-7.4825649999999994E-2</v>
      </c>
      <c r="G3775">
        <v>-1.550257E-2</v>
      </c>
      <c r="H3775">
        <v>0</v>
      </c>
    </row>
    <row r="3776" spans="1:8" x14ac:dyDescent="0.3">
      <c r="A3776" t="s">
        <v>5137</v>
      </c>
      <c r="B3776" t="s">
        <v>7005</v>
      </c>
      <c r="C3776">
        <v>1.62890402090373</v>
      </c>
      <c r="D3776">
        <v>0</v>
      </c>
      <c r="E3776">
        <v>-0.76647348999999998</v>
      </c>
      <c r="F3776">
        <v>4.9356395099999997</v>
      </c>
      <c r="G3776">
        <v>25.304753590000001</v>
      </c>
      <c r="H3776">
        <v>0</v>
      </c>
    </row>
    <row r="3777" spans="1:8" x14ac:dyDescent="0.3">
      <c r="A3777" t="s">
        <v>7010</v>
      </c>
      <c r="B3777" t="s">
        <v>7009</v>
      </c>
      <c r="C3777">
        <v>2.7576851776529999E-2</v>
      </c>
      <c r="D3777">
        <v>0</v>
      </c>
      <c r="E3777">
        <v>0</v>
      </c>
      <c r="F3777">
        <v>0</v>
      </c>
      <c r="G3777">
        <v>0</v>
      </c>
      <c r="H3777">
        <v>0</v>
      </c>
    </row>
    <row r="3778" spans="1:8" x14ac:dyDescent="0.3">
      <c r="A3778" t="s">
        <v>7012</v>
      </c>
      <c r="B3778" t="s">
        <v>7011</v>
      </c>
      <c r="C3778">
        <v>3.2578080419999997E-5</v>
      </c>
      <c r="D3778">
        <v>0</v>
      </c>
      <c r="E3778">
        <v>-0.76647346999999999</v>
      </c>
      <c r="F3778">
        <v>4.9356395199999996</v>
      </c>
      <c r="G3778">
        <v>25.30475358</v>
      </c>
      <c r="H3778">
        <v>0</v>
      </c>
    </row>
    <row r="3779" spans="1:8" x14ac:dyDescent="0.3">
      <c r="A3779" t="s">
        <v>6826</v>
      </c>
      <c r="B3779" t="s">
        <v>6825</v>
      </c>
      <c r="C3779">
        <v>7.4881989843700002E-3</v>
      </c>
      <c r="D3779">
        <v>0</v>
      </c>
      <c r="E3779">
        <v>0.17831467000000001</v>
      </c>
      <c r="F3779">
        <v>3.8624720199999998</v>
      </c>
      <c r="G3779">
        <v>81.962770039999995</v>
      </c>
      <c r="H3779">
        <v>0</v>
      </c>
    </row>
    <row r="3780" spans="1:8" x14ac:dyDescent="0.3">
      <c r="A3780" t="s">
        <v>7014</v>
      </c>
      <c r="B3780" t="s">
        <v>7013</v>
      </c>
      <c r="C3780">
        <v>4.7248494754400003E-2</v>
      </c>
      <c r="D3780">
        <v>0</v>
      </c>
      <c r="E3780">
        <v>0.54351368</v>
      </c>
      <c r="F3780">
        <v>4.0452163499999996</v>
      </c>
      <c r="G3780">
        <v>-13.723922959999999</v>
      </c>
      <c r="H3780">
        <v>0</v>
      </c>
    </row>
    <row r="3781" spans="1:8" x14ac:dyDescent="0.3">
      <c r="A3781" t="s">
        <v>1890</v>
      </c>
      <c r="B3781" t="s">
        <v>1890</v>
      </c>
      <c r="C3781">
        <v>217.13129068974928</v>
      </c>
      <c r="D3781">
        <v>0</v>
      </c>
      <c r="E3781">
        <v>-0.41257828000000002</v>
      </c>
      <c r="F3781">
        <v>5.1484005100000001</v>
      </c>
      <c r="G3781">
        <v>25.56060574</v>
      </c>
      <c r="H3781">
        <v>0</v>
      </c>
    </row>
    <row r="3782" spans="1:8" x14ac:dyDescent="0.3">
      <c r="A3782" t="s">
        <v>544</v>
      </c>
      <c r="B3782" t="s">
        <v>7015</v>
      </c>
      <c r="C3782">
        <v>1.6289040209999999E-5</v>
      </c>
      <c r="D3782">
        <v>0</v>
      </c>
      <c r="E3782">
        <v>-0.76647350000000003</v>
      </c>
      <c r="F3782">
        <v>4.9356395199999996</v>
      </c>
      <c r="G3782">
        <v>25.30475358</v>
      </c>
      <c r="H3782">
        <v>0</v>
      </c>
    </row>
    <row r="3783" spans="1:8" x14ac:dyDescent="0.3">
      <c r="A3783" t="s">
        <v>7019</v>
      </c>
      <c r="B3783" t="s">
        <v>7018</v>
      </c>
      <c r="C3783">
        <v>1.1624629661799999E-2</v>
      </c>
      <c r="D3783">
        <v>0</v>
      </c>
      <c r="E3783">
        <v>0.32672780000000001</v>
      </c>
      <c r="F3783">
        <v>4.0435872499999999</v>
      </c>
      <c r="G3783">
        <v>18.458423239999998</v>
      </c>
      <c r="H3783">
        <v>0</v>
      </c>
    </row>
    <row r="3784" spans="1:8" x14ac:dyDescent="0.3">
      <c r="A3784" t="s">
        <v>7021</v>
      </c>
      <c r="B3784" t="s">
        <v>7020</v>
      </c>
      <c r="C3784">
        <v>0</v>
      </c>
      <c r="D3784">
        <v>0</v>
      </c>
      <c r="E3784">
        <v>0</v>
      </c>
      <c r="F3784">
        <v>0</v>
      </c>
      <c r="G3784">
        <v>0</v>
      </c>
      <c r="H3784">
        <v>0</v>
      </c>
    </row>
    <row r="3785" spans="1:8" x14ac:dyDescent="0.3">
      <c r="A3785" t="s">
        <v>7023</v>
      </c>
      <c r="B3785" t="s">
        <v>7022</v>
      </c>
      <c r="C3785">
        <v>0</v>
      </c>
      <c r="D3785">
        <v>0</v>
      </c>
      <c r="E3785">
        <v>0</v>
      </c>
      <c r="F3785">
        <v>0</v>
      </c>
      <c r="G3785">
        <v>0</v>
      </c>
      <c r="H3785">
        <v>0</v>
      </c>
    </row>
    <row r="3786" spans="1:8" x14ac:dyDescent="0.3">
      <c r="A3786" t="s">
        <v>7025</v>
      </c>
      <c r="B3786" t="s">
        <v>7024</v>
      </c>
      <c r="C3786">
        <v>0.99787262627018003</v>
      </c>
      <c r="D3786">
        <v>0</v>
      </c>
      <c r="E3786">
        <v>1.032197E-2</v>
      </c>
      <c r="F3786">
        <v>-7.247953E-2</v>
      </c>
      <c r="G3786">
        <v>-2.0694750000000001E-2</v>
      </c>
      <c r="H3786">
        <v>0</v>
      </c>
    </row>
    <row r="3787" spans="1:8" x14ac:dyDescent="0.3">
      <c r="A3787" t="s">
        <v>4315</v>
      </c>
      <c r="B3787" t="s">
        <v>4314</v>
      </c>
      <c r="C3787">
        <v>0</v>
      </c>
      <c r="D3787">
        <v>0</v>
      </c>
      <c r="E3787">
        <v>0</v>
      </c>
      <c r="F3787">
        <v>0</v>
      </c>
      <c r="G3787">
        <v>0</v>
      </c>
      <c r="H3787">
        <v>0</v>
      </c>
    </row>
    <row r="3788" spans="1:8" x14ac:dyDescent="0.3">
      <c r="A3788" t="s">
        <v>7027</v>
      </c>
      <c r="B3788" t="s">
        <v>7026</v>
      </c>
      <c r="C3788">
        <v>0</v>
      </c>
      <c r="D3788">
        <v>0</v>
      </c>
      <c r="E3788">
        <v>0</v>
      </c>
      <c r="F3788">
        <v>0</v>
      </c>
      <c r="G3788">
        <v>0</v>
      </c>
      <c r="H3788">
        <v>0</v>
      </c>
    </row>
    <row r="3789" spans="1:8" x14ac:dyDescent="0.3">
      <c r="A3789" t="s">
        <v>4312</v>
      </c>
      <c r="B3789" t="s">
        <v>4311</v>
      </c>
      <c r="C3789">
        <v>0</v>
      </c>
      <c r="D3789">
        <v>0</v>
      </c>
      <c r="E3789">
        <v>0</v>
      </c>
      <c r="F3789">
        <v>0</v>
      </c>
      <c r="G3789">
        <v>0</v>
      </c>
      <c r="H3789">
        <v>0</v>
      </c>
    </row>
    <row r="3790" spans="1:8" x14ac:dyDescent="0.3">
      <c r="A3790" t="s">
        <v>3752</v>
      </c>
      <c r="B3790" t="s">
        <v>7028</v>
      </c>
      <c r="C3790">
        <v>0.62054265625628002</v>
      </c>
      <c r="D3790">
        <v>0</v>
      </c>
      <c r="E3790">
        <v>1.032197E-2</v>
      </c>
      <c r="F3790">
        <v>-7.247953E-2</v>
      </c>
      <c r="G3790">
        <v>-1.3153140000000001E-2</v>
      </c>
      <c r="H3790">
        <v>0</v>
      </c>
    </row>
    <row r="3791" spans="1:8" x14ac:dyDescent="0.3">
      <c r="A3791" t="s">
        <v>7030</v>
      </c>
      <c r="B3791" t="s">
        <v>7029</v>
      </c>
      <c r="C3791">
        <v>2.435091618123E-2</v>
      </c>
      <c r="D3791">
        <v>0</v>
      </c>
      <c r="E3791">
        <v>-0.16122193000000001</v>
      </c>
      <c r="F3791">
        <v>2.7969803999999998</v>
      </c>
      <c r="G3791">
        <v>13.08045235</v>
      </c>
      <c r="H3791">
        <v>0</v>
      </c>
    </row>
    <row r="3792" spans="1:8" x14ac:dyDescent="0.3">
      <c r="A3792" t="s">
        <v>7032</v>
      </c>
      <c r="B3792" t="s">
        <v>7031</v>
      </c>
      <c r="C3792">
        <v>0.18749402680317001</v>
      </c>
      <c r="D3792">
        <v>0</v>
      </c>
      <c r="E3792">
        <v>0.32672780000000001</v>
      </c>
      <c r="F3792">
        <v>4.0452163499999996</v>
      </c>
      <c r="G3792">
        <v>-65.138780679999996</v>
      </c>
      <c r="H3792">
        <v>0</v>
      </c>
    </row>
    <row r="3793" spans="1:8" x14ac:dyDescent="0.3">
      <c r="A3793" t="s">
        <v>7034</v>
      </c>
      <c r="B3793" t="s">
        <v>7033</v>
      </c>
      <c r="C3793">
        <v>4.8748446968799996E-3</v>
      </c>
      <c r="D3793">
        <v>0</v>
      </c>
      <c r="E3793">
        <v>0.32672780000000001</v>
      </c>
      <c r="F3793">
        <v>4.0228399499999998</v>
      </c>
      <c r="G3793">
        <v>18.458423239999998</v>
      </c>
      <c r="H3793">
        <v>0</v>
      </c>
    </row>
    <row r="3794" spans="1:8" x14ac:dyDescent="0.3">
      <c r="A3794" t="s">
        <v>7038</v>
      </c>
      <c r="B3794" t="s">
        <v>7037</v>
      </c>
      <c r="C3794">
        <v>5.4952938738000003E-4</v>
      </c>
      <c r="D3794">
        <v>0</v>
      </c>
      <c r="E3794">
        <v>-0.96990284000000004</v>
      </c>
      <c r="F3794">
        <v>4.7522275900000004</v>
      </c>
      <c r="G3794">
        <v>17.522699859999999</v>
      </c>
      <c r="H3794">
        <v>0</v>
      </c>
    </row>
    <row r="3795" spans="1:8" x14ac:dyDescent="0.3">
      <c r="A3795" t="s">
        <v>7040</v>
      </c>
      <c r="B3795" t="s">
        <v>7039</v>
      </c>
      <c r="C3795">
        <v>1.4999522144299999E-3</v>
      </c>
      <c r="D3795">
        <v>0</v>
      </c>
      <c r="E3795">
        <v>0.32672780000000001</v>
      </c>
      <c r="F3795">
        <v>108.08717449</v>
      </c>
      <c r="G3795">
        <v>136.91684647</v>
      </c>
      <c r="H3795">
        <v>0</v>
      </c>
    </row>
    <row r="3796" spans="1:8" x14ac:dyDescent="0.3">
      <c r="A3796" t="s">
        <v>89</v>
      </c>
      <c r="B3796" t="s">
        <v>7041</v>
      </c>
      <c r="C3796">
        <v>0.75147858100373</v>
      </c>
      <c r="D3796">
        <v>0</v>
      </c>
      <c r="E3796">
        <v>-0.76807384999999995</v>
      </c>
      <c r="F3796">
        <v>4.8905436099999999</v>
      </c>
      <c r="G3796">
        <v>25.304753590000001</v>
      </c>
      <c r="H3796">
        <v>0</v>
      </c>
    </row>
    <row r="3797" spans="1:8" x14ac:dyDescent="0.3">
      <c r="A3797" t="s">
        <v>7043</v>
      </c>
      <c r="B3797" t="s">
        <v>7042</v>
      </c>
      <c r="C3797">
        <v>38877.460190372971</v>
      </c>
      <c r="D3797">
        <v>0</v>
      </c>
      <c r="E3797">
        <v>-0.96990284000000004</v>
      </c>
      <c r="F3797">
        <v>4.7522275900000004</v>
      </c>
      <c r="G3797">
        <v>25.300877060000001</v>
      </c>
      <c r="H3797">
        <v>0</v>
      </c>
    </row>
    <row r="3798" spans="1:8" x14ac:dyDescent="0.3">
      <c r="A3798" t="s">
        <v>1468</v>
      </c>
      <c r="B3798" t="s">
        <v>6774</v>
      </c>
      <c r="C3798">
        <v>3.048760478211E-2</v>
      </c>
      <c r="D3798">
        <v>0</v>
      </c>
      <c r="E3798">
        <v>-0.14554317</v>
      </c>
      <c r="F3798">
        <v>-12.75920657</v>
      </c>
      <c r="G3798">
        <v>-5.7021860599999998</v>
      </c>
      <c r="H3798">
        <v>0</v>
      </c>
    </row>
    <row r="3799" spans="1:8" x14ac:dyDescent="0.3">
      <c r="A3799" t="s">
        <v>7047</v>
      </c>
      <c r="B3799" t="s">
        <v>7046</v>
      </c>
      <c r="C3799">
        <v>0.45471045189134002</v>
      </c>
      <c r="D3799">
        <v>0</v>
      </c>
      <c r="E3799">
        <v>-5.3696489999999999E-2</v>
      </c>
      <c r="F3799">
        <v>36.157985420000003</v>
      </c>
      <c r="G3799">
        <v>42.84291211</v>
      </c>
      <c r="H3799">
        <v>0</v>
      </c>
    </row>
    <row r="3800" spans="1:8" x14ac:dyDescent="0.3">
      <c r="A3800" t="s">
        <v>7049</v>
      </c>
      <c r="B3800" t="s">
        <v>7048</v>
      </c>
      <c r="C3800">
        <v>3.7503817096999999E-4</v>
      </c>
      <c r="D3800">
        <v>0</v>
      </c>
      <c r="E3800">
        <v>0.55714631000000003</v>
      </c>
      <c r="F3800">
        <v>4.05912205</v>
      </c>
      <c r="G3800">
        <v>18.54205061</v>
      </c>
      <c r="H3800">
        <v>0</v>
      </c>
    </row>
    <row r="3801" spans="1:8" x14ac:dyDescent="0.3">
      <c r="A3801" t="s">
        <v>6839</v>
      </c>
      <c r="B3801" t="s">
        <v>6838</v>
      </c>
      <c r="C3801">
        <v>2.265180192773E-2</v>
      </c>
      <c r="D3801">
        <v>0</v>
      </c>
      <c r="E3801">
        <v>0.17205802000000001</v>
      </c>
      <c r="F3801">
        <v>214.24664165999999</v>
      </c>
      <c r="G3801">
        <v>257.75363548000001</v>
      </c>
      <c r="H3801">
        <v>0</v>
      </c>
    </row>
    <row r="3802" spans="1:8" x14ac:dyDescent="0.3">
      <c r="A3802" t="s">
        <v>6382</v>
      </c>
      <c r="B3802" t="s">
        <v>6381</v>
      </c>
      <c r="C3802">
        <v>1.686858876847E-2</v>
      </c>
      <c r="D3802">
        <v>0</v>
      </c>
      <c r="E3802">
        <v>-0.54270746000000003</v>
      </c>
      <c r="F3802">
        <v>-26.02508525</v>
      </c>
      <c r="G3802">
        <v>-12.969163269999999</v>
      </c>
      <c r="H3802">
        <v>0</v>
      </c>
    </row>
    <row r="3803" spans="1:8" x14ac:dyDescent="0.3">
      <c r="A3803" t="s">
        <v>896</v>
      </c>
      <c r="B3803" t="s">
        <v>7050</v>
      </c>
      <c r="C3803">
        <v>6.3063436588810001E-2</v>
      </c>
      <c r="D3803">
        <v>0</v>
      </c>
      <c r="E3803">
        <v>-0.95885891000000001</v>
      </c>
      <c r="F3803">
        <v>-6.1298659000000004</v>
      </c>
      <c r="G3803">
        <v>12.278914500000001</v>
      </c>
      <c r="H3803">
        <v>0</v>
      </c>
    </row>
    <row r="3804" spans="1:8" x14ac:dyDescent="0.3">
      <c r="A3804" t="s">
        <v>7052</v>
      </c>
      <c r="B3804" t="s">
        <v>7051</v>
      </c>
      <c r="C3804">
        <v>12667.408382098767</v>
      </c>
      <c r="D3804">
        <v>0</v>
      </c>
      <c r="E3804">
        <v>1.49496962</v>
      </c>
      <c r="F3804">
        <v>21.697413480000002</v>
      </c>
      <c r="G3804">
        <v>44.25324337</v>
      </c>
      <c r="H3804">
        <v>0</v>
      </c>
    </row>
    <row r="3805" spans="1:8" x14ac:dyDescent="0.3">
      <c r="A3805" t="s">
        <v>7054</v>
      </c>
      <c r="B3805" t="s">
        <v>7053</v>
      </c>
      <c r="C3805">
        <v>26.925718644873189</v>
      </c>
      <c r="D3805">
        <v>0</v>
      </c>
      <c r="E3805">
        <v>0.1588667</v>
      </c>
      <c r="F3805">
        <v>0.15019504</v>
      </c>
      <c r="G3805">
        <v>6.5646079000000004</v>
      </c>
      <c r="H3805">
        <v>0</v>
      </c>
    </row>
    <row r="3806" spans="1:8" x14ac:dyDescent="0.3">
      <c r="A3806" t="s">
        <v>6834</v>
      </c>
      <c r="B3806" t="s">
        <v>6833</v>
      </c>
      <c r="C3806">
        <v>1.25341156E-5</v>
      </c>
      <c r="D3806">
        <v>0</v>
      </c>
      <c r="E3806">
        <v>-9.0783989999999995E-2</v>
      </c>
      <c r="F3806">
        <v>5.3210084200000001</v>
      </c>
      <c r="G3806">
        <v>-51.790153179999997</v>
      </c>
      <c r="H3806">
        <v>0</v>
      </c>
    </row>
    <row r="3807" spans="1:8" x14ac:dyDescent="0.3">
      <c r="A3807" t="s">
        <v>682</v>
      </c>
      <c r="B3807" t="s">
        <v>7055</v>
      </c>
      <c r="C3807">
        <v>3.2651321910000002E-5</v>
      </c>
      <c r="D3807">
        <v>0</v>
      </c>
      <c r="E3807">
        <v>-0.41257828000000002</v>
      </c>
      <c r="F3807">
        <v>5.1715540500000001</v>
      </c>
      <c r="G3807">
        <v>-83.255138450000004</v>
      </c>
      <c r="H3807">
        <v>0</v>
      </c>
    </row>
    <row r="3808" spans="1:8" x14ac:dyDescent="0.3">
      <c r="A3808" t="s">
        <v>7059</v>
      </c>
      <c r="B3808" t="s">
        <v>7058</v>
      </c>
      <c r="C3808">
        <v>2.9032467323700001E-3</v>
      </c>
      <c r="D3808">
        <v>0</v>
      </c>
      <c r="E3808">
        <v>-0.96222046999999999</v>
      </c>
      <c r="F3808">
        <v>4.7695493500000001</v>
      </c>
      <c r="G3808">
        <v>25.310267629999998</v>
      </c>
      <c r="H3808">
        <v>0</v>
      </c>
    </row>
    <row r="3809" spans="1:8" x14ac:dyDescent="0.3">
      <c r="A3809" t="s">
        <v>6429</v>
      </c>
      <c r="B3809" t="s">
        <v>6428</v>
      </c>
      <c r="C3809">
        <v>4.94040114E-5</v>
      </c>
      <c r="D3809">
        <v>0</v>
      </c>
      <c r="E3809">
        <v>-0.95885891999999995</v>
      </c>
      <c r="F3809">
        <v>4.7695493600000001</v>
      </c>
      <c r="G3809">
        <v>19.588417020000001</v>
      </c>
      <c r="H3809">
        <v>0</v>
      </c>
    </row>
    <row r="3810" spans="1:8" x14ac:dyDescent="0.3">
      <c r="A3810" t="s">
        <v>7061</v>
      </c>
      <c r="B3810" t="s">
        <v>7060</v>
      </c>
      <c r="C3810">
        <v>0.16325660954116</v>
      </c>
      <c r="D3810">
        <v>0</v>
      </c>
      <c r="E3810">
        <v>-0.41257828000000002</v>
      </c>
      <c r="F3810">
        <v>5.1484005100000001</v>
      </c>
      <c r="G3810">
        <v>25.56060574</v>
      </c>
      <c r="H3810">
        <v>0</v>
      </c>
    </row>
    <row r="3811" spans="1:8" x14ac:dyDescent="0.3">
      <c r="A3811" t="s">
        <v>7063</v>
      </c>
      <c r="B3811" t="s">
        <v>7062</v>
      </c>
      <c r="C3811">
        <v>8.0102717513709995E-2</v>
      </c>
      <c r="D3811">
        <v>0</v>
      </c>
      <c r="E3811">
        <v>6.9280508000000003</v>
      </c>
      <c r="F3811">
        <v>13.2545024</v>
      </c>
      <c r="G3811">
        <v>46.82693063</v>
      </c>
      <c r="H3811">
        <v>0</v>
      </c>
    </row>
    <row r="3812" spans="1:8" x14ac:dyDescent="0.3">
      <c r="A3812" t="s">
        <v>4737</v>
      </c>
      <c r="B3812" t="s">
        <v>7064</v>
      </c>
      <c r="C3812">
        <v>1.55110242802037</v>
      </c>
      <c r="D3812">
        <v>0</v>
      </c>
      <c r="E3812">
        <v>-0.95885891000000001</v>
      </c>
      <c r="F3812">
        <v>1.4510659699999999</v>
      </c>
      <c r="G3812">
        <v>14.187980140000001</v>
      </c>
      <c r="H3812">
        <v>0</v>
      </c>
    </row>
    <row r="3813" spans="1:8" x14ac:dyDescent="0.3">
      <c r="A3813" t="s">
        <v>7066</v>
      </c>
      <c r="B3813" t="s">
        <v>7065</v>
      </c>
      <c r="C3813">
        <v>1.1308403794075099</v>
      </c>
      <c r="D3813">
        <v>0</v>
      </c>
      <c r="E3813">
        <v>-0.22632939999999999</v>
      </c>
      <c r="F3813">
        <v>2.7979495600000002</v>
      </c>
      <c r="G3813">
        <v>15.03676383</v>
      </c>
      <c r="H3813">
        <v>0</v>
      </c>
    </row>
    <row r="3814" spans="1:8" x14ac:dyDescent="0.3">
      <c r="A3814" t="s">
        <v>7072</v>
      </c>
      <c r="B3814" t="s">
        <v>7071</v>
      </c>
      <c r="C3814">
        <v>8.0357527991190003E-2</v>
      </c>
      <c r="D3814">
        <v>0</v>
      </c>
      <c r="E3814">
        <v>-0.96222046999999999</v>
      </c>
      <c r="F3814">
        <v>4.7695493500000001</v>
      </c>
      <c r="G3814">
        <v>25.315803429999999</v>
      </c>
      <c r="H3814">
        <v>0</v>
      </c>
    </row>
    <row r="3815" spans="1:8" x14ac:dyDescent="0.3">
      <c r="A3815" t="s">
        <v>3954</v>
      </c>
      <c r="B3815" t="s">
        <v>7073</v>
      </c>
      <c r="C3815">
        <v>0.18602503260899</v>
      </c>
      <c r="D3815">
        <v>0</v>
      </c>
      <c r="E3815">
        <v>-0.11004680999999999</v>
      </c>
      <c r="F3815">
        <v>4.8096566799999998</v>
      </c>
      <c r="G3815">
        <v>23.221366979999999</v>
      </c>
      <c r="H3815">
        <v>0</v>
      </c>
    </row>
    <row r="3816" spans="1:8" x14ac:dyDescent="0.3">
      <c r="A3816" t="s">
        <v>7075</v>
      </c>
      <c r="B3816" t="s">
        <v>7074</v>
      </c>
      <c r="C3816">
        <v>3.3185124360000001E-5</v>
      </c>
      <c r="D3816">
        <v>0</v>
      </c>
      <c r="E3816">
        <v>-0.1252074</v>
      </c>
      <c r="F3816">
        <v>1.1696149</v>
      </c>
      <c r="G3816">
        <v>5.2554776800000003</v>
      </c>
      <c r="H3816">
        <v>0</v>
      </c>
    </row>
    <row r="3817" spans="1:8" x14ac:dyDescent="0.3">
      <c r="A3817" t="s">
        <v>7077</v>
      </c>
      <c r="B3817" t="s">
        <v>7076</v>
      </c>
      <c r="C3817">
        <v>2.3219301845649999E-2</v>
      </c>
      <c r="D3817">
        <v>0</v>
      </c>
      <c r="E3817">
        <v>-0.72289877999999996</v>
      </c>
      <c r="F3817">
        <v>-11.02241429</v>
      </c>
      <c r="G3817">
        <v>-8.0651212700000006</v>
      </c>
      <c r="H3817">
        <v>0</v>
      </c>
    </row>
    <row r="3818" spans="1:8" x14ac:dyDescent="0.3">
      <c r="A3818" t="s">
        <v>7079</v>
      </c>
      <c r="B3818" t="s">
        <v>7078</v>
      </c>
      <c r="C3818">
        <v>1.1858165538498999</v>
      </c>
      <c r="D3818">
        <v>0</v>
      </c>
      <c r="E3818">
        <v>-0.41257828000000002</v>
      </c>
      <c r="F3818">
        <v>0.19756973</v>
      </c>
      <c r="G3818">
        <v>15.58755508</v>
      </c>
      <c r="H3818">
        <v>0</v>
      </c>
    </row>
    <row r="3819" spans="1:8" x14ac:dyDescent="0.3">
      <c r="A3819" t="s">
        <v>7081</v>
      </c>
      <c r="B3819" t="s">
        <v>7080</v>
      </c>
      <c r="C3819">
        <v>0.20303155647019999</v>
      </c>
      <c r="D3819">
        <v>0</v>
      </c>
      <c r="E3819">
        <v>13.754749309999999</v>
      </c>
      <c r="F3819">
        <v>1.2753539599999999</v>
      </c>
      <c r="G3819">
        <v>-5.1464388799999998</v>
      </c>
      <c r="H3819">
        <v>0</v>
      </c>
    </row>
    <row r="3820" spans="1:8" x14ac:dyDescent="0.3">
      <c r="A3820" t="s">
        <v>3057</v>
      </c>
      <c r="B3820" t="s">
        <v>7082</v>
      </c>
      <c r="C3820">
        <v>1.76871085284E-3</v>
      </c>
      <c r="D3820">
        <v>0</v>
      </c>
      <c r="E3820">
        <v>-0.96222046999999999</v>
      </c>
      <c r="F3820">
        <v>4.7695493500000001</v>
      </c>
      <c r="G3820">
        <v>25.315803429999999</v>
      </c>
      <c r="H3820">
        <v>0</v>
      </c>
    </row>
    <row r="3821" spans="1:8" x14ac:dyDescent="0.3">
      <c r="A3821" t="s">
        <v>7084</v>
      </c>
      <c r="B3821" t="s">
        <v>7083</v>
      </c>
      <c r="C3821">
        <v>512.03</v>
      </c>
      <c r="D3821">
        <v>0</v>
      </c>
      <c r="E3821">
        <v>3.90617E-3</v>
      </c>
      <c r="F3821">
        <v>3.1257939999999998E-2</v>
      </c>
      <c r="G3821">
        <v>0.16628193999999999</v>
      </c>
      <c r="H3821">
        <v>0</v>
      </c>
    </row>
    <row r="3822" spans="1:8" x14ac:dyDescent="0.3">
      <c r="A3822" t="s">
        <v>7086</v>
      </c>
      <c r="B3822" t="s">
        <v>7085</v>
      </c>
      <c r="C3822">
        <v>459.8</v>
      </c>
      <c r="D3822">
        <v>0</v>
      </c>
      <c r="E3822">
        <v>0.16774502999999999</v>
      </c>
      <c r="F3822">
        <v>-2.8687312500000002</v>
      </c>
      <c r="G3822">
        <v>-0.45464386000000001</v>
      </c>
      <c r="H3822">
        <v>0</v>
      </c>
    </row>
    <row r="3823" spans="1:8" x14ac:dyDescent="0.3">
      <c r="A3823" t="s">
        <v>7088</v>
      </c>
      <c r="B3823" t="s">
        <v>7087</v>
      </c>
      <c r="C3823">
        <v>1529.03</v>
      </c>
      <c r="D3823">
        <v>0</v>
      </c>
      <c r="E3823">
        <v>-0.68138120999999996</v>
      </c>
      <c r="F3823">
        <v>5.2565276399999998</v>
      </c>
      <c r="G3823">
        <v>25.721920740000002</v>
      </c>
      <c r="H3823">
        <v>0</v>
      </c>
    </row>
    <row r="3824" spans="1:8" x14ac:dyDescent="0.3">
      <c r="A3824" t="s">
        <v>7090</v>
      </c>
      <c r="B3824" t="s">
        <v>7089</v>
      </c>
      <c r="C3824">
        <v>1407.96</v>
      </c>
      <c r="D3824">
        <v>0</v>
      </c>
      <c r="E3824">
        <v>-0.68142378999999997</v>
      </c>
      <c r="F3824">
        <v>5.1673912099999999</v>
      </c>
      <c r="G3824">
        <v>25.721939460000002</v>
      </c>
      <c r="H3824">
        <v>0</v>
      </c>
    </row>
    <row r="3825" spans="1:8" x14ac:dyDescent="0.3">
      <c r="A3825" t="s">
        <v>7092</v>
      </c>
      <c r="B3825" t="s">
        <v>7091</v>
      </c>
      <c r="C3825">
        <v>1275.28</v>
      </c>
      <c r="D3825">
        <v>0</v>
      </c>
      <c r="E3825">
        <v>-0.68144824999999998</v>
      </c>
      <c r="F3825">
        <v>5.2567287599999997</v>
      </c>
      <c r="G3825">
        <v>25.722623129999999</v>
      </c>
      <c r="H3825">
        <v>0</v>
      </c>
    </row>
    <row r="3826" spans="1:8" x14ac:dyDescent="0.3">
      <c r="A3826" t="s">
        <v>7094</v>
      </c>
      <c r="B3826" t="s">
        <v>7093</v>
      </c>
      <c r="C3826">
        <v>735.75</v>
      </c>
      <c r="D3826">
        <v>0</v>
      </c>
      <c r="E3826">
        <v>-0.68169546000000003</v>
      </c>
      <c r="F3826">
        <v>5.2560049199999996</v>
      </c>
      <c r="G3826">
        <v>25.721950719999999</v>
      </c>
      <c r="H3826">
        <v>0</v>
      </c>
    </row>
    <row r="3827" spans="1:8" x14ac:dyDescent="0.3">
      <c r="A3827" t="s">
        <v>7096</v>
      </c>
      <c r="B3827" t="s">
        <v>7095</v>
      </c>
      <c r="C3827">
        <v>1618.78</v>
      </c>
      <c r="D3827">
        <v>0</v>
      </c>
      <c r="E3827">
        <v>-0.68164108999999995</v>
      </c>
      <c r="F3827">
        <v>5.25638191</v>
      </c>
      <c r="G3827">
        <v>25.721697120000002</v>
      </c>
      <c r="H3827">
        <v>0</v>
      </c>
    </row>
    <row r="3828" spans="1:8" x14ac:dyDescent="0.3">
      <c r="A3828" t="s">
        <v>7098</v>
      </c>
      <c r="B3828" t="s">
        <v>7097</v>
      </c>
      <c r="C3828">
        <v>1204.9000000000001</v>
      </c>
      <c r="D3828">
        <v>0</v>
      </c>
      <c r="E3828">
        <v>-0.68168516999999995</v>
      </c>
      <c r="F3828">
        <v>5.1680646599999998</v>
      </c>
      <c r="G3828">
        <v>25.72257351</v>
      </c>
      <c r="H3828">
        <v>0</v>
      </c>
    </row>
    <row r="3829" spans="1:8" x14ac:dyDescent="0.3">
      <c r="A3829" t="s">
        <v>7100</v>
      </c>
      <c r="B3829" t="s">
        <v>7099</v>
      </c>
      <c r="C3829">
        <v>1057.58</v>
      </c>
      <c r="D3829">
        <v>0</v>
      </c>
      <c r="E3829">
        <v>-0.68085985999999998</v>
      </c>
      <c r="F3829">
        <v>5.2569767900000004</v>
      </c>
      <c r="G3829">
        <v>25.72277699</v>
      </c>
      <c r="H3829">
        <v>0</v>
      </c>
    </row>
    <row r="3830" spans="1:8" x14ac:dyDescent="0.3">
      <c r="A3830" t="s">
        <v>7102</v>
      </c>
      <c r="B3830" t="s">
        <v>7101</v>
      </c>
      <c r="C3830">
        <v>1052.43</v>
      </c>
      <c r="D3830">
        <v>0</v>
      </c>
      <c r="E3830">
        <v>-0.68135705000000002</v>
      </c>
      <c r="F3830">
        <v>5.2566833700000002</v>
      </c>
      <c r="G3830">
        <v>25.76840344</v>
      </c>
      <c r="H3830">
        <v>0</v>
      </c>
    </row>
    <row r="3831" spans="1:8" x14ac:dyDescent="0.3">
      <c r="A3831" t="s">
        <v>7104</v>
      </c>
      <c r="B3831" t="s">
        <v>7103</v>
      </c>
      <c r="C3831">
        <v>849.6</v>
      </c>
      <c r="D3831">
        <v>0</v>
      </c>
      <c r="E3831">
        <v>-0.68152858999999999</v>
      </c>
      <c r="F3831">
        <v>5.1667368099999997</v>
      </c>
      <c r="G3831">
        <v>25.767915559999999</v>
      </c>
      <c r="H3831">
        <v>0</v>
      </c>
    </row>
    <row r="3832" spans="1:8" x14ac:dyDescent="0.3">
      <c r="A3832" t="s">
        <v>7106</v>
      </c>
      <c r="B3832" t="s">
        <v>7105</v>
      </c>
      <c r="C3832">
        <v>1506.01</v>
      </c>
      <c r="D3832">
        <v>0</v>
      </c>
      <c r="E3832">
        <v>-0.68124563000000005</v>
      </c>
      <c r="F3832">
        <v>5.2564998599999999</v>
      </c>
      <c r="G3832">
        <v>25.768090529999998</v>
      </c>
      <c r="H3832">
        <v>0</v>
      </c>
    </row>
    <row r="3833" spans="1:8" x14ac:dyDescent="0.3">
      <c r="A3833" t="s">
        <v>7108</v>
      </c>
      <c r="B3833" t="s">
        <v>7107</v>
      </c>
      <c r="C3833">
        <v>578.25</v>
      </c>
      <c r="D3833">
        <v>0</v>
      </c>
      <c r="E3833">
        <v>-0.68187282999999999</v>
      </c>
      <c r="F3833">
        <v>5.25501474</v>
      </c>
      <c r="G3833">
        <v>15.47909095</v>
      </c>
      <c r="H3833">
        <v>0</v>
      </c>
    </row>
    <row r="3834" spans="1:8" x14ac:dyDescent="0.3">
      <c r="A3834" t="s">
        <v>7110</v>
      </c>
      <c r="B3834" t="s">
        <v>7109</v>
      </c>
      <c r="C3834">
        <v>621.27</v>
      </c>
      <c r="D3834">
        <v>0</v>
      </c>
      <c r="E3834">
        <v>0.16283494000000001</v>
      </c>
      <c r="F3834">
        <v>-2.7487751</v>
      </c>
      <c r="G3834">
        <v>-0.50446815</v>
      </c>
      <c r="H3834">
        <v>0</v>
      </c>
    </row>
    <row r="3835" spans="1:8" x14ac:dyDescent="0.3">
      <c r="A3835" t="s">
        <v>3475</v>
      </c>
      <c r="B3835" t="s">
        <v>6625</v>
      </c>
      <c r="C3835">
        <v>1.5050056048840001E-2</v>
      </c>
      <c r="D3835">
        <v>0</v>
      </c>
      <c r="E3835">
        <v>5.0506750000000003E-2</v>
      </c>
      <c r="F3835">
        <v>3.3589949300000002</v>
      </c>
      <c r="G3835">
        <v>13.66180237</v>
      </c>
      <c r="H3835">
        <v>0</v>
      </c>
    </row>
    <row r="3836" spans="1:8" x14ac:dyDescent="0.3">
      <c r="A3836" t="s">
        <v>2306</v>
      </c>
      <c r="B3836" t="s">
        <v>7111</v>
      </c>
      <c r="C3836">
        <v>1425.3418479874742</v>
      </c>
      <c r="D3836">
        <v>0</v>
      </c>
      <c r="E3836">
        <v>-0.33347979</v>
      </c>
      <c r="F3836">
        <v>193.22811257999999</v>
      </c>
      <c r="G3836">
        <v>109.26411788999999</v>
      </c>
      <c r="H3836">
        <v>0</v>
      </c>
    </row>
    <row r="3837" spans="1:8" x14ac:dyDescent="0.3">
      <c r="A3837" t="s">
        <v>7112</v>
      </c>
      <c r="B3837" t="s">
        <v>7112</v>
      </c>
      <c r="C3837">
        <v>25.370789037718879</v>
      </c>
      <c r="D3837">
        <v>0</v>
      </c>
      <c r="E3837">
        <v>-4.560442E-2</v>
      </c>
      <c r="F3837">
        <v>6.0907879200000004</v>
      </c>
      <c r="G3837">
        <v>11.74674605</v>
      </c>
      <c r="H3837">
        <v>0</v>
      </c>
    </row>
    <row r="3838" spans="1:8" x14ac:dyDescent="0.3">
      <c r="A3838" t="s">
        <v>7114</v>
      </c>
      <c r="B3838" t="s">
        <v>7113</v>
      </c>
      <c r="C3838">
        <v>2103.3734076534238</v>
      </c>
      <c r="D3838">
        <v>0</v>
      </c>
      <c r="E3838">
        <v>0.97435052</v>
      </c>
      <c r="F3838">
        <v>14.337787560000001</v>
      </c>
      <c r="G3838">
        <v>13.78486696</v>
      </c>
      <c r="H3838">
        <v>0</v>
      </c>
    </row>
    <row r="3839" spans="1:8" x14ac:dyDescent="0.3">
      <c r="A3839" t="s">
        <v>7116</v>
      </c>
      <c r="B3839" t="s">
        <v>7115</v>
      </c>
      <c r="C3839">
        <v>3.7604206227798702</v>
      </c>
      <c r="D3839">
        <v>0</v>
      </c>
      <c r="E3839">
        <v>-1.20129E-3</v>
      </c>
      <c r="F3839">
        <v>3.4300540100000001</v>
      </c>
      <c r="G3839">
        <v>3.4142857599999998</v>
      </c>
      <c r="H3839">
        <v>0</v>
      </c>
    </row>
    <row r="3840" spans="1:8" x14ac:dyDescent="0.3">
      <c r="A3840" t="s">
        <v>4107</v>
      </c>
      <c r="B3840" t="s">
        <v>7117</v>
      </c>
      <c r="C3840">
        <v>44156.344074226909</v>
      </c>
      <c r="D3840">
        <v>0</v>
      </c>
      <c r="E3840">
        <v>-5.441783E-2</v>
      </c>
      <c r="F3840">
        <v>-2.3051639499999999</v>
      </c>
      <c r="G3840">
        <v>-10.374312959999999</v>
      </c>
      <c r="H3840">
        <v>0</v>
      </c>
    </row>
    <row r="3841" spans="1:8" x14ac:dyDescent="0.3">
      <c r="A3841" t="s">
        <v>7119</v>
      </c>
      <c r="B3841" t="s">
        <v>7118</v>
      </c>
      <c r="C3841">
        <v>41.812258282402723</v>
      </c>
      <c r="D3841">
        <v>0</v>
      </c>
      <c r="E3841">
        <v>-4.560442E-2</v>
      </c>
      <c r="F3841">
        <v>1.81710365</v>
      </c>
      <c r="G3841">
        <v>1.54963337</v>
      </c>
      <c r="H3841">
        <v>0</v>
      </c>
    </row>
    <row r="3842" spans="1:8" x14ac:dyDescent="0.3">
      <c r="A3842" t="s">
        <v>7121</v>
      </c>
      <c r="B3842" t="s">
        <v>7120</v>
      </c>
      <c r="C3842">
        <v>0.19947443772883</v>
      </c>
      <c r="D3842">
        <v>0</v>
      </c>
      <c r="E3842">
        <v>-1.08160214</v>
      </c>
      <c r="F3842">
        <v>-3.9288237800000001</v>
      </c>
      <c r="G3842">
        <v>8.2339790199999996</v>
      </c>
      <c r="H3842">
        <v>0</v>
      </c>
    </row>
    <row r="3843" spans="1:8" x14ac:dyDescent="0.3">
      <c r="A3843" t="s">
        <v>6070</v>
      </c>
      <c r="B3843" t="s">
        <v>7122</v>
      </c>
      <c r="C3843">
        <v>11.598534559206</v>
      </c>
      <c r="D3843">
        <v>0</v>
      </c>
      <c r="E3843">
        <v>-0.1455427</v>
      </c>
      <c r="F3843">
        <v>-2.06348793</v>
      </c>
      <c r="G3843">
        <v>33.356111130000002</v>
      </c>
      <c r="H3843">
        <v>0</v>
      </c>
    </row>
    <row r="3844" spans="1:8" x14ac:dyDescent="0.3">
      <c r="A3844" t="s">
        <v>7124</v>
      </c>
      <c r="B3844" t="s">
        <v>7123</v>
      </c>
      <c r="C3844">
        <v>2059.5</v>
      </c>
      <c r="D3844">
        <v>0</v>
      </c>
      <c r="E3844">
        <v>0.38995857</v>
      </c>
      <c r="F3844">
        <v>3.2330827100000001</v>
      </c>
      <c r="G3844">
        <v>3.6748049300000001</v>
      </c>
      <c r="H3844">
        <v>0</v>
      </c>
    </row>
    <row r="3845" spans="1:8" x14ac:dyDescent="0.3">
      <c r="A3845" t="s">
        <v>5220</v>
      </c>
      <c r="B3845" t="s">
        <v>7125</v>
      </c>
      <c r="C3845">
        <v>5.1645163004555004</v>
      </c>
      <c r="D3845">
        <v>0</v>
      </c>
      <c r="E3845">
        <v>1.032197E-2</v>
      </c>
      <c r="F3845">
        <v>-7.247953E-2</v>
      </c>
      <c r="G3845">
        <v>-6.20123362</v>
      </c>
      <c r="H3845">
        <v>0</v>
      </c>
    </row>
    <row r="3846" spans="1:8" x14ac:dyDescent="0.3">
      <c r="A3846" t="s">
        <v>7127</v>
      </c>
      <c r="B3846" t="s">
        <v>7126</v>
      </c>
      <c r="C3846">
        <v>2.6823456753999997E-4</v>
      </c>
      <c r="D3846">
        <v>0</v>
      </c>
      <c r="E3846">
        <v>0.3859803</v>
      </c>
      <c r="F3846">
        <v>0.68013961000000001</v>
      </c>
      <c r="G3846">
        <v>-4.6388791500000002</v>
      </c>
      <c r="H3846">
        <v>0</v>
      </c>
    </row>
    <row r="3847" spans="1:8" x14ac:dyDescent="0.3">
      <c r="A3847" t="s">
        <v>7129</v>
      </c>
      <c r="B3847" t="s">
        <v>7128</v>
      </c>
      <c r="C3847">
        <v>8.7911648827669997E-2</v>
      </c>
      <c r="D3847">
        <v>0</v>
      </c>
      <c r="E3847">
        <v>-0.11412437</v>
      </c>
      <c r="F3847">
        <v>-2.0693286099999999</v>
      </c>
      <c r="G3847">
        <v>14.298421250000001</v>
      </c>
      <c r="H3847">
        <v>0</v>
      </c>
    </row>
    <row r="3848" spans="1:8" x14ac:dyDescent="0.3">
      <c r="A3848" t="s">
        <v>4606</v>
      </c>
      <c r="B3848" t="s">
        <v>7130</v>
      </c>
      <c r="C3848">
        <v>6.6277340338000005E-4</v>
      </c>
      <c r="D3848">
        <v>0</v>
      </c>
      <c r="E3848">
        <v>-0.1455427</v>
      </c>
      <c r="F3848">
        <v>-15.82594579</v>
      </c>
      <c r="G3848">
        <v>-7.6358626999999997</v>
      </c>
      <c r="H3848">
        <v>0</v>
      </c>
    </row>
    <row r="3849" spans="1:8" x14ac:dyDescent="0.3">
      <c r="A3849" t="s">
        <v>2639</v>
      </c>
      <c r="B3849" t="s">
        <v>7131</v>
      </c>
      <c r="C3849">
        <v>1.32223294E-5</v>
      </c>
      <c r="D3849">
        <v>0</v>
      </c>
      <c r="E3849">
        <v>-0.16139331000000001</v>
      </c>
      <c r="F3849">
        <v>0.19658544999999999</v>
      </c>
      <c r="G3849">
        <v>146.51738449000001</v>
      </c>
      <c r="H3849">
        <v>0</v>
      </c>
    </row>
    <row r="3850" spans="1:8" x14ac:dyDescent="0.3">
      <c r="A3850" t="s">
        <v>726</v>
      </c>
      <c r="B3850" t="s">
        <v>7132</v>
      </c>
      <c r="C3850">
        <v>1.391959990576E-2</v>
      </c>
      <c r="D3850">
        <v>0</v>
      </c>
      <c r="E3850">
        <v>-9.8979239999999996E-2</v>
      </c>
      <c r="F3850">
        <v>-36.863360550000003</v>
      </c>
      <c r="G3850">
        <v>2.4073029500000001</v>
      </c>
      <c r="H3850">
        <v>0</v>
      </c>
    </row>
    <row r="3851" spans="1:8" x14ac:dyDescent="0.3">
      <c r="A3851" t="s">
        <v>7134</v>
      </c>
      <c r="B3851" t="s">
        <v>7133</v>
      </c>
      <c r="C3851">
        <v>1.45126911544E-3</v>
      </c>
      <c r="D3851">
        <v>0</v>
      </c>
      <c r="E3851">
        <v>3.58324167</v>
      </c>
      <c r="F3851">
        <v>-10.3361676</v>
      </c>
      <c r="G3851">
        <v>10.228115580000001</v>
      </c>
      <c r="H3851">
        <v>0</v>
      </c>
    </row>
    <row r="3852" spans="1:8" x14ac:dyDescent="0.3">
      <c r="A3852" t="s">
        <v>6850</v>
      </c>
      <c r="B3852" t="s">
        <v>6849</v>
      </c>
      <c r="C3852">
        <v>2.9952795937000001E-4</v>
      </c>
      <c r="D3852">
        <v>0</v>
      </c>
      <c r="E3852">
        <v>0.17831467000000001</v>
      </c>
      <c r="F3852">
        <v>3.8624720099999998</v>
      </c>
      <c r="G3852">
        <v>35.17234346</v>
      </c>
      <c r="H3852">
        <v>0</v>
      </c>
    </row>
    <row r="3853" spans="1:8" x14ac:dyDescent="0.3">
      <c r="A3853" t="s">
        <v>7136</v>
      </c>
      <c r="B3853" t="s">
        <v>7135</v>
      </c>
      <c r="C3853">
        <v>0.55048138861443996</v>
      </c>
      <c r="D3853">
        <v>0</v>
      </c>
      <c r="E3853">
        <v>1.1405749999999999E-2</v>
      </c>
      <c r="F3853">
        <v>-7.1204710000000004E-2</v>
      </c>
      <c r="G3853">
        <v>-1.3153140000000001E-2</v>
      </c>
      <c r="H3853">
        <v>0</v>
      </c>
    </row>
    <row r="3854" spans="1:8" x14ac:dyDescent="0.3">
      <c r="A3854" t="s">
        <v>4423</v>
      </c>
      <c r="B3854" t="s">
        <v>4423</v>
      </c>
      <c r="C3854">
        <v>1.061968941258E-2</v>
      </c>
      <c r="D3854">
        <v>0</v>
      </c>
      <c r="E3854">
        <v>-0.96805171999999995</v>
      </c>
      <c r="F3854">
        <v>4.7598248400000003</v>
      </c>
      <c r="G3854">
        <v>25.37126417</v>
      </c>
      <c r="H3854">
        <v>0</v>
      </c>
    </row>
    <row r="3855" spans="1:8" x14ac:dyDescent="0.3">
      <c r="A3855" t="s">
        <v>7138</v>
      </c>
      <c r="B3855" t="s">
        <v>7137</v>
      </c>
      <c r="C3855">
        <v>6.2455131862499999E-2</v>
      </c>
      <c r="D3855">
        <v>0</v>
      </c>
      <c r="E3855">
        <v>-3.2206299999999999E-3</v>
      </c>
      <c r="F3855">
        <v>-2.6878059999999999E-2</v>
      </c>
      <c r="G3855">
        <v>-2.5882828199999999</v>
      </c>
      <c r="H3855">
        <v>0</v>
      </c>
    </row>
    <row r="3856" spans="1:8" x14ac:dyDescent="0.3">
      <c r="A3856" t="s">
        <v>4606</v>
      </c>
      <c r="B3856" t="s">
        <v>7139</v>
      </c>
      <c r="C3856">
        <v>2.3320393372210001E-2</v>
      </c>
      <c r="D3856">
        <v>0</v>
      </c>
      <c r="E3856">
        <v>1.032197E-2</v>
      </c>
      <c r="F3856">
        <v>-7.247953E-2</v>
      </c>
      <c r="G3856">
        <v>676.50593748000006</v>
      </c>
      <c r="H3856">
        <v>0</v>
      </c>
    </row>
    <row r="3857" spans="1:8" x14ac:dyDescent="0.3">
      <c r="A3857" t="s">
        <v>7141</v>
      </c>
      <c r="B3857" t="s">
        <v>7140</v>
      </c>
      <c r="C3857">
        <v>6.8605895888309995E-2</v>
      </c>
      <c r="D3857">
        <v>0</v>
      </c>
      <c r="E3857">
        <v>-0.96990284000000004</v>
      </c>
      <c r="F3857">
        <v>4.7522275900000004</v>
      </c>
      <c r="G3857">
        <v>8.2170542700000002</v>
      </c>
      <c r="H3857">
        <v>0</v>
      </c>
    </row>
    <row r="3858" spans="1:8" x14ac:dyDescent="0.3">
      <c r="A3858" t="s">
        <v>7143</v>
      </c>
      <c r="B3858" t="s">
        <v>7142</v>
      </c>
      <c r="C3858">
        <v>2.8257717575E-4</v>
      </c>
      <c r="D3858">
        <v>0</v>
      </c>
      <c r="E3858">
        <v>0.22040475000000001</v>
      </c>
      <c r="F3858">
        <v>2.62170726</v>
      </c>
      <c r="G3858">
        <v>11.522184340000001</v>
      </c>
      <c r="H3858">
        <v>0</v>
      </c>
    </row>
    <row r="3859" spans="1:8" x14ac:dyDescent="0.3">
      <c r="A3859" t="s">
        <v>7145</v>
      </c>
      <c r="B3859" t="s">
        <v>7144</v>
      </c>
      <c r="C3859">
        <v>0</v>
      </c>
      <c r="D3859">
        <v>0</v>
      </c>
      <c r="E3859">
        <v>0</v>
      </c>
      <c r="F3859">
        <v>0</v>
      </c>
      <c r="G3859">
        <v>0</v>
      </c>
      <c r="H3859">
        <v>0</v>
      </c>
    </row>
    <row r="3860" spans="1:8" x14ac:dyDescent="0.3">
      <c r="A3860" t="s">
        <v>7147</v>
      </c>
      <c r="B3860" t="s">
        <v>7146</v>
      </c>
      <c r="C3860">
        <v>2.2733127739999999E-5</v>
      </c>
      <c r="D3860">
        <v>0</v>
      </c>
      <c r="E3860">
        <v>36.161598810000001</v>
      </c>
      <c r="F3860">
        <v>-2.5071599299999998</v>
      </c>
      <c r="G3860">
        <v>36.840886240000003</v>
      </c>
      <c r="H3860">
        <v>0</v>
      </c>
    </row>
    <row r="3861" spans="1:8" x14ac:dyDescent="0.3">
      <c r="A3861" t="s">
        <v>5746</v>
      </c>
      <c r="B3861" t="s">
        <v>7148</v>
      </c>
      <c r="C3861">
        <v>2.5213584513330001E-2</v>
      </c>
      <c r="D3861">
        <v>0</v>
      </c>
      <c r="E3861">
        <v>-0.77865748999999995</v>
      </c>
      <c r="F3861">
        <v>-2.6588841799999998</v>
      </c>
      <c r="G3861">
        <v>11.84522177</v>
      </c>
      <c r="H3861">
        <v>0</v>
      </c>
    </row>
    <row r="3862" spans="1:8" x14ac:dyDescent="0.3">
      <c r="A3862" t="s">
        <v>7150</v>
      </c>
      <c r="B3862" t="s">
        <v>7149</v>
      </c>
      <c r="C3862">
        <v>1.9906260687500002E-3</v>
      </c>
      <c r="D3862">
        <v>0</v>
      </c>
      <c r="E3862">
        <v>-0.35793732</v>
      </c>
      <c r="F3862">
        <v>1.9953800100000001</v>
      </c>
      <c r="G3862">
        <v>9.4781446999999996</v>
      </c>
      <c r="H3862">
        <v>0</v>
      </c>
    </row>
    <row r="3863" spans="1:8" x14ac:dyDescent="0.3">
      <c r="A3863" t="s">
        <v>7152</v>
      </c>
      <c r="B3863" t="s">
        <v>7151</v>
      </c>
      <c r="C3863">
        <v>0.98683929743389998</v>
      </c>
      <c r="D3863">
        <v>0</v>
      </c>
      <c r="E3863">
        <v>-0.96805171999999995</v>
      </c>
      <c r="F3863">
        <v>4.7598248400000003</v>
      </c>
      <c r="G3863">
        <v>25.30417186</v>
      </c>
      <c r="H3863">
        <v>0</v>
      </c>
    </row>
    <row r="3864" spans="1:8" x14ac:dyDescent="0.3">
      <c r="A3864" t="s">
        <v>5934</v>
      </c>
      <c r="B3864" t="s">
        <v>5933</v>
      </c>
      <c r="C3864">
        <v>2.4085177087000001E-4</v>
      </c>
      <c r="D3864">
        <v>0</v>
      </c>
      <c r="E3864">
        <v>-0.96990282999999999</v>
      </c>
      <c r="F3864">
        <v>4.7598248500000002</v>
      </c>
      <c r="G3864">
        <v>43.168712900000003</v>
      </c>
      <c r="H3864">
        <v>0</v>
      </c>
    </row>
    <row r="3865" spans="1:8" x14ac:dyDescent="0.3">
      <c r="A3865" t="s">
        <v>5666</v>
      </c>
      <c r="B3865" t="s">
        <v>5666</v>
      </c>
      <c r="C3865">
        <v>1.22397570306584</v>
      </c>
      <c r="D3865">
        <v>0</v>
      </c>
      <c r="E3865">
        <v>-0.45132992999999999</v>
      </c>
      <c r="F3865">
        <v>9.0308906499999999</v>
      </c>
      <c r="G3865">
        <v>15.57844266</v>
      </c>
      <c r="H3865">
        <v>0</v>
      </c>
    </row>
    <row r="3866" spans="1:8" x14ac:dyDescent="0.3">
      <c r="A3866" t="s">
        <v>7154</v>
      </c>
      <c r="B3866" t="s">
        <v>7153</v>
      </c>
      <c r="C3866">
        <v>8.0428932229000005E-4</v>
      </c>
      <c r="D3866">
        <v>0</v>
      </c>
      <c r="E3866">
        <v>-0.96805171999999995</v>
      </c>
      <c r="F3866">
        <v>4.7598248400000003</v>
      </c>
      <c r="G3866">
        <v>25.310453129999999</v>
      </c>
      <c r="H3866">
        <v>0</v>
      </c>
    </row>
    <row r="3867" spans="1:8" x14ac:dyDescent="0.3">
      <c r="A3867" t="s">
        <v>7156</v>
      </c>
      <c r="B3867" t="s">
        <v>7155</v>
      </c>
      <c r="C3867">
        <v>2.1018380292550001E-2</v>
      </c>
      <c r="D3867">
        <v>0</v>
      </c>
      <c r="E3867">
        <v>1.1405749999999999E-2</v>
      </c>
      <c r="F3867">
        <v>-7.1204710000000004E-2</v>
      </c>
      <c r="G3867">
        <v>249.95396402</v>
      </c>
      <c r="H3867">
        <v>0</v>
      </c>
    </row>
    <row r="3868" spans="1:8" x14ac:dyDescent="0.3">
      <c r="A3868" t="s">
        <v>7158</v>
      </c>
      <c r="B3868" t="s">
        <v>7157</v>
      </c>
      <c r="C3868">
        <v>4.0645514203000002E-4</v>
      </c>
      <c r="D3868">
        <v>0</v>
      </c>
      <c r="E3868">
        <v>-0.96805171999999995</v>
      </c>
      <c r="F3868">
        <v>4.7598248400000003</v>
      </c>
      <c r="G3868">
        <v>25.30417186</v>
      </c>
      <c r="H3868">
        <v>0</v>
      </c>
    </row>
    <row r="3869" spans="1:8" x14ac:dyDescent="0.3">
      <c r="A3869" t="s">
        <v>6548</v>
      </c>
      <c r="B3869" t="s">
        <v>6547</v>
      </c>
      <c r="C3869">
        <v>8.7265166421999997E-4</v>
      </c>
      <c r="D3869">
        <v>0</v>
      </c>
      <c r="E3869">
        <v>-0.96805171999999995</v>
      </c>
      <c r="F3869">
        <v>4.7522275900000004</v>
      </c>
      <c r="G3869">
        <v>22.62991143</v>
      </c>
      <c r="H3869">
        <v>0</v>
      </c>
    </row>
    <row r="3870" spans="1:8" x14ac:dyDescent="0.3">
      <c r="A3870" t="s">
        <v>7160</v>
      </c>
      <c r="B3870" t="s">
        <v>7159</v>
      </c>
      <c r="C3870">
        <v>5.26313531293E-3</v>
      </c>
      <c r="D3870">
        <v>0</v>
      </c>
      <c r="E3870">
        <v>-0.96805171999999995</v>
      </c>
      <c r="F3870">
        <v>4.7522275900000004</v>
      </c>
      <c r="G3870">
        <v>21.496322129999999</v>
      </c>
      <c r="H3870">
        <v>0</v>
      </c>
    </row>
    <row r="3871" spans="1:8" x14ac:dyDescent="0.3">
      <c r="A3871" t="s">
        <v>7162</v>
      </c>
      <c r="B3871" t="s">
        <v>7161</v>
      </c>
      <c r="C3871">
        <v>0.16937587545982999</v>
      </c>
      <c r="D3871">
        <v>0</v>
      </c>
      <c r="E3871">
        <v>-0.96805171999999995</v>
      </c>
      <c r="F3871">
        <v>4.7522275900000004</v>
      </c>
      <c r="G3871">
        <v>25.300877060000001</v>
      </c>
      <c r="H3871">
        <v>0</v>
      </c>
    </row>
    <row r="3872" spans="1:8" x14ac:dyDescent="0.3">
      <c r="A3872" t="s">
        <v>7166</v>
      </c>
      <c r="B3872" t="s">
        <v>7165</v>
      </c>
      <c r="C3872">
        <v>3.3452287197000002E-4</v>
      </c>
      <c r="D3872">
        <v>0</v>
      </c>
      <c r="E3872">
        <v>-0.96805171999999995</v>
      </c>
      <c r="F3872">
        <v>4.7598248500000002</v>
      </c>
      <c r="G3872">
        <v>13.576775169999999</v>
      </c>
      <c r="H3872">
        <v>0</v>
      </c>
    </row>
    <row r="3873" spans="1:8" x14ac:dyDescent="0.3">
      <c r="A3873" t="s">
        <v>7169</v>
      </c>
      <c r="B3873" t="s">
        <v>7168</v>
      </c>
      <c r="C3873">
        <v>5.9051639870000001E-4</v>
      </c>
      <c r="D3873">
        <v>0</v>
      </c>
      <c r="E3873">
        <v>1.1405749999999999E-2</v>
      </c>
      <c r="F3873">
        <v>-7.247953E-2</v>
      </c>
      <c r="G3873">
        <v>-1.3153140000000001E-2</v>
      </c>
      <c r="H3873">
        <v>0</v>
      </c>
    </row>
    <row r="3874" spans="1:8" x14ac:dyDescent="0.3">
      <c r="A3874" t="s">
        <v>6822</v>
      </c>
      <c r="B3874" t="s">
        <v>6822</v>
      </c>
      <c r="C3874">
        <v>2.7044340463000001E-4</v>
      </c>
      <c r="D3874">
        <v>0</v>
      </c>
      <c r="E3874">
        <v>-0.16139329999999999</v>
      </c>
      <c r="F3874">
        <v>-2.0808064100000001</v>
      </c>
      <c r="G3874">
        <v>14.54850536</v>
      </c>
      <c r="H3874">
        <v>0</v>
      </c>
    </row>
    <row r="3875" spans="1:8" x14ac:dyDescent="0.3">
      <c r="A3875" t="s">
        <v>6787</v>
      </c>
      <c r="B3875" t="s">
        <v>6786</v>
      </c>
      <c r="C3875">
        <v>3.4458017059000001E-4</v>
      </c>
      <c r="D3875">
        <v>0</v>
      </c>
      <c r="E3875">
        <v>-0.1455427</v>
      </c>
      <c r="F3875">
        <v>-2.0808064100000001</v>
      </c>
      <c r="G3875">
        <v>38.713346819999998</v>
      </c>
      <c r="H3875">
        <v>0</v>
      </c>
    </row>
    <row r="3876" spans="1:8" x14ac:dyDescent="0.3">
      <c r="A3876" t="s">
        <v>7173</v>
      </c>
      <c r="B3876" t="s">
        <v>7172</v>
      </c>
      <c r="C3876">
        <v>3.7570392415669999E-2</v>
      </c>
      <c r="D3876">
        <v>0</v>
      </c>
      <c r="E3876">
        <v>-0.96990284000000004</v>
      </c>
      <c r="F3876">
        <v>4.7522275900000004</v>
      </c>
      <c r="G3876">
        <v>25.300877060000001</v>
      </c>
      <c r="H3876">
        <v>0</v>
      </c>
    </row>
    <row r="3877" spans="1:8" x14ac:dyDescent="0.3">
      <c r="A3877" t="s">
        <v>7175</v>
      </c>
      <c r="B3877" t="s">
        <v>7174</v>
      </c>
      <c r="C3877">
        <v>4.86732933984E-3</v>
      </c>
      <c r="D3877">
        <v>0</v>
      </c>
      <c r="E3877">
        <v>0.17831467000000001</v>
      </c>
      <c r="F3877">
        <v>3.88481392</v>
      </c>
      <c r="G3877">
        <v>18.265664619999999</v>
      </c>
      <c r="H3877">
        <v>0</v>
      </c>
    </row>
    <row r="3878" spans="1:8" x14ac:dyDescent="0.3">
      <c r="A3878" t="s">
        <v>7177</v>
      </c>
      <c r="B3878" t="s">
        <v>7176</v>
      </c>
      <c r="C3878">
        <v>0.52971087011838003</v>
      </c>
      <c r="D3878">
        <v>0</v>
      </c>
      <c r="E3878">
        <v>-0.96805171999999995</v>
      </c>
      <c r="F3878">
        <v>4.7522275900000004</v>
      </c>
      <c r="G3878">
        <v>25.229020120000001</v>
      </c>
      <c r="H3878">
        <v>0</v>
      </c>
    </row>
    <row r="3879" spans="1:8" x14ac:dyDescent="0.3">
      <c r="A3879" t="s">
        <v>7179</v>
      </c>
      <c r="B3879" t="s">
        <v>7178</v>
      </c>
      <c r="C3879">
        <v>0.3436925917384</v>
      </c>
      <c r="D3879">
        <v>0</v>
      </c>
      <c r="E3879">
        <v>-0.83655583</v>
      </c>
      <c r="F3879">
        <v>4.8759985199999996</v>
      </c>
      <c r="G3879">
        <v>25.304556470000001</v>
      </c>
      <c r="H3879">
        <v>0</v>
      </c>
    </row>
    <row r="3880" spans="1:8" x14ac:dyDescent="0.3">
      <c r="A3880" t="s">
        <v>7181</v>
      </c>
      <c r="B3880" t="s">
        <v>7180</v>
      </c>
      <c r="C3880">
        <v>2.8684428470440001E-2</v>
      </c>
      <c r="D3880">
        <v>0</v>
      </c>
      <c r="E3880">
        <v>-0.96222046999999999</v>
      </c>
      <c r="F3880">
        <v>4.7695493500000001</v>
      </c>
      <c r="G3880">
        <v>22.717410090000001</v>
      </c>
      <c r="H3880">
        <v>0</v>
      </c>
    </row>
    <row r="3881" spans="1:8" x14ac:dyDescent="0.3">
      <c r="A3881" t="s">
        <v>7070</v>
      </c>
      <c r="B3881" t="s">
        <v>7182</v>
      </c>
      <c r="C3881">
        <v>5.3021872270659999E-2</v>
      </c>
      <c r="D3881">
        <v>0</v>
      </c>
      <c r="E3881">
        <v>-0.16139329999999999</v>
      </c>
      <c r="F3881">
        <v>-37.068882629999997</v>
      </c>
      <c r="G3881">
        <v>-29.658287959999999</v>
      </c>
      <c r="H3881">
        <v>0</v>
      </c>
    </row>
    <row r="3882" spans="1:8" x14ac:dyDescent="0.3">
      <c r="A3882" t="s">
        <v>7184</v>
      </c>
      <c r="B3882" t="s">
        <v>7183</v>
      </c>
      <c r="C3882">
        <v>4.9945346873599998E-3</v>
      </c>
      <c r="D3882">
        <v>0</v>
      </c>
      <c r="E3882">
        <v>-0.96222046999999999</v>
      </c>
      <c r="F3882">
        <v>4.7695493500000001</v>
      </c>
      <c r="G3882">
        <v>25.315803429999999</v>
      </c>
      <c r="H3882">
        <v>0</v>
      </c>
    </row>
    <row r="3883" spans="1:8" x14ac:dyDescent="0.3">
      <c r="A3883" t="s">
        <v>7186</v>
      </c>
      <c r="B3883" t="s">
        <v>7185</v>
      </c>
      <c r="C3883">
        <v>27.313329103506419</v>
      </c>
      <c r="D3883">
        <v>0</v>
      </c>
      <c r="E3883">
        <v>-0.29247369000000001</v>
      </c>
      <c r="F3883">
        <v>47.075581470000003</v>
      </c>
      <c r="G3883">
        <v>37.805367670000003</v>
      </c>
      <c r="H3883">
        <v>0</v>
      </c>
    </row>
    <row r="3884" spans="1:8" x14ac:dyDescent="0.3">
      <c r="A3884" t="s">
        <v>7188</v>
      </c>
      <c r="B3884" t="s">
        <v>7187</v>
      </c>
      <c r="C3884">
        <v>1.7933599802459999E-2</v>
      </c>
      <c r="D3884">
        <v>0</v>
      </c>
      <c r="E3884">
        <v>-0.66522996999999995</v>
      </c>
      <c r="F3884">
        <v>-24.414355879999999</v>
      </c>
      <c r="G3884">
        <v>-9.6476477599999999</v>
      </c>
      <c r="H3884">
        <v>0</v>
      </c>
    </row>
    <row r="3885" spans="1:8" x14ac:dyDescent="0.3">
      <c r="A3885" t="s">
        <v>2265</v>
      </c>
      <c r="B3885" t="s">
        <v>6348</v>
      </c>
      <c r="C3885">
        <v>7.3424108984799993E-2</v>
      </c>
      <c r="D3885">
        <v>0</v>
      </c>
      <c r="E3885">
        <v>-0.96990284000000004</v>
      </c>
      <c r="F3885">
        <v>4.7598248400000003</v>
      </c>
      <c r="G3885">
        <v>26.709217509999998</v>
      </c>
      <c r="H3885">
        <v>0</v>
      </c>
    </row>
    <row r="3886" spans="1:8" x14ac:dyDescent="0.3">
      <c r="A3886" t="s">
        <v>6271</v>
      </c>
      <c r="B3886" t="s">
        <v>6270</v>
      </c>
      <c r="C3886">
        <v>13.298907480686079</v>
      </c>
      <c r="D3886">
        <v>0</v>
      </c>
      <c r="E3886">
        <v>-0.96990284000000004</v>
      </c>
      <c r="F3886">
        <v>4.7598248400000003</v>
      </c>
      <c r="G3886">
        <v>9.0342513400000009</v>
      </c>
      <c r="H3886">
        <v>0</v>
      </c>
    </row>
    <row r="3887" spans="1:8" x14ac:dyDescent="0.3">
      <c r="A3887" t="s">
        <v>7196</v>
      </c>
      <c r="B3887" t="s">
        <v>7195</v>
      </c>
      <c r="C3887">
        <v>4.7040029378610002E-2</v>
      </c>
      <c r="D3887">
        <v>0</v>
      </c>
      <c r="E3887">
        <v>4.4527660300000003</v>
      </c>
      <c r="F3887">
        <v>-4.1342668500000004</v>
      </c>
      <c r="G3887">
        <v>-26.579426250000001</v>
      </c>
      <c r="H3887">
        <v>0</v>
      </c>
    </row>
    <row r="3888" spans="1:8" x14ac:dyDescent="0.3">
      <c r="A3888" t="s">
        <v>6546</v>
      </c>
      <c r="B3888" t="s">
        <v>6545</v>
      </c>
      <c r="C3888">
        <v>2.2327369647768598</v>
      </c>
      <c r="D3888">
        <v>0</v>
      </c>
      <c r="E3888">
        <v>-0.96222046999999999</v>
      </c>
      <c r="F3888">
        <v>4.7695493500000001</v>
      </c>
      <c r="G3888">
        <v>21.0110353</v>
      </c>
      <c r="H3888">
        <v>0</v>
      </c>
    </row>
    <row r="3889" spans="1:8" x14ac:dyDescent="0.3">
      <c r="A3889" t="s">
        <v>7198</v>
      </c>
      <c r="B3889" t="s">
        <v>7197</v>
      </c>
      <c r="C3889">
        <v>2.7586960377690001E-2</v>
      </c>
      <c r="D3889">
        <v>0</v>
      </c>
      <c r="E3889">
        <v>-0.11292455999999999</v>
      </c>
      <c r="F3889">
        <v>-6.2105002599999999</v>
      </c>
      <c r="G3889">
        <v>8.1676397099999996</v>
      </c>
      <c r="H3889">
        <v>0</v>
      </c>
    </row>
    <row r="3890" spans="1:8" x14ac:dyDescent="0.3">
      <c r="A3890" t="s">
        <v>3620</v>
      </c>
      <c r="B3890" t="s">
        <v>7199</v>
      </c>
      <c r="C3890">
        <v>2.56134385852816</v>
      </c>
      <c r="D3890">
        <v>0</v>
      </c>
      <c r="E3890">
        <v>-0.96222046999999999</v>
      </c>
      <c r="F3890">
        <v>4.7695493500000001</v>
      </c>
      <c r="G3890">
        <v>25.310267629999998</v>
      </c>
      <c r="H3890">
        <v>0</v>
      </c>
    </row>
    <row r="3891" spans="1:8" x14ac:dyDescent="0.3">
      <c r="A3891" t="s">
        <v>6315</v>
      </c>
      <c r="B3891" t="s">
        <v>6315</v>
      </c>
      <c r="C3891">
        <v>2.8446233038192501</v>
      </c>
      <c r="D3891">
        <v>0</v>
      </c>
      <c r="E3891">
        <v>-0.96222046999999999</v>
      </c>
      <c r="F3891">
        <v>4.7695493500000001</v>
      </c>
      <c r="G3891">
        <v>25.328413229999999</v>
      </c>
      <c r="H3891">
        <v>0</v>
      </c>
    </row>
    <row r="3892" spans="1:8" x14ac:dyDescent="0.3">
      <c r="A3892" t="s">
        <v>6485</v>
      </c>
      <c r="B3892" t="s">
        <v>6484</v>
      </c>
      <c r="C3892">
        <v>0.26909921282235</v>
      </c>
      <c r="D3892">
        <v>0</v>
      </c>
      <c r="E3892">
        <v>-0.96222046999999999</v>
      </c>
      <c r="F3892">
        <v>4.7695493500000001</v>
      </c>
      <c r="G3892">
        <v>26.276962820000001</v>
      </c>
      <c r="H3892">
        <v>0</v>
      </c>
    </row>
    <row r="3893" spans="1:8" x14ac:dyDescent="0.3">
      <c r="A3893" t="s">
        <v>7201</v>
      </c>
      <c r="B3893" t="s">
        <v>7200</v>
      </c>
      <c r="C3893">
        <v>1.8101679048210001E-2</v>
      </c>
      <c r="D3893">
        <v>0</v>
      </c>
      <c r="E3893">
        <v>-0.95885891000000001</v>
      </c>
      <c r="F3893">
        <v>4.7695493500000001</v>
      </c>
      <c r="G3893">
        <v>25.315803429999999</v>
      </c>
      <c r="H3893">
        <v>0</v>
      </c>
    </row>
    <row r="3894" spans="1:8" x14ac:dyDescent="0.3">
      <c r="A3894" t="s">
        <v>7204</v>
      </c>
      <c r="B3894" t="s">
        <v>7203</v>
      </c>
      <c r="C3894">
        <v>5.0967687435240001E-2</v>
      </c>
      <c r="D3894">
        <v>0</v>
      </c>
      <c r="E3894">
        <v>0.55695138</v>
      </c>
      <c r="F3894">
        <v>16.969683100000001</v>
      </c>
      <c r="G3894">
        <v>17.512930740000002</v>
      </c>
      <c r="H3894">
        <v>0</v>
      </c>
    </row>
    <row r="3895" spans="1:8" x14ac:dyDescent="0.3">
      <c r="A3895" t="s">
        <v>7206</v>
      </c>
      <c r="B3895" t="s">
        <v>7205</v>
      </c>
      <c r="C3895">
        <v>3.6569051190000001E-5</v>
      </c>
      <c r="D3895">
        <v>0</v>
      </c>
      <c r="E3895">
        <v>-0.95885891000000001</v>
      </c>
      <c r="F3895">
        <v>4.7695493600000001</v>
      </c>
      <c r="G3895">
        <v>25.315803450000001</v>
      </c>
      <c r="H3895">
        <v>0</v>
      </c>
    </row>
    <row r="3896" spans="1:8" x14ac:dyDescent="0.3">
      <c r="A3896" t="s">
        <v>7208</v>
      </c>
      <c r="B3896" t="s">
        <v>7207</v>
      </c>
      <c r="C3896">
        <v>5.1711009546000003E-4</v>
      </c>
      <c r="D3896">
        <v>0</v>
      </c>
      <c r="E3896">
        <v>-0.96222046999999999</v>
      </c>
      <c r="F3896">
        <v>4.7606278700000004</v>
      </c>
      <c r="G3896">
        <v>25.043933119999998</v>
      </c>
      <c r="H3896">
        <v>0</v>
      </c>
    </row>
    <row r="3897" spans="1:8" x14ac:dyDescent="0.3">
      <c r="A3897" t="s">
        <v>7210</v>
      </c>
      <c r="B3897" t="s">
        <v>7209</v>
      </c>
      <c r="C3897">
        <v>0.32020347212658001</v>
      </c>
      <c r="D3897">
        <v>0</v>
      </c>
      <c r="E3897">
        <v>-0.53828083999999998</v>
      </c>
      <c r="F3897">
        <v>-6.8638166500000004</v>
      </c>
      <c r="G3897">
        <v>13.139728549999999</v>
      </c>
      <c r="H3897">
        <v>0</v>
      </c>
    </row>
    <row r="3898" spans="1:8" x14ac:dyDescent="0.3">
      <c r="A3898" t="s">
        <v>7212</v>
      </c>
      <c r="B3898" t="s">
        <v>7211</v>
      </c>
      <c r="C3898">
        <v>4.2451280897300003E-3</v>
      </c>
      <c r="D3898">
        <v>0</v>
      </c>
      <c r="E3898">
        <v>-0.95885891000000001</v>
      </c>
      <c r="F3898">
        <v>4.7695493500000001</v>
      </c>
      <c r="G3898">
        <v>25.315803429999999</v>
      </c>
      <c r="H3898">
        <v>0</v>
      </c>
    </row>
    <row r="3899" spans="1:8" x14ac:dyDescent="0.3">
      <c r="A3899" t="s">
        <v>7214</v>
      </c>
      <c r="B3899" t="s">
        <v>7213</v>
      </c>
      <c r="C3899">
        <v>0.68413703438071005</v>
      </c>
      <c r="D3899">
        <v>0</v>
      </c>
      <c r="E3899">
        <v>-0.95885891000000001</v>
      </c>
      <c r="F3899">
        <v>4.7695493500000001</v>
      </c>
      <c r="G3899">
        <v>25.315803429999999</v>
      </c>
      <c r="H3899">
        <v>0</v>
      </c>
    </row>
    <row r="3900" spans="1:8" x14ac:dyDescent="0.3">
      <c r="A3900" t="s">
        <v>6769</v>
      </c>
      <c r="B3900" t="s">
        <v>6768</v>
      </c>
      <c r="C3900">
        <v>2.0384674977000001E-4</v>
      </c>
      <c r="D3900">
        <v>0</v>
      </c>
      <c r="E3900">
        <v>0.47959562999999999</v>
      </c>
      <c r="F3900">
        <v>4.1468698000000002</v>
      </c>
      <c r="G3900">
        <v>684.05376922999994</v>
      </c>
      <c r="H3900">
        <v>0</v>
      </c>
    </row>
    <row r="3901" spans="1:8" x14ac:dyDescent="0.3">
      <c r="A3901" t="s">
        <v>7220</v>
      </c>
      <c r="B3901" t="s">
        <v>7219</v>
      </c>
      <c r="C3901">
        <v>7.9165523628335297</v>
      </c>
      <c r="D3901">
        <v>0</v>
      </c>
      <c r="E3901">
        <v>-0.95885891000000001</v>
      </c>
      <c r="F3901">
        <v>4.7695493500000001</v>
      </c>
      <c r="G3901">
        <v>25.315803429999999</v>
      </c>
      <c r="H3901">
        <v>0</v>
      </c>
    </row>
    <row r="3902" spans="1:8" x14ac:dyDescent="0.3">
      <c r="A3902" t="s">
        <v>7222</v>
      </c>
      <c r="B3902" t="s">
        <v>7221</v>
      </c>
      <c r="C3902">
        <v>0.15827878475011001</v>
      </c>
      <c r="D3902">
        <v>0</v>
      </c>
      <c r="E3902">
        <v>-0.27904860999999997</v>
      </c>
      <c r="F3902">
        <v>3.5599701499999998</v>
      </c>
      <c r="G3902">
        <v>14.933005870000001</v>
      </c>
      <c r="H3902">
        <v>0</v>
      </c>
    </row>
    <row r="3903" spans="1:8" x14ac:dyDescent="0.3">
      <c r="A3903" t="s">
        <v>6810</v>
      </c>
      <c r="B3903" t="s">
        <v>6810</v>
      </c>
      <c r="C3903">
        <v>0.14622738286240999</v>
      </c>
      <c r="D3903">
        <v>0</v>
      </c>
      <c r="E3903">
        <v>0.55695138</v>
      </c>
      <c r="F3903">
        <v>4.0574927299999999</v>
      </c>
      <c r="G3903">
        <v>134.24499051999999</v>
      </c>
      <c r="H3903">
        <v>0</v>
      </c>
    </row>
    <row r="3904" spans="1:8" x14ac:dyDescent="0.3">
      <c r="A3904" t="s">
        <v>7227</v>
      </c>
      <c r="B3904" t="s">
        <v>7226</v>
      </c>
      <c r="C3904">
        <v>4.5646267064799999E-3</v>
      </c>
      <c r="D3904">
        <v>0</v>
      </c>
      <c r="E3904">
        <v>-0.96222046999999999</v>
      </c>
      <c r="F3904">
        <v>4.7695493500000001</v>
      </c>
      <c r="G3904">
        <v>25.310267620000001</v>
      </c>
      <c r="H3904">
        <v>0</v>
      </c>
    </row>
    <row r="3905" spans="1:8" x14ac:dyDescent="0.3">
      <c r="A3905" t="s">
        <v>7229</v>
      </c>
      <c r="B3905" t="s">
        <v>7228</v>
      </c>
      <c r="C3905">
        <v>9.3258344250159997E-2</v>
      </c>
      <c r="D3905">
        <v>0</v>
      </c>
      <c r="E3905">
        <v>-0.95885891000000001</v>
      </c>
      <c r="F3905">
        <v>4.7606278599999996</v>
      </c>
      <c r="G3905">
        <v>10.43140983</v>
      </c>
      <c r="H3905">
        <v>0</v>
      </c>
    </row>
    <row r="3906" spans="1:8" x14ac:dyDescent="0.3">
      <c r="A3906" t="s">
        <v>6702</v>
      </c>
      <c r="B3906" t="s">
        <v>6701</v>
      </c>
      <c r="C3906">
        <v>2.2198382019031402</v>
      </c>
      <c r="D3906">
        <v>0</v>
      </c>
      <c r="E3906">
        <v>-0.95885891000000001</v>
      </c>
      <c r="F3906">
        <v>4.7606278599999996</v>
      </c>
      <c r="G3906">
        <v>21.051280469999998</v>
      </c>
      <c r="H3906">
        <v>0</v>
      </c>
    </row>
    <row r="3907" spans="1:8" x14ac:dyDescent="0.3">
      <c r="A3907" t="s">
        <v>7231</v>
      </c>
      <c r="B3907" t="s">
        <v>7230</v>
      </c>
      <c r="C3907">
        <v>13.9722978512217</v>
      </c>
      <c r="D3907">
        <v>0</v>
      </c>
      <c r="E3907">
        <v>-0.95885891000000001</v>
      </c>
      <c r="F3907">
        <v>4.7695493500000001</v>
      </c>
      <c r="G3907">
        <v>25.315803429999999</v>
      </c>
      <c r="H3907">
        <v>0</v>
      </c>
    </row>
    <row r="3908" spans="1:8" x14ac:dyDescent="0.3">
      <c r="A3908" t="s">
        <v>7233</v>
      </c>
      <c r="B3908" t="s">
        <v>7232</v>
      </c>
      <c r="C3908">
        <v>0.44550790714911997</v>
      </c>
      <c r="D3908">
        <v>0</v>
      </c>
      <c r="E3908">
        <v>-0.95885891000000001</v>
      </c>
      <c r="F3908">
        <v>4.7606278599999996</v>
      </c>
      <c r="G3908">
        <v>-6.3437661500000004</v>
      </c>
      <c r="H3908">
        <v>0</v>
      </c>
    </row>
    <row r="3909" spans="1:8" x14ac:dyDescent="0.3">
      <c r="A3909" t="s">
        <v>7235</v>
      </c>
      <c r="B3909" t="s">
        <v>7234</v>
      </c>
      <c r="C3909">
        <v>0.65642001024264995</v>
      </c>
      <c r="D3909">
        <v>0</v>
      </c>
      <c r="E3909">
        <v>-0.96222046999999999</v>
      </c>
      <c r="F3909">
        <v>4.7695493500000001</v>
      </c>
      <c r="G3909">
        <v>44.507639849999997</v>
      </c>
      <c r="H3909">
        <v>0</v>
      </c>
    </row>
    <row r="3910" spans="1:8" x14ac:dyDescent="0.3">
      <c r="A3910" t="s">
        <v>7237</v>
      </c>
      <c r="B3910" t="s">
        <v>7236</v>
      </c>
      <c r="C3910">
        <v>0.46344664210807002</v>
      </c>
      <c r="D3910">
        <v>0</v>
      </c>
      <c r="E3910">
        <v>0.46175872000000001</v>
      </c>
      <c r="F3910">
        <v>2.2036979300000001</v>
      </c>
      <c r="G3910">
        <v>4.1986003900000002</v>
      </c>
      <c r="H3910">
        <v>0</v>
      </c>
    </row>
    <row r="3911" spans="1:8" x14ac:dyDescent="0.3">
      <c r="A3911" t="s">
        <v>6322</v>
      </c>
      <c r="B3911" t="s">
        <v>6487</v>
      </c>
      <c r="C3911">
        <v>11.06941967930622</v>
      </c>
      <c r="D3911">
        <v>0</v>
      </c>
      <c r="E3911">
        <v>7.9674700000000008E-3</v>
      </c>
      <c r="F3911">
        <v>-8.0150257699999994</v>
      </c>
      <c r="G3911">
        <v>-7.6804540399999999</v>
      </c>
      <c r="H3911">
        <v>0</v>
      </c>
    </row>
    <row r="3912" spans="1:8" x14ac:dyDescent="0.3">
      <c r="A3912" t="s">
        <v>7239</v>
      </c>
      <c r="B3912" t="s">
        <v>7238</v>
      </c>
      <c r="C3912">
        <v>3.0726146849400001E-3</v>
      </c>
      <c r="D3912">
        <v>0</v>
      </c>
      <c r="E3912">
        <v>1.1934729999999999E-2</v>
      </c>
      <c r="F3912">
        <v>-5.4873949999999998E-2</v>
      </c>
      <c r="G3912">
        <v>-1.683024E-2</v>
      </c>
      <c r="H3912">
        <v>0</v>
      </c>
    </row>
    <row r="3913" spans="1:8" x14ac:dyDescent="0.3">
      <c r="A3913" t="s">
        <v>7241</v>
      </c>
      <c r="B3913" t="s">
        <v>7240</v>
      </c>
      <c r="C3913">
        <v>6.7678001595598598</v>
      </c>
      <c r="D3913">
        <v>0</v>
      </c>
      <c r="E3913">
        <v>-0.96222046999999999</v>
      </c>
      <c r="F3913">
        <v>4.7606278599999996</v>
      </c>
      <c r="G3913">
        <v>25.310267629999998</v>
      </c>
      <c r="H3913">
        <v>0</v>
      </c>
    </row>
    <row r="3914" spans="1:8" x14ac:dyDescent="0.3">
      <c r="A3914" t="s">
        <v>7243</v>
      </c>
      <c r="B3914" t="s">
        <v>7242</v>
      </c>
      <c r="C3914">
        <v>6.9270277940484304</v>
      </c>
      <c r="D3914">
        <v>0</v>
      </c>
      <c r="E3914">
        <v>-0.96222046999999999</v>
      </c>
      <c r="F3914">
        <v>4.7606278599999996</v>
      </c>
      <c r="G3914">
        <v>25.315803429999999</v>
      </c>
      <c r="H3914">
        <v>0</v>
      </c>
    </row>
    <row r="3915" spans="1:8" x14ac:dyDescent="0.3">
      <c r="A3915" t="s">
        <v>6720</v>
      </c>
      <c r="B3915" t="s">
        <v>6719</v>
      </c>
      <c r="C3915">
        <v>1.87519085487E-3</v>
      </c>
      <c r="D3915">
        <v>0</v>
      </c>
      <c r="E3915">
        <v>0.55714631999999997</v>
      </c>
      <c r="F3915">
        <v>4.078443</v>
      </c>
      <c r="G3915">
        <v>-67.071652610000001</v>
      </c>
      <c r="H3915">
        <v>0</v>
      </c>
    </row>
    <row r="3916" spans="1:8" x14ac:dyDescent="0.3">
      <c r="A3916" t="s">
        <v>7247</v>
      </c>
      <c r="B3916" t="s">
        <v>7246</v>
      </c>
      <c r="C3916">
        <v>5.7966534159999998E-5</v>
      </c>
      <c r="D3916">
        <v>0</v>
      </c>
      <c r="E3916">
        <v>-0.95885891000000001</v>
      </c>
      <c r="F3916">
        <v>4.7695493500000001</v>
      </c>
      <c r="G3916">
        <v>25.315803429999999</v>
      </c>
      <c r="H3916">
        <v>0</v>
      </c>
    </row>
    <row r="3917" spans="1:8" x14ac:dyDescent="0.3">
      <c r="A3917" t="s">
        <v>7249</v>
      </c>
      <c r="B3917" t="s">
        <v>7248</v>
      </c>
      <c r="C3917">
        <v>56.255725645965121</v>
      </c>
      <c r="D3917">
        <v>0</v>
      </c>
      <c r="E3917">
        <v>0.55714631999999997</v>
      </c>
      <c r="F3917">
        <v>4.05912205</v>
      </c>
      <c r="G3917">
        <v>18.47425527</v>
      </c>
      <c r="H3917">
        <v>0</v>
      </c>
    </row>
    <row r="3918" spans="1:8" x14ac:dyDescent="0.3">
      <c r="A3918" t="s">
        <v>7255</v>
      </c>
      <c r="B3918" t="s">
        <v>7254</v>
      </c>
      <c r="C3918">
        <v>5.6332379569999999E-5</v>
      </c>
      <c r="D3918">
        <v>0</v>
      </c>
      <c r="E3918">
        <v>9.5112605099999996</v>
      </c>
      <c r="F3918">
        <v>-30.503358259999999</v>
      </c>
      <c r="G3918">
        <v>-74.434291610000002</v>
      </c>
      <c r="H3918">
        <v>0</v>
      </c>
    </row>
    <row r="3919" spans="1:8" x14ac:dyDescent="0.3">
      <c r="A3919" t="s">
        <v>1687</v>
      </c>
      <c r="B3919" t="s">
        <v>7256</v>
      </c>
      <c r="C3919">
        <v>0.28127862822983002</v>
      </c>
      <c r="D3919">
        <v>0</v>
      </c>
      <c r="E3919">
        <v>0.55695138</v>
      </c>
      <c r="F3919">
        <v>4.0574927299999999</v>
      </c>
      <c r="G3919">
        <v>18.464102359999998</v>
      </c>
      <c r="H3919">
        <v>0</v>
      </c>
    </row>
    <row r="3920" spans="1:8" x14ac:dyDescent="0.3">
      <c r="A3920" t="s">
        <v>485</v>
      </c>
      <c r="B3920" t="s">
        <v>7257</v>
      </c>
      <c r="C3920">
        <v>0.19016182089224001</v>
      </c>
      <c r="D3920">
        <v>0</v>
      </c>
      <c r="E3920">
        <v>1.1934729999999999E-2</v>
      </c>
      <c r="F3920">
        <v>-7.4832079999999995E-2</v>
      </c>
      <c r="G3920">
        <v>279.91241566000002</v>
      </c>
      <c r="H3920">
        <v>0</v>
      </c>
    </row>
    <row r="3921" spans="1:8" x14ac:dyDescent="0.3">
      <c r="A3921" t="s">
        <v>6957</v>
      </c>
      <c r="B3921" t="s">
        <v>7260</v>
      </c>
      <c r="C3921">
        <v>0</v>
      </c>
      <c r="D3921">
        <v>0</v>
      </c>
      <c r="E3921">
        <v>0</v>
      </c>
      <c r="F3921">
        <v>0</v>
      </c>
      <c r="G3921">
        <v>0</v>
      </c>
      <c r="H3921">
        <v>0</v>
      </c>
    </row>
    <row r="3922" spans="1:8" x14ac:dyDescent="0.3">
      <c r="A3922" t="s">
        <v>6209</v>
      </c>
      <c r="B3922" t="s">
        <v>6208</v>
      </c>
      <c r="C3922">
        <v>0.46849061771248002</v>
      </c>
      <c r="D3922">
        <v>0</v>
      </c>
      <c r="E3922">
        <v>-0.96990284000000004</v>
      </c>
      <c r="F3922">
        <v>4.7522275900000004</v>
      </c>
      <c r="G3922">
        <v>24.21428882</v>
      </c>
      <c r="H3922">
        <v>0</v>
      </c>
    </row>
    <row r="3923" spans="1:8" x14ac:dyDescent="0.3">
      <c r="A3923" t="s">
        <v>7264</v>
      </c>
      <c r="B3923" t="s">
        <v>7263</v>
      </c>
      <c r="C3923">
        <v>0</v>
      </c>
      <c r="D3923">
        <v>0</v>
      </c>
      <c r="E3923">
        <v>0</v>
      </c>
      <c r="F3923">
        <v>0</v>
      </c>
      <c r="G3923">
        <v>0</v>
      </c>
      <c r="H3923">
        <v>0</v>
      </c>
    </row>
    <row r="3924" spans="1:8" x14ac:dyDescent="0.3">
      <c r="A3924" t="s">
        <v>7266</v>
      </c>
      <c r="B3924" t="s">
        <v>7265</v>
      </c>
      <c r="C3924">
        <v>4.7341399420999997E-4</v>
      </c>
      <c r="D3924">
        <v>0</v>
      </c>
      <c r="E3924">
        <v>-0.40969491000000002</v>
      </c>
      <c r="F3924">
        <v>-0.90918202999999997</v>
      </c>
      <c r="G3924">
        <v>48.722574109999996</v>
      </c>
      <c r="H3924">
        <v>0</v>
      </c>
    </row>
    <row r="3925" spans="1:8" x14ac:dyDescent="0.3">
      <c r="A3925" t="s">
        <v>7268</v>
      </c>
      <c r="B3925" t="s">
        <v>7267</v>
      </c>
      <c r="C3925">
        <v>1.18103279739099</v>
      </c>
      <c r="D3925">
        <v>0</v>
      </c>
      <c r="E3925">
        <v>1.1405749999999999E-2</v>
      </c>
      <c r="F3925">
        <v>-7.247953E-2</v>
      </c>
      <c r="G3925">
        <v>2.4793531600000001</v>
      </c>
      <c r="H3925">
        <v>0</v>
      </c>
    </row>
    <row r="3926" spans="1:8" x14ac:dyDescent="0.3">
      <c r="A3926" t="s">
        <v>7274</v>
      </c>
      <c r="B3926" t="s">
        <v>7273</v>
      </c>
      <c r="C3926">
        <v>388.03728343550733</v>
      </c>
      <c r="D3926">
        <v>0</v>
      </c>
      <c r="E3926">
        <v>-0.96805171999999995</v>
      </c>
      <c r="F3926">
        <v>4.7598248400000003</v>
      </c>
      <c r="G3926">
        <v>18.536608210000001</v>
      </c>
      <c r="H3926">
        <v>0</v>
      </c>
    </row>
    <row r="3927" spans="1:8" x14ac:dyDescent="0.3">
      <c r="A3927" t="s">
        <v>7280</v>
      </c>
      <c r="B3927" t="s">
        <v>7279</v>
      </c>
      <c r="C3927">
        <v>4.4416099897455599</v>
      </c>
      <c r="D3927">
        <v>0</v>
      </c>
      <c r="E3927">
        <v>-0.96990284000000004</v>
      </c>
      <c r="F3927">
        <v>4.7522275900000004</v>
      </c>
      <c r="G3927">
        <v>25.300877060000001</v>
      </c>
      <c r="H3927">
        <v>0</v>
      </c>
    </row>
    <row r="3928" spans="1:8" x14ac:dyDescent="0.3">
      <c r="A3928" t="s">
        <v>7281</v>
      </c>
      <c r="B3928" t="s">
        <v>7281</v>
      </c>
      <c r="C3928">
        <v>0.22579745685711999</v>
      </c>
      <c r="D3928">
        <v>0</v>
      </c>
      <c r="E3928">
        <v>1.032197E-2</v>
      </c>
      <c r="F3928">
        <v>-97.745635140000005</v>
      </c>
      <c r="G3928">
        <v>-98.008658190000006</v>
      </c>
      <c r="H3928">
        <v>0</v>
      </c>
    </row>
    <row r="3929" spans="1:8" x14ac:dyDescent="0.3">
      <c r="A3929" t="s">
        <v>6569</v>
      </c>
      <c r="B3929" t="s">
        <v>6568</v>
      </c>
      <c r="C3929">
        <v>3.4171272190090002E-2</v>
      </c>
      <c r="D3929">
        <v>0</v>
      </c>
      <c r="E3929">
        <v>-0.96990284000000004</v>
      </c>
      <c r="F3929">
        <v>4.7522275900000004</v>
      </c>
      <c r="G3929">
        <v>23.156766399999999</v>
      </c>
      <c r="H3929">
        <v>0</v>
      </c>
    </row>
    <row r="3930" spans="1:8" x14ac:dyDescent="0.3">
      <c r="A3930" t="s">
        <v>7283</v>
      </c>
      <c r="B3930" t="s">
        <v>7282</v>
      </c>
      <c r="C3930">
        <v>0.28006061232343998</v>
      </c>
      <c r="D3930">
        <v>0</v>
      </c>
      <c r="E3930">
        <v>-0.96990284000000004</v>
      </c>
      <c r="F3930">
        <v>4.7522275900000004</v>
      </c>
      <c r="G3930">
        <v>25.300877060000001</v>
      </c>
      <c r="H3930">
        <v>0</v>
      </c>
    </row>
    <row r="3931" spans="1:8" x14ac:dyDescent="0.3">
      <c r="A3931" t="s">
        <v>7285</v>
      </c>
      <c r="B3931" t="s">
        <v>7284</v>
      </c>
      <c r="C3931">
        <v>9.7306086988200001E-3</v>
      </c>
      <c r="D3931">
        <v>0</v>
      </c>
      <c r="E3931">
        <v>-0.96222046999999999</v>
      </c>
      <c r="F3931">
        <v>4.7695493500000001</v>
      </c>
      <c r="G3931">
        <v>25.315803429999999</v>
      </c>
      <c r="H3931">
        <v>0</v>
      </c>
    </row>
    <row r="3932" spans="1:8" x14ac:dyDescent="0.3">
      <c r="A3932" t="s">
        <v>6449</v>
      </c>
      <c r="B3932" t="s">
        <v>6448</v>
      </c>
      <c r="C3932">
        <v>3.6969973311875499</v>
      </c>
      <c r="D3932">
        <v>0</v>
      </c>
      <c r="E3932">
        <v>-0.95885891000000001</v>
      </c>
      <c r="F3932">
        <v>4.7619513900000001</v>
      </c>
      <c r="G3932">
        <v>24.775803570000001</v>
      </c>
      <c r="H3932">
        <v>0</v>
      </c>
    </row>
    <row r="3933" spans="1:8" x14ac:dyDescent="0.3">
      <c r="A3933" t="s">
        <v>6043</v>
      </c>
      <c r="B3933" t="s">
        <v>6042</v>
      </c>
      <c r="C3933">
        <v>4.3389684844973999</v>
      </c>
      <c r="D3933">
        <v>0</v>
      </c>
      <c r="E3933">
        <v>-0.96990284000000004</v>
      </c>
      <c r="F3933">
        <v>4.7598248400000003</v>
      </c>
      <c r="G3933">
        <v>88.873457770000002</v>
      </c>
      <c r="H3933">
        <v>0</v>
      </c>
    </row>
    <row r="3934" spans="1:8" x14ac:dyDescent="0.3">
      <c r="A3934" t="s">
        <v>2077</v>
      </c>
      <c r="B3934" t="s">
        <v>7292</v>
      </c>
      <c r="C3934">
        <v>3.52488770389964</v>
      </c>
      <c r="D3934">
        <v>0</v>
      </c>
      <c r="E3934">
        <v>0.33299411000000001</v>
      </c>
      <c r="F3934">
        <v>4.0452163499999996</v>
      </c>
      <c r="G3934">
        <v>18.448271680000001</v>
      </c>
      <c r="H3934">
        <v>0</v>
      </c>
    </row>
    <row r="3935" spans="1:8" x14ac:dyDescent="0.3">
      <c r="A3935" t="s">
        <v>7294</v>
      </c>
      <c r="B3935" t="s">
        <v>7293</v>
      </c>
      <c r="C3935">
        <v>1.0620525498400001E-3</v>
      </c>
      <c r="D3935">
        <v>0</v>
      </c>
      <c r="E3935">
        <v>9.5783099999999996E-2</v>
      </c>
      <c r="F3935">
        <v>1.98160615</v>
      </c>
      <c r="G3935">
        <v>46.468667259999997</v>
      </c>
      <c r="H3935">
        <v>0</v>
      </c>
    </row>
    <row r="3936" spans="1:8" x14ac:dyDescent="0.3">
      <c r="A3936" t="s">
        <v>7296</v>
      </c>
      <c r="B3936" t="s">
        <v>7295</v>
      </c>
      <c r="C3936">
        <v>0.43620650800449001</v>
      </c>
      <c r="D3936">
        <v>0</v>
      </c>
      <c r="E3936">
        <v>-0.96805171999999995</v>
      </c>
      <c r="F3936">
        <v>4.7598248400000003</v>
      </c>
      <c r="G3936">
        <v>9.5096419700000006</v>
      </c>
      <c r="H3936">
        <v>0</v>
      </c>
    </row>
    <row r="3937" spans="1:8" x14ac:dyDescent="0.3">
      <c r="A3937" t="s">
        <v>7298</v>
      </c>
      <c r="B3937" t="s">
        <v>7297</v>
      </c>
      <c r="C3937">
        <v>19.394514109885939</v>
      </c>
      <c r="D3937">
        <v>0</v>
      </c>
      <c r="E3937">
        <v>-0.96071019999999996</v>
      </c>
      <c r="F3937">
        <v>4.7695493500000001</v>
      </c>
      <c r="G3937">
        <v>25.315803429999999</v>
      </c>
      <c r="H3937">
        <v>0</v>
      </c>
    </row>
    <row r="3938" spans="1:8" x14ac:dyDescent="0.3">
      <c r="A3938" t="s">
        <v>7300</v>
      </c>
      <c r="B3938" t="s">
        <v>7299</v>
      </c>
      <c r="C3938">
        <v>0.24711056648433</v>
      </c>
      <c r="D3938">
        <v>0</v>
      </c>
      <c r="E3938">
        <v>0.17831467000000001</v>
      </c>
      <c r="F3938">
        <v>3.88481392</v>
      </c>
      <c r="G3938">
        <v>1100.95428227</v>
      </c>
      <c r="H3938">
        <v>0</v>
      </c>
    </row>
    <row r="3939" spans="1:8" x14ac:dyDescent="0.3">
      <c r="A3939" t="s">
        <v>7302</v>
      </c>
      <c r="B3939" t="s">
        <v>7301</v>
      </c>
      <c r="C3939">
        <v>4.3983484110069998E-2</v>
      </c>
      <c r="D3939">
        <v>0</v>
      </c>
      <c r="E3939">
        <v>-0.96805171999999995</v>
      </c>
      <c r="F3939">
        <v>4.7522275900000004</v>
      </c>
      <c r="G3939">
        <v>39.08202103</v>
      </c>
      <c r="H3939">
        <v>0</v>
      </c>
    </row>
    <row r="3940" spans="1:8" x14ac:dyDescent="0.3">
      <c r="A3940" t="s">
        <v>7304</v>
      </c>
      <c r="B3940" t="s">
        <v>7303</v>
      </c>
      <c r="C3940">
        <v>43.954428103036911</v>
      </c>
      <c r="D3940">
        <v>0</v>
      </c>
      <c r="E3940">
        <v>-0.96990284000000004</v>
      </c>
      <c r="F3940">
        <v>4.7522275900000004</v>
      </c>
      <c r="G3940">
        <v>25.300877060000001</v>
      </c>
      <c r="H3940">
        <v>0</v>
      </c>
    </row>
    <row r="3941" spans="1:8" x14ac:dyDescent="0.3">
      <c r="A3941" t="s">
        <v>7308</v>
      </c>
      <c r="B3941" t="s">
        <v>7307</v>
      </c>
      <c r="C3941">
        <v>200.32518169305595</v>
      </c>
      <c r="D3941">
        <v>0</v>
      </c>
      <c r="E3941">
        <v>0.93316832000000005</v>
      </c>
      <c r="F3941">
        <v>3.3403597299999999</v>
      </c>
      <c r="G3941">
        <v>-0.68796884000000003</v>
      </c>
      <c r="H3941">
        <v>0</v>
      </c>
    </row>
    <row r="3942" spans="1:8" x14ac:dyDescent="0.3">
      <c r="A3942" t="s">
        <v>7310</v>
      </c>
      <c r="B3942" t="s">
        <v>7309</v>
      </c>
      <c r="C3942">
        <v>0.41589353710004001</v>
      </c>
      <c r="D3942">
        <v>0</v>
      </c>
      <c r="E3942">
        <v>-0.96990284000000004</v>
      </c>
      <c r="F3942">
        <v>4.7522275900000004</v>
      </c>
      <c r="G3942">
        <v>14.71633493</v>
      </c>
      <c r="H3942">
        <v>0</v>
      </c>
    </row>
    <row r="3943" spans="1:8" x14ac:dyDescent="0.3">
      <c r="A3943" t="s">
        <v>7066</v>
      </c>
      <c r="B3943" t="s">
        <v>7311</v>
      </c>
      <c r="C3943">
        <v>0.95474537050762998</v>
      </c>
      <c r="D3943">
        <v>0</v>
      </c>
      <c r="E3943">
        <v>0.17205802000000001</v>
      </c>
      <c r="F3943">
        <v>3.88481392</v>
      </c>
      <c r="G3943">
        <v>18.265664619999999</v>
      </c>
      <c r="H3943">
        <v>0</v>
      </c>
    </row>
    <row r="3944" spans="1:8" x14ac:dyDescent="0.3">
      <c r="A3944" t="s">
        <v>7313</v>
      </c>
      <c r="B3944" t="s">
        <v>7312</v>
      </c>
      <c r="C3944">
        <v>4.42967926840993</v>
      </c>
      <c r="D3944">
        <v>0</v>
      </c>
      <c r="E3944">
        <v>0.31804504</v>
      </c>
      <c r="F3944">
        <v>511.16446766000001</v>
      </c>
      <c r="G3944">
        <v>5.22243529</v>
      </c>
      <c r="H3944">
        <v>0</v>
      </c>
    </row>
    <row r="3945" spans="1:8" x14ac:dyDescent="0.3">
      <c r="A3945" t="s">
        <v>7315</v>
      </c>
      <c r="B3945" t="s">
        <v>7314</v>
      </c>
      <c r="C3945">
        <v>0.87837801696516005</v>
      </c>
      <c r="D3945">
        <v>0</v>
      </c>
      <c r="E3945">
        <v>-0.96805171999999995</v>
      </c>
      <c r="F3945">
        <v>4.7598248400000003</v>
      </c>
      <c r="G3945">
        <v>25.30417186</v>
      </c>
      <c r="H3945">
        <v>0</v>
      </c>
    </row>
    <row r="3946" spans="1:8" x14ac:dyDescent="0.3">
      <c r="A3946" t="s">
        <v>6466</v>
      </c>
      <c r="B3946" t="s">
        <v>6465</v>
      </c>
      <c r="C3946">
        <v>7.0285409640000003E-3</v>
      </c>
      <c r="D3946">
        <v>0</v>
      </c>
      <c r="E3946">
        <v>-0.96990284000000004</v>
      </c>
      <c r="F3946">
        <v>4.7522275900000004</v>
      </c>
      <c r="G3946">
        <v>20.45595264</v>
      </c>
      <c r="H3946">
        <v>0</v>
      </c>
    </row>
    <row r="3947" spans="1:8" x14ac:dyDescent="0.3">
      <c r="A3947" t="s">
        <v>6604</v>
      </c>
      <c r="B3947" t="s">
        <v>6603</v>
      </c>
      <c r="C3947">
        <v>0.87020546834471002</v>
      </c>
      <c r="D3947">
        <v>0</v>
      </c>
      <c r="E3947">
        <v>-2.0778290000000001E-2</v>
      </c>
      <c r="F3947">
        <v>2.6858999899999998</v>
      </c>
      <c r="G3947">
        <v>25.573613389999998</v>
      </c>
      <c r="H3947">
        <v>0</v>
      </c>
    </row>
    <row r="3948" spans="1:8" x14ac:dyDescent="0.3">
      <c r="A3948" t="s">
        <v>6229</v>
      </c>
      <c r="B3948" t="s">
        <v>6228</v>
      </c>
      <c r="C3948">
        <v>109.20482149308936</v>
      </c>
      <c r="D3948">
        <v>0</v>
      </c>
      <c r="E3948">
        <v>-0.96990284000000004</v>
      </c>
      <c r="F3948">
        <v>4.7522275900000004</v>
      </c>
      <c r="G3948">
        <v>22.820334939999999</v>
      </c>
      <c r="H3948">
        <v>0</v>
      </c>
    </row>
    <row r="3949" spans="1:8" x14ac:dyDescent="0.3">
      <c r="A3949" t="s">
        <v>7317</v>
      </c>
      <c r="B3949" t="s">
        <v>7316</v>
      </c>
      <c r="C3949">
        <v>13.255385537293479</v>
      </c>
      <c r="D3949">
        <v>0</v>
      </c>
      <c r="E3949">
        <v>-0.96990284000000004</v>
      </c>
      <c r="F3949">
        <v>4.7598248400000003</v>
      </c>
      <c r="G3949">
        <v>25.160990559999998</v>
      </c>
      <c r="H3949">
        <v>0</v>
      </c>
    </row>
    <row r="3950" spans="1:8" x14ac:dyDescent="0.3">
      <c r="A3950" t="s">
        <v>7319</v>
      </c>
      <c r="B3950" t="s">
        <v>7318</v>
      </c>
      <c r="C3950">
        <v>1.4660136188000001E-4</v>
      </c>
      <c r="D3950">
        <v>0</v>
      </c>
      <c r="E3950">
        <v>-0.76807384000000001</v>
      </c>
      <c r="F3950">
        <v>4.9356395099999997</v>
      </c>
      <c r="G3950">
        <v>25.308858470000001</v>
      </c>
      <c r="H3950">
        <v>0</v>
      </c>
    </row>
    <row r="3951" spans="1:8" x14ac:dyDescent="0.3">
      <c r="A3951" t="s">
        <v>7321</v>
      </c>
      <c r="B3951" t="s">
        <v>7320</v>
      </c>
      <c r="C3951">
        <v>1.9484405858869999E-2</v>
      </c>
      <c r="D3951">
        <v>0</v>
      </c>
      <c r="E3951">
        <v>-0.96805171999999995</v>
      </c>
      <c r="F3951">
        <v>4.7522275900000004</v>
      </c>
      <c r="G3951">
        <v>25.300877060000001</v>
      </c>
      <c r="H3951">
        <v>0</v>
      </c>
    </row>
    <row r="3952" spans="1:8" x14ac:dyDescent="0.3">
      <c r="A3952" t="s">
        <v>7323</v>
      </c>
      <c r="B3952" t="s">
        <v>7322</v>
      </c>
      <c r="C3952">
        <v>1.5633094274349799</v>
      </c>
      <c r="D3952">
        <v>0</v>
      </c>
      <c r="E3952">
        <v>11.69456755</v>
      </c>
      <c r="F3952">
        <v>34.587134390000003</v>
      </c>
      <c r="G3952">
        <v>38.195296820000003</v>
      </c>
      <c r="H3952">
        <v>0</v>
      </c>
    </row>
    <row r="3953" spans="1:8" x14ac:dyDescent="0.3">
      <c r="A3953" t="s">
        <v>7325</v>
      </c>
      <c r="B3953" t="s">
        <v>7324</v>
      </c>
      <c r="C3953">
        <v>1.43095125577E-3</v>
      </c>
      <c r="D3953">
        <v>0</v>
      </c>
      <c r="E3953">
        <v>-0.96805171999999995</v>
      </c>
      <c r="F3953">
        <v>4.7522275900000004</v>
      </c>
      <c r="G3953">
        <v>197.37034700000001</v>
      </c>
      <c r="H3953">
        <v>0</v>
      </c>
    </row>
    <row r="3954" spans="1:8" x14ac:dyDescent="0.3">
      <c r="A3954" t="s">
        <v>7327</v>
      </c>
      <c r="B3954" t="s">
        <v>7326</v>
      </c>
      <c r="C3954">
        <v>3.6331771648549997E-2</v>
      </c>
      <c r="D3954">
        <v>0</v>
      </c>
      <c r="E3954">
        <v>0.28659358000000001</v>
      </c>
      <c r="F3954">
        <v>1.0422080499999999</v>
      </c>
      <c r="G3954">
        <v>21.37955788</v>
      </c>
      <c r="H3954">
        <v>0</v>
      </c>
    </row>
    <row r="3955" spans="1:8" x14ac:dyDescent="0.3">
      <c r="A3955" t="s">
        <v>7329</v>
      </c>
      <c r="B3955" t="s">
        <v>7328</v>
      </c>
      <c r="C3955">
        <v>0.14010004359379999</v>
      </c>
      <c r="D3955">
        <v>0</v>
      </c>
      <c r="E3955">
        <v>-0.55758960999999996</v>
      </c>
      <c r="F3955">
        <v>3.7204116699999998</v>
      </c>
      <c r="G3955">
        <v>16.621751790000001</v>
      </c>
      <c r="H3955">
        <v>0</v>
      </c>
    </row>
    <row r="3956" spans="1:8" x14ac:dyDescent="0.3">
      <c r="A3956" t="s">
        <v>7331</v>
      </c>
      <c r="B3956" t="s">
        <v>7330</v>
      </c>
      <c r="C3956">
        <v>8.9259116450422304</v>
      </c>
      <c r="D3956">
        <v>0</v>
      </c>
      <c r="E3956">
        <v>-0.96990284000000004</v>
      </c>
      <c r="F3956">
        <v>4.7598248400000003</v>
      </c>
      <c r="G3956">
        <v>25.30417186</v>
      </c>
      <c r="H3956">
        <v>0</v>
      </c>
    </row>
    <row r="3957" spans="1:8" x14ac:dyDescent="0.3">
      <c r="A3957" t="s">
        <v>7333</v>
      </c>
      <c r="B3957" t="s">
        <v>7332</v>
      </c>
      <c r="C3957">
        <v>5.0572346500569703</v>
      </c>
      <c r="D3957">
        <v>0</v>
      </c>
      <c r="E3957">
        <v>-0.96805171999999995</v>
      </c>
      <c r="F3957">
        <v>4.7522275900000004</v>
      </c>
      <c r="G3957">
        <v>29.43636751</v>
      </c>
      <c r="H3957">
        <v>0</v>
      </c>
    </row>
    <row r="3958" spans="1:8" x14ac:dyDescent="0.3">
      <c r="A3958" t="s">
        <v>7335</v>
      </c>
      <c r="B3958" t="s">
        <v>7334</v>
      </c>
      <c r="C3958">
        <v>23.54342457776837</v>
      </c>
      <c r="D3958">
        <v>0</v>
      </c>
      <c r="E3958">
        <v>-0.96805171999999995</v>
      </c>
      <c r="F3958">
        <v>4.7522275900000004</v>
      </c>
      <c r="G3958">
        <v>21.559580889999999</v>
      </c>
      <c r="H3958">
        <v>0</v>
      </c>
    </row>
    <row r="3959" spans="1:8" x14ac:dyDescent="0.3">
      <c r="A3959" t="s">
        <v>4539</v>
      </c>
      <c r="B3959" t="s">
        <v>4538</v>
      </c>
      <c r="C3959">
        <v>0.25124199591625002</v>
      </c>
      <c r="D3959">
        <v>0</v>
      </c>
      <c r="E3959">
        <v>0.32672780000000001</v>
      </c>
      <c r="F3959">
        <v>4.0435872499999999</v>
      </c>
      <c r="G3959">
        <v>59.37177423</v>
      </c>
      <c r="H3959">
        <v>0</v>
      </c>
    </row>
    <row r="3960" spans="1:8" x14ac:dyDescent="0.3">
      <c r="A3960" t="s">
        <v>7340</v>
      </c>
      <c r="B3960" t="s">
        <v>7339</v>
      </c>
      <c r="C3960">
        <v>1159.7068610707968</v>
      </c>
      <c r="D3960">
        <v>0</v>
      </c>
      <c r="E3960">
        <v>8.4770399999999996E-2</v>
      </c>
      <c r="F3960">
        <v>-5.2305249999999998E-2</v>
      </c>
      <c r="G3960">
        <v>1.6624670000000001E-2</v>
      </c>
      <c r="H3960">
        <v>0</v>
      </c>
    </row>
    <row r="3961" spans="1:8" x14ac:dyDescent="0.3">
      <c r="A3961" t="s">
        <v>7342</v>
      </c>
      <c r="B3961" t="s">
        <v>7341</v>
      </c>
      <c r="C3961">
        <v>8.1145756539999995E-5</v>
      </c>
      <c r="D3961">
        <v>0</v>
      </c>
      <c r="E3961">
        <v>-0.14658451</v>
      </c>
      <c r="F3961">
        <v>161.37457293</v>
      </c>
      <c r="G3961">
        <v>108.07342235</v>
      </c>
      <c r="H3961">
        <v>0</v>
      </c>
    </row>
    <row r="3962" spans="1:8" x14ac:dyDescent="0.3">
      <c r="A3962" t="s">
        <v>6276</v>
      </c>
      <c r="B3962" t="s">
        <v>6275</v>
      </c>
      <c r="C3962">
        <v>4.79422234389303</v>
      </c>
      <c r="D3962">
        <v>0</v>
      </c>
      <c r="E3962">
        <v>9.5989710000000006E-2</v>
      </c>
      <c r="F3962">
        <v>2.0618591999999998</v>
      </c>
      <c r="G3962">
        <v>54.28875807</v>
      </c>
      <c r="H3962">
        <v>0</v>
      </c>
    </row>
    <row r="3963" spans="1:8" x14ac:dyDescent="0.3">
      <c r="A3963" t="s">
        <v>7346</v>
      </c>
      <c r="B3963" t="s">
        <v>7345</v>
      </c>
      <c r="C3963">
        <v>1.03974909079447</v>
      </c>
      <c r="D3963">
        <v>0</v>
      </c>
      <c r="E3963">
        <v>-0.96805171999999995</v>
      </c>
      <c r="F3963">
        <v>4.7598248400000003</v>
      </c>
      <c r="G3963">
        <v>25.30417186</v>
      </c>
      <c r="H3963">
        <v>0</v>
      </c>
    </row>
    <row r="3964" spans="1:8" x14ac:dyDescent="0.3">
      <c r="A3964" t="s">
        <v>7348</v>
      </c>
      <c r="B3964" t="s">
        <v>7347</v>
      </c>
      <c r="C3964">
        <v>0.20017505040524999</v>
      </c>
      <c r="D3964">
        <v>0</v>
      </c>
      <c r="E3964">
        <v>1.032197E-2</v>
      </c>
      <c r="F3964">
        <v>-7.247953E-2</v>
      </c>
      <c r="G3964">
        <v>-2.0694750000000001E-2</v>
      </c>
      <c r="H3964">
        <v>0</v>
      </c>
    </row>
    <row r="3965" spans="1:8" x14ac:dyDescent="0.3">
      <c r="A3965" t="s">
        <v>7349</v>
      </c>
      <c r="B3965" t="s">
        <v>7349</v>
      </c>
      <c r="C3965">
        <v>3.9730503556242698</v>
      </c>
      <c r="D3965">
        <v>0</v>
      </c>
      <c r="E3965">
        <v>-0.96990284000000004</v>
      </c>
      <c r="F3965">
        <v>4.7598248400000003</v>
      </c>
      <c r="G3965">
        <v>25.300877060000001</v>
      </c>
      <c r="H3965">
        <v>0</v>
      </c>
    </row>
    <row r="3966" spans="1:8" x14ac:dyDescent="0.3">
      <c r="A3966" t="s">
        <v>7350</v>
      </c>
      <c r="B3966" t="s">
        <v>7350</v>
      </c>
      <c r="C3966">
        <v>0.10491244505859</v>
      </c>
      <c r="D3966">
        <v>0</v>
      </c>
      <c r="E3966">
        <v>-0.96990284000000004</v>
      </c>
      <c r="F3966">
        <v>4.7522275900000004</v>
      </c>
      <c r="G3966">
        <v>6.8423275200000004</v>
      </c>
      <c r="H3966">
        <v>0</v>
      </c>
    </row>
    <row r="3967" spans="1:8" x14ac:dyDescent="0.3">
      <c r="A3967" t="s">
        <v>7354</v>
      </c>
      <c r="B3967" t="s">
        <v>7353</v>
      </c>
      <c r="C3967">
        <v>1.5205427058400001E-3</v>
      </c>
      <c r="D3967">
        <v>0</v>
      </c>
      <c r="E3967">
        <v>0.49249947999999999</v>
      </c>
      <c r="F3967">
        <v>4.7289996600000004</v>
      </c>
      <c r="G3967">
        <v>7.0826188099999996</v>
      </c>
      <c r="H3967">
        <v>0</v>
      </c>
    </row>
    <row r="3968" spans="1:8" x14ac:dyDescent="0.3">
      <c r="A3968" t="s">
        <v>6554</v>
      </c>
      <c r="B3968" t="s">
        <v>6553</v>
      </c>
      <c r="C3968">
        <v>1.8712152569948399</v>
      </c>
      <c r="D3968">
        <v>0</v>
      </c>
      <c r="E3968">
        <v>-0.96805171999999995</v>
      </c>
      <c r="F3968">
        <v>4.7598248400000003</v>
      </c>
      <c r="G3968">
        <v>24.685185300000001</v>
      </c>
      <c r="H3968">
        <v>0</v>
      </c>
    </row>
    <row r="3969" spans="1:8" x14ac:dyDescent="0.3">
      <c r="A3969" t="s">
        <v>7358</v>
      </c>
      <c r="B3969" t="s">
        <v>7357</v>
      </c>
      <c r="C3969">
        <v>3.7440994921999999E-4</v>
      </c>
      <c r="D3969">
        <v>0</v>
      </c>
      <c r="E3969">
        <v>0.17831467000000001</v>
      </c>
      <c r="F3969">
        <v>3.88481392</v>
      </c>
      <c r="G3969">
        <v>18.275800530000001</v>
      </c>
      <c r="H3969">
        <v>0</v>
      </c>
    </row>
    <row r="3970" spans="1:8" x14ac:dyDescent="0.3">
      <c r="A3970" t="s">
        <v>5574</v>
      </c>
      <c r="B3970" t="s">
        <v>7359</v>
      </c>
      <c r="C3970">
        <v>0.64056013127055</v>
      </c>
      <c r="D3970">
        <v>0</v>
      </c>
      <c r="E3970">
        <v>1.1405749999999999E-2</v>
      </c>
      <c r="F3970">
        <v>-7.1204710000000004E-2</v>
      </c>
      <c r="G3970">
        <v>-1.3153140000000001E-2</v>
      </c>
      <c r="H3970">
        <v>0</v>
      </c>
    </row>
    <row r="3971" spans="1:8" x14ac:dyDescent="0.3">
      <c r="A3971" t="s">
        <v>4026</v>
      </c>
      <c r="B3971" t="s">
        <v>4026</v>
      </c>
      <c r="C3971">
        <v>0.37678318685355</v>
      </c>
      <c r="D3971">
        <v>0</v>
      </c>
      <c r="E3971">
        <v>0.23872951000000001</v>
      </c>
      <c r="F3971">
        <v>6.4513882499999999</v>
      </c>
      <c r="G3971">
        <v>5.8624005700000001</v>
      </c>
      <c r="H3971">
        <v>0</v>
      </c>
    </row>
    <row r="3972" spans="1:8" x14ac:dyDescent="0.3">
      <c r="A3972" t="s">
        <v>7361</v>
      </c>
      <c r="B3972" t="s">
        <v>7360</v>
      </c>
      <c r="C3972">
        <v>5.0043762601299996E-3</v>
      </c>
      <c r="D3972">
        <v>0</v>
      </c>
      <c r="E3972">
        <v>1.1405749999999999E-2</v>
      </c>
      <c r="F3972">
        <v>-7.247953E-2</v>
      </c>
      <c r="G3972">
        <v>-2.0694750000000001E-2</v>
      </c>
      <c r="H3972">
        <v>0</v>
      </c>
    </row>
    <row r="3973" spans="1:8" x14ac:dyDescent="0.3">
      <c r="A3973" t="s">
        <v>7363</v>
      </c>
      <c r="B3973" t="s">
        <v>7362</v>
      </c>
      <c r="C3973">
        <v>3.3748924824599999E-3</v>
      </c>
      <c r="D3973">
        <v>0</v>
      </c>
      <c r="E3973">
        <v>12.867568779999999</v>
      </c>
      <c r="F3973">
        <v>33.772421020000003</v>
      </c>
      <c r="G3973">
        <v>166.53145228</v>
      </c>
      <c r="H3973">
        <v>0</v>
      </c>
    </row>
    <row r="3974" spans="1:8" x14ac:dyDescent="0.3">
      <c r="A3974" t="s">
        <v>6646</v>
      </c>
      <c r="B3974" t="s">
        <v>6645</v>
      </c>
      <c r="C3974">
        <v>2.67719483795132</v>
      </c>
      <c r="D3974">
        <v>0</v>
      </c>
      <c r="E3974">
        <v>-0.96805171999999995</v>
      </c>
      <c r="F3974">
        <v>4.7522275900000004</v>
      </c>
      <c r="G3974">
        <v>22.926814419999999</v>
      </c>
      <c r="H3974">
        <v>0</v>
      </c>
    </row>
    <row r="3975" spans="1:8" x14ac:dyDescent="0.3">
      <c r="A3975" t="s">
        <v>7365</v>
      </c>
      <c r="B3975" t="s">
        <v>7364</v>
      </c>
      <c r="C3975">
        <v>87.886726186688065</v>
      </c>
      <c r="D3975">
        <v>0</v>
      </c>
      <c r="E3975">
        <v>-3.2206299999999999E-3</v>
      </c>
      <c r="F3975">
        <v>-2.6878059999999999E-2</v>
      </c>
      <c r="G3975">
        <v>-1.3726860400000001</v>
      </c>
      <c r="H3975">
        <v>0</v>
      </c>
    </row>
    <row r="3976" spans="1:8" x14ac:dyDescent="0.3">
      <c r="A3976" t="s">
        <v>7367</v>
      </c>
      <c r="B3976" t="s">
        <v>7366</v>
      </c>
      <c r="C3976">
        <v>1.0416144413582</v>
      </c>
      <c r="D3976">
        <v>0</v>
      </c>
      <c r="E3976">
        <v>-0.96805171999999995</v>
      </c>
      <c r="F3976">
        <v>4.7522275900000004</v>
      </c>
      <c r="G3976">
        <v>-16.394371</v>
      </c>
      <c r="H3976">
        <v>0</v>
      </c>
    </row>
    <row r="3977" spans="1:8" x14ac:dyDescent="0.3">
      <c r="A3977" t="s">
        <v>7371</v>
      </c>
      <c r="B3977" t="s">
        <v>7370</v>
      </c>
      <c r="C3977">
        <v>8.4673083953500008E-3</v>
      </c>
      <c r="D3977">
        <v>0</v>
      </c>
      <c r="E3977">
        <v>-0.96222046999999999</v>
      </c>
      <c r="F3977">
        <v>4.7695493500000001</v>
      </c>
      <c r="G3977">
        <v>24.406614350000002</v>
      </c>
      <c r="H3977">
        <v>0</v>
      </c>
    </row>
    <row r="3978" spans="1:8" x14ac:dyDescent="0.3">
      <c r="A3978" t="s">
        <v>7374</v>
      </c>
      <c r="B3978" t="s">
        <v>7373</v>
      </c>
      <c r="C3978">
        <v>0.1799822237881</v>
      </c>
      <c r="D3978">
        <v>0</v>
      </c>
      <c r="E3978">
        <v>-0.95156165999999998</v>
      </c>
      <c r="F3978">
        <v>4.6336839400000001</v>
      </c>
      <c r="G3978">
        <v>26.084849290000001</v>
      </c>
      <c r="H3978">
        <v>0</v>
      </c>
    </row>
    <row r="3979" spans="1:8" x14ac:dyDescent="0.3">
      <c r="A3979" t="s">
        <v>7375</v>
      </c>
      <c r="B3979" t="s">
        <v>7375</v>
      </c>
      <c r="C3979">
        <v>0.37222550622856998</v>
      </c>
      <c r="D3979">
        <v>0</v>
      </c>
      <c r="E3979">
        <v>-0.97379713000000001</v>
      </c>
      <c r="F3979">
        <v>-1.6330204800000001</v>
      </c>
      <c r="G3979">
        <v>-5.0260443800000001</v>
      </c>
      <c r="H3979">
        <v>0</v>
      </c>
    </row>
    <row r="3980" spans="1:8" x14ac:dyDescent="0.3">
      <c r="A3980" t="s">
        <v>7376</v>
      </c>
      <c r="B3980" t="s">
        <v>7376</v>
      </c>
      <c r="C3980">
        <v>6.4374492517339501</v>
      </c>
      <c r="D3980">
        <v>0</v>
      </c>
      <c r="E3980">
        <v>-0.95885891000000001</v>
      </c>
      <c r="F3980">
        <v>4.7606278599999996</v>
      </c>
      <c r="G3980">
        <v>25.045997700000001</v>
      </c>
      <c r="H3980">
        <v>0</v>
      </c>
    </row>
    <row r="3981" spans="1:8" x14ac:dyDescent="0.3">
      <c r="A3981" t="s">
        <v>4339</v>
      </c>
      <c r="B3981" t="s">
        <v>6000</v>
      </c>
      <c r="C3981">
        <v>116.76137384976356</v>
      </c>
      <c r="D3981">
        <v>0</v>
      </c>
      <c r="E3981">
        <v>0.19568057999999999</v>
      </c>
      <c r="F3981">
        <v>2.2019435700000001</v>
      </c>
      <c r="G3981">
        <v>13.40349632</v>
      </c>
      <c r="H3981">
        <v>0</v>
      </c>
    </row>
    <row r="3982" spans="1:8" x14ac:dyDescent="0.3">
      <c r="A3982" t="s">
        <v>6455</v>
      </c>
      <c r="B3982" t="s">
        <v>6641</v>
      </c>
      <c r="C3982">
        <v>552.76877796670374</v>
      </c>
      <c r="D3982">
        <v>0</v>
      </c>
      <c r="E3982">
        <v>0.27060405999999998</v>
      </c>
      <c r="F3982">
        <v>1.27927083</v>
      </c>
      <c r="G3982">
        <v>4.4631947399999996</v>
      </c>
      <c r="H3982">
        <v>0</v>
      </c>
    </row>
    <row r="3983" spans="1:8" x14ac:dyDescent="0.3">
      <c r="A3983" t="s">
        <v>7381</v>
      </c>
      <c r="B3983" t="s">
        <v>7381</v>
      </c>
      <c r="C3983">
        <v>3.0210328357163898</v>
      </c>
      <c r="D3983">
        <v>0</v>
      </c>
      <c r="E3983">
        <v>-0.96222046999999999</v>
      </c>
      <c r="F3983">
        <v>4.7606278599999996</v>
      </c>
      <c r="G3983">
        <v>25.310267629999998</v>
      </c>
      <c r="H3983">
        <v>0</v>
      </c>
    </row>
    <row r="3984" spans="1:8" x14ac:dyDescent="0.3">
      <c r="A3984" t="s">
        <v>7383</v>
      </c>
      <c r="B3984" t="s">
        <v>7382</v>
      </c>
      <c r="C3984">
        <v>8.9357038599999999E-6</v>
      </c>
      <c r="D3984">
        <v>0</v>
      </c>
      <c r="E3984">
        <v>-5.0234260000000003E-2</v>
      </c>
      <c r="F3984">
        <v>-0.29175548000000001</v>
      </c>
      <c r="G3984">
        <v>-50.09630147</v>
      </c>
      <c r="H3984">
        <v>0</v>
      </c>
    </row>
    <row r="3985" spans="1:8" x14ac:dyDescent="0.3">
      <c r="A3985" t="s">
        <v>7385</v>
      </c>
      <c r="B3985" t="s">
        <v>7384</v>
      </c>
      <c r="C3985">
        <v>2.0184312570960001E-2</v>
      </c>
      <c r="D3985">
        <v>0</v>
      </c>
      <c r="E3985">
        <v>2.7709900000000001E-3</v>
      </c>
      <c r="F3985">
        <v>-9.4943600000000003E-3</v>
      </c>
      <c r="G3985">
        <v>8.8466199999999995E-2</v>
      </c>
      <c r="H3985">
        <v>0</v>
      </c>
    </row>
    <row r="3986" spans="1:8" x14ac:dyDescent="0.3">
      <c r="A3986" t="s">
        <v>7389</v>
      </c>
      <c r="B3986" t="s">
        <v>7388</v>
      </c>
      <c r="C3986">
        <v>7.7651764130900001E-3</v>
      </c>
      <c r="D3986">
        <v>0</v>
      </c>
      <c r="E3986">
        <v>0.48429306</v>
      </c>
      <c r="F3986">
        <v>3.1380685599999998</v>
      </c>
      <c r="G3986">
        <v>50.767371480000001</v>
      </c>
      <c r="H3986">
        <v>0</v>
      </c>
    </row>
    <row r="3987" spans="1:8" x14ac:dyDescent="0.3">
      <c r="A3987" t="s">
        <v>6473</v>
      </c>
      <c r="B3987" t="s">
        <v>6472</v>
      </c>
      <c r="C3987">
        <v>0.59340918594860004</v>
      </c>
      <c r="D3987">
        <v>0</v>
      </c>
      <c r="E3987">
        <v>-0.95885891000000001</v>
      </c>
      <c r="F3987">
        <v>4.7695493500000001</v>
      </c>
      <c r="G3987">
        <v>54.704713480000002</v>
      </c>
      <c r="H3987">
        <v>0</v>
      </c>
    </row>
    <row r="3988" spans="1:8" x14ac:dyDescent="0.3">
      <c r="A3988" t="s">
        <v>6447</v>
      </c>
      <c r="B3988" t="s">
        <v>6446</v>
      </c>
      <c r="C3988">
        <v>3.6600129299900002E-3</v>
      </c>
      <c r="D3988">
        <v>0</v>
      </c>
      <c r="E3988">
        <v>-0.96222046999999999</v>
      </c>
      <c r="F3988">
        <v>16.163040120000002</v>
      </c>
      <c r="G3988">
        <v>40.39151158</v>
      </c>
      <c r="H3988">
        <v>0</v>
      </c>
    </row>
    <row r="3989" spans="1:8" x14ac:dyDescent="0.3">
      <c r="A3989" t="s">
        <v>7393</v>
      </c>
      <c r="B3989" t="s">
        <v>7392</v>
      </c>
      <c r="C3989">
        <v>0.35205208394205001</v>
      </c>
      <c r="D3989">
        <v>0</v>
      </c>
      <c r="E3989">
        <v>-0.95885891000000001</v>
      </c>
      <c r="F3989">
        <v>4.7695493500000001</v>
      </c>
      <c r="G3989">
        <v>25.310267629999998</v>
      </c>
      <c r="H3989">
        <v>0</v>
      </c>
    </row>
    <row r="3990" spans="1:8" x14ac:dyDescent="0.3">
      <c r="A3990" t="s">
        <v>6431</v>
      </c>
      <c r="B3990" t="s">
        <v>6430</v>
      </c>
      <c r="C3990">
        <v>2.7580217585301599</v>
      </c>
      <c r="D3990">
        <v>0</v>
      </c>
      <c r="E3990">
        <v>-0.96222046999999999</v>
      </c>
      <c r="F3990">
        <v>4.7606278599999996</v>
      </c>
      <c r="G3990">
        <v>69.770717629999993</v>
      </c>
      <c r="H3990">
        <v>0</v>
      </c>
    </row>
    <row r="3991" spans="1:8" x14ac:dyDescent="0.3">
      <c r="A3991" t="s">
        <v>5735</v>
      </c>
      <c r="B3991" t="s">
        <v>5734</v>
      </c>
      <c r="C3991">
        <v>217.48943202069921</v>
      </c>
      <c r="D3991">
        <v>0</v>
      </c>
      <c r="E3991">
        <v>-0.95885891000000001</v>
      </c>
      <c r="F3991">
        <v>4.7695493500000001</v>
      </c>
      <c r="G3991">
        <v>102.1043511</v>
      </c>
      <c r="H3991">
        <v>0</v>
      </c>
    </row>
    <row r="3992" spans="1:8" x14ac:dyDescent="0.3">
      <c r="A3992" t="s">
        <v>7400</v>
      </c>
      <c r="B3992" t="s">
        <v>7399</v>
      </c>
      <c r="C3992">
        <v>0.14173997467477001</v>
      </c>
      <c r="D3992">
        <v>0</v>
      </c>
      <c r="E3992">
        <v>-0.96222046999999999</v>
      </c>
      <c r="F3992">
        <v>4.7695493500000001</v>
      </c>
      <c r="G3992">
        <v>25.310267629999998</v>
      </c>
      <c r="H3992">
        <v>0</v>
      </c>
    </row>
    <row r="3993" spans="1:8" x14ac:dyDescent="0.3">
      <c r="A3993" t="s">
        <v>6773</v>
      </c>
      <c r="B3993" t="s">
        <v>6772</v>
      </c>
      <c r="C3993">
        <v>1.2897272153752</v>
      </c>
      <c r="D3993">
        <v>0</v>
      </c>
      <c r="E3993">
        <v>-0.41257828000000002</v>
      </c>
      <c r="F3993">
        <v>5.1484005100000001</v>
      </c>
      <c r="G3993">
        <v>-0.78669531999999998</v>
      </c>
      <c r="H3993">
        <v>0</v>
      </c>
    </row>
    <row r="3994" spans="1:8" x14ac:dyDescent="0.3">
      <c r="A3994" t="s">
        <v>7402</v>
      </c>
      <c r="B3994" t="s">
        <v>7401</v>
      </c>
      <c r="C3994">
        <v>184.895684857893</v>
      </c>
      <c r="D3994">
        <v>0</v>
      </c>
      <c r="E3994">
        <v>-0.96222046999999999</v>
      </c>
      <c r="F3994">
        <v>4.7695493500000001</v>
      </c>
      <c r="G3994">
        <v>25.310267629999998</v>
      </c>
      <c r="H3994">
        <v>0</v>
      </c>
    </row>
    <row r="3995" spans="1:8" x14ac:dyDescent="0.3">
      <c r="A3995" t="s">
        <v>6573</v>
      </c>
      <c r="B3995" t="s">
        <v>6572</v>
      </c>
      <c r="C3995">
        <v>8.1262829804539999E-2</v>
      </c>
      <c r="D3995">
        <v>0</v>
      </c>
      <c r="E3995">
        <v>-0.95885891000000001</v>
      </c>
      <c r="F3995">
        <v>4.7695493500000001</v>
      </c>
      <c r="G3995">
        <v>23.134354940000001</v>
      </c>
      <c r="H3995">
        <v>0</v>
      </c>
    </row>
    <row r="3996" spans="1:8" x14ac:dyDescent="0.3">
      <c r="A3996" t="s">
        <v>7405</v>
      </c>
      <c r="B3996" t="s">
        <v>7404</v>
      </c>
      <c r="C3996">
        <v>4.4715050905276996</v>
      </c>
      <c r="D3996">
        <v>0</v>
      </c>
      <c r="E3996">
        <v>1.4078618300000001</v>
      </c>
      <c r="F3996">
        <v>11.10346844</v>
      </c>
      <c r="G3996">
        <v>26.056780549999999</v>
      </c>
      <c r="H3996">
        <v>0</v>
      </c>
    </row>
    <row r="3997" spans="1:8" x14ac:dyDescent="0.3">
      <c r="A3997" t="s">
        <v>6600</v>
      </c>
      <c r="B3997" t="s">
        <v>6599</v>
      </c>
      <c r="C3997">
        <v>2.5738326193701102</v>
      </c>
      <c r="D3997">
        <v>0</v>
      </c>
      <c r="E3997">
        <v>-0.48450631</v>
      </c>
      <c r="F3997">
        <v>1.9119289900000001</v>
      </c>
      <c r="G3997">
        <v>13.8573697</v>
      </c>
      <c r="H3997">
        <v>0</v>
      </c>
    </row>
    <row r="3998" spans="1:8" x14ac:dyDescent="0.3">
      <c r="A3998" t="s">
        <v>7407</v>
      </c>
      <c r="B3998" t="s">
        <v>7406</v>
      </c>
      <c r="C3998">
        <v>0.31158509268058998</v>
      </c>
      <c r="D3998">
        <v>0</v>
      </c>
      <c r="E3998">
        <v>-1.13043402</v>
      </c>
      <c r="F3998">
        <v>-1.3526697599999999</v>
      </c>
      <c r="G3998">
        <v>18.45257908</v>
      </c>
      <c r="H3998">
        <v>0</v>
      </c>
    </row>
    <row r="3999" spans="1:8" x14ac:dyDescent="0.3">
      <c r="A3999" t="s">
        <v>6321</v>
      </c>
      <c r="B3999" t="s">
        <v>6320</v>
      </c>
      <c r="C3999">
        <v>5.0000484666119997E-2</v>
      </c>
      <c r="D3999">
        <v>0</v>
      </c>
      <c r="E3999">
        <v>7.0325150000000003E-2</v>
      </c>
      <c r="F3999">
        <v>-6.1113180000000003E-2</v>
      </c>
      <c r="G3999">
        <v>-54.411664850000001</v>
      </c>
      <c r="H3999">
        <v>0</v>
      </c>
    </row>
    <row r="4000" spans="1:8" x14ac:dyDescent="0.3">
      <c r="A4000" t="s">
        <v>7409</v>
      </c>
      <c r="B4000" t="s">
        <v>7408</v>
      </c>
      <c r="C4000">
        <v>2.3972317157300001E-3</v>
      </c>
      <c r="D4000">
        <v>0</v>
      </c>
      <c r="E4000">
        <v>2.00738E-3</v>
      </c>
      <c r="F4000">
        <v>-2.1828940000000002E-2</v>
      </c>
      <c r="G4000">
        <v>58.549599909999998</v>
      </c>
      <c r="H4000">
        <v>0</v>
      </c>
    </row>
    <row r="4001" spans="1:8" x14ac:dyDescent="0.3">
      <c r="A4001" t="s">
        <v>7413</v>
      </c>
      <c r="B4001" t="s">
        <v>7412</v>
      </c>
      <c r="C4001">
        <v>0.46286633134909</v>
      </c>
      <c r="D4001">
        <v>0</v>
      </c>
      <c r="E4001">
        <v>-4.5932769999999998E-2</v>
      </c>
      <c r="F4001">
        <v>1.1315430900000001</v>
      </c>
      <c r="G4001">
        <v>5.1406689999999999</v>
      </c>
      <c r="H4001">
        <v>0</v>
      </c>
    </row>
    <row r="4002" spans="1:8" x14ac:dyDescent="0.3">
      <c r="A4002" t="s">
        <v>7415</v>
      </c>
      <c r="B4002" t="s">
        <v>7414</v>
      </c>
      <c r="C4002">
        <v>2.0090556033400001E-2</v>
      </c>
      <c r="D4002">
        <v>0</v>
      </c>
      <c r="E4002">
        <v>7.9411159999999995E-2</v>
      </c>
      <c r="F4002">
        <v>-4.7143129999999998E-2</v>
      </c>
      <c r="G4002">
        <v>0.10977077</v>
      </c>
      <c r="H4002">
        <v>0</v>
      </c>
    </row>
    <row r="4003" spans="1:8" x14ac:dyDescent="0.3">
      <c r="A4003" t="s">
        <v>7417</v>
      </c>
      <c r="B4003" t="s">
        <v>7416</v>
      </c>
      <c r="C4003">
        <v>5.6206940966475996</v>
      </c>
      <c r="D4003">
        <v>0</v>
      </c>
      <c r="E4003">
        <v>-0.96990284000000004</v>
      </c>
      <c r="F4003">
        <v>4.7598248400000003</v>
      </c>
      <c r="G4003">
        <v>24.35736756</v>
      </c>
      <c r="H4003">
        <v>0</v>
      </c>
    </row>
    <row r="4004" spans="1:8" x14ac:dyDescent="0.3">
      <c r="A4004" t="s">
        <v>6658</v>
      </c>
      <c r="B4004" t="s">
        <v>6657</v>
      </c>
      <c r="C4004">
        <v>2.3371464349946298</v>
      </c>
      <c r="D4004">
        <v>0</v>
      </c>
      <c r="E4004">
        <v>-0.96990284000000004</v>
      </c>
      <c r="F4004">
        <v>4.7522275900000004</v>
      </c>
      <c r="G4004">
        <v>23.21410479</v>
      </c>
      <c r="H4004">
        <v>0</v>
      </c>
    </row>
    <row r="4005" spans="1:8" x14ac:dyDescent="0.3">
      <c r="A4005" t="s">
        <v>6352</v>
      </c>
      <c r="B4005" t="s">
        <v>6351</v>
      </c>
      <c r="C4005">
        <v>161.77150013672326</v>
      </c>
      <c r="D4005">
        <v>0</v>
      </c>
      <c r="E4005">
        <v>-0.96805171999999995</v>
      </c>
      <c r="F4005">
        <v>4.7522275900000004</v>
      </c>
      <c r="G4005">
        <v>24.15940518</v>
      </c>
      <c r="H4005">
        <v>0</v>
      </c>
    </row>
    <row r="4006" spans="1:8" x14ac:dyDescent="0.3">
      <c r="A4006" t="s">
        <v>7419</v>
      </c>
      <c r="B4006" t="s">
        <v>7418</v>
      </c>
      <c r="C4006">
        <v>6.35719840244521</v>
      </c>
      <c r="D4006">
        <v>0</v>
      </c>
      <c r="E4006">
        <v>7.8663419999999998E-2</v>
      </c>
      <c r="F4006">
        <v>-5.2305249999999998E-2</v>
      </c>
      <c r="G4006">
        <v>1.235382E-2</v>
      </c>
      <c r="H4006">
        <v>0</v>
      </c>
    </row>
    <row r="4007" spans="1:8" x14ac:dyDescent="0.3">
      <c r="A4007" t="s">
        <v>7421</v>
      </c>
      <c r="B4007" t="s">
        <v>7420</v>
      </c>
      <c r="C4007">
        <v>0.67562104834716996</v>
      </c>
      <c r="D4007">
        <v>0</v>
      </c>
      <c r="E4007">
        <v>7.8663419999999998E-2</v>
      </c>
      <c r="F4007">
        <v>-5.2305249999999998E-2</v>
      </c>
      <c r="G4007">
        <v>-1.0366700900000001</v>
      </c>
      <c r="H4007">
        <v>0</v>
      </c>
    </row>
    <row r="4008" spans="1:8" x14ac:dyDescent="0.3">
      <c r="A4008" t="s">
        <v>7066</v>
      </c>
      <c r="B4008" t="s">
        <v>7422</v>
      </c>
      <c r="C4008">
        <v>0.26870318636745999</v>
      </c>
      <c r="D4008">
        <v>0</v>
      </c>
      <c r="E4008">
        <v>7.9827300000000004E-3</v>
      </c>
      <c r="F4008">
        <v>-1.8614642699999999</v>
      </c>
      <c r="G4008">
        <v>33.096983469999998</v>
      </c>
      <c r="H4008">
        <v>0</v>
      </c>
    </row>
    <row r="4009" spans="1:8" x14ac:dyDescent="0.3">
      <c r="A4009" t="s">
        <v>5396</v>
      </c>
      <c r="B4009" t="s">
        <v>5395</v>
      </c>
      <c r="C4009">
        <v>2.7351953522936401</v>
      </c>
      <c r="D4009">
        <v>0</v>
      </c>
      <c r="E4009">
        <v>-0.96990284000000004</v>
      </c>
      <c r="F4009">
        <v>4.7522275900000004</v>
      </c>
      <c r="G4009">
        <v>75.154534650000002</v>
      </c>
      <c r="H4009">
        <v>0</v>
      </c>
    </row>
    <row r="4010" spans="1:8" x14ac:dyDescent="0.3">
      <c r="A4010" t="s">
        <v>5997</v>
      </c>
      <c r="B4010" t="s">
        <v>5996</v>
      </c>
      <c r="C4010">
        <v>1.188795985376E-2</v>
      </c>
      <c r="D4010">
        <v>0</v>
      </c>
      <c r="E4010">
        <v>-1.192152E-2</v>
      </c>
      <c r="F4010">
        <v>-2.689248E-2</v>
      </c>
      <c r="G4010">
        <v>-62.372388909999998</v>
      </c>
      <c r="H4010">
        <v>0</v>
      </c>
    </row>
    <row r="4011" spans="1:8" x14ac:dyDescent="0.3">
      <c r="A4011" t="s">
        <v>7563</v>
      </c>
      <c r="B4011" t="s">
        <v>7564</v>
      </c>
      <c r="C4011">
        <v>0</v>
      </c>
      <c r="D4011">
        <v>0</v>
      </c>
      <c r="E4011">
        <v>0</v>
      </c>
      <c r="F4011">
        <v>0</v>
      </c>
      <c r="G4011">
        <v>0</v>
      </c>
      <c r="H4011">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D6952-083E-4C0F-9955-3ED4C28ED152}">
  <dimension ref="A1:M1001"/>
  <sheetViews>
    <sheetView workbookViewId="0">
      <pane xSplit="4" ySplit="1" topLeftCell="E2" activePane="bottomRight" state="frozen"/>
      <selection pane="topRight" activeCell="E1" sqref="E1"/>
      <selection pane="bottomLeft" activeCell="A2" sqref="A2"/>
      <selection pane="bottomRight" activeCell="F6" sqref="F6"/>
    </sheetView>
  </sheetViews>
  <sheetFormatPr defaultRowHeight="14.4" x14ac:dyDescent="0.3"/>
  <cols>
    <col min="2" max="2" width="13.21875" style="167" customWidth="1"/>
    <col min="3" max="3" width="16" style="158" customWidth="1"/>
    <col min="4" max="4" width="8.88671875" style="158"/>
    <col min="5" max="5" width="8.88671875" style="163"/>
    <col min="6" max="6" width="15.6640625" style="169" customWidth="1"/>
    <col min="7" max="7" width="13.6640625" style="159" customWidth="1"/>
    <col min="8" max="8" width="14.109375" style="160" customWidth="1"/>
    <col min="9" max="9" width="15.109375" style="161" customWidth="1"/>
    <col min="10" max="10" width="15.109375" style="92" customWidth="1"/>
    <col min="11" max="11" width="13.88671875" style="72" customWidth="1"/>
    <col min="12" max="12" width="17.109375" style="17" customWidth="1"/>
    <col min="13" max="13" width="20" style="17" customWidth="1"/>
  </cols>
  <sheetData>
    <row r="1" spans="1:13" s="2" customFormat="1" ht="15" thickBot="1" x14ac:dyDescent="0.35">
      <c r="A1" s="87" t="s">
        <v>7541</v>
      </c>
      <c r="B1" s="157" t="s">
        <v>7503</v>
      </c>
      <c r="C1" s="157" t="s">
        <v>7539</v>
      </c>
      <c r="D1" s="164" t="s">
        <v>7429</v>
      </c>
      <c r="E1" s="162" t="s">
        <v>7</v>
      </c>
      <c r="F1" s="168" t="s">
        <v>7507</v>
      </c>
      <c r="G1" s="170" t="s">
        <v>7540</v>
      </c>
      <c r="H1" s="171"/>
      <c r="I1" s="172"/>
      <c r="J1" s="91" t="s">
        <v>7542</v>
      </c>
      <c r="K1" s="88">
        <f>SUM(G:G)</f>
        <v>0.01</v>
      </c>
      <c r="L1" s="89">
        <f>SUM(H:H)</f>
        <v>374.4099492186802</v>
      </c>
      <c r="M1" s="90">
        <f>SUM(I:I)</f>
        <v>27384.34368585427</v>
      </c>
    </row>
    <row r="2" spans="1:13" x14ac:dyDescent="0.3">
      <c r="A2">
        <v>1</v>
      </c>
      <c r="B2" s="165">
        <v>44197</v>
      </c>
      <c r="C2" s="158" t="s">
        <v>7499</v>
      </c>
      <c r="D2" s="158" t="s">
        <v>2</v>
      </c>
      <c r="E2" s="163" t="str">
        <f>IFERROR(VLOOKUP(D2,Rate,2,FALSE),"")</f>
        <v>Bitcoin</v>
      </c>
      <c r="F2" s="169">
        <v>0.01</v>
      </c>
      <c r="G2" s="159">
        <f>IFERROR(VLOOKUP(D2,Rate,3,FALSE)*F2,"")</f>
        <v>0.01</v>
      </c>
      <c r="H2" s="160">
        <f>IFERROR(VLOOKUP(D2,Rate,4,FALSE)*F2,"")</f>
        <v>374.4099492186802</v>
      </c>
      <c r="I2" s="161">
        <f>IFERROR(VLOOKUP(D2,Rate,5,FALSE)*F2,"")</f>
        <v>27384.34368585427</v>
      </c>
    </row>
    <row r="3" spans="1:13" x14ac:dyDescent="0.3">
      <c r="A3">
        <v>2</v>
      </c>
      <c r="B3" s="165"/>
      <c r="E3" s="163" t="str">
        <f>IFERROR(VLOOKUP(D3,Rate,2,FALSE),"")</f>
        <v/>
      </c>
      <c r="G3" s="159" t="str">
        <f>IFERROR(VLOOKUP(D3,Rate,3,FALSE)*F3,"")</f>
        <v/>
      </c>
      <c r="H3" s="160" t="str">
        <f>IFERROR(VLOOKUP(D3,Rate,4,FALSE)*F3,"")</f>
        <v/>
      </c>
      <c r="I3" s="161" t="str">
        <f>IFERROR(VLOOKUP(D3,Rate,5,FALSE)*F3,"")</f>
        <v/>
      </c>
    </row>
    <row r="4" spans="1:13" x14ac:dyDescent="0.3">
      <c r="A4">
        <v>3</v>
      </c>
      <c r="B4" s="165"/>
      <c r="E4" s="163" t="str">
        <f>IFERROR(VLOOKUP(D4,Rate,2,FALSE),"")</f>
        <v/>
      </c>
      <c r="G4" s="159" t="str">
        <f>IFERROR(VLOOKUP(D4,Rate,3,FALSE)*F4,"")</f>
        <v/>
      </c>
      <c r="H4" s="160" t="str">
        <f>IFERROR(VLOOKUP(D4,Rate,4,FALSE)*F4,"")</f>
        <v/>
      </c>
      <c r="I4" s="161" t="str">
        <f>IFERROR(VLOOKUP(D4,Rate,5,FALSE)*F4,"")</f>
        <v/>
      </c>
    </row>
    <row r="5" spans="1:13" x14ac:dyDescent="0.3">
      <c r="A5">
        <v>4</v>
      </c>
      <c r="B5" s="165"/>
      <c r="D5" s="166"/>
      <c r="E5" s="163" t="str">
        <f>IFERROR(VLOOKUP(D5,Rate,2,FALSE),"")</f>
        <v/>
      </c>
      <c r="G5" s="159" t="str">
        <f>IFERROR(VLOOKUP(D5,Rate,3,FALSE)*F5,"")</f>
        <v/>
      </c>
      <c r="H5" s="160" t="str">
        <f>IFERROR(VLOOKUP(D5,Rate,4,FALSE)*F5,"")</f>
        <v/>
      </c>
      <c r="I5" s="161" t="str">
        <f>IFERROR(VLOOKUP(D5,Rate,5,FALSE)*F5,"")</f>
        <v/>
      </c>
    </row>
    <row r="6" spans="1:13" x14ac:dyDescent="0.3">
      <c r="A6">
        <v>5</v>
      </c>
      <c r="B6" s="165"/>
      <c r="D6" s="166"/>
      <c r="E6" s="163" t="str">
        <f>IFERROR(VLOOKUP(D6,Rate,2,FALSE),"")</f>
        <v/>
      </c>
      <c r="G6" s="159" t="str">
        <f>IFERROR(VLOOKUP(D6,Rate,3,FALSE)*F6,"")</f>
        <v/>
      </c>
      <c r="H6" s="160" t="str">
        <f>IFERROR(VLOOKUP(D6,Rate,4,FALSE)*F6,"")</f>
        <v/>
      </c>
      <c r="I6" s="161" t="str">
        <f>IFERROR(VLOOKUP(D6,Rate,5,FALSE)*F6,"")</f>
        <v/>
      </c>
    </row>
    <row r="7" spans="1:13" x14ac:dyDescent="0.3">
      <c r="A7">
        <v>6</v>
      </c>
      <c r="E7" s="163" t="str">
        <f>IFERROR(VLOOKUP(D7,Rate,2,FALSE),"")</f>
        <v/>
      </c>
      <c r="G7" s="159" t="str">
        <f>IFERROR(VLOOKUP(D7,Rate,3,FALSE)*F7,"")</f>
        <v/>
      </c>
      <c r="H7" s="160" t="str">
        <f>IFERROR(VLOOKUP(D7,Rate,4,FALSE)*F7,"")</f>
        <v/>
      </c>
      <c r="I7" s="161" t="str">
        <f>IFERROR(VLOOKUP(D7,Rate,5,FALSE)*F7,"")</f>
        <v/>
      </c>
    </row>
    <row r="8" spans="1:13" x14ac:dyDescent="0.3">
      <c r="A8">
        <v>7</v>
      </c>
      <c r="E8" s="163" t="str">
        <f>IFERROR(VLOOKUP(D8,Rate,2,FALSE),"")</f>
        <v/>
      </c>
      <c r="G8" s="159" t="str">
        <f>IFERROR(VLOOKUP(D8,Rate,3,FALSE)*F8,"")</f>
        <v/>
      </c>
      <c r="H8" s="160" t="str">
        <f>IFERROR(VLOOKUP(D8,Rate,4,FALSE)*F8,"")</f>
        <v/>
      </c>
      <c r="I8" s="161" t="str">
        <f>IFERROR(VLOOKUP(D8,Rate,5,FALSE)*F8,"")</f>
        <v/>
      </c>
    </row>
    <row r="9" spans="1:13" x14ac:dyDescent="0.3">
      <c r="A9">
        <v>8</v>
      </c>
      <c r="E9" s="163" t="str">
        <f>IFERROR(VLOOKUP(D9,Rate,2,FALSE),"")</f>
        <v/>
      </c>
      <c r="G9" s="159" t="str">
        <f>IFERROR(VLOOKUP(D9,Rate,3,FALSE)*F9,"")</f>
        <v/>
      </c>
      <c r="H9" s="160" t="str">
        <f>IFERROR(VLOOKUP(D9,Rate,4,FALSE)*F9,"")</f>
        <v/>
      </c>
      <c r="I9" s="161" t="str">
        <f>IFERROR(VLOOKUP(D9,Rate,5,FALSE)*F9,"")</f>
        <v/>
      </c>
    </row>
    <row r="10" spans="1:13" x14ac:dyDescent="0.3">
      <c r="A10">
        <v>9</v>
      </c>
      <c r="E10" s="163" t="str">
        <f>IFERROR(VLOOKUP(D10,Rate,2,FALSE),"")</f>
        <v/>
      </c>
      <c r="G10" s="159" t="str">
        <f>IFERROR(VLOOKUP(D10,Rate,3,FALSE)*F10,"")</f>
        <v/>
      </c>
      <c r="H10" s="160" t="str">
        <f>IFERROR(VLOOKUP(D10,Rate,4,FALSE)*F10,"")</f>
        <v/>
      </c>
      <c r="I10" s="161" t="str">
        <f>IFERROR(VLOOKUP(D10,Rate,5,FALSE)*F10,"")</f>
        <v/>
      </c>
    </row>
    <row r="11" spans="1:13" x14ac:dyDescent="0.3">
      <c r="A11">
        <v>10</v>
      </c>
      <c r="E11" s="163" t="str">
        <f>IFERROR(VLOOKUP(D11,Rate,2,FALSE),"")</f>
        <v/>
      </c>
      <c r="G11" s="159" t="str">
        <f>IFERROR(VLOOKUP(D11,Rate,3,FALSE)*F11,"")</f>
        <v/>
      </c>
      <c r="H11" s="160" t="str">
        <f>IFERROR(VLOOKUP(D11,Rate,4,FALSE)*F11,"")</f>
        <v/>
      </c>
      <c r="I11" s="161" t="str">
        <f>IFERROR(VLOOKUP(D11,Rate,5,FALSE)*F11,"")</f>
        <v/>
      </c>
    </row>
    <row r="12" spans="1:13" x14ac:dyDescent="0.3">
      <c r="A12">
        <v>11</v>
      </c>
      <c r="E12" s="163" t="str">
        <f>IFERROR(VLOOKUP(D12,Rate,2,FALSE),"")</f>
        <v/>
      </c>
      <c r="G12" s="159" t="str">
        <f>IFERROR(VLOOKUP(D12,Rate,3,FALSE)*F12,"")</f>
        <v/>
      </c>
      <c r="H12" s="160" t="str">
        <f>IFERROR(VLOOKUP(D12,Rate,4,FALSE)*F12,"")</f>
        <v/>
      </c>
      <c r="I12" s="161" t="str">
        <f>IFERROR(VLOOKUP(D12,Rate,5,FALSE)*F12,"")</f>
        <v/>
      </c>
    </row>
    <row r="13" spans="1:13" x14ac:dyDescent="0.3">
      <c r="A13">
        <v>12</v>
      </c>
      <c r="E13" s="163" t="str">
        <f>IFERROR(VLOOKUP(D13,Rate,2,FALSE),"")</f>
        <v/>
      </c>
      <c r="G13" s="159" t="str">
        <f>IFERROR(VLOOKUP(D13,Rate,3,FALSE)*F13,"")</f>
        <v/>
      </c>
      <c r="H13" s="160" t="str">
        <f>IFERROR(VLOOKUP(D13,Rate,4,FALSE)*F13,"")</f>
        <v/>
      </c>
      <c r="I13" s="161" t="str">
        <f>IFERROR(VLOOKUP(D13,Rate,5,FALSE)*F13,"")</f>
        <v/>
      </c>
    </row>
    <row r="14" spans="1:13" x14ac:dyDescent="0.3">
      <c r="A14">
        <v>13</v>
      </c>
      <c r="E14" s="163" t="str">
        <f>IFERROR(VLOOKUP(D14,Rate,2,FALSE),"")</f>
        <v/>
      </c>
      <c r="G14" s="159" t="str">
        <f>IFERROR(VLOOKUP(D14,Rate,3,FALSE)*F14,"")</f>
        <v/>
      </c>
      <c r="H14" s="160" t="str">
        <f>IFERROR(VLOOKUP(D14,Rate,4,FALSE)*F14,"")</f>
        <v/>
      </c>
      <c r="I14" s="161" t="str">
        <f>IFERROR(VLOOKUP(D14,Rate,5,FALSE)*F14,"")</f>
        <v/>
      </c>
    </row>
    <row r="15" spans="1:13" x14ac:dyDescent="0.3">
      <c r="A15">
        <v>14</v>
      </c>
      <c r="E15" s="163" t="str">
        <f>IFERROR(VLOOKUP(D15,Rate,2,FALSE),"")</f>
        <v/>
      </c>
      <c r="G15" s="159" t="str">
        <f>IFERROR(VLOOKUP(D15,Rate,3,FALSE)*F15,"")</f>
        <v/>
      </c>
      <c r="H15" s="160" t="str">
        <f>IFERROR(VLOOKUP(D15,Rate,4,FALSE)*F15,"")</f>
        <v/>
      </c>
      <c r="I15" s="161" t="str">
        <f>IFERROR(VLOOKUP(D15,Rate,5,FALSE)*F15,"")</f>
        <v/>
      </c>
    </row>
    <row r="16" spans="1:13" x14ac:dyDescent="0.3">
      <c r="A16">
        <v>15</v>
      </c>
      <c r="E16" s="163" t="str">
        <f>IFERROR(VLOOKUP(D16,Rate,2,FALSE),"")</f>
        <v/>
      </c>
      <c r="G16" s="159" t="str">
        <f>IFERROR(VLOOKUP(D16,Rate,3,FALSE)*F16,"")</f>
        <v/>
      </c>
      <c r="H16" s="160" t="str">
        <f>IFERROR(VLOOKUP(D16,Rate,4,FALSE)*F16,"")</f>
        <v/>
      </c>
      <c r="I16" s="161" t="str">
        <f>IFERROR(VLOOKUP(D16,Rate,5,FALSE)*F16,"")</f>
        <v/>
      </c>
    </row>
    <row r="17" spans="1:9" x14ac:dyDescent="0.3">
      <c r="A17">
        <v>16</v>
      </c>
      <c r="E17" s="163" t="str">
        <f>IFERROR(VLOOKUP(D17,Rate,2,FALSE),"")</f>
        <v/>
      </c>
      <c r="G17" s="159" t="str">
        <f>IFERROR(VLOOKUP(D17,Rate,3,FALSE)*F17,"")</f>
        <v/>
      </c>
      <c r="H17" s="160" t="str">
        <f>IFERROR(VLOOKUP(D17,Rate,4,FALSE)*F17,"")</f>
        <v/>
      </c>
      <c r="I17" s="161" t="str">
        <f>IFERROR(VLOOKUP(D17,Rate,5,FALSE)*F17,"")</f>
        <v/>
      </c>
    </row>
    <row r="18" spans="1:9" x14ac:dyDescent="0.3">
      <c r="A18">
        <v>17</v>
      </c>
      <c r="E18" s="163" t="str">
        <f>IFERROR(VLOOKUP(D18,Rate,2,FALSE),"")</f>
        <v/>
      </c>
      <c r="G18" s="159" t="str">
        <f>IFERROR(VLOOKUP(D18,Rate,3,FALSE)*F18,"")</f>
        <v/>
      </c>
      <c r="H18" s="160" t="str">
        <f>IFERROR(VLOOKUP(D18,Rate,4,FALSE)*F18,"")</f>
        <v/>
      </c>
      <c r="I18" s="161" t="str">
        <f>IFERROR(VLOOKUP(D18,Rate,5,FALSE)*F18,"")</f>
        <v/>
      </c>
    </row>
    <row r="19" spans="1:9" x14ac:dyDescent="0.3">
      <c r="A19">
        <v>18</v>
      </c>
      <c r="E19" s="163" t="str">
        <f>IFERROR(VLOOKUP(D19,Rate,2,FALSE),"")</f>
        <v/>
      </c>
      <c r="G19" s="159" t="str">
        <f>IFERROR(VLOOKUP(D19,Rate,3,FALSE)*F19,"")</f>
        <v/>
      </c>
      <c r="H19" s="160" t="str">
        <f>IFERROR(VLOOKUP(D19,Rate,4,FALSE)*F19,"")</f>
        <v/>
      </c>
      <c r="I19" s="161" t="str">
        <f>IFERROR(VLOOKUP(D19,Rate,5,FALSE)*F19,"")</f>
        <v/>
      </c>
    </row>
    <row r="20" spans="1:9" x14ac:dyDescent="0.3">
      <c r="A20">
        <v>19</v>
      </c>
      <c r="E20" s="163" t="str">
        <f>IFERROR(VLOOKUP(D20,Rate,2,FALSE),"")</f>
        <v/>
      </c>
      <c r="G20" s="159" t="str">
        <f>IFERROR(VLOOKUP(D20,Rate,3,FALSE)*F20,"")</f>
        <v/>
      </c>
      <c r="H20" s="160" t="str">
        <f>IFERROR(VLOOKUP(D20,Rate,4,FALSE)*F20,"")</f>
        <v/>
      </c>
      <c r="I20" s="161" t="str">
        <f>IFERROR(VLOOKUP(D20,Rate,5,FALSE)*F20,"")</f>
        <v/>
      </c>
    </row>
    <row r="21" spans="1:9" x14ac:dyDescent="0.3">
      <c r="A21">
        <v>20</v>
      </c>
      <c r="E21" s="163" t="str">
        <f>IFERROR(VLOOKUP(D21,Rate,2,FALSE),"")</f>
        <v/>
      </c>
      <c r="G21" s="159" t="str">
        <f>IFERROR(VLOOKUP(D21,Rate,3,FALSE)*F21,"")</f>
        <v/>
      </c>
      <c r="H21" s="160" t="str">
        <f>IFERROR(VLOOKUP(D21,Rate,4,FALSE)*F21,"")</f>
        <v/>
      </c>
      <c r="I21" s="161" t="str">
        <f>IFERROR(VLOOKUP(D21,Rate,5,FALSE)*F21,"")</f>
        <v/>
      </c>
    </row>
    <row r="22" spans="1:9" x14ac:dyDescent="0.3">
      <c r="A22">
        <v>21</v>
      </c>
      <c r="E22" s="163" t="str">
        <f>IFERROR(VLOOKUP(D22,Rate,2,FALSE),"")</f>
        <v/>
      </c>
      <c r="G22" s="159" t="str">
        <f>IFERROR(VLOOKUP(D22,Rate,3,FALSE)*F22,"")</f>
        <v/>
      </c>
      <c r="H22" s="160" t="str">
        <f>IFERROR(VLOOKUP(D22,Rate,4,FALSE)*F22,"")</f>
        <v/>
      </c>
      <c r="I22" s="161" t="str">
        <f>IFERROR(VLOOKUP(D22,Rate,5,FALSE)*F22,"")</f>
        <v/>
      </c>
    </row>
    <row r="23" spans="1:9" x14ac:dyDescent="0.3">
      <c r="A23">
        <v>22</v>
      </c>
      <c r="E23" s="163" t="str">
        <f>IFERROR(VLOOKUP(D23,Rate,2,FALSE),"")</f>
        <v/>
      </c>
      <c r="G23" s="159" t="str">
        <f>IFERROR(VLOOKUP(D23,Rate,3,FALSE)*F23,"")</f>
        <v/>
      </c>
      <c r="H23" s="160" t="str">
        <f>IFERROR(VLOOKUP(D23,Rate,4,FALSE)*F23,"")</f>
        <v/>
      </c>
      <c r="I23" s="161" t="str">
        <f>IFERROR(VLOOKUP(D23,Rate,5,FALSE)*F23,"")</f>
        <v/>
      </c>
    </row>
    <row r="24" spans="1:9" x14ac:dyDescent="0.3">
      <c r="A24">
        <v>23</v>
      </c>
      <c r="E24" s="163" t="str">
        <f>IFERROR(VLOOKUP(D24,Rate,2,FALSE),"")</f>
        <v/>
      </c>
      <c r="G24" s="159" t="str">
        <f>IFERROR(VLOOKUP(D24,Rate,3,FALSE)*F24,"")</f>
        <v/>
      </c>
      <c r="H24" s="160" t="str">
        <f>IFERROR(VLOOKUP(D24,Rate,4,FALSE)*F24,"")</f>
        <v/>
      </c>
      <c r="I24" s="161" t="str">
        <f>IFERROR(VLOOKUP(D24,Rate,5,FALSE)*F24,"")</f>
        <v/>
      </c>
    </row>
    <row r="25" spans="1:9" x14ac:dyDescent="0.3">
      <c r="A25">
        <v>24</v>
      </c>
      <c r="E25" s="163" t="str">
        <f>IFERROR(VLOOKUP(D25,Rate,2,FALSE),"")</f>
        <v/>
      </c>
      <c r="G25" s="159" t="str">
        <f>IFERROR(VLOOKUP(D25,Rate,3,FALSE)*F25,"")</f>
        <v/>
      </c>
      <c r="H25" s="160" t="str">
        <f>IFERROR(VLOOKUP(D25,Rate,4,FALSE)*F25,"")</f>
        <v/>
      </c>
      <c r="I25" s="161" t="str">
        <f>IFERROR(VLOOKUP(D25,Rate,5,FALSE)*F25,"")</f>
        <v/>
      </c>
    </row>
    <row r="26" spans="1:9" x14ac:dyDescent="0.3">
      <c r="A26">
        <v>25</v>
      </c>
      <c r="E26" s="163" t="str">
        <f>IFERROR(VLOOKUP(D26,Rate,2,FALSE),"")</f>
        <v/>
      </c>
      <c r="G26" s="159" t="str">
        <f>IFERROR(VLOOKUP(D26,Rate,3,FALSE)*F26,"")</f>
        <v/>
      </c>
      <c r="H26" s="160" t="str">
        <f>IFERROR(VLOOKUP(D26,Rate,4,FALSE)*F26,"")</f>
        <v/>
      </c>
      <c r="I26" s="161" t="str">
        <f>IFERROR(VLOOKUP(D26,Rate,5,FALSE)*F26,"")</f>
        <v/>
      </c>
    </row>
    <row r="27" spans="1:9" x14ac:dyDescent="0.3">
      <c r="A27">
        <v>26</v>
      </c>
      <c r="E27" s="163" t="str">
        <f>IFERROR(VLOOKUP(D27,Rate,2,FALSE),"")</f>
        <v/>
      </c>
      <c r="G27" s="159" t="str">
        <f>IFERROR(VLOOKUP(D27,Rate,3,FALSE)*F27,"")</f>
        <v/>
      </c>
      <c r="H27" s="160" t="str">
        <f>IFERROR(VLOOKUP(D27,Rate,4,FALSE)*F27,"")</f>
        <v/>
      </c>
      <c r="I27" s="161" t="str">
        <f>IFERROR(VLOOKUP(D27,Rate,5,FALSE)*F27,"")</f>
        <v/>
      </c>
    </row>
    <row r="28" spans="1:9" x14ac:dyDescent="0.3">
      <c r="A28">
        <v>27</v>
      </c>
      <c r="E28" s="163" t="str">
        <f>IFERROR(VLOOKUP(D28,Rate,2,FALSE),"")</f>
        <v/>
      </c>
      <c r="G28" s="159" t="str">
        <f>IFERROR(VLOOKUP(D28,Rate,3,FALSE)*F28,"")</f>
        <v/>
      </c>
      <c r="H28" s="160" t="str">
        <f>IFERROR(VLOOKUP(D28,Rate,4,FALSE)*F28,"")</f>
        <v/>
      </c>
      <c r="I28" s="161" t="str">
        <f>IFERROR(VLOOKUP(D28,Rate,5,FALSE)*F28,"")</f>
        <v/>
      </c>
    </row>
    <row r="29" spans="1:9" x14ac:dyDescent="0.3">
      <c r="A29">
        <v>28</v>
      </c>
      <c r="E29" s="163" t="str">
        <f>IFERROR(VLOOKUP(D29,Rate,2,FALSE),"")</f>
        <v/>
      </c>
      <c r="G29" s="159" t="str">
        <f>IFERROR(VLOOKUP(D29,Rate,3,FALSE)*F29,"")</f>
        <v/>
      </c>
      <c r="H29" s="160" t="str">
        <f>IFERROR(VLOOKUP(D29,Rate,4,FALSE)*F29,"")</f>
        <v/>
      </c>
      <c r="I29" s="161" t="str">
        <f>IFERROR(VLOOKUP(D29,Rate,5,FALSE)*F29,"")</f>
        <v/>
      </c>
    </row>
    <row r="30" spans="1:9" x14ac:dyDescent="0.3">
      <c r="A30">
        <v>29</v>
      </c>
      <c r="E30" s="163" t="str">
        <f>IFERROR(VLOOKUP(D30,Rate,2,FALSE),"")</f>
        <v/>
      </c>
      <c r="G30" s="159" t="str">
        <f>IFERROR(VLOOKUP(D30,Rate,3,FALSE)*F30,"")</f>
        <v/>
      </c>
      <c r="H30" s="160" t="str">
        <f>IFERROR(VLOOKUP(D30,Rate,4,FALSE)*F30,"")</f>
        <v/>
      </c>
      <c r="I30" s="161" t="str">
        <f>IFERROR(VLOOKUP(D30,Rate,5,FALSE)*F30,"")</f>
        <v/>
      </c>
    </row>
    <row r="31" spans="1:9" x14ac:dyDescent="0.3">
      <c r="A31">
        <v>30</v>
      </c>
      <c r="E31" s="163" t="str">
        <f>IFERROR(VLOOKUP(D31,Rate,2,FALSE),"")</f>
        <v/>
      </c>
      <c r="G31" s="159" t="str">
        <f>IFERROR(VLOOKUP(D31,Rate,3,FALSE)*F31,"")</f>
        <v/>
      </c>
      <c r="H31" s="160" t="str">
        <f>IFERROR(VLOOKUP(D31,Rate,4,FALSE)*F31,"")</f>
        <v/>
      </c>
      <c r="I31" s="161" t="str">
        <f>IFERROR(VLOOKUP(D31,Rate,5,FALSE)*F31,"")</f>
        <v/>
      </c>
    </row>
    <row r="32" spans="1:9" x14ac:dyDescent="0.3">
      <c r="A32">
        <v>31</v>
      </c>
      <c r="E32" s="163" t="str">
        <f>IFERROR(VLOOKUP(D32,Rate,2,FALSE),"")</f>
        <v/>
      </c>
      <c r="G32" s="159" t="str">
        <f>IFERROR(VLOOKUP(D32,Rate,3,FALSE)*F32,"")</f>
        <v/>
      </c>
      <c r="H32" s="160" t="str">
        <f>IFERROR(VLOOKUP(D32,Rate,4,FALSE)*F32,"")</f>
        <v/>
      </c>
      <c r="I32" s="161" t="str">
        <f>IFERROR(VLOOKUP(D32,Rate,5,FALSE)*F32,"")</f>
        <v/>
      </c>
    </row>
    <row r="33" spans="1:9" x14ac:dyDescent="0.3">
      <c r="A33">
        <v>32</v>
      </c>
      <c r="E33" s="163" t="str">
        <f>IFERROR(VLOOKUP(D33,Rate,2,FALSE),"")</f>
        <v/>
      </c>
      <c r="G33" s="159" t="str">
        <f>IFERROR(VLOOKUP(D33,Rate,3,FALSE)*F33,"")</f>
        <v/>
      </c>
      <c r="H33" s="160" t="str">
        <f>IFERROR(VLOOKUP(D33,Rate,4,FALSE)*F33,"")</f>
        <v/>
      </c>
      <c r="I33" s="161" t="str">
        <f>IFERROR(VLOOKUP(D33,Rate,5,FALSE)*F33,"")</f>
        <v/>
      </c>
    </row>
    <row r="34" spans="1:9" x14ac:dyDescent="0.3">
      <c r="A34">
        <v>33</v>
      </c>
      <c r="E34" s="163" t="str">
        <f>IFERROR(VLOOKUP(D34,Rate,2,FALSE),"")</f>
        <v/>
      </c>
      <c r="G34" s="159" t="str">
        <f>IFERROR(VLOOKUP(D34,Rate,3,FALSE)*F34,"")</f>
        <v/>
      </c>
      <c r="H34" s="160" t="str">
        <f>IFERROR(VLOOKUP(D34,Rate,4,FALSE)*F34,"")</f>
        <v/>
      </c>
      <c r="I34" s="161" t="str">
        <f>IFERROR(VLOOKUP(D34,Rate,5,FALSE)*F34,"")</f>
        <v/>
      </c>
    </row>
    <row r="35" spans="1:9" x14ac:dyDescent="0.3">
      <c r="A35">
        <v>34</v>
      </c>
      <c r="E35" s="163" t="str">
        <f>IFERROR(VLOOKUP(D35,Rate,2,FALSE),"")</f>
        <v/>
      </c>
      <c r="G35" s="159" t="str">
        <f>IFERROR(VLOOKUP(D35,Rate,3,FALSE)*F35,"")</f>
        <v/>
      </c>
      <c r="H35" s="160" t="str">
        <f>IFERROR(VLOOKUP(D35,Rate,4,FALSE)*F35,"")</f>
        <v/>
      </c>
      <c r="I35" s="161" t="str">
        <f>IFERROR(VLOOKUP(D35,Rate,5,FALSE)*F35,"")</f>
        <v/>
      </c>
    </row>
    <row r="36" spans="1:9" x14ac:dyDescent="0.3">
      <c r="A36">
        <v>35</v>
      </c>
      <c r="E36" s="163" t="str">
        <f>IFERROR(VLOOKUP(D36,Rate,2,FALSE),"")</f>
        <v/>
      </c>
      <c r="G36" s="159" t="str">
        <f>IFERROR(VLOOKUP(D36,Rate,3,FALSE)*F36,"")</f>
        <v/>
      </c>
      <c r="H36" s="160" t="str">
        <f>IFERROR(VLOOKUP(D36,Rate,4,FALSE)*F36,"")</f>
        <v/>
      </c>
      <c r="I36" s="161" t="str">
        <f>IFERROR(VLOOKUP(D36,Rate,5,FALSE)*F36,"")</f>
        <v/>
      </c>
    </row>
    <row r="37" spans="1:9" x14ac:dyDescent="0.3">
      <c r="A37">
        <v>36</v>
      </c>
      <c r="E37" s="163" t="str">
        <f>IFERROR(VLOOKUP(D37,Rate,2,FALSE),"")</f>
        <v/>
      </c>
      <c r="G37" s="159" t="str">
        <f>IFERROR(VLOOKUP(D37,Rate,3,FALSE)*F37,"")</f>
        <v/>
      </c>
      <c r="H37" s="160" t="str">
        <f>IFERROR(VLOOKUP(D37,Rate,4,FALSE)*F37,"")</f>
        <v/>
      </c>
      <c r="I37" s="161" t="str">
        <f>IFERROR(VLOOKUP(D37,Rate,5,FALSE)*F37,"")</f>
        <v/>
      </c>
    </row>
    <row r="38" spans="1:9" x14ac:dyDescent="0.3">
      <c r="A38">
        <v>37</v>
      </c>
      <c r="E38" s="163" t="str">
        <f>IFERROR(VLOOKUP(D38,Rate,2,FALSE),"")</f>
        <v/>
      </c>
      <c r="G38" s="159" t="str">
        <f>IFERROR(VLOOKUP(D38,Rate,3,FALSE)*F38,"")</f>
        <v/>
      </c>
      <c r="H38" s="160" t="str">
        <f>IFERROR(VLOOKUP(D38,Rate,4,FALSE)*F38,"")</f>
        <v/>
      </c>
      <c r="I38" s="161" t="str">
        <f>IFERROR(VLOOKUP(D38,Rate,5,FALSE)*F38,"")</f>
        <v/>
      </c>
    </row>
    <row r="39" spans="1:9" x14ac:dyDescent="0.3">
      <c r="A39">
        <v>38</v>
      </c>
      <c r="E39" s="163" t="str">
        <f>IFERROR(VLOOKUP(D39,Rate,2,FALSE),"")</f>
        <v/>
      </c>
      <c r="G39" s="159" t="str">
        <f>IFERROR(VLOOKUP(D39,Rate,3,FALSE)*F39,"")</f>
        <v/>
      </c>
      <c r="H39" s="160" t="str">
        <f>IFERROR(VLOOKUP(D39,Rate,4,FALSE)*F39,"")</f>
        <v/>
      </c>
      <c r="I39" s="161" t="str">
        <f>IFERROR(VLOOKUP(D39,Rate,5,FALSE)*F39,"")</f>
        <v/>
      </c>
    </row>
    <row r="40" spans="1:9" x14ac:dyDescent="0.3">
      <c r="A40">
        <v>39</v>
      </c>
      <c r="E40" s="163" t="str">
        <f>IFERROR(VLOOKUP(D40,Rate,2,FALSE),"")</f>
        <v/>
      </c>
      <c r="G40" s="159" t="str">
        <f>IFERROR(VLOOKUP(D40,Rate,3,FALSE)*F40,"")</f>
        <v/>
      </c>
      <c r="H40" s="160" t="str">
        <f>IFERROR(VLOOKUP(D40,Rate,4,FALSE)*F40,"")</f>
        <v/>
      </c>
      <c r="I40" s="161" t="str">
        <f>IFERROR(VLOOKUP(D40,Rate,5,FALSE)*F40,"")</f>
        <v/>
      </c>
    </row>
    <row r="41" spans="1:9" x14ac:dyDescent="0.3">
      <c r="A41">
        <v>40</v>
      </c>
      <c r="E41" s="163" t="str">
        <f>IFERROR(VLOOKUP(D41,Rate,2,FALSE),"")</f>
        <v/>
      </c>
      <c r="G41" s="159" t="str">
        <f>IFERROR(VLOOKUP(D41,Rate,3,FALSE)*F41,"")</f>
        <v/>
      </c>
      <c r="H41" s="160" t="str">
        <f>IFERROR(VLOOKUP(D41,Rate,4,FALSE)*F41,"")</f>
        <v/>
      </c>
      <c r="I41" s="161" t="str">
        <f>IFERROR(VLOOKUP(D41,Rate,5,FALSE)*F41,"")</f>
        <v/>
      </c>
    </row>
    <row r="42" spans="1:9" x14ac:dyDescent="0.3">
      <c r="A42">
        <v>41</v>
      </c>
      <c r="E42" s="163" t="str">
        <f>IFERROR(VLOOKUP(D42,Rate,2,FALSE),"")</f>
        <v/>
      </c>
      <c r="G42" s="159" t="str">
        <f>IFERROR(VLOOKUP(D42,Rate,3,FALSE)*F42,"")</f>
        <v/>
      </c>
      <c r="H42" s="160" t="str">
        <f>IFERROR(VLOOKUP(D42,Rate,4,FALSE)*F42,"")</f>
        <v/>
      </c>
      <c r="I42" s="161" t="str">
        <f>IFERROR(VLOOKUP(D42,Rate,5,FALSE)*F42,"")</f>
        <v/>
      </c>
    </row>
    <row r="43" spans="1:9" x14ac:dyDescent="0.3">
      <c r="A43">
        <v>42</v>
      </c>
      <c r="E43" s="163" t="str">
        <f>IFERROR(VLOOKUP(D43,Rate,2,FALSE),"")</f>
        <v/>
      </c>
      <c r="G43" s="159" t="str">
        <f>IFERROR(VLOOKUP(D43,Rate,3,FALSE)*F43,"")</f>
        <v/>
      </c>
      <c r="H43" s="160" t="str">
        <f>IFERROR(VLOOKUP(D43,Rate,4,FALSE)*F43,"")</f>
        <v/>
      </c>
      <c r="I43" s="161" t="str">
        <f>IFERROR(VLOOKUP(D43,Rate,5,FALSE)*F43,"")</f>
        <v/>
      </c>
    </row>
    <row r="44" spans="1:9" x14ac:dyDescent="0.3">
      <c r="A44">
        <v>43</v>
      </c>
      <c r="E44" s="163" t="str">
        <f>IFERROR(VLOOKUP(D44,Rate,2,FALSE),"")</f>
        <v/>
      </c>
      <c r="G44" s="159" t="str">
        <f>IFERROR(VLOOKUP(D44,Rate,3,FALSE)*F44,"")</f>
        <v/>
      </c>
      <c r="H44" s="160" t="str">
        <f>IFERROR(VLOOKUP(D44,Rate,4,FALSE)*F44,"")</f>
        <v/>
      </c>
      <c r="I44" s="161" t="str">
        <f>IFERROR(VLOOKUP(D44,Rate,5,FALSE)*F44,"")</f>
        <v/>
      </c>
    </row>
    <row r="45" spans="1:9" x14ac:dyDescent="0.3">
      <c r="A45">
        <v>44</v>
      </c>
      <c r="E45" s="163" t="str">
        <f>IFERROR(VLOOKUP(D45,Rate,2,FALSE),"")</f>
        <v/>
      </c>
      <c r="G45" s="159" t="str">
        <f>IFERROR(VLOOKUP(D45,Rate,3,FALSE)*F45,"")</f>
        <v/>
      </c>
      <c r="H45" s="160" t="str">
        <f>IFERROR(VLOOKUP(D45,Rate,4,FALSE)*F45,"")</f>
        <v/>
      </c>
      <c r="I45" s="161" t="str">
        <f>IFERROR(VLOOKUP(D45,Rate,5,FALSE)*F45,"")</f>
        <v/>
      </c>
    </row>
    <row r="46" spans="1:9" x14ac:dyDescent="0.3">
      <c r="A46">
        <v>45</v>
      </c>
      <c r="E46" s="163" t="str">
        <f>IFERROR(VLOOKUP(D46,Rate,2,FALSE),"")</f>
        <v/>
      </c>
      <c r="G46" s="159" t="str">
        <f>IFERROR(VLOOKUP(D46,Rate,3,FALSE)*F46,"")</f>
        <v/>
      </c>
      <c r="H46" s="160" t="str">
        <f>IFERROR(VLOOKUP(D46,Rate,4,FALSE)*F46,"")</f>
        <v/>
      </c>
      <c r="I46" s="161" t="str">
        <f>IFERROR(VLOOKUP(D46,Rate,5,FALSE)*F46,"")</f>
        <v/>
      </c>
    </row>
    <row r="47" spans="1:9" x14ac:dyDescent="0.3">
      <c r="A47">
        <v>46</v>
      </c>
      <c r="E47" s="163" t="str">
        <f>IFERROR(VLOOKUP(D47,Rate,2,FALSE),"")</f>
        <v/>
      </c>
      <c r="G47" s="159" t="str">
        <f>IFERROR(VLOOKUP(D47,Rate,3,FALSE)*F47,"")</f>
        <v/>
      </c>
      <c r="H47" s="160" t="str">
        <f>IFERROR(VLOOKUP(D47,Rate,4,FALSE)*F47,"")</f>
        <v/>
      </c>
      <c r="I47" s="161" t="str">
        <f>IFERROR(VLOOKUP(D47,Rate,5,FALSE)*F47,"")</f>
        <v/>
      </c>
    </row>
    <row r="48" spans="1:9" x14ac:dyDescent="0.3">
      <c r="A48">
        <v>47</v>
      </c>
      <c r="E48" s="163" t="str">
        <f>IFERROR(VLOOKUP(D48,Rate,2,FALSE),"")</f>
        <v/>
      </c>
      <c r="G48" s="159" t="str">
        <f>IFERROR(VLOOKUP(D48,Rate,3,FALSE)*F48,"")</f>
        <v/>
      </c>
      <c r="H48" s="160" t="str">
        <f>IFERROR(VLOOKUP(D48,Rate,4,FALSE)*F48,"")</f>
        <v/>
      </c>
      <c r="I48" s="161" t="str">
        <f>IFERROR(VLOOKUP(D48,Rate,5,FALSE)*F48,"")</f>
        <v/>
      </c>
    </row>
    <row r="49" spans="1:9" x14ac:dyDescent="0.3">
      <c r="A49">
        <v>48</v>
      </c>
      <c r="E49" s="163" t="str">
        <f>IFERROR(VLOOKUP(D49,Rate,2,FALSE),"")</f>
        <v/>
      </c>
      <c r="G49" s="159" t="str">
        <f>IFERROR(VLOOKUP(D49,Rate,3,FALSE)*F49,"")</f>
        <v/>
      </c>
      <c r="H49" s="160" t="str">
        <f>IFERROR(VLOOKUP(D49,Rate,4,FALSE)*F49,"")</f>
        <v/>
      </c>
      <c r="I49" s="161" t="str">
        <f>IFERROR(VLOOKUP(D49,Rate,5,FALSE)*F49,"")</f>
        <v/>
      </c>
    </row>
    <row r="50" spans="1:9" x14ac:dyDescent="0.3">
      <c r="A50">
        <v>49</v>
      </c>
      <c r="E50" s="163" t="str">
        <f>IFERROR(VLOOKUP(D50,Rate,2,FALSE),"")</f>
        <v/>
      </c>
      <c r="G50" s="159" t="str">
        <f>IFERROR(VLOOKUP(D50,Rate,3,FALSE)*F50,"")</f>
        <v/>
      </c>
      <c r="H50" s="160" t="str">
        <f>IFERROR(VLOOKUP(D50,Rate,4,FALSE)*F50,"")</f>
        <v/>
      </c>
      <c r="I50" s="161" t="str">
        <f>IFERROR(VLOOKUP(D50,Rate,5,FALSE)*F50,"")</f>
        <v/>
      </c>
    </row>
    <row r="51" spans="1:9" x14ac:dyDescent="0.3">
      <c r="A51">
        <v>50</v>
      </c>
      <c r="E51" s="163" t="str">
        <f>IFERROR(VLOOKUP(D51,Rate,2,FALSE),"")</f>
        <v/>
      </c>
      <c r="G51" s="159" t="str">
        <f>IFERROR(VLOOKUP(D51,Rate,3,FALSE)*F51,"")</f>
        <v/>
      </c>
      <c r="H51" s="160" t="str">
        <f>IFERROR(VLOOKUP(D51,Rate,4,FALSE)*F51,"")</f>
        <v/>
      </c>
      <c r="I51" s="161" t="str">
        <f>IFERROR(VLOOKUP(D51,Rate,5,FALSE)*F51,"")</f>
        <v/>
      </c>
    </row>
    <row r="52" spans="1:9" x14ac:dyDescent="0.3">
      <c r="A52">
        <v>51</v>
      </c>
      <c r="E52" s="163" t="str">
        <f>IFERROR(VLOOKUP(D52,Rate,2,FALSE),"")</f>
        <v/>
      </c>
      <c r="G52" s="159" t="str">
        <f>IFERROR(VLOOKUP(D52,Rate,3,FALSE)*F52,"")</f>
        <v/>
      </c>
      <c r="H52" s="160" t="str">
        <f>IFERROR(VLOOKUP(D52,Rate,4,FALSE)*F52,"")</f>
        <v/>
      </c>
      <c r="I52" s="161" t="str">
        <f>IFERROR(VLOOKUP(D52,Rate,5,FALSE)*F52,"")</f>
        <v/>
      </c>
    </row>
    <row r="53" spans="1:9" x14ac:dyDescent="0.3">
      <c r="A53">
        <v>52</v>
      </c>
      <c r="E53" s="163" t="str">
        <f>IFERROR(VLOOKUP(D53,Rate,2,FALSE),"")</f>
        <v/>
      </c>
      <c r="G53" s="159" t="str">
        <f>IFERROR(VLOOKUP(D53,Rate,3,FALSE)*F53,"")</f>
        <v/>
      </c>
      <c r="H53" s="160" t="str">
        <f>IFERROR(VLOOKUP(D53,Rate,4,FALSE)*F53,"")</f>
        <v/>
      </c>
      <c r="I53" s="161" t="str">
        <f>IFERROR(VLOOKUP(D53,Rate,5,FALSE)*F53,"")</f>
        <v/>
      </c>
    </row>
    <row r="54" spans="1:9" x14ac:dyDescent="0.3">
      <c r="A54">
        <v>53</v>
      </c>
      <c r="E54" s="163" t="str">
        <f>IFERROR(VLOOKUP(D54,Rate,2,FALSE),"")</f>
        <v/>
      </c>
      <c r="G54" s="159" t="str">
        <f>IFERROR(VLOOKUP(D54,Rate,3,FALSE)*F54,"")</f>
        <v/>
      </c>
      <c r="H54" s="160" t="str">
        <f>IFERROR(VLOOKUP(D54,Rate,4,FALSE)*F54,"")</f>
        <v/>
      </c>
      <c r="I54" s="161" t="str">
        <f>IFERROR(VLOOKUP(D54,Rate,5,FALSE)*F54,"")</f>
        <v/>
      </c>
    </row>
    <row r="55" spans="1:9" x14ac:dyDescent="0.3">
      <c r="A55">
        <v>54</v>
      </c>
      <c r="E55" s="163" t="str">
        <f>IFERROR(VLOOKUP(D55,Rate,2,FALSE),"")</f>
        <v/>
      </c>
      <c r="G55" s="159" t="str">
        <f>IFERROR(VLOOKUP(D55,Rate,3,FALSE)*F55,"")</f>
        <v/>
      </c>
      <c r="H55" s="160" t="str">
        <f>IFERROR(VLOOKUP(D55,Rate,4,FALSE)*F55,"")</f>
        <v/>
      </c>
      <c r="I55" s="161" t="str">
        <f>IFERROR(VLOOKUP(D55,Rate,5,FALSE)*F55,"")</f>
        <v/>
      </c>
    </row>
    <row r="56" spans="1:9" x14ac:dyDescent="0.3">
      <c r="A56">
        <v>55</v>
      </c>
      <c r="E56" s="163" t="str">
        <f>IFERROR(VLOOKUP(D56,Rate,2,FALSE),"")</f>
        <v/>
      </c>
      <c r="G56" s="159" t="str">
        <f>IFERROR(VLOOKUP(D56,Rate,3,FALSE)*F56,"")</f>
        <v/>
      </c>
      <c r="H56" s="160" t="str">
        <f>IFERROR(VLOOKUP(D56,Rate,4,FALSE)*F56,"")</f>
        <v/>
      </c>
      <c r="I56" s="161" t="str">
        <f>IFERROR(VLOOKUP(D56,Rate,5,FALSE)*F56,"")</f>
        <v/>
      </c>
    </row>
    <row r="57" spans="1:9" x14ac:dyDescent="0.3">
      <c r="A57">
        <v>56</v>
      </c>
      <c r="E57" s="163" t="str">
        <f>IFERROR(VLOOKUP(D57,Rate,2,FALSE),"")</f>
        <v/>
      </c>
      <c r="G57" s="159" t="str">
        <f>IFERROR(VLOOKUP(D57,Rate,3,FALSE)*F57,"")</f>
        <v/>
      </c>
      <c r="H57" s="160" t="str">
        <f>IFERROR(VLOOKUP(D57,Rate,4,FALSE)*F57,"")</f>
        <v/>
      </c>
      <c r="I57" s="161" t="str">
        <f>IFERROR(VLOOKUP(D57,Rate,5,FALSE)*F57,"")</f>
        <v/>
      </c>
    </row>
    <row r="58" spans="1:9" x14ac:dyDescent="0.3">
      <c r="A58">
        <v>57</v>
      </c>
      <c r="E58" s="163" t="str">
        <f>IFERROR(VLOOKUP(D58,Rate,2,FALSE),"")</f>
        <v/>
      </c>
      <c r="G58" s="159" t="str">
        <f>IFERROR(VLOOKUP(D58,Rate,3,FALSE)*F58,"")</f>
        <v/>
      </c>
      <c r="H58" s="160" t="str">
        <f>IFERROR(VLOOKUP(D58,Rate,4,FALSE)*F58,"")</f>
        <v/>
      </c>
      <c r="I58" s="161" t="str">
        <f>IFERROR(VLOOKUP(D58,Rate,5,FALSE)*F58,"")</f>
        <v/>
      </c>
    </row>
    <row r="59" spans="1:9" x14ac:dyDescent="0.3">
      <c r="A59">
        <v>58</v>
      </c>
      <c r="E59" s="163" t="str">
        <f>IFERROR(VLOOKUP(D59,Rate,2,FALSE),"")</f>
        <v/>
      </c>
      <c r="G59" s="159" t="str">
        <f>IFERROR(VLOOKUP(D59,Rate,3,FALSE)*F59,"")</f>
        <v/>
      </c>
      <c r="H59" s="160" t="str">
        <f>IFERROR(VLOOKUP(D59,Rate,4,FALSE)*F59,"")</f>
        <v/>
      </c>
      <c r="I59" s="161" t="str">
        <f>IFERROR(VLOOKUP(D59,Rate,5,FALSE)*F59,"")</f>
        <v/>
      </c>
    </row>
    <row r="60" spans="1:9" x14ac:dyDescent="0.3">
      <c r="A60">
        <v>59</v>
      </c>
      <c r="E60" s="163" t="str">
        <f>IFERROR(VLOOKUP(D60,Rate,2,FALSE),"")</f>
        <v/>
      </c>
      <c r="G60" s="159" t="str">
        <f>IFERROR(VLOOKUP(D60,Rate,3,FALSE)*F60,"")</f>
        <v/>
      </c>
      <c r="H60" s="160" t="str">
        <f>IFERROR(VLOOKUP(D60,Rate,4,FALSE)*F60,"")</f>
        <v/>
      </c>
      <c r="I60" s="161" t="str">
        <f>IFERROR(VLOOKUP(D60,Rate,5,FALSE)*F60,"")</f>
        <v/>
      </c>
    </row>
    <row r="61" spans="1:9" x14ac:dyDescent="0.3">
      <c r="A61">
        <v>60</v>
      </c>
      <c r="E61" s="163" t="str">
        <f>IFERROR(VLOOKUP(D61,Rate,2,FALSE),"")</f>
        <v/>
      </c>
      <c r="G61" s="159" t="str">
        <f>IFERROR(VLOOKUP(D61,Rate,3,FALSE)*F61,"")</f>
        <v/>
      </c>
      <c r="H61" s="160" t="str">
        <f>IFERROR(VLOOKUP(D61,Rate,4,FALSE)*F61,"")</f>
        <v/>
      </c>
      <c r="I61" s="161" t="str">
        <f>IFERROR(VLOOKUP(D61,Rate,5,FALSE)*F61,"")</f>
        <v/>
      </c>
    </row>
    <row r="62" spans="1:9" x14ac:dyDescent="0.3">
      <c r="A62">
        <v>61</v>
      </c>
      <c r="E62" s="163" t="str">
        <f>IFERROR(VLOOKUP(D62,Rate,2,FALSE),"")</f>
        <v/>
      </c>
      <c r="G62" s="159" t="str">
        <f>IFERROR(VLOOKUP(D62,Rate,3,FALSE)*F62,"")</f>
        <v/>
      </c>
      <c r="H62" s="160" t="str">
        <f>IFERROR(VLOOKUP(D62,Rate,4,FALSE)*F62,"")</f>
        <v/>
      </c>
      <c r="I62" s="161" t="str">
        <f>IFERROR(VLOOKUP(D62,Rate,5,FALSE)*F62,"")</f>
        <v/>
      </c>
    </row>
    <row r="63" spans="1:9" x14ac:dyDescent="0.3">
      <c r="A63">
        <v>62</v>
      </c>
      <c r="E63" s="163" t="str">
        <f>IFERROR(VLOOKUP(D63,Rate,2,FALSE),"")</f>
        <v/>
      </c>
      <c r="G63" s="159" t="str">
        <f>IFERROR(VLOOKUP(D63,Rate,3,FALSE)*F63,"")</f>
        <v/>
      </c>
      <c r="H63" s="160" t="str">
        <f>IFERROR(VLOOKUP(D63,Rate,4,FALSE)*F63,"")</f>
        <v/>
      </c>
      <c r="I63" s="161" t="str">
        <f>IFERROR(VLOOKUP(D63,Rate,5,FALSE)*F63,"")</f>
        <v/>
      </c>
    </row>
    <row r="64" spans="1:9" x14ac:dyDescent="0.3">
      <c r="A64">
        <v>63</v>
      </c>
      <c r="E64" s="163" t="str">
        <f>IFERROR(VLOOKUP(D64,Rate,2,FALSE),"")</f>
        <v/>
      </c>
      <c r="G64" s="159" t="str">
        <f>IFERROR(VLOOKUP(D64,Rate,3,FALSE)*F64,"")</f>
        <v/>
      </c>
      <c r="H64" s="160" t="str">
        <f>IFERROR(VLOOKUP(D64,Rate,4,FALSE)*F64,"")</f>
        <v/>
      </c>
      <c r="I64" s="161" t="str">
        <f>IFERROR(VLOOKUP(D64,Rate,5,FALSE)*F64,"")</f>
        <v/>
      </c>
    </row>
    <row r="65" spans="1:9" x14ac:dyDescent="0.3">
      <c r="A65">
        <v>64</v>
      </c>
      <c r="E65" s="163" t="str">
        <f>IFERROR(VLOOKUP(D65,Rate,2,FALSE),"")</f>
        <v/>
      </c>
      <c r="G65" s="159" t="str">
        <f>IFERROR(VLOOKUP(D65,Rate,3,FALSE)*F65,"")</f>
        <v/>
      </c>
      <c r="H65" s="160" t="str">
        <f>IFERROR(VLOOKUP(D65,Rate,4,FALSE)*F65,"")</f>
        <v/>
      </c>
      <c r="I65" s="161" t="str">
        <f>IFERROR(VLOOKUP(D65,Rate,5,FALSE)*F65,"")</f>
        <v/>
      </c>
    </row>
    <row r="66" spans="1:9" x14ac:dyDescent="0.3">
      <c r="A66">
        <v>65</v>
      </c>
      <c r="E66" s="163" t="str">
        <f>IFERROR(VLOOKUP(D66,Rate,2,FALSE),"")</f>
        <v/>
      </c>
      <c r="G66" s="159" t="str">
        <f>IFERROR(VLOOKUP(D66,Rate,3,FALSE)*F66,"")</f>
        <v/>
      </c>
      <c r="H66" s="160" t="str">
        <f>IFERROR(VLOOKUP(D66,Rate,4,FALSE)*F66,"")</f>
        <v/>
      </c>
      <c r="I66" s="161" t="str">
        <f>IFERROR(VLOOKUP(D66,Rate,5,FALSE)*F66,"")</f>
        <v/>
      </c>
    </row>
    <row r="67" spans="1:9" x14ac:dyDescent="0.3">
      <c r="A67">
        <v>66</v>
      </c>
      <c r="E67" s="163" t="str">
        <f>IFERROR(VLOOKUP(D67,Rate,2,FALSE),"")</f>
        <v/>
      </c>
      <c r="G67" s="159" t="str">
        <f>IFERROR(VLOOKUP(D67,Rate,3,FALSE)*F67,"")</f>
        <v/>
      </c>
      <c r="H67" s="160" t="str">
        <f>IFERROR(VLOOKUP(D67,Rate,4,FALSE)*F67,"")</f>
        <v/>
      </c>
      <c r="I67" s="161" t="str">
        <f>IFERROR(VLOOKUP(D67,Rate,5,FALSE)*F67,"")</f>
        <v/>
      </c>
    </row>
    <row r="68" spans="1:9" x14ac:dyDescent="0.3">
      <c r="A68">
        <v>67</v>
      </c>
      <c r="E68" s="163" t="str">
        <f>IFERROR(VLOOKUP(D68,Rate,2,FALSE),"")</f>
        <v/>
      </c>
      <c r="G68" s="159" t="str">
        <f>IFERROR(VLOOKUP(D68,Rate,3,FALSE)*F68,"")</f>
        <v/>
      </c>
      <c r="H68" s="160" t="str">
        <f>IFERROR(VLOOKUP(D68,Rate,4,FALSE)*F68,"")</f>
        <v/>
      </c>
      <c r="I68" s="161" t="str">
        <f>IFERROR(VLOOKUP(D68,Rate,5,FALSE)*F68,"")</f>
        <v/>
      </c>
    </row>
    <row r="69" spans="1:9" x14ac:dyDescent="0.3">
      <c r="A69">
        <v>68</v>
      </c>
      <c r="E69" s="163" t="str">
        <f>IFERROR(VLOOKUP(D69,Rate,2,FALSE),"")</f>
        <v/>
      </c>
      <c r="G69" s="159" t="str">
        <f>IFERROR(VLOOKUP(D69,Rate,3,FALSE)*F69,"")</f>
        <v/>
      </c>
      <c r="H69" s="160" t="str">
        <f>IFERROR(VLOOKUP(D69,Rate,4,FALSE)*F69,"")</f>
        <v/>
      </c>
      <c r="I69" s="161" t="str">
        <f>IFERROR(VLOOKUP(D69,Rate,5,FALSE)*F69,"")</f>
        <v/>
      </c>
    </row>
    <row r="70" spans="1:9" x14ac:dyDescent="0.3">
      <c r="A70">
        <v>69</v>
      </c>
      <c r="E70" s="163" t="str">
        <f>IFERROR(VLOOKUP(D70,Rate,2,FALSE),"")</f>
        <v/>
      </c>
      <c r="G70" s="159" t="str">
        <f>IFERROR(VLOOKUP(D70,Rate,3,FALSE)*F70,"")</f>
        <v/>
      </c>
      <c r="H70" s="160" t="str">
        <f>IFERROR(VLOOKUP(D70,Rate,4,FALSE)*F70,"")</f>
        <v/>
      </c>
      <c r="I70" s="161" t="str">
        <f>IFERROR(VLOOKUP(D70,Rate,5,FALSE)*F70,"")</f>
        <v/>
      </c>
    </row>
    <row r="71" spans="1:9" x14ac:dyDescent="0.3">
      <c r="A71">
        <v>70</v>
      </c>
      <c r="E71" s="163" t="str">
        <f>IFERROR(VLOOKUP(D71,Rate,2,FALSE),"")</f>
        <v/>
      </c>
      <c r="G71" s="159" t="str">
        <f>IFERROR(VLOOKUP(D71,Rate,3,FALSE)*F71,"")</f>
        <v/>
      </c>
      <c r="H71" s="160" t="str">
        <f>IFERROR(VLOOKUP(D71,Rate,4,FALSE)*F71,"")</f>
        <v/>
      </c>
      <c r="I71" s="161" t="str">
        <f>IFERROR(VLOOKUP(D71,Rate,5,FALSE)*F71,"")</f>
        <v/>
      </c>
    </row>
    <row r="72" spans="1:9" x14ac:dyDescent="0.3">
      <c r="A72">
        <v>71</v>
      </c>
      <c r="E72" s="163" t="str">
        <f>IFERROR(VLOOKUP(D72,Rate,2,FALSE),"")</f>
        <v/>
      </c>
      <c r="G72" s="159" t="str">
        <f>IFERROR(VLOOKUP(D72,Rate,3,FALSE)*F72,"")</f>
        <v/>
      </c>
      <c r="H72" s="160" t="str">
        <f>IFERROR(VLOOKUP(D72,Rate,4,FALSE)*F72,"")</f>
        <v/>
      </c>
      <c r="I72" s="161" t="str">
        <f>IFERROR(VLOOKUP(D72,Rate,5,FALSE)*F72,"")</f>
        <v/>
      </c>
    </row>
    <row r="73" spans="1:9" x14ac:dyDescent="0.3">
      <c r="A73">
        <v>72</v>
      </c>
      <c r="E73" s="163" t="str">
        <f>IFERROR(VLOOKUP(D73,Rate,2,FALSE),"")</f>
        <v/>
      </c>
      <c r="G73" s="159" t="str">
        <f>IFERROR(VLOOKUP(D73,Rate,3,FALSE)*F73,"")</f>
        <v/>
      </c>
      <c r="H73" s="160" t="str">
        <f>IFERROR(VLOOKUP(D73,Rate,4,FALSE)*F73,"")</f>
        <v/>
      </c>
      <c r="I73" s="161" t="str">
        <f>IFERROR(VLOOKUP(D73,Rate,5,FALSE)*F73,"")</f>
        <v/>
      </c>
    </row>
    <row r="74" spans="1:9" x14ac:dyDescent="0.3">
      <c r="A74">
        <v>73</v>
      </c>
      <c r="E74" s="163" t="str">
        <f>IFERROR(VLOOKUP(D74,Rate,2,FALSE),"")</f>
        <v/>
      </c>
      <c r="G74" s="159" t="str">
        <f>IFERROR(VLOOKUP(D74,Rate,3,FALSE)*F74,"")</f>
        <v/>
      </c>
      <c r="H74" s="160" t="str">
        <f>IFERROR(VLOOKUP(D74,Rate,4,FALSE)*F74,"")</f>
        <v/>
      </c>
      <c r="I74" s="161" t="str">
        <f>IFERROR(VLOOKUP(D74,Rate,5,FALSE)*F74,"")</f>
        <v/>
      </c>
    </row>
    <row r="75" spans="1:9" x14ac:dyDescent="0.3">
      <c r="A75">
        <v>74</v>
      </c>
      <c r="E75" s="163" t="str">
        <f>IFERROR(VLOOKUP(D75,Rate,2,FALSE),"")</f>
        <v/>
      </c>
      <c r="G75" s="159" t="str">
        <f>IFERROR(VLOOKUP(D75,Rate,3,FALSE)*F75,"")</f>
        <v/>
      </c>
      <c r="H75" s="160" t="str">
        <f>IFERROR(VLOOKUP(D75,Rate,4,FALSE)*F75,"")</f>
        <v/>
      </c>
      <c r="I75" s="161" t="str">
        <f>IFERROR(VLOOKUP(D75,Rate,5,FALSE)*F75,"")</f>
        <v/>
      </c>
    </row>
    <row r="76" spans="1:9" x14ac:dyDescent="0.3">
      <c r="A76">
        <v>75</v>
      </c>
      <c r="E76" s="163" t="str">
        <f>IFERROR(VLOOKUP(D76,Rate,2,FALSE),"")</f>
        <v/>
      </c>
      <c r="G76" s="159" t="str">
        <f>IFERROR(VLOOKUP(D76,Rate,3,FALSE)*F76,"")</f>
        <v/>
      </c>
      <c r="H76" s="160" t="str">
        <f>IFERROR(VLOOKUP(D76,Rate,4,FALSE)*F76,"")</f>
        <v/>
      </c>
      <c r="I76" s="161" t="str">
        <f>IFERROR(VLOOKUP(D76,Rate,5,FALSE)*F76,"")</f>
        <v/>
      </c>
    </row>
    <row r="77" spans="1:9" x14ac:dyDescent="0.3">
      <c r="A77">
        <v>76</v>
      </c>
      <c r="E77" s="163" t="str">
        <f>IFERROR(VLOOKUP(D77,Rate,2,FALSE),"")</f>
        <v/>
      </c>
      <c r="G77" s="159" t="str">
        <f>IFERROR(VLOOKUP(D77,Rate,3,FALSE)*F77,"")</f>
        <v/>
      </c>
      <c r="H77" s="160" t="str">
        <f>IFERROR(VLOOKUP(D77,Rate,4,FALSE)*F77,"")</f>
        <v/>
      </c>
      <c r="I77" s="161" t="str">
        <f>IFERROR(VLOOKUP(D77,Rate,5,FALSE)*F77,"")</f>
        <v/>
      </c>
    </row>
    <row r="78" spans="1:9" x14ac:dyDescent="0.3">
      <c r="A78">
        <v>77</v>
      </c>
      <c r="E78" s="163" t="str">
        <f>IFERROR(VLOOKUP(D78,Rate,2,FALSE),"")</f>
        <v/>
      </c>
      <c r="G78" s="159" t="str">
        <f>IFERROR(VLOOKUP(D78,Rate,3,FALSE)*F78,"")</f>
        <v/>
      </c>
      <c r="H78" s="160" t="str">
        <f>IFERROR(VLOOKUP(D78,Rate,4,FALSE)*F78,"")</f>
        <v/>
      </c>
      <c r="I78" s="161" t="str">
        <f>IFERROR(VLOOKUP(D78,Rate,5,FALSE)*F78,"")</f>
        <v/>
      </c>
    </row>
    <row r="79" spans="1:9" x14ac:dyDescent="0.3">
      <c r="A79">
        <v>78</v>
      </c>
      <c r="E79" s="163" t="str">
        <f>IFERROR(VLOOKUP(D79,Rate,2,FALSE),"")</f>
        <v/>
      </c>
      <c r="G79" s="159" t="str">
        <f>IFERROR(VLOOKUP(D79,Rate,3,FALSE)*F79,"")</f>
        <v/>
      </c>
      <c r="H79" s="160" t="str">
        <f>IFERROR(VLOOKUP(D79,Rate,4,FALSE)*F79,"")</f>
        <v/>
      </c>
      <c r="I79" s="161" t="str">
        <f>IFERROR(VLOOKUP(D79,Rate,5,FALSE)*F79,"")</f>
        <v/>
      </c>
    </row>
    <row r="80" spans="1:9" x14ac:dyDescent="0.3">
      <c r="A80">
        <v>79</v>
      </c>
      <c r="E80" s="163" t="str">
        <f>IFERROR(VLOOKUP(D80,Rate,2,FALSE),"")</f>
        <v/>
      </c>
      <c r="G80" s="159" t="str">
        <f>IFERROR(VLOOKUP(D80,Rate,3,FALSE)*F80,"")</f>
        <v/>
      </c>
      <c r="H80" s="160" t="str">
        <f>IFERROR(VLOOKUP(D80,Rate,4,FALSE)*F80,"")</f>
        <v/>
      </c>
      <c r="I80" s="161" t="str">
        <f>IFERROR(VLOOKUP(D80,Rate,5,FALSE)*F80,"")</f>
        <v/>
      </c>
    </row>
    <row r="81" spans="1:9" x14ac:dyDescent="0.3">
      <c r="A81">
        <v>80</v>
      </c>
      <c r="E81" s="163" t="str">
        <f>IFERROR(VLOOKUP(D81,Rate,2,FALSE),"")</f>
        <v/>
      </c>
      <c r="G81" s="159" t="str">
        <f>IFERROR(VLOOKUP(D81,Rate,3,FALSE)*F81,"")</f>
        <v/>
      </c>
      <c r="H81" s="160" t="str">
        <f>IFERROR(VLOOKUP(D81,Rate,4,FALSE)*F81,"")</f>
        <v/>
      </c>
      <c r="I81" s="161" t="str">
        <f>IFERROR(VLOOKUP(D81,Rate,5,FALSE)*F81,"")</f>
        <v/>
      </c>
    </row>
    <row r="82" spans="1:9" x14ac:dyDescent="0.3">
      <c r="A82">
        <v>81</v>
      </c>
      <c r="E82" s="163" t="str">
        <f>IFERROR(VLOOKUP(D82,Rate,2,FALSE),"")</f>
        <v/>
      </c>
      <c r="G82" s="159" t="str">
        <f>IFERROR(VLOOKUP(D82,Rate,3,FALSE)*F82,"")</f>
        <v/>
      </c>
      <c r="H82" s="160" t="str">
        <f>IFERROR(VLOOKUP(D82,Rate,4,FALSE)*F82,"")</f>
        <v/>
      </c>
      <c r="I82" s="161" t="str">
        <f>IFERROR(VLOOKUP(D82,Rate,5,FALSE)*F82,"")</f>
        <v/>
      </c>
    </row>
    <row r="83" spans="1:9" x14ac:dyDescent="0.3">
      <c r="A83">
        <v>82</v>
      </c>
      <c r="E83" s="163" t="str">
        <f>IFERROR(VLOOKUP(D83,Rate,2,FALSE),"")</f>
        <v/>
      </c>
      <c r="G83" s="159" t="str">
        <f>IFERROR(VLOOKUP(D83,Rate,3,FALSE)*F83,"")</f>
        <v/>
      </c>
      <c r="H83" s="160" t="str">
        <f>IFERROR(VLOOKUP(D83,Rate,4,FALSE)*F83,"")</f>
        <v/>
      </c>
      <c r="I83" s="161" t="str">
        <f>IFERROR(VLOOKUP(D83,Rate,5,FALSE)*F83,"")</f>
        <v/>
      </c>
    </row>
    <row r="84" spans="1:9" x14ac:dyDescent="0.3">
      <c r="A84">
        <v>83</v>
      </c>
      <c r="E84" s="163" t="str">
        <f>IFERROR(VLOOKUP(D84,Rate,2,FALSE),"")</f>
        <v/>
      </c>
      <c r="G84" s="159" t="str">
        <f>IFERROR(VLOOKUP(D84,Rate,3,FALSE)*F84,"")</f>
        <v/>
      </c>
      <c r="H84" s="160" t="str">
        <f>IFERROR(VLOOKUP(D84,Rate,4,FALSE)*F84,"")</f>
        <v/>
      </c>
      <c r="I84" s="161" t="str">
        <f>IFERROR(VLOOKUP(D84,Rate,5,FALSE)*F84,"")</f>
        <v/>
      </c>
    </row>
    <row r="85" spans="1:9" x14ac:dyDescent="0.3">
      <c r="A85">
        <v>84</v>
      </c>
      <c r="E85" s="163" t="str">
        <f>IFERROR(VLOOKUP(D85,Rate,2,FALSE),"")</f>
        <v/>
      </c>
      <c r="G85" s="159" t="str">
        <f>IFERROR(VLOOKUP(D85,Rate,3,FALSE)*F85,"")</f>
        <v/>
      </c>
      <c r="H85" s="160" t="str">
        <f>IFERROR(VLOOKUP(D85,Rate,4,FALSE)*F85,"")</f>
        <v/>
      </c>
      <c r="I85" s="161" t="str">
        <f>IFERROR(VLOOKUP(D85,Rate,5,FALSE)*F85,"")</f>
        <v/>
      </c>
    </row>
    <row r="86" spans="1:9" x14ac:dyDescent="0.3">
      <c r="A86">
        <v>85</v>
      </c>
      <c r="E86" s="163" t="str">
        <f>IFERROR(VLOOKUP(D86,Rate,2,FALSE),"")</f>
        <v/>
      </c>
      <c r="G86" s="159" t="str">
        <f>IFERROR(VLOOKUP(D86,Rate,3,FALSE)*F86,"")</f>
        <v/>
      </c>
      <c r="H86" s="160" t="str">
        <f>IFERROR(VLOOKUP(D86,Rate,4,FALSE)*F86,"")</f>
        <v/>
      </c>
      <c r="I86" s="161" t="str">
        <f>IFERROR(VLOOKUP(D86,Rate,5,FALSE)*F86,"")</f>
        <v/>
      </c>
    </row>
    <row r="87" spans="1:9" x14ac:dyDescent="0.3">
      <c r="A87">
        <v>86</v>
      </c>
      <c r="E87" s="163" t="str">
        <f>IFERROR(VLOOKUP(D87,Rate,2,FALSE),"")</f>
        <v/>
      </c>
      <c r="G87" s="159" t="str">
        <f>IFERROR(VLOOKUP(D87,Rate,3,FALSE)*F87,"")</f>
        <v/>
      </c>
      <c r="H87" s="160" t="str">
        <f>IFERROR(VLOOKUP(D87,Rate,4,FALSE)*F87,"")</f>
        <v/>
      </c>
      <c r="I87" s="161" t="str">
        <f>IFERROR(VLOOKUP(D87,Rate,5,FALSE)*F87,"")</f>
        <v/>
      </c>
    </row>
    <row r="88" spans="1:9" x14ac:dyDescent="0.3">
      <c r="A88">
        <v>87</v>
      </c>
      <c r="E88" s="163" t="str">
        <f>IFERROR(VLOOKUP(D88,Rate,2,FALSE),"")</f>
        <v/>
      </c>
      <c r="G88" s="159" t="str">
        <f>IFERROR(VLOOKUP(D88,Rate,3,FALSE)*F88,"")</f>
        <v/>
      </c>
      <c r="H88" s="160" t="str">
        <f>IFERROR(VLOOKUP(D88,Rate,4,FALSE)*F88,"")</f>
        <v/>
      </c>
      <c r="I88" s="161" t="str">
        <f>IFERROR(VLOOKUP(D88,Rate,5,FALSE)*F88,"")</f>
        <v/>
      </c>
    </row>
    <row r="89" spans="1:9" x14ac:dyDescent="0.3">
      <c r="A89">
        <v>88</v>
      </c>
      <c r="E89" s="163" t="str">
        <f>IFERROR(VLOOKUP(D89,Rate,2,FALSE),"")</f>
        <v/>
      </c>
      <c r="G89" s="159" t="str">
        <f>IFERROR(VLOOKUP(D89,Rate,3,FALSE)*F89,"")</f>
        <v/>
      </c>
      <c r="H89" s="160" t="str">
        <f>IFERROR(VLOOKUP(D89,Rate,4,FALSE)*F89,"")</f>
        <v/>
      </c>
      <c r="I89" s="161" t="str">
        <f>IFERROR(VLOOKUP(D89,Rate,5,FALSE)*F89,"")</f>
        <v/>
      </c>
    </row>
    <row r="90" spans="1:9" x14ac:dyDescent="0.3">
      <c r="A90">
        <v>89</v>
      </c>
      <c r="E90" s="163" t="str">
        <f>IFERROR(VLOOKUP(D90,Rate,2,FALSE),"")</f>
        <v/>
      </c>
      <c r="G90" s="159" t="str">
        <f>IFERROR(VLOOKUP(D90,Rate,3,FALSE)*F90,"")</f>
        <v/>
      </c>
      <c r="H90" s="160" t="str">
        <f>IFERROR(VLOOKUP(D90,Rate,4,FALSE)*F90,"")</f>
        <v/>
      </c>
      <c r="I90" s="161" t="str">
        <f>IFERROR(VLOOKUP(D90,Rate,5,FALSE)*F90,"")</f>
        <v/>
      </c>
    </row>
    <row r="91" spans="1:9" x14ac:dyDescent="0.3">
      <c r="A91">
        <v>90</v>
      </c>
      <c r="E91" s="163" t="str">
        <f>IFERROR(VLOOKUP(D91,Rate,2,FALSE),"")</f>
        <v/>
      </c>
      <c r="G91" s="159" t="str">
        <f>IFERROR(VLOOKUP(D91,Rate,3,FALSE)*F91,"")</f>
        <v/>
      </c>
      <c r="H91" s="160" t="str">
        <f>IFERROR(VLOOKUP(D91,Rate,4,FALSE)*F91,"")</f>
        <v/>
      </c>
      <c r="I91" s="161" t="str">
        <f>IFERROR(VLOOKUP(D91,Rate,5,FALSE)*F91,"")</f>
        <v/>
      </c>
    </row>
    <row r="92" spans="1:9" x14ac:dyDescent="0.3">
      <c r="A92">
        <v>91</v>
      </c>
      <c r="E92" s="163" t="str">
        <f>IFERROR(VLOOKUP(D92,Rate,2,FALSE),"")</f>
        <v/>
      </c>
      <c r="G92" s="159" t="str">
        <f>IFERROR(VLOOKUP(D92,Rate,3,FALSE)*F92,"")</f>
        <v/>
      </c>
      <c r="H92" s="160" t="str">
        <f>IFERROR(VLOOKUP(D92,Rate,4,FALSE)*F92,"")</f>
        <v/>
      </c>
      <c r="I92" s="161" t="str">
        <f>IFERROR(VLOOKUP(D92,Rate,5,FALSE)*F92,"")</f>
        <v/>
      </c>
    </row>
    <row r="93" spans="1:9" x14ac:dyDescent="0.3">
      <c r="A93">
        <v>92</v>
      </c>
      <c r="E93" s="163" t="str">
        <f>IFERROR(VLOOKUP(D93,Rate,2,FALSE),"")</f>
        <v/>
      </c>
      <c r="G93" s="159" t="str">
        <f>IFERROR(VLOOKUP(D93,Rate,3,FALSE)*F93,"")</f>
        <v/>
      </c>
      <c r="H93" s="160" t="str">
        <f>IFERROR(VLOOKUP(D93,Rate,4,FALSE)*F93,"")</f>
        <v/>
      </c>
      <c r="I93" s="161" t="str">
        <f>IFERROR(VLOOKUP(D93,Rate,5,FALSE)*F93,"")</f>
        <v/>
      </c>
    </row>
    <row r="94" spans="1:9" x14ac:dyDescent="0.3">
      <c r="A94">
        <v>93</v>
      </c>
      <c r="E94" s="163" t="str">
        <f>IFERROR(VLOOKUP(D94,Rate,2,FALSE),"")</f>
        <v/>
      </c>
      <c r="G94" s="159" t="str">
        <f>IFERROR(VLOOKUP(D94,Rate,3,FALSE)*F94,"")</f>
        <v/>
      </c>
      <c r="H94" s="160" t="str">
        <f>IFERROR(VLOOKUP(D94,Rate,4,FALSE)*F94,"")</f>
        <v/>
      </c>
      <c r="I94" s="161" t="str">
        <f>IFERROR(VLOOKUP(D94,Rate,5,FALSE)*F94,"")</f>
        <v/>
      </c>
    </row>
    <row r="95" spans="1:9" x14ac:dyDescent="0.3">
      <c r="A95">
        <v>94</v>
      </c>
      <c r="E95" s="163" t="str">
        <f>IFERROR(VLOOKUP(D95,Rate,2,FALSE),"")</f>
        <v/>
      </c>
      <c r="G95" s="159" t="str">
        <f>IFERROR(VLOOKUP(D95,Rate,3,FALSE)*F95,"")</f>
        <v/>
      </c>
      <c r="H95" s="160" t="str">
        <f>IFERROR(VLOOKUP(D95,Rate,4,FALSE)*F95,"")</f>
        <v/>
      </c>
      <c r="I95" s="161" t="str">
        <f>IFERROR(VLOOKUP(D95,Rate,5,FALSE)*F95,"")</f>
        <v/>
      </c>
    </row>
    <row r="96" spans="1:9" x14ac:dyDescent="0.3">
      <c r="A96">
        <v>95</v>
      </c>
      <c r="E96" s="163" t="str">
        <f>IFERROR(VLOOKUP(D96,Rate,2,FALSE),"")</f>
        <v/>
      </c>
      <c r="G96" s="159" t="str">
        <f>IFERROR(VLOOKUP(D96,Rate,3,FALSE)*F96,"")</f>
        <v/>
      </c>
      <c r="H96" s="160" t="str">
        <f>IFERROR(VLOOKUP(D96,Rate,4,FALSE)*F96,"")</f>
        <v/>
      </c>
      <c r="I96" s="161" t="str">
        <f>IFERROR(VLOOKUP(D96,Rate,5,FALSE)*F96,"")</f>
        <v/>
      </c>
    </row>
    <row r="97" spans="1:9" x14ac:dyDescent="0.3">
      <c r="A97">
        <v>96</v>
      </c>
      <c r="E97" s="163" t="str">
        <f>IFERROR(VLOOKUP(D97,Rate,2,FALSE),"")</f>
        <v/>
      </c>
      <c r="G97" s="159" t="str">
        <f>IFERROR(VLOOKUP(D97,Rate,3,FALSE)*F97,"")</f>
        <v/>
      </c>
      <c r="H97" s="160" t="str">
        <f>IFERROR(VLOOKUP(D97,Rate,4,FALSE)*F97,"")</f>
        <v/>
      </c>
      <c r="I97" s="161" t="str">
        <f>IFERROR(VLOOKUP(D97,Rate,5,FALSE)*F97,"")</f>
        <v/>
      </c>
    </row>
    <row r="98" spans="1:9" x14ac:dyDescent="0.3">
      <c r="A98">
        <v>97</v>
      </c>
      <c r="E98" s="163" t="str">
        <f>IFERROR(VLOOKUP(D98,Rate,2,FALSE),"")</f>
        <v/>
      </c>
      <c r="G98" s="159" t="str">
        <f>IFERROR(VLOOKUP(D98,Rate,3,FALSE)*F98,"")</f>
        <v/>
      </c>
      <c r="H98" s="160" t="str">
        <f>IFERROR(VLOOKUP(D98,Rate,4,FALSE)*F98,"")</f>
        <v/>
      </c>
      <c r="I98" s="161" t="str">
        <f>IFERROR(VLOOKUP(D98,Rate,5,FALSE)*F98,"")</f>
        <v/>
      </c>
    </row>
    <row r="99" spans="1:9" x14ac:dyDescent="0.3">
      <c r="A99">
        <v>98</v>
      </c>
      <c r="E99" s="163" t="str">
        <f>IFERROR(VLOOKUP(D99,Rate,2,FALSE),"")</f>
        <v/>
      </c>
      <c r="G99" s="159" t="str">
        <f>IFERROR(VLOOKUP(D99,Rate,3,FALSE)*F99,"")</f>
        <v/>
      </c>
      <c r="H99" s="160" t="str">
        <f>IFERROR(VLOOKUP(D99,Rate,4,FALSE)*F99,"")</f>
        <v/>
      </c>
      <c r="I99" s="161" t="str">
        <f>IFERROR(VLOOKUP(D99,Rate,5,FALSE)*F99,"")</f>
        <v/>
      </c>
    </row>
    <row r="100" spans="1:9" x14ac:dyDescent="0.3">
      <c r="A100">
        <v>99</v>
      </c>
      <c r="E100" s="163" t="str">
        <f>IFERROR(VLOOKUP(D100,Rate,2,FALSE),"")</f>
        <v/>
      </c>
      <c r="G100" s="159" t="str">
        <f>IFERROR(VLOOKUP(D100,Rate,3,FALSE)*F100,"")</f>
        <v/>
      </c>
      <c r="H100" s="160" t="str">
        <f>IFERROR(VLOOKUP(D100,Rate,4,FALSE)*F100,"")</f>
        <v/>
      </c>
      <c r="I100" s="161" t="str">
        <f>IFERROR(VLOOKUP(D100,Rate,5,FALSE)*F100,"")</f>
        <v/>
      </c>
    </row>
    <row r="101" spans="1:9" x14ac:dyDescent="0.3">
      <c r="A101">
        <v>100</v>
      </c>
      <c r="E101" s="163" t="str">
        <f>IFERROR(VLOOKUP(D101,Rate,2,FALSE),"")</f>
        <v/>
      </c>
      <c r="G101" s="159" t="str">
        <f>IFERROR(VLOOKUP(D101,Rate,3,FALSE)*F101,"")</f>
        <v/>
      </c>
      <c r="H101" s="160" t="str">
        <f>IFERROR(VLOOKUP(D101,Rate,4,FALSE)*F101,"")</f>
        <v/>
      </c>
      <c r="I101" s="161" t="str">
        <f>IFERROR(VLOOKUP(D101,Rate,5,FALSE)*F101,"")</f>
        <v/>
      </c>
    </row>
    <row r="102" spans="1:9" x14ac:dyDescent="0.3">
      <c r="A102">
        <v>101</v>
      </c>
      <c r="E102" s="163" t="str">
        <f>IFERROR(VLOOKUP(D102,Rate,2,FALSE),"")</f>
        <v/>
      </c>
      <c r="G102" s="159" t="str">
        <f>IFERROR(VLOOKUP(D102,Rate,3,FALSE)*F102,"")</f>
        <v/>
      </c>
      <c r="H102" s="160" t="str">
        <f>IFERROR(VLOOKUP(D102,Rate,4,FALSE)*F102,"")</f>
        <v/>
      </c>
      <c r="I102" s="161" t="str">
        <f>IFERROR(VLOOKUP(D102,Rate,5,FALSE)*F102,"")</f>
        <v/>
      </c>
    </row>
    <row r="103" spans="1:9" x14ac:dyDescent="0.3">
      <c r="A103">
        <v>102</v>
      </c>
      <c r="E103" s="163" t="str">
        <f>IFERROR(VLOOKUP(D103,Rate,2,FALSE),"")</f>
        <v/>
      </c>
      <c r="G103" s="159" t="str">
        <f>IFERROR(VLOOKUP(D103,Rate,3,FALSE)*F103,"")</f>
        <v/>
      </c>
      <c r="H103" s="160" t="str">
        <f>IFERROR(VLOOKUP(D103,Rate,4,FALSE)*F103,"")</f>
        <v/>
      </c>
      <c r="I103" s="161" t="str">
        <f>IFERROR(VLOOKUP(D103,Rate,5,FALSE)*F103,"")</f>
        <v/>
      </c>
    </row>
    <row r="104" spans="1:9" x14ac:dyDescent="0.3">
      <c r="A104">
        <v>103</v>
      </c>
      <c r="E104" s="163" t="str">
        <f>IFERROR(VLOOKUP(D104,Rate,2,FALSE),"")</f>
        <v/>
      </c>
      <c r="G104" s="159" t="str">
        <f>IFERROR(VLOOKUP(D104,Rate,3,FALSE)*F104,"")</f>
        <v/>
      </c>
      <c r="H104" s="160" t="str">
        <f>IFERROR(VLOOKUP(D104,Rate,4,FALSE)*F104,"")</f>
        <v/>
      </c>
      <c r="I104" s="161" t="str">
        <f>IFERROR(VLOOKUP(D104,Rate,5,FALSE)*F104,"")</f>
        <v/>
      </c>
    </row>
    <row r="105" spans="1:9" x14ac:dyDescent="0.3">
      <c r="A105">
        <v>104</v>
      </c>
      <c r="E105" s="163" t="str">
        <f>IFERROR(VLOOKUP(D105,Rate,2,FALSE),"")</f>
        <v/>
      </c>
      <c r="G105" s="159" t="str">
        <f>IFERROR(VLOOKUP(D105,Rate,3,FALSE)*F105,"")</f>
        <v/>
      </c>
      <c r="H105" s="160" t="str">
        <f>IFERROR(VLOOKUP(D105,Rate,4,FALSE)*F105,"")</f>
        <v/>
      </c>
      <c r="I105" s="161" t="str">
        <f>IFERROR(VLOOKUP(D105,Rate,5,FALSE)*F105,"")</f>
        <v/>
      </c>
    </row>
    <row r="106" spans="1:9" x14ac:dyDescent="0.3">
      <c r="A106">
        <v>105</v>
      </c>
      <c r="E106" s="163" t="str">
        <f>IFERROR(VLOOKUP(D106,Rate,2,FALSE),"")</f>
        <v/>
      </c>
      <c r="G106" s="159" t="str">
        <f>IFERROR(VLOOKUP(D106,Rate,3,FALSE)*F106,"")</f>
        <v/>
      </c>
      <c r="H106" s="160" t="str">
        <f>IFERROR(VLOOKUP(D106,Rate,4,FALSE)*F106,"")</f>
        <v/>
      </c>
      <c r="I106" s="161" t="str">
        <f>IFERROR(VLOOKUP(D106,Rate,5,FALSE)*F106,"")</f>
        <v/>
      </c>
    </row>
    <row r="107" spans="1:9" x14ac:dyDescent="0.3">
      <c r="A107">
        <v>106</v>
      </c>
      <c r="E107" s="163" t="str">
        <f>IFERROR(VLOOKUP(D107,Rate,2,FALSE),"")</f>
        <v/>
      </c>
      <c r="G107" s="159" t="str">
        <f>IFERROR(VLOOKUP(D107,Rate,3,FALSE)*F107,"")</f>
        <v/>
      </c>
      <c r="H107" s="160" t="str">
        <f>IFERROR(VLOOKUP(D107,Rate,4,FALSE)*F107,"")</f>
        <v/>
      </c>
      <c r="I107" s="161" t="str">
        <f>IFERROR(VLOOKUP(D107,Rate,5,FALSE)*F107,"")</f>
        <v/>
      </c>
    </row>
    <row r="108" spans="1:9" x14ac:dyDescent="0.3">
      <c r="A108">
        <v>107</v>
      </c>
      <c r="E108" s="163" t="str">
        <f>IFERROR(VLOOKUP(D108,Rate,2,FALSE),"")</f>
        <v/>
      </c>
      <c r="G108" s="159" t="str">
        <f>IFERROR(VLOOKUP(D108,Rate,3,FALSE)*F108,"")</f>
        <v/>
      </c>
      <c r="H108" s="160" t="str">
        <f>IFERROR(VLOOKUP(D108,Rate,4,FALSE)*F108,"")</f>
        <v/>
      </c>
      <c r="I108" s="161" t="str">
        <f>IFERROR(VLOOKUP(D108,Rate,5,FALSE)*F108,"")</f>
        <v/>
      </c>
    </row>
    <row r="109" spans="1:9" x14ac:dyDescent="0.3">
      <c r="A109">
        <v>108</v>
      </c>
      <c r="E109" s="163" t="str">
        <f>IFERROR(VLOOKUP(D109,Rate,2,FALSE),"")</f>
        <v/>
      </c>
      <c r="G109" s="159" t="str">
        <f>IFERROR(VLOOKUP(D109,Rate,3,FALSE)*F109,"")</f>
        <v/>
      </c>
      <c r="H109" s="160" t="str">
        <f>IFERROR(VLOOKUP(D109,Rate,4,FALSE)*F109,"")</f>
        <v/>
      </c>
      <c r="I109" s="161" t="str">
        <f>IFERROR(VLOOKUP(D109,Rate,5,FALSE)*F109,"")</f>
        <v/>
      </c>
    </row>
    <row r="110" spans="1:9" x14ac:dyDescent="0.3">
      <c r="A110">
        <v>109</v>
      </c>
      <c r="E110" s="163" t="str">
        <f>IFERROR(VLOOKUP(D110,Rate,2,FALSE),"")</f>
        <v/>
      </c>
      <c r="G110" s="159" t="str">
        <f>IFERROR(VLOOKUP(D110,Rate,3,FALSE)*F110,"")</f>
        <v/>
      </c>
      <c r="H110" s="160" t="str">
        <f>IFERROR(VLOOKUP(D110,Rate,4,FALSE)*F110,"")</f>
        <v/>
      </c>
      <c r="I110" s="161" t="str">
        <f>IFERROR(VLOOKUP(D110,Rate,5,FALSE)*F110,"")</f>
        <v/>
      </c>
    </row>
    <row r="111" spans="1:9" x14ac:dyDescent="0.3">
      <c r="A111">
        <v>110</v>
      </c>
      <c r="E111" s="163" t="str">
        <f>IFERROR(VLOOKUP(D111,Rate,2,FALSE),"")</f>
        <v/>
      </c>
      <c r="G111" s="159" t="str">
        <f>IFERROR(VLOOKUP(D111,Rate,3,FALSE)*F111,"")</f>
        <v/>
      </c>
      <c r="H111" s="160" t="str">
        <f>IFERROR(VLOOKUP(D111,Rate,4,FALSE)*F111,"")</f>
        <v/>
      </c>
      <c r="I111" s="161" t="str">
        <f>IFERROR(VLOOKUP(D111,Rate,5,FALSE)*F111,"")</f>
        <v/>
      </c>
    </row>
    <row r="112" spans="1:9" x14ac:dyDescent="0.3">
      <c r="A112">
        <v>111</v>
      </c>
      <c r="E112" s="163" t="str">
        <f>IFERROR(VLOOKUP(D112,Rate,2,FALSE),"")</f>
        <v/>
      </c>
      <c r="G112" s="159" t="str">
        <f>IFERROR(VLOOKUP(D112,Rate,3,FALSE)*F112,"")</f>
        <v/>
      </c>
      <c r="H112" s="160" t="str">
        <f>IFERROR(VLOOKUP(D112,Rate,4,FALSE)*F112,"")</f>
        <v/>
      </c>
      <c r="I112" s="161" t="str">
        <f>IFERROR(VLOOKUP(D112,Rate,5,FALSE)*F112,"")</f>
        <v/>
      </c>
    </row>
    <row r="113" spans="1:9" x14ac:dyDescent="0.3">
      <c r="A113">
        <v>112</v>
      </c>
      <c r="E113" s="163" t="str">
        <f>IFERROR(VLOOKUP(D113,Rate,2,FALSE),"")</f>
        <v/>
      </c>
      <c r="G113" s="159" t="str">
        <f>IFERROR(VLOOKUP(D113,Rate,3,FALSE)*F113,"")</f>
        <v/>
      </c>
      <c r="H113" s="160" t="str">
        <f>IFERROR(VLOOKUP(D113,Rate,4,FALSE)*F113,"")</f>
        <v/>
      </c>
      <c r="I113" s="161" t="str">
        <f>IFERROR(VLOOKUP(D113,Rate,5,FALSE)*F113,"")</f>
        <v/>
      </c>
    </row>
    <row r="114" spans="1:9" x14ac:dyDescent="0.3">
      <c r="A114">
        <v>113</v>
      </c>
      <c r="E114" s="163" t="str">
        <f>IFERROR(VLOOKUP(D114,Rate,2,FALSE),"")</f>
        <v/>
      </c>
      <c r="G114" s="159" t="str">
        <f>IFERROR(VLOOKUP(D114,Rate,3,FALSE)*F114,"")</f>
        <v/>
      </c>
      <c r="H114" s="160" t="str">
        <f>IFERROR(VLOOKUP(D114,Rate,4,FALSE)*F114,"")</f>
        <v/>
      </c>
      <c r="I114" s="161" t="str">
        <f>IFERROR(VLOOKUP(D114,Rate,5,FALSE)*F114,"")</f>
        <v/>
      </c>
    </row>
    <row r="115" spans="1:9" x14ac:dyDescent="0.3">
      <c r="A115">
        <v>114</v>
      </c>
      <c r="E115" s="163" t="str">
        <f>IFERROR(VLOOKUP(D115,Rate,2,FALSE),"")</f>
        <v/>
      </c>
      <c r="G115" s="159" t="str">
        <f>IFERROR(VLOOKUP(D115,Rate,3,FALSE)*F115,"")</f>
        <v/>
      </c>
      <c r="H115" s="160" t="str">
        <f>IFERROR(VLOOKUP(D115,Rate,4,FALSE)*F115,"")</f>
        <v/>
      </c>
      <c r="I115" s="161" t="str">
        <f>IFERROR(VLOOKUP(D115,Rate,5,FALSE)*F115,"")</f>
        <v/>
      </c>
    </row>
    <row r="116" spans="1:9" x14ac:dyDescent="0.3">
      <c r="A116">
        <v>115</v>
      </c>
      <c r="E116" s="163" t="str">
        <f>IFERROR(VLOOKUP(D116,Rate,2,FALSE),"")</f>
        <v/>
      </c>
      <c r="G116" s="159" t="str">
        <f>IFERROR(VLOOKUP(D116,Rate,3,FALSE)*F116,"")</f>
        <v/>
      </c>
      <c r="H116" s="160" t="str">
        <f>IFERROR(VLOOKUP(D116,Rate,4,FALSE)*F116,"")</f>
        <v/>
      </c>
      <c r="I116" s="161" t="str">
        <f>IFERROR(VLOOKUP(D116,Rate,5,FALSE)*F116,"")</f>
        <v/>
      </c>
    </row>
    <row r="117" spans="1:9" x14ac:dyDescent="0.3">
      <c r="A117">
        <v>116</v>
      </c>
      <c r="E117" s="163" t="str">
        <f>IFERROR(VLOOKUP(D117,Rate,2,FALSE),"")</f>
        <v/>
      </c>
      <c r="G117" s="159" t="str">
        <f>IFERROR(VLOOKUP(D117,Rate,3,FALSE)*F117,"")</f>
        <v/>
      </c>
      <c r="H117" s="160" t="str">
        <f>IFERROR(VLOOKUP(D117,Rate,4,FALSE)*F117,"")</f>
        <v/>
      </c>
      <c r="I117" s="161" t="str">
        <f>IFERROR(VLOOKUP(D117,Rate,5,FALSE)*F117,"")</f>
        <v/>
      </c>
    </row>
    <row r="118" spans="1:9" x14ac:dyDescent="0.3">
      <c r="A118">
        <v>117</v>
      </c>
      <c r="E118" s="163" t="str">
        <f>IFERROR(VLOOKUP(D118,Rate,2,FALSE),"")</f>
        <v/>
      </c>
      <c r="G118" s="159" t="str">
        <f>IFERROR(VLOOKUP(D118,Rate,3,FALSE)*F118,"")</f>
        <v/>
      </c>
      <c r="H118" s="160" t="str">
        <f>IFERROR(VLOOKUP(D118,Rate,4,FALSE)*F118,"")</f>
        <v/>
      </c>
      <c r="I118" s="161" t="str">
        <f>IFERROR(VLOOKUP(D118,Rate,5,FALSE)*F118,"")</f>
        <v/>
      </c>
    </row>
    <row r="119" spans="1:9" x14ac:dyDescent="0.3">
      <c r="A119">
        <v>118</v>
      </c>
      <c r="E119" s="163" t="str">
        <f>IFERROR(VLOOKUP(D119,Rate,2,FALSE),"")</f>
        <v/>
      </c>
      <c r="G119" s="159" t="str">
        <f>IFERROR(VLOOKUP(D119,Rate,3,FALSE)*F119,"")</f>
        <v/>
      </c>
      <c r="H119" s="160" t="str">
        <f>IFERROR(VLOOKUP(D119,Rate,4,FALSE)*F119,"")</f>
        <v/>
      </c>
      <c r="I119" s="161" t="str">
        <f>IFERROR(VLOOKUP(D119,Rate,5,FALSE)*F119,"")</f>
        <v/>
      </c>
    </row>
    <row r="120" spans="1:9" x14ac:dyDescent="0.3">
      <c r="A120">
        <v>119</v>
      </c>
      <c r="E120" s="163" t="str">
        <f>IFERROR(VLOOKUP(D120,Rate,2,FALSE),"")</f>
        <v/>
      </c>
      <c r="G120" s="159" t="str">
        <f>IFERROR(VLOOKUP(D120,Rate,3,FALSE)*F120,"")</f>
        <v/>
      </c>
      <c r="H120" s="160" t="str">
        <f>IFERROR(VLOOKUP(D120,Rate,4,FALSE)*F120,"")</f>
        <v/>
      </c>
      <c r="I120" s="161" t="str">
        <f>IFERROR(VLOOKUP(D120,Rate,5,FALSE)*F120,"")</f>
        <v/>
      </c>
    </row>
    <row r="121" spans="1:9" x14ac:dyDescent="0.3">
      <c r="A121">
        <v>120</v>
      </c>
      <c r="E121" s="163" t="str">
        <f>IFERROR(VLOOKUP(D121,Rate,2,FALSE),"")</f>
        <v/>
      </c>
      <c r="G121" s="159" t="str">
        <f>IFERROR(VLOOKUP(D121,Rate,3,FALSE)*F121,"")</f>
        <v/>
      </c>
      <c r="H121" s="160" t="str">
        <f>IFERROR(VLOOKUP(D121,Rate,4,FALSE)*F121,"")</f>
        <v/>
      </c>
      <c r="I121" s="161" t="str">
        <f>IFERROR(VLOOKUP(D121,Rate,5,FALSE)*F121,"")</f>
        <v/>
      </c>
    </row>
    <row r="122" spans="1:9" x14ac:dyDescent="0.3">
      <c r="A122">
        <v>121</v>
      </c>
      <c r="E122" s="163" t="str">
        <f>IFERROR(VLOOKUP(D122,Rate,2,FALSE),"")</f>
        <v/>
      </c>
      <c r="G122" s="159" t="str">
        <f>IFERROR(VLOOKUP(D122,Rate,3,FALSE)*F122,"")</f>
        <v/>
      </c>
      <c r="H122" s="160" t="str">
        <f>IFERROR(VLOOKUP(D122,Rate,4,FALSE)*F122,"")</f>
        <v/>
      </c>
      <c r="I122" s="161" t="str">
        <f>IFERROR(VLOOKUP(D122,Rate,5,FALSE)*F122,"")</f>
        <v/>
      </c>
    </row>
    <row r="123" spans="1:9" x14ac:dyDescent="0.3">
      <c r="A123">
        <v>122</v>
      </c>
      <c r="E123" s="163" t="str">
        <f>IFERROR(VLOOKUP(D123,Rate,2,FALSE),"")</f>
        <v/>
      </c>
      <c r="G123" s="159" t="str">
        <f>IFERROR(VLOOKUP(D123,Rate,3,FALSE)*F123,"")</f>
        <v/>
      </c>
      <c r="H123" s="160" t="str">
        <f>IFERROR(VLOOKUP(D123,Rate,4,FALSE)*F123,"")</f>
        <v/>
      </c>
      <c r="I123" s="161" t="str">
        <f>IFERROR(VLOOKUP(D123,Rate,5,FALSE)*F123,"")</f>
        <v/>
      </c>
    </row>
    <row r="124" spans="1:9" x14ac:dyDescent="0.3">
      <c r="A124">
        <v>123</v>
      </c>
      <c r="E124" s="163" t="str">
        <f>IFERROR(VLOOKUP(D124,Rate,2,FALSE),"")</f>
        <v/>
      </c>
      <c r="G124" s="159" t="str">
        <f>IFERROR(VLOOKUP(D124,Rate,3,FALSE)*F124,"")</f>
        <v/>
      </c>
      <c r="H124" s="160" t="str">
        <f>IFERROR(VLOOKUP(D124,Rate,4,FALSE)*F124,"")</f>
        <v/>
      </c>
      <c r="I124" s="161" t="str">
        <f>IFERROR(VLOOKUP(D124,Rate,5,FALSE)*F124,"")</f>
        <v/>
      </c>
    </row>
    <row r="125" spans="1:9" x14ac:dyDescent="0.3">
      <c r="A125">
        <v>124</v>
      </c>
      <c r="E125" s="163" t="str">
        <f>IFERROR(VLOOKUP(D125,Rate,2,FALSE),"")</f>
        <v/>
      </c>
      <c r="G125" s="159" t="str">
        <f>IFERROR(VLOOKUP(D125,Rate,3,FALSE)*F125,"")</f>
        <v/>
      </c>
      <c r="H125" s="160" t="str">
        <f>IFERROR(VLOOKUP(D125,Rate,4,FALSE)*F125,"")</f>
        <v/>
      </c>
      <c r="I125" s="161" t="str">
        <f>IFERROR(VLOOKUP(D125,Rate,5,FALSE)*F125,"")</f>
        <v/>
      </c>
    </row>
    <row r="126" spans="1:9" x14ac:dyDescent="0.3">
      <c r="A126">
        <v>125</v>
      </c>
      <c r="E126" s="163" t="str">
        <f>IFERROR(VLOOKUP(D126,Rate,2,FALSE),"")</f>
        <v/>
      </c>
      <c r="G126" s="159" t="str">
        <f>IFERROR(VLOOKUP(D126,Rate,3,FALSE)*F126,"")</f>
        <v/>
      </c>
      <c r="H126" s="160" t="str">
        <f>IFERROR(VLOOKUP(D126,Rate,4,FALSE)*F126,"")</f>
        <v/>
      </c>
      <c r="I126" s="161" t="str">
        <f>IFERROR(VLOOKUP(D126,Rate,5,FALSE)*F126,"")</f>
        <v/>
      </c>
    </row>
    <row r="127" spans="1:9" x14ac:dyDescent="0.3">
      <c r="A127">
        <v>126</v>
      </c>
      <c r="E127" s="163" t="str">
        <f>IFERROR(VLOOKUP(D127,Rate,2,FALSE),"")</f>
        <v/>
      </c>
      <c r="G127" s="159" t="str">
        <f>IFERROR(VLOOKUP(D127,Rate,3,FALSE)*F127,"")</f>
        <v/>
      </c>
      <c r="H127" s="160" t="str">
        <f>IFERROR(VLOOKUP(D127,Rate,4,FALSE)*F127,"")</f>
        <v/>
      </c>
      <c r="I127" s="161" t="str">
        <f>IFERROR(VLOOKUP(D127,Rate,5,FALSE)*F127,"")</f>
        <v/>
      </c>
    </row>
    <row r="128" spans="1:9" x14ac:dyDescent="0.3">
      <c r="A128">
        <v>127</v>
      </c>
      <c r="E128" s="163" t="str">
        <f>IFERROR(VLOOKUP(D128,Rate,2,FALSE),"")</f>
        <v/>
      </c>
      <c r="G128" s="159" t="str">
        <f>IFERROR(VLOOKUP(D128,Rate,3,FALSE)*F128,"")</f>
        <v/>
      </c>
      <c r="H128" s="160" t="str">
        <f>IFERROR(VLOOKUP(D128,Rate,4,FALSE)*F128,"")</f>
        <v/>
      </c>
      <c r="I128" s="161" t="str">
        <f>IFERROR(VLOOKUP(D128,Rate,5,FALSE)*F128,"")</f>
        <v/>
      </c>
    </row>
    <row r="129" spans="1:9" x14ac:dyDescent="0.3">
      <c r="A129">
        <v>128</v>
      </c>
      <c r="E129" s="163" t="str">
        <f>IFERROR(VLOOKUP(D129,Rate,2,FALSE),"")</f>
        <v/>
      </c>
      <c r="G129" s="159" t="str">
        <f>IFERROR(VLOOKUP(D129,Rate,3,FALSE)*F129,"")</f>
        <v/>
      </c>
      <c r="H129" s="160" t="str">
        <f>IFERROR(VLOOKUP(D129,Rate,4,FALSE)*F129,"")</f>
        <v/>
      </c>
      <c r="I129" s="161" t="str">
        <f>IFERROR(VLOOKUP(D129,Rate,5,FALSE)*F129,"")</f>
        <v/>
      </c>
    </row>
    <row r="130" spans="1:9" x14ac:dyDescent="0.3">
      <c r="A130">
        <v>129</v>
      </c>
      <c r="E130" s="163" t="str">
        <f>IFERROR(VLOOKUP(D130,Rate,2,FALSE),"")</f>
        <v/>
      </c>
      <c r="G130" s="159" t="str">
        <f>IFERROR(VLOOKUP(D130,Rate,3,FALSE)*F130,"")</f>
        <v/>
      </c>
      <c r="H130" s="160" t="str">
        <f>IFERROR(VLOOKUP(D130,Rate,4,FALSE)*F130,"")</f>
        <v/>
      </c>
      <c r="I130" s="161" t="str">
        <f>IFERROR(VLOOKUP(D130,Rate,5,FALSE)*F130,"")</f>
        <v/>
      </c>
    </row>
    <row r="131" spans="1:9" x14ac:dyDescent="0.3">
      <c r="A131">
        <v>130</v>
      </c>
      <c r="E131" s="163" t="str">
        <f>IFERROR(VLOOKUP(D131,Rate,2,FALSE),"")</f>
        <v/>
      </c>
      <c r="G131" s="159" t="str">
        <f>IFERROR(VLOOKUP(D131,Rate,3,FALSE)*F131,"")</f>
        <v/>
      </c>
      <c r="H131" s="160" t="str">
        <f>IFERROR(VLOOKUP(D131,Rate,4,FALSE)*F131,"")</f>
        <v/>
      </c>
      <c r="I131" s="161" t="str">
        <f>IFERROR(VLOOKUP(D131,Rate,5,FALSE)*F131,"")</f>
        <v/>
      </c>
    </row>
    <row r="132" spans="1:9" x14ac:dyDescent="0.3">
      <c r="A132">
        <v>131</v>
      </c>
      <c r="E132" s="163" t="str">
        <f>IFERROR(VLOOKUP(D132,Rate,2,FALSE),"")</f>
        <v/>
      </c>
      <c r="G132" s="159" t="str">
        <f>IFERROR(VLOOKUP(D132,Rate,3,FALSE)*F132,"")</f>
        <v/>
      </c>
      <c r="H132" s="160" t="str">
        <f>IFERROR(VLOOKUP(D132,Rate,4,FALSE)*F132,"")</f>
        <v/>
      </c>
      <c r="I132" s="161" t="str">
        <f>IFERROR(VLOOKUP(D132,Rate,5,FALSE)*F132,"")</f>
        <v/>
      </c>
    </row>
    <row r="133" spans="1:9" x14ac:dyDescent="0.3">
      <c r="A133">
        <v>132</v>
      </c>
      <c r="E133" s="163" t="str">
        <f>IFERROR(VLOOKUP(D133,Rate,2,FALSE),"")</f>
        <v/>
      </c>
      <c r="G133" s="159" t="str">
        <f>IFERROR(VLOOKUP(D133,Rate,3,FALSE)*F133,"")</f>
        <v/>
      </c>
      <c r="H133" s="160" t="str">
        <f>IFERROR(VLOOKUP(D133,Rate,4,FALSE)*F133,"")</f>
        <v/>
      </c>
      <c r="I133" s="161" t="str">
        <f>IFERROR(VLOOKUP(D133,Rate,5,FALSE)*F133,"")</f>
        <v/>
      </c>
    </row>
    <row r="134" spans="1:9" x14ac:dyDescent="0.3">
      <c r="A134">
        <v>133</v>
      </c>
      <c r="E134" s="163" t="str">
        <f>IFERROR(VLOOKUP(D134,Rate,2,FALSE),"")</f>
        <v/>
      </c>
      <c r="G134" s="159" t="str">
        <f>IFERROR(VLOOKUP(D134,Rate,3,FALSE)*F134,"")</f>
        <v/>
      </c>
      <c r="H134" s="160" t="str">
        <f>IFERROR(VLOOKUP(D134,Rate,4,FALSE)*F134,"")</f>
        <v/>
      </c>
      <c r="I134" s="161" t="str">
        <f>IFERROR(VLOOKUP(D134,Rate,5,FALSE)*F134,"")</f>
        <v/>
      </c>
    </row>
    <row r="135" spans="1:9" x14ac:dyDescent="0.3">
      <c r="A135">
        <v>134</v>
      </c>
      <c r="E135" s="163" t="str">
        <f>IFERROR(VLOOKUP(D135,Rate,2,FALSE),"")</f>
        <v/>
      </c>
      <c r="G135" s="159" t="str">
        <f>IFERROR(VLOOKUP(D135,Rate,3,FALSE)*F135,"")</f>
        <v/>
      </c>
      <c r="H135" s="160" t="str">
        <f>IFERROR(VLOOKUP(D135,Rate,4,FALSE)*F135,"")</f>
        <v/>
      </c>
      <c r="I135" s="161" t="str">
        <f>IFERROR(VLOOKUP(D135,Rate,5,FALSE)*F135,"")</f>
        <v/>
      </c>
    </row>
    <row r="136" spans="1:9" x14ac:dyDescent="0.3">
      <c r="A136">
        <v>135</v>
      </c>
      <c r="E136" s="163" t="str">
        <f>IFERROR(VLOOKUP(D136,Rate,2,FALSE),"")</f>
        <v/>
      </c>
      <c r="G136" s="159" t="str">
        <f>IFERROR(VLOOKUP(D136,Rate,3,FALSE)*F136,"")</f>
        <v/>
      </c>
      <c r="H136" s="160" t="str">
        <f>IFERROR(VLOOKUP(D136,Rate,4,FALSE)*F136,"")</f>
        <v/>
      </c>
      <c r="I136" s="161" t="str">
        <f>IFERROR(VLOOKUP(D136,Rate,5,FALSE)*F136,"")</f>
        <v/>
      </c>
    </row>
    <row r="137" spans="1:9" x14ac:dyDescent="0.3">
      <c r="A137">
        <v>136</v>
      </c>
      <c r="E137" s="163" t="str">
        <f>IFERROR(VLOOKUP(D137,Rate,2,FALSE),"")</f>
        <v/>
      </c>
      <c r="G137" s="159" t="str">
        <f>IFERROR(VLOOKUP(D137,Rate,3,FALSE)*F137,"")</f>
        <v/>
      </c>
      <c r="H137" s="160" t="str">
        <f>IFERROR(VLOOKUP(D137,Rate,4,FALSE)*F137,"")</f>
        <v/>
      </c>
      <c r="I137" s="161" t="str">
        <f>IFERROR(VLOOKUP(D137,Rate,5,FALSE)*F137,"")</f>
        <v/>
      </c>
    </row>
    <row r="138" spans="1:9" x14ac:dyDescent="0.3">
      <c r="A138">
        <v>137</v>
      </c>
      <c r="E138" s="163" t="str">
        <f>IFERROR(VLOOKUP(D138,Rate,2,FALSE),"")</f>
        <v/>
      </c>
      <c r="G138" s="159" t="str">
        <f>IFERROR(VLOOKUP(D138,Rate,3,FALSE)*F138,"")</f>
        <v/>
      </c>
      <c r="H138" s="160" t="str">
        <f>IFERROR(VLOOKUP(D138,Rate,4,FALSE)*F138,"")</f>
        <v/>
      </c>
      <c r="I138" s="161" t="str">
        <f>IFERROR(VLOOKUP(D138,Rate,5,FALSE)*F138,"")</f>
        <v/>
      </c>
    </row>
    <row r="139" spans="1:9" x14ac:dyDescent="0.3">
      <c r="A139">
        <v>138</v>
      </c>
      <c r="E139" s="163" t="str">
        <f>IFERROR(VLOOKUP(D139,Rate,2,FALSE),"")</f>
        <v/>
      </c>
      <c r="G139" s="159" t="str">
        <f>IFERROR(VLOOKUP(D139,Rate,3,FALSE)*F139,"")</f>
        <v/>
      </c>
      <c r="H139" s="160" t="str">
        <f>IFERROR(VLOOKUP(D139,Rate,4,FALSE)*F139,"")</f>
        <v/>
      </c>
      <c r="I139" s="161" t="str">
        <f>IFERROR(VLOOKUP(D139,Rate,5,FALSE)*F139,"")</f>
        <v/>
      </c>
    </row>
    <row r="140" spans="1:9" x14ac:dyDescent="0.3">
      <c r="A140">
        <v>139</v>
      </c>
      <c r="E140" s="163" t="str">
        <f>IFERROR(VLOOKUP(D140,Rate,2,FALSE),"")</f>
        <v/>
      </c>
      <c r="G140" s="159" t="str">
        <f>IFERROR(VLOOKUP(D140,Rate,3,FALSE)*F140,"")</f>
        <v/>
      </c>
      <c r="H140" s="160" t="str">
        <f>IFERROR(VLOOKUP(D140,Rate,4,FALSE)*F140,"")</f>
        <v/>
      </c>
      <c r="I140" s="161" t="str">
        <f>IFERROR(VLOOKUP(D140,Rate,5,FALSE)*F140,"")</f>
        <v/>
      </c>
    </row>
    <row r="141" spans="1:9" x14ac:dyDescent="0.3">
      <c r="A141">
        <v>140</v>
      </c>
      <c r="E141" s="163" t="str">
        <f>IFERROR(VLOOKUP(D141,Rate,2,FALSE),"")</f>
        <v/>
      </c>
      <c r="G141" s="159" t="str">
        <f>IFERROR(VLOOKUP(D141,Rate,3,FALSE)*F141,"")</f>
        <v/>
      </c>
      <c r="H141" s="160" t="str">
        <f>IFERROR(VLOOKUP(D141,Rate,4,FALSE)*F141,"")</f>
        <v/>
      </c>
      <c r="I141" s="161" t="str">
        <f>IFERROR(VLOOKUP(D141,Rate,5,FALSE)*F141,"")</f>
        <v/>
      </c>
    </row>
    <row r="142" spans="1:9" x14ac:dyDescent="0.3">
      <c r="A142">
        <v>141</v>
      </c>
      <c r="E142" s="163" t="str">
        <f>IFERROR(VLOOKUP(D142,Rate,2,FALSE),"")</f>
        <v/>
      </c>
      <c r="G142" s="159" t="str">
        <f>IFERROR(VLOOKUP(D142,Rate,3,FALSE)*F142,"")</f>
        <v/>
      </c>
      <c r="H142" s="160" t="str">
        <f>IFERROR(VLOOKUP(D142,Rate,4,FALSE)*F142,"")</f>
        <v/>
      </c>
      <c r="I142" s="161" t="str">
        <f>IFERROR(VLOOKUP(D142,Rate,5,FALSE)*F142,"")</f>
        <v/>
      </c>
    </row>
    <row r="143" spans="1:9" x14ac:dyDescent="0.3">
      <c r="A143">
        <v>142</v>
      </c>
      <c r="E143" s="163" t="str">
        <f>IFERROR(VLOOKUP(D143,Rate,2,FALSE),"")</f>
        <v/>
      </c>
      <c r="G143" s="159" t="str">
        <f>IFERROR(VLOOKUP(D143,Rate,3,FALSE)*F143,"")</f>
        <v/>
      </c>
      <c r="H143" s="160" t="str">
        <f>IFERROR(VLOOKUP(D143,Rate,4,FALSE)*F143,"")</f>
        <v/>
      </c>
      <c r="I143" s="161" t="str">
        <f>IFERROR(VLOOKUP(D143,Rate,5,FALSE)*F143,"")</f>
        <v/>
      </c>
    </row>
    <row r="144" spans="1:9" x14ac:dyDescent="0.3">
      <c r="A144">
        <v>143</v>
      </c>
      <c r="E144" s="163" t="str">
        <f>IFERROR(VLOOKUP(D144,Rate,2,FALSE),"")</f>
        <v/>
      </c>
      <c r="G144" s="159" t="str">
        <f>IFERROR(VLOOKUP(D144,Rate,3,FALSE)*F144,"")</f>
        <v/>
      </c>
      <c r="H144" s="160" t="str">
        <f>IFERROR(VLOOKUP(D144,Rate,4,FALSE)*F144,"")</f>
        <v/>
      </c>
      <c r="I144" s="161" t="str">
        <f>IFERROR(VLOOKUP(D144,Rate,5,FALSE)*F144,"")</f>
        <v/>
      </c>
    </row>
    <row r="145" spans="1:9" x14ac:dyDescent="0.3">
      <c r="A145">
        <v>144</v>
      </c>
      <c r="E145" s="163" t="str">
        <f>IFERROR(VLOOKUP(D145,Rate,2,FALSE),"")</f>
        <v/>
      </c>
      <c r="G145" s="159" t="str">
        <f>IFERROR(VLOOKUP(D145,Rate,3,FALSE)*F145,"")</f>
        <v/>
      </c>
      <c r="H145" s="160" t="str">
        <f>IFERROR(VLOOKUP(D145,Rate,4,FALSE)*F145,"")</f>
        <v/>
      </c>
      <c r="I145" s="161" t="str">
        <f>IFERROR(VLOOKUP(D145,Rate,5,FALSE)*F145,"")</f>
        <v/>
      </c>
    </row>
    <row r="146" spans="1:9" x14ac:dyDescent="0.3">
      <c r="A146">
        <v>145</v>
      </c>
      <c r="E146" s="163" t="str">
        <f>IFERROR(VLOOKUP(D146,Rate,2,FALSE),"")</f>
        <v/>
      </c>
      <c r="G146" s="159" t="str">
        <f>IFERROR(VLOOKUP(D146,Rate,3,FALSE)*F146,"")</f>
        <v/>
      </c>
      <c r="H146" s="160" t="str">
        <f>IFERROR(VLOOKUP(D146,Rate,4,FALSE)*F146,"")</f>
        <v/>
      </c>
      <c r="I146" s="161" t="str">
        <f>IFERROR(VLOOKUP(D146,Rate,5,FALSE)*F146,"")</f>
        <v/>
      </c>
    </row>
    <row r="147" spans="1:9" x14ac:dyDescent="0.3">
      <c r="A147">
        <v>146</v>
      </c>
      <c r="E147" s="163" t="str">
        <f>IFERROR(VLOOKUP(D147,Rate,2,FALSE),"")</f>
        <v/>
      </c>
      <c r="G147" s="159" t="str">
        <f>IFERROR(VLOOKUP(D147,Rate,3,FALSE)*F147,"")</f>
        <v/>
      </c>
      <c r="H147" s="160" t="str">
        <f>IFERROR(VLOOKUP(D147,Rate,4,FALSE)*F147,"")</f>
        <v/>
      </c>
      <c r="I147" s="161" t="str">
        <f>IFERROR(VLOOKUP(D147,Rate,5,FALSE)*F147,"")</f>
        <v/>
      </c>
    </row>
    <row r="148" spans="1:9" x14ac:dyDescent="0.3">
      <c r="A148">
        <v>147</v>
      </c>
      <c r="E148" s="163" t="str">
        <f>IFERROR(VLOOKUP(D148,Rate,2,FALSE),"")</f>
        <v/>
      </c>
      <c r="G148" s="159" t="str">
        <f>IFERROR(VLOOKUP(D148,Rate,3,FALSE)*F148,"")</f>
        <v/>
      </c>
      <c r="H148" s="160" t="str">
        <f>IFERROR(VLOOKUP(D148,Rate,4,FALSE)*F148,"")</f>
        <v/>
      </c>
      <c r="I148" s="161" t="str">
        <f>IFERROR(VLOOKUP(D148,Rate,5,FALSE)*F148,"")</f>
        <v/>
      </c>
    </row>
    <row r="149" spans="1:9" x14ac:dyDescent="0.3">
      <c r="A149">
        <v>148</v>
      </c>
      <c r="E149" s="163" t="str">
        <f>IFERROR(VLOOKUP(D149,Rate,2,FALSE),"")</f>
        <v/>
      </c>
      <c r="G149" s="159" t="str">
        <f>IFERROR(VLOOKUP(D149,Rate,3,FALSE)*F149,"")</f>
        <v/>
      </c>
      <c r="H149" s="160" t="str">
        <f>IFERROR(VLOOKUP(D149,Rate,4,FALSE)*F149,"")</f>
        <v/>
      </c>
      <c r="I149" s="161" t="str">
        <f>IFERROR(VLOOKUP(D149,Rate,5,FALSE)*F149,"")</f>
        <v/>
      </c>
    </row>
    <row r="150" spans="1:9" x14ac:dyDescent="0.3">
      <c r="A150">
        <v>149</v>
      </c>
      <c r="E150" s="163" t="str">
        <f>IFERROR(VLOOKUP(D150,Rate,2,FALSE),"")</f>
        <v/>
      </c>
      <c r="G150" s="159" t="str">
        <f>IFERROR(VLOOKUP(D150,Rate,3,FALSE)*F150,"")</f>
        <v/>
      </c>
      <c r="H150" s="160" t="str">
        <f>IFERROR(VLOOKUP(D150,Rate,4,FALSE)*F150,"")</f>
        <v/>
      </c>
      <c r="I150" s="161" t="str">
        <f>IFERROR(VLOOKUP(D150,Rate,5,FALSE)*F150,"")</f>
        <v/>
      </c>
    </row>
    <row r="151" spans="1:9" x14ac:dyDescent="0.3">
      <c r="A151">
        <v>150</v>
      </c>
      <c r="E151" s="163" t="str">
        <f>IFERROR(VLOOKUP(D151,Rate,2,FALSE),"")</f>
        <v/>
      </c>
      <c r="G151" s="159" t="str">
        <f>IFERROR(VLOOKUP(D151,Rate,3,FALSE)*F151,"")</f>
        <v/>
      </c>
      <c r="H151" s="160" t="str">
        <f>IFERROR(VLOOKUP(D151,Rate,4,FALSE)*F151,"")</f>
        <v/>
      </c>
      <c r="I151" s="161" t="str">
        <f>IFERROR(VLOOKUP(D151,Rate,5,FALSE)*F151,"")</f>
        <v/>
      </c>
    </row>
    <row r="152" spans="1:9" x14ac:dyDescent="0.3">
      <c r="A152">
        <v>151</v>
      </c>
      <c r="E152" s="163" t="str">
        <f>IFERROR(VLOOKUP(D152,Rate,2,FALSE),"")</f>
        <v/>
      </c>
      <c r="G152" s="159" t="str">
        <f>IFERROR(VLOOKUP(D152,Rate,3,FALSE)*F152,"")</f>
        <v/>
      </c>
      <c r="H152" s="160" t="str">
        <f>IFERROR(VLOOKUP(D152,Rate,4,FALSE)*F152,"")</f>
        <v/>
      </c>
      <c r="I152" s="161" t="str">
        <f>IFERROR(VLOOKUP(D152,Rate,5,FALSE)*F152,"")</f>
        <v/>
      </c>
    </row>
    <row r="153" spans="1:9" x14ac:dyDescent="0.3">
      <c r="A153">
        <v>152</v>
      </c>
      <c r="E153" s="163" t="str">
        <f>IFERROR(VLOOKUP(D153,Rate,2,FALSE),"")</f>
        <v/>
      </c>
      <c r="G153" s="159" t="str">
        <f>IFERROR(VLOOKUP(D153,Rate,3,FALSE)*F153,"")</f>
        <v/>
      </c>
      <c r="H153" s="160" t="str">
        <f>IFERROR(VLOOKUP(D153,Rate,4,FALSE)*F153,"")</f>
        <v/>
      </c>
      <c r="I153" s="161" t="str">
        <f>IFERROR(VLOOKUP(D153,Rate,5,FALSE)*F153,"")</f>
        <v/>
      </c>
    </row>
    <row r="154" spans="1:9" x14ac:dyDescent="0.3">
      <c r="A154">
        <v>153</v>
      </c>
      <c r="E154" s="163" t="str">
        <f>IFERROR(VLOOKUP(D154,Rate,2,FALSE),"")</f>
        <v/>
      </c>
      <c r="G154" s="159" t="str">
        <f>IFERROR(VLOOKUP(D154,Rate,3,FALSE)*F154,"")</f>
        <v/>
      </c>
      <c r="H154" s="160" t="str">
        <f>IFERROR(VLOOKUP(D154,Rate,4,FALSE)*F154,"")</f>
        <v/>
      </c>
      <c r="I154" s="161" t="str">
        <f>IFERROR(VLOOKUP(D154,Rate,5,FALSE)*F154,"")</f>
        <v/>
      </c>
    </row>
    <row r="155" spans="1:9" x14ac:dyDescent="0.3">
      <c r="A155">
        <v>154</v>
      </c>
      <c r="E155" s="163" t="str">
        <f>IFERROR(VLOOKUP(D155,Rate,2,FALSE),"")</f>
        <v/>
      </c>
      <c r="G155" s="159" t="str">
        <f>IFERROR(VLOOKUP(D155,Rate,3,FALSE)*F155,"")</f>
        <v/>
      </c>
      <c r="H155" s="160" t="str">
        <f>IFERROR(VLOOKUP(D155,Rate,4,FALSE)*F155,"")</f>
        <v/>
      </c>
      <c r="I155" s="161" t="str">
        <f>IFERROR(VLOOKUP(D155,Rate,5,FALSE)*F155,"")</f>
        <v/>
      </c>
    </row>
    <row r="156" spans="1:9" x14ac:dyDescent="0.3">
      <c r="A156">
        <v>155</v>
      </c>
      <c r="E156" s="163" t="str">
        <f>IFERROR(VLOOKUP(D156,Rate,2,FALSE),"")</f>
        <v/>
      </c>
      <c r="G156" s="159" t="str">
        <f>IFERROR(VLOOKUP(D156,Rate,3,FALSE)*F156,"")</f>
        <v/>
      </c>
      <c r="H156" s="160" t="str">
        <f>IFERROR(VLOOKUP(D156,Rate,4,FALSE)*F156,"")</f>
        <v/>
      </c>
      <c r="I156" s="161" t="str">
        <f>IFERROR(VLOOKUP(D156,Rate,5,FALSE)*F156,"")</f>
        <v/>
      </c>
    </row>
    <row r="157" spans="1:9" x14ac:dyDescent="0.3">
      <c r="A157">
        <v>156</v>
      </c>
      <c r="E157" s="163" t="str">
        <f>IFERROR(VLOOKUP(D157,Rate,2,FALSE),"")</f>
        <v/>
      </c>
      <c r="G157" s="159" t="str">
        <f>IFERROR(VLOOKUP(D157,Rate,3,FALSE)*F157,"")</f>
        <v/>
      </c>
      <c r="H157" s="160" t="str">
        <f>IFERROR(VLOOKUP(D157,Rate,4,FALSE)*F157,"")</f>
        <v/>
      </c>
      <c r="I157" s="161" t="str">
        <f>IFERROR(VLOOKUP(D157,Rate,5,FALSE)*F157,"")</f>
        <v/>
      </c>
    </row>
    <row r="158" spans="1:9" x14ac:dyDescent="0.3">
      <c r="A158">
        <v>157</v>
      </c>
      <c r="E158" s="163" t="str">
        <f>IFERROR(VLOOKUP(D158,Rate,2,FALSE),"")</f>
        <v/>
      </c>
      <c r="G158" s="159" t="str">
        <f>IFERROR(VLOOKUP(D158,Rate,3,FALSE)*F158,"")</f>
        <v/>
      </c>
      <c r="H158" s="160" t="str">
        <f>IFERROR(VLOOKUP(D158,Rate,4,FALSE)*F158,"")</f>
        <v/>
      </c>
      <c r="I158" s="161" t="str">
        <f>IFERROR(VLOOKUP(D158,Rate,5,FALSE)*F158,"")</f>
        <v/>
      </c>
    </row>
    <row r="159" spans="1:9" x14ac:dyDescent="0.3">
      <c r="A159">
        <v>158</v>
      </c>
      <c r="E159" s="163" t="str">
        <f>IFERROR(VLOOKUP(D159,Rate,2,FALSE),"")</f>
        <v/>
      </c>
      <c r="G159" s="159" t="str">
        <f>IFERROR(VLOOKUP(D159,Rate,3,FALSE)*F159,"")</f>
        <v/>
      </c>
      <c r="H159" s="160" t="str">
        <f>IFERROR(VLOOKUP(D159,Rate,4,FALSE)*F159,"")</f>
        <v/>
      </c>
      <c r="I159" s="161" t="str">
        <f>IFERROR(VLOOKUP(D159,Rate,5,FALSE)*F159,"")</f>
        <v/>
      </c>
    </row>
    <row r="160" spans="1:9" x14ac:dyDescent="0.3">
      <c r="A160">
        <v>159</v>
      </c>
      <c r="E160" s="163" t="str">
        <f>IFERROR(VLOOKUP(D160,Rate,2,FALSE),"")</f>
        <v/>
      </c>
      <c r="G160" s="159" t="str">
        <f>IFERROR(VLOOKUP(D160,Rate,3,FALSE)*F160,"")</f>
        <v/>
      </c>
      <c r="H160" s="160" t="str">
        <f>IFERROR(VLOOKUP(D160,Rate,4,FALSE)*F160,"")</f>
        <v/>
      </c>
      <c r="I160" s="161" t="str">
        <f>IFERROR(VLOOKUP(D160,Rate,5,FALSE)*F160,"")</f>
        <v/>
      </c>
    </row>
    <row r="161" spans="1:9" x14ac:dyDescent="0.3">
      <c r="A161">
        <v>160</v>
      </c>
      <c r="E161" s="163" t="str">
        <f>IFERROR(VLOOKUP(D161,Rate,2,FALSE),"")</f>
        <v/>
      </c>
      <c r="G161" s="159" t="str">
        <f>IFERROR(VLOOKUP(D161,Rate,3,FALSE)*F161,"")</f>
        <v/>
      </c>
      <c r="H161" s="160" t="str">
        <f>IFERROR(VLOOKUP(D161,Rate,4,FALSE)*F161,"")</f>
        <v/>
      </c>
      <c r="I161" s="161" t="str">
        <f>IFERROR(VLOOKUP(D161,Rate,5,FALSE)*F161,"")</f>
        <v/>
      </c>
    </row>
    <row r="162" spans="1:9" x14ac:dyDescent="0.3">
      <c r="A162">
        <v>161</v>
      </c>
      <c r="E162" s="163" t="str">
        <f>IFERROR(VLOOKUP(D162,Rate,2,FALSE),"")</f>
        <v/>
      </c>
      <c r="G162" s="159" t="str">
        <f>IFERROR(VLOOKUP(D162,Rate,3,FALSE)*F162,"")</f>
        <v/>
      </c>
      <c r="H162" s="160" t="str">
        <f>IFERROR(VLOOKUP(D162,Rate,4,FALSE)*F162,"")</f>
        <v/>
      </c>
      <c r="I162" s="161" t="str">
        <f>IFERROR(VLOOKUP(D162,Rate,5,FALSE)*F162,"")</f>
        <v/>
      </c>
    </row>
    <row r="163" spans="1:9" x14ac:dyDescent="0.3">
      <c r="A163">
        <v>162</v>
      </c>
      <c r="E163" s="163" t="str">
        <f>IFERROR(VLOOKUP(D163,Rate,2,FALSE),"")</f>
        <v/>
      </c>
      <c r="G163" s="159" t="str">
        <f>IFERROR(VLOOKUP(D163,Rate,3,FALSE)*F163,"")</f>
        <v/>
      </c>
      <c r="H163" s="160" t="str">
        <f>IFERROR(VLOOKUP(D163,Rate,4,FALSE)*F163,"")</f>
        <v/>
      </c>
      <c r="I163" s="161" t="str">
        <f>IFERROR(VLOOKUP(D163,Rate,5,FALSE)*F163,"")</f>
        <v/>
      </c>
    </row>
    <row r="164" spans="1:9" x14ac:dyDescent="0.3">
      <c r="A164">
        <v>163</v>
      </c>
      <c r="E164" s="163" t="str">
        <f>IFERROR(VLOOKUP(D164,Rate,2,FALSE),"")</f>
        <v/>
      </c>
      <c r="G164" s="159" t="str">
        <f>IFERROR(VLOOKUP(D164,Rate,3,FALSE)*F164,"")</f>
        <v/>
      </c>
      <c r="H164" s="160" t="str">
        <f>IFERROR(VLOOKUP(D164,Rate,4,FALSE)*F164,"")</f>
        <v/>
      </c>
      <c r="I164" s="161" t="str">
        <f>IFERROR(VLOOKUP(D164,Rate,5,FALSE)*F164,"")</f>
        <v/>
      </c>
    </row>
    <row r="165" spans="1:9" x14ac:dyDescent="0.3">
      <c r="A165">
        <v>164</v>
      </c>
      <c r="E165" s="163" t="str">
        <f>IFERROR(VLOOKUP(D165,Rate,2,FALSE),"")</f>
        <v/>
      </c>
      <c r="G165" s="159" t="str">
        <f>IFERROR(VLOOKUP(D165,Rate,3,FALSE)*F165,"")</f>
        <v/>
      </c>
      <c r="H165" s="160" t="str">
        <f>IFERROR(VLOOKUP(D165,Rate,4,FALSE)*F165,"")</f>
        <v/>
      </c>
      <c r="I165" s="161" t="str">
        <f>IFERROR(VLOOKUP(D165,Rate,5,FALSE)*F165,"")</f>
        <v/>
      </c>
    </row>
    <row r="166" spans="1:9" x14ac:dyDescent="0.3">
      <c r="A166">
        <v>165</v>
      </c>
      <c r="E166" s="163" t="str">
        <f>IFERROR(VLOOKUP(D166,Rate,2,FALSE),"")</f>
        <v/>
      </c>
      <c r="G166" s="159" t="str">
        <f>IFERROR(VLOOKUP(D166,Rate,3,FALSE)*F166,"")</f>
        <v/>
      </c>
      <c r="H166" s="160" t="str">
        <f>IFERROR(VLOOKUP(D166,Rate,4,FALSE)*F166,"")</f>
        <v/>
      </c>
      <c r="I166" s="161" t="str">
        <f>IFERROR(VLOOKUP(D166,Rate,5,FALSE)*F166,"")</f>
        <v/>
      </c>
    </row>
    <row r="167" spans="1:9" x14ac:dyDescent="0.3">
      <c r="A167">
        <v>166</v>
      </c>
      <c r="E167" s="163" t="str">
        <f>IFERROR(VLOOKUP(D167,Rate,2,FALSE),"")</f>
        <v/>
      </c>
      <c r="G167" s="159" t="str">
        <f>IFERROR(VLOOKUP(D167,Rate,3,FALSE)*F167,"")</f>
        <v/>
      </c>
      <c r="H167" s="160" t="str">
        <f>IFERROR(VLOOKUP(D167,Rate,4,FALSE)*F167,"")</f>
        <v/>
      </c>
      <c r="I167" s="161" t="str">
        <f>IFERROR(VLOOKUP(D167,Rate,5,FALSE)*F167,"")</f>
        <v/>
      </c>
    </row>
    <row r="168" spans="1:9" x14ac:dyDescent="0.3">
      <c r="A168">
        <v>167</v>
      </c>
      <c r="E168" s="163" t="str">
        <f>IFERROR(VLOOKUP(D168,Rate,2,FALSE),"")</f>
        <v/>
      </c>
      <c r="G168" s="159" t="str">
        <f>IFERROR(VLOOKUP(D168,Rate,3,FALSE)*F168,"")</f>
        <v/>
      </c>
      <c r="H168" s="160" t="str">
        <f>IFERROR(VLOOKUP(D168,Rate,4,FALSE)*F168,"")</f>
        <v/>
      </c>
      <c r="I168" s="161" t="str">
        <f>IFERROR(VLOOKUP(D168,Rate,5,FALSE)*F168,"")</f>
        <v/>
      </c>
    </row>
    <row r="169" spans="1:9" x14ac:dyDescent="0.3">
      <c r="A169">
        <v>168</v>
      </c>
      <c r="E169" s="163" t="str">
        <f>IFERROR(VLOOKUP(D169,Rate,2,FALSE),"")</f>
        <v/>
      </c>
      <c r="G169" s="159" t="str">
        <f>IFERROR(VLOOKUP(D169,Rate,3,FALSE)*F169,"")</f>
        <v/>
      </c>
      <c r="H169" s="160" t="str">
        <f>IFERROR(VLOOKUP(D169,Rate,4,FALSE)*F169,"")</f>
        <v/>
      </c>
      <c r="I169" s="161" t="str">
        <f>IFERROR(VLOOKUP(D169,Rate,5,FALSE)*F169,"")</f>
        <v/>
      </c>
    </row>
    <row r="170" spans="1:9" x14ac:dyDescent="0.3">
      <c r="A170">
        <v>169</v>
      </c>
      <c r="E170" s="163" t="str">
        <f>IFERROR(VLOOKUP(D170,Rate,2,FALSE),"")</f>
        <v/>
      </c>
      <c r="G170" s="159" t="str">
        <f>IFERROR(VLOOKUP(D170,Rate,3,FALSE)*F170,"")</f>
        <v/>
      </c>
      <c r="H170" s="160" t="str">
        <f>IFERROR(VLOOKUP(D170,Rate,4,FALSE)*F170,"")</f>
        <v/>
      </c>
      <c r="I170" s="161" t="str">
        <f>IFERROR(VLOOKUP(D170,Rate,5,FALSE)*F170,"")</f>
        <v/>
      </c>
    </row>
    <row r="171" spans="1:9" x14ac:dyDescent="0.3">
      <c r="A171">
        <v>170</v>
      </c>
      <c r="E171" s="163" t="str">
        <f>IFERROR(VLOOKUP(D171,Rate,2,FALSE),"")</f>
        <v/>
      </c>
      <c r="G171" s="159" t="str">
        <f>IFERROR(VLOOKUP(D171,Rate,3,FALSE)*F171,"")</f>
        <v/>
      </c>
      <c r="H171" s="160" t="str">
        <f>IFERROR(VLOOKUP(D171,Rate,4,FALSE)*F171,"")</f>
        <v/>
      </c>
      <c r="I171" s="161" t="str">
        <f>IFERROR(VLOOKUP(D171,Rate,5,FALSE)*F171,"")</f>
        <v/>
      </c>
    </row>
    <row r="172" spans="1:9" x14ac:dyDescent="0.3">
      <c r="A172">
        <v>171</v>
      </c>
      <c r="E172" s="163" t="str">
        <f>IFERROR(VLOOKUP(D172,Rate,2,FALSE),"")</f>
        <v/>
      </c>
      <c r="G172" s="159" t="str">
        <f>IFERROR(VLOOKUP(D172,Rate,3,FALSE)*F172,"")</f>
        <v/>
      </c>
      <c r="H172" s="160" t="str">
        <f>IFERROR(VLOOKUP(D172,Rate,4,FALSE)*F172,"")</f>
        <v/>
      </c>
      <c r="I172" s="161" t="str">
        <f>IFERROR(VLOOKUP(D172,Rate,5,FALSE)*F172,"")</f>
        <v/>
      </c>
    </row>
    <row r="173" spans="1:9" x14ac:dyDescent="0.3">
      <c r="A173">
        <v>172</v>
      </c>
      <c r="E173" s="163" t="str">
        <f>IFERROR(VLOOKUP(D173,Rate,2,FALSE),"")</f>
        <v/>
      </c>
      <c r="G173" s="159" t="str">
        <f>IFERROR(VLOOKUP(D173,Rate,3,FALSE)*F173,"")</f>
        <v/>
      </c>
      <c r="H173" s="160" t="str">
        <f>IFERROR(VLOOKUP(D173,Rate,4,FALSE)*F173,"")</f>
        <v/>
      </c>
      <c r="I173" s="161" t="str">
        <f>IFERROR(VLOOKUP(D173,Rate,5,FALSE)*F173,"")</f>
        <v/>
      </c>
    </row>
    <row r="174" spans="1:9" x14ac:dyDescent="0.3">
      <c r="A174">
        <v>173</v>
      </c>
      <c r="E174" s="163" t="str">
        <f>IFERROR(VLOOKUP(D174,Rate,2,FALSE),"")</f>
        <v/>
      </c>
      <c r="G174" s="159" t="str">
        <f>IFERROR(VLOOKUP(D174,Rate,3,FALSE)*F174,"")</f>
        <v/>
      </c>
      <c r="H174" s="160" t="str">
        <f>IFERROR(VLOOKUP(D174,Rate,4,FALSE)*F174,"")</f>
        <v/>
      </c>
      <c r="I174" s="161" t="str">
        <f>IFERROR(VLOOKUP(D174,Rate,5,FALSE)*F174,"")</f>
        <v/>
      </c>
    </row>
    <row r="175" spans="1:9" x14ac:dyDescent="0.3">
      <c r="A175">
        <v>174</v>
      </c>
      <c r="E175" s="163" t="str">
        <f>IFERROR(VLOOKUP(D175,Rate,2,FALSE),"")</f>
        <v/>
      </c>
      <c r="G175" s="159" t="str">
        <f>IFERROR(VLOOKUP(D175,Rate,3,FALSE)*F175,"")</f>
        <v/>
      </c>
      <c r="H175" s="160" t="str">
        <f>IFERROR(VLOOKUP(D175,Rate,4,FALSE)*F175,"")</f>
        <v/>
      </c>
      <c r="I175" s="161" t="str">
        <f>IFERROR(VLOOKUP(D175,Rate,5,FALSE)*F175,"")</f>
        <v/>
      </c>
    </row>
    <row r="176" spans="1:9" x14ac:dyDescent="0.3">
      <c r="A176">
        <v>175</v>
      </c>
      <c r="E176" s="163" t="str">
        <f>IFERROR(VLOOKUP(D176,Rate,2,FALSE),"")</f>
        <v/>
      </c>
      <c r="G176" s="159" t="str">
        <f>IFERROR(VLOOKUP(D176,Rate,3,FALSE)*F176,"")</f>
        <v/>
      </c>
      <c r="H176" s="160" t="str">
        <f>IFERROR(VLOOKUP(D176,Rate,4,FALSE)*F176,"")</f>
        <v/>
      </c>
      <c r="I176" s="161" t="str">
        <f>IFERROR(VLOOKUP(D176,Rate,5,FALSE)*F176,"")</f>
        <v/>
      </c>
    </row>
    <row r="177" spans="1:9" x14ac:dyDescent="0.3">
      <c r="A177">
        <v>176</v>
      </c>
      <c r="E177" s="163" t="str">
        <f>IFERROR(VLOOKUP(D177,Rate,2,FALSE),"")</f>
        <v/>
      </c>
      <c r="G177" s="159" t="str">
        <f>IFERROR(VLOOKUP(D177,Rate,3,FALSE)*F177,"")</f>
        <v/>
      </c>
      <c r="H177" s="160" t="str">
        <f>IFERROR(VLOOKUP(D177,Rate,4,FALSE)*F177,"")</f>
        <v/>
      </c>
      <c r="I177" s="161" t="str">
        <f>IFERROR(VLOOKUP(D177,Rate,5,FALSE)*F177,"")</f>
        <v/>
      </c>
    </row>
    <row r="178" spans="1:9" x14ac:dyDescent="0.3">
      <c r="A178">
        <v>177</v>
      </c>
      <c r="E178" s="163" t="str">
        <f>IFERROR(VLOOKUP(D178,Rate,2,FALSE),"")</f>
        <v/>
      </c>
      <c r="G178" s="159" t="str">
        <f>IFERROR(VLOOKUP(D178,Rate,3,FALSE)*F178,"")</f>
        <v/>
      </c>
      <c r="H178" s="160" t="str">
        <f>IFERROR(VLOOKUP(D178,Rate,4,FALSE)*F178,"")</f>
        <v/>
      </c>
      <c r="I178" s="161" t="str">
        <f>IFERROR(VLOOKUP(D178,Rate,5,FALSE)*F178,"")</f>
        <v/>
      </c>
    </row>
    <row r="179" spans="1:9" x14ac:dyDescent="0.3">
      <c r="A179">
        <v>178</v>
      </c>
      <c r="E179" s="163" t="str">
        <f>IFERROR(VLOOKUP(D179,Rate,2,FALSE),"")</f>
        <v/>
      </c>
      <c r="G179" s="159" t="str">
        <f>IFERROR(VLOOKUP(D179,Rate,3,FALSE)*F179,"")</f>
        <v/>
      </c>
      <c r="H179" s="160" t="str">
        <f>IFERROR(VLOOKUP(D179,Rate,4,FALSE)*F179,"")</f>
        <v/>
      </c>
      <c r="I179" s="161" t="str">
        <f>IFERROR(VLOOKUP(D179,Rate,5,FALSE)*F179,"")</f>
        <v/>
      </c>
    </row>
    <row r="180" spans="1:9" x14ac:dyDescent="0.3">
      <c r="A180">
        <v>179</v>
      </c>
      <c r="E180" s="163" t="str">
        <f>IFERROR(VLOOKUP(D180,Rate,2,FALSE),"")</f>
        <v/>
      </c>
      <c r="G180" s="159" t="str">
        <f>IFERROR(VLOOKUP(D180,Rate,3,FALSE)*F180,"")</f>
        <v/>
      </c>
      <c r="H180" s="160" t="str">
        <f>IFERROR(VLOOKUP(D180,Rate,4,FALSE)*F180,"")</f>
        <v/>
      </c>
      <c r="I180" s="161" t="str">
        <f>IFERROR(VLOOKUP(D180,Rate,5,FALSE)*F180,"")</f>
        <v/>
      </c>
    </row>
    <row r="181" spans="1:9" x14ac:dyDescent="0.3">
      <c r="A181">
        <v>180</v>
      </c>
      <c r="E181" s="163" t="str">
        <f>IFERROR(VLOOKUP(D181,Rate,2,FALSE),"")</f>
        <v/>
      </c>
      <c r="G181" s="159" t="str">
        <f>IFERROR(VLOOKUP(D181,Rate,3,FALSE)*F181,"")</f>
        <v/>
      </c>
      <c r="H181" s="160" t="str">
        <f>IFERROR(VLOOKUP(D181,Rate,4,FALSE)*F181,"")</f>
        <v/>
      </c>
      <c r="I181" s="161" t="str">
        <f>IFERROR(VLOOKUP(D181,Rate,5,FALSE)*F181,"")</f>
        <v/>
      </c>
    </row>
    <row r="182" spans="1:9" x14ac:dyDescent="0.3">
      <c r="A182">
        <v>181</v>
      </c>
      <c r="E182" s="163" t="str">
        <f>IFERROR(VLOOKUP(D182,Rate,2,FALSE),"")</f>
        <v/>
      </c>
      <c r="G182" s="159" t="str">
        <f>IFERROR(VLOOKUP(D182,Rate,3,FALSE)*F182,"")</f>
        <v/>
      </c>
      <c r="H182" s="160" t="str">
        <f>IFERROR(VLOOKUP(D182,Rate,4,FALSE)*F182,"")</f>
        <v/>
      </c>
      <c r="I182" s="161" t="str">
        <f>IFERROR(VLOOKUP(D182,Rate,5,FALSE)*F182,"")</f>
        <v/>
      </c>
    </row>
    <row r="183" spans="1:9" x14ac:dyDescent="0.3">
      <c r="A183">
        <v>182</v>
      </c>
      <c r="E183" s="163" t="str">
        <f>IFERROR(VLOOKUP(D183,Rate,2,FALSE),"")</f>
        <v/>
      </c>
      <c r="G183" s="159" t="str">
        <f>IFERROR(VLOOKUP(D183,Rate,3,FALSE)*F183,"")</f>
        <v/>
      </c>
      <c r="H183" s="160" t="str">
        <f>IFERROR(VLOOKUP(D183,Rate,4,FALSE)*F183,"")</f>
        <v/>
      </c>
      <c r="I183" s="161" t="str">
        <f>IFERROR(VLOOKUP(D183,Rate,5,FALSE)*F183,"")</f>
        <v/>
      </c>
    </row>
    <row r="184" spans="1:9" x14ac:dyDescent="0.3">
      <c r="A184">
        <v>183</v>
      </c>
      <c r="E184" s="163" t="str">
        <f>IFERROR(VLOOKUP(D184,Rate,2,FALSE),"")</f>
        <v/>
      </c>
      <c r="G184" s="159" t="str">
        <f>IFERROR(VLOOKUP(D184,Rate,3,FALSE)*F184,"")</f>
        <v/>
      </c>
      <c r="H184" s="160" t="str">
        <f>IFERROR(VLOOKUP(D184,Rate,4,FALSE)*F184,"")</f>
        <v/>
      </c>
      <c r="I184" s="161" t="str">
        <f>IFERROR(VLOOKUP(D184,Rate,5,FALSE)*F184,"")</f>
        <v/>
      </c>
    </row>
    <row r="185" spans="1:9" x14ac:dyDescent="0.3">
      <c r="A185">
        <v>184</v>
      </c>
      <c r="E185" s="163" t="str">
        <f>IFERROR(VLOOKUP(D185,Rate,2,FALSE),"")</f>
        <v/>
      </c>
      <c r="G185" s="159" t="str">
        <f>IFERROR(VLOOKUP(D185,Rate,3,FALSE)*F185,"")</f>
        <v/>
      </c>
      <c r="H185" s="160" t="str">
        <f>IFERROR(VLOOKUP(D185,Rate,4,FALSE)*F185,"")</f>
        <v/>
      </c>
      <c r="I185" s="161" t="str">
        <f>IFERROR(VLOOKUP(D185,Rate,5,FALSE)*F185,"")</f>
        <v/>
      </c>
    </row>
    <row r="186" spans="1:9" x14ac:dyDescent="0.3">
      <c r="A186">
        <v>185</v>
      </c>
      <c r="E186" s="163" t="str">
        <f>IFERROR(VLOOKUP(D186,Rate,2,FALSE),"")</f>
        <v/>
      </c>
      <c r="G186" s="159" t="str">
        <f>IFERROR(VLOOKUP(D186,Rate,3,FALSE)*F186,"")</f>
        <v/>
      </c>
      <c r="H186" s="160" t="str">
        <f>IFERROR(VLOOKUP(D186,Rate,4,FALSE)*F186,"")</f>
        <v/>
      </c>
      <c r="I186" s="161" t="str">
        <f>IFERROR(VLOOKUP(D186,Rate,5,FALSE)*F186,"")</f>
        <v/>
      </c>
    </row>
    <row r="187" spans="1:9" x14ac:dyDescent="0.3">
      <c r="A187">
        <v>186</v>
      </c>
      <c r="E187" s="163" t="str">
        <f>IFERROR(VLOOKUP(D187,Rate,2,FALSE),"")</f>
        <v/>
      </c>
      <c r="G187" s="159" t="str">
        <f>IFERROR(VLOOKUP(D187,Rate,3,FALSE)*F187,"")</f>
        <v/>
      </c>
      <c r="H187" s="160" t="str">
        <f>IFERROR(VLOOKUP(D187,Rate,4,FALSE)*F187,"")</f>
        <v/>
      </c>
      <c r="I187" s="161" t="str">
        <f>IFERROR(VLOOKUP(D187,Rate,5,FALSE)*F187,"")</f>
        <v/>
      </c>
    </row>
    <row r="188" spans="1:9" x14ac:dyDescent="0.3">
      <c r="A188">
        <v>187</v>
      </c>
      <c r="E188" s="163" t="str">
        <f>IFERROR(VLOOKUP(D188,Rate,2,FALSE),"")</f>
        <v/>
      </c>
      <c r="G188" s="159" t="str">
        <f>IFERROR(VLOOKUP(D188,Rate,3,FALSE)*F188,"")</f>
        <v/>
      </c>
      <c r="H188" s="160" t="str">
        <f>IFERROR(VLOOKUP(D188,Rate,4,FALSE)*F188,"")</f>
        <v/>
      </c>
      <c r="I188" s="161" t="str">
        <f>IFERROR(VLOOKUP(D188,Rate,5,FALSE)*F188,"")</f>
        <v/>
      </c>
    </row>
    <row r="189" spans="1:9" x14ac:dyDescent="0.3">
      <c r="A189">
        <v>188</v>
      </c>
      <c r="E189" s="163" t="str">
        <f>IFERROR(VLOOKUP(D189,Rate,2,FALSE),"")</f>
        <v/>
      </c>
      <c r="G189" s="159" t="str">
        <f>IFERROR(VLOOKUP(D189,Rate,3,FALSE)*F189,"")</f>
        <v/>
      </c>
      <c r="H189" s="160" t="str">
        <f>IFERROR(VLOOKUP(D189,Rate,4,FALSE)*F189,"")</f>
        <v/>
      </c>
      <c r="I189" s="161" t="str">
        <f>IFERROR(VLOOKUP(D189,Rate,5,FALSE)*F189,"")</f>
        <v/>
      </c>
    </row>
    <row r="190" spans="1:9" x14ac:dyDescent="0.3">
      <c r="A190">
        <v>189</v>
      </c>
      <c r="E190" s="163" t="str">
        <f>IFERROR(VLOOKUP(D190,Rate,2,FALSE),"")</f>
        <v/>
      </c>
      <c r="G190" s="159" t="str">
        <f>IFERROR(VLOOKUP(D190,Rate,3,FALSE)*F190,"")</f>
        <v/>
      </c>
      <c r="H190" s="160" t="str">
        <f>IFERROR(VLOOKUP(D190,Rate,4,FALSE)*F190,"")</f>
        <v/>
      </c>
      <c r="I190" s="161" t="str">
        <f>IFERROR(VLOOKUP(D190,Rate,5,FALSE)*F190,"")</f>
        <v/>
      </c>
    </row>
    <row r="191" spans="1:9" x14ac:dyDescent="0.3">
      <c r="A191">
        <v>190</v>
      </c>
      <c r="E191" s="163" t="str">
        <f>IFERROR(VLOOKUP(D191,Rate,2,FALSE),"")</f>
        <v/>
      </c>
      <c r="G191" s="159" t="str">
        <f>IFERROR(VLOOKUP(D191,Rate,3,FALSE)*F191,"")</f>
        <v/>
      </c>
      <c r="H191" s="160" t="str">
        <f>IFERROR(VLOOKUP(D191,Rate,4,FALSE)*F191,"")</f>
        <v/>
      </c>
      <c r="I191" s="161" t="str">
        <f>IFERROR(VLOOKUP(D191,Rate,5,FALSE)*F191,"")</f>
        <v/>
      </c>
    </row>
    <row r="192" spans="1:9" x14ac:dyDescent="0.3">
      <c r="A192">
        <v>191</v>
      </c>
      <c r="E192" s="163" t="str">
        <f>IFERROR(VLOOKUP(D192,Rate,2,FALSE),"")</f>
        <v/>
      </c>
      <c r="G192" s="159" t="str">
        <f>IFERROR(VLOOKUP(D192,Rate,3,FALSE)*F192,"")</f>
        <v/>
      </c>
      <c r="H192" s="160" t="str">
        <f>IFERROR(VLOOKUP(D192,Rate,4,FALSE)*F192,"")</f>
        <v/>
      </c>
      <c r="I192" s="161" t="str">
        <f>IFERROR(VLOOKUP(D192,Rate,5,FALSE)*F192,"")</f>
        <v/>
      </c>
    </row>
    <row r="193" spans="1:9" x14ac:dyDescent="0.3">
      <c r="A193">
        <v>192</v>
      </c>
      <c r="E193" s="163" t="str">
        <f>IFERROR(VLOOKUP(D193,Rate,2,FALSE),"")</f>
        <v/>
      </c>
      <c r="G193" s="159" t="str">
        <f>IFERROR(VLOOKUP(D193,Rate,3,FALSE)*F193,"")</f>
        <v/>
      </c>
      <c r="H193" s="160" t="str">
        <f>IFERROR(VLOOKUP(D193,Rate,4,FALSE)*F193,"")</f>
        <v/>
      </c>
      <c r="I193" s="161" t="str">
        <f>IFERROR(VLOOKUP(D193,Rate,5,FALSE)*F193,"")</f>
        <v/>
      </c>
    </row>
    <row r="194" spans="1:9" x14ac:dyDescent="0.3">
      <c r="A194">
        <v>193</v>
      </c>
      <c r="E194" s="163" t="str">
        <f>IFERROR(VLOOKUP(D194,Rate,2,FALSE),"")</f>
        <v/>
      </c>
      <c r="G194" s="159" t="str">
        <f>IFERROR(VLOOKUP(D194,Rate,3,FALSE)*F194,"")</f>
        <v/>
      </c>
      <c r="H194" s="160" t="str">
        <f>IFERROR(VLOOKUP(D194,Rate,4,FALSE)*F194,"")</f>
        <v/>
      </c>
      <c r="I194" s="161" t="str">
        <f>IFERROR(VLOOKUP(D194,Rate,5,FALSE)*F194,"")</f>
        <v/>
      </c>
    </row>
    <row r="195" spans="1:9" x14ac:dyDescent="0.3">
      <c r="A195">
        <v>194</v>
      </c>
      <c r="E195" s="163" t="str">
        <f>IFERROR(VLOOKUP(D195,Rate,2,FALSE),"")</f>
        <v/>
      </c>
      <c r="G195" s="159" t="str">
        <f>IFERROR(VLOOKUP(D195,Rate,3,FALSE)*F195,"")</f>
        <v/>
      </c>
      <c r="H195" s="160" t="str">
        <f>IFERROR(VLOOKUP(D195,Rate,4,FALSE)*F195,"")</f>
        <v/>
      </c>
      <c r="I195" s="161" t="str">
        <f>IFERROR(VLOOKUP(D195,Rate,5,FALSE)*F195,"")</f>
        <v/>
      </c>
    </row>
    <row r="196" spans="1:9" x14ac:dyDescent="0.3">
      <c r="A196">
        <v>195</v>
      </c>
      <c r="E196" s="163" t="str">
        <f>IFERROR(VLOOKUP(D196,Rate,2,FALSE),"")</f>
        <v/>
      </c>
      <c r="G196" s="159" t="str">
        <f>IFERROR(VLOOKUP(D196,Rate,3,FALSE)*F196,"")</f>
        <v/>
      </c>
      <c r="H196" s="160" t="str">
        <f>IFERROR(VLOOKUP(D196,Rate,4,FALSE)*F196,"")</f>
        <v/>
      </c>
      <c r="I196" s="161" t="str">
        <f>IFERROR(VLOOKUP(D196,Rate,5,FALSE)*F196,"")</f>
        <v/>
      </c>
    </row>
    <row r="197" spans="1:9" x14ac:dyDescent="0.3">
      <c r="A197">
        <v>196</v>
      </c>
      <c r="E197" s="163" t="str">
        <f>IFERROR(VLOOKUP(D197,Rate,2,FALSE),"")</f>
        <v/>
      </c>
      <c r="G197" s="159" t="str">
        <f>IFERROR(VLOOKUP(D197,Rate,3,FALSE)*F197,"")</f>
        <v/>
      </c>
      <c r="H197" s="160" t="str">
        <f>IFERROR(VLOOKUP(D197,Rate,4,FALSE)*F197,"")</f>
        <v/>
      </c>
      <c r="I197" s="161" t="str">
        <f>IFERROR(VLOOKUP(D197,Rate,5,FALSE)*F197,"")</f>
        <v/>
      </c>
    </row>
    <row r="198" spans="1:9" x14ac:dyDescent="0.3">
      <c r="A198">
        <v>197</v>
      </c>
      <c r="E198" s="163" t="str">
        <f>IFERROR(VLOOKUP(D198,Rate,2,FALSE),"")</f>
        <v/>
      </c>
      <c r="G198" s="159" t="str">
        <f>IFERROR(VLOOKUP(D198,Rate,3,FALSE)*F198,"")</f>
        <v/>
      </c>
      <c r="H198" s="160" t="str">
        <f>IFERROR(VLOOKUP(D198,Rate,4,FALSE)*F198,"")</f>
        <v/>
      </c>
      <c r="I198" s="161" t="str">
        <f>IFERROR(VLOOKUP(D198,Rate,5,FALSE)*F198,"")</f>
        <v/>
      </c>
    </row>
    <row r="199" spans="1:9" x14ac:dyDescent="0.3">
      <c r="A199">
        <v>198</v>
      </c>
      <c r="E199" s="163" t="str">
        <f>IFERROR(VLOOKUP(D199,Rate,2,FALSE),"")</f>
        <v/>
      </c>
      <c r="G199" s="159" t="str">
        <f>IFERROR(VLOOKUP(D199,Rate,3,FALSE)*F199,"")</f>
        <v/>
      </c>
      <c r="H199" s="160" t="str">
        <f>IFERROR(VLOOKUP(D199,Rate,4,FALSE)*F199,"")</f>
        <v/>
      </c>
      <c r="I199" s="161" t="str">
        <f>IFERROR(VLOOKUP(D199,Rate,5,FALSE)*F199,"")</f>
        <v/>
      </c>
    </row>
    <row r="200" spans="1:9" x14ac:dyDescent="0.3">
      <c r="A200">
        <v>199</v>
      </c>
      <c r="E200" s="163" t="str">
        <f>IFERROR(VLOOKUP(D200,Rate,2,FALSE),"")</f>
        <v/>
      </c>
      <c r="G200" s="159" t="str">
        <f>IFERROR(VLOOKUP(D200,Rate,3,FALSE)*F200,"")</f>
        <v/>
      </c>
      <c r="H200" s="160" t="str">
        <f>IFERROR(VLOOKUP(D200,Rate,4,FALSE)*F200,"")</f>
        <v/>
      </c>
      <c r="I200" s="161" t="str">
        <f>IFERROR(VLOOKUP(D200,Rate,5,FALSE)*F200,"")</f>
        <v/>
      </c>
    </row>
    <row r="201" spans="1:9" x14ac:dyDescent="0.3">
      <c r="A201">
        <v>200</v>
      </c>
      <c r="E201" s="163" t="str">
        <f>IFERROR(VLOOKUP(D201,Rate,2,FALSE),"")</f>
        <v/>
      </c>
      <c r="G201" s="159" t="str">
        <f>IFERROR(VLOOKUP(D201,Rate,3,FALSE)*F201,"")</f>
        <v/>
      </c>
      <c r="H201" s="160" t="str">
        <f>IFERROR(VLOOKUP(D201,Rate,4,FALSE)*F201,"")</f>
        <v/>
      </c>
      <c r="I201" s="161" t="str">
        <f>IFERROR(VLOOKUP(D201,Rate,5,FALSE)*F201,"")</f>
        <v/>
      </c>
    </row>
    <row r="202" spans="1:9" x14ac:dyDescent="0.3">
      <c r="A202">
        <v>201</v>
      </c>
      <c r="E202" s="163" t="str">
        <f>IFERROR(VLOOKUP(D202,Rate,2,FALSE),"")</f>
        <v/>
      </c>
      <c r="G202" s="159" t="str">
        <f>IFERROR(VLOOKUP(D202,Rate,3,FALSE)*F202,"")</f>
        <v/>
      </c>
      <c r="H202" s="160" t="str">
        <f>IFERROR(VLOOKUP(D202,Rate,4,FALSE)*F202,"")</f>
        <v/>
      </c>
      <c r="I202" s="161" t="str">
        <f>IFERROR(VLOOKUP(D202,Rate,5,FALSE)*F202,"")</f>
        <v/>
      </c>
    </row>
    <row r="203" spans="1:9" x14ac:dyDescent="0.3">
      <c r="A203">
        <v>202</v>
      </c>
      <c r="E203" s="163" t="str">
        <f>IFERROR(VLOOKUP(D203,Rate,2,FALSE),"")</f>
        <v/>
      </c>
      <c r="G203" s="159" t="str">
        <f>IFERROR(VLOOKUP(D203,Rate,3,FALSE)*F203,"")</f>
        <v/>
      </c>
      <c r="H203" s="160" t="str">
        <f>IFERROR(VLOOKUP(D203,Rate,4,FALSE)*F203,"")</f>
        <v/>
      </c>
      <c r="I203" s="161" t="str">
        <f>IFERROR(VLOOKUP(D203,Rate,5,FALSE)*F203,"")</f>
        <v/>
      </c>
    </row>
    <row r="204" spans="1:9" x14ac:dyDescent="0.3">
      <c r="A204">
        <v>203</v>
      </c>
      <c r="E204" s="163" t="str">
        <f>IFERROR(VLOOKUP(D204,Rate,2,FALSE),"")</f>
        <v/>
      </c>
      <c r="G204" s="159" t="str">
        <f>IFERROR(VLOOKUP(D204,Rate,3,FALSE)*F204,"")</f>
        <v/>
      </c>
      <c r="H204" s="160" t="str">
        <f>IFERROR(VLOOKUP(D204,Rate,4,FALSE)*F204,"")</f>
        <v/>
      </c>
      <c r="I204" s="161" t="str">
        <f>IFERROR(VLOOKUP(D204,Rate,5,FALSE)*F204,"")</f>
        <v/>
      </c>
    </row>
    <row r="205" spans="1:9" x14ac:dyDescent="0.3">
      <c r="A205">
        <v>204</v>
      </c>
      <c r="E205" s="163" t="str">
        <f>IFERROR(VLOOKUP(D205,Rate,2,FALSE),"")</f>
        <v/>
      </c>
      <c r="G205" s="159" t="str">
        <f>IFERROR(VLOOKUP(D205,Rate,3,FALSE)*F205,"")</f>
        <v/>
      </c>
      <c r="H205" s="160" t="str">
        <f>IFERROR(VLOOKUP(D205,Rate,4,FALSE)*F205,"")</f>
        <v/>
      </c>
      <c r="I205" s="161" t="str">
        <f>IFERROR(VLOOKUP(D205,Rate,5,FALSE)*F205,"")</f>
        <v/>
      </c>
    </row>
    <row r="206" spans="1:9" x14ac:dyDescent="0.3">
      <c r="A206">
        <v>205</v>
      </c>
      <c r="E206" s="163" t="str">
        <f>IFERROR(VLOOKUP(D206,Rate,2,FALSE),"")</f>
        <v/>
      </c>
      <c r="G206" s="159" t="str">
        <f>IFERROR(VLOOKUP(D206,Rate,3,FALSE)*F206,"")</f>
        <v/>
      </c>
      <c r="H206" s="160" t="str">
        <f>IFERROR(VLOOKUP(D206,Rate,4,FALSE)*F206,"")</f>
        <v/>
      </c>
      <c r="I206" s="161" t="str">
        <f>IFERROR(VLOOKUP(D206,Rate,5,FALSE)*F206,"")</f>
        <v/>
      </c>
    </row>
    <row r="207" spans="1:9" x14ac:dyDescent="0.3">
      <c r="A207">
        <v>206</v>
      </c>
      <c r="E207" s="163" t="str">
        <f>IFERROR(VLOOKUP(D207,Rate,2,FALSE),"")</f>
        <v/>
      </c>
      <c r="G207" s="159" t="str">
        <f>IFERROR(VLOOKUP(D207,Rate,3,FALSE)*F207,"")</f>
        <v/>
      </c>
      <c r="H207" s="160" t="str">
        <f>IFERROR(VLOOKUP(D207,Rate,4,FALSE)*F207,"")</f>
        <v/>
      </c>
      <c r="I207" s="161" t="str">
        <f>IFERROR(VLOOKUP(D207,Rate,5,FALSE)*F207,"")</f>
        <v/>
      </c>
    </row>
    <row r="208" spans="1:9" x14ac:dyDescent="0.3">
      <c r="A208">
        <v>207</v>
      </c>
      <c r="E208" s="163" t="str">
        <f>IFERROR(VLOOKUP(D208,Rate,2,FALSE),"")</f>
        <v/>
      </c>
      <c r="G208" s="159" t="str">
        <f>IFERROR(VLOOKUP(D208,Rate,3,FALSE)*F208,"")</f>
        <v/>
      </c>
      <c r="H208" s="160" t="str">
        <f>IFERROR(VLOOKUP(D208,Rate,4,FALSE)*F208,"")</f>
        <v/>
      </c>
      <c r="I208" s="161" t="str">
        <f>IFERROR(VLOOKUP(D208,Rate,5,FALSE)*F208,"")</f>
        <v/>
      </c>
    </row>
    <row r="209" spans="1:9" x14ac:dyDescent="0.3">
      <c r="A209">
        <v>208</v>
      </c>
      <c r="E209" s="163" t="str">
        <f>IFERROR(VLOOKUP(D209,Rate,2,FALSE),"")</f>
        <v/>
      </c>
      <c r="G209" s="159" t="str">
        <f>IFERROR(VLOOKUP(D209,Rate,3,FALSE)*F209,"")</f>
        <v/>
      </c>
      <c r="H209" s="160" t="str">
        <f>IFERROR(VLOOKUP(D209,Rate,4,FALSE)*F209,"")</f>
        <v/>
      </c>
      <c r="I209" s="161" t="str">
        <f>IFERROR(VLOOKUP(D209,Rate,5,FALSE)*F209,"")</f>
        <v/>
      </c>
    </row>
    <row r="210" spans="1:9" x14ac:dyDescent="0.3">
      <c r="A210">
        <v>209</v>
      </c>
      <c r="E210" s="163" t="str">
        <f>IFERROR(VLOOKUP(D210,Rate,2,FALSE),"")</f>
        <v/>
      </c>
      <c r="G210" s="159" t="str">
        <f>IFERROR(VLOOKUP(D210,Rate,3,FALSE)*F210,"")</f>
        <v/>
      </c>
      <c r="H210" s="160" t="str">
        <f>IFERROR(VLOOKUP(D210,Rate,4,FALSE)*F210,"")</f>
        <v/>
      </c>
      <c r="I210" s="161" t="str">
        <f>IFERROR(VLOOKUP(D210,Rate,5,FALSE)*F210,"")</f>
        <v/>
      </c>
    </row>
    <row r="211" spans="1:9" x14ac:dyDescent="0.3">
      <c r="A211">
        <v>210</v>
      </c>
      <c r="E211" s="163" t="str">
        <f>IFERROR(VLOOKUP(D211,Rate,2,FALSE),"")</f>
        <v/>
      </c>
      <c r="G211" s="159" t="str">
        <f>IFERROR(VLOOKUP(D211,Rate,3,FALSE)*F211,"")</f>
        <v/>
      </c>
      <c r="H211" s="160" t="str">
        <f>IFERROR(VLOOKUP(D211,Rate,4,FALSE)*F211,"")</f>
        <v/>
      </c>
      <c r="I211" s="161" t="str">
        <f>IFERROR(VLOOKUP(D211,Rate,5,FALSE)*F211,"")</f>
        <v/>
      </c>
    </row>
    <row r="212" spans="1:9" x14ac:dyDescent="0.3">
      <c r="A212">
        <v>211</v>
      </c>
      <c r="E212" s="163" t="str">
        <f>IFERROR(VLOOKUP(D212,Rate,2,FALSE),"")</f>
        <v/>
      </c>
      <c r="G212" s="159" t="str">
        <f>IFERROR(VLOOKUP(D212,Rate,3,FALSE)*F212,"")</f>
        <v/>
      </c>
      <c r="H212" s="160" t="str">
        <f>IFERROR(VLOOKUP(D212,Rate,4,FALSE)*F212,"")</f>
        <v/>
      </c>
      <c r="I212" s="161" t="str">
        <f>IFERROR(VLOOKUP(D212,Rate,5,FALSE)*F212,"")</f>
        <v/>
      </c>
    </row>
    <row r="213" spans="1:9" x14ac:dyDescent="0.3">
      <c r="A213">
        <v>212</v>
      </c>
      <c r="E213" s="163" t="str">
        <f>IFERROR(VLOOKUP(D213,Rate,2,FALSE),"")</f>
        <v/>
      </c>
      <c r="G213" s="159" t="str">
        <f>IFERROR(VLOOKUP(D213,Rate,3,FALSE)*F213,"")</f>
        <v/>
      </c>
      <c r="H213" s="160" t="str">
        <f>IFERROR(VLOOKUP(D213,Rate,4,FALSE)*F213,"")</f>
        <v/>
      </c>
      <c r="I213" s="161" t="str">
        <f>IFERROR(VLOOKUP(D213,Rate,5,FALSE)*F213,"")</f>
        <v/>
      </c>
    </row>
    <row r="214" spans="1:9" x14ac:dyDescent="0.3">
      <c r="A214">
        <v>213</v>
      </c>
      <c r="E214" s="163" t="str">
        <f>IFERROR(VLOOKUP(D214,Rate,2,FALSE),"")</f>
        <v/>
      </c>
      <c r="G214" s="159" t="str">
        <f>IFERROR(VLOOKUP(D214,Rate,3,FALSE)*F214,"")</f>
        <v/>
      </c>
      <c r="H214" s="160" t="str">
        <f>IFERROR(VLOOKUP(D214,Rate,4,FALSE)*F214,"")</f>
        <v/>
      </c>
      <c r="I214" s="161" t="str">
        <f>IFERROR(VLOOKUP(D214,Rate,5,FALSE)*F214,"")</f>
        <v/>
      </c>
    </row>
    <row r="215" spans="1:9" x14ac:dyDescent="0.3">
      <c r="A215">
        <v>214</v>
      </c>
      <c r="E215" s="163" t="str">
        <f>IFERROR(VLOOKUP(D215,Rate,2,FALSE),"")</f>
        <v/>
      </c>
      <c r="G215" s="159" t="str">
        <f>IFERROR(VLOOKUP(D215,Rate,3,FALSE)*F215,"")</f>
        <v/>
      </c>
      <c r="H215" s="160" t="str">
        <f>IFERROR(VLOOKUP(D215,Rate,4,FALSE)*F215,"")</f>
        <v/>
      </c>
      <c r="I215" s="161" t="str">
        <f>IFERROR(VLOOKUP(D215,Rate,5,FALSE)*F215,"")</f>
        <v/>
      </c>
    </row>
    <row r="216" spans="1:9" x14ac:dyDescent="0.3">
      <c r="A216">
        <v>215</v>
      </c>
      <c r="E216" s="163" t="str">
        <f>IFERROR(VLOOKUP(D216,Rate,2,FALSE),"")</f>
        <v/>
      </c>
      <c r="G216" s="159" t="str">
        <f>IFERROR(VLOOKUP(D216,Rate,3,FALSE)*F216,"")</f>
        <v/>
      </c>
      <c r="H216" s="160" t="str">
        <f>IFERROR(VLOOKUP(D216,Rate,4,FALSE)*F216,"")</f>
        <v/>
      </c>
      <c r="I216" s="161" t="str">
        <f>IFERROR(VLOOKUP(D216,Rate,5,FALSE)*F216,"")</f>
        <v/>
      </c>
    </row>
    <row r="217" spans="1:9" x14ac:dyDescent="0.3">
      <c r="A217">
        <v>216</v>
      </c>
      <c r="E217" s="163" t="str">
        <f>IFERROR(VLOOKUP(D217,Rate,2,FALSE),"")</f>
        <v/>
      </c>
      <c r="G217" s="159" t="str">
        <f>IFERROR(VLOOKUP(D217,Rate,3,FALSE)*F217,"")</f>
        <v/>
      </c>
      <c r="H217" s="160" t="str">
        <f>IFERROR(VLOOKUP(D217,Rate,4,FALSE)*F217,"")</f>
        <v/>
      </c>
      <c r="I217" s="161" t="str">
        <f>IFERROR(VLOOKUP(D217,Rate,5,FALSE)*F217,"")</f>
        <v/>
      </c>
    </row>
    <row r="218" spans="1:9" x14ac:dyDescent="0.3">
      <c r="A218">
        <v>217</v>
      </c>
      <c r="E218" s="163" t="str">
        <f>IFERROR(VLOOKUP(D218,Rate,2,FALSE),"")</f>
        <v/>
      </c>
      <c r="G218" s="159" t="str">
        <f>IFERROR(VLOOKUP(D218,Rate,3,FALSE)*F218,"")</f>
        <v/>
      </c>
      <c r="H218" s="160" t="str">
        <f>IFERROR(VLOOKUP(D218,Rate,4,FALSE)*F218,"")</f>
        <v/>
      </c>
      <c r="I218" s="161" t="str">
        <f>IFERROR(VLOOKUP(D218,Rate,5,FALSE)*F218,"")</f>
        <v/>
      </c>
    </row>
    <row r="219" spans="1:9" x14ac:dyDescent="0.3">
      <c r="A219">
        <v>218</v>
      </c>
      <c r="E219" s="163" t="str">
        <f>IFERROR(VLOOKUP(D219,Rate,2,FALSE),"")</f>
        <v/>
      </c>
      <c r="G219" s="159" t="str">
        <f>IFERROR(VLOOKUP(D219,Rate,3,FALSE)*F219,"")</f>
        <v/>
      </c>
      <c r="H219" s="160" t="str">
        <f>IFERROR(VLOOKUP(D219,Rate,4,FALSE)*F219,"")</f>
        <v/>
      </c>
      <c r="I219" s="161" t="str">
        <f>IFERROR(VLOOKUP(D219,Rate,5,FALSE)*F219,"")</f>
        <v/>
      </c>
    </row>
    <row r="220" spans="1:9" x14ac:dyDescent="0.3">
      <c r="A220">
        <v>219</v>
      </c>
      <c r="E220" s="163" t="str">
        <f>IFERROR(VLOOKUP(D220,Rate,2,FALSE),"")</f>
        <v/>
      </c>
      <c r="G220" s="159" t="str">
        <f>IFERROR(VLOOKUP(D220,Rate,3,FALSE)*F220,"")</f>
        <v/>
      </c>
      <c r="H220" s="160" t="str">
        <f>IFERROR(VLOOKUP(D220,Rate,4,FALSE)*F220,"")</f>
        <v/>
      </c>
      <c r="I220" s="161" t="str">
        <f>IFERROR(VLOOKUP(D220,Rate,5,FALSE)*F220,"")</f>
        <v/>
      </c>
    </row>
    <row r="221" spans="1:9" x14ac:dyDescent="0.3">
      <c r="A221">
        <v>220</v>
      </c>
      <c r="E221" s="163" t="str">
        <f>IFERROR(VLOOKUP(D221,Rate,2,FALSE),"")</f>
        <v/>
      </c>
      <c r="G221" s="159" t="str">
        <f>IFERROR(VLOOKUP(D221,Rate,3,FALSE)*F221,"")</f>
        <v/>
      </c>
      <c r="H221" s="160" t="str">
        <f>IFERROR(VLOOKUP(D221,Rate,4,FALSE)*F221,"")</f>
        <v/>
      </c>
      <c r="I221" s="161" t="str">
        <f>IFERROR(VLOOKUP(D221,Rate,5,FALSE)*F221,"")</f>
        <v/>
      </c>
    </row>
    <row r="222" spans="1:9" x14ac:dyDescent="0.3">
      <c r="A222">
        <v>221</v>
      </c>
      <c r="E222" s="163" t="str">
        <f>IFERROR(VLOOKUP(D222,Rate,2,FALSE),"")</f>
        <v/>
      </c>
      <c r="G222" s="159" t="str">
        <f>IFERROR(VLOOKUP(D222,Rate,3,FALSE)*F222,"")</f>
        <v/>
      </c>
      <c r="H222" s="160" t="str">
        <f>IFERROR(VLOOKUP(D222,Rate,4,FALSE)*F222,"")</f>
        <v/>
      </c>
      <c r="I222" s="161" t="str">
        <f>IFERROR(VLOOKUP(D222,Rate,5,FALSE)*F222,"")</f>
        <v/>
      </c>
    </row>
    <row r="223" spans="1:9" x14ac:dyDescent="0.3">
      <c r="A223">
        <v>222</v>
      </c>
      <c r="E223" s="163" t="str">
        <f>IFERROR(VLOOKUP(D223,Rate,2,FALSE),"")</f>
        <v/>
      </c>
      <c r="G223" s="159" t="str">
        <f>IFERROR(VLOOKUP(D223,Rate,3,FALSE)*F223,"")</f>
        <v/>
      </c>
      <c r="H223" s="160" t="str">
        <f>IFERROR(VLOOKUP(D223,Rate,4,FALSE)*F223,"")</f>
        <v/>
      </c>
      <c r="I223" s="161" t="str">
        <f>IFERROR(VLOOKUP(D223,Rate,5,FALSE)*F223,"")</f>
        <v/>
      </c>
    </row>
    <row r="224" spans="1:9" x14ac:dyDescent="0.3">
      <c r="A224">
        <v>223</v>
      </c>
      <c r="E224" s="163" t="str">
        <f>IFERROR(VLOOKUP(D224,Rate,2,FALSE),"")</f>
        <v/>
      </c>
      <c r="G224" s="159" t="str">
        <f>IFERROR(VLOOKUP(D224,Rate,3,FALSE)*F224,"")</f>
        <v/>
      </c>
      <c r="H224" s="160" t="str">
        <f>IFERROR(VLOOKUP(D224,Rate,4,FALSE)*F224,"")</f>
        <v/>
      </c>
      <c r="I224" s="161" t="str">
        <f>IFERROR(VLOOKUP(D224,Rate,5,FALSE)*F224,"")</f>
        <v/>
      </c>
    </row>
    <row r="225" spans="1:9" x14ac:dyDescent="0.3">
      <c r="A225">
        <v>224</v>
      </c>
      <c r="E225" s="163" t="str">
        <f>IFERROR(VLOOKUP(D225,Rate,2,FALSE),"")</f>
        <v/>
      </c>
      <c r="G225" s="159" t="str">
        <f>IFERROR(VLOOKUP(D225,Rate,3,FALSE)*F225,"")</f>
        <v/>
      </c>
      <c r="H225" s="160" t="str">
        <f>IFERROR(VLOOKUP(D225,Rate,4,FALSE)*F225,"")</f>
        <v/>
      </c>
      <c r="I225" s="161" t="str">
        <f>IFERROR(VLOOKUP(D225,Rate,5,FALSE)*F225,"")</f>
        <v/>
      </c>
    </row>
    <row r="226" spans="1:9" x14ac:dyDescent="0.3">
      <c r="A226">
        <v>225</v>
      </c>
      <c r="E226" s="163" t="str">
        <f>IFERROR(VLOOKUP(D226,Rate,2,FALSE),"")</f>
        <v/>
      </c>
      <c r="G226" s="159" t="str">
        <f>IFERROR(VLOOKUP(D226,Rate,3,FALSE)*F226,"")</f>
        <v/>
      </c>
      <c r="H226" s="160" t="str">
        <f>IFERROR(VLOOKUP(D226,Rate,4,FALSE)*F226,"")</f>
        <v/>
      </c>
      <c r="I226" s="161" t="str">
        <f>IFERROR(VLOOKUP(D226,Rate,5,FALSE)*F226,"")</f>
        <v/>
      </c>
    </row>
    <row r="227" spans="1:9" x14ac:dyDescent="0.3">
      <c r="A227">
        <v>226</v>
      </c>
      <c r="E227" s="163" t="str">
        <f>IFERROR(VLOOKUP(D227,Rate,2,FALSE),"")</f>
        <v/>
      </c>
      <c r="G227" s="159" t="str">
        <f>IFERROR(VLOOKUP(D227,Rate,3,FALSE)*F227,"")</f>
        <v/>
      </c>
      <c r="H227" s="160" t="str">
        <f>IFERROR(VLOOKUP(D227,Rate,4,FALSE)*F227,"")</f>
        <v/>
      </c>
      <c r="I227" s="161" t="str">
        <f>IFERROR(VLOOKUP(D227,Rate,5,FALSE)*F227,"")</f>
        <v/>
      </c>
    </row>
    <row r="228" spans="1:9" x14ac:dyDescent="0.3">
      <c r="A228">
        <v>227</v>
      </c>
      <c r="E228" s="163" t="str">
        <f>IFERROR(VLOOKUP(D228,Rate,2,FALSE),"")</f>
        <v/>
      </c>
      <c r="G228" s="159" t="str">
        <f>IFERROR(VLOOKUP(D228,Rate,3,FALSE)*F228,"")</f>
        <v/>
      </c>
      <c r="H228" s="160" t="str">
        <f>IFERROR(VLOOKUP(D228,Rate,4,FALSE)*F228,"")</f>
        <v/>
      </c>
      <c r="I228" s="161" t="str">
        <f>IFERROR(VLOOKUP(D228,Rate,5,FALSE)*F228,"")</f>
        <v/>
      </c>
    </row>
    <row r="229" spans="1:9" x14ac:dyDescent="0.3">
      <c r="A229">
        <v>228</v>
      </c>
      <c r="E229" s="163" t="str">
        <f>IFERROR(VLOOKUP(D229,Rate,2,FALSE),"")</f>
        <v/>
      </c>
      <c r="G229" s="159" t="str">
        <f>IFERROR(VLOOKUP(D229,Rate,3,FALSE)*F229,"")</f>
        <v/>
      </c>
      <c r="H229" s="160" t="str">
        <f>IFERROR(VLOOKUP(D229,Rate,4,FALSE)*F229,"")</f>
        <v/>
      </c>
      <c r="I229" s="161" t="str">
        <f>IFERROR(VLOOKUP(D229,Rate,5,FALSE)*F229,"")</f>
        <v/>
      </c>
    </row>
    <row r="230" spans="1:9" x14ac:dyDescent="0.3">
      <c r="A230">
        <v>229</v>
      </c>
      <c r="E230" s="163" t="str">
        <f>IFERROR(VLOOKUP(D230,Rate,2,FALSE),"")</f>
        <v/>
      </c>
      <c r="G230" s="159" t="str">
        <f>IFERROR(VLOOKUP(D230,Rate,3,FALSE)*F230,"")</f>
        <v/>
      </c>
      <c r="H230" s="160" t="str">
        <f>IFERROR(VLOOKUP(D230,Rate,4,FALSE)*F230,"")</f>
        <v/>
      </c>
      <c r="I230" s="161" t="str">
        <f>IFERROR(VLOOKUP(D230,Rate,5,FALSE)*F230,"")</f>
        <v/>
      </c>
    </row>
    <row r="231" spans="1:9" x14ac:dyDescent="0.3">
      <c r="A231">
        <v>230</v>
      </c>
      <c r="E231" s="163" t="str">
        <f>IFERROR(VLOOKUP(D231,Rate,2,FALSE),"")</f>
        <v/>
      </c>
      <c r="G231" s="159" t="str">
        <f>IFERROR(VLOOKUP(D231,Rate,3,FALSE)*F231,"")</f>
        <v/>
      </c>
      <c r="H231" s="160" t="str">
        <f>IFERROR(VLOOKUP(D231,Rate,4,FALSE)*F231,"")</f>
        <v/>
      </c>
      <c r="I231" s="161" t="str">
        <f>IFERROR(VLOOKUP(D231,Rate,5,FALSE)*F231,"")</f>
        <v/>
      </c>
    </row>
    <row r="232" spans="1:9" x14ac:dyDescent="0.3">
      <c r="A232">
        <v>231</v>
      </c>
      <c r="E232" s="163" t="str">
        <f>IFERROR(VLOOKUP(D232,Rate,2,FALSE),"")</f>
        <v/>
      </c>
      <c r="G232" s="159" t="str">
        <f>IFERROR(VLOOKUP(D232,Rate,3,FALSE)*F232,"")</f>
        <v/>
      </c>
      <c r="H232" s="160" t="str">
        <f>IFERROR(VLOOKUP(D232,Rate,4,FALSE)*F232,"")</f>
        <v/>
      </c>
      <c r="I232" s="161" t="str">
        <f>IFERROR(VLOOKUP(D232,Rate,5,FALSE)*F232,"")</f>
        <v/>
      </c>
    </row>
    <row r="233" spans="1:9" x14ac:dyDescent="0.3">
      <c r="A233">
        <v>232</v>
      </c>
      <c r="E233" s="163" t="str">
        <f>IFERROR(VLOOKUP(D233,Rate,2,FALSE),"")</f>
        <v/>
      </c>
      <c r="G233" s="159" t="str">
        <f>IFERROR(VLOOKUP(D233,Rate,3,FALSE)*F233,"")</f>
        <v/>
      </c>
      <c r="H233" s="160" t="str">
        <f>IFERROR(VLOOKUP(D233,Rate,4,FALSE)*F233,"")</f>
        <v/>
      </c>
      <c r="I233" s="161" t="str">
        <f>IFERROR(VLOOKUP(D233,Rate,5,FALSE)*F233,"")</f>
        <v/>
      </c>
    </row>
    <row r="234" spans="1:9" x14ac:dyDescent="0.3">
      <c r="A234">
        <v>233</v>
      </c>
      <c r="E234" s="163" t="str">
        <f>IFERROR(VLOOKUP(D234,Rate,2,FALSE),"")</f>
        <v/>
      </c>
      <c r="G234" s="159" t="str">
        <f>IFERROR(VLOOKUP(D234,Rate,3,FALSE)*F234,"")</f>
        <v/>
      </c>
      <c r="H234" s="160" t="str">
        <f>IFERROR(VLOOKUP(D234,Rate,4,FALSE)*F234,"")</f>
        <v/>
      </c>
      <c r="I234" s="161" t="str">
        <f>IFERROR(VLOOKUP(D234,Rate,5,FALSE)*F234,"")</f>
        <v/>
      </c>
    </row>
    <row r="235" spans="1:9" x14ac:dyDescent="0.3">
      <c r="A235">
        <v>234</v>
      </c>
      <c r="E235" s="163" t="str">
        <f>IFERROR(VLOOKUP(D235,Rate,2,FALSE),"")</f>
        <v/>
      </c>
      <c r="G235" s="159" t="str">
        <f>IFERROR(VLOOKUP(D235,Rate,3,FALSE)*F235,"")</f>
        <v/>
      </c>
      <c r="H235" s="160" t="str">
        <f>IFERROR(VLOOKUP(D235,Rate,4,FALSE)*F235,"")</f>
        <v/>
      </c>
      <c r="I235" s="161" t="str">
        <f>IFERROR(VLOOKUP(D235,Rate,5,FALSE)*F235,"")</f>
        <v/>
      </c>
    </row>
    <row r="236" spans="1:9" x14ac:dyDescent="0.3">
      <c r="A236">
        <v>235</v>
      </c>
      <c r="E236" s="163" t="str">
        <f>IFERROR(VLOOKUP(D236,Rate,2,FALSE),"")</f>
        <v/>
      </c>
      <c r="G236" s="159" t="str">
        <f>IFERROR(VLOOKUP(D236,Rate,3,FALSE)*F236,"")</f>
        <v/>
      </c>
      <c r="H236" s="160" t="str">
        <f>IFERROR(VLOOKUP(D236,Rate,4,FALSE)*F236,"")</f>
        <v/>
      </c>
      <c r="I236" s="161" t="str">
        <f>IFERROR(VLOOKUP(D236,Rate,5,FALSE)*F236,"")</f>
        <v/>
      </c>
    </row>
    <row r="237" spans="1:9" x14ac:dyDescent="0.3">
      <c r="A237">
        <v>236</v>
      </c>
      <c r="E237" s="163" t="str">
        <f>IFERROR(VLOOKUP(D237,Rate,2,FALSE),"")</f>
        <v/>
      </c>
      <c r="G237" s="159" t="str">
        <f>IFERROR(VLOOKUP(D237,Rate,3,FALSE)*F237,"")</f>
        <v/>
      </c>
      <c r="H237" s="160" t="str">
        <f>IFERROR(VLOOKUP(D237,Rate,4,FALSE)*F237,"")</f>
        <v/>
      </c>
      <c r="I237" s="161" t="str">
        <f>IFERROR(VLOOKUP(D237,Rate,5,FALSE)*F237,"")</f>
        <v/>
      </c>
    </row>
    <row r="238" spans="1:9" x14ac:dyDescent="0.3">
      <c r="A238">
        <v>237</v>
      </c>
      <c r="E238" s="163" t="str">
        <f>IFERROR(VLOOKUP(D238,Rate,2,FALSE),"")</f>
        <v/>
      </c>
      <c r="G238" s="159" t="str">
        <f>IFERROR(VLOOKUP(D238,Rate,3,FALSE)*F238,"")</f>
        <v/>
      </c>
      <c r="H238" s="160" t="str">
        <f>IFERROR(VLOOKUP(D238,Rate,4,FALSE)*F238,"")</f>
        <v/>
      </c>
      <c r="I238" s="161" t="str">
        <f>IFERROR(VLOOKUP(D238,Rate,5,FALSE)*F238,"")</f>
        <v/>
      </c>
    </row>
    <row r="239" spans="1:9" x14ac:dyDescent="0.3">
      <c r="A239">
        <v>238</v>
      </c>
      <c r="E239" s="163" t="str">
        <f>IFERROR(VLOOKUP(D239,Rate,2,FALSE),"")</f>
        <v/>
      </c>
      <c r="G239" s="159" t="str">
        <f>IFERROR(VLOOKUP(D239,Rate,3,FALSE)*F239,"")</f>
        <v/>
      </c>
      <c r="H239" s="160" t="str">
        <f>IFERROR(VLOOKUP(D239,Rate,4,FALSE)*F239,"")</f>
        <v/>
      </c>
      <c r="I239" s="161" t="str">
        <f>IFERROR(VLOOKUP(D239,Rate,5,FALSE)*F239,"")</f>
        <v/>
      </c>
    </row>
    <row r="240" spans="1:9" x14ac:dyDescent="0.3">
      <c r="A240">
        <v>239</v>
      </c>
      <c r="E240" s="163" t="str">
        <f>IFERROR(VLOOKUP(D240,Rate,2,FALSE),"")</f>
        <v/>
      </c>
      <c r="G240" s="159" t="str">
        <f>IFERROR(VLOOKUP(D240,Rate,3,FALSE)*F240,"")</f>
        <v/>
      </c>
      <c r="H240" s="160" t="str">
        <f>IFERROR(VLOOKUP(D240,Rate,4,FALSE)*F240,"")</f>
        <v/>
      </c>
      <c r="I240" s="161" t="str">
        <f>IFERROR(VLOOKUP(D240,Rate,5,FALSE)*F240,"")</f>
        <v/>
      </c>
    </row>
    <row r="241" spans="1:9" x14ac:dyDescent="0.3">
      <c r="A241">
        <v>240</v>
      </c>
      <c r="E241" s="163" t="str">
        <f>IFERROR(VLOOKUP(D241,Rate,2,FALSE),"")</f>
        <v/>
      </c>
      <c r="G241" s="159" t="str">
        <f>IFERROR(VLOOKUP(D241,Rate,3,FALSE)*F241,"")</f>
        <v/>
      </c>
      <c r="H241" s="160" t="str">
        <f>IFERROR(VLOOKUP(D241,Rate,4,FALSE)*F241,"")</f>
        <v/>
      </c>
      <c r="I241" s="161" t="str">
        <f>IFERROR(VLOOKUP(D241,Rate,5,FALSE)*F241,"")</f>
        <v/>
      </c>
    </row>
    <row r="242" spans="1:9" x14ac:dyDescent="0.3">
      <c r="A242">
        <v>241</v>
      </c>
      <c r="E242" s="163" t="str">
        <f>IFERROR(VLOOKUP(D242,Rate,2,FALSE),"")</f>
        <v/>
      </c>
      <c r="G242" s="159" t="str">
        <f>IFERROR(VLOOKUP(D242,Rate,3,FALSE)*F242,"")</f>
        <v/>
      </c>
      <c r="H242" s="160" t="str">
        <f>IFERROR(VLOOKUP(D242,Rate,4,FALSE)*F242,"")</f>
        <v/>
      </c>
      <c r="I242" s="161" t="str">
        <f>IFERROR(VLOOKUP(D242,Rate,5,FALSE)*F242,"")</f>
        <v/>
      </c>
    </row>
    <row r="243" spans="1:9" x14ac:dyDescent="0.3">
      <c r="A243">
        <v>242</v>
      </c>
      <c r="E243" s="163" t="str">
        <f>IFERROR(VLOOKUP(D243,Rate,2,FALSE),"")</f>
        <v/>
      </c>
      <c r="G243" s="159" t="str">
        <f>IFERROR(VLOOKUP(D243,Rate,3,FALSE)*F243,"")</f>
        <v/>
      </c>
      <c r="H243" s="160" t="str">
        <f>IFERROR(VLOOKUP(D243,Rate,4,FALSE)*F243,"")</f>
        <v/>
      </c>
      <c r="I243" s="161" t="str">
        <f>IFERROR(VLOOKUP(D243,Rate,5,FALSE)*F243,"")</f>
        <v/>
      </c>
    </row>
    <row r="244" spans="1:9" x14ac:dyDescent="0.3">
      <c r="A244">
        <v>243</v>
      </c>
      <c r="E244" s="163" t="str">
        <f>IFERROR(VLOOKUP(D244,Rate,2,FALSE),"")</f>
        <v/>
      </c>
      <c r="G244" s="159" t="str">
        <f>IFERROR(VLOOKUP(D244,Rate,3,FALSE)*F244,"")</f>
        <v/>
      </c>
      <c r="H244" s="160" t="str">
        <f>IFERROR(VLOOKUP(D244,Rate,4,FALSE)*F244,"")</f>
        <v/>
      </c>
      <c r="I244" s="161" t="str">
        <f>IFERROR(VLOOKUP(D244,Rate,5,FALSE)*F244,"")</f>
        <v/>
      </c>
    </row>
    <row r="245" spans="1:9" x14ac:dyDescent="0.3">
      <c r="A245">
        <v>244</v>
      </c>
      <c r="E245" s="163" t="str">
        <f>IFERROR(VLOOKUP(D245,Rate,2,FALSE),"")</f>
        <v/>
      </c>
      <c r="G245" s="159" t="str">
        <f>IFERROR(VLOOKUP(D245,Rate,3,FALSE)*F245,"")</f>
        <v/>
      </c>
      <c r="H245" s="160" t="str">
        <f>IFERROR(VLOOKUP(D245,Rate,4,FALSE)*F245,"")</f>
        <v/>
      </c>
      <c r="I245" s="161" t="str">
        <f>IFERROR(VLOOKUP(D245,Rate,5,FALSE)*F245,"")</f>
        <v/>
      </c>
    </row>
    <row r="246" spans="1:9" x14ac:dyDescent="0.3">
      <c r="A246">
        <v>245</v>
      </c>
      <c r="E246" s="163" t="str">
        <f>IFERROR(VLOOKUP(D246,Rate,2,FALSE),"")</f>
        <v/>
      </c>
      <c r="G246" s="159" t="str">
        <f>IFERROR(VLOOKUP(D246,Rate,3,FALSE)*F246,"")</f>
        <v/>
      </c>
      <c r="H246" s="160" t="str">
        <f>IFERROR(VLOOKUP(D246,Rate,4,FALSE)*F246,"")</f>
        <v/>
      </c>
      <c r="I246" s="161" t="str">
        <f>IFERROR(VLOOKUP(D246,Rate,5,FALSE)*F246,"")</f>
        <v/>
      </c>
    </row>
    <row r="247" spans="1:9" x14ac:dyDescent="0.3">
      <c r="A247">
        <v>246</v>
      </c>
      <c r="E247" s="163" t="str">
        <f>IFERROR(VLOOKUP(D247,Rate,2,FALSE),"")</f>
        <v/>
      </c>
      <c r="G247" s="159" t="str">
        <f>IFERROR(VLOOKUP(D247,Rate,3,FALSE)*F247,"")</f>
        <v/>
      </c>
      <c r="H247" s="160" t="str">
        <f>IFERROR(VLOOKUP(D247,Rate,4,FALSE)*F247,"")</f>
        <v/>
      </c>
      <c r="I247" s="161" t="str">
        <f>IFERROR(VLOOKUP(D247,Rate,5,FALSE)*F247,"")</f>
        <v/>
      </c>
    </row>
    <row r="248" spans="1:9" x14ac:dyDescent="0.3">
      <c r="A248">
        <v>247</v>
      </c>
      <c r="E248" s="163" t="str">
        <f>IFERROR(VLOOKUP(D248,Rate,2,FALSE),"")</f>
        <v/>
      </c>
      <c r="G248" s="159" t="str">
        <f>IFERROR(VLOOKUP(D248,Rate,3,FALSE)*F248,"")</f>
        <v/>
      </c>
      <c r="H248" s="160" t="str">
        <f>IFERROR(VLOOKUP(D248,Rate,4,FALSE)*F248,"")</f>
        <v/>
      </c>
      <c r="I248" s="161" t="str">
        <f>IFERROR(VLOOKUP(D248,Rate,5,FALSE)*F248,"")</f>
        <v/>
      </c>
    </row>
    <row r="249" spans="1:9" x14ac:dyDescent="0.3">
      <c r="A249">
        <v>248</v>
      </c>
      <c r="E249" s="163" t="str">
        <f>IFERROR(VLOOKUP(D249,Rate,2,FALSE),"")</f>
        <v/>
      </c>
      <c r="G249" s="159" t="str">
        <f>IFERROR(VLOOKUP(D249,Rate,3,FALSE)*F249,"")</f>
        <v/>
      </c>
      <c r="H249" s="160" t="str">
        <f>IFERROR(VLOOKUP(D249,Rate,4,FALSE)*F249,"")</f>
        <v/>
      </c>
      <c r="I249" s="161" t="str">
        <f>IFERROR(VLOOKUP(D249,Rate,5,FALSE)*F249,"")</f>
        <v/>
      </c>
    </row>
    <row r="250" spans="1:9" x14ac:dyDescent="0.3">
      <c r="A250">
        <v>249</v>
      </c>
      <c r="E250" s="163" t="str">
        <f>IFERROR(VLOOKUP(D250,Rate,2,FALSE),"")</f>
        <v/>
      </c>
      <c r="G250" s="159" t="str">
        <f>IFERROR(VLOOKUP(D250,Rate,3,FALSE)*F250,"")</f>
        <v/>
      </c>
      <c r="H250" s="160" t="str">
        <f>IFERROR(VLOOKUP(D250,Rate,4,FALSE)*F250,"")</f>
        <v/>
      </c>
      <c r="I250" s="161" t="str">
        <f>IFERROR(VLOOKUP(D250,Rate,5,FALSE)*F250,"")</f>
        <v/>
      </c>
    </row>
    <row r="251" spans="1:9" x14ac:dyDescent="0.3">
      <c r="A251">
        <v>250</v>
      </c>
      <c r="E251" s="163" t="str">
        <f>IFERROR(VLOOKUP(D251,Rate,2,FALSE),"")</f>
        <v/>
      </c>
      <c r="G251" s="159" t="str">
        <f>IFERROR(VLOOKUP(D251,Rate,3,FALSE)*F251,"")</f>
        <v/>
      </c>
      <c r="H251" s="160" t="str">
        <f>IFERROR(VLOOKUP(D251,Rate,4,FALSE)*F251,"")</f>
        <v/>
      </c>
      <c r="I251" s="161" t="str">
        <f>IFERROR(VLOOKUP(D251,Rate,5,FALSE)*F251,"")</f>
        <v/>
      </c>
    </row>
    <row r="252" spans="1:9" x14ac:dyDescent="0.3">
      <c r="A252">
        <v>251</v>
      </c>
      <c r="E252" s="163" t="str">
        <f>IFERROR(VLOOKUP(D252,Rate,2,FALSE),"")</f>
        <v/>
      </c>
      <c r="G252" s="159" t="str">
        <f>IFERROR(VLOOKUP(D252,Rate,3,FALSE)*F252,"")</f>
        <v/>
      </c>
      <c r="H252" s="160" t="str">
        <f>IFERROR(VLOOKUP(D252,Rate,4,FALSE)*F252,"")</f>
        <v/>
      </c>
      <c r="I252" s="161" t="str">
        <f>IFERROR(VLOOKUP(D252,Rate,5,FALSE)*F252,"")</f>
        <v/>
      </c>
    </row>
    <row r="253" spans="1:9" x14ac:dyDescent="0.3">
      <c r="A253">
        <v>252</v>
      </c>
      <c r="E253" s="163" t="str">
        <f>IFERROR(VLOOKUP(D253,Rate,2,FALSE),"")</f>
        <v/>
      </c>
      <c r="G253" s="159" t="str">
        <f>IFERROR(VLOOKUP(D253,Rate,3,FALSE)*F253,"")</f>
        <v/>
      </c>
      <c r="H253" s="160" t="str">
        <f>IFERROR(VLOOKUP(D253,Rate,4,FALSE)*F253,"")</f>
        <v/>
      </c>
      <c r="I253" s="161" t="str">
        <f>IFERROR(VLOOKUP(D253,Rate,5,FALSE)*F253,"")</f>
        <v/>
      </c>
    </row>
    <row r="254" spans="1:9" x14ac:dyDescent="0.3">
      <c r="A254">
        <v>253</v>
      </c>
      <c r="E254" s="163" t="str">
        <f>IFERROR(VLOOKUP(D254,Rate,2,FALSE),"")</f>
        <v/>
      </c>
      <c r="G254" s="159" t="str">
        <f>IFERROR(VLOOKUP(D254,Rate,3,FALSE)*F254,"")</f>
        <v/>
      </c>
      <c r="H254" s="160" t="str">
        <f>IFERROR(VLOOKUP(D254,Rate,4,FALSE)*F254,"")</f>
        <v/>
      </c>
      <c r="I254" s="161" t="str">
        <f>IFERROR(VLOOKUP(D254,Rate,5,FALSE)*F254,"")</f>
        <v/>
      </c>
    </row>
    <row r="255" spans="1:9" x14ac:dyDescent="0.3">
      <c r="A255">
        <v>254</v>
      </c>
      <c r="E255" s="163" t="str">
        <f>IFERROR(VLOOKUP(D255,Rate,2,FALSE),"")</f>
        <v/>
      </c>
      <c r="G255" s="159" t="str">
        <f>IFERROR(VLOOKUP(D255,Rate,3,FALSE)*F255,"")</f>
        <v/>
      </c>
      <c r="H255" s="160" t="str">
        <f>IFERROR(VLOOKUP(D255,Rate,4,FALSE)*F255,"")</f>
        <v/>
      </c>
      <c r="I255" s="161" t="str">
        <f>IFERROR(VLOOKUP(D255,Rate,5,FALSE)*F255,"")</f>
        <v/>
      </c>
    </row>
    <row r="256" spans="1:9" x14ac:dyDescent="0.3">
      <c r="A256">
        <v>255</v>
      </c>
      <c r="E256" s="163" t="str">
        <f>IFERROR(VLOOKUP(D256,Rate,2,FALSE),"")</f>
        <v/>
      </c>
      <c r="G256" s="159" t="str">
        <f>IFERROR(VLOOKUP(D256,Rate,3,FALSE)*F256,"")</f>
        <v/>
      </c>
      <c r="H256" s="160" t="str">
        <f>IFERROR(VLOOKUP(D256,Rate,4,FALSE)*F256,"")</f>
        <v/>
      </c>
      <c r="I256" s="161" t="str">
        <f>IFERROR(VLOOKUP(D256,Rate,5,FALSE)*F256,"")</f>
        <v/>
      </c>
    </row>
    <row r="257" spans="1:9" x14ac:dyDescent="0.3">
      <c r="A257">
        <v>256</v>
      </c>
      <c r="E257" s="163" t="str">
        <f>IFERROR(VLOOKUP(D257,Rate,2,FALSE),"")</f>
        <v/>
      </c>
      <c r="G257" s="159" t="str">
        <f>IFERROR(VLOOKUP(D257,Rate,3,FALSE)*F257,"")</f>
        <v/>
      </c>
      <c r="H257" s="160" t="str">
        <f>IFERROR(VLOOKUP(D257,Rate,4,FALSE)*F257,"")</f>
        <v/>
      </c>
      <c r="I257" s="161" t="str">
        <f>IFERROR(VLOOKUP(D257,Rate,5,FALSE)*F257,"")</f>
        <v/>
      </c>
    </row>
    <row r="258" spans="1:9" x14ac:dyDescent="0.3">
      <c r="A258">
        <v>257</v>
      </c>
      <c r="E258" s="163" t="str">
        <f>IFERROR(VLOOKUP(D258,Rate,2,FALSE),"")</f>
        <v/>
      </c>
      <c r="G258" s="159" t="str">
        <f>IFERROR(VLOOKUP(D258,Rate,3,FALSE)*F258,"")</f>
        <v/>
      </c>
      <c r="H258" s="160" t="str">
        <f>IFERROR(VLOOKUP(D258,Rate,4,FALSE)*F258,"")</f>
        <v/>
      </c>
      <c r="I258" s="161" t="str">
        <f>IFERROR(VLOOKUP(D258,Rate,5,FALSE)*F258,"")</f>
        <v/>
      </c>
    </row>
    <row r="259" spans="1:9" x14ac:dyDescent="0.3">
      <c r="A259">
        <v>258</v>
      </c>
      <c r="E259" s="163" t="str">
        <f>IFERROR(VLOOKUP(D259,Rate,2,FALSE),"")</f>
        <v/>
      </c>
      <c r="G259" s="159" t="str">
        <f>IFERROR(VLOOKUP(D259,Rate,3,FALSE)*F259,"")</f>
        <v/>
      </c>
      <c r="H259" s="160" t="str">
        <f>IFERROR(VLOOKUP(D259,Rate,4,FALSE)*F259,"")</f>
        <v/>
      </c>
      <c r="I259" s="161" t="str">
        <f>IFERROR(VLOOKUP(D259,Rate,5,FALSE)*F259,"")</f>
        <v/>
      </c>
    </row>
    <row r="260" spans="1:9" x14ac:dyDescent="0.3">
      <c r="A260">
        <v>259</v>
      </c>
      <c r="E260" s="163" t="str">
        <f>IFERROR(VLOOKUP(D260,Rate,2,FALSE),"")</f>
        <v/>
      </c>
      <c r="G260" s="159" t="str">
        <f>IFERROR(VLOOKUP(D260,Rate,3,FALSE)*F260,"")</f>
        <v/>
      </c>
      <c r="H260" s="160" t="str">
        <f>IFERROR(VLOOKUP(D260,Rate,4,FALSE)*F260,"")</f>
        <v/>
      </c>
      <c r="I260" s="161" t="str">
        <f>IFERROR(VLOOKUP(D260,Rate,5,FALSE)*F260,"")</f>
        <v/>
      </c>
    </row>
    <row r="261" spans="1:9" x14ac:dyDescent="0.3">
      <c r="A261">
        <v>260</v>
      </c>
      <c r="E261" s="163" t="str">
        <f>IFERROR(VLOOKUP(D261,Rate,2,FALSE),"")</f>
        <v/>
      </c>
      <c r="G261" s="159" t="str">
        <f>IFERROR(VLOOKUP(D261,Rate,3,FALSE)*F261,"")</f>
        <v/>
      </c>
      <c r="H261" s="160" t="str">
        <f>IFERROR(VLOOKUP(D261,Rate,4,FALSE)*F261,"")</f>
        <v/>
      </c>
      <c r="I261" s="161" t="str">
        <f>IFERROR(VLOOKUP(D261,Rate,5,FALSE)*F261,"")</f>
        <v/>
      </c>
    </row>
    <row r="262" spans="1:9" x14ac:dyDescent="0.3">
      <c r="A262">
        <v>261</v>
      </c>
      <c r="E262" s="163" t="str">
        <f>IFERROR(VLOOKUP(D262,Rate,2,FALSE),"")</f>
        <v/>
      </c>
      <c r="G262" s="159" t="str">
        <f>IFERROR(VLOOKUP(D262,Rate,3,FALSE)*F262,"")</f>
        <v/>
      </c>
      <c r="H262" s="160" t="str">
        <f>IFERROR(VLOOKUP(D262,Rate,4,FALSE)*F262,"")</f>
        <v/>
      </c>
      <c r="I262" s="161" t="str">
        <f>IFERROR(VLOOKUP(D262,Rate,5,FALSE)*F262,"")</f>
        <v/>
      </c>
    </row>
    <row r="263" spans="1:9" x14ac:dyDescent="0.3">
      <c r="A263">
        <v>262</v>
      </c>
      <c r="E263" s="163" t="str">
        <f>IFERROR(VLOOKUP(D263,Rate,2,FALSE),"")</f>
        <v/>
      </c>
      <c r="G263" s="159" t="str">
        <f>IFERROR(VLOOKUP(D263,Rate,3,FALSE)*F263,"")</f>
        <v/>
      </c>
      <c r="H263" s="160" t="str">
        <f>IFERROR(VLOOKUP(D263,Rate,4,FALSE)*F263,"")</f>
        <v/>
      </c>
      <c r="I263" s="161" t="str">
        <f>IFERROR(VLOOKUP(D263,Rate,5,FALSE)*F263,"")</f>
        <v/>
      </c>
    </row>
    <row r="264" spans="1:9" x14ac:dyDescent="0.3">
      <c r="A264">
        <v>263</v>
      </c>
      <c r="E264" s="163" t="str">
        <f>IFERROR(VLOOKUP(D264,Rate,2,FALSE),"")</f>
        <v/>
      </c>
      <c r="G264" s="159" t="str">
        <f>IFERROR(VLOOKUP(D264,Rate,3,FALSE)*F264,"")</f>
        <v/>
      </c>
      <c r="H264" s="160" t="str">
        <f>IFERROR(VLOOKUP(D264,Rate,4,FALSE)*F264,"")</f>
        <v/>
      </c>
      <c r="I264" s="161" t="str">
        <f>IFERROR(VLOOKUP(D264,Rate,5,FALSE)*F264,"")</f>
        <v/>
      </c>
    </row>
    <row r="265" spans="1:9" x14ac:dyDescent="0.3">
      <c r="A265">
        <v>264</v>
      </c>
      <c r="E265" s="163" t="str">
        <f>IFERROR(VLOOKUP(D265,Rate,2,FALSE),"")</f>
        <v/>
      </c>
      <c r="G265" s="159" t="str">
        <f>IFERROR(VLOOKUP(D265,Rate,3,FALSE)*F265,"")</f>
        <v/>
      </c>
      <c r="H265" s="160" t="str">
        <f>IFERROR(VLOOKUP(D265,Rate,4,FALSE)*F265,"")</f>
        <v/>
      </c>
      <c r="I265" s="161" t="str">
        <f>IFERROR(VLOOKUP(D265,Rate,5,FALSE)*F265,"")</f>
        <v/>
      </c>
    </row>
    <row r="266" spans="1:9" x14ac:dyDescent="0.3">
      <c r="A266">
        <v>265</v>
      </c>
      <c r="E266" s="163" t="str">
        <f>IFERROR(VLOOKUP(D266,Rate,2,FALSE),"")</f>
        <v/>
      </c>
      <c r="G266" s="159" t="str">
        <f>IFERROR(VLOOKUP(D266,Rate,3,FALSE)*F266,"")</f>
        <v/>
      </c>
      <c r="H266" s="160" t="str">
        <f>IFERROR(VLOOKUP(D266,Rate,4,FALSE)*F266,"")</f>
        <v/>
      </c>
      <c r="I266" s="161" t="str">
        <f>IFERROR(VLOOKUP(D266,Rate,5,FALSE)*F266,"")</f>
        <v/>
      </c>
    </row>
    <row r="267" spans="1:9" x14ac:dyDescent="0.3">
      <c r="A267">
        <v>266</v>
      </c>
      <c r="E267" s="163" t="str">
        <f>IFERROR(VLOOKUP(D267,Rate,2,FALSE),"")</f>
        <v/>
      </c>
      <c r="G267" s="159" t="str">
        <f>IFERROR(VLOOKUP(D267,Rate,3,FALSE)*F267,"")</f>
        <v/>
      </c>
      <c r="H267" s="160" t="str">
        <f>IFERROR(VLOOKUP(D267,Rate,4,FALSE)*F267,"")</f>
        <v/>
      </c>
      <c r="I267" s="161" t="str">
        <f>IFERROR(VLOOKUP(D267,Rate,5,FALSE)*F267,"")</f>
        <v/>
      </c>
    </row>
    <row r="268" spans="1:9" x14ac:dyDescent="0.3">
      <c r="A268">
        <v>267</v>
      </c>
      <c r="E268" s="163" t="str">
        <f>IFERROR(VLOOKUP(D268,Rate,2,FALSE),"")</f>
        <v/>
      </c>
      <c r="G268" s="159" t="str">
        <f>IFERROR(VLOOKUP(D268,Rate,3,FALSE)*F268,"")</f>
        <v/>
      </c>
      <c r="H268" s="160" t="str">
        <f>IFERROR(VLOOKUP(D268,Rate,4,FALSE)*F268,"")</f>
        <v/>
      </c>
      <c r="I268" s="161" t="str">
        <f>IFERROR(VLOOKUP(D268,Rate,5,FALSE)*F268,"")</f>
        <v/>
      </c>
    </row>
    <row r="269" spans="1:9" x14ac:dyDescent="0.3">
      <c r="A269">
        <v>268</v>
      </c>
      <c r="E269" s="163" t="str">
        <f>IFERROR(VLOOKUP(D269,Rate,2,FALSE),"")</f>
        <v/>
      </c>
      <c r="G269" s="159" t="str">
        <f>IFERROR(VLOOKUP(D269,Rate,3,FALSE)*F269,"")</f>
        <v/>
      </c>
      <c r="H269" s="160" t="str">
        <f>IFERROR(VLOOKUP(D269,Rate,4,FALSE)*F269,"")</f>
        <v/>
      </c>
      <c r="I269" s="161" t="str">
        <f>IFERROR(VLOOKUP(D269,Rate,5,FALSE)*F269,"")</f>
        <v/>
      </c>
    </row>
    <row r="270" spans="1:9" x14ac:dyDescent="0.3">
      <c r="A270">
        <v>269</v>
      </c>
      <c r="E270" s="163" t="str">
        <f>IFERROR(VLOOKUP(D270,Rate,2,FALSE),"")</f>
        <v/>
      </c>
      <c r="G270" s="159" t="str">
        <f>IFERROR(VLOOKUP(D270,Rate,3,FALSE)*F270,"")</f>
        <v/>
      </c>
      <c r="H270" s="160" t="str">
        <f>IFERROR(VLOOKUP(D270,Rate,4,FALSE)*F270,"")</f>
        <v/>
      </c>
      <c r="I270" s="161" t="str">
        <f>IFERROR(VLOOKUP(D270,Rate,5,FALSE)*F270,"")</f>
        <v/>
      </c>
    </row>
    <row r="271" spans="1:9" x14ac:dyDescent="0.3">
      <c r="A271">
        <v>270</v>
      </c>
      <c r="E271" s="163" t="str">
        <f>IFERROR(VLOOKUP(D271,Rate,2,FALSE),"")</f>
        <v/>
      </c>
      <c r="G271" s="159" t="str">
        <f>IFERROR(VLOOKUP(D271,Rate,3,FALSE)*F271,"")</f>
        <v/>
      </c>
      <c r="H271" s="160" t="str">
        <f>IFERROR(VLOOKUP(D271,Rate,4,FALSE)*F271,"")</f>
        <v/>
      </c>
      <c r="I271" s="161" t="str">
        <f>IFERROR(VLOOKUP(D271,Rate,5,FALSE)*F271,"")</f>
        <v/>
      </c>
    </row>
    <row r="272" spans="1:9" x14ac:dyDescent="0.3">
      <c r="A272">
        <v>271</v>
      </c>
      <c r="E272" s="163" t="str">
        <f>IFERROR(VLOOKUP(D272,Rate,2,FALSE),"")</f>
        <v/>
      </c>
      <c r="G272" s="159" t="str">
        <f>IFERROR(VLOOKUP(D272,Rate,3,FALSE)*F272,"")</f>
        <v/>
      </c>
      <c r="H272" s="160" t="str">
        <f>IFERROR(VLOOKUP(D272,Rate,4,FALSE)*F272,"")</f>
        <v/>
      </c>
      <c r="I272" s="161" t="str">
        <f>IFERROR(VLOOKUP(D272,Rate,5,FALSE)*F272,"")</f>
        <v/>
      </c>
    </row>
    <row r="273" spans="1:9" x14ac:dyDescent="0.3">
      <c r="A273">
        <v>272</v>
      </c>
      <c r="E273" s="163" t="str">
        <f>IFERROR(VLOOKUP(D273,Rate,2,FALSE),"")</f>
        <v/>
      </c>
      <c r="G273" s="159" t="str">
        <f>IFERROR(VLOOKUP(D273,Rate,3,FALSE)*F273,"")</f>
        <v/>
      </c>
      <c r="H273" s="160" t="str">
        <f>IFERROR(VLOOKUP(D273,Rate,4,FALSE)*F273,"")</f>
        <v/>
      </c>
      <c r="I273" s="161" t="str">
        <f>IFERROR(VLOOKUP(D273,Rate,5,FALSE)*F273,"")</f>
        <v/>
      </c>
    </row>
    <row r="274" spans="1:9" x14ac:dyDescent="0.3">
      <c r="A274">
        <v>273</v>
      </c>
      <c r="E274" s="163" t="str">
        <f>IFERROR(VLOOKUP(D274,Rate,2,FALSE),"")</f>
        <v/>
      </c>
      <c r="G274" s="159" t="str">
        <f>IFERROR(VLOOKUP(D274,Rate,3,FALSE)*F274,"")</f>
        <v/>
      </c>
      <c r="H274" s="160" t="str">
        <f>IFERROR(VLOOKUP(D274,Rate,4,FALSE)*F274,"")</f>
        <v/>
      </c>
      <c r="I274" s="161" t="str">
        <f>IFERROR(VLOOKUP(D274,Rate,5,FALSE)*F274,"")</f>
        <v/>
      </c>
    </row>
    <row r="275" spans="1:9" x14ac:dyDescent="0.3">
      <c r="A275">
        <v>274</v>
      </c>
      <c r="E275" s="163" t="str">
        <f>IFERROR(VLOOKUP(D275,Rate,2,FALSE),"")</f>
        <v/>
      </c>
      <c r="G275" s="159" t="str">
        <f>IFERROR(VLOOKUP(D275,Rate,3,FALSE)*F275,"")</f>
        <v/>
      </c>
      <c r="H275" s="160" t="str">
        <f>IFERROR(VLOOKUP(D275,Rate,4,FALSE)*F275,"")</f>
        <v/>
      </c>
      <c r="I275" s="161" t="str">
        <f>IFERROR(VLOOKUP(D275,Rate,5,FALSE)*F275,"")</f>
        <v/>
      </c>
    </row>
    <row r="276" spans="1:9" x14ac:dyDescent="0.3">
      <c r="A276">
        <v>275</v>
      </c>
      <c r="E276" s="163" t="str">
        <f>IFERROR(VLOOKUP(D276,Rate,2,FALSE),"")</f>
        <v/>
      </c>
      <c r="G276" s="159" t="str">
        <f>IFERROR(VLOOKUP(D276,Rate,3,FALSE)*F276,"")</f>
        <v/>
      </c>
      <c r="H276" s="160" t="str">
        <f>IFERROR(VLOOKUP(D276,Rate,4,FALSE)*F276,"")</f>
        <v/>
      </c>
      <c r="I276" s="161" t="str">
        <f>IFERROR(VLOOKUP(D276,Rate,5,FALSE)*F276,"")</f>
        <v/>
      </c>
    </row>
    <row r="277" spans="1:9" x14ac:dyDescent="0.3">
      <c r="A277">
        <v>276</v>
      </c>
      <c r="E277" s="163" t="str">
        <f>IFERROR(VLOOKUP(D277,Rate,2,FALSE),"")</f>
        <v/>
      </c>
      <c r="G277" s="159" t="str">
        <f>IFERROR(VLOOKUP(D277,Rate,3,FALSE)*F277,"")</f>
        <v/>
      </c>
      <c r="H277" s="160" t="str">
        <f>IFERROR(VLOOKUP(D277,Rate,4,FALSE)*F277,"")</f>
        <v/>
      </c>
      <c r="I277" s="161" t="str">
        <f>IFERROR(VLOOKUP(D277,Rate,5,FALSE)*F277,"")</f>
        <v/>
      </c>
    </row>
    <row r="278" spans="1:9" x14ac:dyDescent="0.3">
      <c r="A278">
        <v>277</v>
      </c>
      <c r="E278" s="163" t="str">
        <f>IFERROR(VLOOKUP(D278,Rate,2,FALSE),"")</f>
        <v/>
      </c>
      <c r="G278" s="159" t="str">
        <f>IFERROR(VLOOKUP(D278,Rate,3,FALSE)*F278,"")</f>
        <v/>
      </c>
      <c r="H278" s="160" t="str">
        <f>IFERROR(VLOOKUP(D278,Rate,4,FALSE)*F278,"")</f>
        <v/>
      </c>
      <c r="I278" s="161" t="str">
        <f>IFERROR(VLOOKUP(D278,Rate,5,FALSE)*F278,"")</f>
        <v/>
      </c>
    </row>
    <row r="279" spans="1:9" x14ac:dyDescent="0.3">
      <c r="A279">
        <v>278</v>
      </c>
      <c r="E279" s="163" t="str">
        <f>IFERROR(VLOOKUP(D279,Rate,2,FALSE),"")</f>
        <v/>
      </c>
      <c r="G279" s="159" t="str">
        <f>IFERROR(VLOOKUP(D279,Rate,3,FALSE)*F279,"")</f>
        <v/>
      </c>
      <c r="H279" s="160" t="str">
        <f>IFERROR(VLOOKUP(D279,Rate,4,FALSE)*F279,"")</f>
        <v/>
      </c>
      <c r="I279" s="161" t="str">
        <f>IFERROR(VLOOKUP(D279,Rate,5,FALSE)*F279,"")</f>
        <v/>
      </c>
    </row>
    <row r="280" spans="1:9" x14ac:dyDescent="0.3">
      <c r="A280">
        <v>279</v>
      </c>
      <c r="E280" s="163" t="str">
        <f>IFERROR(VLOOKUP(D280,Rate,2,FALSE),"")</f>
        <v/>
      </c>
      <c r="G280" s="159" t="str">
        <f>IFERROR(VLOOKUP(D280,Rate,3,FALSE)*F280,"")</f>
        <v/>
      </c>
      <c r="H280" s="160" t="str">
        <f>IFERROR(VLOOKUP(D280,Rate,4,FALSE)*F280,"")</f>
        <v/>
      </c>
      <c r="I280" s="161" t="str">
        <f>IFERROR(VLOOKUP(D280,Rate,5,FALSE)*F280,"")</f>
        <v/>
      </c>
    </row>
    <row r="281" spans="1:9" x14ac:dyDescent="0.3">
      <c r="A281">
        <v>280</v>
      </c>
      <c r="E281" s="163" t="str">
        <f>IFERROR(VLOOKUP(D281,Rate,2,FALSE),"")</f>
        <v/>
      </c>
      <c r="G281" s="159" t="str">
        <f>IFERROR(VLOOKUP(D281,Rate,3,FALSE)*F281,"")</f>
        <v/>
      </c>
      <c r="H281" s="160" t="str">
        <f>IFERROR(VLOOKUP(D281,Rate,4,FALSE)*F281,"")</f>
        <v/>
      </c>
      <c r="I281" s="161" t="str">
        <f>IFERROR(VLOOKUP(D281,Rate,5,FALSE)*F281,"")</f>
        <v/>
      </c>
    </row>
    <row r="282" spans="1:9" x14ac:dyDescent="0.3">
      <c r="A282">
        <v>281</v>
      </c>
      <c r="E282" s="163" t="str">
        <f>IFERROR(VLOOKUP(D282,Rate,2,FALSE),"")</f>
        <v/>
      </c>
      <c r="G282" s="159" t="str">
        <f>IFERROR(VLOOKUP(D282,Rate,3,FALSE)*F282,"")</f>
        <v/>
      </c>
      <c r="H282" s="160" t="str">
        <f>IFERROR(VLOOKUP(D282,Rate,4,FALSE)*F282,"")</f>
        <v/>
      </c>
      <c r="I282" s="161" t="str">
        <f>IFERROR(VLOOKUP(D282,Rate,5,FALSE)*F282,"")</f>
        <v/>
      </c>
    </row>
    <row r="283" spans="1:9" x14ac:dyDescent="0.3">
      <c r="A283">
        <v>282</v>
      </c>
      <c r="E283" s="163" t="str">
        <f>IFERROR(VLOOKUP(D283,Rate,2,FALSE),"")</f>
        <v/>
      </c>
      <c r="G283" s="159" t="str">
        <f>IFERROR(VLOOKUP(D283,Rate,3,FALSE)*F283,"")</f>
        <v/>
      </c>
      <c r="H283" s="160" t="str">
        <f>IFERROR(VLOOKUP(D283,Rate,4,FALSE)*F283,"")</f>
        <v/>
      </c>
      <c r="I283" s="161" t="str">
        <f>IFERROR(VLOOKUP(D283,Rate,5,FALSE)*F283,"")</f>
        <v/>
      </c>
    </row>
    <row r="284" spans="1:9" x14ac:dyDescent="0.3">
      <c r="A284">
        <v>283</v>
      </c>
      <c r="E284" s="163" t="str">
        <f>IFERROR(VLOOKUP(D284,Rate,2,FALSE),"")</f>
        <v/>
      </c>
      <c r="G284" s="159" t="str">
        <f>IFERROR(VLOOKUP(D284,Rate,3,FALSE)*F284,"")</f>
        <v/>
      </c>
      <c r="H284" s="160" t="str">
        <f>IFERROR(VLOOKUP(D284,Rate,4,FALSE)*F284,"")</f>
        <v/>
      </c>
      <c r="I284" s="161" t="str">
        <f>IFERROR(VLOOKUP(D284,Rate,5,FALSE)*F284,"")</f>
        <v/>
      </c>
    </row>
    <row r="285" spans="1:9" x14ac:dyDescent="0.3">
      <c r="A285">
        <v>284</v>
      </c>
      <c r="E285" s="163" t="str">
        <f>IFERROR(VLOOKUP(D285,Rate,2,FALSE),"")</f>
        <v/>
      </c>
      <c r="G285" s="159" t="str">
        <f>IFERROR(VLOOKUP(D285,Rate,3,FALSE)*F285,"")</f>
        <v/>
      </c>
      <c r="H285" s="160" t="str">
        <f>IFERROR(VLOOKUP(D285,Rate,4,FALSE)*F285,"")</f>
        <v/>
      </c>
      <c r="I285" s="161" t="str">
        <f>IFERROR(VLOOKUP(D285,Rate,5,FALSE)*F285,"")</f>
        <v/>
      </c>
    </row>
    <row r="286" spans="1:9" x14ac:dyDescent="0.3">
      <c r="A286">
        <v>285</v>
      </c>
      <c r="E286" s="163" t="str">
        <f>IFERROR(VLOOKUP(D286,Rate,2,FALSE),"")</f>
        <v/>
      </c>
      <c r="G286" s="159" t="str">
        <f>IFERROR(VLOOKUP(D286,Rate,3,FALSE)*F286,"")</f>
        <v/>
      </c>
      <c r="H286" s="160" t="str">
        <f>IFERROR(VLOOKUP(D286,Rate,4,FALSE)*F286,"")</f>
        <v/>
      </c>
      <c r="I286" s="161" t="str">
        <f>IFERROR(VLOOKUP(D286,Rate,5,FALSE)*F286,"")</f>
        <v/>
      </c>
    </row>
    <row r="287" spans="1:9" x14ac:dyDescent="0.3">
      <c r="A287">
        <v>286</v>
      </c>
      <c r="E287" s="163" t="str">
        <f>IFERROR(VLOOKUP(D287,Rate,2,FALSE),"")</f>
        <v/>
      </c>
      <c r="G287" s="159" t="str">
        <f>IFERROR(VLOOKUP(D287,Rate,3,FALSE)*F287,"")</f>
        <v/>
      </c>
      <c r="H287" s="160" t="str">
        <f>IFERROR(VLOOKUP(D287,Rate,4,FALSE)*F287,"")</f>
        <v/>
      </c>
      <c r="I287" s="161" t="str">
        <f>IFERROR(VLOOKUP(D287,Rate,5,FALSE)*F287,"")</f>
        <v/>
      </c>
    </row>
    <row r="288" spans="1:9" x14ac:dyDescent="0.3">
      <c r="A288">
        <v>287</v>
      </c>
      <c r="E288" s="163" t="str">
        <f>IFERROR(VLOOKUP(D288,Rate,2,FALSE),"")</f>
        <v/>
      </c>
      <c r="G288" s="159" t="str">
        <f>IFERROR(VLOOKUP(D288,Rate,3,FALSE)*F288,"")</f>
        <v/>
      </c>
      <c r="H288" s="160" t="str">
        <f>IFERROR(VLOOKUP(D288,Rate,4,FALSE)*F288,"")</f>
        <v/>
      </c>
      <c r="I288" s="161" t="str">
        <f>IFERROR(VLOOKUP(D288,Rate,5,FALSE)*F288,"")</f>
        <v/>
      </c>
    </row>
    <row r="289" spans="1:9" x14ac:dyDescent="0.3">
      <c r="A289">
        <v>288</v>
      </c>
      <c r="E289" s="163" t="str">
        <f>IFERROR(VLOOKUP(D289,Rate,2,FALSE),"")</f>
        <v/>
      </c>
      <c r="G289" s="159" t="str">
        <f>IFERROR(VLOOKUP(D289,Rate,3,FALSE)*F289,"")</f>
        <v/>
      </c>
      <c r="H289" s="160" t="str">
        <f>IFERROR(VLOOKUP(D289,Rate,4,FALSE)*F289,"")</f>
        <v/>
      </c>
      <c r="I289" s="161" t="str">
        <f>IFERROR(VLOOKUP(D289,Rate,5,FALSE)*F289,"")</f>
        <v/>
      </c>
    </row>
    <row r="290" spans="1:9" x14ac:dyDescent="0.3">
      <c r="A290">
        <v>289</v>
      </c>
      <c r="E290" s="163" t="str">
        <f>IFERROR(VLOOKUP(D290,Rate,2,FALSE),"")</f>
        <v/>
      </c>
      <c r="G290" s="159" t="str">
        <f>IFERROR(VLOOKUP(D290,Rate,3,FALSE)*F290,"")</f>
        <v/>
      </c>
      <c r="H290" s="160" t="str">
        <f>IFERROR(VLOOKUP(D290,Rate,4,FALSE)*F290,"")</f>
        <v/>
      </c>
      <c r="I290" s="161" t="str">
        <f>IFERROR(VLOOKUP(D290,Rate,5,FALSE)*F290,"")</f>
        <v/>
      </c>
    </row>
    <row r="291" spans="1:9" x14ac:dyDescent="0.3">
      <c r="A291">
        <v>290</v>
      </c>
      <c r="E291" s="163" t="str">
        <f>IFERROR(VLOOKUP(D291,Rate,2,FALSE),"")</f>
        <v/>
      </c>
      <c r="G291" s="159" t="str">
        <f>IFERROR(VLOOKUP(D291,Rate,3,FALSE)*F291,"")</f>
        <v/>
      </c>
      <c r="H291" s="160" t="str">
        <f>IFERROR(VLOOKUP(D291,Rate,4,FALSE)*F291,"")</f>
        <v/>
      </c>
      <c r="I291" s="161" t="str">
        <f>IFERROR(VLOOKUP(D291,Rate,5,FALSE)*F291,"")</f>
        <v/>
      </c>
    </row>
    <row r="292" spans="1:9" x14ac:dyDescent="0.3">
      <c r="A292">
        <v>291</v>
      </c>
      <c r="E292" s="163" t="str">
        <f>IFERROR(VLOOKUP(D292,Rate,2,FALSE),"")</f>
        <v/>
      </c>
      <c r="G292" s="159" t="str">
        <f>IFERROR(VLOOKUP(D292,Rate,3,FALSE)*F292,"")</f>
        <v/>
      </c>
      <c r="H292" s="160" t="str">
        <f>IFERROR(VLOOKUP(D292,Rate,4,FALSE)*F292,"")</f>
        <v/>
      </c>
      <c r="I292" s="161" t="str">
        <f>IFERROR(VLOOKUP(D292,Rate,5,FALSE)*F292,"")</f>
        <v/>
      </c>
    </row>
    <row r="293" spans="1:9" x14ac:dyDescent="0.3">
      <c r="A293">
        <v>292</v>
      </c>
      <c r="E293" s="163" t="str">
        <f>IFERROR(VLOOKUP(D293,Rate,2,FALSE),"")</f>
        <v/>
      </c>
      <c r="G293" s="159" t="str">
        <f>IFERROR(VLOOKUP(D293,Rate,3,FALSE)*F293,"")</f>
        <v/>
      </c>
      <c r="H293" s="160" t="str">
        <f>IFERROR(VLOOKUP(D293,Rate,4,FALSE)*F293,"")</f>
        <v/>
      </c>
      <c r="I293" s="161" t="str">
        <f>IFERROR(VLOOKUP(D293,Rate,5,FALSE)*F293,"")</f>
        <v/>
      </c>
    </row>
    <row r="294" spans="1:9" x14ac:dyDescent="0.3">
      <c r="A294">
        <v>293</v>
      </c>
      <c r="E294" s="163" t="str">
        <f>IFERROR(VLOOKUP(D294,Rate,2,FALSE),"")</f>
        <v/>
      </c>
      <c r="G294" s="159" t="str">
        <f>IFERROR(VLOOKUP(D294,Rate,3,FALSE)*F294,"")</f>
        <v/>
      </c>
      <c r="H294" s="160" t="str">
        <f>IFERROR(VLOOKUP(D294,Rate,4,FALSE)*F294,"")</f>
        <v/>
      </c>
      <c r="I294" s="161" t="str">
        <f>IFERROR(VLOOKUP(D294,Rate,5,FALSE)*F294,"")</f>
        <v/>
      </c>
    </row>
    <row r="295" spans="1:9" x14ac:dyDescent="0.3">
      <c r="A295">
        <v>294</v>
      </c>
      <c r="E295" s="163" t="str">
        <f>IFERROR(VLOOKUP(D295,Rate,2,FALSE),"")</f>
        <v/>
      </c>
      <c r="G295" s="159" t="str">
        <f>IFERROR(VLOOKUP(D295,Rate,3,FALSE)*F295,"")</f>
        <v/>
      </c>
      <c r="H295" s="160" t="str">
        <f>IFERROR(VLOOKUP(D295,Rate,4,FALSE)*F295,"")</f>
        <v/>
      </c>
      <c r="I295" s="161" t="str">
        <f>IFERROR(VLOOKUP(D295,Rate,5,FALSE)*F295,"")</f>
        <v/>
      </c>
    </row>
    <row r="296" spans="1:9" x14ac:dyDescent="0.3">
      <c r="A296">
        <v>295</v>
      </c>
      <c r="E296" s="163" t="str">
        <f>IFERROR(VLOOKUP(D296,Rate,2,FALSE),"")</f>
        <v/>
      </c>
      <c r="G296" s="159" t="str">
        <f>IFERROR(VLOOKUP(D296,Rate,3,FALSE)*F296,"")</f>
        <v/>
      </c>
      <c r="H296" s="160" t="str">
        <f>IFERROR(VLOOKUP(D296,Rate,4,FALSE)*F296,"")</f>
        <v/>
      </c>
      <c r="I296" s="161" t="str">
        <f>IFERROR(VLOOKUP(D296,Rate,5,FALSE)*F296,"")</f>
        <v/>
      </c>
    </row>
    <row r="297" spans="1:9" x14ac:dyDescent="0.3">
      <c r="A297">
        <v>296</v>
      </c>
      <c r="E297" s="163" t="str">
        <f>IFERROR(VLOOKUP(D297,Rate,2,FALSE),"")</f>
        <v/>
      </c>
      <c r="G297" s="159" t="str">
        <f>IFERROR(VLOOKUP(D297,Rate,3,FALSE)*F297,"")</f>
        <v/>
      </c>
      <c r="H297" s="160" t="str">
        <f>IFERROR(VLOOKUP(D297,Rate,4,FALSE)*F297,"")</f>
        <v/>
      </c>
      <c r="I297" s="161" t="str">
        <f>IFERROR(VLOOKUP(D297,Rate,5,FALSE)*F297,"")</f>
        <v/>
      </c>
    </row>
    <row r="298" spans="1:9" x14ac:dyDescent="0.3">
      <c r="A298">
        <v>297</v>
      </c>
      <c r="E298" s="163" t="str">
        <f>IFERROR(VLOOKUP(D298,Rate,2,FALSE),"")</f>
        <v/>
      </c>
      <c r="G298" s="159" t="str">
        <f>IFERROR(VLOOKUP(D298,Rate,3,FALSE)*F298,"")</f>
        <v/>
      </c>
      <c r="H298" s="160" t="str">
        <f>IFERROR(VLOOKUP(D298,Rate,4,FALSE)*F298,"")</f>
        <v/>
      </c>
      <c r="I298" s="161" t="str">
        <f>IFERROR(VLOOKUP(D298,Rate,5,FALSE)*F298,"")</f>
        <v/>
      </c>
    </row>
    <row r="299" spans="1:9" x14ac:dyDescent="0.3">
      <c r="A299">
        <v>298</v>
      </c>
      <c r="E299" s="163" t="str">
        <f>IFERROR(VLOOKUP(D299,Rate,2,FALSE),"")</f>
        <v/>
      </c>
      <c r="G299" s="159" t="str">
        <f>IFERROR(VLOOKUP(D299,Rate,3,FALSE)*F299,"")</f>
        <v/>
      </c>
      <c r="H299" s="160" t="str">
        <f>IFERROR(VLOOKUP(D299,Rate,4,FALSE)*F299,"")</f>
        <v/>
      </c>
      <c r="I299" s="161" t="str">
        <f>IFERROR(VLOOKUP(D299,Rate,5,FALSE)*F299,"")</f>
        <v/>
      </c>
    </row>
    <row r="300" spans="1:9" x14ac:dyDescent="0.3">
      <c r="A300">
        <v>299</v>
      </c>
      <c r="E300" s="163" t="str">
        <f>IFERROR(VLOOKUP(D300,Rate,2,FALSE),"")</f>
        <v/>
      </c>
      <c r="G300" s="159" t="str">
        <f>IFERROR(VLOOKUP(D300,Rate,3,FALSE)*F300,"")</f>
        <v/>
      </c>
      <c r="H300" s="160" t="str">
        <f>IFERROR(VLOOKUP(D300,Rate,4,FALSE)*F300,"")</f>
        <v/>
      </c>
      <c r="I300" s="161" t="str">
        <f>IFERROR(VLOOKUP(D300,Rate,5,FALSE)*F300,"")</f>
        <v/>
      </c>
    </row>
    <row r="301" spans="1:9" x14ac:dyDescent="0.3">
      <c r="A301">
        <v>300</v>
      </c>
      <c r="E301" s="163" t="str">
        <f>IFERROR(VLOOKUP(D301,Rate,2,FALSE),"")</f>
        <v/>
      </c>
      <c r="G301" s="159" t="str">
        <f>IFERROR(VLOOKUP(D301,Rate,3,FALSE)*F301,"")</f>
        <v/>
      </c>
      <c r="H301" s="160" t="str">
        <f>IFERROR(VLOOKUP(D301,Rate,4,FALSE)*F301,"")</f>
        <v/>
      </c>
      <c r="I301" s="161" t="str">
        <f>IFERROR(VLOOKUP(D301,Rate,5,FALSE)*F301,"")</f>
        <v/>
      </c>
    </row>
    <row r="302" spans="1:9" x14ac:dyDescent="0.3">
      <c r="A302">
        <v>301</v>
      </c>
      <c r="E302" s="163" t="str">
        <f>IFERROR(VLOOKUP(D302,Rate,2,FALSE),"")</f>
        <v/>
      </c>
      <c r="G302" s="159" t="str">
        <f>IFERROR(VLOOKUP(D302,Rate,3,FALSE)*F302,"")</f>
        <v/>
      </c>
      <c r="H302" s="160" t="str">
        <f>IFERROR(VLOOKUP(D302,Rate,4,FALSE)*F302,"")</f>
        <v/>
      </c>
      <c r="I302" s="161" t="str">
        <f>IFERROR(VLOOKUP(D302,Rate,5,FALSE)*F302,"")</f>
        <v/>
      </c>
    </row>
    <row r="303" spans="1:9" x14ac:dyDescent="0.3">
      <c r="A303">
        <v>302</v>
      </c>
      <c r="E303" s="163" t="str">
        <f>IFERROR(VLOOKUP(D303,Rate,2,FALSE),"")</f>
        <v/>
      </c>
      <c r="G303" s="159" t="str">
        <f>IFERROR(VLOOKUP(D303,Rate,3,FALSE)*F303,"")</f>
        <v/>
      </c>
      <c r="H303" s="160" t="str">
        <f>IFERROR(VLOOKUP(D303,Rate,4,FALSE)*F303,"")</f>
        <v/>
      </c>
      <c r="I303" s="161" t="str">
        <f>IFERROR(VLOOKUP(D303,Rate,5,FALSE)*F303,"")</f>
        <v/>
      </c>
    </row>
    <row r="304" spans="1:9" x14ac:dyDescent="0.3">
      <c r="A304">
        <v>303</v>
      </c>
      <c r="E304" s="163" t="str">
        <f>IFERROR(VLOOKUP(D304,Rate,2,FALSE),"")</f>
        <v/>
      </c>
      <c r="G304" s="159" t="str">
        <f>IFERROR(VLOOKUP(D304,Rate,3,FALSE)*F304,"")</f>
        <v/>
      </c>
      <c r="H304" s="160" t="str">
        <f>IFERROR(VLOOKUP(D304,Rate,4,FALSE)*F304,"")</f>
        <v/>
      </c>
      <c r="I304" s="161" t="str">
        <f>IFERROR(VLOOKUP(D304,Rate,5,FALSE)*F304,"")</f>
        <v/>
      </c>
    </row>
    <row r="305" spans="1:9" x14ac:dyDescent="0.3">
      <c r="A305">
        <v>304</v>
      </c>
      <c r="E305" s="163" t="str">
        <f>IFERROR(VLOOKUP(D305,Rate,2,FALSE),"")</f>
        <v/>
      </c>
      <c r="G305" s="159" t="str">
        <f>IFERROR(VLOOKUP(D305,Rate,3,FALSE)*F305,"")</f>
        <v/>
      </c>
      <c r="H305" s="160" t="str">
        <f>IFERROR(VLOOKUP(D305,Rate,4,FALSE)*F305,"")</f>
        <v/>
      </c>
      <c r="I305" s="161" t="str">
        <f>IFERROR(VLOOKUP(D305,Rate,5,FALSE)*F305,"")</f>
        <v/>
      </c>
    </row>
    <row r="306" spans="1:9" x14ac:dyDescent="0.3">
      <c r="A306">
        <v>305</v>
      </c>
      <c r="E306" s="163" t="str">
        <f>IFERROR(VLOOKUP(D306,Rate,2,FALSE),"")</f>
        <v/>
      </c>
      <c r="G306" s="159" t="str">
        <f>IFERROR(VLOOKUP(D306,Rate,3,FALSE)*F306,"")</f>
        <v/>
      </c>
      <c r="H306" s="160" t="str">
        <f>IFERROR(VLOOKUP(D306,Rate,4,FALSE)*F306,"")</f>
        <v/>
      </c>
      <c r="I306" s="161" t="str">
        <f>IFERROR(VLOOKUP(D306,Rate,5,FALSE)*F306,"")</f>
        <v/>
      </c>
    </row>
    <row r="307" spans="1:9" x14ac:dyDescent="0.3">
      <c r="A307">
        <v>306</v>
      </c>
      <c r="E307" s="163" t="str">
        <f>IFERROR(VLOOKUP(D307,Rate,2,FALSE),"")</f>
        <v/>
      </c>
      <c r="G307" s="159" t="str">
        <f>IFERROR(VLOOKUP(D307,Rate,3,FALSE)*F307,"")</f>
        <v/>
      </c>
      <c r="H307" s="160" t="str">
        <f>IFERROR(VLOOKUP(D307,Rate,4,FALSE)*F307,"")</f>
        <v/>
      </c>
      <c r="I307" s="161" t="str">
        <f>IFERROR(VLOOKUP(D307,Rate,5,FALSE)*F307,"")</f>
        <v/>
      </c>
    </row>
    <row r="308" spans="1:9" x14ac:dyDescent="0.3">
      <c r="A308">
        <v>307</v>
      </c>
      <c r="E308" s="163" t="str">
        <f>IFERROR(VLOOKUP(D308,Rate,2,FALSE),"")</f>
        <v/>
      </c>
      <c r="G308" s="159" t="str">
        <f>IFERROR(VLOOKUP(D308,Rate,3,FALSE)*F308,"")</f>
        <v/>
      </c>
      <c r="H308" s="160" t="str">
        <f>IFERROR(VLOOKUP(D308,Rate,4,FALSE)*F308,"")</f>
        <v/>
      </c>
      <c r="I308" s="161" t="str">
        <f>IFERROR(VLOOKUP(D308,Rate,5,FALSE)*F308,"")</f>
        <v/>
      </c>
    </row>
    <row r="309" spans="1:9" x14ac:dyDescent="0.3">
      <c r="A309">
        <v>308</v>
      </c>
      <c r="E309" s="163" t="str">
        <f>IFERROR(VLOOKUP(D309,Rate,2,FALSE),"")</f>
        <v/>
      </c>
      <c r="G309" s="159" t="str">
        <f>IFERROR(VLOOKUP(D309,Rate,3,FALSE)*F309,"")</f>
        <v/>
      </c>
      <c r="H309" s="160" t="str">
        <f>IFERROR(VLOOKUP(D309,Rate,4,FALSE)*F309,"")</f>
        <v/>
      </c>
      <c r="I309" s="161" t="str">
        <f>IFERROR(VLOOKUP(D309,Rate,5,FALSE)*F309,"")</f>
        <v/>
      </c>
    </row>
    <row r="310" spans="1:9" x14ac:dyDescent="0.3">
      <c r="A310">
        <v>309</v>
      </c>
      <c r="E310" s="163" t="str">
        <f>IFERROR(VLOOKUP(D310,Rate,2,FALSE),"")</f>
        <v/>
      </c>
      <c r="G310" s="159" t="str">
        <f>IFERROR(VLOOKUP(D310,Rate,3,FALSE)*F310,"")</f>
        <v/>
      </c>
      <c r="H310" s="160" t="str">
        <f>IFERROR(VLOOKUP(D310,Rate,4,FALSE)*F310,"")</f>
        <v/>
      </c>
      <c r="I310" s="161" t="str">
        <f>IFERROR(VLOOKUP(D310,Rate,5,FALSE)*F310,"")</f>
        <v/>
      </c>
    </row>
    <row r="311" spans="1:9" x14ac:dyDescent="0.3">
      <c r="A311">
        <v>310</v>
      </c>
      <c r="E311" s="163" t="str">
        <f>IFERROR(VLOOKUP(D311,Rate,2,FALSE),"")</f>
        <v/>
      </c>
      <c r="G311" s="159" t="str">
        <f>IFERROR(VLOOKUP(D311,Rate,3,FALSE)*F311,"")</f>
        <v/>
      </c>
      <c r="H311" s="160" t="str">
        <f>IFERROR(VLOOKUP(D311,Rate,4,FALSE)*F311,"")</f>
        <v/>
      </c>
      <c r="I311" s="161" t="str">
        <f>IFERROR(VLOOKUP(D311,Rate,5,FALSE)*F311,"")</f>
        <v/>
      </c>
    </row>
    <row r="312" spans="1:9" x14ac:dyDescent="0.3">
      <c r="A312">
        <v>311</v>
      </c>
      <c r="E312" s="163" t="str">
        <f>IFERROR(VLOOKUP(D312,Rate,2,FALSE),"")</f>
        <v/>
      </c>
      <c r="G312" s="159" t="str">
        <f>IFERROR(VLOOKUP(D312,Rate,3,FALSE)*F312,"")</f>
        <v/>
      </c>
      <c r="H312" s="160" t="str">
        <f>IFERROR(VLOOKUP(D312,Rate,4,FALSE)*F312,"")</f>
        <v/>
      </c>
      <c r="I312" s="161" t="str">
        <f>IFERROR(VLOOKUP(D312,Rate,5,FALSE)*F312,"")</f>
        <v/>
      </c>
    </row>
    <row r="313" spans="1:9" x14ac:dyDescent="0.3">
      <c r="A313">
        <v>312</v>
      </c>
      <c r="E313" s="163" t="str">
        <f>IFERROR(VLOOKUP(D313,Rate,2,FALSE),"")</f>
        <v/>
      </c>
      <c r="G313" s="159" t="str">
        <f>IFERROR(VLOOKUP(D313,Rate,3,FALSE)*F313,"")</f>
        <v/>
      </c>
      <c r="H313" s="160" t="str">
        <f>IFERROR(VLOOKUP(D313,Rate,4,FALSE)*F313,"")</f>
        <v/>
      </c>
      <c r="I313" s="161" t="str">
        <f>IFERROR(VLOOKUP(D313,Rate,5,FALSE)*F313,"")</f>
        <v/>
      </c>
    </row>
    <row r="314" spans="1:9" x14ac:dyDescent="0.3">
      <c r="A314">
        <v>313</v>
      </c>
      <c r="E314" s="163" t="str">
        <f>IFERROR(VLOOKUP(D314,Rate,2,FALSE),"")</f>
        <v/>
      </c>
      <c r="G314" s="159" t="str">
        <f>IFERROR(VLOOKUP(D314,Rate,3,FALSE)*F314,"")</f>
        <v/>
      </c>
      <c r="H314" s="160" t="str">
        <f>IFERROR(VLOOKUP(D314,Rate,4,FALSE)*F314,"")</f>
        <v/>
      </c>
      <c r="I314" s="161" t="str">
        <f>IFERROR(VLOOKUP(D314,Rate,5,FALSE)*F314,"")</f>
        <v/>
      </c>
    </row>
    <row r="315" spans="1:9" x14ac:dyDescent="0.3">
      <c r="A315">
        <v>314</v>
      </c>
      <c r="E315" s="163" t="str">
        <f>IFERROR(VLOOKUP(D315,Rate,2,FALSE),"")</f>
        <v/>
      </c>
      <c r="G315" s="159" t="str">
        <f>IFERROR(VLOOKUP(D315,Rate,3,FALSE)*F315,"")</f>
        <v/>
      </c>
      <c r="H315" s="160" t="str">
        <f>IFERROR(VLOOKUP(D315,Rate,4,FALSE)*F315,"")</f>
        <v/>
      </c>
      <c r="I315" s="161" t="str">
        <f>IFERROR(VLOOKUP(D315,Rate,5,FALSE)*F315,"")</f>
        <v/>
      </c>
    </row>
    <row r="316" spans="1:9" x14ac:dyDescent="0.3">
      <c r="A316">
        <v>315</v>
      </c>
      <c r="E316" s="163" t="str">
        <f>IFERROR(VLOOKUP(D316,Rate,2,FALSE),"")</f>
        <v/>
      </c>
      <c r="G316" s="159" t="str">
        <f>IFERROR(VLOOKUP(D316,Rate,3,FALSE)*F316,"")</f>
        <v/>
      </c>
      <c r="H316" s="160" t="str">
        <f>IFERROR(VLOOKUP(D316,Rate,4,FALSE)*F316,"")</f>
        <v/>
      </c>
      <c r="I316" s="161" t="str">
        <f>IFERROR(VLOOKUP(D316,Rate,5,FALSE)*F316,"")</f>
        <v/>
      </c>
    </row>
    <row r="317" spans="1:9" x14ac:dyDescent="0.3">
      <c r="A317">
        <v>316</v>
      </c>
      <c r="E317" s="163" t="str">
        <f>IFERROR(VLOOKUP(D317,Rate,2,FALSE),"")</f>
        <v/>
      </c>
      <c r="G317" s="159" t="str">
        <f>IFERROR(VLOOKUP(D317,Rate,3,FALSE)*F317,"")</f>
        <v/>
      </c>
      <c r="H317" s="160" t="str">
        <f>IFERROR(VLOOKUP(D317,Rate,4,FALSE)*F317,"")</f>
        <v/>
      </c>
      <c r="I317" s="161" t="str">
        <f>IFERROR(VLOOKUP(D317,Rate,5,FALSE)*F317,"")</f>
        <v/>
      </c>
    </row>
    <row r="318" spans="1:9" x14ac:dyDescent="0.3">
      <c r="A318">
        <v>317</v>
      </c>
      <c r="E318" s="163" t="str">
        <f>IFERROR(VLOOKUP(D318,Rate,2,FALSE),"")</f>
        <v/>
      </c>
      <c r="G318" s="159" t="str">
        <f>IFERROR(VLOOKUP(D318,Rate,3,FALSE)*F318,"")</f>
        <v/>
      </c>
      <c r="H318" s="160" t="str">
        <f>IFERROR(VLOOKUP(D318,Rate,4,FALSE)*F318,"")</f>
        <v/>
      </c>
      <c r="I318" s="161" t="str">
        <f>IFERROR(VLOOKUP(D318,Rate,5,FALSE)*F318,"")</f>
        <v/>
      </c>
    </row>
    <row r="319" spans="1:9" x14ac:dyDescent="0.3">
      <c r="A319">
        <v>318</v>
      </c>
      <c r="E319" s="163" t="str">
        <f>IFERROR(VLOOKUP(D319,Rate,2,FALSE),"")</f>
        <v/>
      </c>
      <c r="G319" s="159" t="str">
        <f>IFERROR(VLOOKUP(D319,Rate,3,FALSE)*F319,"")</f>
        <v/>
      </c>
      <c r="H319" s="160" t="str">
        <f>IFERROR(VLOOKUP(D319,Rate,4,FALSE)*F319,"")</f>
        <v/>
      </c>
      <c r="I319" s="161" t="str">
        <f>IFERROR(VLOOKUP(D319,Rate,5,FALSE)*F319,"")</f>
        <v/>
      </c>
    </row>
    <row r="320" spans="1:9" x14ac:dyDescent="0.3">
      <c r="A320">
        <v>319</v>
      </c>
      <c r="E320" s="163" t="str">
        <f>IFERROR(VLOOKUP(D320,Rate,2,FALSE),"")</f>
        <v/>
      </c>
      <c r="G320" s="159" t="str">
        <f>IFERROR(VLOOKUP(D320,Rate,3,FALSE)*F320,"")</f>
        <v/>
      </c>
      <c r="H320" s="160" t="str">
        <f>IFERROR(VLOOKUP(D320,Rate,4,FALSE)*F320,"")</f>
        <v/>
      </c>
      <c r="I320" s="161" t="str">
        <f>IFERROR(VLOOKUP(D320,Rate,5,FALSE)*F320,"")</f>
        <v/>
      </c>
    </row>
    <row r="321" spans="1:9" x14ac:dyDescent="0.3">
      <c r="A321">
        <v>320</v>
      </c>
      <c r="E321" s="163" t="str">
        <f>IFERROR(VLOOKUP(D321,Rate,2,FALSE),"")</f>
        <v/>
      </c>
      <c r="G321" s="159" t="str">
        <f>IFERROR(VLOOKUP(D321,Rate,3,FALSE)*F321,"")</f>
        <v/>
      </c>
      <c r="H321" s="160" t="str">
        <f>IFERROR(VLOOKUP(D321,Rate,4,FALSE)*F321,"")</f>
        <v/>
      </c>
      <c r="I321" s="161" t="str">
        <f>IFERROR(VLOOKUP(D321,Rate,5,FALSE)*F321,"")</f>
        <v/>
      </c>
    </row>
    <row r="322" spans="1:9" x14ac:dyDescent="0.3">
      <c r="A322">
        <v>321</v>
      </c>
      <c r="E322" s="163" t="str">
        <f>IFERROR(VLOOKUP(D322,Rate,2,FALSE),"")</f>
        <v/>
      </c>
      <c r="G322" s="159" t="str">
        <f>IFERROR(VLOOKUP(D322,Rate,3,FALSE)*F322,"")</f>
        <v/>
      </c>
      <c r="H322" s="160" t="str">
        <f>IFERROR(VLOOKUP(D322,Rate,4,FALSE)*F322,"")</f>
        <v/>
      </c>
      <c r="I322" s="161" t="str">
        <f>IFERROR(VLOOKUP(D322,Rate,5,FALSE)*F322,"")</f>
        <v/>
      </c>
    </row>
    <row r="323" spans="1:9" x14ac:dyDescent="0.3">
      <c r="A323">
        <v>322</v>
      </c>
      <c r="E323" s="163" t="str">
        <f>IFERROR(VLOOKUP(D323,Rate,2,FALSE),"")</f>
        <v/>
      </c>
      <c r="G323" s="159" t="str">
        <f>IFERROR(VLOOKUP(D323,Rate,3,FALSE)*F323,"")</f>
        <v/>
      </c>
      <c r="H323" s="160" t="str">
        <f>IFERROR(VLOOKUP(D323,Rate,4,FALSE)*F323,"")</f>
        <v/>
      </c>
      <c r="I323" s="161" t="str">
        <f>IFERROR(VLOOKUP(D323,Rate,5,FALSE)*F323,"")</f>
        <v/>
      </c>
    </row>
    <row r="324" spans="1:9" x14ac:dyDescent="0.3">
      <c r="A324">
        <v>323</v>
      </c>
      <c r="E324" s="163" t="str">
        <f>IFERROR(VLOOKUP(D324,Rate,2,FALSE),"")</f>
        <v/>
      </c>
      <c r="G324" s="159" t="str">
        <f>IFERROR(VLOOKUP(D324,Rate,3,FALSE)*F324,"")</f>
        <v/>
      </c>
      <c r="H324" s="160" t="str">
        <f>IFERROR(VLOOKUP(D324,Rate,4,FALSE)*F324,"")</f>
        <v/>
      </c>
      <c r="I324" s="161" t="str">
        <f>IFERROR(VLOOKUP(D324,Rate,5,FALSE)*F324,"")</f>
        <v/>
      </c>
    </row>
    <row r="325" spans="1:9" x14ac:dyDescent="0.3">
      <c r="A325">
        <v>324</v>
      </c>
      <c r="E325" s="163" t="str">
        <f>IFERROR(VLOOKUP(D325,Rate,2,FALSE),"")</f>
        <v/>
      </c>
      <c r="G325" s="159" t="str">
        <f>IFERROR(VLOOKUP(D325,Rate,3,FALSE)*F325,"")</f>
        <v/>
      </c>
      <c r="H325" s="160" t="str">
        <f>IFERROR(VLOOKUP(D325,Rate,4,FALSE)*F325,"")</f>
        <v/>
      </c>
      <c r="I325" s="161" t="str">
        <f>IFERROR(VLOOKUP(D325,Rate,5,FALSE)*F325,"")</f>
        <v/>
      </c>
    </row>
    <row r="326" spans="1:9" x14ac:dyDescent="0.3">
      <c r="A326">
        <v>325</v>
      </c>
      <c r="E326" s="163" t="str">
        <f>IFERROR(VLOOKUP(D326,Rate,2,FALSE),"")</f>
        <v/>
      </c>
      <c r="G326" s="159" t="str">
        <f>IFERROR(VLOOKUP(D326,Rate,3,FALSE)*F326,"")</f>
        <v/>
      </c>
      <c r="H326" s="160" t="str">
        <f>IFERROR(VLOOKUP(D326,Rate,4,FALSE)*F326,"")</f>
        <v/>
      </c>
      <c r="I326" s="161" t="str">
        <f>IFERROR(VLOOKUP(D326,Rate,5,FALSE)*F326,"")</f>
        <v/>
      </c>
    </row>
    <row r="327" spans="1:9" x14ac:dyDescent="0.3">
      <c r="A327">
        <v>326</v>
      </c>
      <c r="E327" s="163" t="str">
        <f>IFERROR(VLOOKUP(D327,Rate,2,FALSE),"")</f>
        <v/>
      </c>
      <c r="G327" s="159" t="str">
        <f>IFERROR(VLOOKUP(D327,Rate,3,FALSE)*F327,"")</f>
        <v/>
      </c>
      <c r="H327" s="160" t="str">
        <f>IFERROR(VLOOKUP(D327,Rate,4,FALSE)*F327,"")</f>
        <v/>
      </c>
      <c r="I327" s="161" t="str">
        <f>IFERROR(VLOOKUP(D327,Rate,5,FALSE)*F327,"")</f>
        <v/>
      </c>
    </row>
    <row r="328" spans="1:9" x14ac:dyDescent="0.3">
      <c r="A328">
        <v>327</v>
      </c>
      <c r="E328" s="163" t="str">
        <f>IFERROR(VLOOKUP(D328,Rate,2,FALSE),"")</f>
        <v/>
      </c>
      <c r="G328" s="159" t="str">
        <f>IFERROR(VLOOKUP(D328,Rate,3,FALSE)*F328,"")</f>
        <v/>
      </c>
      <c r="H328" s="160" t="str">
        <f>IFERROR(VLOOKUP(D328,Rate,4,FALSE)*F328,"")</f>
        <v/>
      </c>
      <c r="I328" s="161" t="str">
        <f>IFERROR(VLOOKUP(D328,Rate,5,FALSE)*F328,"")</f>
        <v/>
      </c>
    </row>
    <row r="329" spans="1:9" x14ac:dyDescent="0.3">
      <c r="A329">
        <v>328</v>
      </c>
      <c r="E329" s="163" t="str">
        <f>IFERROR(VLOOKUP(D329,Rate,2,FALSE),"")</f>
        <v/>
      </c>
      <c r="G329" s="159" t="str">
        <f>IFERROR(VLOOKUP(D329,Rate,3,FALSE)*F329,"")</f>
        <v/>
      </c>
      <c r="H329" s="160" t="str">
        <f>IFERROR(VLOOKUP(D329,Rate,4,FALSE)*F329,"")</f>
        <v/>
      </c>
      <c r="I329" s="161" t="str">
        <f>IFERROR(VLOOKUP(D329,Rate,5,FALSE)*F329,"")</f>
        <v/>
      </c>
    </row>
    <row r="330" spans="1:9" x14ac:dyDescent="0.3">
      <c r="A330">
        <v>329</v>
      </c>
      <c r="E330" s="163" t="str">
        <f>IFERROR(VLOOKUP(D330,Rate,2,FALSE),"")</f>
        <v/>
      </c>
      <c r="G330" s="159" t="str">
        <f>IFERROR(VLOOKUP(D330,Rate,3,FALSE)*F330,"")</f>
        <v/>
      </c>
      <c r="H330" s="160" t="str">
        <f>IFERROR(VLOOKUP(D330,Rate,4,FALSE)*F330,"")</f>
        <v/>
      </c>
      <c r="I330" s="161" t="str">
        <f>IFERROR(VLOOKUP(D330,Rate,5,FALSE)*F330,"")</f>
        <v/>
      </c>
    </row>
    <row r="331" spans="1:9" x14ac:dyDescent="0.3">
      <c r="A331">
        <v>330</v>
      </c>
      <c r="E331" s="163" t="str">
        <f>IFERROR(VLOOKUP(D331,Rate,2,FALSE),"")</f>
        <v/>
      </c>
      <c r="G331" s="159" t="str">
        <f>IFERROR(VLOOKUP(D331,Rate,3,FALSE)*F331,"")</f>
        <v/>
      </c>
      <c r="H331" s="160" t="str">
        <f>IFERROR(VLOOKUP(D331,Rate,4,FALSE)*F331,"")</f>
        <v/>
      </c>
      <c r="I331" s="161" t="str">
        <f>IFERROR(VLOOKUP(D331,Rate,5,FALSE)*F331,"")</f>
        <v/>
      </c>
    </row>
    <row r="332" spans="1:9" x14ac:dyDescent="0.3">
      <c r="A332">
        <v>331</v>
      </c>
      <c r="E332" s="163" t="str">
        <f>IFERROR(VLOOKUP(D332,Rate,2,FALSE),"")</f>
        <v/>
      </c>
      <c r="G332" s="159" t="str">
        <f>IFERROR(VLOOKUP(D332,Rate,3,FALSE)*F332,"")</f>
        <v/>
      </c>
      <c r="H332" s="160" t="str">
        <f>IFERROR(VLOOKUP(D332,Rate,4,FALSE)*F332,"")</f>
        <v/>
      </c>
      <c r="I332" s="161" t="str">
        <f>IFERROR(VLOOKUP(D332,Rate,5,FALSE)*F332,"")</f>
        <v/>
      </c>
    </row>
    <row r="333" spans="1:9" x14ac:dyDescent="0.3">
      <c r="A333">
        <v>332</v>
      </c>
      <c r="E333" s="163" t="str">
        <f>IFERROR(VLOOKUP(D333,Rate,2,FALSE),"")</f>
        <v/>
      </c>
      <c r="G333" s="159" t="str">
        <f>IFERROR(VLOOKUP(D333,Rate,3,FALSE)*F333,"")</f>
        <v/>
      </c>
      <c r="H333" s="160" t="str">
        <f>IFERROR(VLOOKUP(D333,Rate,4,FALSE)*F333,"")</f>
        <v/>
      </c>
      <c r="I333" s="161" t="str">
        <f>IFERROR(VLOOKUP(D333,Rate,5,FALSE)*F333,"")</f>
        <v/>
      </c>
    </row>
    <row r="334" spans="1:9" x14ac:dyDescent="0.3">
      <c r="A334">
        <v>333</v>
      </c>
      <c r="E334" s="163" t="str">
        <f>IFERROR(VLOOKUP(D334,Rate,2,FALSE),"")</f>
        <v/>
      </c>
      <c r="G334" s="159" t="str">
        <f>IFERROR(VLOOKUP(D334,Rate,3,FALSE)*F334,"")</f>
        <v/>
      </c>
      <c r="H334" s="160" t="str">
        <f>IFERROR(VLOOKUP(D334,Rate,4,FALSE)*F334,"")</f>
        <v/>
      </c>
      <c r="I334" s="161" t="str">
        <f>IFERROR(VLOOKUP(D334,Rate,5,FALSE)*F334,"")</f>
        <v/>
      </c>
    </row>
    <row r="335" spans="1:9" x14ac:dyDescent="0.3">
      <c r="A335">
        <v>334</v>
      </c>
      <c r="E335" s="163" t="str">
        <f>IFERROR(VLOOKUP(D335,Rate,2,FALSE),"")</f>
        <v/>
      </c>
      <c r="G335" s="159" t="str">
        <f>IFERROR(VLOOKUP(D335,Rate,3,FALSE)*F335,"")</f>
        <v/>
      </c>
      <c r="H335" s="160" t="str">
        <f>IFERROR(VLOOKUP(D335,Rate,4,FALSE)*F335,"")</f>
        <v/>
      </c>
      <c r="I335" s="161" t="str">
        <f>IFERROR(VLOOKUP(D335,Rate,5,FALSE)*F335,"")</f>
        <v/>
      </c>
    </row>
    <row r="336" spans="1:9" x14ac:dyDescent="0.3">
      <c r="A336">
        <v>335</v>
      </c>
      <c r="E336" s="163" t="str">
        <f>IFERROR(VLOOKUP(D336,Rate,2,FALSE),"")</f>
        <v/>
      </c>
      <c r="G336" s="159" t="str">
        <f>IFERROR(VLOOKUP(D336,Rate,3,FALSE)*F336,"")</f>
        <v/>
      </c>
      <c r="H336" s="160" t="str">
        <f>IFERROR(VLOOKUP(D336,Rate,4,FALSE)*F336,"")</f>
        <v/>
      </c>
      <c r="I336" s="161" t="str">
        <f>IFERROR(VLOOKUP(D336,Rate,5,FALSE)*F336,"")</f>
        <v/>
      </c>
    </row>
    <row r="337" spans="1:9" x14ac:dyDescent="0.3">
      <c r="A337">
        <v>336</v>
      </c>
      <c r="E337" s="163" t="str">
        <f>IFERROR(VLOOKUP(D337,Rate,2,FALSE),"")</f>
        <v/>
      </c>
      <c r="G337" s="159" t="str">
        <f>IFERROR(VLOOKUP(D337,Rate,3,FALSE)*F337,"")</f>
        <v/>
      </c>
      <c r="H337" s="160" t="str">
        <f>IFERROR(VLOOKUP(D337,Rate,4,FALSE)*F337,"")</f>
        <v/>
      </c>
      <c r="I337" s="161" t="str">
        <f>IFERROR(VLOOKUP(D337,Rate,5,FALSE)*F337,"")</f>
        <v/>
      </c>
    </row>
    <row r="338" spans="1:9" x14ac:dyDescent="0.3">
      <c r="A338">
        <v>337</v>
      </c>
      <c r="E338" s="163" t="str">
        <f>IFERROR(VLOOKUP(D338,Rate,2,FALSE),"")</f>
        <v/>
      </c>
      <c r="G338" s="159" t="str">
        <f>IFERROR(VLOOKUP(D338,Rate,3,FALSE)*F338,"")</f>
        <v/>
      </c>
      <c r="H338" s="160" t="str">
        <f>IFERROR(VLOOKUP(D338,Rate,4,FALSE)*F338,"")</f>
        <v/>
      </c>
      <c r="I338" s="161" t="str">
        <f>IFERROR(VLOOKUP(D338,Rate,5,FALSE)*F338,"")</f>
        <v/>
      </c>
    </row>
    <row r="339" spans="1:9" x14ac:dyDescent="0.3">
      <c r="A339">
        <v>338</v>
      </c>
      <c r="E339" s="163" t="str">
        <f>IFERROR(VLOOKUP(D339,Rate,2,FALSE),"")</f>
        <v/>
      </c>
      <c r="G339" s="159" t="str">
        <f>IFERROR(VLOOKUP(D339,Rate,3,FALSE)*F339,"")</f>
        <v/>
      </c>
      <c r="H339" s="160" t="str">
        <f>IFERROR(VLOOKUP(D339,Rate,4,FALSE)*F339,"")</f>
        <v/>
      </c>
      <c r="I339" s="161" t="str">
        <f>IFERROR(VLOOKUP(D339,Rate,5,FALSE)*F339,"")</f>
        <v/>
      </c>
    </row>
    <row r="340" spans="1:9" x14ac:dyDescent="0.3">
      <c r="A340">
        <v>339</v>
      </c>
      <c r="E340" s="163" t="str">
        <f>IFERROR(VLOOKUP(D340,Rate,2,FALSE),"")</f>
        <v/>
      </c>
      <c r="G340" s="159" t="str">
        <f>IFERROR(VLOOKUP(D340,Rate,3,FALSE)*F340,"")</f>
        <v/>
      </c>
      <c r="H340" s="160" t="str">
        <f>IFERROR(VLOOKUP(D340,Rate,4,FALSE)*F340,"")</f>
        <v/>
      </c>
      <c r="I340" s="161" t="str">
        <f>IFERROR(VLOOKUP(D340,Rate,5,FALSE)*F340,"")</f>
        <v/>
      </c>
    </row>
    <row r="341" spans="1:9" x14ac:dyDescent="0.3">
      <c r="A341">
        <v>340</v>
      </c>
      <c r="E341" s="163" t="str">
        <f>IFERROR(VLOOKUP(D341,Rate,2,FALSE),"")</f>
        <v/>
      </c>
      <c r="G341" s="159" t="str">
        <f>IFERROR(VLOOKUP(D341,Rate,3,FALSE)*F341,"")</f>
        <v/>
      </c>
      <c r="H341" s="160" t="str">
        <f>IFERROR(VLOOKUP(D341,Rate,4,FALSE)*F341,"")</f>
        <v/>
      </c>
      <c r="I341" s="161" t="str">
        <f>IFERROR(VLOOKUP(D341,Rate,5,FALSE)*F341,"")</f>
        <v/>
      </c>
    </row>
    <row r="342" spans="1:9" x14ac:dyDescent="0.3">
      <c r="A342">
        <v>341</v>
      </c>
      <c r="E342" s="163" t="str">
        <f>IFERROR(VLOOKUP(D342,Rate,2,FALSE),"")</f>
        <v/>
      </c>
      <c r="G342" s="159" t="str">
        <f>IFERROR(VLOOKUP(D342,Rate,3,FALSE)*F342,"")</f>
        <v/>
      </c>
      <c r="H342" s="160" t="str">
        <f>IFERROR(VLOOKUP(D342,Rate,4,FALSE)*F342,"")</f>
        <v/>
      </c>
      <c r="I342" s="161" t="str">
        <f>IFERROR(VLOOKUP(D342,Rate,5,FALSE)*F342,"")</f>
        <v/>
      </c>
    </row>
    <row r="343" spans="1:9" x14ac:dyDescent="0.3">
      <c r="A343">
        <v>342</v>
      </c>
      <c r="E343" s="163" t="str">
        <f>IFERROR(VLOOKUP(D343,Rate,2,FALSE),"")</f>
        <v/>
      </c>
      <c r="G343" s="159" t="str">
        <f>IFERROR(VLOOKUP(D343,Rate,3,FALSE)*F343,"")</f>
        <v/>
      </c>
      <c r="H343" s="160" t="str">
        <f>IFERROR(VLOOKUP(D343,Rate,4,FALSE)*F343,"")</f>
        <v/>
      </c>
      <c r="I343" s="161" t="str">
        <f>IFERROR(VLOOKUP(D343,Rate,5,FALSE)*F343,"")</f>
        <v/>
      </c>
    </row>
    <row r="344" spans="1:9" x14ac:dyDescent="0.3">
      <c r="A344">
        <v>343</v>
      </c>
      <c r="E344" s="163" t="str">
        <f>IFERROR(VLOOKUP(D344,Rate,2,FALSE),"")</f>
        <v/>
      </c>
      <c r="G344" s="159" t="str">
        <f>IFERROR(VLOOKUP(D344,Rate,3,FALSE)*F344,"")</f>
        <v/>
      </c>
      <c r="H344" s="160" t="str">
        <f>IFERROR(VLOOKUP(D344,Rate,4,FALSE)*F344,"")</f>
        <v/>
      </c>
      <c r="I344" s="161" t="str">
        <f>IFERROR(VLOOKUP(D344,Rate,5,FALSE)*F344,"")</f>
        <v/>
      </c>
    </row>
    <row r="345" spans="1:9" x14ac:dyDescent="0.3">
      <c r="A345">
        <v>344</v>
      </c>
      <c r="E345" s="163" t="str">
        <f>IFERROR(VLOOKUP(D345,Rate,2,FALSE),"")</f>
        <v/>
      </c>
      <c r="G345" s="159" t="str">
        <f>IFERROR(VLOOKUP(D345,Rate,3,FALSE)*F345,"")</f>
        <v/>
      </c>
      <c r="H345" s="160" t="str">
        <f>IFERROR(VLOOKUP(D345,Rate,4,FALSE)*F345,"")</f>
        <v/>
      </c>
      <c r="I345" s="161" t="str">
        <f>IFERROR(VLOOKUP(D345,Rate,5,FALSE)*F345,"")</f>
        <v/>
      </c>
    </row>
    <row r="346" spans="1:9" x14ac:dyDescent="0.3">
      <c r="A346">
        <v>345</v>
      </c>
      <c r="E346" s="163" t="str">
        <f>IFERROR(VLOOKUP(D346,Rate,2,FALSE),"")</f>
        <v/>
      </c>
      <c r="G346" s="159" t="str">
        <f>IFERROR(VLOOKUP(D346,Rate,3,FALSE)*F346,"")</f>
        <v/>
      </c>
      <c r="H346" s="160" t="str">
        <f>IFERROR(VLOOKUP(D346,Rate,4,FALSE)*F346,"")</f>
        <v/>
      </c>
      <c r="I346" s="161" t="str">
        <f>IFERROR(VLOOKUP(D346,Rate,5,FALSE)*F346,"")</f>
        <v/>
      </c>
    </row>
    <row r="347" spans="1:9" x14ac:dyDescent="0.3">
      <c r="A347">
        <v>346</v>
      </c>
      <c r="E347" s="163" t="str">
        <f>IFERROR(VLOOKUP(D347,Rate,2,FALSE),"")</f>
        <v/>
      </c>
      <c r="G347" s="159" t="str">
        <f>IFERROR(VLOOKUP(D347,Rate,3,FALSE)*F347,"")</f>
        <v/>
      </c>
      <c r="H347" s="160" t="str">
        <f>IFERROR(VLOOKUP(D347,Rate,4,FALSE)*F347,"")</f>
        <v/>
      </c>
      <c r="I347" s="161" t="str">
        <f>IFERROR(VLOOKUP(D347,Rate,5,FALSE)*F347,"")</f>
        <v/>
      </c>
    </row>
    <row r="348" spans="1:9" x14ac:dyDescent="0.3">
      <c r="A348">
        <v>347</v>
      </c>
      <c r="E348" s="163" t="str">
        <f>IFERROR(VLOOKUP(D348,Rate,2,FALSE),"")</f>
        <v/>
      </c>
      <c r="G348" s="159" t="str">
        <f>IFERROR(VLOOKUP(D348,Rate,3,FALSE)*F348,"")</f>
        <v/>
      </c>
      <c r="H348" s="160" t="str">
        <f>IFERROR(VLOOKUP(D348,Rate,4,FALSE)*F348,"")</f>
        <v/>
      </c>
      <c r="I348" s="161" t="str">
        <f>IFERROR(VLOOKUP(D348,Rate,5,FALSE)*F348,"")</f>
        <v/>
      </c>
    </row>
    <row r="349" spans="1:9" x14ac:dyDescent="0.3">
      <c r="A349">
        <v>348</v>
      </c>
      <c r="E349" s="163" t="str">
        <f>IFERROR(VLOOKUP(D349,Rate,2,FALSE),"")</f>
        <v/>
      </c>
      <c r="G349" s="159" t="str">
        <f>IFERROR(VLOOKUP(D349,Rate,3,FALSE)*F349,"")</f>
        <v/>
      </c>
      <c r="H349" s="160" t="str">
        <f>IFERROR(VLOOKUP(D349,Rate,4,FALSE)*F349,"")</f>
        <v/>
      </c>
      <c r="I349" s="161" t="str">
        <f>IFERROR(VLOOKUP(D349,Rate,5,FALSE)*F349,"")</f>
        <v/>
      </c>
    </row>
    <row r="350" spans="1:9" x14ac:dyDescent="0.3">
      <c r="A350">
        <v>349</v>
      </c>
      <c r="E350" s="163" t="str">
        <f>IFERROR(VLOOKUP(D350,Rate,2,FALSE),"")</f>
        <v/>
      </c>
      <c r="G350" s="159" t="str">
        <f>IFERROR(VLOOKUP(D350,Rate,3,FALSE)*F350,"")</f>
        <v/>
      </c>
      <c r="H350" s="160" t="str">
        <f>IFERROR(VLOOKUP(D350,Rate,4,FALSE)*F350,"")</f>
        <v/>
      </c>
      <c r="I350" s="161" t="str">
        <f>IFERROR(VLOOKUP(D350,Rate,5,FALSE)*F350,"")</f>
        <v/>
      </c>
    </row>
    <row r="351" spans="1:9" x14ac:dyDescent="0.3">
      <c r="A351">
        <v>350</v>
      </c>
      <c r="E351" s="163" t="str">
        <f>IFERROR(VLOOKUP(D351,Rate,2,FALSE),"")</f>
        <v/>
      </c>
      <c r="G351" s="159" t="str">
        <f>IFERROR(VLOOKUP(D351,Rate,3,FALSE)*F351,"")</f>
        <v/>
      </c>
      <c r="H351" s="160" t="str">
        <f>IFERROR(VLOOKUP(D351,Rate,4,FALSE)*F351,"")</f>
        <v/>
      </c>
      <c r="I351" s="161" t="str">
        <f>IFERROR(VLOOKUP(D351,Rate,5,FALSE)*F351,"")</f>
        <v/>
      </c>
    </row>
    <row r="352" spans="1:9" x14ac:dyDescent="0.3">
      <c r="A352">
        <v>351</v>
      </c>
      <c r="E352" s="163" t="str">
        <f>IFERROR(VLOOKUP(D352,Rate,2,FALSE),"")</f>
        <v/>
      </c>
      <c r="G352" s="159" t="str">
        <f>IFERROR(VLOOKUP(D352,Rate,3,FALSE)*F352,"")</f>
        <v/>
      </c>
      <c r="H352" s="160" t="str">
        <f>IFERROR(VLOOKUP(D352,Rate,4,FALSE)*F352,"")</f>
        <v/>
      </c>
      <c r="I352" s="161" t="str">
        <f>IFERROR(VLOOKUP(D352,Rate,5,FALSE)*F352,"")</f>
        <v/>
      </c>
    </row>
    <row r="353" spans="1:9" x14ac:dyDescent="0.3">
      <c r="A353">
        <v>352</v>
      </c>
      <c r="E353" s="163" t="str">
        <f>IFERROR(VLOOKUP(D353,Rate,2,FALSE),"")</f>
        <v/>
      </c>
      <c r="G353" s="159" t="str">
        <f>IFERROR(VLOOKUP(D353,Rate,3,FALSE)*F353,"")</f>
        <v/>
      </c>
      <c r="H353" s="160" t="str">
        <f>IFERROR(VLOOKUP(D353,Rate,4,FALSE)*F353,"")</f>
        <v/>
      </c>
      <c r="I353" s="161" t="str">
        <f>IFERROR(VLOOKUP(D353,Rate,5,FALSE)*F353,"")</f>
        <v/>
      </c>
    </row>
    <row r="354" spans="1:9" x14ac:dyDescent="0.3">
      <c r="A354">
        <v>353</v>
      </c>
      <c r="E354" s="163" t="str">
        <f>IFERROR(VLOOKUP(D354,Rate,2,FALSE),"")</f>
        <v/>
      </c>
      <c r="G354" s="159" t="str">
        <f>IFERROR(VLOOKUP(D354,Rate,3,FALSE)*F354,"")</f>
        <v/>
      </c>
      <c r="H354" s="160" t="str">
        <f>IFERROR(VLOOKUP(D354,Rate,4,FALSE)*F354,"")</f>
        <v/>
      </c>
      <c r="I354" s="161" t="str">
        <f>IFERROR(VLOOKUP(D354,Rate,5,FALSE)*F354,"")</f>
        <v/>
      </c>
    </row>
    <row r="355" spans="1:9" x14ac:dyDescent="0.3">
      <c r="A355">
        <v>354</v>
      </c>
      <c r="E355" s="163" t="str">
        <f>IFERROR(VLOOKUP(D355,Rate,2,FALSE),"")</f>
        <v/>
      </c>
      <c r="G355" s="159" t="str">
        <f>IFERROR(VLOOKUP(D355,Rate,3,FALSE)*F355,"")</f>
        <v/>
      </c>
      <c r="H355" s="160" t="str">
        <f>IFERROR(VLOOKUP(D355,Rate,4,FALSE)*F355,"")</f>
        <v/>
      </c>
      <c r="I355" s="161" t="str">
        <f>IFERROR(VLOOKUP(D355,Rate,5,FALSE)*F355,"")</f>
        <v/>
      </c>
    </row>
    <row r="356" spans="1:9" x14ac:dyDescent="0.3">
      <c r="A356">
        <v>355</v>
      </c>
      <c r="E356" s="163" t="str">
        <f>IFERROR(VLOOKUP(D356,Rate,2,FALSE),"")</f>
        <v/>
      </c>
      <c r="G356" s="159" t="str">
        <f>IFERROR(VLOOKUP(D356,Rate,3,FALSE)*F356,"")</f>
        <v/>
      </c>
      <c r="H356" s="160" t="str">
        <f>IFERROR(VLOOKUP(D356,Rate,4,FALSE)*F356,"")</f>
        <v/>
      </c>
      <c r="I356" s="161" t="str">
        <f>IFERROR(VLOOKUP(D356,Rate,5,FALSE)*F356,"")</f>
        <v/>
      </c>
    </row>
    <row r="357" spans="1:9" x14ac:dyDescent="0.3">
      <c r="A357">
        <v>356</v>
      </c>
      <c r="E357" s="163" t="str">
        <f>IFERROR(VLOOKUP(D357,Rate,2,FALSE),"")</f>
        <v/>
      </c>
      <c r="G357" s="159" t="str">
        <f>IFERROR(VLOOKUP(D357,Rate,3,FALSE)*F357,"")</f>
        <v/>
      </c>
      <c r="H357" s="160" t="str">
        <f>IFERROR(VLOOKUP(D357,Rate,4,FALSE)*F357,"")</f>
        <v/>
      </c>
      <c r="I357" s="161" t="str">
        <f>IFERROR(VLOOKUP(D357,Rate,5,FALSE)*F357,"")</f>
        <v/>
      </c>
    </row>
    <row r="358" spans="1:9" x14ac:dyDescent="0.3">
      <c r="A358">
        <v>357</v>
      </c>
      <c r="E358" s="163" t="str">
        <f>IFERROR(VLOOKUP(D358,Rate,2,FALSE),"")</f>
        <v/>
      </c>
      <c r="G358" s="159" t="str">
        <f>IFERROR(VLOOKUP(D358,Rate,3,FALSE)*F358,"")</f>
        <v/>
      </c>
      <c r="H358" s="160" t="str">
        <f>IFERROR(VLOOKUP(D358,Rate,4,FALSE)*F358,"")</f>
        <v/>
      </c>
      <c r="I358" s="161" t="str">
        <f>IFERROR(VLOOKUP(D358,Rate,5,FALSE)*F358,"")</f>
        <v/>
      </c>
    </row>
    <row r="359" spans="1:9" x14ac:dyDescent="0.3">
      <c r="A359">
        <v>358</v>
      </c>
      <c r="E359" s="163" t="str">
        <f>IFERROR(VLOOKUP(D359,Rate,2,FALSE),"")</f>
        <v/>
      </c>
      <c r="G359" s="159" t="str">
        <f>IFERROR(VLOOKUP(D359,Rate,3,FALSE)*F359,"")</f>
        <v/>
      </c>
      <c r="H359" s="160" t="str">
        <f>IFERROR(VLOOKUP(D359,Rate,4,FALSE)*F359,"")</f>
        <v/>
      </c>
      <c r="I359" s="161" t="str">
        <f>IFERROR(VLOOKUP(D359,Rate,5,FALSE)*F359,"")</f>
        <v/>
      </c>
    </row>
    <row r="360" spans="1:9" x14ac:dyDescent="0.3">
      <c r="A360">
        <v>359</v>
      </c>
      <c r="E360" s="163" t="str">
        <f>IFERROR(VLOOKUP(D360,Rate,2,FALSE),"")</f>
        <v/>
      </c>
      <c r="G360" s="159" t="str">
        <f>IFERROR(VLOOKUP(D360,Rate,3,FALSE)*F360,"")</f>
        <v/>
      </c>
      <c r="H360" s="160" t="str">
        <f>IFERROR(VLOOKUP(D360,Rate,4,FALSE)*F360,"")</f>
        <v/>
      </c>
      <c r="I360" s="161" t="str">
        <f>IFERROR(VLOOKUP(D360,Rate,5,FALSE)*F360,"")</f>
        <v/>
      </c>
    </row>
    <row r="361" spans="1:9" x14ac:dyDescent="0.3">
      <c r="A361">
        <v>360</v>
      </c>
      <c r="E361" s="163" t="str">
        <f>IFERROR(VLOOKUP(D361,Rate,2,FALSE),"")</f>
        <v/>
      </c>
      <c r="G361" s="159" t="str">
        <f>IFERROR(VLOOKUP(D361,Rate,3,FALSE)*F361,"")</f>
        <v/>
      </c>
      <c r="H361" s="160" t="str">
        <f>IFERROR(VLOOKUP(D361,Rate,4,FALSE)*F361,"")</f>
        <v/>
      </c>
      <c r="I361" s="161" t="str">
        <f>IFERROR(VLOOKUP(D361,Rate,5,FALSE)*F361,"")</f>
        <v/>
      </c>
    </row>
    <row r="362" spans="1:9" x14ac:dyDescent="0.3">
      <c r="A362">
        <v>361</v>
      </c>
      <c r="E362" s="163" t="str">
        <f>IFERROR(VLOOKUP(D362,Rate,2,FALSE),"")</f>
        <v/>
      </c>
      <c r="G362" s="159" t="str">
        <f>IFERROR(VLOOKUP(D362,Rate,3,FALSE)*F362,"")</f>
        <v/>
      </c>
      <c r="H362" s="160" t="str">
        <f>IFERROR(VLOOKUP(D362,Rate,4,FALSE)*F362,"")</f>
        <v/>
      </c>
      <c r="I362" s="161" t="str">
        <f>IFERROR(VLOOKUP(D362,Rate,5,FALSE)*F362,"")</f>
        <v/>
      </c>
    </row>
    <row r="363" spans="1:9" x14ac:dyDescent="0.3">
      <c r="A363">
        <v>362</v>
      </c>
      <c r="E363" s="163" t="str">
        <f>IFERROR(VLOOKUP(D363,Rate,2,FALSE),"")</f>
        <v/>
      </c>
      <c r="G363" s="159" t="str">
        <f>IFERROR(VLOOKUP(D363,Rate,3,FALSE)*F363,"")</f>
        <v/>
      </c>
      <c r="H363" s="160" t="str">
        <f>IFERROR(VLOOKUP(D363,Rate,4,FALSE)*F363,"")</f>
        <v/>
      </c>
      <c r="I363" s="161" t="str">
        <f>IFERROR(VLOOKUP(D363,Rate,5,FALSE)*F363,"")</f>
        <v/>
      </c>
    </row>
    <row r="364" spans="1:9" x14ac:dyDescent="0.3">
      <c r="A364">
        <v>363</v>
      </c>
      <c r="E364" s="163" t="str">
        <f>IFERROR(VLOOKUP(D364,Rate,2,FALSE),"")</f>
        <v/>
      </c>
      <c r="G364" s="159" t="str">
        <f>IFERROR(VLOOKUP(D364,Rate,3,FALSE)*F364,"")</f>
        <v/>
      </c>
      <c r="H364" s="160" t="str">
        <f>IFERROR(VLOOKUP(D364,Rate,4,FALSE)*F364,"")</f>
        <v/>
      </c>
      <c r="I364" s="161" t="str">
        <f>IFERROR(VLOOKUP(D364,Rate,5,FALSE)*F364,"")</f>
        <v/>
      </c>
    </row>
    <row r="365" spans="1:9" x14ac:dyDescent="0.3">
      <c r="A365">
        <v>364</v>
      </c>
      <c r="E365" s="163" t="str">
        <f>IFERROR(VLOOKUP(D365,Rate,2,FALSE),"")</f>
        <v/>
      </c>
      <c r="G365" s="159" t="str">
        <f>IFERROR(VLOOKUP(D365,Rate,3,FALSE)*F365,"")</f>
        <v/>
      </c>
      <c r="H365" s="160" t="str">
        <f>IFERROR(VLOOKUP(D365,Rate,4,FALSE)*F365,"")</f>
        <v/>
      </c>
      <c r="I365" s="161" t="str">
        <f>IFERROR(VLOOKUP(D365,Rate,5,FALSE)*F365,"")</f>
        <v/>
      </c>
    </row>
    <row r="366" spans="1:9" x14ac:dyDescent="0.3">
      <c r="A366">
        <v>365</v>
      </c>
      <c r="E366" s="163" t="str">
        <f>IFERROR(VLOOKUP(D366,Rate,2,FALSE),"")</f>
        <v/>
      </c>
      <c r="G366" s="159" t="str">
        <f>IFERROR(VLOOKUP(D366,Rate,3,FALSE)*F366,"")</f>
        <v/>
      </c>
      <c r="H366" s="160" t="str">
        <f>IFERROR(VLOOKUP(D366,Rate,4,FALSE)*F366,"")</f>
        <v/>
      </c>
      <c r="I366" s="161" t="str">
        <f>IFERROR(VLOOKUP(D366,Rate,5,FALSE)*F366,"")</f>
        <v/>
      </c>
    </row>
    <row r="367" spans="1:9" x14ac:dyDescent="0.3">
      <c r="A367">
        <v>366</v>
      </c>
      <c r="E367" s="163" t="str">
        <f>IFERROR(VLOOKUP(D367,Rate,2,FALSE),"")</f>
        <v/>
      </c>
      <c r="G367" s="159" t="str">
        <f>IFERROR(VLOOKUP(D367,Rate,3,FALSE)*F367,"")</f>
        <v/>
      </c>
      <c r="H367" s="160" t="str">
        <f>IFERROR(VLOOKUP(D367,Rate,4,FALSE)*F367,"")</f>
        <v/>
      </c>
      <c r="I367" s="161" t="str">
        <f>IFERROR(VLOOKUP(D367,Rate,5,FALSE)*F367,"")</f>
        <v/>
      </c>
    </row>
    <row r="368" spans="1:9" x14ac:dyDescent="0.3">
      <c r="A368">
        <v>367</v>
      </c>
      <c r="E368" s="163" t="str">
        <f>IFERROR(VLOOKUP(D368,Rate,2,FALSE),"")</f>
        <v/>
      </c>
      <c r="G368" s="159" t="str">
        <f>IFERROR(VLOOKUP(D368,Rate,3,FALSE)*F368,"")</f>
        <v/>
      </c>
      <c r="H368" s="160" t="str">
        <f>IFERROR(VLOOKUP(D368,Rate,4,FALSE)*F368,"")</f>
        <v/>
      </c>
      <c r="I368" s="161" t="str">
        <f>IFERROR(VLOOKUP(D368,Rate,5,FALSE)*F368,"")</f>
        <v/>
      </c>
    </row>
    <row r="369" spans="1:9" x14ac:dyDescent="0.3">
      <c r="A369">
        <v>368</v>
      </c>
      <c r="E369" s="163" t="str">
        <f>IFERROR(VLOOKUP(D369,Rate,2,FALSE),"")</f>
        <v/>
      </c>
      <c r="G369" s="159" t="str">
        <f>IFERROR(VLOOKUP(D369,Rate,3,FALSE)*F369,"")</f>
        <v/>
      </c>
      <c r="H369" s="160" t="str">
        <f>IFERROR(VLOOKUP(D369,Rate,4,FALSE)*F369,"")</f>
        <v/>
      </c>
      <c r="I369" s="161" t="str">
        <f>IFERROR(VLOOKUP(D369,Rate,5,FALSE)*F369,"")</f>
        <v/>
      </c>
    </row>
    <row r="370" spans="1:9" x14ac:dyDescent="0.3">
      <c r="A370">
        <v>369</v>
      </c>
      <c r="E370" s="163" t="str">
        <f>IFERROR(VLOOKUP(D370,Rate,2,FALSE),"")</f>
        <v/>
      </c>
      <c r="G370" s="159" t="str">
        <f>IFERROR(VLOOKUP(D370,Rate,3,FALSE)*F370,"")</f>
        <v/>
      </c>
      <c r="H370" s="160" t="str">
        <f>IFERROR(VLOOKUP(D370,Rate,4,FALSE)*F370,"")</f>
        <v/>
      </c>
      <c r="I370" s="161" t="str">
        <f>IFERROR(VLOOKUP(D370,Rate,5,FALSE)*F370,"")</f>
        <v/>
      </c>
    </row>
    <row r="371" spans="1:9" x14ac:dyDescent="0.3">
      <c r="A371">
        <v>370</v>
      </c>
      <c r="E371" s="163" t="str">
        <f>IFERROR(VLOOKUP(D371,Rate,2,FALSE),"")</f>
        <v/>
      </c>
      <c r="G371" s="159" t="str">
        <f>IFERROR(VLOOKUP(D371,Rate,3,FALSE)*F371,"")</f>
        <v/>
      </c>
      <c r="H371" s="160" t="str">
        <f>IFERROR(VLOOKUP(D371,Rate,4,FALSE)*F371,"")</f>
        <v/>
      </c>
      <c r="I371" s="161" t="str">
        <f>IFERROR(VLOOKUP(D371,Rate,5,FALSE)*F371,"")</f>
        <v/>
      </c>
    </row>
    <row r="372" spans="1:9" x14ac:dyDescent="0.3">
      <c r="A372">
        <v>371</v>
      </c>
      <c r="E372" s="163" t="str">
        <f>IFERROR(VLOOKUP(D372,Rate,2,FALSE),"")</f>
        <v/>
      </c>
      <c r="G372" s="159" t="str">
        <f>IFERROR(VLOOKUP(D372,Rate,3,FALSE)*F372,"")</f>
        <v/>
      </c>
      <c r="H372" s="160" t="str">
        <f>IFERROR(VLOOKUP(D372,Rate,4,FALSE)*F372,"")</f>
        <v/>
      </c>
      <c r="I372" s="161" t="str">
        <f>IFERROR(VLOOKUP(D372,Rate,5,FALSE)*F372,"")</f>
        <v/>
      </c>
    </row>
    <row r="373" spans="1:9" x14ac:dyDescent="0.3">
      <c r="A373">
        <v>372</v>
      </c>
      <c r="E373" s="163" t="str">
        <f>IFERROR(VLOOKUP(D373,Rate,2,FALSE),"")</f>
        <v/>
      </c>
      <c r="G373" s="159" t="str">
        <f>IFERROR(VLOOKUP(D373,Rate,3,FALSE)*F373,"")</f>
        <v/>
      </c>
      <c r="H373" s="160" t="str">
        <f>IFERROR(VLOOKUP(D373,Rate,4,FALSE)*F373,"")</f>
        <v/>
      </c>
      <c r="I373" s="161" t="str">
        <f>IFERROR(VLOOKUP(D373,Rate,5,FALSE)*F373,"")</f>
        <v/>
      </c>
    </row>
    <row r="374" spans="1:9" x14ac:dyDescent="0.3">
      <c r="A374">
        <v>373</v>
      </c>
      <c r="E374" s="163" t="str">
        <f>IFERROR(VLOOKUP(D374,Rate,2,FALSE),"")</f>
        <v/>
      </c>
      <c r="G374" s="159" t="str">
        <f>IFERROR(VLOOKUP(D374,Rate,3,FALSE)*F374,"")</f>
        <v/>
      </c>
      <c r="H374" s="160" t="str">
        <f>IFERROR(VLOOKUP(D374,Rate,4,FALSE)*F374,"")</f>
        <v/>
      </c>
      <c r="I374" s="161" t="str">
        <f>IFERROR(VLOOKUP(D374,Rate,5,FALSE)*F374,"")</f>
        <v/>
      </c>
    </row>
    <row r="375" spans="1:9" x14ac:dyDescent="0.3">
      <c r="A375">
        <v>374</v>
      </c>
      <c r="E375" s="163" t="str">
        <f>IFERROR(VLOOKUP(D375,Rate,2,FALSE),"")</f>
        <v/>
      </c>
      <c r="G375" s="159" t="str">
        <f>IFERROR(VLOOKUP(D375,Rate,3,FALSE)*F375,"")</f>
        <v/>
      </c>
      <c r="H375" s="160" t="str">
        <f>IFERROR(VLOOKUP(D375,Rate,4,FALSE)*F375,"")</f>
        <v/>
      </c>
      <c r="I375" s="161" t="str">
        <f>IFERROR(VLOOKUP(D375,Rate,5,FALSE)*F375,"")</f>
        <v/>
      </c>
    </row>
    <row r="376" spans="1:9" x14ac:dyDescent="0.3">
      <c r="A376">
        <v>375</v>
      </c>
      <c r="E376" s="163" t="str">
        <f>IFERROR(VLOOKUP(D376,Rate,2,FALSE),"")</f>
        <v/>
      </c>
      <c r="G376" s="159" t="str">
        <f>IFERROR(VLOOKUP(D376,Rate,3,FALSE)*F376,"")</f>
        <v/>
      </c>
      <c r="H376" s="160" t="str">
        <f>IFERROR(VLOOKUP(D376,Rate,4,FALSE)*F376,"")</f>
        <v/>
      </c>
      <c r="I376" s="161" t="str">
        <f>IFERROR(VLOOKUP(D376,Rate,5,FALSE)*F376,"")</f>
        <v/>
      </c>
    </row>
    <row r="377" spans="1:9" x14ac:dyDescent="0.3">
      <c r="A377">
        <v>376</v>
      </c>
      <c r="E377" s="163" t="str">
        <f>IFERROR(VLOOKUP(D377,Rate,2,FALSE),"")</f>
        <v/>
      </c>
      <c r="G377" s="159" t="str">
        <f>IFERROR(VLOOKUP(D377,Rate,3,FALSE)*F377,"")</f>
        <v/>
      </c>
      <c r="H377" s="160" t="str">
        <f>IFERROR(VLOOKUP(D377,Rate,4,FALSE)*F377,"")</f>
        <v/>
      </c>
      <c r="I377" s="161" t="str">
        <f>IFERROR(VLOOKUP(D377,Rate,5,FALSE)*F377,"")</f>
        <v/>
      </c>
    </row>
    <row r="378" spans="1:9" x14ac:dyDescent="0.3">
      <c r="A378">
        <v>377</v>
      </c>
      <c r="E378" s="163" t="str">
        <f>IFERROR(VLOOKUP(D378,Rate,2,FALSE),"")</f>
        <v/>
      </c>
      <c r="G378" s="159" t="str">
        <f>IFERROR(VLOOKUP(D378,Rate,3,FALSE)*F378,"")</f>
        <v/>
      </c>
      <c r="H378" s="160" t="str">
        <f>IFERROR(VLOOKUP(D378,Rate,4,FALSE)*F378,"")</f>
        <v/>
      </c>
      <c r="I378" s="161" t="str">
        <f>IFERROR(VLOOKUP(D378,Rate,5,FALSE)*F378,"")</f>
        <v/>
      </c>
    </row>
    <row r="379" spans="1:9" x14ac:dyDescent="0.3">
      <c r="A379">
        <v>378</v>
      </c>
      <c r="E379" s="163" t="str">
        <f>IFERROR(VLOOKUP(D379,Rate,2,FALSE),"")</f>
        <v/>
      </c>
      <c r="G379" s="159" t="str">
        <f>IFERROR(VLOOKUP(D379,Rate,3,FALSE)*F379,"")</f>
        <v/>
      </c>
      <c r="H379" s="160" t="str">
        <f>IFERROR(VLOOKUP(D379,Rate,4,FALSE)*F379,"")</f>
        <v/>
      </c>
      <c r="I379" s="161" t="str">
        <f>IFERROR(VLOOKUP(D379,Rate,5,FALSE)*F379,"")</f>
        <v/>
      </c>
    </row>
    <row r="380" spans="1:9" x14ac:dyDescent="0.3">
      <c r="A380">
        <v>379</v>
      </c>
      <c r="E380" s="163" t="str">
        <f>IFERROR(VLOOKUP(D380,Rate,2,FALSE),"")</f>
        <v/>
      </c>
      <c r="G380" s="159" t="str">
        <f>IFERROR(VLOOKUP(D380,Rate,3,FALSE)*F380,"")</f>
        <v/>
      </c>
      <c r="H380" s="160" t="str">
        <f>IFERROR(VLOOKUP(D380,Rate,4,FALSE)*F380,"")</f>
        <v/>
      </c>
      <c r="I380" s="161" t="str">
        <f>IFERROR(VLOOKUP(D380,Rate,5,FALSE)*F380,"")</f>
        <v/>
      </c>
    </row>
    <row r="381" spans="1:9" x14ac:dyDescent="0.3">
      <c r="A381">
        <v>380</v>
      </c>
      <c r="E381" s="163" t="str">
        <f>IFERROR(VLOOKUP(D381,Rate,2,FALSE),"")</f>
        <v/>
      </c>
      <c r="G381" s="159" t="str">
        <f>IFERROR(VLOOKUP(D381,Rate,3,FALSE)*F381,"")</f>
        <v/>
      </c>
      <c r="H381" s="160" t="str">
        <f>IFERROR(VLOOKUP(D381,Rate,4,FALSE)*F381,"")</f>
        <v/>
      </c>
      <c r="I381" s="161" t="str">
        <f>IFERROR(VLOOKUP(D381,Rate,5,FALSE)*F381,"")</f>
        <v/>
      </c>
    </row>
    <row r="382" spans="1:9" x14ac:dyDescent="0.3">
      <c r="A382">
        <v>381</v>
      </c>
      <c r="E382" s="163" t="str">
        <f>IFERROR(VLOOKUP(D382,Rate,2,FALSE),"")</f>
        <v/>
      </c>
      <c r="G382" s="159" t="str">
        <f>IFERROR(VLOOKUP(D382,Rate,3,FALSE)*F382,"")</f>
        <v/>
      </c>
      <c r="H382" s="160" t="str">
        <f>IFERROR(VLOOKUP(D382,Rate,4,FALSE)*F382,"")</f>
        <v/>
      </c>
      <c r="I382" s="161" t="str">
        <f>IFERROR(VLOOKUP(D382,Rate,5,FALSE)*F382,"")</f>
        <v/>
      </c>
    </row>
    <row r="383" spans="1:9" x14ac:dyDescent="0.3">
      <c r="A383">
        <v>382</v>
      </c>
      <c r="E383" s="163" t="str">
        <f>IFERROR(VLOOKUP(D383,Rate,2,FALSE),"")</f>
        <v/>
      </c>
      <c r="G383" s="159" t="str">
        <f>IFERROR(VLOOKUP(D383,Rate,3,FALSE)*F383,"")</f>
        <v/>
      </c>
      <c r="H383" s="160" t="str">
        <f>IFERROR(VLOOKUP(D383,Rate,4,FALSE)*F383,"")</f>
        <v/>
      </c>
      <c r="I383" s="161" t="str">
        <f>IFERROR(VLOOKUP(D383,Rate,5,FALSE)*F383,"")</f>
        <v/>
      </c>
    </row>
    <row r="384" spans="1:9" x14ac:dyDescent="0.3">
      <c r="A384">
        <v>383</v>
      </c>
      <c r="E384" s="163" t="str">
        <f>IFERROR(VLOOKUP(D384,Rate,2,FALSE),"")</f>
        <v/>
      </c>
      <c r="G384" s="159" t="str">
        <f>IFERROR(VLOOKUP(D384,Rate,3,FALSE)*F384,"")</f>
        <v/>
      </c>
      <c r="H384" s="160" t="str">
        <f>IFERROR(VLOOKUP(D384,Rate,4,FALSE)*F384,"")</f>
        <v/>
      </c>
      <c r="I384" s="161" t="str">
        <f>IFERROR(VLOOKUP(D384,Rate,5,FALSE)*F384,"")</f>
        <v/>
      </c>
    </row>
    <row r="385" spans="1:9" x14ac:dyDescent="0.3">
      <c r="A385">
        <v>384</v>
      </c>
      <c r="E385" s="163" t="str">
        <f>IFERROR(VLOOKUP(D385,Rate,2,FALSE),"")</f>
        <v/>
      </c>
      <c r="G385" s="159" t="str">
        <f>IFERROR(VLOOKUP(D385,Rate,3,FALSE)*F385,"")</f>
        <v/>
      </c>
      <c r="H385" s="160" t="str">
        <f>IFERROR(VLOOKUP(D385,Rate,4,FALSE)*F385,"")</f>
        <v/>
      </c>
      <c r="I385" s="161" t="str">
        <f>IFERROR(VLOOKUP(D385,Rate,5,FALSE)*F385,"")</f>
        <v/>
      </c>
    </row>
    <row r="386" spans="1:9" x14ac:dyDescent="0.3">
      <c r="A386">
        <v>385</v>
      </c>
      <c r="E386" s="163" t="str">
        <f>IFERROR(VLOOKUP(D386,Rate,2,FALSE),"")</f>
        <v/>
      </c>
      <c r="G386" s="159" t="str">
        <f>IFERROR(VLOOKUP(D386,Rate,3,FALSE)*F386,"")</f>
        <v/>
      </c>
      <c r="H386" s="160" t="str">
        <f>IFERROR(VLOOKUP(D386,Rate,4,FALSE)*F386,"")</f>
        <v/>
      </c>
      <c r="I386" s="161" t="str">
        <f>IFERROR(VLOOKUP(D386,Rate,5,FALSE)*F386,"")</f>
        <v/>
      </c>
    </row>
    <row r="387" spans="1:9" x14ac:dyDescent="0.3">
      <c r="A387">
        <v>386</v>
      </c>
      <c r="E387" s="163" t="str">
        <f>IFERROR(VLOOKUP(D387,Rate,2,FALSE),"")</f>
        <v/>
      </c>
      <c r="G387" s="159" t="str">
        <f>IFERROR(VLOOKUP(D387,Rate,3,FALSE)*F387,"")</f>
        <v/>
      </c>
      <c r="H387" s="160" t="str">
        <f>IFERROR(VLOOKUP(D387,Rate,4,FALSE)*F387,"")</f>
        <v/>
      </c>
      <c r="I387" s="161" t="str">
        <f>IFERROR(VLOOKUP(D387,Rate,5,FALSE)*F387,"")</f>
        <v/>
      </c>
    </row>
    <row r="388" spans="1:9" x14ac:dyDescent="0.3">
      <c r="A388">
        <v>387</v>
      </c>
      <c r="E388" s="163" t="str">
        <f>IFERROR(VLOOKUP(D388,Rate,2,FALSE),"")</f>
        <v/>
      </c>
      <c r="G388" s="159" t="str">
        <f>IFERROR(VLOOKUP(D388,Rate,3,FALSE)*F388,"")</f>
        <v/>
      </c>
      <c r="H388" s="160" t="str">
        <f>IFERROR(VLOOKUP(D388,Rate,4,FALSE)*F388,"")</f>
        <v/>
      </c>
      <c r="I388" s="161" t="str">
        <f>IFERROR(VLOOKUP(D388,Rate,5,FALSE)*F388,"")</f>
        <v/>
      </c>
    </row>
    <row r="389" spans="1:9" x14ac:dyDescent="0.3">
      <c r="A389">
        <v>388</v>
      </c>
      <c r="E389" s="163" t="str">
        <f>IFERROR(VLOOKUP(D389,Rate,2,FALSE),"")</f>
        <v/>
      </c>
      <c r="G389" s="159" t="str">
        <f>IFERROR(VLOOKUP(D389,Rate,3,FALSE)*F389,"")</f>
        <v/>
      </c>
      <c r="H389" s="160" t="str">
        <f>IFERROR(VLOOKUP(D389,Rate,4,FALSE)*F389,"")</f>
        <v/>
      </c>
      <c r="I389" s="161" t="str">
        <f>IFERROR(VLOOKUP(D389,Rate,5,FALSE)*F389,"")</f>
        <v/>
      </c>
    </row>
    <row r="390" spans="1:9" x14ac:dyDescent="0.3">
      <c r="A390">
        <v>389</v>
      </c>
      <c r="E390" s="163" t="str">
        <f>IFERROR(VLOOKUP(D390,Rate,2,FALSE),"")</f>
        <v/>
      </c>
      <c r="G390" s="159" t="str">
        <f>IFERROR(VLOOKUP(D390,Rate,3,FALSE)*F390,"")</f>
        <v/>
      </c>
      <c r="H390" s="160" t="str">
        <f>IFERROR(VLOOKUP(D390,Rate,4,FALSE)*F390,"")</f>
        <v/>
      </c>
      <c r="I390" s="161" t="str">
        <f>IFERROR(VLOOKUP(D390,Rate,5,FALSE)*F390,"")</f>
        <v/>
      </c>
    </row>
    <row r="391" spans="1:9" x14ac:dyDescent="0.3">
      <c r="A391">
        <v>390</v>
      </c>
      <c r="E391" s="163" t="str">
        <f>IFERROR(VLOOKUP(D391,Rate,2,FALSE),"")</f>
        <v/>
      </c>
      <c r="G391" s="159" t="str">
        <f>IFERROR(VLOOKUP(D391,Rate,3,FALSE)*F391,"")</f>
        <v/>
      </c>
      <c r="H391" s="160" t="str">
        <f>IFERROR(VLOOKUP(D391,Rate,4,FALSE)*F391,"")</f>
        <v/>
      </c>
      <c r="I391" s="161" t="str">
        <f>IFERROR(VLOOKUP(D391,Rate,5,FALSE)*F391,"")</f>
        <v/>
      </c>
    </row>
    <row r="392" spans="1:9" x14ac:dyDescent="0.3">
      <c r="A392">
        <v>391</v>
      </c>
      <c r="E392" s="163" t="str">
        <f>IFERROR(VLOOKUP(D392,Rate,2,FALSE),"")</f>
        <v/>
      </c>
      <c r="G392" s="159" t="str">
        <f>IFERROR(VLOOKUP(D392,Rate,3,FALSE)*F392,"")</f>
        <v/>
      </c>
      <c r="H392" s="160" t="str">
        <f>IFERROR(VLOOKUP(D392,Rate,4,FALSE)*F392,"")</f>
        <v/>
      </c>
      <c r="I392" s="161" t="str">
        <f>IFERROR(VLOOKUP(D392,Rate,5,FALSE)*F392,"")</f>
        <v/>
      </c>
    </row>
    <row r="393" spans="1:9" x14ac:dyDescent="0.3">
      <c r="A393">
        <v>392</v>
      </c>
      <c r="E393" s="163" t="str">
        <f>IFERROR(VLOOKUP(D393,Rate,2,FALSE),"")</f>
        <v/>
      </c>
      <c r="G393" s="159" t="str">
        <f>IFERROR(VLOOKUP(D393,Rate,3,FALSE)*F393,"")</f>
        <v/>
      </c>
      <c r="H393" s="160" t="str">
        <f>IFERROR(VLOOKUP(D393,Rate,4,FALSE)*F393,"")</f>
        <v/>
      </c>
      <c r="I393" s="161" t="str">
        <f>IFERROR(VLOOKUP(D393,Rate,5,FALSE)*F393,"")</f>
        <v/>
      </c>
    </row>
    <row r="394" spans="1:9" x14ac:dyDescent="0.3">
      <c r="A394">
        <v>393</v>
      </c>
      <c r="E394" s="163" t="str">
        <f>IFERROR(VLOOKUP(D394,Rate,2,FALSE),"")</f>
        <v/>
      </c>
      <c r="G394" s="159" t="str">
        <f>IFERROR(VLOOKUP(D394,Rate,3,FALSE)*F394,"")</f>
        <v/>
      </c>
      <c r="H394" s="160" t="str">
        <f>IFERROR(VLOOKUP(D394,Rate,4,FALSE)*F394,"")</f>
        <v/>
      </c>
      <c r="I394" s="161" t="str">
        <f>IFERROR(VLOOKUP(D394,Rate,5,FALSE)*F394,"")</f>
        <v/>
      </c>
    </row>
    <row r="395" spans="1:9" x14ac:dyDescent="0.3">
      <c r="A395">
        <v>394</v>
      </c>
      <c r="E395" s="163" t="str">
        <f>IFERROR(VLOOKUP(D395,Rate,2,FALSE),"")</f>
        <v/>
      </c>
      <c r="G395" s="159" t="str">
        <f>IFERROR(VLOOKUP(D395,Rate,3,FALSE)*F395,"")</f>
        <v/>
      </c>
      <c r="H395" s="160" t="str">
        <f>IFERROR(VLOOKUP(D395,Rate,4,FALSE)*F395,"")</f>
        <v/>
      </c>
      <c r="I395" s="161" t="str">
        <f>IFERROR(VLOOKUP(D395,Rate,5,FALSE)*F395,"")</f>
        <v/>
      </c>
    </row>
    <row r="396" spans="1:9" x14ac:dyDescent="0.3">
      <c r="A396">
        <v>395</v>
      </c>
      <c r="E396" s="163" t="str">
        <f>IFERROR(VLOOKUP(D396,Rate,2,FALSE),"")</f>
        <v/>
      </c>
      <c r="G396" s="159" t="str">
        <f>IFERROR(VLOOKUP(D396,Rate,3,FALSE)*F396,"")</f>
        <v/>
      </c>
      <c r="H396" s="160" t="str">
        <f>IFERROR(VLOOKUP(D396,Rate,4,FALSE)*F396,"")</f>
        <v/>
      </c>
      <c r="I396" s="161" t="str">
        <f>IFERROR(VLOOKUP(D396,Rate,5,FALSE)*F396,"")</f>
        <v/>
      </c>
    </row>
    <row r="397" spans="1:9" x14ac:dyDescent="0.3">
      <c r="A397">
        <v>396</v>
      </c>
      <c r="E397" s="163" t="str">
        <f>IFERROR(VLOOKUP(D397,Rate,2,FALSE),"")</f>
        <v/>
      </c>
      <c r="G397" s="159" t="str">
        <f>IFERROR(VLOOKUP(D397,Rate,3,FALSE)*F397,"")</f>
        <v/>
      </c>
      <c r="H397" s="160" t="str">
        <f>IFERROR(VLOOKUP(D397,Rate,4,FALSE)*F397,"")</f>
        <v/>
      </c>
      <c r="I397" s="161" t="str">
        <f>IFERROR(VLOOKUP(D397,Rate,5,FALSE)*F397,"")</f>
        <v/>
      </c>
    </row>
    <row r="398" spans="1:9" x14ac:dyDescent="0.3">
      <c r="A398">
        <v>397</v>
      </c>
      <c r="E398" s="163" t="str">
        <f>IFERROR(VLOOKUP(D398,Rate,2,FALSE),"")</f>
        <v/>
      </c>
      <c r="G398" s="159" t="str">
        <f>IFERROR(VLOOKUP(D398,Rate,3,FALSE)*F398,"")</f>
        <v/>
      </c>
      <c r="H398" s="160" t="str">
        <f>IFERROR(VLOOKUP(D398,Rate,4,FALSE)*F398,"")</f>
        <v/>
      </c>
      <c r="I398" s="161" t="str">
        <f>IFERROR(VLOOKUP(D398,Rate,5,FALSE)*F398,"")</f>
        <v/>
      </c>
    </row>
    <row r="399" spans="1:9" x14ac:dyDescent="0.3">
      <c r="A399">
        <v>398</v>
      </c>
      <c r="E399" s="163" t="str">
        <f>IFERROR(VLOOKUP(D399,Rate,2,FALSE),"")</f>
        <v/>
      </c>
      <c r="G399" s="159" t="str">
        <f>IFERROR(VLOOKUP(D399,Rate,3,FALSE)*F399,"")</f>
        <v/>
      </c>
      <c r="H399" s="160" t="str">
        <f>IFERROR(VLOOKUP(D399,Rate,4,FALSE)*F399,"")</f>
        <v/>
      </c>
      <c r="I399" s="161" t="str">
        <f>IFERROR(VLOOKUP(D399,Rate,5,FALSE)*F399,"")</f>
        <v/>
      </c>
    </row>
    <row r="400" spans="1:9" x14ac:dyDescent="0.3">
      <c r="A400">
        <v>399</v>
      </c>
      <c r="E400" s="163" t="str">
        <f>IFERROR(VLOOKUP(D400,Rate,2,FALSE),"")</f>
        <v/>
      </c>
      <c r="G400" s="159" t="str">
        <f>IFERROR(VLOOKUP(D400,Rate,3,FALSE)*F400,"")</f>
        <v/>
      </c>
      <c r="H400" s="160" t="str">
        <f>IFERROR(VLOOKUP(D400,Rate,4,FALSE)*F400,"")</f>
        <v/>
      </c>
      <c r="I400" s="161" t="str">
        <f>IFERROR(VLOOKUP(D400,Rate,5,FALSE)*F400,"")</f>
        <v/>
      </c>
    </row>
    <row r="401" spans="1:9" x14ac:dyDescent="0.3">
      <c r="A401">
        <v>400</v>
      </c>
      <c r="E401" s="163" t="str">
        <f>IFERROR(VLOOKUP(D401,Rate,2,FALSE),"")</f>
        <v/>
      </c>
      <c r="G401" s="159" t="str">
        <f>IFERROR(VLOOKUP(D401,Rate,3,FALSE)*F401,"")</f>
        <v/>
      </c>
      <c r="H401" s="160" t="str">
        <f>IFERROR(VLOOKUP(D401,Rate,4,FALSE)*F401,"")</f>
        <v/>
      </c>
      <c r="I401" s="161" t="str">
        <f>IFERROR(VLOOKUP(D401,Rate,5,FALSE)*F401,"")</f>
        <v/>
      </c>
    </row>
    <row r="402" spans="1:9" x14ac:dyDescent="0.3">
      <c r="A402">
        <v>401</v>
      </c>
      <c r="E402" s="163" t="str">
        <f>IFERROR(VLOOKUP(D402,Rate,2,FALSE),"")</f>
        <v/>
      </c>
      <c r="G402" s="159" t="str">
        <f>IFERROR(VLOOKUP(D402,Rate,3,FALSE)*F402,"")</f>
        <v/>
      </c>
      <c r="H402" s="160" t="str">
        <f>IFERROR(VLOOKUP(D402,Rate,4,FALSE)*F402,"")</f>
        <v/>
      </c>
      <c r="I402" s="161" t="str">
        <f>IFERROR(VLOOKUP(D402,Rate,5,FALSE)*F402,"")</f>
        <v/>
      </c>
    </row>
    <row r="403" spans="1:9" x14ac:dyDescent="0.3">
      <c r="A403">
        <v>402</v>
      </c>
      <c r="E403" s="163" t="str">
        <f>IFERROR(VLOOKUP(D403,Rate,2,FALSE),"")</f>
        <v/>
      </c>
      <c r="G403" s="159" t="str">
        <f>IFERROR(VLOOKUP(D403,Rate,3,FALSE)*F403,"")</f>
        <v/>
      </c>
      <c r="H403" s="160" t="str">
        <f>IFERROR(VLOOKUP(D403,Rate,4,FALSE)*F403,"")</f>
        <v/>
      </c>
      <c r="I403" s="161" t="str">
        <f>IFERROR(VLOOKUP(D403,Rate,5,FALSE)*F403,"")</f>
        <v/>
      </c>
    </row>
    <row r="404" spans="1:9" x14ac:dyDescent="0.3">
      <c r="A404">
        <v>403</v>
      </c>
      <c r="E404" s="163" t="str">
        <f>IFERROR(VLOOKUP(D404,Rate,2,FALSE),"")</f>
        <v/>
      </c>
      <c r="G404" s="159" t="str">
        <f>IFERROR(VLOOKUP(D404,Rate,3,FALSE)*F404,"")</f>
        <v/>
      </c>
      <c r="H404" s="160" t="str">
        <f>IFERROR(VLOOKUP(D404,Rate,4,FALSE)*F404,"")</f>
        <v/>
      </c>
      <c r="I404" s="161" t="str">
        <f>IFERROR(VLOOKUP(D404,Rate,5,FALSE)*F404,"")</f>
        <v/>
      </c>
    </row>
    <row r="405" spans="1:9" x14ac:dyDescent="0.3">
      <c r="A405">
        <v>404</v>
      </c>
      <c r="E405" s="163" t="str">
        <f>IFERROR(VLOOKUP(D405,Rate,2,FALSE),"")</f>
        <v/>
      </c>
      <c r="G405" s="159" t="str">
        <f>IFERROR(VLOOKUP(D405,Rate,3,FALSE)*F405,"")</f>
        <v/>
      </c>
      <c r="H405" s="160" t="str">
        <f>IFERROR(VLOOKUP(D405,Rate,4,FALSE)*F405,"")</f>
        <v/>
      </c>
      <c r="I405" s="161" t="str">
        <f>IFERROR(VLOOKUP(D405,Rate,5,FALSE)*F405,"")</f>
        <v/>
      </c>
    </row>
    <row r="406" spans="1:9" x14ac:dyDescent="0.3">
      <c r="A406">
        <v>405</v>
      </c>
      <c r="E406" s="163" t="str">
        <f>IFERROR(VLOOKUP(D406,Rate,2,FALSE),"")</f>
        <v/>
      </c>
      <c r="G406" s="159" t="str">
        <f>IFERROR(VLOOKUP(D406,Rate,3,FALSE)*F406,"")</f>
        <v/>
      </c>
      <c r="H406" s="160" t="str">
        <f>IFERROR(VLOOKUP(D406,Rate,4,FALSE)*F406,"")</f>
        <v/>
      </c>
      <c r="I406" s="161" t="str">
        <f>IFERROR(VLOOKUP(D406,Rate,5,FALSE)*F406,"")</f>
        <v/>
      </c>
    </row>
    <row r="407" spans="1:9" x14ac:dyDescent="0.3">
      <c r="A407">
        <v>406</v>
      </c>
      <c r="E407" s="163" t="str">
        <f>IFERROR(VLOOKUP(D407,Rate,2,FALSE),"")</f>
        <v/>
      </c>
      <c r="G407" s="159" t="str">
        <f>IFERROR(VLOOKUP(D407,Rate,3,FALSE)*F407,"")</f>
        <v/>
      </c>
      <c r="H407" s="160" t="str">
        <f>IFERROR(VLOOKUP(D407,Rate,4,FALSE)*F407,"")</f>
        <v/>
      </c>
      <c r="I407" s="161" t="str">
        <f>IFERROR(VLOOKUP(D407,Rate,5,FALSE)*F407,"")</f>
        <v/>
      </c>
    </row>
    <row r="408" spans="1:9" x14ac:dyDescent="0.3">
      <c r="A408">
        <v>407</v>
      </c>
      <c r="E408" s="163" t="str">
        <f>IFERROR(VLOOKUP(D408,Rate,2,FALSE),"")</f>
        <v/>
      </c>
      <c r="G408" s="159" t="str">
        <f>IFERROR(VLOOKUP(D408,Rate,3,FALSE)*F408,"")</f>
        <v/>
      </c>
      <c r="H408" s="160" t="str">
        <f>IFERROR(VLOOKUP(D408,Rate,4,FALSE)*F408,"")</f>
        <v/>
      </c>
      <c r="I408" s="161" t="str">
        <f>IFERROR(VLOOKUP(D408,Rate,5,FALSE)*F408,"")</f>
        <v/>
      </c>
    </row>
    <row r="409" spans="1:9" x14ac:dyDescent="0.3">
      <c r="A409">
        <v>408</v>
      </c>
      <c r="E409" s="163" t="str">
        <f>IFERROR(VLOOKUP(D409,Rate,2,FALSE),"")</f>
        <v/>
      </c>
      <c r="G409" s="159" t="str">
        <f>IFERROR(VLOOKUP(D409,Rate,3,FALSE)*F409,"")</f>
        <v/>
      </c>
      <c r="H409" s="160" t="str">
        <f>IFERROR(VLOOKUP(D409,Rate,4,FALSE)*F409,"")</f>
        <v/>
      </c>
      <c r="I409" s="161" t="str">
        <f>IFERROR(VLOOKUP(D409,Rate,5,FALSE)*F409,"")</f>
        <v/>
      </c>
    </row>
    <row r="410" spans="1:9" x14ac:dyDescent="0.3">
      <c r="A410">
        <v>409</v>
      </c>
      <c r="E410" s="163" t="str">
        <f>IFERROR(VLOOKUP(D410,Rate,2,FALSE),"")</f>
        <v/>
      </c>
      <c r="G410" s="159" t="str">
        <f>IFERROR(VLOOKUP(D410,Rate,3,FALSE)*F410,"")</f>
        <v/>
      </c>
      <c r="H410" s="160" t="str">
        <f>IFERROR(VLOOKUP(D410,Rate,4,FALSE)*F410,"")</f>
        <v/>
      </c>
      <c r="I410" s="161" t="str">
        <f>IFERROR(VLOOKUP(D410,Rate,5,FALSE)*F410,"")</f>
        <v/>
      </c>
    </row>
    <row r="411" spans="1:9" x14ac:dyDescent="0.3">
      <c r="A411">
        <v>410</v>
      </c>
      <c r="E411" s="163" t="str">
        <f>IFERROR(VLOOKUP(D411,Rate,2,FALSE),"")</f>
        <v/>
      </c>
      <c r="G411" s="159" t="str">
        <f>IFERROR(VLOOKUP(D411,Rate,3,FALSE)*F411,"")</f>
        <v/>
      </c>
      <c r="H411" s="160" t="str">
        <f>IFERROR(VLOOKUP(D411,Rate,4,FALSE)*F411,"")</f>
        <v/>
      </c>
      <c r="I411" s="161" t="str">
        <f>IFERROR(VLOOKUP(D411,Rate,5,FALSE)*F411,"")</f>
        <v/>
      </c>
    </row>
    <row r="412" spans="1:9" x14ac:dyDescent="0.3">
      <c r="A412">
        <v>411</v>
      </c>
      <c r="E412" s="163" t="str">
        <f>IFERROR(VLOOKUP(D412,Rate,2,FALSE),"")</f>
        <v/>
      </c>
      <c r="G412" s="159" t="str">
        <f>IFERROR(VLOOKUP(D412,Rate,3,FALSE)*F412,"")</f>
        <v/>
      </c>
      <c r="H412" s="160" t="str">
        <f>IFERROR(VLOOKUP(D412,Rate,4,FALSE)*F412,"")</f>
        <v/>
      </c>
      <c r="I412" s="161" t="str">
        <f>IFERROR(VLOOKUP(D412,Rate,5,FALSE)*F412,"")</f>
        <v/>
      </c>
    </row>
    <row r="413" spans="1:9" x14ac:dyDescent="0.3">
      <c r="A413">
        <v>412</v>
      </c>
      <c r="E413" s="163" t="str">
        <f>IFERROR(VLOOKUP(D413,Rate,2,FALSE),"")</f>
        <v/>
      </c>
      <c r="G413" s="159" t="str">
        <f>IFERROR(VLOOKUP(D413,Rate,3,FALSE)*F413,"")</f>
        <v/>
      </c>
      <c r="H413" s="160" t="str">
        <f>IFERROR(VLOOKUP(D413,Rate,4,FALSE)*F413,"")</f>
        <v/>
      </c>
      <c r="I413" s="161" t="str">
        <f>IFERROR(VLOOKUP(D413,Rate,5,FALSE)*F413,"")</f>
        <v/>
      </c>
    </row>
    <row r="414" spans="1:9" x14ac:dyDescent="0.3">
      <c r="A414">
        <v>413</v>
      </c>
      <c r="E414" s="163" t="str">
        <f>IFERROR(VLOOKUP(D414,Rate,2,FALSE),"")</f>
        <v/>
      </c>
      <c r="G414" s="159" t="str">
        <f>IFERROR(VLOOKUP(D414,Rate,3,FALSE)*F414,"")</f>
        <v/>
      </c>
      <c r="H414" s="160" t="str">
        <f>IFERROR(VLOOKUP(D414,Rate,4,FALSE)*F414,"")</f>
        <v/>
      </c>
      <c r="I414" s="161" t="str">
        <f>IFERROR(VLOOKUP(D414,Rate,5,FALSE)*F414,"")</f>
        <v/>
      </c>
    </row>
    <row r="415" spans="1:9" x14ac:dyDescent="0.3">
      <c r="A415">
        <v>414</v>
      </c>
      <c r="E415" s="163" t="str">
        <f>IFERROR(VLOOKUP(D415,Rate,2,FALSE),"")</f>
        <v/>
      </c>
      <c r="G415" s="159" t="str">
        <f>IFERROR(VLOOKUP(D415,Rate,3,FALSE)*F415,"")</f>
        <v/>
      </c>
      <c r="H415" s="160" t="str">
        <f>IFERROR(VLOOKUP(D415,Rate,4,FALSE)*F415,"")</f>
        <v/>
      </c>
      <c r="I415" s="161" t="str">
        <f>IFERROR(VLOOKUP(D415,Rate,5,FALSE)*F415,"")</f>
        <v/>
      </c>
    </row>
    <row r="416" spans="1:9" x14ac:dyDescent="0.3">
      <c r="A416">
        <v>415</v>
      </c>
      <c r="E416" s="163" t="str">
        <f>IFERROR(VLOOKUP(D416,Rate,2,FALSE),"")</f>
        <v/>
      </c>
      <c r="G416" s="159" t="str">
        <f>IFERROR(VLOOKUP(D416,Rate,3,FALSE)*F416,"")</f>
        <v/>
      </c>
      <c r="H416" s="160" t="str">
        <f>IFERROR(VLOOKUP(D416,Rate,4,FALSE)*F416,"")</f>
        <v/>
      </c>
      <c r="I416" s="161" t="str">
        <f>IFERROR(VLOOKUP(D416,Rate,5,FALSE)*F416,"")</f>
        <v/>
      </c>
    </row>
    <row r="417" spans="1:9" x14ac:dyDescent="0.3">
      <c r="A417">
        <v>416</v>
      </c>
      <c r="E417" s="163" t="str">
        <f>IFERROR(VLOOKUP(D417,Rate,2,FALSE),"")</f>
        <v/>
      </c>
      <c r="G417" s="159" t="str">
        <f>IFERROR(VLOOKUP(D417,Rate,3,FALSE)*F417,"")</f>
        <v/>
      </c>
      <c r="H417" s="160" t="str">
        <f>IFERROR(VLOOKUP(D417,Rate,4,FALSE)*F417,"")</f>
        <v/>
      </c>
      <c r="I417" s="161" t="str">
        <f>IFERROR(VLOOKUP(D417,Rate,5,FALSE)*F417,"")</f>
        <v/>
      </c>
    </row>
    <row r="418" spans="1:9" x14ac:dyDescent="0.3">
      <c r="A418">
        <v>417</v>
      </c>
      <c r="E418" s="163" t="str">
        <f>IFERROR(VLOOKUP(D418,Rate,2,FALSE),"")</f>
        <v/>
      </c>
      <c r="G418" s="159" t="str">
        <f>IFERROR(VLOOKUP(D418,Rate,3,FALSE)*F418,"")</f>
        <v/>
      </c>
      <c r="H418" s="160" t="str">
        <f>IFERROR(VLOOKUP(D418,Rate,4,FALSE)*F418,"")</f>
        <v/>
      </c>
      <c r="I418" s="161" t="str">
        <f>IFERROR(VLOOKUP(D418,Rate,5,FALSE)*F418,"")</f>
        <v/>
      </c>
    </row>
    <row r="419" spans="1:9" x14ac:dyDescent="0.3">
      <c r="A419">
        <v>418</v>
      </c>
      <c r="E419" s="163" t="str">
        <f>IFERROR(VLOOKUP(D419,Rate,2,FALSE),"")</f>
        <v/>
      </c>
      <c r="G419" s="159" t="str">
        <f>IFERROR(VLOOKUP(D419,Rate,3,FALSE)*F419,"")</f>
        <v/>
      </c>
      <c r="H419" s="160" t="str">
        <f>IFERROR(VLOOKUP(D419,Rate,4,FALSE)*F419,"")</f>
        <v/>
      </c>
      <c r="I419" s="161" t="str">
        <f>IFERROR(VLOOKUP(D419,Rate,5,FALSE)*F419,"")</f>
        <v/>
      </c>
    </row>
    <row r="420" spans="1:9" x14ac:dyDescent="0.3">
      <c r="A420">
        <v>419</v>
      </c>
      <c r="E420" s="163" t="str">
        <f>IFERROR(VLOOKUP(D420,Rate,2,FALSE),"")</f>
        <v/>
      </c>
      <c r="G420" s="159" t="str">
        <f>IFERROR(VLOOKUP(D420,Rate,3,FALSE)*F420,"")</f>
        <v/>
      </c>
      <c r="H420" s="160" t="str">
        <f>IFERROR(VLOOKUP(D420,Rate,4,FALSE)*F420,"")</f>
        <v/>
      </c>
      <c r="I420" s="161" t="str">
        <f>IFERROR(VLOOKUP(D420,Rate,5,FALSE)*F420,"")</f>
        <v/>
      </c>
    </row>
    <row r="421" spans="1:9" x14ac:dyDescent="0.3">
      <c r="A421">
        <v>420</v>
      </c>
      <c r="E421" s="163" t="str">
        <f>IFERROR(VLOOKUP(D421,Rate,2,FALSE),"")</f>
        <v/>
      </c>
      <c r="G421" s="159" t="str">
        <f>IFERROR(VLOOKUP(D421,Rate,3,FALSE)*F421,"")</f>
        <v/>
      </c>
      <c r="H421" s="160" t="str">
        <f>IFERROR(VLOOKUP(D421,Rate,4,FALSE)*F421,"")</f>
        <v/>
      </c>
      <c r="I421" s="161" t="str">
        <f>IFERROR(VLOOKUP(D421,Rate,5,FALSE)*F421,"")</f>
        <v/>
      </c>
    </row>
    <row r="422" spans="1:9" x14ac:dyDescent="0.3">
      <c r="A422">
        <v>421</v>
      </c>
      <c r="E422" s="163" t="str">
        <f>IFERROR(VLOOKUP(D422,Rate,2,FALSE),"")</f>
        <v/>
      </c>
      <c r="G422" s="159" t="str">
        <f>IFERROR(VLOOKUP(D422,Rate,3,FALSE)*F422,"")</f>
        <v/>
      </c>
      <c r="H422" s="160" t="str">
        <f>IFERROR(VLOOKUP(D422,Rate,4,FALSE)*F422,"")</f>
        <v/>
      </c>
      <c r="I422" s="161" t="str">
        <f>IFERROR(VLOOKUP(D422,Rate,5,FALSE)*F422,"")</f>
        <v/>
      </c>
    </row>
    <row r="423" spans="1:9" x14ac:dyDescent="0.3">
      <c r="A423">
        <v>422</v>
      </c>
      <c r="E423" s="163" t="str">
        <f>IFERROR(VLOOKUP(D423,Rate,2,FALSE),"")</f>
        <v/>
      </c>
      <c r="G423" s="159" t="str">
        <f>IFERROR(VLOOKUP(D423,Rate,3,FALSE)*F423,"")</f>
        <v/>
      </c>
      <c r="H423" s="160" t="str">
        <f>IFERROR(VLOOKUP(D423,Rate,4,FALSE)*F423,"")</f>
        <v/>
      </c>
      <c r="I423" s="161" t="str">
        <f>IFERROR(VLOOKUP(D423,Rate,5,FALSE)*F423,"")</f>
        <v/>
      </c>
    </row>
    <row r="424" spans="1:9" x14ac:dyDescent="0.3">
      <c r="A424">
        <v>423</v>
      </c>
      <c r="E424" s="163" t="str">
        <f>IFERROR(VLOOKUP(D424,Rate,2,FALSE),"")</f>
        <v/>
      </c>
      <c r="G424" s="159" t="str">
        <f>IFERROR(VLOOKUP(D424,Rate,3,FALSE)*F424,"")</f>
        <v/>
      </c>
      <c r="H424" s="160" t="str">
        <f>IFERROR(VLOOKUP(D424,Rate,4,FALSE)*F424,"")</f>
        <v/>
      </c>
      <c r="I424" s="161" t="str">
        <f>IFERROR(VLOOKUP(D424,Rate,5,FALSE)*F424,"")</f>
        <v/>
      </c>
    </row>
    <row r="425" spans="1:9" x14ac:dyDescent="0.3">
      <c r="A425">
        <v>424</v>
      </c>
      <c r="E425" s="163" t="str">
        <f>IFERROR(VLOOKUP(D425,Rate,2,FALSE),"")</f>
        <v/>
      </c>
      <c r="G425" s="159" t="str">
        <f>IFERROR(VLOOKUP(D425,Rate,3,FALSE)*F425,"")</f>
        <v/>
      </c>
      <c r="H425" s="160" t="str">
        <f>IFERROR(VLOOKUP(D425,Rate,4,FALSE)*F425,"")</f>
        <v/>
      </c>
      <c r="I425" s="161" t="str">
        <f>IFERROR(VLOOKUP(D425,Rate,5,FALSE)*F425,"")</f>
        <v/>
      </c>
    </row>
    <row r="426" spans="1:9" x14ac:dyDescent="0.3">
      <c r="A426">
        <v>425</v>
      </c>
      <c r="E426" s="163" t="str">
        <f>IFERROR(VLOOKUP(D426,Rate,2,FALSE),"")</f>
        <v/>
      </c>
      <c r="G426" s="159" t="str">
        <f>IFERROR(VLOOKUP(D426,Rate,3,FALSE)*F426,"")</f>
        <v/>
      </c>
      <c r="H426" s="160" t="str">
        <f>IFERROR(VLOOKUP(D426,Rate,4,FALSE)*F426,"")</f>
        <v/>
      </c>
      <c r="I426" s="161" t="str">
        <f>IFERROR(VLOOKUP(D426,Rate,5,FALSE)*F426,"")</f>
        <v/>
      </c>
    </row>
    <row r="427" spans="1:9" x14ac:dyDescent="0.3">
      <c r="A427">
        <v>426</v>
      </c>
      <c r="E427" s="163" t="str">
        <f>IFERROR(VLOOKUP(D427,Rate,2,FALSE),"")</f>
        <v/>
      </c>
      <c r="G427" s="159" t="str">
        <f>IFERROR(VLOOKUP(D427,Rate,3,FALSE)*F427,"")</f>
        <v/>
      </c>
      <c r="H427" s="160" t="str">
        <f>IFERROR(VLOOKUP(D427,Rate,4,FALSE)*F427,"")</f>
        <v/>
      </c>
      <c r="I427" s="161" t="str">
        <f>IFERROR(VLOOKUP(D427,Rate,5,FALSE)*F427,"")</f>
        <v/>
      </c>
    </row>
    <row r="428" spans="1:9" x14ac:dyDescent="0.3">
      <c r="A428">
        <v>427</v>
      </c>
      <c r="E428" s="163" t="str">
        <f>IFERROR(VLOOKUP(D428,Rate,2,FALSE),"")</f>
        <v/>
      </c>
      <c r="G428" s="159" t="str">
        <f>IFERROR(VLOOKUP(D428,Rate,3,FALSE)*F428,"")</f>
        <v/>
      </c>
      <c r="H428" s="160" t="str">
        <f>IFERROR(VLOOKUP(D428,Rate,4,FALSE)*F428,"")</f>
        <v/>
      </c>
      <c r="I428" s="161" t="str">
        <f>IFERROR(VLOOKUP(D428,Rate,5,FALSE)*F428,"")</f>
        <v/>
      </c>
    </row>
    <row r="429" spans="1:9" x14ac:dyDescent="0.3">
      <c r="A429">
        <v>428</v>
      </c>
      <c r="E429" s="163" t="str">
        <f>IFERROR(VLOOKUP(D429,Rate,2,FALSE),"")</f>
        <v/>
      </c>
      <c r="G429" s="159" t="str">
        <f>IFERROR(VLOOKUP(D429,Rate,3,FALSE)*F429,"")</f>
        <v/>
      </c>
      <c r="H429" s="160" t="str">
        <f>IFERROR(VLOOKUP(D429,Rate,4,FALSE)*F429,"")</f>
        <v/>
      </c>
      <c r="I429" s="161" t="str">
        <f>IFERROR(VLOOKUP(D429,Rate,5,FALSE)*F429,"")</f>
        <v/>
      </c>
    </row>
    <row r="430" spans="1:9" x14ac:dyDescent="0.3">
      <c r="A430">
        <v>429</v>
      </c>
      <c r="E430" s="163" t="str">
        <f>IFERROR(VLOOKUP(D430,Rate,2,FALSE),"")</f>
        <v/>
      </c>
      <c r="G430" s="159" t="str">
        <f>IFERROR(VLOOKUP(D430,Rate,3,FALSE)*F430,"")</f>
        <v/>
      </c>
      <c r="H430" s="160" t="str">
        <f>IFERROR(VLOOKUP(D430,Rate,4,FALSE)*F430,"")</f>
        <v/>
      </c>
      <c r="I430" s="161" t="str">
        <f>IFERROR(VLOOKUP(D430,Rate,5,FALSE)*F430,"")</f>
        <v/>
      </c>
    </row>
    <row r="431" spans="1:9" x14ac:dyDescent="0.3">
      <c r="A431">
        <v>430</v>
      </c>
      <c r="E431" s="163" t="str">
        <f>IFERROR(VLOOKUP(D431,Rate,2,FALSE),"")</f>
        <v/>
      </c>
      <c r="G431" s="159" t="str">
        <f>IFERROR(VLOOKUP(D431,Rate,3,FALSE)*F431,"")</f>
        <v/>
      </c>
      <c r="H431" s="160" t="str">
        <f>IFERROR(VLOOKUP(D431,Rate,4,FALSE)*F431,"")</f>
        <v/>
      </c>
      <c r="I431" s="161" t="str">
        <f>IFERROR(VLOOKUP(D431,Rate,5,FALSE)*F431,"")</f>
        <v/>
      </c>
    </row>
    <row r="432" spans="1:9" x14ac:dyDescent="0.3">
      <c r="A432">
        <v>431</v>
      </c>
      <c r="E432" s="163" t="str">
        <f>IFERROR(VLOOKUP(D432,Rate,2,FALSE),"")</f>
        <v/>
      </c>
      <c r="G432" s="159" t="str">
        <f>IFERROR(VLOOKUP(D432,Rate,3,FALSE)*F432,"")</f>
        <v/>
      </c>
      <c r="H432" s="160" t="str">
        <f>IFERROR(VLOOKUP(D432,Rate,4,FALSE)*F432,"")</f>
        <v/>
      </c>
      <c r="I432" s="161" t="str">
        <f>IFERROR(VLOOKUP(D432,Rate,5,FALSE)*F432,"")</f>
        <v/>
      </c>
    </row>
    <row r="433" spans="1:9" x14ac:dyDescent="0.3">
      <c r="A433">
        <v>432</v>
      </c>
      <c r="E433" s="163" t="str">
        <f>IFERROR(VLOOKUP(D433,Rate,2,FALSE),"")</f>
        <v/>
      </c>
      <c r="G433" s="159" t="str">
        <f>IFERROR(VLOOKUP(D433,Rate,3,FALSE)*F433,"")</f>
        <v/>
      </c>
      <c r="H433" s="160" t="str">
        <f>IFERROR(VLOOKUP(D433,Rate,4,FALSE)*F433,"")</f>
        <v/>
      </c>
      <c r="I433" s="161" t="str">
        <f>IFERROR(VLOOKUP(D433,Rate,5,FALSE)*F433,"")</f>
        <v/>
      </c>
    </row>
    <row r="434" spans="1:9" x14ac:dyDescent="0.3">
      <c r="A434">
        <v>433</v>
      </c>
      <c r="E434" s="163" t="str">
        <f>IFERROR(VLOOKUP(D434,Rate,2,FALSE),"")</f>
        <v/>
      </c>
      <c r="G434" s="159" t="str">
        <f>IFERROR(VLOOKUP(D434,Rate,3,FALSE)*F434,"")</f>
        <v/>
      </c>
      <c r="H434" s="160" t="str">
        <f>IFERROR(VLOOKUP(D434,Rate,4,FALSE)*F434,"")</f>
        <v/>
      </c>
      <c r="I434" s="161" t="str">
        <f>IFERROR(VLOOKUP(D434,Rate,5,FALSE)*F434,"")</f>
        <v/>
      </c>
    </row>
    <row r="435" spans="1:9" x14ac:dyDescent="0.3">
      <c r="A435">
        <v>434</v>
      </c>
      <c r="E435" s="163" t="str">
        <f>IFERROR(VLOOKUP(D435,Rate,2,FALSE),"")</f>
        <v/>
      </c>
      <c r="G435" s="159" t="str">
        <f>IFERROR(VLOOKUP(D435,Rate,3,FALSE)*F435,"")</f>
        <v/>
      </c>
      <c r="H435" s="160" t="str">
        <f>IFERROR(VLOOKUP(D435,Rate,4,FALSE)*F435,"")</f>
        <v/>
      </c>
      <c r="I435" s="161" t="str">
        <f>IFERROR(VLOOKUP(D435,Rate,5,FALSE)*F435,"")</f>
        <v/>
      </c>
    </row>
    <row r="436" spans="1:9" x14ac:dyDescent="0.3">
      <c r="A436">
        <v>435</v>
      </c>
      <c r="E436" s="163" t="str">
        <f>IFERROR(VLOOKUP(D436,Rate,2,FALSE),"")</f>
        <v/>
      </c>
      <c r="G436" s="159" t="str">
        <f>IFERROR(VLOOKUP(D436,Rate,3,FALSE)*F436,"")</f>
        <v/>
      </c>
      <c r="H436" s="160" t="str">
        <f>IFERROR(VLOOKUP(D436,Rate,4,FALSE)*F436,"")</f>
        <v/>
      </c>
      <c r="I436" s="161" t="str">
        <f>IFERROR(VLOOKUP(D436,Rate,5,FALSE)*F436,"")</f>
        <v/>
      </c>
    </row>
    <row r="437" spans="1:9" x14ac:dyDescent="0.3">
      <c r="A437">
        <v>436</v>
      </c>
      <c r="E437" s="163" t="str">
        <f>IFERROR(VLOOKUP(D437,Rate,2,FALSE),"")</f>
        <v/>
      </c>
      <c r="G437" s="159" t="str">
        <f>IFERROR(VLOOKUP(D437,Rate,3,FALSE)*F437,"")</f>
        <v/>
      </c>
      <c r="H437" s="160" t="str">
        <f>IFERROR(VLOOKUP(D437,Rate,4,FALSE)*F437,"")</f>
        <v/>
      </c>
      <c r="I437" s="161" t="str">
        <f>IFERROR(VLOOKUP(D437,Rate,5,FALSE)*F437,"")</f>
        <v/>
      </c>
    </row>
    <row r="438" spans="1:9" x14ac:dyDescent="0.3">
      <c r="A438">
        <v>437</v>
      </c>
      <c r="E438" s="163" t="str">
        <f>IFERROR(VLOOKUP(D438,Rate,2,FALSE),"")</f>
        <v/>
      </c>
      <c r="G438" s="159" t="str">
        <f>IFERROR(VLOOKUP(D438,Rate,3,FALSE)*F438,"")</f>
        <v/>
      </c>
      <c r="H438" s="160" t="str">
        <f>IFERROR(VLOOKUP(D438,Rate,4,FALSE)*F438,"")</f>
        <v/>
      </c>
      <c r="I438" s="161" t="str">
        <f>IFERROR(VLOOKUP(D438,Rate,5,FALSE)*F438,"")</f>
        <v/>
      </c>
    </row>
    <row r="439" spans="1:9" x14ac:dyDescent="0.3">
      <c r="A439">
        <v>438</v>
      </c>
      <c r="E439" s="163" t="str">
        <f>IFERROR(VLOOKUP(D439,Rate,2,FALSE),"")</f>
        <v/>
      </c>
      <c r="G439" s="159" t="str">
        <f>IFERROR(VLOOKUP(D439,Rate,3,FALSE)*F439,"")</f>
        <v/>
      </c>
      <c r="H439" s="160" t="str">
        <f>IFERROR(VLOOKUP(D439,Rate,4,FALSE)*F439,"")</f>
        <v/>
      </c>
      <c r="I439" s="161" t="str">
        <f>IFERROR(VLOOKUP(D439,Rate,5,FALSE)*F439,"")</f>
        <v/>
      </c>
    </row>
    <row r="440" spans="1:9" x14ac:dyDescent="0.3">
      <c r="A440">
        <v>439</v>
      </c>
      <c r="E440" s="163" t="str">
        <f>IFERROR(VLOOKUP(D440,Rate,2,FALSE),"")</f>
        <v/>
      </c>
      <c r="G440" s="159" t="str">
        <f>IFERROR(VLOOKUP(D440,Rate,3,FALSE)*F440,"")</f>
        <v/>
      </c>
      <c r="H440" s="160" t="str">
        <f>IFERROR(VLOOKUP(D440,Rate,4,FALSE)*F440,"")</f>
        <v/>
      </c>
      <c r="I440" s="161" t="str">
        <f>IFERROR(VLOOKUP(D440,Rate,5,FALSE)*F440,"")</f>
        <v/>
      </c>
    </row>
    <row r="441" spans="1:9" x14ac:dyDescent="0.3">
      <c r="A441">
        <v>440</v>
      </c>
      <c r="E441" s="163" t="str">
        <f>IFERROR(VLOOKUP(D441,Rate,2,FALSE),"")</f>
        <v/>
      </c>
      <c r="G441" s="159" t="str">
        <f>IFERROR(VLOOKUP(D441,Rate,3,FALSE)*F441,"")</f>
        <v/>
      </c>
      <c r="H441" s="160" t="str">
        <f>IFERROR(VLOOKUP(D441,Rate,4,FALSE)*F441,"")</f>
        <v/>
      </c>
      <c r="I441" s="161" t="str">
        <f>IFERROR(VLOOKUP(D441,Rate,5,FALSE)*F441,"")</f>
        <v/>
      </c>
    </row>
    <row r="442" spans="1:9" x14ac:dyDescent="0.3">
      <c r="A442">
        <v>441</v>
      </c>
      <c r="E442" s="163" t="str">
        <f>IFERROR(VLOOKUP(D442,Rate,2,FALSE),"")</f>
        <v/>
      </c>
      <c r="G442" s="159" t="str">
        <f>IFERROR(VLOOKUP(D442,Rate,3,FALSE)*F442,"")</f>
        <v/>
      </c>
      <c r="H442" s="160" t="str">
        <f>IFERROR(VLOOKUP(D442,Rate,4,FALSE)*F442,"")</f>
        <v/>
      </c>
      <c r="I442" s="161" t="str">
        <f>IFERROR(VLOOKUP(D442,Rate,5,FALSE)*F442,"")</f>
        <v/>
      </c>
    </row>
    <row r="443" spans="1:9" x14ac:dyDescent="0.3">
      <c r="A443">
        <v>442</v>
      </c>
      <c r="E443" s="163" t="str">
        <f>IFERROR(VLOOKUP(D443,Rate,2,FALSE),"")</f>
        <v/>
      </c>
      <c r="G443" s="159" t="str">
        <f>IFERROR(VLOOKUP(D443,Rate,3,FALSE)*F443,"")</f>
        <v/>
      </c>
      <c r="H443" s="160" t="str">
        <f>IFERROR(VLOOKUP(D443,Rate,4,FALSE)*F443,"")</f>
        <v/>
      </c>
      <c r="I443" s="161" t="str">
        <f>IFERROR(VLOOKUP(D443,Rate,5,FALSE)*F443,"")</f>
        <v/>
      </c>
    </row>
    <row r="444" spans="1:9" x14ac:dyDescent="0.3">
      <c r="A444">
        <v>443</v>
      </c>
      <c r="E444" s="163" t="str">
        <f>IFERROR(VLOOKUP(D444,Rate,2,FALSE),"")</f>
        <v/>
      </c>
      <c r="G444" s="159" t="str">
        <f>IFERROR(VLOOKUP(D444,Rate,3,FALSE)*F444,"")</f>
        <v/>
      </c>
      <c r="H444" s="160" t="str">
        <f>IFERROR(VLOOKUP(D444,Rate,4,FALSE)*F444,"")</f>
        <v/>
      </c>
      <c r="I444" s="161" t="str">
        <f>IFERROR(VLOOKUP(D444,Rate,5,FALSE)*F444,"")</f>
        <v/>
      </c>
    </row>
    <row r="445" spans="1:9" x14ac:dyDescent="0.3">
      <c r="A445">
        <v>444</v>
      </c>
      <c r="E445" s="163" t="str">
        <f>IFERROR(VLOOKUP(D445,Rate,2,FALSE),"")</f>
        <v/>
      </c>
      <c r="G445" s="159" t="str">
        <f>IFERROR(VLOOKUP(D445,Rate,3,FALSE)*F445,"")</f>
        <v/>
      </c>
      <c r="H445" s="160" t="str">
        <f>IFERROR(VLOOKUP(D445,Rate,4,FALSE)*F445,"")</f>
        <v/>
      </c>
      <c r="I445" s="161" t="str">
        <f>IFERROR(VLOOKUP(D445,Rate,5,FALSE)*F445,"")</f>
        <v/>
      </c>
    </row>
    <row r="446" spans="1:9" x14ac:dyDescent="0.3">
      <c r="A446">
        <v>445</v>
      </c>
      <c r="E446" s="163" t="str">
        <f>IFERROR(VLOOKUP(D446,Rate,2,FALSE),"")</f>
        <v/>
      </c>
      <c r="G446" s="159" t="str">
        <f>IFERROR(VLOOKUP(D446,Rate,3,FALSE)*F446,"")</f>
        <v/>
      </c>
      <c r="H446" s="160" t="str">
        <f>IFERROR(VLOOKUP(D446,Rate,4,FALSE)*F446,"")</f>
        <v/>
      </c>
      <c r="I446" s="161" t="str">
        <f>IFERROR(VLOOKUP(D446,Rate,5,FALSE)*F446,"")</f>
        <v/>
      </c>
    </row>
    <row r="447" spans="1:9" x14ac:dyDescent="0.3">
      <c r="A447">
        <v>446</v>
      </c>
      <c r="E447" s="163" t="str">
        <f>IFERROR(VLOOKUP(D447,Rate,2,FALSE),"")</f>
        <v/>
      </c>
      <c r="G447" s="159" t="str">
        <f>IFERROR(VLOOKUP(D447,Rate,3,FALSE)*F447,"")</f>
        <v/>
      </c>
      <c r="H447" s="160" t="str">
        <f>IFERROR(VLOOKUP(D447,Rate,4,FALSE)*F447,"")</f>
        <v/>
      </c>
      <c r="I447" s="161" t="str">
        <f>IFERROR(VLOOKUP(D447,Rate,5,FALSE)*F447,"")</f>
        <v/>
      </c>
    </row>
    <row r="448" spans="1:9" x14ac:dyDescent="0.3">
      <c r="A448">
        <v>447</v>
      </c>
      <c r="E448" s="163" t="str">
        <f>IFERROR(VLOOKUP(D448,Rate,2,FALSE),"")</f>
        <v/>
      </c>
      <c r="G448" s="159" t="str">
        <f>IFERROR(VLOOKUP(D448,Rate,3,FALSE)*F448,"")</f>
        <v/>
      </c>
      <c r="H448" s="160" t="str">
        <f>IFERROR(VLOOKUP(D448,Rate,4,FALSE)*F448,"")</f>
        <v/>
      </c>
      <c r="I448" s="161" t="str">
        <f>IFERROR(VLOOKUP(D448,Rate,5,FALSE)*F448,"")</f>
        <v/>
      </c>
    </row>
    <row r="449" spans="1:9" x14ac:dyDescent="0.3">
      <c r="A449">
        <v>448</v>
      </c>
      <c r="E449" s="163" t="str">
        <f>IFERROR(VLOOKUP(D449,Rate,2,FALSE),"")</f>
        <v/>
      </c>
      <c r="G449" s="159" t="str">
        <f>IFERROR(VLOOKUP(D449,Rate,3,FALSE)*F449,"")</f>
        <v/>
      </c>
      <c r="H449" s="160" t="str">
        <f>IFERROR(VLOOKUP(D449,Rate,4,FALSE)*F449,"")</f>
        <v/>
      </c>
      <c r="I449" s="161" t="str">
        <f>IFERROR(VLOOKUP(D449,Rate,5,FALSE)*F449,"")</f>
        <v/>
      </c>
    </row>
    <row r="450" spans="1:9" x14ac:dyDescent="0.3">
      <c r="A450">
        <v>449</v>
      </c>
      <c r="E450" s="163" t="str">
        <f>IFERROR(VLOOKUP(D450,Rate,2,FALSE),"")</f>
        <v/>
      </c>
      <c r="G450" s="159" t="str">
        <f>IFERROR(VLOOKUP(D450,Rate,3,FALSE)*F450,"")</f>
        <v/>
      </c>
      <c r="H450" s="160" t="str">
        <f>IFERROR(VLOOKUP(D450,Rate,4,FALSE)*F450,"")</f>
        <v/>
      </c>
      <c r="I450" s="161" t="str">
        <f>IFERROR(VLOOKUP(D450,Rate,5,FALSE)*F450,"")</f>
        <v/>
      </c>
    </row>
    <row r="451" spans="1:9" x14ac:dyDescent="0.3">
      <c r="A451">
        <v>450</v>
      </c>
      <c r="E451" s="163" t="str">
        <f>IFERROR(VLOOKUP(D451,Rate,2,FALSE),"")</f>
        <v/>
      </c>
      <c r="G451" s="159" t="str">
        <f>IFERROR(VLOOKUP(D451,Rate,3,FALSE)*F451,"")</f>
        <v/>
      </c>
      <c r="H451" s="160" t="str">
        <f>IFERROR(VLOOKUP(D451,Rate,4,FALSE)*F451,"")</f>
        <v/>
      </c>
      <c r="I451" s="161" t="str">
        <f>IFERROR(VLOOKUP(D451,Rate,5,FALSE)*F451,"")</f>
        <v/>
      </c>
    </row>
    <row r="452" spans="1:9" x14ac:dyDescent="0.3">
      <c r="A452">
        <v>451</v>
      </c>
      <c r="E452" s="163" t="str">
        <f>IFERROR(VLOOKUP(D452,Rate,2,FALSE),"")</f>
        <v/>
      </c>
      <c r="G452" s="159" t="str">
        <f>IFERROR(VLOOKUP(D452,Rate,3,FALSE)*F452,"")</f>
        <v/>
      </c>
      <c r="H452" s="160" t="str">
        <f>IFERROR(VLOOKUP(D452,Rate,4,FALSE)*F452,"")</f>
        <v/>
      </c>
      <c r="I452" s="161" t="str">
        <f>IFERROR(VLOOKUP(D452,Rate,5,FALSE)*F452,"")</f>
        <v/>
      </c>
    </row>
    <row r="453" spans="1:9" x14ac:dyDescent="0.3">
      <c r="A453">
        <v>452</v>
      </c>
      <c r="E453" s="163" t="str">
        <f>IFERROR(VLOOKUP(D453,Rate,2,FALSE),"")</f>
        <v/>
      </c>
      <c r="G453" s="159" t="str">
        <f>IFERROR(VLOOKUP(D453,Rate,3,FALSE)*F453,"")</f>
        <v/>
      </c>
      <c r="H453" s="160" t="str">
        <f>IFERROR(VLOOKUP(D453,Rate,4,FALSE)*F453,"")</f>
        <v/>
      </c>
      <c r="I453" s="161" t="str">
        <f>IFERROR(VLOOKUP(D453,Rate,5,FALSE)*F453,"")</f>
        <v/>
      </c>
    </row>
    <row r="454" spans="1:9" x14ac:dyDescent="0.3">
      <c r="A454">
        <v>453</v>
      </c>
      <c r="E454" s="163" t="str">
        <f>IFERROR(VLOOKUP(D454,Rate,2,FALSE),"")</f>
        <v/>
      </c>
      <c r="G454" s="159" t="str">
        <f>IFERROR(VLOOKUP(D454,Rate,3,FALSE)*F454,"")</f>
        <v/>
      </c>
      <c r="H454" s="160" t="str">
        <f>IFERROR(VLOOKUP(D454,Rate,4,FALSE)*F454,"")</f>
        <v/>
      </c>
      <c r="I454" s="161" t="str">
        <f>IFERROR(VLOOKUP(D454,Rate,5,FALSE)*F454,"")</f>
        <v/>
      </c>
    </row>
    <row r="455" spans="1:9" x14ac:dyDescent="0.3">
      <c r="A455">
        <v>454</v>
      </c>
      <c r="E455" s="163" t="str">
        <f>IFERROR(VLOOKUP(D455,Rate,2,FALSE),"")</f>
        <v/>
      </c>
      <c r="G455" s="159" t="str">
        <f>IFERROR(VLOOKUP(D455,Rate,3,FALSE)*F455,"")</f>
        <v/>
      </c>
      <c r="H455" s="160" t="str">
        <f>IFERROR(VLOOKUP(D455,Rate,4,FALSE)*F455,"")</f>
        <v/>
      </c>
      <c r="I455" s="161" t="str">
        <f>IFERROR(VLOOKUP(D455,Rate,5,FALSE)*F455,"")</f>
        <v/>
      </c>
    </row>
    <row r="456" spans="1:9" x14ac:dyDescent="0.3">
      <c r="A456">
        <v>455</v>
      </c>
      <c r="E456" s="163" t="str">
        <f>IFERROR(VLOOKUP(D456,Rate,2,FALSE),"")</f>
        <v/>
      </c>
      <c r="G456" s="159" t="str">
        <f>IFERROR(VLOOKUP(D456,Rate,3,FALSE)*F456,"")</f>
        <v/>
      </c>
      <c r="H456" s="160" t="str">
        <f>IFERROR(VLOOKUP(D456,Rate,4,FALSE)*F456,"")</f>
        <v/>
      </c>
      <c r="I456" s="161" t="str">
        <f>IFERROR(VLOOKUP(D456,Rate,5,FALSE)*F456,"")</f>
        <v/>
      </c>
    </row>
    <row r="457" spans="1:9" x14ac:dyDescent="0.3">
      <c r="A457">
        <v>456</v>
      </c>
      <c r="E457" s="163" t="str">
        <f>IFERROR(VLOOKUP(D457,Rate,2,FALSE),"")</f>
        <v/>
      </c>
      <c r="G457" s="159" t="str">
        <f>IFERROR(VLOOKUP(D457,Rate,3,FALSE)*F457,"")</f>
        <v/>
      </c>
      <c r="H457" s="160" t="str">
        <f>IFERROR(VLOOKUP(D457,Rate,4,FALSE)*F457,"")</f>
        <v/>
      </c>
      <c r="I457" s="161" t="str">
        <f>IFERROR(VLOOKUP(D457,Rate,5,FALSE)*F457,"")</f>
        <v/>
      </c>
    </row>
    <row r="458" spans="1:9" x14ac:dyDescent="0.3">
      <c r="A458">
        <v>457</v>
      </c>
      <c r="E458" s="163" t="str">
        <f>IFERROR(VLOOKUP(D458,Rate,2,FALSE),"")</f>
        <v/>
      </c>
      <c r="G458" s="159" t="str">
        <f>IFERROR(VLOOKUP(D458,Rate,3,FALSE)*F458,"")</f>
        <v/>
      </c>
      <c r="H458" s="160" t="str">
        <f>IFERROR(VLOOKUP(D458,Rate,4,FALSE)*F458,"")</f>
        <v/>
      </c>
      <c r="I458" s="161" t="str">
        <f>IFERROR(VLOOKUP(D458,Rate,5,FALSE)*F458,"")</f>
        <v/>
      </c>
    </row>
    <row r="459" spans="1:9" x14ac:dyDescent="0.3">
      <c r="A459">
        <v>458</v>
      </c>
      <c r="E459" s="163" t="str">
        <f>IFERROR(VLOOKUP(D459,Rate,2,FALSE),"")</f>
        <v/>
      </c>
      <c r="G459" s="159" t="str">
        <f>IFERROR(VLOOKUP(D459,Rate,3,FALSE)*F459,"")</f>
        <v/>
      </c>
      <c r="H459" s="160" t="str">
        <f>IFERROR(VLOOKUP(D459,Rate,4,FALSE)*F459,"")</f>
        <v/>
      </c>
      <c r="I459" s="161" t="str">
        <f>IFERROR(VLOOKUP(D459,Rate,5,FALSE)*F459,"")</f>
        <v/>
      </c>
    </row>
    <row r="460" spans="1:9" x14ac:dyDescent="0.3">
      <c r="A460">
        <v>459</v>
      </c>
      <c r="E460" s="163" t="str">
        <f>IFERROR(VLOOKUP(D460,Rate,2,FALSE),"")</f>
        <v/>
      </c>
      <c r="G460" s="159" t="str">
        <f>IFERROR(VLOOKUP(D460,Rate,3,FALSE)*F460,"")</f>
        <v/>
      </c>
      <c r="H460" s="160" t="str">
        <f>IFERROR(VLOOKUP(D460,Rate,4,FALSE)*F460,"")</f>
        <v/>
      </c>
      <c r="I460" s="161" t="str">
        <f>IFERROR(VLOOKUP(D460,Rate,5,FALSE)*F460,"")</f>
        <v/>
      </c>
    </row>
    <row r="461" spans="1:9" x14ac:dyDescent="0.3">
      <c r="A461">
        <v>460</v>
      </c>
      <c r="E461" s="163" t="str">
        <f>IFERROR(VLOOKUP(D461,Rate,2,FALSE),"")</f>
        <v/>
      </c>
      <c r="G461" s="159" t="str">
        <f>IFERROR(VLOOKUP(D461,Rate,3,FALSE)*F461,"")</f>
        <v/>
      </c>
      <c r="H461" s="160" t="str">
        <f>IFERROR(VLOOKUP(D461,Rate,4,FALSE)*F461,"")</f>
        <v/>
      </c>
      <c r="I461" s="161" t="str">
        <f>IFERROR(VLOOKUP(D461,Rate,5,FALSE)*F461,"")</f>
        <v/>
      </c>
    </row>
    <row r="462" spans="1:9" x14ac:dyDescent="0.3">
      <c r="A462">
        <v>461</v>
      </c>
      <c r="E462" s="163" t="str">
        <f>IFERROR(VLOOKUP(D462,Rate,2,FALSE),"")</f>
        <v/>
      </c>
      <c r="G462" s="159" t="str">
        <f>IFERROR(VLOOKUP(D462,Rate,3,FALSE)*F462,"")</f>
        <v/>
      </c>
      <c r="H462" s="160" t="str">
        <f>IFERROR(VLOOKUP(D462,Rate,4,FALSE)*F462,"")</f>
        <v/>
      </c>
      <c r="I462" s="161" t="str">
        <f>IFERROR(VLOOKUP(D462,Rate,5,FALSE)*F462,"")</f>
        <v/>
      </c>
    </row>
    <row r="463" spans="1:9" x14ac:dyDescent="0.3">
      <c r="A463">
        <v>462</v>
      </c>
      <c r="E463" s="163" t="str">
        <f>IFERROR(VLOOKUP(D463,Rate,2,FALSE),"")</f>
        <v/>
      </c>
      <c r="G463" s="159" t="str">
        <f>IFERROR(VLOOKUP(D463,Rate,3,FALSE)*F463,"")</f>
        <v/>
      </c>
      <c r="H463" s="160" t="str">
        <f>IFERROR(VLOOKUP(D463,Rate,4,FALSE)*F463,"")</f>
        <v/>
      </c>
      <c r="I463" s="161" t="str">
        <f>IFERROR(VLOOKUP(D463,Rate,5,FALSE)*F463,"")</f>
        <v/>
      </c>
    </row>
    <row r="464" spans="1:9" x14ac:dyDescent="0.3">
      <c r="A464">
        <v>463</v>
      </c>
      <c r="E464" s="163" t="str">
        <f>IFERROR(VLOOKUP(D464,Rate,2,FALSE),"")</f>
        <v/>
      </c>
      <c r="G464" s="159" t="str">
        <f>IFERROR(VLOOKUP(D464,Rate,3,FALSE)*F464,"")</f>
        <v/>
      </c>
      <c r="H464" s="160" t="str">
        <f>IFERROR(VLOOKUP(D464,Rate,4,FALSE)*F464,"")</f>
        <v/>
      </c>
      <c r="I464" s="161" t="str">
        <f>IFERROR(VLOOKUP(D464,Rate,5,FALSE)*F464,"")</f>
        <v/>
      </c>
    </row>
    <row r="465" spans="1:9" x14ac:dyDescent="0.3">
      <c r="A465">
        <v>464</v>
      </c>
      <c r="E465" s="163" t="str">
        <f>IFERROR(VLOOKUP(D465,Rate,2,FALSE),"")</f>
        <v/>
      </c>
      <c r="G465" s="159" t="str">
        <f>IFERROR(VLOOKUP(D465,Rate,3,FALSE)*F465,"")</f>
        <v/>
      </c>
      <c r="H465" s="160" t="str">
        <f>IFERROR(VLOOKUP(D465,Rate,4,FALSE)*F465,"")</f>
        <v/>
      </c>
      <c r="I465" s="161" t="str">
        <f>IFERROR(VLOOKUP(D465,Rate,5,FALSE)*F465,"")</f>
        <v/>
      </c>
    </row>
    <row r="466" spans="1:9" x14ac:dyDescent="0.3">
      <c r="A466">
        <v>465</v>
      </c>
      <c r="E466" s="163" t="str">
        <f>IFERROR(VLOOKUP(D466,Rate,2,FALSE),"")</f>
        <v/>
      </c>
      <c r="G466" s="159" t="str">
        <f>IFERROR(VLOOKUP(D466,Rate,3,FALSE)*F466,"")</f>
        <v/>
      </c>
      <c r="H466" s="160" t="str">
        <f>IFERROR(VLOOKUP(D466,Rate,4,FALSE)*F466,"")</f>
        <v/>
      </c>
      <c r="I466" s="161" t="str">
        <f>IFERROR(VLOOKUP(D466,Rate,5,FALSE)*F466,"")</f>
        <v/>
      </c>
    </row>
    <row r="467" spans="1:9" x14ac:dyDescent="0.3">
      <c r="A467">
        <v>466</v>
      </c>
      <c r="E467" s="163" t="str">
        <f>IFERROR(VLOOKUP(D467,Rate,2,FALSE),"")</f>
        <v/>
      </c>
      <c r="G467" s="159" t="str">
        <f>IFERROR(VLOOKUP(D467,Rate,3,FALSE)*F467,"")</f>
        <v/>
      </c>
      <c r="H467" s="160" t="str">
        <f>IFERROR(VLOOKUP(D467,Rate,4,FALSE)*F467,"")</f>
        <v/>
      </c>
      <c r="I467" s="161" t="str">
        <f>IFERROR(VLOOKUP(D467,Rate,5,FALSE)*F467,"")</f>
        <v/>
      </c>
    </row>
    <row r="468" spans="1:9" x14ac:dyDescent="0.3">
      <c r="A468">
        <v>467</v>
      </c>
      <c r="E468" s="163" t="str">
        <f>IFERROR(VLOOKUP(D468,Rate,2,FALSE),"")</f>
        <v/>
      </c>
      <c r="G468" s="159" t="str">
        <f>IFERROR(VLOOKUP(D468,Rate,3,FALSE)*F468,"")</f>
        <v/>
      </c>
      <c r="H468" s="160" t="str">
        <f>IFERROR(VLOOKUP(D468,Rate,4,FALSE)*F468,"")</f>
        <v/>
      </c>
      <c r="I468" s="161" t="str">
        <f>IFERROR(VLOOKUP(D468,Rate,5,FALSE)*F468,"")</f>
        <v/>
      </c>
    </row>
    <row r="469" spans="1:9" x14ac:dyDescent="0.3">
      <c r="A469">
        <v>468</v>
      </c>
      <c r="E469" s="163" t="str">
        <f>IFERROR(VLOOKUP(D469,Rate,2,FALSE),"")</f>
        <v/>
      </c>
      <c r="G469" s="159" t="str">
        <f>IFERROR(VLOOKUP(D469,Rate,3,FALSE)*F469,"")</f>
        <v/>
      </c>
      <c r="H469" s="160" t="str">
        <f>IFERROR(VLOOKUP(D469,Rate,4,FALSE)*F469,"")</f>
        <v/>
      </c>
      <c r="I469" s="161" t="str">
        <f>IFERROR(VLOOKUP(D469,Rate,5,FALSE)*F469,"")</f>
        <v/>
      </c>
    </row>
    <row r="470" spans="1:9" x14ac:dyDescent="0.3">
      <c r="A470">
        <v>469</v>
      </c>
      <c r="E470" s="163" t="str">
        <f>IFERROR(VLOOKUP(D470,Rate,2,FALSE),"")</f>
        <v/>
      </c>
      <c r="G470" s="159" t="str">
        <f>IFERROR(VLOOKUP(D470,Rate,3,FALSE)*F470,"")</f>
        <v/>
      </c>
      <c r="H470" s="160" t="str">
        <f>IFERROR(VLOOKUP(D470,Rate,4,FALSE)*F470,"")</f>
        <v/>
      </c>
      <c r="I470" s="161" t="str">
        <f>IFERROR(VLOOKUP(D470,Rate,5,FALSE)*F470,"")</f>
        <v/>
      </c>
    </row>
    <row r="471" spans="1:9" x14ac:dyDescent="0.3">
      <c r="A471">
        <v>470</v>
      </c>
      <c r="E471" s="163" t="str">
        <f>IFERROR(VLOOKUP(D471,Rate,2,FALSE),"")</f>
        <v/>
      </c>
      <c r="G471" s="159" t="str">
        <f>IFERROR(VLOOKUP(D471,Rate,3,FALSE)*F471,"")</f>
        <v/>
      </c>
      <c r="H471" s="160" t="str">
        <f>IFERROR(VLOOKUP(D471,Rate,4,FALSE)*F471,"")</f>
        <v/>
      </c>
      <c r="I471" s="161" t="str">
        <f>IFERROR(VLOOKUP(D471,Rate,5,FALSE)*F471,"")</f>
        <v/>
      </c>
    </row>
    <row r="472" spans="1:9" x14ac:dyDescent="0.3">
      <c r="A472">
        <v>471</v>
      </c>
      <c r="E472" s="163" t="str">
        <f>IFERROR(VLOOKUP(D472,Rate,2,FALSE),"")</f>
        <v/>
      </c>
      <c r="G472" s="159" t="str">
        <f>IFERROR(VLOOKUP(D472,Rate,3,FALSE)*F472,"")</f>
        <v/>
      </c>
      <c r="H472" s="160" t="str">
        <f>IFERROR(VLOOKUP(D472,Rate,4,FALSE)*F472,"")</f>
        <v/>
      </c>
      <c r="I472" s="161" t="str">
        <f>IFERROR(VLOOKUP(D472,Rate,5,FALSE)*F472,"")</f>
        <v/>
      </c>
    </row>
    <row r="473" spans="1:9" x14ac:dyDescent="0.3">
      <c r="A473">
        <v>472</v>
      </c>
      <c r="E473" s="163" t="str">
        <f>IFERROR(VLOOKUP(D473,Rate,2,FALSE),"")</f>
        <v/>
      </c>
      <c r="G473" s="159" t="str">
        <f>IFERROR(VLOOKUP(D473,Rate,3,FALSE)*F473,"")</f>
        <v/>
      </c>
      <c r="H473" s="160" t="str">
        <f>IFERROR(VLOOKUP(D473,Rate,4,FALSE)*F473,"")</f>
        <v/>
      </c>
      <c r="I473" s="161" t="str">
        <f>IFERROR(VLOOKUP(D473,Rate,5,FALSE)*F473,"")</f>
        <v/>
      </c>
    </row>
    <row r="474" spans="1:9" x14ac:dyDescent="0.3">
      <c r="A474">
        <v>473</v>
      </c>
      <c r="E474" s="163" t="str">
        <f>IFERROR(VLOOKUP(D474,Rate,2,FALSE),"")</f>
        <v/>
      </c>
      <c r="G474" s="159" t="str">
        <f>IFERROR(VLOOKUP(D474,Rate,3,FALSE)*F474,"")</f>
        <v/>
      </c>
      <c r="H474" s="160" t="str">
        <f>IFERROR(VLOOKUP(D474,Rate,4,FALSE)*F474,"")</f>
        <v/>
      </c>
      <c r="I474" s="161" t="str">
        <f>IFERROR(VLOOKUP(D474,Rate,5,FALSE)*F474,"")</f>
        <v/>
      </c>
    </row>
    <row r="475" spans="1:9" x14ac:dyDescent="0.3">
      <c r="A475">
        <v>474</v>
      </c>
      <c r="E475" s="163" t="str">
        <f>IFERROR(VLOOKUP(D475,Rate,2,FALSE),"")</f>
        <v/>
      </c>
      <c r="G475" s="159" t="str">
        <f>IFERROR(VLOOKUP(D475,Rate,3,FALSE)*F475,"")</f>
        <v/>
      </c>
      <c r="H475" s="160" t="str">
        <f>IFERROR(VLOOKUP(D475,Rate,4,FALSE)*F475,"")</f>
        <v/>
      </c>
      <c r="I475" s="161" t="str">
        <f>IFERROR(VLOOKUP(D475,Rate,5,FALSE)*F475,"")</f>
        <v/>
      </c>
    </row>
    <row r="476" spans="1:9" x14ac:dyDescent="0.3">
      <c r="A476">
        <v>475</v>
      </c>
      <c r="E476" s="163" t="str">
        <f>IFERROR(VLOOKUP(D476,Rate,2,FALSE),"")</f>
        <v/>
      </c>
      <c r="G476" s="159" t="str">
        <f>IFERROR(VLOOKUP(D476,Rate,3,FALSE)*F476,"")</f>
        <v/>
      </c>
      <c r="H476" s="160" t="str">
        <f>IFERROR(VLOOKUP(D476,Rate,4,FALSE)*F476,"")</f>
        <v/>
      </c>
      <c r="I476" s="161" t="str">
        <f>IFERROR(VLOOKUP(D476,Rate,5,FALSE)*F476,"")</f>
        <v/>
      </c>
    </row>
    <row r="477" spans="1:9" x14ac:dyDescent="0.3">
      <c r="A477">
        <v>476</v>
      </c>
      <c r="E477" s="163" t="str">
        <f>IFERROR(VLOOKUP(D477,Rate,2,FALSE),"")</f>
        <v/>
      </c>
      <c r="G477" s="159" t="str">
        <f>IFERROR(VLOOKUP(D477,Rate,3,FALSE)*F477,"")</f>
        <v/>
      </c>
      <c r="H477" s="160" t="str">
        <f>IFERROR(VLOOKUP(D477,Rate,4,FALSE)*F477,"")</f>
        <v/>
      </c>
      <c r="I477" s="161" t="str">
        <f>IFERROR(VLOOKUP(D477,Rate,5,FALSE)*F477,"")</f>
        <v/>
      </c>
    </row>
    <row r="478" spans="1:9" x14ac:dyDescent="0.3">
      <c r="A478">
        <v>477</v>
      </c>
      <c r="E478" s="163" t="str">
        <f>IFERROR(VLOOKUP(D478,Rate,2,FALSE),"")</f>
        <v/>
      </c>
      <c r="G478" s="159" t="str">
        <f>IFERROR(VLOOKUP(D478,Rate,3,FALSE)*F478,"")</f>
        <v/>
      </c>
      <c r="H478" s="160" t="str">
        <f>IFERROR(VLOOKUP(D478,Rate,4,FALSE)*F478,"")</f>
        <v/>
      </c>
      <c r="I478" s="161" t="str">
        <f>IFERROR(VLOOKUP(D478,Rate,5,FALSE)*F478,"")</f>
        <v/>
      </c>
    </row>
    <row r="479" spans="1:9" x14ac:dyDescent="0.3">
      <c r="A479">
        <v>478</v>
      </c>
      <c r="E479" s="163" t="str">
        <f>IFERROR(VLOOKUP(D479,Rate,2,FALSE),"")</f>
        <v/>
      </c>
      <c r="G479" s="159" t="str">
        <f>IFERROR(VLOOKUP(D479,Rate,3,FALSE)*F479,"")</f>
        <v/>
      </c>
      <c r="H479" s="160" t="str">
        <f>IFERROR(VLOOKUP(D479,Rate,4,FALSE)*F479,"")</f>
        <v/>
      </c>
      <c r="I479" s="161" t="str">
        <f>IFERROR(VLOOKUP(D479,Rate,5,FALSE)*F479,"")</f>
        <v/>
      </c>
    </row>
    <row r="480" spans="1:9" x14ac:dyDescent="0.3">
      <c r="A480">
        <v>479</v>
      </c>
      <c r="E480" s="163" t="str">
        <f>IFERROR(VLOOKUP(D480,Rate,2,FALSE),"")</f>
        <v/>
      </c>
      <c r="G480" s="159" t="str">
        <f>IFERROR(VLOOKUP(D480,Rate,3,FALSE)*F480,"")</f>
        <v/>
      </c>
      <c r="H480" s="160" t="str">
        <f>IFERROR(VLOOKUP(D480,Rate,4,FALSE)*F480,"")</f>
        <v/>
      </c>
      <c r="I480" s="161" t="str">
        <f>IFERROR(VLOOKUP(D480,Rate,5,FALSE)*F480,"")</f>
        <v/>
      </c>
    </row>
    <row r="481" spans="1:9" x14ac:dyDescent="0.3">
      <c r="A481">
        <v>480</v>
      </c>
      <c r="E481" s="163" t="str">
        <f>IFERROR(VLOOKUP(D481,Rate,2,FALSE),"")</f>
        <v/>
      </c>
      <c r="G481" s="159" t="str">
        <f>IFERROR(VLOOKUP(D481,Rate,3,FALSE)*F481,"")</f>
        <v/>
      </c>
      <c r="H481" s="160" t="str">
        <f>IFERROR(VLOOKUP(D481,Rate,4,FALSE)*F481,"")</f>
        <v/>
      </c>
      <c r="I481" s="161" t="str">
        <f>IFERROR(VLOOKUP(D481,Rate,5,FALSE)*F481,"")</f>
        <v/>
      </c>
    </row>
    <row r="482" spans="1:9" x14ac:dyDescent="0.3">
      <c r="A482">
        <v>481</v>
      </c>
      <c r="E482" s="163" t="str">
        <f>IFERROR(VLOOKUP(D482,Rate,2,FALSE),"")</f>
        <v/>
      </c>
      <c r="G482" s="159" t="str">
        <f>IFERROR(VLOOKUP(D482,Rate,3,FALSE)*F482,"")</f>
        <v/>
      </c>
      <c r="H482" s="160" t="str">
        <f>IFERROR(VLOOKUP(D482,Rate,4,FALSE)*F482,"")</f>
        <v/>
      </c>
      <c r="I482" s="161" t="str">
        <f>IFERROR(VLOOKUP(D482,Rate,5,FALSE)*F482,"")</f>
        <v/>
      </c>
    </row>
    <row r="483" spans="1:9" x14ac:dyDescent="0.3">
      <c r="A483">
        <v>482</v>
      </c>
      <c r="E483" s="163" t="str">
        <f>IFERROR(VLOOKUP(D483,Rate,2,FALSE),"")</f>
        <v/>
      </c>
      <c r="G483" s="159" t="str">
        <f>IFERROR(VLOOKUP(D483,Rate,3,FALSE)*F483,"")</f>
        <v/>
      </c>
      <c r="H483" s="160" t="str">
        <f>IFERROR(VLOOKUP(D483,Rate,4,FALSE)*F483,"")</f>
        <v/>
      </c>
      <c r="I483" s="161" t="str">
        <f>IFERROR(VLOOKUP(D483,Rate,5,FALSE)*F483,"")</f>
        <v/>
      </c>
    </row>
    <row r="484" spans="1:9" x14ac:dyDescent="0.3">
      <c r="A484">
        <v>483</v>
      </c>
      <c r="E484" s="163" t="str">
        <f>IFERROR(VLOOKUP(D484,Rate,2,FALSE),"")</f>
        <v/>
      </c>
      <c r="G484" s="159" t="str">
        <f>IFERROR(VLOOKUP(D484,Rate,3,FALSE)*F484,"")</f>
        <v/>
      </c>
      <c r="H484" s="160" t="str">
        <f>IFERROR(VLOOKUP(D484,Rate,4,FALSE)*F484,"")</f>
        <v/>
      </c>
      <c r="I484" s="161" t="str">
        <f>IFERROR(VLOOKUP(D484,Rate,5,FALSE)*F484,"")</f>
        <v/>
      </c>
    </row>
    <row r="485" spans="1:9" x14ac:dyDescent="0.3">
      <c r="A485">
        <v>484</v>
      </c>
      <c r="E485" s="163" t="str">
        <f>IFERROR(VLOOKUP(D485,Rate,2,FALSE),"")</f>
        <v/>
      </c>
      <c r="G485" s="159" t="str">
        <f>IFERROR(VLOOKUP(D485,Rate,3,FALSE)*F485,"")</f>
        <v/>
      </c>
      <c r="H485" s="160" t="str">
        <f>IFERROR(VLOOKUP(D485,Rate,4,FALSE)*F485,"")</f>
        <v/>
      </c>
      <c r="I485" s="161" t="str">
        <f>IFERROR(VLOOKUP(D485,Rate,5,FALSE)*F485,"")</f>
        <v/>
      </c>
    </row>
    <row r="486" spans="1:9" x14ac:dyDescent="0.3">
      <c r="A486">
        <v>485</v>
      </c>
      <c r="E486" s="163" t="str">
        <f>IFERROR(VLOOKUP(D486,Rate,2,FALSE),"")</f>
        <v/>
      </c>
      <c r="G486" s="159" t="str">
        <f>IFERROR(VLOOKUP(D486,Rate,3,FALSE)*F486,"")</f>
        <v/>
      </c>
      <c r="H486" s="160" t="str">
        <f>IFERROR(VLOOKUP(D486,Rate,4,FALSE)*F486,"")</f>
        <v/>
      </c>
      <c r="I486" s="161" t="str">
        <f>IFERROR(VLOOKUP(D486,Rate,5,FALSE)*F486,"")</f>
        <v/>
      </c>
    </row>
    <row r="487" spans="1:9" x14ac:dyDescent="0.3">
      <c r="A487">
        <v>486</v>
      </c>
      <c r="E487" s="163" t="str">
        <f>IFERROR(VLOOKUP(D487,Rate,2,FALSE),"")</f>
        <v/>
      </c>
      <c r="G487" s="159" t="str">
        <f>IFERROR(VLOOKUP(D487,Rate,3,FALSE)*F487,"")</f>
        <v/>
      </c>
      <c r="H487" s="160" t="str">
        <f>IFERROR(VLOOKUP(D487,Rate,4,FALSE)*F487,"")</f>
        <v/>
      </c>
      <c r="I487" s="161" t="str">
        <f>IFERROR(VLOOKUP(D487,Rate,5,FALSE)*F487,"")</f>
        <v/>
      </c>
    </row>
    <row r="488" spans="1:9" x14ac:dyDescent="0.3">
      <c r="A488">
        <v>487</v>
      </c>
      <c r="E488" s="163" t="str">
        <f>IFERROR(VLOOKUP(D488,Rate,2,FALSE),"")</f>
        <v/>
      </c>
      <c r="G488" s="159" t="str">
        <f>IFERROR(VLOOKUP(D488,Rate,3,FALSE)*F488,"")</f>
        <v/>
      </c>
      <c r="H488" s="160" t="str">
        <f>IFERROR(VLOOKUP(D488,Rate,4,FALSE)*F488,"")</f>
        <v/>
      </c>
      <c r="I488" s="161" t="str">
        <f>IFERROR(VLOOKUP(D488,Rate,5,FALSE)*F488,"")</f>
        <v/>
      </c>
    </row>
    <row r="489" spans="1:9" x14ac:dyDescent="0.3">
      <c r="A489">
        <v>488</v>
      </c>
      <c r="E489" s="163" t="str">
        <f>IFERROR(VLOOKUP(D489,Rate,2,FALSE),"")</f>
        <v/>
      </c>
      <c r="G489" s="159" t="str">
        <f>IFERROR(VLOOKUP(D489,Rate,3,FALSE)*F489,"")</f>
        <v/>
      </c>
      <c r="H489" s="160" t="str">
        <f>IFERROR(VLOOKUP(D489,Rate,4,FALSE)*F489,"")</f>
        <v/>
      </c>
      <c r="I489" s="161" t="str">
        <f>IFERROR(VLOOKUP(D489,Rate,5,FALSE)*F489,"")</f>
        <v/>
      </c>
    </row>
    <row r="490" spans="1:9" x14ac:dyDescent="0.3">
      <c r="A490">
        <v>489</v>
      </c>
      <c r="E490" s="163" t="str">
        <f>IFERROR(VLOOKUP(D490,Rate,2,FALSE),"")</f>
        <v/>
      </c>
      <c r="G490" s="159" t="str">
        <f>IFERROR(VLOOKUP(D490,Rate,3,FALSE)*F490,"")</f>
        <v/>
      </c>
      <c r="H490" s="160" t="str">
        <f>IFERROR(VLOOKUP(D490,Rate,4,FALSE)*F490,"")</f>
        <v/>
      </c>
      <c r="I490" s="161" t="str">
        <f>IFERROR(VLOOKUP(D490,Rate,5,FALSE)*F490,"")</f>
        <v/>
      </c>
    </row>
    <row r="491" spans="1:9" x14ac:dyDescent="0.3">
      <c r="A491">
        <v>490</v>
      </c>
      <c r="E491" s="163" t="str">
        <f>IFERROR(VLOOKUP(D491,Rate,2,FALSE),"")</f>
        <v/>
      </c>
      <c r="G491" s="159" t="str">
        <f>IFERROR(VLOOKUP(D491,Rate,3,FALSE)*F491,"")</f>
        <v/>
      </c>
      <c r="H491" s="160" t="str">
        <f>IFERROR(VLOOKUP(D491,Rate,4,FALSE)*F491,"")</f>
        <v/>
      </c>
      <c r="I491" s="161" t="str">
        <f>IFERROR(VLOOKUP(D491,Rate,5,FALSE)*F491,"")</f>
        <v/>
      </c>
    </row>
    <row r="492" spans="1:9" x14ac:dyDescent="0.3">
      <c r="A492">
        <v>491</v>
      </c>
      <c r="E492" s="163" t="str">
        <f>IFERROR(VLOOKUP(D492,Rate,2,FALSE),"")</f>
        <v/>
      </c>
      <c r="G492" s="159" t="str">
        <f>IFERROR(VLOOKUP(D492,Rate,3,FALSE)*F492,"")</f>
        <v/>
      </c>
      <c r="H492" s="160" t="str">
        <f>IFERROR(VLOOKUP(D492,Rate,4,FALSE)*F492,"")</f>
        <v/>
      </c>
      <c r="I492" s="161" t="str">
        <f>IFERROR(VLOOKUP(D492,Rate,5,FALSE)*F492,"")</f>
        <v/>
      </c>
    </row>
    <row r="493" spans="1:9" x14ac:dyDescent="0.3">
      <c r="A493">
        <v>492</v>
      </c>
      <c r="E493" s="163" t="str">
        <f>IFERROR(VLOOKUP(D493,Rate,2,FALSE),"")</f>
        <v/>
      </c>
      <c r="G493" s="159" t="str">
        <f>IFERROR(VLOOKUP(D493,Rate,3,FALSE)*F493,"")</f>
        <v/>
      </c>
      <c r="H493" s="160" t="str">
        <f>IFERROR(VLOOKUP(D493,Rate,4,FALSE)*F493,"")</f>
        <v/>
      </c>
      <c r="I493" s="161" t="str">
        <f>IFERROR(VLOOKUP(D493,Rate,5,FALSE)*F493,"")</f>
        <v/>
      </c>
    </row>
    <row r="494" spans="1:9" x14ac:dyDescent="0.3">
      <c r="A494">
        <v>493</v>
      </c>
      <c r="E494" s="163" t="str">
        <f>IFERROR(VLOOKUP(D494,Rate,2,FALSE),"")</f>
        <v/>
      </c>
      <c r="G494" s="159" t="str">
        <f>IFERROR(VLOOKUP(D494,Rate,3,FALSE)*F494,"")</f>
        <v/>
      </c>
      <c r="H494" s="160" t="str">
        <f>IFERROR(VLOOKUP(D494,Rate,4,FALSE)*F494,"")</f>
        <v/>
      </c>
      <c r="I494" s="161" t="str">
        <f>IFERROR(VLOOKUP(D494,Rate,5,FALSE)*F494,"")</f>
        <v/>
      </c>
    </row>
    <row r="495" spans="1:9" x14ac:dyDescent="0.3">
      <c r="A495">
        <v>494</v>
      </c>
      <c r="E495" s="163" t="str">
        <f>IFERROR(VLOOKUP(D495,Rate,2,FALSE),"")</f>
        <v/>
      </c>
      <c r="G495" s="159" t="str">
        <f>IFERROR(VLOOKUP(D495,Rate,3,FALSE)*F495,"")</f>
        <v/>
      </c>
      <c r="H495" s="160" t="str">
        <f>IFERROR(VLOOKUP(D495,Rate,4,FALSE)*F495,"")</f>
        <v/>
      </c>
      <c r="I495" s="161" t="str">
        <f>IFERROR(VLOOKUP(D495,Rate,5,FALSE)*F495,"")</f>
        <v/>
      </c>
    </row>
    <row r="496" spans="1:9" x14ac:dyDescent="0.3">
      <c r="A496">
        <v>495</v>
      </c>
      <c r="E496" s="163" t="str">
        <f>IFERROR(VLOOKUP(D496,Rate,2,FALSE),"")</f>
        <v/>
      </c>
      <c r="G496" s="159" t="str">
        <f>IFERROR(VLOOKUP(D496,Rate,3,FALSE)*F496,"")</f>
        <v/>
      </c>
      <c r="H496" s="160" t="str">
        <f>IFERROR(VLOOKUP(D496,Rate,4,FALSE)*F496,"")</f>
        <v/>
      </c>
      <c r="I496" s="161" t="str">
        <f>IFERROR(VLOOKUP(D496,Rate,5,FALSE)*F496,"")</f>
        <v/>
      </c>
    </row>
    <row r="497" spans="1:9" x14ac:dyDescent="0.3">
      <c r="A497">
        <v>496</v>
      </c>
      <c r="E497" s="163" t="str">
        <f>IFERROR(VLOOKUP(D497,Rate,2,FALSE),"")</f>
        <v/>
      </c>
      <c r="G497" s="159" t="str">
        <f>IFERROR(VLOOKUP(D497,Rate,3,FALSE)*F497,"")</f>
        <v/>
      </c>
      <c r="H497" s="160" t="str">
        <f>IFERROR(VLOOKUP(D497,Rate,4,FALSE)*F497,"")</f>
        <v/>
      </c>
      <c r="I497" s="161" t="str">
        <f>IFERROR(VLOOKUP(D497,Rate,5,FALSE)*F497,"")</f>
        <v/>
      </c>
    </row>
    <row r="498" spans="1:9" x14ac:dyDescent="0.3">
      <c r="A498">
        <v>497</v>
      </c>
      <c r="E498" s="163" t="str">
        <f>IFERROR(VLOOKUP(D498,Rate,2,FALSE),"")</f>
        <v/>
      </c>
      <c r="G498" s="159" t="str">
        <f>IFERROR(VLOOKUP(D498,Rate,3,FALSE)*F498,"")</f>
        <v/>
      </c>
      <c r="H498" s="160" t="str">
        <f>IFERROR(VLOOKUP(D498,Rate,4,FALSE)*F498,"")</f>
        <v/>
      </c>
      <c r="I498" s="161" t="str">
        <f>IFERROR(VLOOKUP(D498,Rate,5,FALSE)*F498,"")</f>
        <v/>
      </c>
    </row>
    <row r="499" spans="1:9" x14ac:dyDescent="0.3">
      <c r="A499">
        <v>498</v>
      </c>
      <c r="E499" s="163" t="str">
        <f>IFERROR(VLOOKUP(D499,Rate,2,FALSE),"")</f>
        <v/>
      </c>
      <c r="G499" s="159" t="str">
        <f>IFERROR(VLOOKUP(D499,Rate,3,FALSE)*F499,"")</f>
        <v/>
      </c>
      <c r="H499" s="160" t="str">
        <f>IFERROR(VLOOKUP(D499,Rate,4,FALSE)*F499,"")</f>
        <v/>
      </c>
      <c r="I499" s="161" t="str">
        <f>IFERROR(VLOOKUP(D499,Rate,5,FALSE)*F499,"")</f>
        <v/>
      </c>
    </row>
    <row r="500" spans="1:9" x14ac:dyDescent="0.3">
      <c r="A500">
        <v>499</v>
      </c>
      <c r="E500" s="163" t="str">
        <f>IFERROR(VLOOKUP(D500,Rate,2,FALSE),"")</f>
        <v/>
      </c>
      <c r="G500" s="159" t="str">
        <f>IFERROR(VLOOKUP(D500,Rate,3,FALSE)*F500,"")</f>
        <v/>
      </c>
      <c r="H500" s="160" t="str">
        <f>IFERROR(VLOOKUP(D500,Rate,4,FALSE)*F500,"")</f>
        <v/>
      </c>
      <c r="I500" s="161" t="str">
        <f>IFERROR(VLOOKUP(D500,Rate,5,FALSE)*F500,"")</f>
        <v/>
      </c>
    </row>
    <row r="501" spans="1:9" x14ac:dyDescent="0.3">
      <c r="A501">
        <v>500</v>
      </c>
      <c r="E501" s="163" t="str">
        <f>IFERROR(VLOOKUP(D501,Rate,2,FALSE),"")</f>
        <v/>
      </c>
      <c r="G501" s="159" t="str">
        <f>IFERROR(VLOOKUP(D501,Rate,3,FALSE)*F501,"")</f>
        <v/>
      </c>
      <c r="H501" s="160" t="str">
        <f>IFERROR(VLOOKUP(D501,Rate,4,FALSE)*F501,"")</f>
        <v/>
      </c>
      <c r="I501" s="161" t="str">
        <f>IFERROR(VLOOKUP(D501,Rate,5,FALSE)*F501,"")</f>
        <v/>
      </c>
    </row>
    <row r="502" spans="1:9" x14ac:dyDescent="0.3">
      <c r="A502">
        <v>501</v>
      </c>
      <c r="E502" s="163" t="str">
        <f>IFERROR(VLOOKUP(D502,Rate,2,FALSE),"")</f>
        <v/>
      </c>
      <c r="G502" s="159" t="str">
        <f>IFERROR(VLOOKUP(D502,Rate,3,FALSE)*F502,"")</f>
        <v/>
      </c>
      <c r="H502" s="160" t="str">
        <f>IFERROR(VLOOKUP(D502,Rate,4,FALSE)*F502,"")</f>
        <v/>
      </c>
      <c r="I502" s="161" t="str">
        <f>IFERROR(VLOOKUP(D502,Rate,5,FALSE)*F502,"")</f>
        <v/>
      </c>
    </row>
    <row r="503" spans="1:9" x14ac:dyDescent="0.3">
      <c r="A503">
        <v>502</v>
      </c>
      <c r="E503" s="163" t="str">
        <f>IFERROR(VLOOKUP(D503,Rate,2,FALSE),"")</f>
        <v/>
      </c>
      <c r="G503" s="159" t="str">
        <f>IFERROR(VLOOKUP(D503,Rate,3,FALSE)*F503,"")</f>
        <v/>
      </c>
      <c r="H503" s="160" t="str">
        <f>IFERROR(VLOOKUP(D503,Rate,4,FALSE)*F503,"")</f>
        <v/>
      </c>
      <c r="I503" s="161" t="str">
        <f>IFERROR(VLOOKUP(D503,Rate,5,FALSE)*F503,"")</f>
        <v/>
      </c>
    </row>
    <row r="504" spans="1:9" x14ac:dyDescent="0.3">
      <c r="A504">
        <v>503</v>
      </c>
      <c r="E504" s="163" t="str">
        <f>IFERROR(VLOOKUP(D504,Rate,2,FALSE),"")</f>
        <v/>
      </c>
      <c r="G504" s="159" t="str">
        <f>IFERROR(VLOOKUP(D504,Rate,3,FALSE)*F504,"")</f>
        <v/>
      </c>
      <c r="H504" s="160" t="str">
        <f>IFERROR(VLOOKUP(D504,Rate,4,FALSE)*F504,"")</f>
        <v/>
      </c>
      <c r="I504" s="161" t="str">
        <f>IFERROR(VLOOKUP(D504,Rate,5,FALSE)*F504,"")</f>
        <v/>
      </c>
    </row>
    <row r="505" spans="1:9" x14ac:dyDescent="0.3">
      <c r="A505">
        <v>504</v>
      </c>
      <c r="E505" s="163" t="str">
        <f>IFERROR(VLOOKUP(D505,Rate,2,FALSE),"")</f>
        <v/>
      </c>
      <c r="G505" s="159" t="str">
        <f>IFERROR(VLOOKUP(D505,Rate,3,FALSE)*F505,"")</f>
        <v/>
      </c>
      <c r="H505" s="160" t="str">
        <f>IFERROR(VLOOKUP(D505,Rate,4,FALSE)*F505,"")</f>
        <v/>
      </c>
      <c r="I505" s="161" t="str">
        <f>IFERROR(VLOOKUP(D505,Rate,5,FALSE)*F505,"")</f>
        <v/>
      </c>
    </row>
    <row r="506" spans="1:9" x14ac:dyDescent="0.3">
      <c r="A506">
        <v>505</v>
      </c>
      <c r="E506" s="163" t="str">
        <f>IFERROR(VLOOKUP(D506,Rate,2,FALSE),"")</f>
        <v/>
      </c>
      <c r="G506" s="159" t="str">
        <f>IFERROR(VLOOKUP(D506,Rate,3,FALSE)*F506,"")</f>
        <v/>
      </c>
      <c r="H506" s="160" t="str">
        <f>IFERROR(VLOOKUP(D506,Rate,4,FALSE)*F506,"")</f>
        <v/>
      </c>
      <c r="I506" s="161" t="str">
        <f>IFERROR(VLOOKUP(D506,Rate,5,FALSE)*F506,"")</f>
        <v/>
      </c>
    </row>
    <row r="507" spans="1:9" x14ac:dyDescent="0.3">
      <c r="A507">
        <v>506</v>
      </c>
      <c r="E507" s="163" t="str">
        <f>IFERROR(VLOOKUP(D507,Rate,2,FALSE),"")</f>
        <v/>
      </c>
      <c r="G507" s="159" t="str">
        <f>IFERROR(VLOOKUP(D507,Rate,3,FALSE)*F507,"")</f>
        <v/>
      </c>
      <c r="H507" s="160" t="str">
        <f>IFERROR(VLOOKUP(D507,Rate,4,FALSE)*F507,"")</f>
        <v/>
      </c>
      <c r="I507" s="161" t="str">
        <f>IFERROR(VLOOKUP(D507,Rate,5,FALSE)*F507,"")</f>
        <v/>
      </c>
    </row>
    <row r="508" spans="1:9" x14ac:dyDescent="0.3">
      <c r="A508">
        <v>507</v>
      </c>
      <c r="E508" s="163" t="str">
        <f>IFERROR(VLOOKUP(D508,Rate,2,FALSE),"")</f>
        <v/>
      </c>
      <c r="G508" s="159" t="str">
        <f>IFERROR(VLOOKUP(D508,Rate,3,FALSE)*F508,"")</f>
        <v/>
      </c>
      <c r="H508" s="160" t="str">
        <f>IFERROR(VLOOKUP(D508,Rate,4,FALSE)*F508,"")</f>
        <v/>
      </c>
      <c r="I508" s="161" t="str">
        <f>IFERROR(VLOOKUP(D508,Rate,5,FALSE)*F508,"")</f>
        <v/>
      </c>
    </row>
    <row r="509" spans="1:9" x14ac:dyDescent="0.3">
      <c r="A509">
        <v>508</v>
      </c>
      <c r="E509" s="163" t="str">
        <f>IFERROR(VLOOKUP(D509,Rate,2,FALSE),"")</f>
        <v/>
      </c>
      <c r="G509" s="159" t="str">
        <f>IFERROR(VLOOKUP(D509,Rate,3,FALSE)*F509,"")</f>
        <v/>
      </c>
      <c r="H509" s="160" t="str">
        <f>IFERROR(VLOOKUP(D509,Rate,4,FALSE)*F509,"")</f>
        <v/>
      </c>
      <c r="I509" s="161" t="str">
        <f>IFERROR(VLOOKUP(D509,Rate,5,FALSE)*F509,"")</f>
        <v/>
      </c>
    </row>
    <row r="510" spans="1:9" x14ac:dyDescent="0.3">
      <c r="A510">
        <v>509</v>
      </c>
      <c r="E510" s="163" t="str">
        <f>IFERROR(VLOOKUP(D510,Rate,2,FALSE),"")</f>
        <v/>
      </c>
      <c r="G510" s="159" t="str">
        <f>IFERROR(VLOOKUP(D510,Rate,3,FALSE)*F510,"")</f>
        <v/>
      </c>
      <c r="H510" s="160" t="str">
        <f>IFERROR(VLOOKUP(D510,Rate,4,FALSE)*F510,"")</f>
        <v/>
      </c>
      <c r="I510" s="161" t="str">
        <f>IFERROR(VLOOKUP(D510,Rate,5,FALSE)*F510,"")</f>
        <v/>
      </c>
    </row>
    <row r="511" spans="1:9" x14ac:dyDescent="0.3">
      <c r="A511">
        <v>510</v>
      </c>
      <c r="E511" s="163" t="str">
        <f>IFERROR(VLOOKUP(D511,Rate,2,FALSE),"")</f>
        <v/>
      </c>
      <c r="G511" s="159" t="str">
        <f>IFERROR(VLOOKUP(D511,Rate,3,FALSE)*F511,"")</f>
        <v/>
      </c>
      <c r="H511" s="160" t="str">
        <f>IFERROR(VLOOKUP(D511,Rate,4,FALSE)*F511,"")</f>
        <v/>
      </c>
      <c r="I511" s="161" t="str">
        <f>IFERROR(VLOOKUP(D511,Rate,5,FALSE)*F511,"")</f>
        <v/>
      </c>
    </row>
    <row r="512" spans="1:9" x14ac:dyDescent="0.3">
      <c r="A512">
        <v>511</v>
      </c>
      <c r="E512" s="163" t="str">
        <f>IFERROR(VLOOKUP(D512,Rate,2,FALSE),"")</f>
        <v/>
      </c>
      <c r="G512" s="159" t="str">
        <f>IFERROR(VLOOKUP(D512,Rate,3,FALSE)*F512,"")</f>
        <v/>
      </c>
      <c r="H512" s="160" t="str">
        <f>IFERROR(VLOOKUP(D512,Rate,4,FALSE)*F512,"")</f>
        <v/>
      </c>
      <c r="I512" s="161" t="str">
        <f>IFERROR(VLOOKUP(D512,Rate,5,FALSE)*F512,"")</f>
        <v/>
      </c>
    </row>
    <row r="513" spans="1:9" x14ac:dyDescent="0.3">
      <c r="A513">
        <v>512</v>
      </c>
      <c r="E513" s="163" t="str">
        <f>IFERROR(VLOOKUP(D513,Rate,2,FALSE),"")</f>
        <v/>
      </c>
      <c r="G513" s="159" t="str">
        <f>IFERROR(VLOOKUP(D513,Rate,3,FALSE)*F513,"")</f>
        <v/>
      </c>
      <c r="H513" s="160" t="str">
        <f>IFERROR(VLOOKUP(D513,Rate,4,FALSE)*F513,"")</f>
        <v/>
      </c>
      <c r="I513" s="161" t="str">
        <f>IFERROR(VLOOKUP(D513,Rate,5,FALSE)*F513,"")</f>
        <v/>
      </c>
    </row>
    <row r="514" spans="1:9" x14ac:dyDescent="0.3">
      <c r="A514">
        <v>513</v>
      </c>
      <c r="E514" s="163" t="str">
        <f>IFERROR(VLOOKUP(D514,Rate,2,FALSE),"")</f>
        <v/>
      </c>
      <c r="G514" s="159" t="str">
        <f>IFERROR(VLOOKUP(D514,Rate,3,FALSE)*F514,"")</f>
        <v/>
      </c>
      <c r="H514" s="160" t="str">
        <f>IFERROR(VLOOKUP(D514,Rate,4,FALSE)*F514,"")</f>
        <v/>
      </c>
      <c r="I514" s="161" t="str">
        <f>IFERROR(VLOOKUP(D514,Rate,5,FALSE)*F514,"")</f>
        <v/>
      </c>
    </row>
    <row r="515" spans="1:9" x14ac:dyDescent="0.3">
      <c r="A515">
        <v>514</v>
      </c>
      <c r="E515" s="163" t="str">
        <f>IFERROR(VLOOKUP(D515,Rate,2,FALSE),"")</f>
        <v/>
      </c>
      <c r="G515" s="159" t="str">
        <f>IFERROR(VLOOKUP(D515,Rate,3,FALSE)*F515,"")</f>
        <v/>
      </c>
      <c r="H515" s="160" t="str">
        <f>IFERROR(VLOOKUP(D515,Rate,4,FALSE)*F515,"")</f>
        <v/>
      </c>
      <c r="I515" s="161" t="str">
        <f>IFERROR(VLOOKUP(D515,Rate,5,FALSE)*F515,"")</f>
        <v/>
      </c>
    </row>
    <row r="516" spans="1:9" x14ac:dyDescent="0.3">
      <c r="A516">
        <v>515</v>
      </c>
      <c r="E516" s="163" t="str">
        <f>IFERROR(VLOOKUP(D516,Rate,2,FALSE),"")</f>
        <v/>
      </c>
      <c r="G516" s="159" t="str">
        <f>IFERROR(VLOOKUP(D516,Rate,3,FALSE)*F516,"")</f>
        <v/>
      </c>
      <c r="H516" s="160" t="str">
        <f>IFERROR(VLOOKUP(D516,Rate,4,FALSE)*F516,"")</f>
        <v/>
      </c>
      <c r="I516" s="161" t="str">
        <f>IFERROR(VLOOKUP(D516,Rate,5,FALSE)*F516,"")</f>
        <v/>
      </c>
    </row>
    <row r="517" spans="1:9" x14ac:dyDescent="0.3">
      <c r="A517">
        <v>516</v>
      </c>
      <c r="E517" s="163" t="str">
        <f>IFERROR(VLOOKUP(D517,Rate,2,FALSE),"")</f>
        <v/>
      </c>
      <c r="G517" s="159" t="str">
        <f>IFERROR(VLOOKUP(D517,Rate,3,FALSE)*F517,"")</f>
        <v/>
      </c>
      <c r="H517" s="160" t="str">
        <f>IFERROR(VLOOKUP(D517,Rate,4,FALSE)*F517,"")</f>
        <v/>
      </c>
      <c r="I517" s="161" t="str">
        <f>IFERROR(VLOOKUP(D517,Rate,5,FALSE)*F517,"")</f>
        <v/>
      </c>
    </row>
    <row r="518" spans="1:9" x14ac:dyDescent="0.3">
      <c r="A518">
        <v>517</v>
      </c>
      <c r="E518" s="163" t="str">
        <f>IFERROR(VLOOKUP(D518,Rate,2,FALSE),"")</f>
        <v/>
      </c>
      <c r="G518" s="159" t="str">
        <f>IFERROR(VLOOKUP(D518,Rate,3,FALSE)*F518,"")</f>
        <v/>
      </c>
      <c r="H518" s="160" t="str">
        <f>IFERROR(VLOOKUP(D518,Rate,4,FALSE)*F518,"")</f>
        <v/>
      </c>
      <c r="I518" s="161" t="str">
        <f>IFERROR(VLOOKUP(D518,Rate,5,FALSE)*F518,"")</f>
        <v/>
      </c>
    </row>
    <row r="519" spans="1:9" x14ac:dyDescent="0.3">
      <c r="A519">
        <v>518</v>
      </c>
      <c r="E519" s="163" t="str">
        <f>IFERROR(VLOOKUP(D519,Rate,2,FALSE),"")</f>
        <v/>
      </c>
      <c r="G519" s="159" t="str">
        <f>IFERROR(VLOOKUP(D519,Rate,3,FALSE)*F519,"")</f>
        <v/>
      </c>
      <c r="H519" s="160" t="str">
        <f>IFERROR(VLOOKUP(D519,Rate,4,FALSE)*F519,"")</f>
        <v/>
      </c>
      <c r="I519" s="161" t="str">
        <f>IFERROR(VLOOKUP(D519,Rate,5,FALSE)*F519,"")</f>
        <v/>
      </c>
    </row>
    <row r="520" spans="1:9" x14ac:dyDescent="0.3">
      <c r="A520">
        <v>519</v>
      </c>
      <c r="E520" s="163" t="str">
        <f>IFERROR(VLOOKUP(D520,Rate,2,FALSE),"")</f>
        <v/>
      </c>
      <c r="G520" s="159" t="str">
        <f>IFERROR(VLOOKUP(D520,Rate,3,FALSE)*F520,"")</f>
        <v/>
      </c>
      <c r="H520" s="160" t="str">
        <f>IFERROR(VLOOKUP(D520,Rate,4,FALSE)*F520,"")</f>
        <v/>
      </c>
      <c r="I520" s="161" t="str">
        <f>IFERROR(VLOOKUP(D520,Rate,5,FALSE)*F520,"")</f>
        <v/>
      </c>
    </row>
    <row r="521" spans="1:9" x14ac:dyDescent="0.3">
      <c r="A521">
        <v>520</v>
      </c>
      <c r="E521" s="163" t="str">
        <f>IFERROR(VLOOKUP(D521,Rate,2,FALSE),"")</f>
        <v/>
      </c>
      <c r="G521" s="159" t="str">
        <f>IFERROR(VLOOKUP(D521,Rate,3,FALSE)*F521,"")</f>
        <v/>
      </c>
      <c r="H521" s="160" t="str">
        <f>IFERROR(VLOOKUP(D521,Rate,4,FALSE)*F521,"")</f>
        <v/>
      </c>
      <c r="I521" s="161" t="str">
        <f>IFERROR(VLOOKUP(D521,Rate,5,FALSE)*F521,"")</f>
        <v/>
      </c>
    </row>
    <row r="522" spans="1:9" x14ac:dyDescent="0.3">
      <c r="A522">
        <v>521</v>
      </c>
      <c r="E522" s="163" t="str">
        <f>IFERROR(VLOOKUP(D522,Rate,2,FALSE),"")</f>
        <v/>
      </c>
      <c r="G522" s="159" t="str">
        <f>IFERROR(VLOOKUP(D522,Rate,3,FALSE)*F522,"")</f>
        <v/>
      </c>
      <c r="H522" s="160" t="str">
        <f>IFERROR(VLOOKUP(D522,Rate,4,FALSE)*F522,"")</f>
        <v/>
      </c>
      <c r="I522" s="161" t="str">
        <f>IFERROR(VLOOKUP(D522,Rate,5,FALSE)*F522,"")</f>
        <v/>
      </c>
    </row>
    <row r="523" spans="1:9" x14ac:dyDescent="0.3">
      <c r="A523">
        <v>522</v>
      </c>
      <c r="E523" s="163" t="str">
        <f>IFERROR(VLOOKUP(D523,Rate,2,FALSE),"")</f>
        <v/>
      </c>
      <c r="G523" s="159" t="str">
        <f>IFERROR(VLOOKUP(D523,Rate,3,FALSE)*F523,"")</f>
        <v/>
      </c>
      <c r="H523" s="160" t="str">
        <f>IFERROR(VLOOKUP(D523,Rate,4,FALSE)*F523,"")</f>
        <v/>
      </c>
      <c r="I523" s="161" t="str">
        <f>IFERROR(VLOOKUP(D523,Rate,5,FALSE)*F523,"")</f>
        <v/>
      </c>
    </row>
    <row r="524" spans="1:9" x14ac:dyDescent="0.3">
      <c r="A524">
        <v>523</v>
      </c>
      <c r="E524" s="163" t="str">
        <f>IFERROR(VLOOKUP(D524,Rate,2,FALSE),"")</f>
        <v/>
      </c>
      <c r="G524" s="159" t="str">
        <f>IFERROR(VLOOKUP(D524,Rate,3,FALSE)*F524,"")</f>
        <v/>
      </c>
      <c r="H524" s="160" t="str">
        <f>IFERROR(VLOOKUP(D524,Rate,4,FALSE)*F524,"")</f>
        <v/>
      </c>
      <c r="I524" s="161" t="str">
        <f>IFERROR(VLOOKUP(D524,Rate,5,FALSE)*F524,"")</f>
        <v/>
      </c>
    </row>
    <row r="525" spans="1:9" x14ac:dyDescent="0.3">
      <c r="A525">
        <v>524</v>
      </c>
      <c r="E525" s="163" t="str">
        <f>IFERROR(VLOOKUP(D525,Rate,2,FALSE),"")</f>
        <v/>
      </c>
      <c r="G525" s="159" t="str">
        <f>IFERROR(VLOOKUP(D525,Rate,3,FALSE)*F525,"")</f>
        <v/>
      </c>
      <c r="H525" s="160" t="str">
        <f>IFERROR(VLOOKUP(D525,Rate,4,FALSE)*F525,"")</f>
        <v/>
      </c>
      <c r="I525" s="161" t="str">
        <f>IFERROR(VLOOKUP(D525,Rate,5,FALSE)*F525,"")</f>
        <v/>
      </c>
    </row>
    <row r="526" spans="1:9" x14ac:dyDescent="0.3">
      <c r="A526">
        <v>525</v>
      </c>
      <c r="E526" s="163" t="str">
        <f>IFERROR(VLOOKUP(D526,Rate,2,FALSE),"")</f>
        <v/>
      </c>
      <c r="G526" s="159" t="str">
        <f>IFERROR(VLOOKUP(D526,Rate,3,FALSE)*F526,"")</f>
        <v/>
      </c>
      <c r="H526" s="160" t="str">
        <f>IFERROR(VLOOKUP(D526,Rate,4,FALSE)*F526,"")</f>
        <v/>
      </c>
      <c r="I526" s="161" t="str">
        <f>IFERROR(VLOOKUP(D526,Rate,5,FALSE)*F526,"")</f>
        <v/>
      </c>
    </row>
    <row r="527" spans="1:9" x14ac:dyDescent="0.3">
      <c r="A527">
        <v>526</v>
      </c>
      <c r="E527" s="163" t="str">
        <f>IFERROR(VLOOKUP(D527,Rate,2,FALSE),"")</f>
        <v/>
      </c>
      <c r="G527" s="159" t="str">
        <f>IFERROR(VLOOKUP(D527,Rate,3,FALSE)*F527,"")</f>
        <v/>
      </c>
      <c r="H527" s="160" t="str">
        <f>IFERROR(VLOOKUP(D527,Rate,4,FALSE)*F527,"")</f>
        <v/>
      </c>
      <c r="I527" s="161" t="str">
        <f>IFERROR(VLOOKUP(D527,Rate,5,FALSE)*F527,"")</f>
        <v/>
      </c>
    </row>
    <row r="528" spans="1:9" x14ac:dyDescent="0.3">
      <c r="A528">
        <v>527</v>
      </c>
      <c r="E528" s="163" t="str">
        <f>IFERROR(VLOOKUP(D528,Rate,2,FALSE),"")</f>
        <v/>
      </c>
      <c r="G528" s="159" t="str">
        <f>IFERROR(VLOOKUP(D528,Rate,3,FALSE)*F528,"")</f>
        <v/>
      </c>
      <c r="H528" s="160" t="str">
        <f>IFERROR(VLOOKUP(D528,Rate,4,FALSE)*F528,"")</f>
        <v/>
      </c>
      <c r="I528" s="161" t="str">
        <f>IFERROR(VLOOKUP(D528,Rate,5,FALSE)*F528,"")</f>
        <v/>
      </c>
    </row>
    <row r="529" spans="1:9" x14ac:dyDescent="0.3">
      <c r="A529">
        <v>528</v>
      </c>
      <c r="E529" s="163" t="str">
        <f>IFERROR(VLOOKUP(D529,Rate,2,FALSE),"")</f>
        <v/>
      </c>
      <c r="G529" s="159" t="str">
        <f>IFERROR(VLOOKUP(D529,Rate,3,FALSE)*F529,"")</f>
        <v/>
      </c>
      <c r="H529" s="160" t="str">
        <f>IFERROR(VLOOKUP(D529,Rate,4,FALSE)*F529,"")</f>
        <v/>
      </c>
      <c r="I529" s="161" t="str">
        <f>IFERROR(VLOOKUP(D529,Rate,5,FALSE)*F529,"")</f>
        <v/>
      </c>
    </row>
    <row r="530" spans="1:9" x14ac:dyDescent="0.3">
      <c r="A530">
        <v>529</v>
      </c>
      <c r="E530" s="163" t="str">
        <f>IFERROR(VLOOKUP(D530,Rate,2,FALSE),"")</f>
        <v/>
      </c>
      <c r="G530" s="159" t="str">
        <f>IFERROR(VLOOKUP(D530,Rate,3,FALSE)*F530,"")</f>
        <v/>
      </c>
      <c r="H530" s="160" t="str">
        <f>IFERROR(VLOOKUP(D530,Rate,4,FALSE)*F530,"")</f>
        <v/>
      </c>
      <c r="I530" s="161" t="str">
        <f>IFERROR(VLOOKUP(D530,Rate,5,FALSE)*F530,"")</f>
        <v/>
      </c>
    </row>
    <row r="531" spans="1:9" x14ac:dyDescent="0.3">
      <c r="A531">
        <v>530</v>
      </c>
      <c r="E531" s="163" t="str">
        <f>IFERROR(VLOOKUP(D531,Rate,2,FALSE),"")</f>
        <v/>
      </c>
      <c r="G531" s="159" t="str">
        <f>IFERROR(VLOOKUP(D531,Rate,3,FALSE)*F531,"")</f>
        <v/>
      </c>
      <c r="H531" s="160" t="str">
        <f>IFERROR(VLOOKUP(D531,Rate,4,FALSE)*F531,"")</f>
        <v/>
      </c>
      <c r="I531" s="161" t="str">
        <f>IFERROR(VLOOKUP(D531,Rate,5,FALSE)*F531,"")</f>
        <v/>
      </c>
    </row>
    <row r="532" spans="1:9" x14ac:dyDescent="0.3">
      <c r="A532">
        <v>531</v>
      </c>
      <c r="E532" s="163" t="str">
        <f>IFERROR(VLOOKUP(D532,Rate,2,FALSE),"")</f>
        <v/>
      </c>
      <c r="G532" s="159" t="str">
        <f>IFERROR(VLOOKUP(D532,Rate,3,FALSE)*F532,"")</f>
        <v/>
      </c>
      <c r="H532" s="160" t="str">
        <f>IFERROR(VLOOKUP(D532,Rate,4,FALSE)*F532,"")</f>
        <v/>
      </c>
      <c r="I532" s="161" t="str">
        <f>IFERROR(VLOOKUP(D532,Rate,5,FALSE)*F532,"")</f>
        <v/>
      </c>
    </row>
    <row r="533" spans="1:9" x14ac:dyDescent="0.3">
      <c r="A533">
        <v>532</v>
      </c>
      <c r="E533" s="163" t="str">
        <f>IFERROR(VLOOKUP(D533,Rate,2,FALSE),"")</f>
        <v/>
      </c>
      <c r="G533" s="159" t="str">
        <f>IFERROR(VLOOKUP(D533,Rate,3,FALSE)*F533,"")</f>
        <v/>
      </c>
      <c r="H533" s="160" t="str">
        <f>IFERROR(VLOOKUP(D533,Rate,4,FALSE)*F533,"")</f>
        <v/>
      </c>
      <c r="I533" s="161" t="str">
        <f>IFERROR(VLOOKUP(D533,Rate,5,FALSE)*F533,"")</f>
        <v/>
      </c>
    </row>
    <row r="534" spans="1:9" x14ac:dyDescent="0.3">
      <c r="A534">
        <v>533</v>
      </c>
      <c r="E534" s="163" t="str">
        <f>IFERROR(VLOOKUP(D534,Rate,2,FALSE),"")</f>
        <v/>
      </c>
      <c r="G534" s="159" t="str">
        <f>IFERROR(VLOOKUP(D534,Rate,3,FALSE)*F534,"")</f>
        <v/>
      </c>
      <c r="H534" s="160" t="str">
        <f>IFERROR(VLOOKUP(D534,Rate,4,FALSE)*F534,"")</f>
        <v/>
      </c>
      <c r="I534" s="161" t="str">
        <f>IFERROR(VLOOKUP(D534,Rate,5,FALSE)*F534,"")</f>
        <v/>
      </c>
    </row>
    <row r="535" spans="1:9" x14ac:dyDescent="0.3">
      <c r="A535">
        <v>534</v>
      </c>
      <c r="E535" s="163" t="str">
        <f>IFERROR(VLOOKUP(D535,Rate,2,FALSE),"")</f>
        <v/>
      </c>
      <c r="G535" s="159" t="str">
        <f>IFERROR(VLOOKUP(D535,Rate,3,FALSE)*F535,"")</f>
        <v/>
      </c>
      <c r="H535" s="160" t="str">
        <f>IFERROR(VLOOKUP(D535,Rate,4,FALSE)*F535,"")</f>
        <v/>
      </c>
      <c r="I535" s="161" t="str">
        <f>IFERROR(VLOOKUP(D535,Rate,5,FALSE)*F535,"")</f>
        <v/>
      </c>
    </row>
    <row r="536" spans="1:9" x14ac:dyDescent="0.3">
      <c r="A536">
        <v>535</v>
      </c>
      <c r="E536" s="163" t="str">
        <f>IFERROR(VLOOKUP(D536,Rate,2,FALSE),"")</f>
        <v/>
      </c>
      <c r="G536" s="159" t="str">
        <f>IFERROR(VLOOKUP(D536,Rate,3,FALSE)*F536,"")</f>
        <v/>
      </c>
      <c r="H536" s="160" t="str">
        <f>IFERROR(VLOOKUP(D536,Rate,4,FALSE)*F536,"")</f>
        <v/>
      </c>
      <c r="I536" s="161" t="str">
        <f>IFERROR(VLOOKUP(D536,Rate,5,FALSE)*F536,"")</f>
        <v/>
      </c>
    </row>
    <row r="537" spans="1:9" x14ac:dyDescent="0.3">
      <c r="A537">
        <v>536</v>
      </c>
      <c r="E537" s="163" t="str">
        <f>IFERROR(VLOOKUP(D537,Rate,2,FALSE),"")</f>
        <v/>
      </c>
      <c r="G537" s="159" t="str">
        <f>IFERROR(VLOOKUP(D537,Rate,3,FALSE)*F537,"")</f>
        <v/>
      </c>
      <c r="H537" s="160" t="str">
        <f>IFERROR(VLOOKUP(D537,Rate,4,FALSE)*F537,"")</f>
        <v/>
      </c>
      <c r="I537" s="161" t="str">
        <f>IFERROR(VLOOKUP(D537,Rate,5,FALSE)*F537,"")</f>
        <v/>
      </c>
    </row>
    <row r="538" spans="1:9" x14ac:dyDescent="0.3">
      <c r="A538">
        <v>537</v>
      </c>
      <c r="E538" s="163" t="str">
        <f>IFERROR(VLOOKUP(D538,Rate,2,FALSE),"")</f>
        <v/>
      </c>
      <c r="G538" s="159" t="str">
        <f>IFERROR(VLOOKUP(D538,Rate,3,FALSE)*F538,"")</f>
        <v/>
      </c>
      <c r="H538" s="160" t="str">
        <f>IFERROR(VLOOKUP(D538,Rate,4,FALSE)*F538,"")</f>
        <v/>
      </c>
      <c r="I538" s="161" t="str">
        <f>IFERROR(VLOOKUP(D538,Rate,5,FALSE)*F538,"")</f>
        <v/>
      </c>
    </row>
    <row r="539" spans="1:9" x14ac:dyDescent="0.3">
      <c r="A539">
        <v>538</v>
      </c>
      <c r="E539" s="163" t="str">
        <f>IFERROR(VLOOKUP(D539,Rate,2,FALSE),"")</f>
        <v/>
      </c>
      <c r="G539" s="159" t="str">
        <f>IFERROR(VLOOKUP(D539,Rate,3,FALSE)*F539,"")</f>
        <v/>
      </c>
      <c r="H539" s="160" t="str">
        <f>IFERROR(VLOOKUP(D539,Rate,4,FALSE)*F539,"")</f>
        <v/>
      </c>
      <c r="I539" s="161" t="str">
        <f>IFERROR(VLOOKUP(D539,Rate,5,FALSE)*F539,"")</f>
        <v/>
      </c>
    </row>
    <row r="540" spans="1:9" x14ac:dyDescent="0.3">
      <c r="A540">
        <v>539</v>
      </c>
      <c r="E540" s="163" t="str">
        <f>IFERROR(VLOOKUP(D540,Rate,2,FALSE),"")</f>
        <v/>
      </c>
      <c r="G540" s="159" t="str">
        <f>IFERROR(VLOOKUP(D540,Rate,3,FALSE)*F540,"")</f>
        <v/>
      </c>
      <c r="H540" s="160" t="str">
        <f>IFERROR(VLOOKUP(D540,Rate,4,FALSE)*F540,"")</f>
        <v/>
      </c>
      <c r="I540" s="161" t="str">
        <f>IFERROR(VLOOKUP(D540,Rate,5,FALSE)*F540,"")</f>
        <v/>
      </c>
    </row>
    <row r="541" spans="1:9" x14ac:dyDescent="0.3">
      <c r="A541">
        <v>540</v>
      </c>
      <c r="E541" s="163" t="str">
        <f>IFERROR(VLOOKUP(D541,Rate,2,FALSE),"")</f>
        <v/>
      </c>
      <c r="G541" s="159" t="str">
        <f>IFERROR(VLOOKUP(D541,Rate,3,FALSE)*F541,"")</f>
        <v/>
      </c>
      <c r="H541" s="160" t="str">
        <f>IFERROR(VLOOKUP(D541,Rate,4,FALSE)*F541,"")</f>
        <v/>
      </c>
      <c r="I541" s="161" t="str">
        <f>IFERROR(VLOOKUP(D541,Rate,5,FALSE)*F541,"")</f>
        <v/>
      </c>
    </row>
    <row r="542" spans="1:9" x14ac:dyDescent="0.3">
      <c r="A542">
        <v>541</v>
      </c>
      <c r="E542" s="163" t="str">
        <f>IFERROR(VLOOKUP(D542,Rate,2,FALSE),"")</f>
        <v/>
      </c>
      <c r="G542" s="159" t="str">
        <f>IFERROR(VLOOKUP(D542,Rate,3,FALSE)*F542,"")</f>
        <v/>
      </c>
      <c r="H542" s="160" t="str">
        <f>IFERROR(VLOOKUP(D542,Rate,4,FALSE)*F542,"")</f>
        <v/>
      </c>
      <c r="I542" s="161" t="str">
        <f>IFERROR(VLOOKUP(D542,Rate,5,FALSE)*F542,"")</f>
        <v/>
      </c>
    </row>
    <row r="543" spans="1:9" x14ac:dyDescent="0.3">
      <c r="A543">
        <v>542</v>
      </c>
      <c r="E543" s="163" t="str">
        <f>IFERROR(VLOOKUP(D543,Rate,2,FALSE),"")</f>
        <v/>
      </c>
      <c r="G543" s="159" t="str">
        <f>IFERROR(VLOOKUP(D543,Rate,3,FALSE)*F543,"")</f>
        <v/>
      </c>
      <c r="H543" s="160" t="str">
        <f>IFERROR(VLOOKUP(D543,Rate,4,FALSE)*F543,"")</f>
        <v/>
      </c>
      <c r="I543" s="161" t="str">
        <f>IFERROR(VLOOKUP(D543,Rate,5,FALSE)*F543,"")</f>
        <v/>
      </c>
    </row>
    <row r="544" spans="1:9" x14ac:dyDescent="0.3">
      <c r="A544">
        <v>543</v>
      </c>
      <c r="E544" s="163" t="str">
        <f>IFERROR(VLOOKUP(D544,Rate,2,FALSE),"")</f>
        <v/>
      </c>
      <c r="G544" s="159" t="str">
        <f>IFERROR(VLOOKUP(D544,Rate,3,FALSE)*F544,"")</f>
        <v/>
      </c>
      <c r="H544" s="160" t="str">
        <f>IFERROR(VLOOKUP(D544,Rate,4,FALSE)*F544,"")</f>
        <v/>
      </c>
      <c r="I544" s="161" t="str">
        <f>IFERROR(VLOOKUP(D544,Rate,5,FALSE)*F544,"")</f>
        <v/>
      </c>
    </row>
    <row r="545" spans="1:9" x14ac:dyDescent="0.3">
      <c r="A545">
        <v>544</v>
      </c>
      <c r="E545" s="163" t="str">
        <f>IFERROR(VLOOKUP(D545,Rate,2,FALSE),"")</f>
        <v/>
      </c>
      <c r="G545" s="159" t="str">
        <f>IFERROR(VLOOKUP(D545,Rate,3,FALSE)*F545,"")</f>
        <v/>
      </c>
      <c r="H545" s="160" t="str">
        <f>IFERROR(VLOOKUP(D545,Rate,4,FALSE)*F545,"")</f>
        <v/>
      </c>
      <c r="I545" s="161" t="str">
        <f>IFERROR(VLOOKUP(D545,Rate,5,FALSE)*F545,"")</f>
        <v/>
      </c>
    </row>
    <row r="546" spans="1:9" x14ac:dyDescent="0.3">
      <c r="A546">
        <v>545</v>
      </c>
      <c r="E546" s="163" t="str">
        <f>IFERROR(VLOOKUP(D546,Rate,2,FALSE),"")</f>
        <v/>
      </c>
      <c r="G546" s="159" t="str">
        <f>IFERROR(VLOOKUP(D546,Rate,3,FALSE)*F546,"")</f>
        <v/>
      </c>
      <c r="H546" s="160" t="str">
        <f>IFERROR(VLOOKUP(D546,Rate,4,FALSE)*F546,"")</f>
        <v/>
      </c>
      <c r="I546" s="161" t="str">
        <f>IFERROR(VLOOKUP(D546,Rate,5,FALSE)*F546,"")</f>
        <v/>
      </c>
    </row>
    <row r="547" spans="1:9" x14ac:dyDescent="0.3">
      <c r="A547">
        <v>546</v>
      </c>
      <c r="E547" s="163" t="str">
        <f>IFERROR(VLOOKUP(D547,Rate,2,FALSE),"")</f>
        <v/>
      </c>
      <c r="G547" s="159" t="str">
        <f>IFERROR(VLOOKUP(D547,Rate,3,FALSE)*F547,"")</f>
        <v/>
      </c>
      <c r="H547" s="160" t="str">
        <f>IFERROR(VLOOKUP(D547,Rate,4,FALSE)*F547,"")</f>
        <v/>
      </c>
      <c r="I547" s="161" t="str">
        <f>IFERROR(VLOOKUP(D547,Rate,5,FALSE)*F547,"")</f>
        <v/>
      </c>
    </row>
    <row r="548" spans="1:9" x14ac:dyDescent="0.3">
      <c r="A548">
        <v>547</v>
      </c>
      <c r="E548" s="163" t="str">
        <f>IFERROR(VLOOKUP(D548,Rate,2,FALSE),"")</f>
        <v/>
      </c>
      <c r="G548" s="159" t="str">
        <f>IFERROR(VLOOKUP(D548,Rate,3,FALSE)*F548,"")</f>
        <v/>
      </c>
      <c r="H548" s="160" t="str">
        <f>IFERROR(VLOOKUP(D548,Rate,4,FALSE)*F548,"")</f>
        <v/>
      </c>
      <c r="I548" s="161" t="str">
        <f>IFERROR(VLOOKUP(D548,Rate,5,FALSE)*F548,"")</f>
        <v/>
      </c>
    </row>
    <row r="549" spans="1:9" x14ac:dyDescent="0.3">
      <c r="A549">
        <v>548</v>
      </c>
      <c r="E549" s="163" t="str">
        <f>IFERROR(VLOOKUP(D549,Rate,2,FALSE),"")</f>
        <v/>
      </c>
      <c r="G549" s="159" t="str">
        <f>IFERROR(VLOOKUP(D549,Rate,3,FALSE)*F549,"")</f>
        <v/>
      </c>
      <c r="H549" s="160" t="str">
        <f>IFERROR(VLOOKUP(D549,Rate,4,FALSE)*F549,"")</f>
        <v/>
      </c>
      <c r="I549" s="161" t="str">
        <f>IFERROR(VLOOKUP(D549,Rate,5,FALSE)*F549,"")</f>
        <v/>
      </c>
    </row>
    <row r="550" spans="1:9" x14ac:dyDescent="0.3">
      <c r="A550">
        <v>549</v>
      </c>
      <c r="E550" s="163" t="str">
        <f>IFERROR(VLOOKUP(D550,Rate,2,FALSE),"")</f>
        <v/>
      </c>
      <c r="G550" s="159" t="str">
        <f>IFERROR(VLOOKUP(D550,Rate,3,FALSE)*F550,"")</f>
        <v/>
      </c>
      <c r="H550" s="160" t="str">
        <f>IFERROR(VLOOKUP(D550,Rate,4,FALSE)*F550,"")</f>
        <v/>
      </c>
      <c r="I550" s="161" t="str">
        <f>IFERROR(VLOOKUP(D550,Rate,5,FALSE)*F550,"")</f>
        <v/>
      </c>
    </row>
    <row r="551" spans="1:9" x14ac:dyDescent="0.3">
      <c r="A551">
        <v>550</v>
      </c>
      <c r="E551" s="163" t="str">
        <f>IFERROR(VLOOKUP(D551,Rate,2,FALSE),"")</f>
        <v/>
      </c>
      <c r="G551" s="159" t="str">
        <f>IFERROR(VLOOKUP(D551,Rate,3,FALSE)*F551,"")</f>
        <v/>
      </c>
      <c r="H551" s="160" t="str">
        <f>IFERROR(VLOOKUP(D551,Rate,4,FALSE)*F551,"")</f>
        <v/>
      </c>
      <c r="I551" s="161" t="str">
        <f>IFERROR(VLOOKUP(D551,Rate,5,FALSE)*F551,"")</f>
        <v/>
      </c>
    </row>
    <row r="552" spans="1:9" x14ac:dyDescent="0.3">
      <c r="A552">
        <v>551</v>
      </c>
      <c r="E552" s="163" t="str">
        <f>IFERROR(VLOOKUP(D552,Rate,2,FALSE),"")</f>
        <v/>
      </c>
      <c r="G552" s="159" t="str">
        <f>IFERROR(VLOOKUP(D552,Rate,3,FALSE)*F552,"")</f>
        <v/>
      </c>
      <c r="H552" s="160" t="str">
        <f>IFERROR(VLOOKUP(D552,Rate,4,FALSE)*F552,"")</f>
        <v/>
      </c>
      <c r="I552" s="161" t="str">
        <f>IFERROR(VLOOKUP(D552,Rate,5,FALSE)*F552,"")</f>
        <v/>
      </c>
    </row>
    <row r="553" spans="1:9" x14ac:dyDescent="0.3">
      <c r="A553">
        <v>552</v>
      </c>
      <c r="E553" s="163" t="str">
        <f>IFERROR(VLOOKUP(D553,Rate,2,FALSE),"")</f>
        <v/>
      </c>
      <c r="G553" s="159" t="str">
        <f>IFERROR(VLOOKUP(D553,Rate,3,FALSE)*F553,"")</f>
        <v/>
      </c>
      <c r="H553" s="160" t="str">
        <f>IFERROR(VLOOKUP(D553,Rate,4,FALSE)*F553,"")</f>
        <v/>
      </c>
      <c r="I553" s="161" t="str">
        <f>IFERROR(VLOOKUP(D553,Rate,5,FALSE)*F553,"")</f>
        <v/>
      </c>
    </row>
    <row r="554" spans="1:9" x14ac:dyDescent="0.3">
      <c r="A554">
        <v>553</v>
      </c>
      <c r="E554" s="163" t="str">
        <f>IFERROR(VLOOKUP(D554,Rate,2,FALSE),"")</f>
        <v/>
      </c>
      <c r="G554" s="159" t="str">
        <f>IFERROR(VLOOKUP(D554,Rate,3,FALSE)*F554,"")</f>
        <v/>
      </c>
      <c r="H554" s="160" t="str">
        <f>IFERROR(VLOOKUP(D554,Rate,4,FALSE)*F554,"")</f>
        <v/>
      </c>
      <c r="I554" s="161" t="str">
        <f>IFERROR(VLOOKUP(D554,Rate,5,FALSE)*F554,"")</f>
        <v/>
      </c>
    </row>
    <row r="555" spans="1:9" x14ac:dyDescent="0.3">
      <c r="A555">
        <v>554</v>
      </c>
      <c r="E555" s="163" t="str">
        <f>IFERROR(VLOOKUP(D555,Rate,2,FALSE),"")</f>
        <v/>
      </c>
      <c r="G555" s="159" t="str">
        <f>IFERROR(VLOOKUP(D555,Rate,3,FALSE)*F555,"")</f>
        <v/>
      </c>
      <c r="H555" s="160" t="str">
        <f>IFERROR(VLOOKUP(D555,Rate,4,FALSE)*F555,"")</f>
        <v/>
      </c>
      <c r="I555" s="161" t="str">
        <f>IFERROR(VLOOKUP(D555,Rate,5,FALSE)*F555,"")</f>
        <v/>
      </c>
    </row>
    <row r="556" spans="1:9" x14ac:dyDescent="0.3">
      <c r="A556">
        <v>555</v>
      </c>
      <c r="E556" s="163" t="str">
        <f>IFERROR(VLOOKUP(D556,Rate,2,FALSE),"")</f>
        <v/>
      </c>
      <c r="G556" s="159" t="str">
        <f>IFERROR(VLOOKUP(D556,Rate,3,FALSE)*F556,"")</f>
        <v/>
      </c>
      <c r="H556" s="160" t="str">
        <f>IFERROR(VLOOKUP(D556,Rate,4,FALSE)*F556,"")</f>
        <v/>
      </c>
      <c r="I556" s="161" t="str">
        <f>IFERROR(VLOOKUP(D556,Rate,5,FALSE)*F556,"")</f>
        <v/>
      </c>
    </row>
    <row r="557" spans="1:9" x14ac:dyDescent="0.3">
      <c r="A557">
        <v>556</v>
      </c>
      <c r="E557" s="163" t="str">
        <f>IFERROR(VLOOKUP(D557,Rate,2,FALSE),"")</f>
        <v/>
      </c>
      <c r="G557" s="159" t="str">
        <f>IFERROR(VLOOKUP(D557,Rate,3,FALSE)*F557,"")</f>
        <v/>
      </c>
      <c r="H557" s="160" t="str">
        <f>IFERROR(VLOOKUP(D557,Rate,4,FALSE)*F557,"")</f>
        <v/>
      </c>
      <c r="I557" s="161" t="str">
        <f>IFERROR(VLOOKUP(D557,Rate,5,FALSE)*F557,"")</f>
        <v/>
      </c>
    </row>
    <row r="558" spans="1:9" x14ac:dyDescent="0.3">
      <c r="A558">
        <v>557</v>
      </c>
      <c r="E558" s="163" t="str">
        <f>IFERROR(VLOOKUP(D558,Rate,2,FALSE),"")</f>
        <v/>
      </c>
      <c r="G558" s="159" t="str">
        <f>IFERROR(VLOOKUP(D558,Rate,3,FALSE)*F558,"")</f>
        <v/>
      </c>
      <c r="H558" s="160" t="str">
        <f>IFERROR(VLOOKUP(D558,Rate,4,FALSE)*F558,"")</f>
        <v/>
      </c>
      <c r="I558" s="161" t="str">
        <f>IFERROR(VLOOKUP(D558,Rate,5,FALSE)*F558,"")</f>
        <v/>
      </c>
    </row>
    <row r="559" spans="1:9" x14ac:dyDescent="0.3">
      <c r="A559">
        <v>558</v>
      </c>
      <c r="E559" s="163" t="str">
        <f>IFERROR(VLOOKUP(D559,Rate,2,FALSE),"")</f>
        <v/>
      </c>
      <c r="G559" s="159" t="str">
        <f>IFERROR(VLOOKUP(D559,Rate,3,FALSE)*F559,"")</f>
        <v/>
      </c>
      <c r="H559" s="160" t="str">
        <f>IFERROR(VLOOKUP(D559,Rate,4,FALSE)*F559,"")</f>
        <v/>
      </c>
      <c r="I559" s="161" t="str">
        <f>IFERROR(VLOOKUP(D559,Rate,5,FALSE)*F559,"")</f>
        <v/>
      </c>
    </row>
    <row r="560" spans="1:9" x14ac:dyDescent="0.3">
      <c r="A560">
        <v>559</v>
      </c>
      <c r="E560" s="163" t="str">
        <f>IFERROR(VLOOKUP(D560,Rate,2,FALSE),"")</f>
        <v/>
      </c>
      <c r="G560" s="159" t="str">
        <f>IFERROR(VLOOKUP(D560,Rate,3,FALSE)*F560,"")</f>
        <v/>
      </c>
      <c r="H560" s="160" t="str">
        <f>IFERROR(VLOOKUP(D560,Rate,4,FALSE)*F560,"")</f>
        <v/>
      </c>
      <c r="I560" s="161" t="str">
        <f>IFERROR(VLOOKUP(D560,Rate,5,FALSE)*F560,"")</f>
        <v/>
      </c>
    </row>
    <row r="561" spans="1:9" x14ac:dyDescent="0.3">
      <c r="A561">
        <v>560</v>
      </c>
      <c r="E561" s="163" t="str">
        <f>IFERROR(VLOOKUP(D561,Rate,2,FALSE),"")</f>
        <v/>
      </c>
      <c r="G561" s="159" t="str">
        <f>IFERROR(VLOOKUP(D561,Rate,3,FALSE)*F561,"")</f>
        <v/>
      </c>
      <c r="H561" s="160" t="str">
        <f>IFERROR(VLOOKUP(D561,Rate,4,FALSE)*F561,"")</f>
        <v/>
      </c>
      <c r="I561" s="161" t="str">
        <f>IFERROR(VLOOKUP(D561,Rate,5,FALSE)*F561,"")</f>
        <v/>
      </c>
    </row>
    <row r="562" spans="1:9" x14ac:dyDescent="0.3">
      <c r="A562">
        <v>561</v>
      </c>
      <c r="E562" s="163" t="str">
        <f>IFERROR(VLOOKUP(D562,Rate,2,FALSE),"")</f>
        <v/>
      </c>
      <c r="G562" s="159" t="str">
        <f>IFERROR(VLOOKUP(D562,Rate,3,FALSE)*F562,"")</f>
        <v/>
      </c>
      <c r="H562" s="160" t="str">
        <f>IFERROR(VLOOKUP(D562,Rate,4,FALSE)*F562,"")</f>
        <v/>
      </c>
      <c r="I562" s="161" t="str">
        <f>IFERROR(VLOOKUP(D562,Rate,5,FALSE)*F562,"")</f>
        <v/>
      </c>
    </row>
    <row r="563" spans="1:9" x14ac:dyDescent="0.3">
      <c r="A563">
        <v>562</v>
      </c>
      <c r="E563" s="163" t="str">
        <f>IFERROR(VLOOKUP(D563,Rate,2,FALSE),"")</f>
        <v/>
      </c>
      <c r="G563" s="159" t="str">
        <f>IFERROR(VLOOKUP(D563,Rate,3,FALSE)*F563,"")</f>
        <v/>
      </c>
      <c r="H563" s="160" t="str">
        <f>IFERROR(VLOOKUP(D563,Rate,4,FALSE)*F563,"")</f>
        <v/>
      </c>
      <c r="I563" s="161" t="str">
        <f>IFERROR(VLOOKUP(D563,Rate,5,FALSE)*F563,"")</f>
        <v/>
      </c>
    </row>
    <row r="564" spans="1:9" x14ac:dyDescent="0.3">
      <c r="A564">
        <v>563</v>
      </c>
      <c r="E564" s="163" t="str">
        <f>IFERROR(VLOOKUP(D564,Rate,2,FALSE),"")</f>
        <v/>
      </c>
      <c r="G564" s="159" t="str">
        <f>IFERROR(VLOOKUP(D564,Rate,3,FALSE)*F564,"")</f>
        <v/>
      </c>
      <c r="H564" s="160" t="str">
        <f>IFERROR(VLOOKUP(D564,Rate,4,FALSE)*F564,"")</f>
        <v/>
      </c>
      <c r="I564" s="161" t="str">
        <f>IFERROR(VLOOKUP(D564,Rate,5,FALSE)*F564,"")</f>
        <v/>
      </c>
    </row>
    <row r="565" spans="1:9" x14ac:dyDescent="0.3">
      <c r="A565">
        <v>564</v>
      </c>
      <c r="E565" s="163" t="str">
        <f>IFERROR(VLOOKUP(D565,Rate,2,FALSE),"")</f>
        <v/>
      </c>
      <c r="G565" s="159" t="str">
        <f>IFERROR(VLOOKUP(D565,Rate,3,FALSE)*F565,"")</f>
        <v/>
      </c>
      <c r="H565" s="160" t="str">
        <f>IFERROR(VLOOKUP(D565,Rate,4,FALSE)*F565,"")</f>
        <v/>
      </c>
      <c r="I565" s="161" t="str">
        <f>IFERROR(VLOOKUP(D565,Rate,5,FALSE)*F565,"")</f>
        <v/>
      </c>
    </row>
    <row r="566" spans="1:9" x14ac:dyDescent="0.3">
      <c r="A566">
        <v>565</v>
      </c>
      <c r="E566" s="163" t="str">
        <f>IFERROR(VLOOKUP(D566,Rate,2,FALSE),"")</f>
        <v/>
      </c>
      <c r="G566" s="159" t="str">
        <f>IFERROR(VLOOKUP(D566,Rate,3,FALSE)*F566,"")</f>
        <v/>
      </c>
      <c r="H566" s="160" t="str">
        <f>IFERROR(VLOOKUP(D566,Rate,4,FALSE)*F566,"")</f>
        <v/>
      </c>
      <c r="I566" s="161" t="str">
        <f>IFERROR(VLOOKUP(D566,Rate,5,FALSE)*F566,"")</f>
        <v/>
      </c>
    </row>
    <row r="567" spans="1:9" x14ac:dyDescent="0.3">
      <c r="A567">
        <v>566</v>
      </c>
      <c r="E567" s="163" t="str">
        <f>IFERROR(VLOOKUP(D567,Rate,2,FALSE),"")</f>
        <v/>
      </c>
      <c r="G567" s="159" t="str">
        <f>IFERROR(VLOOKUP(D567,Rate,3,FALSE)*F567,"")</f>
        <v/>
      </c>
      <c r="H567" s="160" t="str">
        <f>IFERROR(VLOOKUP(D567,Rate,4,FALSE)*F567,"")</f>
        <v/>
      </c>
      <c r="I567" s="161" t="str">
        <f>IFERROR(VLOOKUP(D567,Rate,5,FALSE)*F567,"")</f>
        <v/>
      </c>
    </row>
    <row r="568" spans="1:9" x14ac:dyDescent="0.3">
      <c r="A568">
        <v>567</v>
      </c>
      <c r="E568" s="163" t="str">
        <f>IFERROR(VLOOKUP(D568,Rate,2,FALSE),"")</f>
        <v/>
      </c>
      <c r="G568" s="159" t="str">
        <f>IFERROR(VLOOKUP(D568,Rate,3,FALSE)*F568,"")</f>
        <v/>
      </c>
      <c r="H568" s="160" t="str">
        <f>IFERROR(VLOOKUP(D568,Rate,4,FALSE)*F568,"")</f>
        <v/>
      </c>
      <c r="I568" s="161" t="str">
        <f>IFERROR(VLOOKUP(D568,Rate,5,FALSE)*F568,"")</f>
        <v/>
      </c>
    </row>
    <row r="569" spans="1:9" x14ac:dyDescent="0.3">
      <c r="A569">
        <v>568</v>
      </c>
      <c r="E569" s="163" t="str">
        <f>IFERROR(VLOOKUP(D569,Rate,2,FALSE),"")</f>
        <v/>
      </c>
      <c r="G569" s="159" t="str">
        <f>IFERROR(VLOOKUP(D569,Rate,3,FALSE)*F569,"")</f>
        <v/>
      </c>
      <c r="H569" s="160" t="str">
        <f>IFERROR(VLOOKUP(D569,Rate,4,FALSE)*F569,"")</f>
        <v/>
      </c>
      <c r="I569" s="161" t="str">
        <f>IFERROR(VLOOKUP(D569,Rate,5,FALSE)*F569,"")</f>
        <v/>
      </c>
    </row>
    <row r="570" spans="1:9" x14ac:dyDescent="0.3">
      <c r="A570">
        <v>569</v>
      </c>
      <c r="E570" s="163" t="str">
        <f>IFERROR(VLOOKUP(D570,Rate,2,FALSE),"")</f>
        <v/>
      </c>
      <c r="G570" s="159" t="str">
        <f>IFERROR(VLOOKUP(D570,Rate,3,FALSE)*F570,"")</f>
        <v/>
      </c>
      <c r="H570" s="160" t="str">
        <f>IFERROR(VLOOKUP(D570,Rate,4,FALSE)*F570,"")</f>
        <v/>
      </c>
      <c r="I570" s="161" t="str">
        <f>IFERROR(VLOOKUP(D570,Rate,5,FALSE)*F570,"")</f>
        <v/>
      </c>
    </row>
    <row r="571" spans="1:9" x14ac:dyDescent="0.3">
      <c r="A571">
        <v>570</v>
      </c>
      <c r="E571" s="163" t="str">
        <f>IFERROR(VLOOKUP(D571,Rate,2,FALSE),"")</f>
        <v/>
      </c>
      <c r="G571" s="159" t="str">
        <f>IFERROR(VLOOKUP(D571,Rate,3,FALSE)*F571,"")</f>
        <v/>
      </c>
      <c r="H571" s="160" t="str">
        <f>IFERROR(VLOOKUP(D571,Rate,4,FALSE)*F571,"")</f>
        <v/>
      </c>
      <c r="I571" s="161" t="str">
        <f>IFERROR(VLOOKUP(D571,Rate,5,FALSE)*F571,"")</f>
        <v/>
      </c>
    </row>
    <row r="572" spans="1:9" x14ac:dyDescent="0.3">
      <c r="A572">
        <v>571</v>
      </c>
      <c r="E572" s="163" t="str">
        <f>IFERROR(VLOOKUP(D572,Rate,2,FALSE),"")</f>
        <v/>
      </c>
      <c r="G572" s="159" t="str">
        <f>IFERROR(VLOOKUP(D572,Rate,3,FALSE)*F572,"")</f>
        <v/>
      </c>
      <c r="H572" s="160" t="str">
        <f>IFERROR(VLOOKUP(D572,Rate,4,FALSE)*F572,"")</f>
        <v/>
      </c>
      <c r="I572" s="161" t="str">
        <f>IFERROR(VLOOKUP(D572,Rate,5,FALSE)*F572,"")</f>
        <v/>
      </c>
    </row>
    <row r="573" spans="1:9" x14ac:dyDescent="0.3">
      <c r="A573">
        <v>572</v>
      </c>
      <c r="E573" s="163" t="str">
        <f>IFERROR(VLOOKUP(D573,Rate,2,FALSE),"")</f>
        <v/>
      </c>
      <c r="G573" s="159" t="str">
        <f>IFERROR(VLOOKUP(D573,Rate,3,FALSE)*F573,"")</f>
        <v/>
      </c>
      <c r="H573" s="160" t="str">
        <f>IFERROR(VLOOKUP(D573,Rate,4,FALSE)*F573,"")</f>
        <v/>
      </c>
      <c r="I573" s="161" t="str">
        <f>IFERROR(VLOOKUP(D573,Rate,5,FALSE)*F573,"")</f>
        <v/>
      </c>
    </row>
    <row r="574" spans="1:9" x14ac:dyDescent="0.3">
      <c r="A574">
        <v>573</v>
      </c>
      <c r="E574" s="163" t="str">
        <f>IFERROR(VLOOKUP(D574,Rate,2,FALSE),"")</f>
        <v/>
      </c>
      <c r="G574" s="159" t="str">
        <f>IFERROR(VLOOKUP(D574,Rate,3,FALSE)*F574,"")</f>
        <v/>
      </c>
      <c r="H574" s="160" t="str">
        <f>IFERROR(VLOOKUP(D574,Rate,4,FALSE)*F574,"")</f>
        <v/>
      </c>
      <c r="I574" s="161" t="str">
        <f>IFERROR(VLOOKUP(D574,Rate,5,FALSE)*F574,"")</f>
        <v/>
      </c>
    </row>
    <row r="575" spans="1:9" x14ac:dyDescent="0.3">
      <c r="A575">
        <v>574</v>
      </c>
      <c r="E575" s="163" t="str">
        <f>IFERROR(VLOOKUP(D575,Rate,2,FALSE),"")</f>
        <v/>
      </c>
      <c r="G575" s="159" t="str">
        <f>IFERROR(VLOOKUP(D575,Rate,3,FALSE)*F575,"")</f>
        <v/>
      </c>
      <c r="H575" s="160" t="str">
        <f>IFERROR(VLOOKUP(D575,Rate,4,FALSE)*F575,"")</f>
        <v/>
      </c>
      <c r="I575" s="161" t="str">
        <f>IFERROR(VLOOKUP(D575,Rate,5,FALSE)*F575,"")</f>
        <v/>
      </c>
    </row>
    <row r="576" spans="1:9" x14ac:dyDescent="0.3">
      <c r="A576">
        <v>575</v>
      </c>
      <c r="E576" s="163" t="str">
        <f>IFERROR(VLOOKUP(D576,Rate,2,FALSE),"")</f>
        <v/>
      </c>
      <c r="G576" s="159" t="str">
        <f>IFERROR(VLOOKUP(D576,Rate,3,FALSE)*F576,"")</f>
        <v/>
      </c>
      <c r="H576" s="160" t="str">
        <f>IFERROR(VLOOKUP(D576,Rate,4,FALSE)*F576,"")</f>
        <v/>
      </c>
      <c r="I576" s="161" t="str">
        <f>IFERROR(VLOOKUP(D576,Rate,5,FALSE)*F576,"")</f>
        <v/>
      </c>
    </row>
    <row r="577" spans="1:9" x14ac:dyDescent="0.3">
      <c r="A577">
        <v>576</v>
      </c>
      <c r="E577" s="163" t="str">
        <f>IFERROR(VLOOKUP(D577,Rate,2,FALSE),"")</f>
        <v/>
      </c>
      <c r="G577" s="159" t="str">
        <f>IFERROR(VLOOKUP(D577,Rate,3,FALSE)*F577,"")</f>
        <v/>
      </c>
      <c r="H577" s="160" t="str">
        <f>IFERROR(VLOOKUP(D577,Rate,4,FALSE)*F577,"")</f>
        <v/>
      </c>
      <c r="I577" s="161" t="str">
        <f>IFERROR(VLOOKUP(D577,Rate,5,FALSE)*F577,"")</f>
        <v/>
      </c>
    </row>
    <row r="578" spans="1:9" x14ac:dyDescent="0.3">
      <c r="A578">
        <v>577</v>
      </c>
      <c r="E578" s="163" t="str">
        <f>IFERROR(VLOOKUP(D578,Rate,2,FALSE),"")</f>
        <v/>
      </c>
      <c r="G578" s="159" t="str">
        <f>IFERROR(VLOOKUP(D578,Rate,3,FALSE)*F578,"")</f>
        <v/>
      </c>
      <c r="H578" s="160" t="str">
        <f>IFERROR(VLOOKUP(D578,Rate,4,FALSE)*F578,"")</f>
        <v/>
      </c>
      <c r="I578" s="161" t="str">
        <f>IFERROR(VLOOKUP(D578,Rate,5,FALSE)*F578,"")</f>
        <v/>
      </c>
    </row>
    <row r="579" spans="1:9" x14ac:dyDescent="0.3">
      <c r="A579">
        <v>578</v>
      </c>
      <c r="E579" s="163" t="str">
        <f>IFERROR(VLOOKUP(D579,Rate,2,FALSE),"")</f>
        <v/>
      </c>
      <c r="G579" s="159" t="str">
        <f>IFERROR(VLOOKUP(D579,Rate,3,FALSE)*F579,"")</f>
        <v/>
      </c>
      <c r="H579" s="160" t="str">
        <f>IFERROR(VLOOKUP(D579,Rate,4,FALSE)*F579,"")</f>
        <v/>
      </c>
      <c r="I579" s="161" t="str">
        <f>IFERROR(VLOOKUP(D579,Rate,5,FALSE)*F579,"")</f>
        <v/>
      </c>
    </row>
    <row r="580" spans="1:9" x14ac:dyDescent="0.3">
      <c r="A580">
        <v>579</v>
      </c>
      <c r="E580" s="163" t="str">
        <f>IFERROR(VLOOKUP(D580,Rate,2,FALSE),"")</f>
        <v/>
      </c>
      <c r="G580" s="159" t="str">
        <f>IFERROR(VLOOKUP(D580,Rate,3,FALSE)*F580,"")</f>
        <v/>
      </c>
      <c r="H580" s="160" t="str">
        <f>IFERROR(VLOOKUP(D580,Rate,4,FALSE)*F580,"")</f>
        <v/>
      </c>
      <c r="I580" s="161" t="str">
        <f>IFERROR(VLOOKUP(D580,Rate,5,FALSE)*F580,"")</f>
        <v/>
      </c>
    </row>
    <row r="581" spans="1:9" x14ac:dyDescent="0.3">
      <c r="A581">
        <v>580</v>
      </c>
      <c r="E581" s="163" t="str">
        <f>IFERROR(VLOOKUP(D581,Rate,2,FALSE),"")</f>
        <v/>
      </c>
      <c r="G581" s="159" t="str">
        <f>IFERROR(VLOOKUP(D581,Rate,3,FALSE)*F581,"")</f>
        <v/>
      </c>
      <c r="H581" s="160" t="str">
        <f>IFERROR(VLOOKUP(D581,Rate,4,FALSE)*F581,"")</f>
        <v/>
      </c>
      <c r="I581" s="161" t="str">
        <f>IFERROR(VLOOKUP(D581,Rate,5,FALSE)*F581,"")</f>
        <v/>
      </c>
    </row>
    <row r="582" spans="1:9" x14ac:dyDescent="0.3">
      <c r="A582">
        <v>581</v>
      </c>
      <c r="E582" s="163" t="str">
        <f>IFERROR(VLOOKUP(D582,Rate,2,FALSE),"")</f>
        <v/>
      </c>
      <c r="G582" s="159" t="str">
        <f>IFERROR(VLOOKUP(D582,Rate,3,FALSE)*F582,"")</f>
        <v/>
      </c>
      <c r="H582" s="160" t="str">
        <f>IFERROR(VLOOKUP(D582,Rate,4,FALSE)*F582,"")</f>
        <v/>
      </c>
      <c r="I582" s="161" t="str">
        <f>IFERROR(VLOOKUP(D582,Rate,5,FALSE)*F582,"")</f>
        <v/>
      </c>
    </row>
    <row r="583" spans="1:9" x14ac:dyDescent="0.3">
      <c r="A583">
        <v>582</v>
      </c>
      <c r="E583" s="163" t="str">
        <f>IFERROR(VLOOKUP(D583,Rate,2,FALSE),"")</f>
        <v/>
      </c>
      <c r="G583" s="159" t="str">
        <f>IFERROR(VLOOKUP(D583,Rate,3,FALSE)*F583,"")</f>
        <v/>
      </c>
      <c r="H583" s="160" t="str">
        <f>IFERROR(VLOOKUP(D583,Rate,4,FALSE)*F583,"")</f>
        <v/>
      </c>
      <c r="I583" s="161" t="str">
        <f>IFERROR(VLOOKUP(D583,Rate,5,FALSE)*F583,"")</f>
        <v/>
      </c>
    </row>
    <row r="584" spans="1:9" x14ac:dyDescent="0.3">
      <c r="A584">
        <v>583</v>
      </c>
      <c r="E584" s="163" t="str">
        <f>IFERROR(VLOOKUP(D584,Rate,2,FALSE),"")</f>
        <v/>
      </c>
      <c r="G584" s="159" t="str">
        <f>IFERROR(VLOOKUP(D584,Rate,3,FALSE)*F584,"")</f>
        <v/>
      </c>
      <c r="H584" s="160" t="str">
        <f>IFERROR(VLOOKUP(D584,Rate,4,FALSE)*F584,"")</f>
        <v/>
      </c>
      <c r="I584" s="161" t="str">
        <f>IFERROR(VLOOKUP(D584,Rate,5,FALSE)*F584,"")</f>
        <v/>
      </c>
    </row>
    <row r="585" spans="1:9" x14ac:dyDescent="0.3">
      <c r="A585">
        <v>584</v>
      </c>
      <c r="E585" s="163" t="str">
        <f>IFERROR(VLOOKUP(D585,Rate,2,FALSE),"")</f>
        <v/>
      </c>
      <c r="G585" s="159" t="str">
        <f>IFERROR(VLOOKUP(D585,Rate,3,FALSE)*F585,"")</f>
        <v/>
      </c>
      <c r="H585" s="160" t="str">
        <f>IFERROR(VLOOKUP(D585,Rate,4,FALSE)*F585,"")</f>
        <v/>
      </c>
      <c r="I585" s="161" t="str">
        <f>IFERROR(VLOOKUP(D585,Rate,5,FALSE)*F585,"")</f>
        <v/>
      </c>
    </row>
    <row r="586" spans="1:9" x14ac:dyDescent="0.3">
      <c r="A586">
        <v>585</v>
      </c>
      <c r="E586" s="163" t="str">
        <f>IFERROR(VLOOKUP(D586,Rate,2,FALSE),"")</f>
        <v/>
      </c>
      <c r="G586" s="159" t="str">
        <f>IFERROR(VLOOKUP(D586,Rate,3,FALSE)*F586,"")</f>
        <v/>
      </c>
      <c r="H586" s="160" t="str">
        <f>IFERROR(VLOOKUP(D586,Rate,4,FALSE)*F586,"")</f>
        <v/>
      </c>
      <c r="I586" s="161" t="str">
        <f>IFERROR(VLOOKUP(D586,Rate,5,FALSE)*F586,"")</f>
        <v/>
      </c>
    </row>
    <row r="587" spans="1:9" x14ac:dyDescent="0.3">
      <c r="A587">
        <v>586</v>
      </c>
      <c r="E587" s="163" t="str">
        <f>IFERROR(VLOOKUP(D587,Rate,2,FALSE),"")</f>
        <v/>
      </c>
      <c r="G587" s="159" t="str">
        <f>IFERROR(VLOOKUP(D587,Rate,3,FALSE)*F587,"")</f>
        <v/>
      </c>
      <c r="H587" s="160" t="str">
        <f>IFERROR(VLOOKUP(D587,Rate,4,FALSE)*F587,"")</f>
        <v/>
      </c>
      <c r="I587" s="161" t="str">
        <f>IFERROR(VLOOKUP(D587,Rate,5,FALSE)*F587,"")</f>
        <v/>
      </c>
    </row>
    <row r="588" spans="1:9" x14ac:dyDescent="0.3">
      <c r="A588">
        <v>587</v>
      </c>
      <c r="E588" s="163" t="str">
        <f>IFERROR(VLOOKUP(D588,Rate,2,FALSE),"")</f>
        <v/>
      </c>
      <c r="G588" s="159" t="str">
        <f>IFERROR(VLOOKUP(D588,Rate,3,FALSE)*F588,"")</f>
        <v/>
      </c>
      <c r="H588" s="160" t="str">
        <f>IFERROR(VLOOKUP(D588,Rate,4,FALSE)*F588,"")</f>
        <v/>
      </c>
      <c r="I588" s="161" t="str">
        <f>IFERROR(VLOOKUP(D588,Rate,5,FALSE)*F588,"")</f>
        <v/>
      </c>
    </row>
    <row r="589" spans="1:9" x14ac:dyDescent="0.3">
      <c r="A589">
        <v>588</v>
      </c>
      <c r="E589" s="163" t="str">
        <f>IFERROR(VLOOKUP(D589,Rate,2,FALSE),"")</f>
        <v/>
      </c>
      <c r="G589" s="159" t="str">
        <f>IFERROR(VLOOKUP(D589,Rate,3,FALSE)*F589,"")</f>
        <v/>
      </c>
      <c r="H589" s="160" t="str">
        <f>IFERROR(VLOOKUP(D589,Rate,4,FALSE)*F589,"")</f>
        <v/>
      </c>
      <c r="I589" s="161" t="str">
        <f>IFERROR(VLOOKUP(D589,Rate,5,FALSE)*F589,"")</f>
        <v/>
      </c>
    </row>
    <row r="590" spans="1:9" x14ac:dyDescent="0.3">
      <c r="A590">
        <v>589</v>
      </c>
      <c r="E590" s="163" t="str">
        <f>IFERROR(VLOOKUP(D590,Rate,2,FALSE),"")</f>
        <v/>
      </c>
      <c r="G590" s="159" t="str">
        <f>IFERROR(VLOOKUP(D590,Rate,3,FALSE)*F590,"")</f>
        <v/>
      </c>
      <c r="H590" s="160" t="str">
        <f>IFERROR(VLOOKUP(D590,Rate,4,FALSE)*F590,"")</f>
        <v/>
      </c>
      <c r="I590" s="161" t="str">
        <f>IFERROR(VLOOKUP(D590,Rate,5,FALSE)*F590,"")</f>
        <v/>
      </c>
    </row>
    <row r="591" spans="1:9" x14ac:dyDescent="0.3">
      <c r="A591">
        <v>590</v>
      </c>
      <c r="E591" s="163" t="str">
        <f>IFERROR(VLOOKUP(D591,Rate,2,FALSE),"")</f>
        <v/>
      </c>
      <c r="G591" s="159" t="str">
        <f>IFERROR(VLOOKUP(D591,Rate,3,FALSE)*F591,"")</f>
        <v/>
      </c>
      <c r="H591" s="160" t="str">
        <f>IFERROR(VLOOKUP(D591,Rate,4,FALSE)*F591,"")</f>
        <v/>
      </c>
      <c r="I591" s="161" t="str">
        <f>IFERROR(VLOOKUP(D591,Rate,5,FALSE)*F591,"")</f>
        <v/>
      </c>
    </row>
    <row r="592" spans="1:9" x14ac:dyDescent="0.3">
      <c r="A592">
        <v>591</v>
      </c>
      <c r="E592" s="163" t="str">
        <f>IFERROR(VLOOKUP(D592,Rate,2,FALSE),"")</f>
        <v/>
      </c>
      <c r="G592" s="159" t="str">
        <f>IFERROR(VLOOKUP(D592,Rate,3,FALSE)*F592,"")</f>
        <v/>
      </c>
      <c r="H592" s="160" t="str">
        <f>IFERROR(VLOOKUP(D592,Rate,4,FALSE)*F592,"")</f>
        <v/>
      </c>
      <c r="I592" s="161" t="str">
        <f>IFERROR(VLOOKUP(D592,Rate,5,FALSE)*F592,"")</f>
        <v/>
      </c>
    </row>
    <row r="593" spans="1:9" x14ac:dyDescent="0.3">
      <c r="A593">
        <v>592</v>
      </c>
      <c r="E593" s="163" t="str">
        <f>IFERROR(VLOOKUP(D593,Rate,2,FALSE),"")</f>
        <v/>
      </c>
      <c r="G593" s="159" t="str">
        <f>IFERROR(VLOOKUP(D593,Rate,3,FALSE)*F593,"")</f>
        <v/>
      </c>
      <c r="H593" s="160" t="str">
        <f>IFERROR(VLOOKUP(D593,Rate,4,FALSE)*F593,"")</f>
        <v/>
      </c>
      <c r="I593" s="161" t="str">
        <f>IFERROR(VLOOKUP(D593,Rate,5,FALSE)*F593,"")</f>
        <v/>
      </c>
    </row>
    <row r="594" spans="1:9" x14ac:dyDescent="0.3">
      <c r="A594">
        <v>593</v>
      </c>
      <c r="E594" s="163" t="str">
        <f>IFERROR(VLOOKUP(D594,Rate,2,FALSE),"")</f>
        <v/>
      </c>
      <c r="G594" s="159" t="str">
        <f>IFERROR(VLOOKUP(D594,Rate,3,FALSE)*F594,"")</f>
        <v/>
      </c>
      <c r="H594" s="160" t="str">
        <f>IFERROR(VLOOKUP(D594,Rate,4,FALSE)*F594,"")</f>
        <v/>
      </c>
      <c r="I594" s="161" t="str">
        <f>IFERROR(VLOOKUP(D594,Rate,5,FALSE)*F594,"")</f>
        <v/>
      </c>
    </row>
    <row r="595" spans="1:9" x14ac:dyDescent="0.3">
      <c r="A595">
        <v>594</v>
      </c>
      <c r="E595" s="163" t="str">
        <f>IFERROR(VLOOKUP(D595,Rate,2,FALSE),"")</f>
        <v/>
      </c>
      <c r="G595" s="159" t="str">
        <f>IFERROR(VLOOKUP(D595,Rate,3,FALSE)*F595,"")</f>
        <v/>
      </c>
      <c r="H595" s="160" t="str">
        <f>IFERROR(VLOOKUP(D595,Rate,4,FALSE)*F595,"")</f>
        <v/>
      </c>
      <c r="I595" s="161" t="str">
        <f>IFERROR(VLOOKUP(D595,Rate,5,FALSE)*F595,"")</f>
        <v/>
      </c>
    </row>
    <row r="596" spans="1:9" x14ac:dyDescent="0.3">
      <c r="A596">
        <v>595</v>
      </c>
      <c r="E596" s="163" t="str">
        <f>IFERROR(VLOOKUP(D596,Rate,2,FALSE),"")</f>
        <v/>
      </c>
      <c r="G596" s="159" t="str">
        <f>IFERROR(VLOOKUP(D596,Rate,3,FALSE)*F596,"")</f>
        <v/>
      </c>
      <c r="H596" s="160" t="str">
        <f>IFERROR(VLOOKUP(D596,Rate,4,FALSE)*F596,"")</f>
        <v/>
      </c>
      <c r="I596" s="161" t="str">
        <f>IFERROR(VLOOKUP(D596,Rate,5,FALSE)*F596,"")</f>
        <v/>
      </c>
    </row>
    <row r="597" spans="1:9" x14ac:dyDescent="0.3">
      <c r="A597">
        <v>596</v>
      </c>
      <c r="E597" s="163" t="str">
        <f>IFERROR(VLOOKUP(D597,Rate,2,FALSE),"")</f>
        <v/>
      </c>
      <c r="G597" s="159" t="str">
        <f>IFERROR(VLOOKUP(D597,Rate,3,FALSE)*F597,"")</f>
        <v/>
      </c>
      <c r="H597" s="160" t="str">
        <f>IFERROR(VLOOKUP(D597,Rate,4,FALSE)*F597,"")</f>
        <v/>
      </c>
      <c r="I597" s="161" t="str">
        <f>IFERROR(VLOOKUP(D597,Rate,5,FALSE)*F597,"")</f>
        <v/>
      </c>
    </row>
    <row r="598" spans="1:9" x14ac:dyDescent="0.3">
      <c r="A598">
        <v>597</v>
      </c>
      <c r="E598" s="163" t="str">
        <f>IFERROR(VLOOKUP(D598,Rate,2,FALSE),"")</f>
        <v/>
      </c>
      <c r="G598" s="159" t="str">
        <f>IFERROR(VLOOKUP(D598,Rate,3,FALSE)*F598,"")</f>
        <v/>
      </c>
      <c r="H598" s="160" t="str">
        <f>IFERROR(VLOOKUP(D598,Rate,4,FALSE)*F598,"")</f>
        <v/>
      </c>
      <c r="I598" s="161" t="str">
        <f>IFERROR(VLOOKUP(D598,Rate,5,FALSE)*F598,"")</f>
        <v/>
      </c>
    </row>
    <row r="599" spans="1:9" x14ac:dyDescent="0.3">
      <c r="A599">
        <v>598</v>
      </c>
      <c r="E599" s="163" t="str">
        <f>IFERROR(VLOOKUP(D599,Rate,2,FALSE),"")</f>
        <v/>
      </c>
      <c r="G599" s="159" t="str">
        <f>IFERROR(VLOOKUP(D599,Rate,3,FALSE)*F599,"")</f>
        <v/>
      </c>
      <c r="H599" s="160" t="str">
        <f>IFERROR(VLOOKUP(D599,Rate,4,FALSE)*F599,"")</f>
        <v/>
      </c>
      <c r="I599" s="161" t="str">
        <f>IFERROR(VLOOKUP(D599,Rate,5,FALSE)*F599,"")</f>
        <v/>
      </c>
    </row>
    <row r="600" spans="1:9" x14ac:dyDescent="0.3">
      <c r="A600">
        <v>599</v>
      </c>
      <c r="E600" s="163" t="str">
        <f>IFERROR(VLOOKUP(D600,Rate,2,FALSE),"")</f>
        <v/>
      </c>
      <c r="G600" s="159" t="str">
        <f>IFERROR(VLOOKUP(D600,Rate,3,FALSE)*F600,"")</f>
        <v/>
      </c>
      <c r="H600" s="160" t="str">
        <f>IFERROR(VLOOKUP(D600,Rate,4,FALSE)*F600,"")</f>
        <v/>
      </c>
      <c r="I600" s="161" t="str">
        <f>IFERROR(VLOOKUP(D600,Rate,5,FALSE)*F600,"")</f>
        <v/>
      </c>
    </row>
    <row r="601" spans="1:9" x14ac:dyDescent="0.3">
      <c r="A601">
        <v>600</v>
      </c>
      <c r="E601" s="163" t="str">
        <f>IFERROR(VLOOKUP(D601,Rate,2,FALSE),"")</f>
        <v/>
      </c>
      <c r="G601" s="159" t="str">
        <f>IFERROR(VLOOKUP(D601,Rate,3,FALSE)*F601,"")</f>
        <v/>
      </c>
      <c r="H601" s="160" t="str">
        <f>IFERROR(VLOOKUP(D601,Rate,4,FALSE)*F601,"")</f>
        <v/>
      </c>
      <c r="I601" s="161" t="str">
        <f>IFERROR(VLOOKUP(D601,Rate,5,FALSE)*F601,"")</f>
        <v/>
      </c>
    </row>
    <row r="602" spans="1:9" x14ac:dyDescent="0.3">
      <c r="A602">
        <v>601</v>
      </c>
      <c r="E602" s="163" t="str">
        <f>IFERROR(VLOOKUP(D602,Rate,2,FALSE),"")</f>
        <v/>
      </c>
      <c r="G602" s="159" t="str">
        <f>IFERROR(VLOOKUP(D602,Rate,3,FALSE)*F602,"")</f>
        <v/>
      </c>
      <c r="H602" s="160" t="str">
        <f>IFERROR(VLOOKUP(D602,Rate,4,FALSE)*F602,"")</f>
        <v/>
      </c>
      <c r="I602" s="161" t="str">
        <f>IFERROR(VLOOKUP(D602,Rate,5,FALSE)*F602,"")</f>
        <v/>
      </c>
    </row>
    <row r="603" spans="1:9" x14ac:dyDescent="0.3">
      <c r="A603">
        <v>602</v>
      </c>
      <c r="E603" s="163" t="str">
        <f>IFERROR(VLOOKUP(D603,Rate,2,FALSE),"")</f>
        <v/>
      </c>
      <c r="G603" s="159" t="str">
        <f>IFERROR(VLOOKUP(D603,Rate,3,FALSE)*F603,"")</f>
        <v/>
      </c>
      <c r="H603" s="160" t="str">
        <f>IFERROR(VLOOKUP(D603,Rate,4,FALSE)*F603,"")</f>
        <v/>
      </c>
      <c r="I603" s="161" t="str">
        <f>IFERROR(VLOOKUP(D603,Rate,5,FALSE)*F603,"")</f>
        <v/>
      </c>
    </row>
    <row r="604" spans="1:9" x14ac:dyDescent="0.3">
      <c r="A604">
        <v>603</v>
      </c>
      <c r="E604" s="163" t="str">
        <f>IFERROR(VLOOKUP(D604,Rate,2,FALSE),"")</f>
        <v/>
      </c>
      <c r="G604" s="159" t="str">
        <f>IFERROR(VLOOKUP(D604,Rate,3,FALSE)*F604,"")</f>
        <v/>
      </c>
      <c r="H604" s="160" t="str">
        <f>IFERROR(VLOOKUP(D604,Rate,4,FALSE)*F604,"")</f>
        <v/>
      </c>
      <c r="I604" s="161" t="str">
        <f>IFERROR(VLOOKUP(D604,Rate,5,FALSE)*F604,"")</f>
        <v/>
      </c>
    </row>
    <row r="605" spans="1:9" x14ac:dyDescent="0.3">
      <c r="A605">
        <v>604</v>
      </c>
      <c r="E605" s="163" t="str">
        <f>IFERROR(VLOOKUP(D605,Rate,2,FALSE),"")</f>
        <v/>
      </c>
      <c r="G605" s="159" t="str">
        <f>IFERROR(VLOOKUP(D605,Rate,3,FALSE)*F605,"")</f>
        <v/>
      </c>
      <c r="H605" s="160" t="str">
        <f>IFERROR(VLOOKUP(D605,Rate,4,FALSE)*F605,"")</f>
        <v/>
      </c>
      <c r="I605" s="161" t="str">
        <f>IFERROR(VLOOKUP(D605,Rate,5,FALSE)*F605,"")</f>
        <v/>
      </c>
    </row>
    <row r="606" spans="1:9" x14ac:dyDescent="0.3">
      <c r="A606">
        <v>605</v>
      </c>
      <c r="E606" s="163" t="str">
        <f>IFERROR(VLOOKUP(D606,Rate,2,FALSE),"")</f>
        <v/>
      </c>
      <c r="G606" s="159" t="str">
        <f>IFERROR(VLOOKUP(D606,Rate,3,FALSE)*F606,"")</f>
        <v/>
      </c>
      <c r="H606" s="160" t="str">
        <f>IFERROR(VLOOKUP(D606,Rate,4,FALSE)*F606,"")</f>
        <v/>
      </c>
      <c r="I606" s="161" t="str">
        <f>IFERROR(VLOOKUP(D606,Rate,5,FALSE)*F606,"")</f>
        <v/>
      </c>
    </row>
    <row r="607" spans="1:9" x14ac:dyDescent="0.3">
      <c r="A607">
        <v>606</v>
      </c>
      <c r="E607" s="163" t="str">
        <f>IFERROR(VLOOKUP(D607,Rate,2,FALSE),"")</f>
        <v/>
      </c>
      <c r="G607" s="159" t="str">
        <f>IFERROR(VLOOKUP(D607,Rate,3,FALSE)*F607,"")</f>
        <v/>
      </c>
      <c r="H607" s="160" t="str">
        <f>IFERROR(VLOOKUP(D607,Rate,4,FALSE)*F607,"")</f>
        <v/>
      </c>
      <c r="I607" s="161" t="str">
        <f>IFERROR(VLOOKUP(D607,Rate,5,FALSE)*F607,"")</f>
        <v/>
      </c>
    </row>
    <row r="608" spans="1:9" x14ac:dyDescent="0.3">
      <c r="A608">
        <v>607</v>
      </c>
      <c r="E608" s="163" t="str">
        <f>IFERROR(VLOOKUP(D608,Rate,2,FALSE),"")</f>
        <v/>
      </c>
      <c r="G608" s="159" t="str">
        <f>IFERROR(VLOOKUP(D608,Rate,3,FALSE)*F608,"")</f>
        <v/>
      </c>
      <c r="H608" s="160" t="str">
        <f>IFERROR(VLOOKUP(D608,Rate,4,FALSE)*F608,"")</f>
        <v/>
      </c>
      <c r="I608" s="161" t="str">
        <f>IFERROR(VLOOKUP(D608,Rate,5,FALSE)*F608,"")</f>
        <v/>
      </c>
    </row>
    <row r="609" spans="1:9" x14ac:dyDescent="0.3">
      <c r="A609">
        <v>608</v>
      </c>
      <c r="E609" s="163" t="str">
        <f>IFERROR(VLOOKUP(D609,Rate,2,FALSE),"")</f>
        <v/>
      </c>
      <c r="G609" s="159" t="str">
        <f>IFERROR(VLOOKUP(D609,Rate,3,FALSE)*F609,"")</f>
        <v/>
      </c>
      <c r="H609" s="160" t="str">
        <f>IFERROR(VLOOKUP(D609,Rate,4,FALSE)*F609,"")</f>
        <v/>
      </c>
      <c r="I609" s="161" t="str">
        <f>IFERROR(VLOOKUP(D609,Rate,5,FALSE)*F609,"")</f>
        <v/>
      </c>
    </row>
    <row r="610" spans="1:9" x14ac:dyDescent="0.3">
      <c r="A610">
        <v>609</v>
      </c>
      <c r="E610" s="163" t="str">
        <f>IFERROR(VLOOKUP(D610,Rate,2,FALSE),"")</f>
        <v/>
      </c>
      <c r="G610" s="159" t="str">
        <f>IFERROR(VLOOKUP(D610,Rate,3,FALSE)*F610,"")</f>
        <v/>
      </c>
      <c r="H610" s="160" t="str">
        <f>IFERROR(VLOOKUP(D610,Rate,4,FALSE)*F610,"")</f>
        <v/>
      </c>
      <c r="I610" s="161" t="str">
        <f>IFERROR(VLOOKUP(D610,Rate,5,FALSE)*F610,"")</f>
        <v/>
      </c>
    </row>
    <row r="611" spans="1:9" x14ac:dyDescent="0.3">
      <c r="A611">
        <v>610</v>
      </c>
      <c r="E611" s="163" t="str">
        <f>IFERROR(VLOOKUP(D611,Rate,2,FALSE),"")</f>
        <v/>
      </c>
      <c r="G611" s="159" t="str">
        <f>IFERROR(VLOOKUP(D611,Rate,3,FALSE)*F611,"")</f>
        <v/>
      </c>
      <c r="H611" s="160" t="str">
        <f>IFERROR(VLOOKUP(D611,Rate,4,FALSE)*F611,"")</f>
        <v/>
      </c>
      <c r="I611" s="161" t="str">
        <f>IFERROR(VLOOKUP(D611,Rate,5,FALSE)*F611,"")</f>
        <v/>
      </c>
    </row>
    <row r="612" spans="1:9" x14ac:dyDescent="0.3">
      <c r="A612">
        <v>611</v>
      </c>
      <c r="E612" s="163" t="str">
        <f>IFERROR(VLOOKUP(D612,Rate,2,FALSE),"")</f>
        <v/>
      </c>
      <c r="G612" s="159" t="str">
        <f>IFERROR(VLOOKUP(D612,Rate,3,FALSE)*F612,"")</f>
        <v/>
      </c>
      <c r="H612" s="160" t="str">
        <f>IFERROR(VLOOKUP(D612,Rate,4,FALSE)*F612,"")</f>
        <v/>
      </c>
      <c r="I612" s="161" t="str">
        <f>IFERROR(VLOOKUP(D612,Rate,5,FALSE)*F612,"")</f>
        <v/>
      </c>
    </row>
    <row r="613" spans="1:9" x14ac:dyDescent="0.3">
      <c r="A613">
        <v>612</v>
      </c>
      <c r="E613" s="163" t="str">
        <f>IFERROR(VLOOKUP(D613,Rate,2,FALSE),"")</f>
        <v/>
      </c>
      <c r="G613" s="159" t="str">
        <f>IFERROR(VLOOKUP(D613,Rate,3,FALSE)*F613,"")</f>
        <v/>
      </c>
      <c r="H613" s="160" t="str">
        <f>IFERROR(VLOOKUP(D613,Rate,4,FALSE)*F613,"")</f>
        <v/>
      </c>
      <c r="I613" s="161" t="str">
        <f>IFERROR(VLOOKUP(D613,Rate,5,FALSE)*F613,"")</f>
        <v/>
      </c>
    </row>
    <row r="614" spans="1:9" x14ac:dyDescent="0.3">
      <c r="A614">
        <v>613</v>
      </c>
      <c r="E614" s="163" t="str">
        <f>IFERROR(VLOOKUP(D614,Rate,2,FALSE),"")</f>
        <v/>
      </c>
      <c r="G614" s="159" t="str">
        <f>IFERROR(VLOOKUP(D614,Rate,3,FALSE)*F614,"")</f>
        <v/>
      </c>
      <c r="H614" s="160" t="str">
        <f>IFERROR(VLOOKUP(D614,Rate,4,FALSE)*F614,"")</f>
        <v/>
      </c>
      <c r="I614" s="161" t="str">
        <f>IFERROR(VLOOKUP(D614,Rate,5,FALSE)*F614,"")</f>
        <v/>
      </c>
    </row>
    <row r="615" spans="1:9" x14ac:dyDescent="0.3">
      <c r="A615">
        <v>614</v>
      </c>
      <c r="E615" s="163" t="str">
        <f>IFERROR(VLOOKUP(D615,Rate,2,FALSE),"")</f>
        <v/>
      </c>
      <c r="G615" s="159" t="str">
        <f>IFERROR(VLOOKUP(D615,Rate,3,FALSE)*F615,"")</f>
        <v/>
      </c>
      <c r="H615" s="160" t="str">
        <f>IFERROR(VLOOKUP(D615,Rate,4,FALSE)*F615,"")</f>
        <v/>
      </c>
      <c r="I615" s="161" t="str">
        <f>IFERROR(VLOOKUP(D615,Rate,5,FALSE)*F615,"")</f>
        <v/>
      </c>
    </row>
    <row r="616" spans="1:9" x14ac:dyDescent="0.3">
      <c r="A616">
        <v>615</v>
      </c>
      <c r="E616" s="163" t="str">
        <f>IFERROR(VLOOKUP(D616,Rate,2,FALSE),"")</f>
        <v/>
      </c>
      <c r="G616" s="159" t="str">
        <f>IFERROR(VLOOKUP(D616,Rate,3,FALSE)*F616,"")</f>
        <v/>
      </c>
      <c r="H616" s="160" t="str">
        <f>IFERROR(VLOOKUP(D616,Rate,4,FALSE)*F616,"")</f>
        <v/>
      </c>
      <c r="I616" s="161" t="str">
        <f>IFERROR(VLOOKUP(D616,Rate,5,FALSE)*F616,"")</f>
        <v/>
      </c>
    </row>
    <row r="617" spans="1:9" x14ac:dyDescent="0.3">
      <c r="A617">
        <v>616</v>
      </c>
      <c r="E617" s="163" t="str">
        <f>IFERROR(VLOOKUP(D617,Rate,2,FALSE),"")</f>
        <v/>
      </c>
      <c r="G617" s="159" t="str">
        <f>IFERROR(VLOOKUP(D617,Rate,3,FALSE)*F617,"")</f>
        <v/>
      </c>
      <c r="H617" s="160" t="str">
        <f>IFERROR(VLOOKUP(D617,Rate,4,FALSE)*F617,"")</f>
        <v/>
      </c>
      <c r="I617" s="161" t="str">
        <f>IFERROR(VLOOKUP(D617,Rate,5,FALSE)*F617,"")</f>
        <v/>
      </c>
    </row>
    <row r="618" spans="1:9" x14ac:dyDescent="0.3">
      <c r="A618">
        <v>617</v>
      </c>
      <c r="E618" s="163" t="str">
        <f>IFERROR(VLOOKUP(D618,Rate,2,FALSE),"")</f>
        <v/>
      </c>
      <c r="G618" s="159" t="str">
        <f>IFERROR(VLOOKUP(D618,Rate,3,FALSE)*F618,"")</f>
        <v/>
      </c>
      <c r="H618" s="160" t="str">
        <f>IFERROR(VLOOKUP(D618,Rate,4,FALSE)*F618,"")</f>
        <v/>
      </c>
      <c r="I618" s="161" t="str">
        <f>IFERROR(VLOOKUP(D618,Rate,5,FALSE)*F618,"")</f>
        <v/>
      </c>
    </row>
    <row r="619" spans="1:9" x14ac:dyDescent="0.3">
      <c r="A619">
        <v>618</v>
      </c>
      <c r="E619" s="163" t="str">
        <f>IFERROR(VLOOKUP(D619,Rate,2,FALSE),"")</f>
        <v/>
      </c>
      <c r="G619" s="159" t="str">
        <f>IFERROR(VLOOKUP(D619,Rate,3,FALSE)*F619,"")</f>
        <v/>
      </c>
      <c r="H619" s="160" t="str">
        <f>IFERROR(VLOOKUP(D619,Rate,4,FALSE)*F619,"")</f>
        <v/>
      </c>
      <c r="I619" s="161" t="str">
        <f>IFERROR(VLOOKUP(D619,Rate,5,FALSE)*F619,"")</f>
        <v/>
      </c>
    </row>
    <row r="620" spans="1:9" x14ac:dyDescent="0.3">
      <c r="A620">
        <v>619</v>
      </c>
      <c r="E620" s="163" t="str">
        <f>IFERROR(VLOOKUP(D620,Rate,2,FALSE),"")</f>
        <v/>
      </c>
      <c r="G620" s="159" t="str">
        <f>IFERROR(VLOOKUP(D620,Rate,3,FALSE)*F620,"")</f>
        <v/>
      </c>
      <c r="H620" s="160" t="str">
        <f>IFERROR(VLOOKUP(D620,Rate,4,FALSE)*F620,"")</f>
        <v/>
      </c>
      <c r="I620" s="161" t="str">
        <f>IFERROR(VLOOKUP(D620,Rate,5,FALSE)*F620,"")</f>
        <v/>
      </c>
    </row>
    <row r="621" spans="1:9" x14ac:dyDescent="0.3">
      <c r="A621">
        <v>620</v>
      </c>
      <c r="E621" s="163" t="str">
        <f>IFERROR(VLOOKUP(D621,Rate,2,FALSE),"")</f>
        <v/>
      </c>
      <c r="G621" s="159" t="str">
        <f>IFERROR(VLOOKUP(D621,Rate,3,FALSE)*F621,"")</f>
        <v/>
      </c>
      <c r="H621" s="160" t="str">
        <f>IFERROR(VLOOKUP(D621,Rate,4,FALSE)*F621,"")</f>
        <v/>
      </c>
      <c r="I621" s="161" t="str">
        <f>IFERROR(VLOOKUP(D621,Rate,5,FALSE)*F621,"")</f>
        <v/>
      </c>
    </row>
    <row r="622" spans="1:9" x14ac:dyDescent="0.3">
      <c r="A622">
        <v>621</v>
      </c>
      <c r="E622" s="163" t="str">
        <f>IFERROR(VLOOKUP(D622,Rate,2,FALSE),"")</f>
        <v/>
      </c>
      <c r="G622" s="159" t="str">
        <f>IFERROR(VLOOKUP(D622,Rate,3,FALSE)*F622,"")</f>
        <v/>
      </c>
      <c r="H622" s="160" t="str">
        <f>IFERROR(VLOOKUP(D622,Rate,4,FALSE)*F622,"")</f>
        <v/>
      </c>
      <c r="I622" s="161" t="str">
        <f>IFERROR(VLOOKUP(D622,Rate,5,FALSE)*F622,"")</f>
        <v/>
      </c>
    </row>
    <row r="623" spans="1:9" x14ac:dyDescent="0.3">
      <c r="A623">
        <v>622</v>
      </c>
      <c r="E623" s="163" t="str">
        <f>IFERROR(VLOOKUP(D623,Rate,2,FALSE),"")</f>
        <v/>
      </c>
      <c r="G623" s="159" t="str">
        <f>IFERROR(VLOOKUP(D623,Rate,3,FALSE)*F623,"")</f>
        <v/>
      </c>
      <c r="H623" s="160" t="str">
        <f>IFERROR(VLOOKUP(D623,Rate,4,FALSE)*F623,"")</f>
        <v/>
      </c>
      <c r="I623" s="161" t="str">
        <f>IFERROR(VLOOKUP(D623,Rate,5,FALSE)*F623,"")</f>
        <v/>
      </c>
    </row>
    <row r="624" spans="1:9" x14ac:dyDescent="0.3">
      <c r="A624">
        <v>623</v>
      </c>
      <c r="E624" s="163" t="str">
        <f>IFERROR(VLOOKUP(D624,Rate,2,FALSE),"")</f>
        <v/>
      </c>
      <c r="G624" s="159" t="str">
        <f>IFERROR(VLOOKUP(D624,Rate,3,FALSE)*F624,"")</f>
        <v/>
      </c>
      <c r="H624" s="160" t="str">
        <f>IFERROR(VLOOKUP(D624,Rate,4,FALSE)*F624,"")</f>
        <v/>
      </c>
      <c r="I624" s="161" t="str">
        <f>IFERROR(VLOOKUP(D624,Rate,5,FALSE)*F624,"")</f>
        <v/>
      </c>
    </row>
    <row r="625" spans="1:9" x14ac:dyDescent="0.3">
      <c r="A625">
        <v>624</v>
      </c>
      <c r="E625" s="163" t="str">
        <f>IFERROR(VLOOKUP(D625,Rate,2,FALSE),"")</f>
        <v/>
      </c>
      <c r="G625" s="159" t="str">
        <f>IFERROR(VLOOKUP(D625,Rate,3,FALSE)*F625,"")</f>
        <v/>
      </c>
      <c r="H625" s="160" t="str">
        <f>IFERROR(VLOOKUP(D625,Rate,4,FALSE)*F625,"")</f>
        <v/>
      </c>
      <c r="I625" s="161" t="str">
        <f>IFERROR(VLOOKUP(D625,Rate,5,FALSE)*F625,"")</f>
        <v/>
      </c>
    </row>
    <row r="626" spans="1:9" x14ac:dyDescent="0.3">
      <c r="A626">
        <v>625</v>
      </c>
      <c r="E626" s="163" t="str">
        <f>IFERROR(VLOOKUP(D626,Rate,2,FALSE),"")</f>
        <v/>
      </c>
      <c r="G626" s="159" t="str">
        <f>IFERROR(VLOOKUP(D626,Rate,3,FALSE)*F626,"")</f>
        <v/>
      </c>
      <c r="H626" s="160" t="str">
        <f>IFERROR(VLOOKUP(D626,Rate,4,FALSE)*F626,"")</f>
        <v/>
      </c>
      <c r="I626" s="161" t="str">
        <f>IFERROR(VLOOKUP(D626,Rate,5,FALSE)*F626,"")</f>
        <v/>
      </c>
    </row>
    <row r="627" spans="1:9" x14ac:dyDescent="0.3">
      <c r="A627">
        <v>626</v>
      </c>
      <c r="E627" s="163" t="str">
        <f>IFERROR(VLOOKUP(D627,Rate,2,FALSE),"")</f>
        <v/>
      </c>
      <c r="G627" s="159" t="str">
        <f>IFERROR(VLOOKUP(D627,Rate,3,FALSE)*F627,"")</f>
        <v/>
      </c>
      <c r="H627" s="160" t="str">
        <f>IFERROR(VLOOKUP(D627,Rate,4,FALSE)*F627,"")</f>
        <v/>
      </c>
      <c r="I627" s="161" t="str">
        <f>IFERROR(VLOOKUP(D627,Rate,5,FALSE)*F627,"")</f>
        <v/>
      </c>
    </row>
    <row r="628" spans="1:9" x14ac:dyDescent="0.3">
      <c r="A628">
        <v>627</v>
      </c>
      <c r="E628" s="163" t="str">
        <f>IFERROR(VLOOKUP(D628,Rate,2,FALSE),"")</f>
        <v/>
      </c>
      <c r="G628" s="159" t="str">
        <f>IFERROR(VLOOKUP(D628,Rate,3,FALSE)*F628,"")</f>
        <v/>
      </c>
      <c r="H628" s="160" t="str">
        <f>IFERROR(VLOOKUP(D628,Rate,4,FALSE)*F628,"")</f>
        <v/>
      </c>
      <c r="I628" s="161" t="str">
        <f>IFERROR(VLOOKUP(D628,Rate,5,FALSE)*F628,"")</f>
        <v/>
      </c>
    </row>
    <row r="629" spans="1:9" x14ac:dyDescent="0.3">
      <c r="A629">
        <v>628</v>
      </c>
      <c r="E629" s="163" t="str">
        <f>IFERROR(VLOOKUP(D629,Rate,2,FALSE),"")</f>
        <v/>
      </c>
      <c r="G629" s="159" t="str">
        <f>IFERROR(VLOOKUP(D629,Rate,3,FALSE)*F629,"")</f>
        <v/>
      </c>
      <c r="H629" s="160" t="str">
        <f>IFERROR(VLOOKUP(D629,Rate,4,FALSE)*F629,"")</f>
        <v/>
      </c>
      <c r="I629" s="161" t="str">
        <f>IFERROR(VLOOKUP(D629,Rate,5,FALSE)*F629,"")</f>
        <v/>
      </c>
    </row>
    <row r="630" spans="1:9" x14ac:dyDescent="0.3">
      <c r="A630">
        <v>629</v>
      </c>
      <c r="E630" s="163" t="str">
        <f>IFERROR(VLOOKUP(D630,Rate,2,FALSE),"")</f>
        <v/>
      </c>
      <c r="G630" s="159" t="str">
        <f>IFERROR(VLOOKUP(D630,Rate,3,FALSE)*F630,"")</f>
        <v/>
      </c>
      <c r="H630" s="160" t="str">
        <f>IFERROR(VLOOKUP(D630,Rate,4,FALSE)*F630,"")</f>
        <v/>
      </c>
      <c r="I630" s="161" t="str">
        <f>IFERROR(VLOOKUP(D630,Rate,5,FALSE)*F630,"")</f>
        <v/>
      </c>
    </row>
    <row r="631" spans="1:9" x14ac:dyDescent="0.3">
      <c r="A631">
        <v>630</v>
      </c>
      <c r="E631" s="163" t="str">
        <f>IFERROR(VLOOKUP(D631,Rate,2,FALSE),"")</f>
        <v/>
      </c>
      <c r="G631" s="159" t="str">
        <f>IFERROR(VLOOKUP(D631,Rate,3,FALSE)*F631,"")</f>
        <v/>
      </c>
      <c r="H631" s="160" t="str">
        <f>IFERROR(VLOOKUP(D631,Rate,4,FALSE)*F631,"")</f>
        <v/>
      </c>
      <c r="I631" s="161" t="str">
        <f>IFERROR(VLOOKUP(D631,Rate,5,FALSE)*F631,"")</f>
        <v/>
      </c>
    </row>
    <row r="632" spans="1:9" x14ac:dyDescent="0.3">
      <c r="A632">
        <v>631</v>
      </c>
      <c r="E632" s="163" t="str">
        <f>IFERROR(VLOOKUP(D632,Rate,2,FALSE),"")</f>
        <v/>
      </c>
      <c r="G632" s="159" t="str">
        <f>IFERROR(VLOOKUP(D632,Rate,3,FALSE)*F632,"")</f>
        <v/>
      </c>
      <c r="H632" s="160" t="str">
        <f>IFERROR(VLOOKUP(D632,Rate,4,FALSE)*F632,"")</f>
        <v/>
      </c>
      <c r="I632" s="161" t="str">
        <f>IFERROR(VLOOKUP(D632,Rate,5,FALSE)*F632,"")</f>
        <v/>
      </c>
    </row>
    <row r="633" spans="1:9" x14ac:dyDescent="0.3">
      <c r="A633">
        <v>632</v>
      </c>
      <c r="E633" s="163" t="str">
        <f>IFERROR(VLOOKUP(D633,Rate,2,FALSE),"")</f>
        <v/>
      </c>
      <c r="G633" s="159" t="str">
        <f>IFERROR(VLOOKUP(D633,Rate,3,FALSE)*F633,"")</f>
        <v/>
      </c>
      <c r="H633" s="160" t="str">
        <f>IFERROR(VLOOKUP(D633,Rate,4,FALSE)*F633,"")</f>
        <v/>
      </c>
      <c r="I633" s="161" t="str">
        <f>IFERROR(VLOOKUP(D633,Rate,5,FALSE)*F633,"")</f>
        <v/>
      </c>
    </row>
    <row r="634" spans="1:9" x14ac:dyDescent="0.3">
      <c r="A634">
        <v>633</v>
      </c>
      <c r="E634" s="163" t="str">
        <f>IFERROR(VLOOKUP(D634,Rate,2,FALSE),"")</f>
        <v/>
      </c>
      <c r="G634" s="159" t="str">
        <f>IFERROR(VLOOKUP(D634,Rate,3,FALSE)*F634,"")</f>
        <v/>
      </c>
      <c r="H634" s="160" t="str">
        <f>IFERROR(VLOOKUP(D634,Rate,4,FALSE)*F634,"")</f>
        <v/>
      </c>
      <c r="I634" s="161" t="str">
        <f>IFERROR(VLOOKUP(D634,Rate,5,FALSE)*F634,"")</f>
        <v/>
      </c>
    </row>
    <row r="635" spans="1:9" x14ac:dyDescent="0.3">
      <c r="A635">
        <v>634</v>
      </c>
      <c r="E635" s="163" t="str">
        <f>IFERROR(VLOOKUP(D635,Rate,2,FALSE),"")</f>
        <v/>
      </c>
      <c r="G635" s="159" t="str">
        <f>IFERROR(VLOOKUP(D635,Rate,3,FALSE)*F635,"")</f>
        <v/>
      </c>
      <c r="H635" s="160" t="str">
        <f>IFERROR(VLOOKUP(D635,Rate,4,FALSE)*F635,"")</f>
        <v/>
      </c>
      <c r="I635" s="161" t="str">
        <f>IFERROR(VLOOKUP(D635,Rate,5,FALSE)*F635,"")</f>
        <v/>
      </c>
    </row>
    <row r="636" spans="1:9" x14ac:dyDescent="0.3">
      <c r="A636">
        <v>635</v>
      </c>
      <c r="E636" s="163" t="str">
        <f>IFERROR(VLOOKUP(D636,Rate,2,FALSE),"")</f>
        <v/>
      </c>
      <c r="G636" s="159" t="str">
        <f>IFERROR(VLOOKUP(D636,Rate,3,FALSE)*F636,"")</f>
        <v/>
      </c>
      <c r="H636" s="160" t="str">
        <f>IFERROR(VLOOKUP(D636,Rate,4,FALSE)*F636,"")</f>
        <v/>
      </c>
      <c r="I636" s="161" t="str">
        <f>IFERROR(VLOOKUP(D636,Rate,5,FALSE)*F636,"")</f>
        <v/>
      </c>
    </row>
    <row r="637" spans="1:9" x14ac:dyDescent="0.3">
      <c r="A637">
        <v>636</v>
      </c>
      <c r="E637" s="163" t="str">
        <f>IFERROR(VLOOKUP(D637,Rate,2,FALSE),"")</f>
        <v/>
      </c>
      <c r="G637" s="159" t="str">
        <f>IFERROR(VLOOKUP(D637,Rate,3,FALSE)*F637,"")</f>
        <v/>
      </c>
      <c r="H637" s="160" t="str">
        <f>IFERROR(VLOOKUP(D637,Rate,4,FALSE)*F637,"")</f>
        <v/>
      </c>
      <c r="I637" s="161" t="str">
        <f>IFERROR(VLOOKUP(D637,Rate,5,FALSE)*F637,"")</f>
        <v/>
      </c>
    </row>
    <row r="638" spans="1:9" x14ac:dyDescent="0.3">
      <c r="A638">
        <v>637</v>
      </c>
      <c r="E638" s="163" t="str">
        <f>IFERROR(VLOOKUP(D638,Rate,2,FALSE),"")</f>
        <v/>
      </c>
      <c r="G638" s="159" t="str">
        <f>IFERROR(VLOOKUP(D638,Rate,3,FALSE)*F638,"")</f>
        <v/>
      </c>
      <c r="H638" s="160" t="str">
        <f>IFERROR(VLOOKUP(D638,Rate,4,FALSE)*F638,"")</f>
        <v/>
      </c>
      <c r="I638" s="161" t="str">
        <f>IFERROR(VLOOKUP(D638,Rate,5,FALSE)*F638,"")</f>
        <v/>
      </c>
    </row>
    <row r="639" spans="1:9" x14ac:dyDescent="0.3">
      <c r="A639">
        <v>638</v>
      </c>
      <c r="E639" s="163" t="str">
        <f>IFERROR(VLOOKUP(D639,Rate,2,FALSE),"")</f>
        <v/>
      </c>
      <c r="G639" s="159" t="str">
        <f>IFERROR(VLOOKUP(D639,Rate,3,FALSE)*F639,"")</f>
        <v/>
      </c>
      <c r="H639" s="160" t="str">
        <f>IFERROR(VLOOKUP(D639,Rate,4,FALSE)*F639,"")</f>
        <v/>
      </c>
      <c r="I639" s="161" t="str">
        <f>IFERROR(VLOOKUP(D639,Rate,5,FALSE)*F639,"")</f>
        <v/>
      </c>
    </row>
    <row r="640" spans="1:9" x14ac:dyDescent="0.3">
      <c r="A640">
        <v>639</v>
      </c>
      <c r="E640" s="163" t="str">
        <f>IFERROR(VLOOKUP(D640,Rate,2,FALSE),"")</f>
        <v/>
      </c>
      <c r="G640" s="159" t="str">
        <f>IFERROR(VLOOKUP(D640,Rate,3,FALSE)*F640,"")</f>
        <v/>
      </c>
      <c r="H640" s="160" t="str">
        <f>IFERROR(VLOOKUP(D640,Rate,4,FALSE)*F640,"")</f>
        <v/>
      </c>
      <c r="I640" s="161" t="str">
        <f>IFERROR(VLOOKUP(D640,Rate,5,FALSE)*F640,"")</f>
        <v/>
      </c>
    </row>
    <row r="641" spans="1:9" x14ac:dyDescent="0.3">
      <c r="A641">
        <v>640</v>
      </c>
      <c r="E641" s="163" t="str">
        <f>IFERROR(VLOOKUP(D641,Rate,2,FALSE),"")</f>
        <v/>
      </c>
      <c r="G641" s="159" t="str">
        <f>IFERROR(VLOOKUP(D641,Rate,3,FALSE)*F641,"")</f>
        <v/>
      </c>
      <c r="H641" s="160" t="str">
        <f>IFERROR(VLOOKUP(D641,Rate,4,FALSE)*F641,"")</f>
        <v/>
      </c>
      <c r="I641" s="161" t="str">
        <f>IFERROR(VLOOKUP(D641,Rate,5,FALSE)*F641,"")</f>
        <v/>
      </c>
    </row>
    <row r="642" spans="1:9" x14ac:dyDescent="0.3">
      <c r="A642">
        <v>641</v>
      </c>
      <c r="E642" s="163" t="str">
        <f>IFERROR(VLOOKUP(D642,Rate,2,FALSE),"")</f>
        <v/>
      </c>
      <c r="G642" s="159" t="str">
        <f>IFERROR(VLOOKUP(D642,Rate,3,FALSE)*F642,"")</f>
        <v/>
      </c>
      <c r="H642" s="160" t="str">
        <f>IFERROR(VLOOKUP(D642,Rate,4,FALSE)*F642,"")</f>
        <v/>
      </c>
      <c r="I642" s="161" t="str">
        <f>IFERROR(VLOOKUP(D642,Rate,5,FALSE)*F642,"")</f>
        <v/>
      </c>
    </row>
    <row r="643" spans="1:9" x14ac:dyDescent="0.3">
      <c r="A643">
        <v>642</v>
      </c>
      <c r="E643" s="163" t="str">
        <f>IFERROR(VLOOKUP(D643,Rate,2,FALSE),"")</f>
        <v/>
      </c>
      <c r="G643" s="159" t="str">
        <f>IFERROR(VLOOKUP(D643,Rate,3,FALSE)*F643,"")</f>
        <v/>
      </c>
      <c r="H643" s="160" t="str">
        <f>IFERROR(VLOOKUP(D643,Rate,4,FALSE)*F643,"")</f>
        <v/>
      </c>
      <c r="I643" s="161" t="str">
        <f>IFERROR(VLOOKUP(D643,Rate,5,FALSE)*F643,"")</f>
        <v/>
      </c>
    </row>
    <row r="644" spans="1:9" x14ac:dyDescent="0.3">
      <c r="A644">
        <v>643</v>
      </c>
      <c r="E644" s="163" t="str">
        <f>IFERROR(VLOOKUP(D644,Rate,2,FALSE),"")</f>
        <v/>
      </c>
      <c r="G644" s="159" t="str">
        <f>IFERROR(VLOOKUP(D644,Rate,3,FALSE)*F644,"")</f>
        <v/>
      </c>
      <c r="H644" s="160" t="str">
        <f>IFERROR(VLOOKUP(D644,Rate,4,FALSE)*F644,"")</f>
        <v/>
      </c>
      <c r="I644" s="161" t="str">
        <f>IFERROR(VLOOKUP(D644,Rate,5,FALSE)*F644,"")</f>
        <v/>
      </c>
    </row>
    <row r="645" spans="1:9" x14ac:dyDescent="0.3">
      <c r="A645">
        <v>644</v>
      </c>
      <c r="E645" s="163" t="str">
        <f>IFERROR(VLOOKUP(D645,Rate,2,FALSE),"")</f>
        <v/>
      </c>
      <c r="G645" s="159" t="str">
        <f>IFERROR(VLOOKUP(D645,Rate,3,FALSE)*F645,"")</f>
        <v/>
      </c>
      <c r="H645" s="160" t="str">
        <f>IFERROR(VLOOKUP(D645,Rate,4,FALSE)*F645,"")</f>
        <v/>
      </c>
      <c r="I645" s="161" t="str">
        <f>IFERROR(VLOOKUP(D645,Rate,5,FALSE)*F645,"")</f>
        <v/>
      </c>
    </row>
    <row r="646" spans="1:9" x14ac:dyDescent="0.3">
      <c r="A646">
        <v>645</v>
      </c>
      <c r="E646" s="163" t="str">
        <f>IFERROR(VLOOKUP(D646,Rate,2,FALSE),"")</f>
        <v/>
      </c>
      <c r="G646" s="159" t="str">
        <f>IFERROR(VLOOKUP(D646,Rate,3,FALSE)*F646,"")</f>
        <v/>
      </c>
      <c r="H646" s="160" t="str">
        <f>IFERROR(VLOOKUP(D646,Rate,4,FALSE)*F646,"")</f>
        <v/>
      </c>
      <c r="I646" s="161" t="str">
        <f>IFERROR(VLOOKUP(D646,Rate,5,FALSE)*F646,"")</f>
        <v/>
      </c>
    </row>
    <row r="647" spans="1:9" x14ac:dyDescent="0.3">
      <c r="A647">
        <v>646</v>
      </c>
      <c r="E647" s="163" t="str">
        <f>IFERROR(VLOOKUP(D647,Rate,2,FALSE),"")</f>
        <v/>
      </c>
      <c r="G647" s="159" t="str">
        <f>IFERROR(VLOOKUP(D647,Rate,3,FALSE)*F647,"")</f>
        <v/>
      </c>
      <c r="H647" s="160" t="str">
        <f>IFERROR(VLOOKUP(D647,Rate,4,FALSE)*F647,"")</f>
        <v/>
      </c>
      <c r="I647" s="161" t="str">
        <f>IFERROR(VLOOKUP(D647,Rate,5,FALSE)*F647,"")</f>
        <v/>
      </c>
    </row>
    <row r="648" spans="1:9" x14ac:dyDescent="0.3">
      <c r="A648">
        <v>647</v>
      </c>
      <c r="E648" s="163" t="str">
        <f>IFERROR(VLOOKUP(D648,Rate,2,FALSE),"")</f>
        <v/>
      </c>
      <c r="G648" s="159" t="str">
        <f>IFERROR(VLOOKUP(D648,Rate,3,FALSE)*F648,"")</f>
        <v/>
      </c>
      <c r="H648" s="160" t="str">
        <f>IFERROR(VLOOKUP(D648,Rate,4,FALSE)*F648,"")</f>
        <v/>
      </c>
      <c r="I648" s="161" t="str">
        <f>IFERROR(VLOOKUP(D648,Rate,5,FALSE)*F648,"")</f>
        <v/>
      </c>
    </row>
    <row r="649" spans="1:9" x14ac:dyDescent="0.3">
      <c r="A649">
        <v>648</v>
      </c>
      <c r="E649" s="163" t="str">
        <f>IFERROR(VLOOKUP(D649,Rate,2,FALSE),"")</f>
        <v/>
      </c>
      <c r="G649" s="159" t="str">
        <f>IFERROR(VLOOKUP(D649,Rate,3,FALSE)*F649,"")</f>
        <v/>
      </c>
      <c r="H649" s="160" t="str">
        <f>IFERROR(VLOOKUP(D649,Rate,4,FALSE)*F649,"")</f>
        <v/>
      </c>
      <c r="I649" s="161" t="str">
        <f>IFERROR(VLOOKUP(D649,Rate,5,FALSE)*F649,"")</f>
        <v/>
      </c>
    </row>
    <row r="650" spans="1:9" x14ac:dyDescent="0.3">
      <c r="A650">
        <v>649</v>
      </c>
      <c r="E650" s="163" t="str">
        <f>IFERROR(VLOOKUP(D650,Rate,2,FALSE),"")</f>
        <v/>
      </c>
      <c r="G650" s="159" t="str">
        <f>IFERROR(VLOOKUP(D650,Rate,3,FALSE)*F650,"")</f>
        <v/>
      </c>
      <c r="H650" s="160" t="str">
        <f>IFERROR(VLOOKUP(D650,Rate,4,FALSE)*F650,"")</f>
        <v/>
      </c>
      <c r="I650" s="161" t="str">
        <f>IFERROR(VLOOKUP(D650,Rate,5,FALSE)*F650,"")</f>
        <v/>
      </c>
    </row>
    <row r="651" spans="1:9" x14ac:dyDescent="0.3">
      <c r="A651">
        <v>650</v>
      </c>
      <c r="E651" s="163" t="str">
        <f>IFERROR(VLOOKUP(D651,Rate,2,FALSE),"")</f>
        <v/>
      </c>
      <c r="G651" s="159" t="str">
        <f>IFERROR(VLOOKUP(D651,Rate,3,FALSE)*F651,"")</f>
        <v/>
      </c>
      <c r="H651" s="160" t="str">
        <f>IFERROR(VLOOKUP(D651,Rate,4,FALSE)*F651,"")</f>
        <v/>
      </c>
      <c r="I651" s="161" t="str">
        <f>IFERROR(VLOOKUP(D651,Rate,5,FALSE)*F651,"")</f>
        <v/>
      </c>
    </row>
    <row r="652" spans="1:9" x14ac:dyDescent="0.3">
      <c r="A652">
        <v>651</v>
      </c>
      <c r="E652" s="163" t="str">
        <f>IFERROR(VLOOKUP(D652,Rate,2,FALSE),"")</f>
        <v/>
      </c>
      <c r="G652" s="159" t="str">
        <f>IFERROR(VLOOKUP(D652,Rate,3,FALSE)*F652,"")</f>
        <v/>
      </c>
      <c r="H652" s="160" t="str">
        <f>IFERROR(VLOOKUP(D652,Rate,4,FALSE)*F652,"")</f>
        <v/>
      </c>
      <c r="I652" s="161" t="str">
        <f>IFERROR(VLOOKUP(D652,Rate,5,FALSE)*F652,"")</f>
        <v/>
      </c>
    </row>
    <row r="653" spans="1:9" x14ac:dyDescent="0.3">
      <c r="A653">
        <v>652</v>
      </c>
      <c r="E653" s="163" t="str">
        <f>IFERROR(VLOOKUP(D653,Rate,2,FALSE),"")</f>
        <v/>
      </c>
      <c r="G653" s="159" t="str">
        <f>IFERROR(VLOOKUP(D653,Rate,3,FALSE)*F653,"")</f>
        <v/>
      </c>
      <c r="H653" s="160" t="str">
        <f>IFERROR(VLOOKUP(D653,Rate,4,FALSE)*F653,"")</f>
        <v/>
      </c>
      <c r="I653" s="161" t="str">
        <f>IFERROR(VLOOKUP(D653,Rate,5,FALSE)*F653,"")</f>
        <v/>
      </c>
    </row>
    <row r="654" spans="1:9" x14ac:dyDescent="0.3">
      <c r="A654">
        <v>653</v>
      </c>
      <c r="E654" s="163" t="str">
        <f>IFERROR(VLOOKUP(D654,Rate,2,FALSE),"")</f>
        <v/>
      </c>
      <c r="G654" s="159" t="str">
        <f>IFERROR(VLOOKUP(D654,Rate,3,FALSE)*F654,"")</f>
        <v/>
      </c>
      <c r="H654" s="160" t="str">
        <f>IFERROR(VLOOKUP(D654,Rate,4,FALSE)*F654,"")</f>
        <v/>
      </c>
      <c r="I654" s="161" t="str">
        <f>IFERROR(VLOOKUP(D654,Rate,5,FALSE)*F654,"")</f>
        <v/>
      </c>
    </row>
    <row r="655" spans="1:9" x14ac:dyDescent="0.3">
      <c r="A655">
        <v>654</v>
      </c>
      <c r="E655" s="163" t="str">
        <f>IFERROR(VLOOKUP(D655,Rate,2,FALSE),"")</f>
        <v/>
      </c>
      <c r="G655" s="159" t="str">
        <f>IFERROR(VLOOKUP(D655,Rate,3,FALSE)*F655,"")</f>
        <v/>
      </c>
      <c r="H655" s="160" t="str">
        <f>IFERROR(VLOOKUP(D655,Rate,4,FALSE)*F655,"")</f>
        <v/>
      </c>
      <c r="I655" s="161" t="str">
        <f>IFERROR(VLOOKUP(D655,Rate,5,FALSE)*F655,"")</f>
        <v/>
      </c>
    </row>
    <row r="656" spans="1:9" x14ac:dyDescent="0.3">
      <c r="A656">
        <v>655</v>
      </c>
      <c r="E656" s="163" t="str">
        <f>IFERROR(VLOOKUP(D656,Rate,2,FALSE),"")</f>
        <v/>
      </c>
      <c r="G656" s="159" t="str">
        <f>IFERROR(VLOOKUP(D656,Rate,3,FALSE)*F656,"")</f>
        <v/>
      </c>
      <c r="H656" s="160" t="str">
        <f>IFERROR(VLOOKUP(D656,Rate,4,FALSE)*F656,"")</f>
        <v/>
      </c>
      <c r="I656" s="161" t="str">
        <f>IFERROR(VLOOKUP(D656,Rate,5,FALSE)*F656,"")</f>
        <v/>
      </c>
    </row>
    <row r="657" spans="1:9" x14ac:dyDescent="0.3">
      <c r="A657">
        <v>656</v>
      </c>
      <c r="E657" s="163" t="str">
        <f>IFERROR(VLOOKUP(D657,Rate,2,FALSE),"")</f>
        <v/>
      </c>
      <c r="G657" s="159" t="str">
        <f>IFERROR(VLOOKUP(D657,Rate,3,FALSE)*F657,"")</f>
        <v/>
      </c>
      <c r="H657" s="160" t="str">
        <f>IFERROR(VLOOKUP(D657,Rate,4,FALSE)*F657,"")</f>
        <v/>
      </c>
      <c r="I657" s="161" t="str">
        <f>IFERROR(VLOOKUP(D657,Rate,5,FALSE)*F657,"")</f>
        <v/>
      </c>
    </row>
    <row r="658" spans="1:9" x14ac:dyDescent="0.3">
      <c r="A658">
        <v>657</v>
      </c>
      <c r="E658" s="163" t="str">
        <f>IFERROR(VLOOKUP(D658,Rate,2,FALSE),"")</f>
        <v/>
      </c>
      <c r="G658" s="159" t="str">
        <f>IFERROR(VLOOKUP(D658,Rate,3,FALSE)*F658,"")</f>
        <v/>
      </c>
      <c r="H658" s="160" t="str">
        <f>IFERROR(VLOOKUP(D658,Rate,4,FALSE)*F658,"")</f>
        <v/>
      </c>
      <c r="I658" s="161" t="str">
        <f>IFERROR(VLOOKUP(D658,Rate,5,FALSE)*F658,"")</f>
        <v/>
      </c>
    </row>
    <row r="659" spans="1:9" x14ac:dyDescent="0.3">
      <c r="A659">
        <v>658</v>
      </c>
      <c r="E659" s="163" t="str">
        <f>IFERROR(VLOOKUP(D659,Rate,2,FALSE),"")</f>
        <v/>
      </c>
      <c r="G659" s="159" t="str">
        <f>IFERROR(VLOOKUP(D659,Rate,3,FALSE)*F659,"")</f>
        <v/>
      </c>
      <c r="H659" s="160" t="str">
        <f>IFERROR(VLOOKUP(D659,Rate,4,FALSE)*F659,"")</f>
        <v/>
      </c>
      <c r="I659" s="161" t="str">
        <f>IFERROR(VLOOKUP(D659,Rate,5,FALSE)*F659,"")</f>
        <v/>
      </c>
    </row>
    <row r="660" spans="1:9" x14ac:dyDescent="0.3">
      <c r="A660">
        <v>659</v>
      </c>
      <c r="E660" s="163" t="str">
        <f>IFERROR(VLOOKUP(D660,Rate,2,FALSE),"")</f>
        <v/>
      </c>
      <c r="G660" s="159" t="str">
        <f>IFERROR(VLOOKUP(D660,Rate,3,FALSE)*F660,"")</f>
        <v/>
      </c>
      <c r="H660" s="160" t="str">
        <f>IFERROR(VLOOKUP(D660,Rate,4,FALSE)*F660,"")</f>
        <v/>
      </c>
      <c r="I660" s="161" t="str">
        <f>IFERROR(VLOOKUP(D660,Rate,5,FALSE)*F660,"")</f>
        <v/>
      </c>
    </row>
    <row r="661" spans="1:9" x14ac:dyDescent="0.3">
      <c r="A661">
        <v>660</v>
      </c>
      <c r="E661" s="163" t="str">
        <f>IFERROR(VLOOKUP(D661,Rate,2,FALSE),"")</f>
        <v/>
      </c>
      <c r="G661" s="159" t="str">
        <f>IFERROR(VLOOKUP(D661,Rate,3,FALSE)*F661,"")</f>
        <v/>
      </c>
      <c r="H661" s="160" t="str">
        <f>IFERROR(VLOOKUP(D661,Rate,4,FALSE)*F661,"")</f>
        <v/>
      </c>
      <c r="I661" s="161" t="str">
        <f>IFERROR(VLOOKUP(D661,Rate,5,FALSE)*F661,"")</f>
        <v/>
      </c>
    </row>
    <row r="662" spans="1:9" x14ac:dyDescent="0.3">
      <c r="A662">
        <v>661</v>
      </c>
      <c r="E662" s="163" t="str">
        <f>IFERROR(VLOOKUP(D662,Rate,2,FALSE),"")</f>
        <v/>
      </c>
      <c r="G662" s="159" t="str">
        <f>IFERROR(VLOOKUP(D662,Rate,3,FALSE)*F662,"")</f>
        <v/>
      </c>
      <c r="H662" s="160" t="str">
        <f>IFERROR(VLOOKUP(D662,Rate,4,FALSE)*F662,"")</f>
        <v/>
      </c>
      <c r="I662" s="161" t="str">
        <f>IFERROR(VLOOKUP(D662,Rate,5,FALSE)*F662,"")</f>
        <v/>
      </c>
    </row>
    <row r="663" spans="1:9" x14ac:dyDescent="0.3">
      <c r="A663">
        <v>662</v>
      </c>
      <c r="E663" s="163" t="str">
        <f>IFERROR(VLOOKUP(D663,Rate,2,FALSE),"")</f>
        <v/>
      </c>
      <c r="G663" s="159" t="str">
        <f>IFERROR(VLOOKUP(D663,Rate,3,FALSE)*F663,"")</f>
        <v/>
      </c>
      <c r="H663" s="160" t="str">
        <f>IFERROR(VLOOKUP(D663,Rate,4,FALSE)*F663,"")</f>
        <v/>
      </c>
      <c r="I663" s="161" t="str">
        <f>IFERROR(VLOOKUP(D663,Rate,5,FALSE)*F663,"")</f>
        <v/>
      </c>
    </row>
    <row r="664" spans="1:9" x14ac:dyDescent="0.3">
      <c r="A664">
        <v>663</v>
      </c>
      <c r="E664" s="163" t="str">
        <f>IFERROR(VLOOKUP(D664,Rate,2,FALSE),"")</f>
        <v/>
      </c>
      <c r="G664" s="159" t="str">
        <f>IFERROR(VLOOKUP(D664,Rate,3,FALSE)*F664,"")</f>
        <v/>
      </c>
      <c r="H664" s="160" t="str">
        <f>IFERROR(VLOOKUP(D664,Rate,4,FALSE)*F664,"")</f>
        <v/>
      </c>
      <c r="I664" s="161" t="str">
        <f>IFERROR(VLOOKUP(D664,Rate,5,FALSE)*F664,"")</f>
        <v/>
      </c>
    </row>
    <row r="665" spans="1:9" x14ac:dyDescent="0.3">
      <c r="A665">
        <v>664</v>
      </c>
      <c r="E665" s="163" t="str">
        <f>IFERROR(VLOOKUP(D665,Rate,2,FALSE),"")</f>
        <v/>
      </c>
      <c r="G665" s="159" t="str">
        <f>IFERROR(VLOOKUP(D665,Rate,3,FALSE)*F665,"")</f>
        <v/>
      </c>
      <c r="H665" s="160" t="str">
        <f>IFERROR(VLOOKUP(D665,Rate,4,FALSE)*F665,"")</f>
        <v/>
      </c>
      <c r="I665" s="161" t="str">
        <f>IFERROR(VLOOKUP(D665,Rate,5,FALSE)*F665,"")</f>
        <v/>
      </c>
    </row>
    <row r="666" spans="1:9" x14ac:dyDescent="0.3">
      <c r="A666">
        <v>665</v>
      </c>
      <c r="E666" s="163" t="str">
        <f>IFERROR(VLOOKUP(D666,Rate,2,FALSE),"")</f>
        <v/>
      </c>
      <c r="G666" s="159" t="str">
        <f>IFERROR(VLOOKUP(D666,Rate,3,FALSE)*F666,"")</f>
        <v/>
      </c>
      <c r="H666" s="160" t="str">
        <f>IFERROR(VLOOKUP(D666,Rate,4,FALSE)*F666,"")</f>
        <v/>
      </c>
      <c r="I666" s="161" t="str">
        <f>IFERROR(VLOOKUP(D666,Rate,5,FALSE)*F666,"")</f>
        <v/>
      </c>
    </row>
    <row r="667" spans="1:9" x14ac:dyDescent="0.3">
      <c r="A667">
        <v>666</v>
      </c>
      <c r="E667" s="163" t="str">
        <f>IFERROR(VLOOKUP(D667,Rate,2,FALSE),"")</f>
        <v/>
      </c>
      <c r="G667" s="159" t="str">
        <f>IFERROR(VLOOKUP(D667,Rate,3,FALSE)*F667,"")</f>
        <v/>
      </c>
      <c r="H667" s="160" t="str">
        <f>IFERROR(VLOOKUP(D667,Rate,4,FALSE)*F667,"")</f>
        <v/>
      </c>
      <c r="I667" s="161" t="str">
        <f>IFERROR(VLOOKUP(D667,Rate,5,FALSE)*F667,"")</f>
        <v/>
      </c>
    </row>
    <row r="668" spans="1:9" x14ac:dyDescent="0.3">
      <c r="A668">
        <v>667</v>
      </c>
      <c r="E668" s="163" t="str">
        <f>IFERROR(VLOOKUP(D668,Rate,2,FALSE),"")</f>
        <v/>
      </c>
      <c r="G668" s="159" t="str">
        <f>IFERROR(VLOOKUP(D668,Rate,3,FALSE)*F668,"")</f>
        <v/>
      </c>
      <c r="H668" s="160" t="str">
        <f>IFERROR(VLOOKUP(D668,Rate,4,FALSE)*F668,"")</f>
        <v/>
      </c>
      <c r="I668" s="161" t="str">
        <f>IFERROR(VLOOKUP(D668,Rate,5,FALSE)*F668,"")</f>
        <v/>
      </c>
    </row>
    <row r="669" spans="1:9" x14ac:dyDescent="0.3">
      <c r="A669">
        <v>668</v>
      </c>
      <c r="E669" s="163" t="str">
        <f>IFERROR(VLOOKUP(D669,Rate,2,FALSE),"")</f>
        <v/>
      </c>
      <c r="G669" s="159" t="str">
        <f>IFERROR(VLOOKUP(D669,Rate,3,FALSE)*F669,"")</f>
        <v/>
      </c>
      <c r="H669" s="160" t="str">
        <f>IFERROR(VLOOKUP(D669,Rate,4,FALSE)*F669,"")</f>
        <v/>
      </c>
      <c r="I669" s="161" t="str">
        <f>IFERROR(VLOOKUP(D669,Rate,5,FALSE)*F669,"")</f>
        <v/>
      </c>
    </row>
    <row r="670" spans="1:9" x14ac:dyDescent="0.3">
      <c r="A670">
        <v>669</v>
      </c>
      <c r="E670" s="163" t="str">
        <f>IFERROR(VLOOKUP(D670,Rate,2,FALSE),"")</f>
        <v/>
      </c>
      <c r="G670" s="159" t="str">
        <f>IFERROR(VLOOKUP(D670,Rate,3,FALSE)*F670,"")</f>
        <v/>
      </c>
      <c r="H670" s="160" t="str">
        <f>IFERROR(VLOOKUP(D670,Rate,4,FALSE)*F670,"")</f>
        <v/>
      </c>
      <c r="I670" s="161" t="str">
        <f>IFERROR(VLOOKUP(D670,Rate,5,FALSE)*F670,"")</f>
        <v/>
      </c>
    </row>
    <row r="671" spans="1:9" x14ac:dyDescent="0.3">
      <c r="A671">
        <v>670</v>
      </c>
      <c r="E671" s="163" t="str">
        <f>IFERROR(VLOOKUP(D671,Rate,2,FALSE),"")</f>
        <v/>
      </c>
      <c r="G671" s="159" t="str">
        <f>IFERROR(VLOOKUP(D671,Rate,3,FALSE)*F671,"")</f>
        <v/>
      </c>
      <c r="H671" s="160" t="str">
        <f>IFERROR(VLOOKUP(D671,Rate,4,FALSE)*F671,"")</f>
        <v/>
      </c>
      <c r="I671" s="161" t="str">
        <f>IFERROR(VLOOKUP(D671,Rate,5,FALSE)*F671,"")</f>
        <v/>
      </c>
    </row>
    <row r="672" spans="1:9" x14ac:dyDescent="0.3">
      <c r="A672">
        <v>671</v>
      </c>
      <c r="E672" s="163" t="str">
        <f>IFERROR(VLOOKUP(D672,Rate,2,FALSE),"")</f>
        <v/>
      </c>
      <c r="G672" s="159" t="str">
        <f>IFERROR(VLOOKUP(D672,Rate,3,FALSE)*F672,"")</f>
        <v/>
      </c>
      <c r="H672" s="160" t="str">
        <f>IFERROR(VLOOKUP(D672,Rate,4,FALSE)*F672,"")</f>
        <v/>
      </c>
      <c r="I672" s="161" t="str">
        <f>IFERROR(VLOOKUP(D672,Rate,5,FALSE)*F672,"")</f>
        <v/>
      </c>
    </row>
    <row r="673" spans="1:9" x14ac:dyDescent="0.3">
      <c r="A673">
        <v>672</v>
      </c>
      <c r="E673" s="163" t="str">
        <f>IFERROR(VLOOKUP(D673,Rate,2,FALSE),"")</f>
        <v/>
      </c>
      <c r="G673" s="159" t="str">
        <f>IFERROR(VLOOKUP(D673,Rate,3,FALSE)*F673,"")</f>
        <v/>
      </c>
      <c r="H673" s="160" t="str">
        <f>IFERROR(VLOOKUP(D673,Rate,4,FALSE)*F673,"")</f>
        <v/>
      </c>
      <c r="I673" s="161" t="str">
        <f>IFERROR(VLOOKUP(D673,Rate,5,FALSE)*F673,"")</f>
        <v/>
      </c>
    </row>
    <row r="674" spans="1:9" x14ac:dyDescent="0.3">
      <c r="A674">
        <v>673</v>
      </c>
      <c r="E674" s="163" t="str">
        <f>IFERROR(VLOOKUP(D674,Rate,2,FALSE),"")</f>
        <v/>
      </c>
      <c r="G674" s="159" t="str">
        <f>IFERROR(VLOOKUP(D674,Rate,3,FALSE)*F674,"")</f>
        <v/>
      </c>
      <c r="H674" s="160" t="str">
        <f>IFERROR(VLOOKUP(D674,Rate,4,FALSE)*F674,"")</f>
        <v/>
      </c>
      <c r="I674" s="161" t="str">
        <f>IFERROR(VLOOKUP(D674,Rate,5,FALSE)*F674,"")</f>
        <v/>
      </c>
    </row>
    <row r="675" spans="1:9" x14ac:dyDescent="0.3">
      <c r="A675">
        <v>674</v>
      </c>
      <c r="E675" s="163" t="str">
        <f>IFERROR(VLOOKUP(D675,Rate,2,FALSE),"")</f>
        <v/>
      </c>
      <c r="G675" s="159" t="str">
        <f>IFERROR(VLOOKUP(D675,Rate,3,FALSE)*F675,"")</f>
        <v/>
      </c>
      <c r="H675" s="160" t="str">
        <f>IFERROR(VLOOKUP(D675,Rate,4,FALSE)*F675,"")</f>
        <v/>
      </c>
      <c r="I675" s="161" t="str">
        <f>IFERROR(VLOOKUP(D675,Rate,5,FALSE)*F675,"")</f>
        <v/>
      </c>
    </row>
    <row r="676" spans="1:9" x14ac:dyDescent="0.3">
      <c r="A676">
        <v>675</v>
      </c>
      <c r="E676" s="163" t="str">
        <f>IFERROR(VLOOKUP(D676,Rate,2,FALSE),"")</f>
        <v/>
      </c>
      <c r="G676" s="159" t="str">
        <f>IFERROR(VLOOKUP(D676,Rate,3,FALSE)*F676,"")</f>
        <v/>
      </c>
      <c r="H676" s="160" t="str">
        <f>IFERROR(VLOOKUP(D676,Rate,4,FALSE)*F676,"")</f>
        <v/>
      </c>
      <c r="I676" s="161" t="str">
        <f>IFERROR(VLOOKUP(D676,Rate,5,FALSE)*F676,"")</f>
        <v/>
      </c>
    </row>
    <row r="677" spans="1:9" x14ac:dyDescent="0.3">
      <c r="A677">
        <v>676</v>
      </c>
      <c r="E677" s="163" t="str">
        <f>IFERROR(VLOOKUP(D677,Rate,2,FALSE),"")</f>
        <v/>
      </c>
      <c r="G677" s="159" t="str">
        <f>IFERROR(VLOOKUP(D677,Rate,3,FALSE)*F677,"")</f>
        <v/>
      </c>
      <c r="H677" s="160" t="str">
        <f>IFERROR(VLOOKUP(D677,Rate,4,FALSE)*F677,"")</f>
        <v/>
      </c>
      <c r="I677" s="161" t="str">
        <f>IFERROR(VLOOKUP(D677,Rate,5,FALSE)*F677,"")</f>
        <v/>
      </c>
    </row>
    <row r="678" spans="1:9" x14ac:dyDescent="0.3">
      <c r="A678">
        <v>677</v>
      </c>
      <c r="E678" s="163" t="str">
        <f>IFERROR(VLOOKUP(D678,Rate,2,FALSE),"")</f>
        <v/>
      </c>
      <c r="G678" s="159" t="str">
        <f>IFERROR(VLOOKUP(D678,Rate,3,FALSE)*F678,"")</f>
        <v/>
      </c>
      <c r="H678" s="160" t="str">
        <f>IFERROR(VLOOKUP(D678,Rate,4,FALSE)*F678,"")</f>
        <v/>
      </c>
      <c r="I678" s="161" t="str">
        <f>IFERROR(VLOOKUP(D678,Rate,5,FALSE)*F678,"")</f>
        <v/>
      </c>
    </row>
    <row r="679" spans="1:9" x14ac:dyDescent="0.3">
      <c r="A679">
        <v>678</v>
      </c>
      <c r="E679" s="163" t="str">
        <f>IFERROR(VLOOKUP(D679,Rate,2,FALSE),"")</f>
        <v/>
      </c>
      <c r="G679" s="159" t="str">
        <f>IFERROR(VLOOKUP(D679,Rate,3,FALSE)*F679,"")</f>
        <v/>
      </c>
      <c r="H679" s="160" t="str">
        <f>IFERROR(VLOOKUP(D679,Rate,4,FALSE)*F679,"")</f>
        <v/>
      </c>
      <c r="I679" s="161" t="str">
        <f>IFERROR(VLOOKUP(D679,Rate,5,FALSE)*F679,"")</f>
        <v/>
      </c>
    </row>
    <row r="680" spans="1:9" x14ac:dyDescent="0.3">
      <c r="A680">
        <v>679</v>
      </c>
      <c r="E680" s="163" t="str">
        <f>IFERROR(VLOOKUP(D680,Rate,2,FALSE),"")</f>
        <v/>
      </c>
      <c r="G680" s="159" t="str">
        <f>IFERROR(VLOOKUP(D680,Rate,3,FALSE)*F680,"")</f>
        <v/>
      </c>
      <c r="H680" s="160" t="str">
        <f>IFERROR(VLOOKUP(D680,Rate,4,FALSE)*F680,"")</f>
        <v/>
      </c>
      <c r="I680" s="161" t="str">
        <f>IFERROR(VLOOKUP(D680,Rate,5,FALSE)*F680,"")</f>
        <v/>
      </c>
    </row>
    <row r="681" spans="1:9" x14ac:dyDescent="0.3">
      <c r="A681">
        <v>680</v>
      </c>
      <c r="E681" s="163" t="str">
        <f>IFERROR(VLOOKUP(D681,Rate,2,FALSE),"")</f>
        <v/>
      </c>
      <c r="G681" s="159" t="str">
        <f>IFERROR(VLOOKUP(D681,Rate,3,FALSE)*F681,"")</f>
        <v/>
      </c>
      <c r="H681" s="160" t="str">
        <f>IFERROR(VLOOKUP(D681,Rate,4,FALSE)*F681,"")</f>
        <v/>
      </c>
      <c r="I681" s="161" t="str">
        <f>IFERROR(VLOOKUP(D681,Rate,5,FALSE)*F681,"")</f>
        <v/>
      </c>
    </row>
    <row r="682" spans="1:9" x14ac:dyDescent="0.3">
      <c r="A682">
        <v>681</v>
      </c>
      <c r="E682" s="163" t="str">
        <f>IFERROR(VLOOKUP(D682,Rate,2,FALSE),"")</f>
        <v/>
      </c>
      <c r="G682" s="159" t="str">
        <f>IFERROR(VLOOKUP(D682,Rate,3,FALSE)*F682,"")</f>
        <v/>
      </c>
      <c r="H682" s="160" t="str">
        <f>IFERROR(VLOOKUP(D682,Rate,4,FALSE)*F682,"")</f>
        <v/>
      </c>
      <c r="I682" s="161" t="str">
        <f>IFERROR(VLOOKUP(D682,Rate,5,FALSE)*F682,"")</f>
        <v/>
      </c>
    </row>
    <row r="683" spans="1:9" x14ac:dyDescent="0.3">
      <c r="A683">
        <v>682</v>
      </c>
      <c r="E683" s="163" t="str">
        <f>IFERROR(VLOOKUP(D683,Rate,2,FALSE),"")</f>
        <v/>
      </c>
      <c r="G683" s="159" t="str">
        <f>IFERROR(VLOOKUP(D683,Rate,3,FALSE)*F683,"")</f>
        <v/>
      </c>
      <c r="H683" s="160" t="str">
        <f>IFERROR(VLOOKUP(D683,Rate,4,FALSE)*F683,"")</f>
        <v/>
      </c>
      <c r="I683" s="161" t="str">
        <f>IFERROR(VLOOKUP(D683,Rate,5,FALSE)*F683,"")</f>
        <v/>
      </c>
    </row>
    <row r="684" spans="1:9" x14ac:dyDescent="0.3">
      <c r="A684">
        <v>683</v>
      </c>
      <c r="E684" s="163" t="str">
        <f>IFERROR(VLOOKUP(D684,Rate,2,FALSE),"")</f>
        <v/>
      </c>
      <c r="G684" s="159" t="str">
        <f>IFERROR(VLOOKUP(D684,Rate,3,FALSE)*F684,"")</f>
        <v/>
      </c>
      <c r="H684" s="160" t="str">
        <f>IFERROR(VLOOKUP(D684,Rate,4,FALSE)*F684,"")</f>
        <v/>
      </c>
      <c r="I684" s="161" t="str">
        <f>IFERROR(VLOOKUP(D684,Rate,5,FALSE)*F684,"")</f>
        <v/>
      </c>
    </row>
    <row r="685" spans="1:9" x14ac:dyDescent="0.3">
      <c r="A685">
        <v>684</v>
      </c>
      <c r="E685" s="163" t="str">
        <f>IFERROR(VLOOKUP(D685,Rate,2,FALSE),"")</f>
        <v/>
      </c>
      <c r="G685" s="159" t="str">
        <f>IFERROR(VLOOKUP(D685,Rate,3,FALSE)*F685,"")</f>
        <v/>
      </c>
      <c r="H685" s="160" t="str">
        <f>IFERROR(VLOOKUP(D685,Rate,4,FALSE)*F685,"")</f>
        <v/>
      </c>
      <c r="I685" s="161" t="str">
        <f>IFERROR(VLOOKUP(D685,Rate,5,FALSE)*F685,"")</f>
        <v/>
      </c>
    </row>
    <row r="686" spans="1:9" x14ac:dyDescent="0.3">
      <c r="A686">
        <v>685</v>
      </c>
      <c r="E686" s="163" t="str">
        <f>IFERROR(VLOOKUP(D686,Rate,2,FALSE),"")</f>
        <v/>
      </c>
      <c r="G686" s="159" t="str">
        <f>IFERROR(VLOOKUP(D686,Rate,3,FALSE)*F686,"")</f>
        <v/>
      </c>
      <c r="H686" s="160" t="str">
        <f>IFERROR(VLOOKUP(D686,Rate,4,FALSE)*F686,"")</f>
        <v/>
      </c>
      <c r="I686" s="161" t="str">
        <f>IFERROR(VLOOKUP(D686,Rate,5,FALSE)*F686,"")</f>
        <v/>
      </c>
    </row>
    <row r="687" spans="1:9" x14ac:dyDescent="0.3">
      <c r="A687">
        <v>686</v>
      </c>
      <c r="E687" s="163" t="str">
        <f>IFERROR(VLOOKUP(D687,Rate,2,FALSE),"")</f>
        <v/>
      </c>
      <c r="G687" s="159" t="str">
        <f>IFERROR(VLOOKUP(D687,Rate,3,FALSE)*F687,"")</f>
        <v/>
      </c>
      <c r="H687" s="160" t="str">
        <f>IFERROR(VLOOKUP(D687,Rate,4,FALSE)*F687,"")</f>
        <v/>
      </c>
      <c r="I687" s="161" t="str">
        <f>IFERROR(VLOOKUP(D687,Rate,5,FALSE)*F687,"")</f>
        <v/>
      </c>
    </row>
    <row r="688" spans="1:9" x14ac:dyDescent="0.3">
      <c r="A688">
        <v>687</v>
      </c>
      <c r="E688" s="163" t="str">
        <f>IFERROR(VLOOKUP(D688,Rate,2,FALSE),"")</f>
        <v/>
      </c>
      <c r="G688" s="159" t="str">
        <f>IFERROR(VLOOKUP(D688,Rate,3,FALSE)*F688,"")</f>
        <v/>
      </c>
      <c r="H688" s="160" t="str">
        <f>IFERROR(VLOOKUP(D688,Rate,4,FALSE)*F688,"")</f>
        <v/>
      </c>
      <c r="I688" s="161" t="str">
        <f>IFERROR(VLOOKUP(D688,Rate,5,FALSE)*F688,"")</f>
        <v/>
      </c>
    </row>
    <row r="689" spans="1:9" x14ac:dyDescent="0.3">
      <c r="A689">
        <v>688</v>
      </c>
      <c r="E689" s="163" t="str">
        <f>IFERROR(VLOOKUP(D689,Rate,2,FALSE),"")</f>
        <v/>
      </c>
      <c r="G689" s="159" t="str">
        <f>IFERROR(VLOOKUP(D689,Rate,3,FALSE)*F689,"")</f>
        <v/>
      </c>
      <c r="H689" s="160" t="str">
        <f>IFERROR(VLOOKUP(D689,Rate,4,FALSE)*F689,"")</f>
        <v/>
      </c>
      <c r="I689" s="161" t="str">
        <f>IFERROR(VLOOKUP(D689,Rate,5,FALSE)*F689,"")</f>
        <v/>
      </c>
    </row>
    <row r="690" spans="1:9" x14ac:dyDescent="0.3">
      <c r="A690">
        <v>689</v>
      </c>
      <c r="E690" s="163" t="str">
        <f>IFERROR(VLOOKUP(D690,Rate,2,FALSE),"")</f>
        <v/>
      </c>
      <c r="G690" s="159" t="str">
        <f>IFERROR(VLOOKUP(D690,Rate,3,FALSE)*F690,"")</f>
        <v/>
      </c>
      <c r="H690" s="160" t="str">
        <f>IFERROR(VLOOKUP(D690,Rate,4,FALSE)*F690,"")</f>
        <v/>
      </c>
      <c r="I690" s="161" t="str">
        <f>IFERROR(VLOOKUP(D690,Rate,5,FALSE)*F690,"")</f>
        <v/>
      </c>
    </row>
    <row r="691" spans="1:9" x14ac:dyDescent="0.3">
      <c r="A691">
        <v>690</v>
      </c>
      <c r="E691" s="163" t="str">
        <f>IFERROR(VLOOKUP(D691,Rate,2,FALSE),"")</f>
        <v/>
      </c>
      <c r="G691" s="159" t="str">
        <f>IFERROR(VLOOKUP(D691,Rate,3,FALSE)*F691,"")</f>
        <v/>
      </c>
      <c r="H691" s="160" t="str">
        <f>IFERROR(VLOOKUP(D691,Rate,4,FALSE)*F691,"")</f>
        <v/>
      </c>
      <c r="I691" s="161" t="str">
        <f>IFERROR(VLOOKUP(D691,Rate,5,FALSE)*F691,"")</f>
        <v/>
      </c>
    </row>
    <row r="692" spans="1:9" x14ac:dyDescent="0.3">
      <c r="A692">
        <v>691</v>
      </c>
      <c r="E692" s="163" t="str">
        <f>IFERROR(VLOOKUP(D692,Rate,2,FALSE),"")</f>
        <v/>
      </c>
      <c r="G692" s="159" t="str">
        <f>IFERROR(VLOOKUP(D692,Rate,3,FALSE)*F692,"")</f>
        <v/>
      </c>
      <c r="H692" s="160" t="str">
        <f>IFERROR(VLOOKUP(D692,Rate,4,FALSE)*F692,"")</f>
        <v/>
      </c>
      <c r="I692" s="161" t="str">
        <f>IFERROR(VLOOKUP(D692,Rate,5,FALSE)*F692,"")</f>
        <v/>
      </c>
    </row>
    <row r="693" spans="1:9" x14ac:dyDescent="0.3">
      <c r="A693">
        <v>692</v>
      </c>
      <c r="E693" s="163" t="str">
        <f>IFERROR(VLOOKUP(D693,Rate,2,FALSE),"")</f>
        <v/>
      </c>
      <c r="G693" s="159" t="str">
        <f>IFERROR(VLOOKUP(D693,Rate,3,FALSE)*F693,"")</f>
        <v/>
      </c>
      <c r="H693" s="160" t="str">
        <f>IFERROR(VLOOKUP(D693,Rate,4,FALSE)*F693,"")</f>
        <v/>
      </c>
      <c r="I693" s="161" t="str">
        <f>IFERROR(VLOOKUP(D693,Rate,5,FALSE)*F693,"")</f>
        <v/>
      </c>
    </row>
    <row r="694" spans="1:9" x14ac:dyDescent="0.3">
      <c r="A694">
        <v>693</v>
      </c>
      <c r="E694" s="163" t="str">
        <f>IFERROR(VLOOKUP(D694,Rate,2,FALSE),"")</f>
        <v/>
      </c>
      <c r="G694" s="159" t="str">
        <f>IFERROR(VLOOKUP(D694,Rate,3,FALSE)*F694,"")</f>
        <v/>
      </c>
      <c r="H694" s="160" t="str">
        <f>IFERROR(VLOOKUP(D694,Rate,4,FALSE)*F694,"")</f>
        <v/>
      </c>
      <c r="I694" s="161" t="str">
        <f>IFERROR(VLOOKUP(D694,Rate,5,FALSE)*F694,"")</f>
        <v/>
      </c>
    </row>
    <row r="695" spans="1:9" x14ac:dyDescent="0.3">
      <c r="A695">
        <v>694</v>
      </c>
      <c r="E695" s="163" t="str">
        <f>IFERROR(VLOOKUP(D695,Rate,2,FALSE),"")</f>
        <v/>
      </c>
      <c r="G695" s="159" t="str">
        <f>IFERROR(VLOOKUP(D695,Rate,3,FALSE)*F695,"")</f>
        <v/>
      </c>
      <c r="H695" s="160" t="str">
        <f>IFERROR(VLOOKUP(D695,Rate,4,FALSE)*F695,"")</f>
        <v/>
      </c>
      <c r="I695" s="161" t="str">
        <f>IFERROR(VLOOKUP(D695,Rate,5,FALSE)*F695,"")</f>
        <v/>
      </c>
    </row>
    <row r="696" spans="1:9" x14ac:dyDescent="0.3">
      <c r="A696">
        <v>695</v>
      </c>
      <c r="E696" s="163" t="str">
        <f>IFERROR(VLOOKUP(D696,Rate,2,FALSE),"")</f>
        <v/>
      </c>
      <c r="G696" s="159" t="str">
        <f>IFERROR(VLOOKUP(D696,Rate,3,FALSE)*F696,"")</f>
        <v/>
      </c>
      <c r="H696" s="160" t="str">
        <f>IFERROR(VLOOKUP(D696,Rate,4,FALSE)*F696,"")</f>
        <v/>
      </c>
      <c r="I696" s="161" t="str">
        <f>IFERROR(VLOOKUP(D696,Rate,5,FALSE)*F696,"")</f>
        <v/>
      </c>
    </row>
    <row r="697" spans="1:9" x14ac:dyDescent="0.3">
      <c r="A697">
        <v>696</v>
      </c>
      <c r="E697" s="163" t="str">
        <f>IFERROR(VLOOKUP(D697,Rate,2,FALSE),"")</f>
        <v/>
      </c>
      <c r="G697" s="159" t="str">
        <f>IFERROR(VLOOKUP(D697,Rate,3,FALSE)*F697,"")</f>
        <v/>
      </c>
      <c r="H697" s="160" t="str">
        <f>IFERROR(VLOOKUP(D697,Rate,4,FALSE)*F697,"")</f>
        <v/>
      </c>
      <c r="I697" s="161" t="str">
        <f>IFERROR(VLOOKUP(D697,Rate,5,FALSE)*F697,"")</f>
        <v/>
      </c>
    </row>
    <row r="698" spans="1:9" x14ac:dyDescent="0.3">
      <c r="A698">
        <v>697</v>
      </c>
      <c r="E698" s="163" t="str">
        <f>IFERROR(VLOOKUP(D698,Rate,2,FALSE),"")</f>
        <v/>
      </c>
      <c r="G698" s="159" t="str">
        <f>IFERROR(VLOOKUP(D698,Rate,3,FALSE)*F698,"")</f>
        <v/>
      </c>
      <c r="H698" s="160" t="str">
        <f>IFERROR(VLOOKUP(D698,Rate,4,FALSE)*F698,"")</f>
        <v/>
      </c>
      <c r="I698" s="161" t="str">
        <f>IFERROR(VLOOKUP(D698,Rate,5,FALSE)*F698,"")</f>
        <v/>
      </c>
    </row>
    <row r="699" spans="1:9" x14ac:dyDescent="0.3">
      <c r="A699">
        <v>698</v>
      </c>
      <c r="E699" s="163" t="str">
        <f>IFERROR(VLOOKUP(D699,Rate,2,FALSE),"")</f>
        <v/>
      </c>
      <c r="G699" s="159" t="str">
        <f>IFERROR(VLOOKUP(D699,Rate,3,FALSE)*F699,"")</f>
        <v/>
      </c>
      <c r="H699" s="160" t="str">
        <f>IFERROR(VLOOKUP(D699,Rate,4,FALSE)*F699,"")</f>
        <v/>
      </c>
      <c r="I699" s="161" t="str">
        <f>IFERROR(VLOOKUP(D699,Rate,5,FALSE)*F699,"")</f>
        <v/>
      </c>
    </row>
    <row r="700" spans="1:9" x14ac:dyDescent="0.3">
      <c r="A700">
        <v>699</v>
      </c>
      <c r="E700" s="163" t="str">
        <f>IFERROR(VLOOKUP(D700,Rate,2,FALSE),"")</f>
        <v/>
      </c>
      <c r="G700" s="159" t="str">
        <f>IFERROR(VLOOKUP(D700,Rate,3,FALSE)*F700,"")</f>
        <v/>
      </c>
      <c r="H700" s="160" t="str">
        <f>IFERROR(VLOOKUP(D700,Rate,4,FALSE)*F700,"")</f>
        <v/>
      </c>
      <c r="I700" s="161" t="str">
        <f>IFERROR(VLOOKUP(D700,Rate,5,FALSE)*F700,"")</f>
        <v/>
      </c>
    </row>
    <row r="701" spans="1:9" x14ac:dyDescent="0.3">
      <c r="A701">
        <v>700</v>
      </c>
      <c r="E701" s="163" t="str">
        <f>IFERROR(VLOOKUP(D701,Rate,2,FALSE),"")</f>
        <v/>
      </c>
      <c r="G701" s="159" t="str">
        <f>IFERROR(VLOOKUP(D701,Rate,3,FALSE)*F701,"")</f>
        <v/>
      </c>
      <c r="H701" s="160" t="str">
        <f>IFERROR(VLOOKUP(D701,Rate,4,FALSE)*F701,"")</f>
        <v/>
      </c>
      <c r="I701" s="161" t="str">
        <f>IFERROR(VLOOKUP(D701,Rate,5,FALSE)*F701,"")</f>
        <v/>
      </c>
    </row>
    <row r="702" spans="1:9" x14ac:dyDescent="0.3">
      <c r="A702">
        <v>701</v>
      </c>
      <c r="E702" s="163" t="str">
        <f>IFERROR(VLOOKUP(D702,Rate,2,FALSE),"")</f>
        <v/>
      </c>
      <c r="G702" s="159" t="str">
        <f>IFERROR(VLOOKUP(D702,Rate,3,FALSE)*F702,"")</f>
        <v/>
      </c>
      <c r="H702" s="160" t="str">
        <f>IFERROR(VLOOKUP(D702,Rate,4,FALSE)*F702,"")</f>
        <v/>
      </c>
      <c r="I702" s="161" t="str">
        <f>IFERROR(VLOOKUP(D702,Rate,5,FALSE)*F702,"")</f>
        <v/>
      </c>
    </row>
    <row r="703" spans="1:9" x14ac:dyDescent="0.3">
      <c r="A703">
        <v>702</v>
      </c>
      <c r="E703" s="163" t="str">
        <f>IFERROR(VLOOKUP(D703,Rate,2,FALSE),"")</f>
        <v/>
      </c>
      <c r="G703" s="159" t="str">
        <f>IFERROR(VLOOKUP(D703,Rate,3,FALSE)*F703,"")</f>
        <v/>
      </c>
      <c r="H703" s="160" t="str">
        <f>IFERROR(VLOOKUP(D703,Rate,4,FALSE)*F703,"")</f>
        <v/>
      </c>
      <c r="I703" s="161" t="str">
        <f>IFERROR(VLOOKUP(D703,Rate,5,FALSE)*F703,"")</f>
        <v/>
      </c>
    </row>
    <row r="704" spans="1:9" x14ac:dyDescent="0.3">
      <c r="A704">
        <v>703</v>
      </c>
      <c r="E704" s="163" t="str">
        <f>IFERROR(VLOOKUP(D704,Rate,2,FALSE),"")</f>
        <v/>
      </c>
      <c r="G704" s="159" t="str">
        <f>IFERROR(VLOOKUP(D704,Rate,3,FALSE)*F704,"")</f>
        <v/>
      </c>
      <c r="H704" s="160" t="str">
        <f>IFERROR(VLOOKUP(D704,Rate,4,FALSE)*F704,"")</f>
        <v/>
      </c>
      <c r="I704" s="161" t="str">
        <f>IFERROR(VLOOKUP(D704,Rate,5,FALSE)*F704,"")</f>
        <v/>
      </c>
    </row>
    <row r="705" spans="1:9" x14ac:dyDescent="0.3">
      <c r="A705">
        <v>704</v>
      </c>
      <c r="E705" s="163" t="str">
        <f>IFERROR(VLOOKUP(D705,Rate,2,FALSE),"")</f>
        <v/>
      </c>
      <c r="G705" s="159" t="str">
        <f>IFERROR(VLOOKUP(D705,Rate,3,FALSE)*F705,"")</f>
        <v/>
      </c>
      <c r="H705" s="160" t="str">
        <f>IFERROR(VLOOKUP(D705,Rate,4,FALSE)*F705,"")</f>
        <v/>
      </c>
      <c r="I705" s="161" t="str">
        <f>IFERROR(VLOOKUP(D705,Rate,5,FALSE)*F705,"")</f>
        <v/>
      </c>
    </row>
    <row r="706" spans="1:9" x14ac:dyDescent="0.3">
      <c r="A706">
        <v>705</v>
      </c>
      <c r="E706" s="163" t="str">
        <f>IFERROR(VLOOKUP(D706,Rate,2,FALSE),"")</f>
        <v/>
      </c>
      <c r="G706" s="159" t="str">
        <f>IFERROR(VLOOKUP(D706,Rate,3,FALSE)*F706,"")</f>
        <v/>
      </c>
      <c r="H706" s="160" t="str">
        <f>IFERROR(VLOOKUP(D706,Rate,4,FALSE)*F706,"")</f>
        <v/>
      </c>
      <c r="I706" s="161" t="str">
        <f>IFERROR(VLOOKUP(D706,Rate,5,FALSE)*F706,"")</f>
        <v/>
      </c>
    </row>
    <row r="707" spans="1:9" x14ac:dyDescent="0.3">
      <c r="A707">
        <v>706</v>
      </c>
      <c r="E707" s="163" t="str">
        <f>IFERROR(VLOOKUP(D707,Rate,2,FALSE),"")</f>
        <v/>
      </c>
      <c r="G707" s="159" t="str">
        <f>IFERROR(VLOOKUP(D707,Rate,3,FALSE)*F707,"")</f>
        <v/>
      </c>
      <c r="H707" s="160" t="str">
        <f>IFERROR(VLOOKUP(D707,Rate,4,FALSE)*F707,"")</f>
        <v/>
      </c>
      <c r="I707" s="161" t="str">
        <f>IFERROR(VLOOKUP(D707,Rate,5,FALSE)*F707,"")</f>
        <v/>
      </c>
    </row>
    <row r="708" spans="1:9" x14ac:dyDescent="0.3">
      <c r="A708">
        <v>707</v>
      </c>
      <c r="E708" s="163" t="str">
        <f>IFERROR(VLOOKUP(D708,Rate,2,FALSE),"")</f>
        <v/>
      </c>
      <c r="G708" s="159" t="str">
        <f>IFERROR(VLOOKUP(D708,Rate,3,FALSE)*F708,"")</f>
        <v/>
      </c>
      <c r="H708" s="160" t="str">
        <f>IFERROR(VLOOKUP(D708,Rate,4,FALSE)*F708,"")</f>
        <v/>
      </c>
      <c r="I708" s="161" t="str">
        <f>IFERROR(VLOOKUP(D708,Rate,5,FALSE)*F708,"")</f>
        <v/>
      </c>
    </row>
    <row r="709" spans="1:9" x14ac:dyDescent="0.3">
      <c r="A709">
        <v>708</v>
      </c>
      <c r="E709" s="163" t="str">
        <f>IFERROR(VLOOKUP(D709,Rate,2,FALSE),"")</f>
        <v/>
      </c>
      <c r="G709" s="159" t="str">
        <f>IFERROR(VLOOKUP(D709,Rate,3,FALSE)*F709,"")</f>
        <v/>
      </c>
      <c r="H709" s="160" t="str">
        <f>IFERROR(VLOOKUP(D709,Rate,4,FALSE)*F709,"")</f>
        <v/>
      </c>
      <c r="I709" s="161" t="str">
        <f>IFERROR(VLOOKUP(D709,Rate,5,FALSE)*F709,"")</f>
        <v/>
      </c>
    </row>
    <row r="710" spans="1:9" x14ac:dyDescent="0.3">
      <c r="A710">
        <v>709</v>
      </c>
      <c r="E710" s="163" t="str">
        <f>IFERROR(VLOOKUP(D710,Rate,2,FALSE),"")</f>
        <v/>
      </c>
      <c r="G710" s="159" t="str">
        <f>IFERROR(VLOOKUP(D710,Rate,3,FALSE)*F710,"")</f>
        <v/>
      </c>
      <c r="H710" s="160" t="str">
        <f>IFERROR(VLOOKUP(D710,Rate,4,FALSE)*F710,"")</f>
        <v/>
      </c>
      <c r="I710" s="161" t="str">
        <f>IFERROR(VLOOKUP(D710,Rate,5,FALSE)*F710,"")</f>
        <v/>
      </c>
    </row>
    <row r="711" spans="1:9" x14ac:dyDescent="0.3">
      <c r="A711">
        <v>710</v>
      </c>
      <c r="E711" s="163" t="str">
        <f>IFERROR(VLOOKUP(D711,Rate,2,FALSE),"")</f>
        <v/>
      </c>
      <c r="G711" s="159" t="str">
        <f>IFERROR(VLOOKUP(D711,Rate,3,FALSE)*F711,"")</f>
        <v/>
      </c>
      <c r="H711" s="160" t="str">
        <f>IFERROR(VLOOKUP(D711,Rate,4,FALSE)*F711,"")</f>
        <v/>
      </c>
      <c r="I711" s="161" t="str">
        <f>IFERROR(VLOOKUP(D711,Rate,5,FALSE)*F711,"")</f>
        <v/>
      </c>
    </row>
    <row r="712" spans="1:9" x14ac:dyDescent="0.3">
      <c r="A712">
        <v>711</v>
      </c>
      <c r="E712" s="163" t="str">
        <f>IFERROR(VLOOKUP(D712,Rate,2,FALSE),"")</f>
        <v/>
      </c>
      <c r="G712" s="159" t="str">
        <f>IFERROR(VLOOKUP(D712,Rate,3,FALSE)*F712,"")</f>
        <v/>
      </c>
      <c r="H712" s="160" t="str">
        <f>IFERROR(VLOOKUP(D712,Rate,4,FALSE)*F712,"")</f>
        <v/>
      </c>
      <c r="I712" s="161" t="str">
        <f>IFERROR(VLOOKUP(D712,Rate,5,FALSE)*F712,"")</f>
        <v/>
      </c>
    </row>
    <row r="713" spans="1:9" x14ac:dyDescent="0.3">
      <c r="A713">
        <v>712</v>
      </c>
      <c r="E713" s="163" t="str">
        <f>IFERROR(VLOOKUP(D713,Rate,2,FALSE),"")</f>
        <v/>
      </c>
      <c r="G713" s="159" t="str">
        <f>IFERROR(VLOOKUP(D713,Rate,3,FALSE)*F713,"")</f>
        <v/>
      </c>
      <c r="H713" s="160" t="str">
        <f>IFERROR(VLOOKUP(D713,Rate,4,FALSE)*F713,"")</f>
        <v/>
      </c>
      <c r="I713" s="161" t="str">
        <f>IFERROR(VLOOKUP(D713,Rate,5,FALSE)*F713,"")</f>
        <v/>
      </c>
    </row>
    <row r="714" spans="1:9" x14ac:dyDescent="0.3">
      <c r="A714">
        <v>713</v>
      </c>
      <c r="E714" s="163" t="str">
        <f>IFERROR(VLOOKUP(D714,Rate,2,FALSE),"")</f>
        <v/>
      </c>
      <c r="G714" s="159" t="str">
        <f>IFERROR(VLOOKUP(D714,Rate,3,FALSE)*F714,"")</f>
        <v/>
      </c>
      <c r="H714" s="160" t="str">
        <f>IFERROR(VLOOKUP(D714,Rate,4,FALSE)*F714,"")</f>
        <v/>
      </c>
      <c r="I714" s="161" t="str">
        <f>IFERROR(VLOOKUP(D714,Rate,5,FALSE)*F714,"")</f>
        <v/>
      </c>
    </row>
    <row r="715" spans="1:9" x14ac:dyDescent="0.3">
      <c r="A715">
        <v>714</v>
      </c>
      <c r="E715" s="163" t="str">
        <f>IFERROR(VLOOKUP(D715,Rate,2,FALSE),"")</f>
        <v/>
      </c>
      <c r="G715" s="159" t="str">
        <f>IFERROR(VLOOKUP(D715,Rate,3,FALSE)*F715,"")</f>
        <v/>
      </c>
      <c r="H715" s="160" t="str">
        <f>IFERROR(VLOOKUP(D715,Rate,4,FALSE)*F715,"")</f>
        <v/>
      </c>
      <c r="I715" s="161" t="str">
        <f>IFERROR(VLOOKUP(D715,Rate,5,FALSE)*F715,"")</f>
        <v/>
      </c>
    </row>
    <row r="716" spans="1:9" x14ac:dyDescent="0.3">
      <c r="A716">
        <v>715</v>
      </c>
      <c r="E716" s="163" t="str">
        <f>IFERROR(VLOOKUP(D716,Rate,2,FALSE),"")</f>
        <v/>
      </c>
      <c r="G716" s="159" t="str">
        <f>IFERROR(VLOOKUP(D716,Rate,3,FALSE)*F716,"")</f>
        <v/>
      </c>
      <c r="H716" s="160" t="str">
        <f>IFERROR(VLOOKUP(D716,Rate,4,FALSE)*F716,"")</f>
        <v/>
      </c>
      <c r="I716" s="161" t="str">
        <f>IFERROR(VLOOKUP(D716,Rate,5,FALSE)*F716,"")</f>
        <v/>
      </c>
    </row>
    <row r="717" spans="1:9" x14ac:dyDescent="0.3">
      <c r="A717">
        <v>716</v>
      </c>
      <c r="E717" s="163" t="str">
        <f>IFERROR(VLOOKUP(D717,Rate,2,FALSE),"")</f>
        <v/>
      </c>
      <c r="G717" s="159" t="str">
        <f>IFERROR(VLOOKUP(D717,Rate,3,FALSE)*F717,"")</f>
        <v/>
      </c>
      <c r="H717" s="160" t="str">
        <f>IFERROR(VLOOKUP(D717,Rate,4,FALSE)*F717,"")</f>
        <v/>
      </c>
      <c r="I717" s="161" t="str">
        <f>IFERROR(VLOOKUP(D717,Rate,5,FALSE)*F717,"")</f>
        <v/>
      </c>
    </row>
    <row r="718" spans="1:9" x14ac:dyDescent="0.3">
      <c r="A718">
        <v>717</v>
      </c>
      <c r="E718" s="163" t="str">
        <f>IFERROR(VLOOKUP(D718,Rate,2,FALSE),"")</f>
        <v/>
      </c>
      <c r="G718" s="159" t="str">
        <f>IFERROR(VLOOKUP(D718,Rate,3,FALSE)*F718,"")</f>
        <v/>
      </c>
      <c r="H718" s="160" t="str">
        <f>IFERROR(VLOOKUP(D718,Rate,4,FALSE)*F718,"")</f>
        <v/>
      </c>
      <c r="I718" s="161" t="str">
        <f>IFERROR(VLOOKUP(D718,Rate,5,FALSE)*F718,"")</f>
        <v/>
      </c>
    </row>
    <row r="719" spans="1:9" x14ac:dyDescent="0.3">
      <c r="A719">
        <v>718</v>
      </c>
      <c r="E719" s="163" t="str">
        <f>IFERROR(VLOOKUP(D719,Rate,2,FALSE),"")</f>
        <v/>
      </c>
      <c r="G719" s="159" t="str">
        <f>IFERROR(VLOOKUP(D719,Rate,3,FALSE)*F719,"")</f>
        <v/>
      </c>
      <c r="H719" s="160" t="str">
        <f>IFERROR(VLOOKUP(D719,Rate,4,FALSE)*F719,"")</f>
        <v/>
      </c>
      <c r="I719" s="161" t="str">
        <f>IFERROR(VLOOKUP(D719,Rate,5,FALSE)*F719,"")</f>
        <v/>
      </c>
    </row>
    <row r="720" spans="1:9" x14ac:dyDescent="0.3">
      <c r="A720">
        <v>719</v>
      </c>
      <c r="E720" s="163" t="str">
        <f>IFERROR(VLOOKUP(D720,Rate,2,FALSE),"")</f>
        <v/>
      </c>
      <c r="G720" s="159" t="str">
        <f>IFERROR(VLOOKUP(D720,Rate,3,FALSE)*F720,"")</f>
        <v/>
      </c>
      <c r="H720" s="160" t="str">
        <f>IFERROR(VLOOKUP(D720,Rate,4,FALSE)*F720,"")</f>
        <v/>
      </c>
      <c r="I720" s="161" t="str">
        <f>IFERROR(VLOOKUP(D720,Rate,5,FALSE)*F720,"")</f>
        <v/>
      </c>
    </row>
    <row r="721" spans="1:9" x14ac:dyDescent="0.3">
      <c r="A721">
        <v>720</v>
      </c>
      <c r="E721" s="163" t="str">
        <f>IFERROR(VLOOKUP(D721,Rate,2,FALSE),"")</f>
        <v/>
      </c>
      <c r="G721" s="159" t="str">
        <f>IFERROR(VLOOKUP(D721,Rate,3,FALSE)*F721,"")</f>
        <v/>
      </c>
      <c r="H721" s="160" t="str">
        <f>IFERROR(VLOOKUP(D721,Rate,4,FALSE)*F721,"")</f>
        <v/>
      </c>
      <c r="I721" s="161" t="str">
        <f>IFERROR(VLOOKUP(D721,Rate,5,FALSE)*F721,"")</f>
        <v/>
      </c>
    </row>
    <row r="722" spans="1:9" x14ac:dyDescent="0.3">
      <c r="A722">
        <v>721</v>
      </c>
      <c r="E722" s="163" t="str">
        <f>IFERROR(VLOOKUP(D722,Rate,2,FALSE),"")</f>
        <v/>
      </c>
      <c r="G722" s="159" t="str">
        <f>IFERROR(VLOOKUP(D722,Rate,3,FALSE)*F722,"")</f>
        <v/>
      </c>
      <c r="H722" s="160" t="str">
        <f>IFERROR(VLOOKUP(D722,Rate,4,FALSE)*F722,"")</f>
        <v/>
      </c>
      <c r="I722" s="161" t="str">
        <f>IFERROR(VLOOKUP(D722,Rate,5,FALSE)*F722,"")</f>
        <v/>
      </c>
    </row>
    <row r="723" spans="1:9" x14ac:dyDescent="0.3">
      <c r="A723">
        <v>722</v>
      </c>
      <c r="E723" s="163" t="str">
        <f>IFERROR(VLOOKUP(D723,Rate,2,FALSE),"")</f>
        <v/>
      </c>
      <c r="G723" s="159" t="str">
        <f>IFERROR(VLOOKUP(D723,Rate,3,FALSE)*F723,"")</f>
        <v/>
      </c>
      <c r="H723" s="160" t="str">
        <f>IFERROR(VLOOKUP(D723,Rate,4,FALSE)*F723,"")</f>
        <v/>
      </c>
      <c r="I723" s="161" t="str">
        <f>IFERROR(VLOOKUP(D723,Rate,5,FALSE)*F723,"")</f>
        <v/>
      </c>
    </row>
    <row r="724" spans="1:9" x14ac:dyDescent="0.3">
      <c r="A724">
        <v>723</v>
      </c>
      <c r="E724" s="163" t="str">
        <f>IFERROR(VLOOKUP(D724,Rate,2,FALSE),"")</f>
        <v/>
      </c>
      <c r="G724" s="159" t="str">
        <f>IFERROR(VLOOKUP(D724,Rate,3,FALSE)*F724,"")</f>
        <v/>
      </c>
      <c r="H724" s="160" t="str">
        <f>IFERROR(VLOOKUP(D724,Rate,4,FALSE)*F724,"")</f>
        <v/>
      </c>
      <c r="I724" s="161" t="str">
        <f>IFERROR(VLOOKUP(D724,Rate,5,FALSE)*F724,"")</f>
        <v/>
      </c>
    </row>
    <row r="725" spans="1:9" x14ac:dyDescent="0.3">
      <c r="A725">
        <v>724</v>
      </c>
      <c r="E725" s="163" t="str">
        <f>IFERROR(VLOOKUP(D725,Rate,2,FALSE),"")</f>
        <v/>
      </c>
      <c r="G725" s="159" t="str">
        <f>IFERROR(VLOOKUP(D725,Rate,3,FALSE)*F725,"")</f>
        <v/>
      </c>
      <c r="H725" s="160" t="str">
        <f>IFERROR(VLOOKUP(D725,Rate,4,FALSE)*F725,"")</f>
        <v/>
      </c>
      <c r="I725" s="161" t="str">
        <f>IFERROR(VLOOKUP(D725,Rate,5,FALSE)*F725,"")</f>
        <v/>
      </c>
    </row>
    <row r="726" spans="1:9" x14ac:dyDescent="0.3">
      <c r="A726">
        <v>725</v>
      </c>
      <c r="E726" s="163" t="str">
        <f>IFERROR(VLOOKUP(D726,Rate,2,FALSE),"")</f>
        <v/>
      </c>
      <c r="G726" s="159" t="str">
        <f>IFERROR(VLOOKUP(D726,Rate,3,FALSE)*F726,"")</f>
        <v/>
      </c>
      <c r="H726" s="160" t="str">
        <f>IFERROR(VLOOKUP(D726,Rate,4,FALSE)*F726,"")</f>
        <v/>
      </c>
      <c r="I726" s="161" t="str">
        <f>IFERROR(VLOOKUP(D726,Rate,5,FALSE)*F726,"")</f>
        <v/>
      </c>
    </row>
    <row r="727" spans="1:9" x14ac:dyDescent="0.3">
      <c r="A727">
        <v>726</v>
      </c>
      <c r="E727" s="163" t="str">
        <f>IFERROR(VLOOKUP(D727,Rate,2,FALSE),"")</f>
        <v/>
      </c>
      <c r="G727" s="159" t="str">
        <f>IFERROR(VLOOKUP(D727,Rate,3,FALSE)*F727,"")</f>
        <v/>
      </c>
      <c r="H727" s="160" t="str">
        <f>IFERROR(VLOOKUP(D727,Rate,4,FALSE)*F727,"")</f>
        <v/>
      </c>
      <c r="I727" s="161" t="str">
        <f>IFERROR(VLOOKUP(D727,Rate,5,FALSE)*F727,"")</f>
        <v/>
      </c>
    </row>
    <row r="728" spans="1:9" x14ac:dyDescent="0.3">
      <c r="A728">
        <v>727</v>
      </c>
      <c r="E728" s="163" t="str">
        <f>IFERROR(VLOOKUP(D728,Rate,2,FALSE),"")</f>
        <v/>
      </c>
      <c r="G728" s="159" t="str">
        <f>IFERROR(VLOOKUP(D728,Rate,3,FALSE)*F728,"")</f>
        <v/>
      </c>
      <c r="H728" s="160" t="str">
        <f>IFERROR(VLOOKUP(D728,Rate,4,FALSE)*F728,"")</f>
        <v/>
      </c>
      <c r="I728" s="161" t="str">
        <f>IFERROR(VLOOKUP(D728,Rate,5,FALSE)*F728,"")</f>
        <v/>
      </c>
    </row>
    <row r="729" spans="1:9" x14ac:dyDescent="0.3">
      <c r="A729">
        <v>728</v>
      </c>
      <c r="E729" s="163" t="str">
        <f>IFERROR(VLOOKUP(D729,Rate,2,FALSE),"")</f>
        <v/>
      </c>
      <c r="G729" s="159" t="str">
        <f>IFERROR(VLOOKUP(D729,Rate,3,FALSE)*F729,"")</f>
        <v/>
      </c>
      <c r="H729" s="160" t="str">
        <f>IFERROR(VLOOKUP(D729,Rate,4,FALSE)*F729,"")</f>
        <v/>
      </c>
      <c r="I729" s="161" t="str">
        <f>IFERROR(VLOOKUP(D729,Rate,5,FALSE)*F729,"")</f>
        <v/>
      </c>
    </row>
    <row r="730" spans="1:9" x14ac:dyDescent="0.3">
      <c r="A730">
        <v>729</v>
      </c>
      <c r="E730" s="163" t="str">
        <f>IFERROR(VLOOKUP(D730,Rate,2,FALSE),"")</f>
        <v/>
      </c>
      <c r="G730" s="159" t="str">
        <f>IFERROR(VLOOKUP(D730,Rate,3,FALSE)*F730,"")</f>
        <v/>
      </c>
      <c r="H730" s="160" t="str">
        <f>IFERROR(VLOOKUP(D730,Rate,4,FALSE)*F730,"")</f>
        <v/>
      </c>
      <c r="I730" s="161" t="str">
        <f>IFERROR(VLOOKUP(D730,Rate,5,FALSE)*F730,"")</f>
        <v/>
      </c>
    </row>
    <row r="731" spans="1:9" x14ac:dyDescent="0.3">
      <c r="A731">
        <v>730</v>
      </c>
      <c r="E731" s="163" t="str">
        <f>IFERROR(VLOOKUP(D731,Rate,2,FALSE),"")</f>
        <v/>
      </c>
      <c r="G731" s="159" t="str">
        <f>IFERROR(VLOOKUP(D731,Rate,3,FALSE)*F731,"")</f>
        <v/>
      </c>
      <c r="H731" s="160" t="str">
        <f>IFERROR(VLOOKUP(D731,Rate,4,FALSE)*F731,"")</f>
        <v/>
      </c>
      <c r="I731" s="161" t="str">
        <f>IFERROR(VLOOKUP(D731,Rate,5,FALSE)*F731,"")</f>
        <v/>
      </c>
    </row>
    <row r="732" spans="1:9" x14ac:dyDescent="0.3">
      <c r="A732">
        <v>731</v>
      </c>
      <c r="E732" s="163" t="str">
        <f>IFERROR(VLOOKUP(D732,Rate,2,FALSE),"")</f>
        <v/>
      </c>
      <c r="G732" s="159" t="str">
        <f>IFERROR(VLOOKUP(D732,Rate,3,FALSE)*F732,"")</f>
        <v/>
      </c>
      <c r="H732" s="160" t="str">
        <f>IFERROR(VLOOKUP(D732,Rate,4,FALSE)*F732,"")</f>
        <v/>
      </c>
      <c r="I732" s="161" t="str">
        <f>IFERROR(VLOOKUP(D732,Rate,5,FALSE)*F732,"")</f>
        <v/>
      </c>
    </row>
    <row r="733" spans="1:9" x14ac:dyDescent="0.3">
      <c r="A733">
        <v>732</v>
      </c>
      <c r="E733" s="163" t="str">
        <f>IFERROR(VLOOKUP(D733,Rate,2,FALSE),"")</f>
        <v/>
      </c>
      <c r="G733" s="159" t="str">
        <f>IFERROR(VLOOKUP(D733,Rate,3,FALSE)*F733,"")</f>
        <v/>
      </c>
      <c r="H733" s="160" t="str">
        <f>IFERROR(VLOOKUP(D733,Rate,4,FALSE)*F733,"")</f>
        <v/>
      </c>
      <c r="I733" s="161" t="str">
        <f>IFERROR(VLOOKUP(D733,Rate,5,FALSE)*F733,"")</f>
        <v/>
      </c>
    </row>
    <row r="734" spans="1:9" x14ac:dyDescent="0.3">
      <c r="A734">
        <v>733</v>
      </c>
      <c r="E734" s="163" t="str">
        <f>IFERROR(VLOOKUP(D734,Rate,2,FALSE),"")</f>
        <v/>
      </c>
      <c r="G734" s="159" t="str">
        <f>IFERROR(VLOOKUP(D734,Rate,3,FALSE)*F734,"")</f>
        <v/>
      </c>
      <c r="H734" s="160" t="str">
        <f>IFERROR(VLOOKUP(D734,Rate,4,FALSE)*F734,"")</f>
        <v/>
      </c>
      <c r="I734" s="161" t="str">
        <f>IFERROR(VLOOKUP(D734,Rate,5,FALSE)*F734,"")</f>
        <v/>
      </c>
    </row>
    <row r="735" spans="1:9" x14ac:dyDescent="0.3">
      <c r="A735">
        <v>734</v>
      </c>
      <c r="E735" s="163" t="str">
        <f>IFERROR(VLOOKUP(D735,Rate,2,FALSE),"")</f>
        <v/>
      </c>
      <c r="G735" s="159" t="str">
        <f>IFERROR(VLOOKUP(D735,Rate,3,FALSE)*F735,"")</f>
        <v/>
      </c>
      <c r="H735" s="160" t="str">
        <f>IFERROR(VLOOKUP(D735,Rate,4,FALSE)*F735,"")</f>
        <v/>
      </c>
      <c r="I735" s="161" t="str">
        <f>IFERROR(VLOOKUP(D735,Rate,5,FALSE)*F735,"")</f>
        <v/>
      </c>
    </row>
    <row r="736" spans="1:9" x14ac:dyDescent="0.3">
      <c r="A736">
        <v>735</v>
      </c>
      <c r="E736" s="163" t="str">
        <f>IFERROR(VLOOKUP(D736,Rate,2,FALSE),"")</f>
        <v/>
      </c>
      <c r="G736" s="159" t="str">
        <f>IFERROR(VLOOKUP(D736,Rate,3,FALSE)*F736,"")</f>
        <v/>
      </c>
      <c r="H736" s="160" t="str">
        <f>IFERROR(VLOOKUP(D736,Rate,4,FALSE)*F736,"")</f>
        <v/>
      </c>
      <c r="I736" s="161" t="str">
        <f>IFERROR(VLOOKUP(D736,Rate,5,FALSE)*F736,"")</f>
        <v/>
      </c>
    </row>
    <row r="737" spans="1:9" x14ac:dyDescent="0.3">
      <c r="A737">
        <v>736</v>
      </c>
      <c r="E737" s="163" t="str">
        <f>IFERROR(VLOOKUP(D737,Rate,2,FALSE),"")</f>
        <v/>
      </c>
      <c r="G737" s="159" t="str">
        <f>IFERROR(VLOOKUP(D737,Rate,3,FALSE)*F737,"")</f>
        <v/>
      </c>
      <c r="H737" s="160" t="str">
        <f>IFERROR(VLOOKUP(D737,Rate,4,FALSE)*F737,"")</f>
        <v/>
      </c>
      <c r="I737" s="161" t="str">
        <f>IFERROR(VLOOKUP(D737,Rate,5,FALSE)*F737,"")</f>
        <v/>
      </c>
    </row>
    <row r="738" spans="1:9" x14ac:dyDescent="0.3">
      <c r="A738">
        <v>737</v>
      </c>
      <c r="E738" s="163" t="str">
        <f>IFERROR(VLOOKUP(D738,Rate,2,FALSE),"")</f>
        <v/>
      </c>
      <c r="G738" s="159" t="str">
        <f>IFERROR(VLOOKUP(D738,Rate,3,FALSE)*F738,"")</f>
        <v/>
      </c>
      <c r="H738" s="160" t="str">
        <f>IFERROR(VLOOKUP(D738,Rate,4,FALSE)*F738,"")</f>
        <v/>
      </c>
      <c r="I738" s="161" t="str">
        <f>IFERROR(VLOOKUP(D738,Rate,5,FALSE)*F738,"")</f>
        <v/>
      </c>
    </row>
    <row r="739" spans="1:9" x14ac:dyDescent="0.3">
      <c r="A739">
        <v>738</v>
      </c>
      <c r="E739" s="163" t="str">
        <f>IFERROR(VLOOKUP(D739,Rate,2,FALSE),"")</f>
        <v/>
      </c>
      <c r="G739" s="159" t="str">
        <f>IFERROR(VLOOKUP(D739,Rate,3,FALSE)*F739,"")</f>
        <v/>
      </c>
      <c r="H739" s="160" t="str">
        <f>IFERROR(VLOOKUP(D739,Rate,4,FALSE)*F739,"")</f>
        <v/>
      </c>
      <c r="I739" s="161" t="str">
        <f>IFERROR(VLOOKUP(D739,Rate,5,FALSE)*F739,"")</f>
        <v/>
      </c>
    </row>
    <row r="740" spans="1:9" x14ac:dyDescent="0.3">
      <c r="A740">
        <v>739</v>
      </c>
      <c r="E740" s="163" t="str">
        <f>IFERROR(VLOOKUP(D740,Rate,2,FALSE),"")</f>
        <v/>
      </c>
      <c r="G740" s="159" t="str">
        <f>IFERROR(VLOOKUP(D740,Rate,3,FALSE)*F740,"")</f>
        <v/>
      </c>
      <c r="H740" s="160" t="str">
        <f>IFERROR(VLOOKUP(D740,Rate,4,FALSE)*F740,"")</f>
        <v/>
      </c>
      <c r="I740" s="161" t="str">
        <f>IFERROR(VLOOKUP(D740,Rate,5,FALSE)*F740,"")</f>
        <v/>
      </c>
    </row>
    <row r="741" spans="1:9" x14ac:dyDescent="0.3">
      <c r="A741">
        <v>740</v>
      </c>
      <c r="E741" s="163" t="str">
        <f>IFERROR(VLOOKUP(D741,Rate,2,FALSE),"")</f>
        <v/>
      </c>
      <c r="G741" s="159" t="str">
        <f>IFERROR(VLOOKUP(D741,Rate,3,FALSE)*F741,"")</f>
        <v/>
      </c>
      <c r="H741" s="160" t="str">
        <f>IFERROR(VLOOKUP(D741,Rate,4,FALSE)*F741,"")</f>
        <v/>
      </c>
      <c r="I741" s="161" t="str">
        <f>IFERROR(VLOOKUP(D741,Rate,5,FALSE)*F741,"")</f>
        <v/>
      </c>
    </row>
    <row r="742" spans="1:9" x14ac:dyDescent="0.3">
      <c r="A742">
        <v>741</v>
      </c>
      <c r="E742" s="163" t="str">
        <f>IFERROR(VLOOKUP(D742,Rate,2,FALSE),"")</f>
        <v/>
      </c>
      <c r="G742" s="159" t="str">
        <f>IFERROR(VLOOKUP(D742,Rate,3,FALSE)*F742,"")</f>
        <v/>
      </c>
      <c r="H742" s="160" t="str">
        <f>IFERROR(VLOOKUP(D742,Rate,4,FALSE)*F742,"")</f>
        <v/>
      </c>
      <c r="I742" s="161" t="str">
        <f>IFERROR(VLOOKUP(D742,Rate,5,FALSE)*F742,"")</f>
        <v/>
      </c>
    </row>
    <row r="743" spans="1:9" x14ac:dyDescent="0.3">
      <c r="A743">
        <v>742</v>
      </c>
      <c r="E743" s="163" t="str">
        <f>IFERROR(VLOOKUP(D743,Rate,2,FALSE),"")</f>
        <v/>
      </c>
      <c r="G743" s="159" t="str">
        <f>IFERROR(VLOOKUP(D743,Rate,3,FALSE)*F743,"")</f>
        <v/>
      </c>
      <c r="H743" s="160" t="str">
        <f>IFERROR(VLOOKUP(D743,Rate,4,FALSE)*F743,"")</f>
        <v/>
      </c>
      <c r="I743" s="161" t="str">
        <f>IFERROR(VLOOKUP(D743,Rate,5,FALSE)*F743,"")</f>
        <v/>
      </c>
    </row>
    <row r="744" spans="1:9" x14ac:dyDescent="0.3">
      <c r="A744">
        <v>743</v>
      </c>
      <c r="E744" s="163" t="str">
        <f>IFERROR(VLOOKUP(D744,Rate,2,FALSE),"")</f>
        <v/>
      </c>
      <c r="G744" s="159" t="str">
        <f>IFERROR(VLOOKUP(D744,Rate,3,FALSE)*F744,"")</f>
        <v/>
      </c>
      <c r="H744" s="160" t="str">
        <f>IFERROR(VLOOKUP(D744,Rate,4,FALSE)*F744,"")</f>
        <v/>
      </c>
      <c r="I744" s="161" t="str">
        <f>IFERROR(VLOOKUP(D744,Rate,5,FALSE)*F744,"")</f>
        <v/>
      </c>
    </row>
    <row r="745" spans="1:9" x14ac:dyDescent="0.3">
      <c r="A745">
        <v>744</v>
      </c>
      <c r="E745" s="163" t="str">
        <f>IFERROR(VLOOKUP(D745,Rate,2,FALSE),"")</f>
        <v/>
      </c>
      <c r="G745" s="159" t="str">
        <f>IFERROR(VLOOKUP(D745,Rate,3,FALSE)*F745,"")</f>
        <v/>
      </c>
      <c r="H745" s="160" t="str">
        <f>IFERROR(VLOOKUP(D745,Rate,4,FALSE)*F745,"")</f>
        <v/>
      </c>
      <c r="I745" s="161" t="str">
        <f>IFERROR(VLOOKUP(D745,Rate,5,FALSE)*F745,"")</f>
        <v/>
      </c>
    </row>
    <row r="746" spans="1:9" x14ac:dyDescent="0.3">
      <c r="A746">
        <v>745</v>
      </c>
      <c r="E746" s="163" t="str">
        <f>IFERROR(VLOOKUP(D746,Rate,2,FALSE),"")</f>
        <v/>
      </c>
      <c r="G746" s="159" t="str">
        <f>IFERROR(VLOOKUP(D746,Rate,3,FALSE)*F746,"")</f>
        <v/>
      </c>
      <c r="H746" s="160" t="str">
        <f>IFERROR(VLOOKUP(D746,Rate,4,FALSE)*F746,"")</f>
        <v/>
      </c>
      <c r="I746" s="161" t="str">
        <f>IFERROR(VLOOKUP(D746,Rate,5,FALSE)*F746,"")</f>
        <v/>
      </c>
    </row>
    <row r="747" spans="1:9" x14ac:dyDescent="0.3">
      <c r="A747">
        <v>746</v>
      </c>
      <c r="E747" s="163" t="str">
        <f>IFERROR(VLOOKUP(D747,Rate,2,FALSE),"")</f>
        <v/>
      </c>
      <c r="G747" s="159" t="str">
        <f>IFERROR(VLOOKUP(D747,Rate,3,FALSE)*F747,"")</f>
        <v/>
      </c>
      <c r="H747" s="160" t="str">
        <f>IFERROR(VLOOKUP(D747,Rate,4,FALSE)*F747,"")</f>
        <v/>
      </c>
      <c r="I747" s="161" t="str">
        <f>IFERROR(VLOOKUP(D747,Rate,5,FALSE)*F747,"")</f>
        <v/>
      </c>
    </row>
    <row r="748" spans="1:9" x14ac:dyDescent="0.3">
      <c r="A748">
        <v>747</v>
      </c>
      <c r="E748" s="163" t="str">
        <f>IFERROR(VLOOKUP(D748,Rate,2,FALSE),"")</f>
        <v/>
      </c>
      <c r="G748" s="159" t="str">
        <f>IFERROR(VLOOKUP(D748,Rate,3,FALSE)*F748,"")</f>
        <v/>
      </c>
      <c r="H748" s="160" t="str">
        <f>IFERROR(VLOOKUP(D748,Rate,4,FALSE)*F748,"")</f>
        <v/>
      </c>
      <c r="I748" s="161" t="str">
        <f>IFERROR(VLOOKUP(D748,Rate,5,FALSE)*F748,"")</f>
        <v/>
      </c>
    </row>
    <row r="749" spans="1:9" x14ac:dyDescent="0.3">
      <c r="A749">
        <v>748</v>
      </c>
      <c r="E749" s="163" t="str">
        <f>IFERROR(VLOOKUP(D749,Rate,2,FALSE),"")</f>
        <v/>
      </c>
      <c r="G749" s="159" t="str">
        <f>IFERROR(VLOOKUP(D749,Rate,3,FALSE)*F749,"")</f>
        <v/>
      </c>
      <c r="H749" s="160" t="str">
        <f>IFERROR(VLOOKUP(D749,Rate,4,FALSE)*F749,"")</f>
        <v/>
      </c>
      <c r="I749" s="161" t="str">
        <f>IFERROR(VLOOKUP(D749,Rate,5,FALSE)*F749,"")</f>
        <v/>
      </c>
    </row>
    <row r="750" spans="1:9" x14ac:dyDescent="0.3">
      <c r="A750">
        <v>749</v>
      </c>
      <c r="E750" s="163" t="str">
        <f>IFERROR(VLOOKUP(D750,Rate,2,FALSE),"")</f>
        <v/>
      </c>
      <c r="G750" s="159" t="str">
        <f>IFERROR(VLOOKUP(D750,Rate,3,FALSE)*F750,"")</f>
        <v/>
      </c>
      <c r="H750" s="160" t="str">
        <f>IFERROR(VLOOKUP(D750,Rate,4,FALSE)*F750,"")</f>
        <v/>
      </c>
      <c r="I750" s="161" t="str">
        <f>IFERROR(VLOOKUP(D750,Rate,5,FALSE)*F750,"")</f>
        <v/>
      </c>
    </row>
    <row r="751" spans="1:9" x14ac:dyDescent="0.3">
      <c r="A751">
        <v>750</v>
      </c>
      <c r="E751" s="163" t="str">
        <f>IFERROR(VLOOKUP(D751,Rate,2,FALSE),"")</f>
        <v/>
      </c>
      <c r="G751" s="159" t="str">
        <f>IFERROR(VLOOKUP(D751,Rate,3,FALSE)*F751,"")</f>
        <v/>
      </c>
      <c r="H751" s="160" t="str">
        <f>IFERROR(VLOOKUP(D751,Rate,4,FALSE)*F751,"")</f>
        <v/>
      </c>
      <c r="I751" s="161" t="str">
        <f>IFERROR(VLOOKUP(D751,Rate,5,FALSE)*F751,"")</f>
        <v/>
      </c>
    </row>
    <row r="752" spans="1:9" x14ac:dyDescent="0.3">
      <c r="A752">
        <v>751</v>
      </c>
      <c r="E752" s="163" t="str">
        <f>IFERROR(VLOOKUP(D752,Rate,2,FALSE),"")</f>
        <v/>
      </c>
      <c r="G752" s="159" t="str">
        <f>IFERROR(VLOOKUP(D752,Rate,3,FALSE)*F752,"")</f>
        <v/>
      </c>
      <c r="H752" s="160" t="str">
        <f>IFERROR(VLOOKUP(D752,Rate,4,FALSE)*F752,"")</f>
        <v/>
      </c>
      <c r="I752" s="161" t="str">
        <f>IFERROR(VLOOKUP(D752,Rate,5,FALSE)*F752,"")</f>
        <v/>
      </c>
    </row>
    <row r="753" spans="1:9" x14ac:dyDescent="0.3">
      <c r="A753">
        <v>752</v>
      </c>
      <c r="E753" s="163" t="str">
        <f>IFERROR(VLOOKUP(D753,Rate,2,FALSE),"")</f>
        <v/>
      </c>
      <c r="G753" s="159" t="str">
        <f>IFERROR(VLOOKUP(D753,Rate,3,FALSE)*F753,"")</f>
        <v/>
      </c>
      <c r="H753" s="160" t="str">
        <f>IFERROR(VLOOKUP(D753,Rate,4,FALSE)*F753,"")</f>
        <v/>
      </c>
      <c r="I753" s="161" t="str">
        <f>IFERROR(VLOOKUP(D753,Rate,5,FALSE)*F753,"")</f>
        <v/>
      </c>
    </row>
    <row r="754" spans="1:9" x14ac:dyDescent="0.3">
      <c r="A754">
        <v>753</v>
      </c>
      <c r="E754" s="163" t="str">
        <f>IFERROR(VLOOKUP(D754,Rate,2,FALSE),"")</f>
        <v/>
      </c>
      <c r="G754" s="159" t="str">
        <f>IFERROR(VLOOKUP(D754,Rate,3,FALSE)*F754,"")</f>
        <v/>
      </c>
      <c r="H754" s="160" t="str">
        <f>IFERROR(VLOOKUP(D754,Rate,4,FALSE)*F754,"")</f>
        <v/>
      </c>
      <c r="I754" s="161" t="str">
        <f>IFERROR(VLOOKUP(D754,Rate,5,FALSE)*F754,"")</f>
        <v/>
      </c>
    </row>
    <row r="755" spans="1:9" x14ac:dyDescent="0.3">
      <c r="A755">
        <v>754</v>
      </c>
      <c r="E755" s="163" t="str">
        <f>IFERROR(VLOOKUP(D755,Rate,2,FALSE),"")</f>
        <v/>
      </c>
      <c r="G755" s="159" t="str">
        <f>IFERROR(VLOOKUP(D755,Rate,3,FALSE)*F755,"")</f>
        <v/>
      </c>
      <c r="H755" s="160" t="str">
        <f>IFERROR(VLOOKUP(D755,Rate,4,FALSE)*F755,"")</f>
        <v/>
      </c>
      <c r="I755" s="161" t="str">
        <f>IFERROR(VLOOKUP(D755,Rate,5,FALSE)*F755,"")</f>
        <v/>
      </c>
    </row>
    <row r="756" spans="1:9" x14ac:dyDescent="0.3">
      <c r="A756">
        <v>755</v>
      </c>
      <c r="E756" s="163" t="str">
        <f>IFERROR(VLOOKUP(D756,Rate,2,FALSE),"")</f>
        <v/>
      </c>
      <c r="G756" s="159" t="str">
        <f>IFERROR(VLOOKUP(D756,Rate,3,FALSE)*F756,"")</f>
        <v/>
      </c>
      <c r="H756" s="160" t="str">
        <f>IFERROR(VLOOKUP(D756,Rate,4,FALSE)*F756,"")</f>
        <v/>
      </c>
      <c r="I756" s="161" t="str">
        <f>IFERROR(VLOOKUP(D756,Rate,5,FALSE)*F756,"")</f>
        <v/>
      </c>
    </row>
    <row r="757" spans="1:9" x14ac:dyDescent="0.3">
      <c r="A757">
        <v>756</v>
      </c>
      <c r="E757" s="163" t="str">
        <f>IFERROR(VLOOKUP(D757,Rate,2,FALSE),"")</f>
        <v/>
      </c>
      <c r="G757" s="159" t="str">
        <f>IFERROR(VLOOKUP(D757,Rate,3,FALSE)*F757,"")</f>
        <v/>
      </c>
      <c r="H757" s="160" t="str">
        <f>IFERROR(VLOOKUP(D757,Rate,4,FALSE)*F757,"")</f>
        <v/>
      </c>
      <c r="I757" s="161" t="str">
        <f>IFERROR(VLOOKUP(D757,Rate,5,FALSE)*F757,"")</f>
        <v/>
      </c>
    </row>
    <row r="758" spans="1:9" x14ac:dyDescent="0.3">
      <c r="A758">
        <v>757</v>
      </c>
      <c r="E758" s="163" t="str">
        <f>IFERROR(VLOOKUP(D758,Rate,2,FALSE),"")</f>
        <v/>
      </c>
      <c r="G758" s="159" t="str">
        <f>IFERROR(VLOOKUP(D758,Rate,3,FALSE)*F758,"")</f>
        <v/>
      </c>
      <c r="H758" s="160" t="str">
        <f>IFERROR(VLOOKUP(D758,Rate,4,FALSE)*F758,"")</f>
        <v/>
      </c>
      <c r="I758" s="161" t="str">
        <f>IFERROR(VLOOKUP(D758,Rate,5,FALSE)*F758,"")</f>
        <v/>
      </c>
    </row>
    <row r="759" spans="1:9" x14ac:dyDescent="0.3">
      <c r="A759">
        <v>758</v>
      </c>
      <c r="E759" s="163" t="str">
        <f>IFERROR(VLOOKUP(D759,Rate,2,FALSE),"")</f>
        <v/>
      </c>
      <c r="G759" s="159" t="str">
        <f>IFERROR(VLOOKUP(D759,Rate,3,FALSE)*F759,"")</f>
        <v/>
      </c>
      <c r="H759" s="160" t="str">
        <f>IFERROR(VLOOKUP(D759,Rate,4,FALSE)*F759,"")</f>
        <v/>
      </c>
      <c r="I759" s="161" t="str">
        <f>IFERROR(VLOOKUP(D759,Rate,5,FALSE)*F759,"")</f>
        <v/>
      </c>
    </row>
    <row r="760" spans="1:9" x14ac:dyDescent="0.3">
      <c r="A760">
        <v>759</v>
      </c>
      <c r="E760" s="163" t="str">
        <f>IFERROR(VLOOKUP(D760,Rate,2,FALSE),"")</f>
        <v/>
      </c>
      <c r="G760" s="159" t="str">
        <f>IFERROR(VLOOKUP(D760,Rate,3,FALSE)*F760,"")</f>
        <v/>
      </c>
      <c r="H760" s="160" t="str">
        <f>IFERROR(VLOOKUP(D760,Rate,4,FALSE)*F760,"")</f>
        <v/>
      </c>
      <c r="I760" s="161" t="str">
        <f>IFERROR(VLOOKUP(D760,Rate,5,FALSE)*F760,"")</f>
        <v/>
      </c>
    </row>
    <row r="761" spans="1:9" x14ac:dyDescent="0.3">
      <c r="A761">
        <v>760</v>
      </c>
      <c r="E761" s="163" t="str">
        <f>IFERROR(VLOOKUP(D761,Rate,2,FALSE),"")</f>
        <v/>
      </c>
      <c r="G761" s="159" t="str">
        <f>IFERROR(VLOOKUP(D761,Rate,3,FALSE)*F761,"")</f>
        <v/>
      </c>
      <c r="H761" s="160" t="str">
        <f>IFERROR(VLOOKUP(D761,Rate,4,FALSE)*F761,"")</f>
        <v/>
      </c>
      <c r="I761" s="161" t="str">
        <f>IFERROR(VLOOKUP(D761,Rate,5,FALSE)*F761,"")</f>
        <v/>
      </c>
    </row>
    <row r="762" spans="1:9" x14ac:dyDescent="0.3">
      <c r="A762">
        <v>761</v>
      </c>
      <c r="E762" s="163" t="str">
        <f>IFERROR(VLOOKUP(D762,Rate,2,FALSE),"")</f>
        <v/>
      </c>
      <c r="G762" s="159" t="str">
        <f>IFERROR(VLOOKUP(D762,Rate,3,FALSE)*F762,"")</f>
        <v/>
      </c>
      <c r="H762" s="160" t="str">
        <f>IFERROR(VLOOKUP(D762,Rate,4,FALSE)*F762,"")</f>
        <v/>
      </c>
      <c r="I762" s="161" t="str">
        <f>IFERROR(VLOOKUP(D762,Rate,5,FALSE)*F762,"")</f>
        <v/>
      </c>
    </row>
    <row r="763" spans="1:9" x14ac:dyDescent="0.3">
      <c r="A763">
        <v>762</v>
      </c>
      <c r="E763" s="163" t="str">
        <f>IFERROR(VLOOKUP(D763,Rate,2,FALSE),"")</f>
        <v/>
      </c>
      <c r="G763" s="159" t="str">
        <f>IFERROR(VLOOKUP(D763,Rate,3,FALSE)*F763,"")</f>
        <v/>
      </c>
      <c r="H763" s="160" t="str">
        <f>IFERROR(VLOOKUP(D763,Rate,4,FALSE)*F763,"")</f>
        <v/>
      </c>
      <c r="I763" s="161" t="str">
        <f>IFERROR(VLOOKUP(D763,Rate,5,FALSE)*F763,"")</f>
        <v/>
      </c>
    </row>
    <row r="764" spans="1:9" x14ac:dyDescent="0.3">
      <c r="A764">
        <v>763</v>
      </c>
      <c r="E764" s="163" t="str">
        <f>IFERROR(VLOOKUP(D764,Rate,2,FALSE),"")</f>
        <v/>
      </c>
      <c r="G764" s="159" t="str">
        <f>IFERROR(VLOOKUP(D764,Rate,3,FALSE)*F764,"")</f>
        <v/>
      </c>
      <c r="H764" s="160" t="str">
        <f>IFERROR(VLOOKUP(D764,Rate,4,FALSE)*F764,"")</f>
        <v/>
      </c>
      <c r="I764" s="161" t="str">
        <f>IFERROR(VLOOKUP(D764,Rate,5,FALSE)*F764,"")</f>
        <v/>
      </c>
    </row>
    <row r="765" spans="1:9" x14ac:dyDescent="0.3">
      <c r="A765">
        <v>764</v>
      </c>
      <c r="E765" s="163" t="str">
        <f>IFERROR(VLOOKUP(D765,Rate,2,FALSE),"")</f>
        <v/>
      </c>
      <c r="G765" s="159" t="str">
        <f>IFERROR(VLOOKUP(D765,Rate,3,FALSE)*F765,"")</f>
        <v/>
      </c>
      <c r="H765" s="160" t="str">
        <f>IFERROR(VLOOKUP(D765,Rate,4,FALSE)*F765,"")</f>
        <v/>
      </c>
      <c r="I765" s="161" t="str">
        <f>IFERROR(VLOOKUP(D765,Rate,5,FALSE)*F765,"")</f>
        <v/>
      </c>
    </row>
    <row r="766" spans="1:9" x14ac:dyDescent="0.3">
      <c r="A766">
        <v>765</v>
      </c>
      <c r="E766" s="163" t="str">
        <f>IFERROR(VLOOKUP(D766,Rate,2,FALSE),"")</f>
        <v/>
      </c>
      <c r="G766" s="159" t="str">
        <f>IFERROR(VLOOKUP(D766,Rate,3,FALSE)*F766,"")</f>
        <v/>
      </c>
      <c r="H766" s="160" t="str">
        <f>IFERROR(VLOOKUP(D766,Rate,4,FALSE)*F766,"")</f>
        <v/>
      </c>
      <c r="I766" s="161" t="str">
        <f>IFERROR(VLOOKUP(D766,Rate,5,FALSE)*F766,"")</f>
        <v/>
      </c>
    </row>
    <row r="767" spans="1:9" x14ac:dyDescent="0.3">
      <c r="A767">
        <v>766</v>
      </c>
      <c r="E767" s="163" t="str">
        <f>IFERROR(VLOOKUP(D767,Rate,2,FALSE),"")</f>
        <v/>
      </c>
      <c r="G767" s="159" t="str">
        <f>IFERROR(VLOOKUP(D767,Rate,3,FALSE)*F767,"")</f>
        <v/>
      </c>
      <c r="H767" s="160" t="str">
        <f>IFERROR(VLOOKUP(D767,Rate,4,FALSE)*F767,"")</f>
        <v/>
      </c>
      <c r="I767" s="161" t="str">
        <f>IFERROR(VLOOKUP(D767,Rate,5,FALSE)*F767,"")</f>
        <v/>
      </c>
    </row>
    <row r="768" spans="1:9" x14ac:dyDescent="0.3">
      <c r="A768">
        <v>767</v>
      </c>
      <c r="E768" s="163" t="str">
        <f>IFERROR(VLOOKUP(D768,Rate,2,FALSE),"")</f>
        <v/>
      </c>
      <c r="G768" s="159" t="str">
        <f>IFERROR(VLOOKUP(D768,Rate,3,FALSE)*F768,"")</f>
        <v/>
      </c>
      <c r="H768" s="160" t="str">
        <f>IFERROR(VLOOKUP(D768,Rate,4,FALSE)*F768,"")</f>
        <v/>
      </c>
      <c r="I768" s="161" t="str">
        <f>IFERROR(VLOOKUP(D768,Rate,5,FALSE)*F768,"")</f>
        <v/>
      </c>
    </row>
    <row r="769" spans="1:9" x14ac:dyDescent="0.3">
      <c r="A769">
        <v>768</v>
      </c>
      <c r="E769" s="163" t="str">
        <f>IFERROR(VLOOKUP(D769,Rate,2,FALSE),"")</f>
        <v/>
      </c>
      <c r="G769" s="159" t="str">
        <f>IFERROR(VLOOKUP(D769,Rate,3,FALSE)*F769,"")</f>
        <v/>
      </c>
      <c r="H769" s="160" t="str">
        <f>IFERROR(VLOOKUP(D769,Rate,4,FALSE)*F769,"")</f>
        <v/>
      </c>
      <c r="I769" s="161" t="str">
        <f>IFERROR(VLOOKUP(D769,Rate,5,FALSE)*F769,"")</f>
        <v/>
      </c>
    </row>
    <row r="770" spans="1:9" x14ac:dyDescent="0.3">
      <c r="A770">
        <v>769</v>
      </c>
      <c r="E770" s="163" t="str">
        <f>IFERROR(VLOOKUP(D770,Rate,2,FALSE),"")</f>
        <v/>
      </c>
      <c r="G770" s="159" t="str">
        <f>IFERROR(VLOOKUP(D770,Rate,3,FALSE)*F770,"")</f>
        <v/>
      </c>
      <c r="H770" s="160" t="str">
        <f>IFERROR(VLOOKUP(D770,Rate,4,FALSE)*F770,"")</f>
        <v/>
      </c>
      <c r="I770" s="161" t="str">
        <f>IFERROR(VLOOKUP(D770,Rate,5,FALSE)*F770,"")</f>
        <v/>
      </c>
    </row>
    <row r="771" spans="1:9" x14ac:dyDescent="0.3">
      <c r="A771">
        <v>770</v>
      </c>
      <c r="E771" s="163" t="str">
        <f>IFERROR(VLOOKUP(D771,Rate,2,FALSE),"")</f>
        <v/>
      </c>
      <c r="G771" s="159" t="str">
        <f>IFERROR(VLOOKUP(D771,Rate,3,FALSE)*F771,"")</f>
        <v/>
      </c>
      <c r="H771" s="160" t="str">
        <f>IFERROR(VLOOKUP(D771,Rate,4,FALSE)*F771,"")</f>
        <v/>
      </c>
      <c r="I771" s="161" t="str">
        <f>IFERROR(VLOOKUP(D771,Rate,5,FALSE)*F771,"")</f>
        <v/>
      </c>
    </row>
    <row r="772" spans="1:9" x14ac:dyDescent="0.3">
      <c r="A772">
        <v>771</v>
      </c>
      <c r="E772" s="163" t="str">
        <f>IFERROR(VLOOKUP(D772,Rate,2,FALSE),"")</f>
        <v/>
      </c>
      <c r="G772" s="159" t="str">
        <f>IFERROR(VLOOKUP(D772,Rate,3,FALSE)*F772,"")</f>
        <v/>
      </c>
      <c r="H772" s="160" t="str">
        <f>IFERROR(VLOOKUP(D772,Rate,4,FALSE)*F772,"")</f>
        <v/>
      </c>
      <c r="I772" s="161" t="str">
        <f>IFERROR(VLOOKUP(D772,Rate,5,FALSE)*F772,"")</f>
        <v/>
      </c>
    </row>
    <row r="773" spans="1:9" x14ac:dyDescent="0.3">
      <c r="A773">
        <v>772</v>
      </c>
      <c r="E773" s="163" t="str">
        <f>IFERROR(VLOOKUP(D773,Rate,2,FALSE),"")</f>
        <v/>
      </c>
      <c r="G773" s="159" t="str">
        <f>IFERROR(VLOOKUP(D773,Rate,3,FALSE)*F773,"")</f>
        <v/>
      </c>
      <c r="H773" s="160" t="str">
        <f>IFERROR(VLOOKUP(D773,Rate,4,FALSE)*F773,"")</f>
        <v/>
      </c>
      <c r="I773" s="161" t="str">
        <f>IFERROR(VLOOKUP(D773,Rate,5,FALSE)*F773,"")</f>
        <v/>
      </c>
    </row>
    <row r="774" spans="1:9" x14ac:dyDescent="0.3">
      <c r="A774">
        <v>773</v>
      </c>
      <c r="E774" s="163" t="str">
        <f>IFERROR(VLOOKUP(D774,Rate,2,FALSE),"")</f>
        <v/>
      </c>
      <c r="G774" s="159" t="str">
        <f>IFERROR(VLOOKUP(D774,Rate,3,FALSE)*F774,"")</f>
        <v/>
      </c>
      <c r="H774" s="160" t="str">
        <f>IFERROR(VLOOKUP(D774,Rate,4,FALSE)*F774,"")</f>
        <v/>
      </c>
      <c r="I774" s="161" t="str">
        <f>IFERROR(VLOOKUP(D774,Rate,5,FALSE)*F774,"")</f>
        <v/>
      </c>
    </row>
    <row r="775" spans="1:9" x14ac:dyDescent="0.3">
      <c r="A775">
        <v>774</v>
      </c>
      <c r="E775" s="163" t="str">
        <f>IFERROR(VLOOKUP(D775,Rate,2,FALSE),"")</f>
        <v/>
      </c>
      <c r="G775" s="159" t="str">
        <f>IFERROR(VLOOKUP(D775,Rate,3,FALSE)*F775,"")</f>
        <v/>
      </c>
      <c r="H775" s="160" t="str">
        <f>IFERROR(VLOOKUP(D775,Rate,4,FALSE)*F775,"")</f>
        <v/>
      </c>
      <c r="I775" s="161" t="str">
        <f>IFERROR(VLOOKUP(D775,Rate,5,FALSE)*F775,"")</f>
        <v/>
      </c>
    </row>
    <row r="776" spans="1:9" x14ac:dyDescent="0.3">
      <c r="A776">
        <v>775</v>
      </c>
      <c r="E776" s="163" t="str">
        <f>IFERROR(VLOOKUP(D776,Rate,2,FALSE),"")</f>
        <v/>
      </c>
      <c r="G776" s="159" t="str">
        <f>IFERROR(VLOOKUP(D776,Rate,3,FALSE)*F776,"")</f>
        <v/>
      </c>
      <c r="H776" s="160" t="str">
        <f>IFERROR(VLOOKUP(D776,Rate,4,FALSE)*F776,"")</f>
        <v/>
      </c>
      <c r="I776" s="161" t="str">
        <f>IFERROR(VLOOKUP(D776,Rate,5,FALSE)*F776,"")</f>
        <v/>
      </c>
    </row>
    <row r="777" spans="1:9" x14ac:dyDescent="0.3">
      <c r="A777">
        <v>776</v>
      </c>
      <c r="E777" s="163" t="str">
        <f>IFERROR(VLOOKUP(D777,Rate,2,FALSE),"")</f>
        <v/>
      </c>
      <c r="G777" s="159" t="str">
        <f>IFERROR(VLOOKUP(D777,Rate,3,FALSE)*F777,"")</f>
        <v/>
      </c>
      <c r="H777" s="160" t="str">
        <f>IFERROR(VLOOKUP(D777,Rate,4,FALSE)*F777,"")</f>
        <v/>
      </c>
      <c r="I777" s="161" t="str">
        <f>IFERROR(VLOOKUP(D777,Rate,5,FALSE)*F777,"")</f>
        <v/>
      </c>
    </row>
    <row r="778" spans="1:9" x14ac:dyDescent="0.3">
      <c r="A778">
        <v>777</v>
      </c>
      <c r="E778" s="163" t="str">
        <f>IFERROR(VLOOKUP(D778,Rate,2,FALSE),"")</f>
        <v/>
      </c>
      <c r="G778" s="159" t="str">
        <f>IFERROR(VLOOKUP(D778,Rate,3,FALSE)*F778,"")</f>
        <v/>
      </c>
      <c r="H778" s="160" t="str">
        <f>IFERROR(VLOOKUP(D778,Rate,4,FALSE)*F778,"")</f>
        <v/>
      </c>
      <c r="I778" s="161" t="str">
        <f>IFERROR(VLOOKUP(D778,Rate,5,FALSE)*F778,"")</f>
        <v/>
      </c>
    </row>
    <row r="779" spans="1:9" x14ac:dyDescent="0.3">
      <c r="A779">
        <v>778</v>
      </c>
      <c r="E779" s="163" t="str">
        <f>IFERROR(VLOOKUP(D779,Rate,2,FALSE),"")</f>
        <v/>
      </c>
      <c r="G779" s="159" t="str">
        <f>IFERROR(VLOOKUP(D779,Rate,3,FALSE)*F779,"")</f>
        <v/>
      </c>
      <c r="H779" s="160" t="str">
        <f>IFERROR(VLOOKUP(D779,Rate,4,FALSE)*F779,"")</f>
        <v/>
      </c>
      <c r="I779" s="161" t="str">
        <f>IFERROR(VLOOKUP(D779,Rate,5,FALSE)*F779,"")</f>
        <v/>
      </c>
    </row>
    <row r="780" spans="1:9" x14ac:dyDescent="0.3">
      <c r="A780">
        <v>779</v>
      </c>
      <c r="E780" s="163" t="str">
        <f>IFERROR(VLOOKUP(D780,Rate,2,FALSE),"")</f>
        <v/>
      </c>
      <c r="G780" s="159" t="str">
        <f>IFERROR(VLOOKUP(D780,Rate,3,FALSE)*F780,"")</f>
        <v/>
      </c>
      <c r="H780" s="160" t="str">
        <f>IFERROR(VLOOKUP(D780,Rate,4,FALSE)*F780,"")</f>
        <v/>
      </c>
      <c r="I780" s="161" t="str">
        <f>IFERROR(VLOOKUP(D780,Rate,5,FALSE)*F780,"")</f>
        <v/>
      </c>
    </row>
    <row r="781" spans="1:9" x14ac:dyDescent="0.3">
      <c r="A781">
        <v>780</v>
      </c>
      <c r="E781" s="163" t="str">
        <f>IFERROR(VLOOKUP(D781,Rate,2,FALSE),"")</f>
        <v/>
      </c>
      <c r="G781" s="159" t="str">
        <f>IFERROR(VLOOKUP(D781,Rate,3,FALSE)*F781,"")</f>
        <v/>
      </c>
      <c r="H781" s="160" t="str">
        <f>IFERROR(VLOOKUP(D781,Rate,4,FALSE)*F781,"")</f>
        <v/>
      </c>
      <c r="I781" s="161" t="str">
        <f>IFERROR(VLOOKUP(D781,Rate,5,FALSE)*F781,"")</f>
        <v/>
      </c>
    </row>
    <row r="782" spans="1:9" x14ac:dyDescent="0.3">
      <c r="A782">
        <v>781</v>
      </c>
      <c r="E782" s="163" t="str">
        <f>IFERROR(VLOOKUP(D782,Rate,2,FALSE),"")</f>
        <v/>
      </c>
      <c r="G782" s="159" t="str">
        <f>IFERROR(VLOOKUP(D782,Rate,3,FALSE)*F782,"")</f>
        <v/>
      </c>
      <c r="H782" s="160" t="str">
        <f>IFERROR(VLOOKUP(D782,Rate,4,FALSE)*F782,"")</f>
        <v/>
      </c>
      <c r="I782" s="161" t="str">
        <f>IFERROR(VLOOKUP(D782,Rate,5,FALSE)*F782,"")</f>
        <v/>
      </c>
    </row>
    <row r="783" spans="1:9" x14ac:dyDescent="0.3">
      <c r="A783">
        <v>782</v>
      </c>
      <c r="E783" s="163" t="str">
        <f>IFERROR(VLOOKUP(D783,Rate,2,FALSE),"")</f>
        <v/>
      </c>
      <c r="G783" s="159" t="str">
        <f>IFERROR(VLOOKUP(D783,Rate,3,FALSE)*F783,"")</f>
        <v/>
      </c>
      <c r="H783" s="160" t="str">
        <f>IFERROR(VLOOKUP(D783,Rate,4,FALSE)*F783,"")</f>
        <v/>
      </c>
      <c r="I783" s="161" t="str">
        <f>IFERROR(VLOOKUP(D783,Rate,5,FALSE)*F783,"")</f>
        <v/>
      </c>
    </row>
    <row r="784" spans="1:9" x14ac:dyDescent="0.3">
      <c r="A784">
        <v>783</v>
      </c>
      <c r="E784" s="163" t="str">
        <f>IFERROR(VLOOKUP(D784,Rate,2,FALSE),"")</f>
        <v/>
      </c>
      <c r="G784" s="159" t="str">
        <f>IFERROR(VLOOKUP(D784,Rate,3,FALSE)*F784,"")</f>
        <v/>
      </c>
      <c r="H784" s="160" t="str">
        <f>IFERROR(VLOOKUP(D784,Rate,4,FALSE)*F784,"")</f>
        <v/>
      </c>
      <c r="I784" s="161" t="str">
        <f>IFERROR(VLOOKUP(D784,Rate,5,FALSE)*F784,"")</f>
        <v/>
      </c>
    </row>
    <row r="785" spans="1:9" x14ac:dyDescent="0.3">
      <c r="A785">
        <v>784</v>
      </c>
      <c r="E785" s="163" t="str">
        <f>IFERROR(VLOOKUP(D785,Rate,2,FALSE),"")</f>
        <v/>
      </c>
      <c r="G785" s="159" t="str">
        <f>IFERROR(VLOOKUP(D785,Rate,3,FALSE)*F785,"")</f>
        <v/>
      </c>
      <c r="H785" s="160" t="str">
        <f>IFERROR(VLOOKUP(D785,Rate,4,FALSE)*F785,"")</f>
        <v/>
      </c>
      <c r="I785" s="161" t="str">
        <f>IFERROR(VLOOKUP(D785,Rate,5,FALSE)*F785,"")</f>
        <v/>
      </c>
    </row>
    <row r="786" spans="1:9" x14ac:dyDescent="0.3">
      <c r="A786">
        <v>785</v>
      </c>
      <c r="E786" s="163" t="str">
        <f>IFERROR(VLOOKUP(D786,Rate,2,FALSE),"")</f>
        <v/>
      </c>
      <c r="G786" s="159" t="str">
        <f>IFERROR(VLOOKUP(D786,Rate,3,FALSE)*F786,"")</f>
        <v/>
      </c>
      <c r="H786" s="160" t="str">
        <f>IFERROR(VLOOKUP(D786,Rate,4,FALSE)*F786,"")</f>
        <v/>
      </c>
      <c r="I786" s="161" t="str">
        <f>IFERROR(VLOOKUP(D786,Rate,5,FALSE)*F786,"")</f>
        <v/>
      </c>
    </row>
    <row r="787" spans="1:9" x14ac:dyDescent="0.3">
      <c r="A787">
        <v>786</v>
      </c>
      <c r="E787" s="163" t="str">
        <f>IFERROR(VLOOKUP(D787,Rate,2,FALSE),"")</f>
        <v/>
      </c>
      <c r="G787" s="159" t="str">
        <f>IFERROR(VLOOKUP(D787,Rate,3,FALSE)*F787,"")</f>
        <v/>
      </c>
      <c r="H787" s="160" t="str">
        <f>IFERROR(VLOOKUP(D787,Rate,4,FALSE)*F787,"")</f>
        <v/>
      </c>
      <c r="I787" s="161" t="str">
        <f>IFERROR(VLOOKUP(D787,Rate,5,FALSE)*F787,"")</f>
        <v/>
      </c>
    </row>
    <row r="788" spans="1:9" x14ac:dyDescent="0.3">
      <c r="A788">
        <v>787</v>
      </c>
      <c r="E788" s="163" t="str">
        <f>IFERROR(VLOOKUP(D788,Rate,2,FALSE),"")</f>
        <v/>
      </c>
      <c r="G788" s="159" t="str">
        <f>IFERROR(VLOOKUP(D788,Rate,3,FALSE)*F788,"")</f>
        <v/>
      </c>
      <c r="H788" s="160" t="str">
        <f>IFERROR(VLOOKUP(D788,Rate,4,FALSE)*F788,"")</f>
        <v/>
      </c>
      <c r="I788" s="161" t="str">
        <f>IFERROR(VLOOKUP(D788,Rate,5,FALSE)*F788,"")</f>
        <v/>
      </c>
    </row>
    <row r="789" spans="1:9" x14ac:dyDescent="0.3">
      <c r="A789">
        <v>788</v>
      </c>
      <c r="E789" s="163" t="str">
        <f>IFERROR(VLOOKUP(D789,Rate,2,FALSE),"")</f>
        <v/>
      </c>
      <c r="G789" s="159" t="str">
        <f>IFERROR(VLOOKUP(D789,Rate,3,FALSE)*F789,"")</f>
        <v/>
      </c>
      <c r="H789" s="160" t="str">
        <f>IFERROR(VLOOKUP(D789,Rate,4,FALSE)*F789,"")</f>
        <v/>
      </c>
      <c r="I789" s="161" t="str">
        <f>IFERROR(VLOOKUP(D789,Rate,5,FALSE)*F789,"")</f>
        <v/>
      </c>
    </row>
    <row r="790" spans="1:9" x14ac:dyDescent="0.3">
      <c r="A790">
        <v>789</v>
      </c>
      <c r="E790" s="163" t="str">
        <f>IFERROR(VLOOKUP(D790,Rate,2,FALSE),"")</f>
        <v/>
      </c>
      <c r="G790" s="159" t="str">
        <f>IFERROR(VLOOKUP(D790,Rate,3,FALSE)*F790,"")</f>
        <v/>
      </c>
      <c r="H790" s="160" t="str">
        <f>IFERROR(VLOOKUP(D790,Rate,4,FALSE)*F790,"")</f>
        <v/>
      </c>
      <c r="I790" s="161" t="str">
        <f>IFERROR(VLOOKUP(D790,Rate,5,FALSE)*F790,"")</f>
        <v/>
      </c>
    </row>
    <row r="791" spans="1:9" x14ac:dyDescent="0.3">
      <c r="A791">
        <v>790</v>
      </c>
      <c r="E791" s="163" t="str">
        <f>IFERROR(VLOOKUP(D791,Rate,2,FALSE),"")</f>
        <v/>
      </c>
      <c r="G791" s="159" t="str">
        <f>IFERROR(VLOOKUP(D791,Rate,3,FALSE)*F791,"")</f>
        <v/>
      </c>
      <c r="H791" s="160" t="str">
        <f>IFERROR(VLOOKUP(D791,Rate,4,FALSE)*F791,"")</f>
        <v/>
      </c>
      <c r="I791" s="161" t="str">
        <f>IFERROR(VLOOKUP(D791,Rate,5,FALSE)*F791,"")</f>
        <v/>
      </c>
    </row>
    <row r="792" spans="1:9" x14ac:dyDescent="0.3">
      <c r="A792">
        <v>791</v>
      </c>
      <c r="E792" s="163" t="str">
        <f>IFERROR(VLOOKUP(D792,Rate,2,FALSE),"")</f>
        <v/>
      </c>
      <c r="G792" s="159" t="str">
        <f>IFERROR(VLOOKUP(D792,Rate,3,FALSE)*F792,"")</f>
        <v/>
      </c>
      <c r="H792" s="160" t="str">
        <f>IFERROR(VLOOKUP(D792,Rate,4,FALSE)*F792,"")</f>
        <v/>
      </c>
      <c r="I792" s="161" t="str">
        <f>IFERROR(VLOOKUP(D792,Rate,5,FALSE)*F792,"")</f>
        <v/>
      </c>
    </row>
    <row r="793" spans="1:9" x14ac:dyDescent="0.3">
      <c r="A793">
        <v>792</v>
      </c>
      <c r="E793" s="163" t="str">
        <f>IFERROR(VLOOKUP(D793,Rate,2,FALSE),"")</f>
        <v/>
      </c>
      <c r="G793" s="159" t="str">
        <f>IFERROR(VLOOKUP(D793,Rate,3,FALSE)*F793,"")</f>
        <v/>
      </c>
      <c r="H793" s="160" t="str">
        <f>IFERROR(VLOOKUP(D793,Rate,4,FALSE)*F793,"")</f>
        <v/>
      </c>
      <c r="I793" s="161" t="str">
        <f>IFERROR(VLOOKUP(D793,Rate,5,FALSE)*F793,"")</f>
        <v/>
      </c>
    </row>
    <row r="794" spans="1:9" x14ac:dyDescent="0.3">
      <c r="A794">
        <v>793</v>
      </c>
      <c r="E794" s="163" t="str">
        <f>IFERROR(VLOOKUP(D794,Rate,2,FALSE),"")</f>
        <v/>
      </c>
      <c r="G794" s="159" t="str">
        <f>IFERROR(VLOOKUP(D794,Rate,3,FALSE)*F794,"")</f>
        <v/>
      </c>
      <c r="H794" s="160" t="str">
        <f>IFERROR(VLOOKUP(D794,Rate,4,FALSE)*F794,"")</f>
        <v/>
      </c>
      <c r="I794" s="161" t="str">
        <f>IFERROR(VLOOKUP(D794,Rate,5,FALSE)*F794,"")</f>
        <v/>
      </c>
    </row>
    <row r="795" spans="1:9" x14ac:dyDescent="0.3">
      <c r="A795">
        <v>794</v>
      </c>
      <c r="E795" s="163" t="str">
        <f>IFERROR(VLOOKUP(D795,Rate,2,FALSE),"")</f>
        <v/>
      </c>
      <c r="G795" s="159" t="str">
        <f>IFERROR(VLOOKUP(D795,Rate,3,FALSE)*F795,"")</f>
        <v/>
      </c>
      <c r="H795" s="160" t="str">
        <f>IFERROR(VLOOKUP(D795,Rate,4,FALSE)*F795,"")</f>
        <v/>
      </c>
      <c r="I795" s="161" t="str">
        <f>IFERROR(VLOOKUP(D795,Rate,5,FALSE)*F795,"")</f>
        <v/>
      </c>
    </row>
    <row r="796" spans="1:9" x14ac:dyDescent="0.3">
      <c r="A796">
        <v>795</v>
      </c>
      <c r="E796" s="163" t="str">
        <f>IFERROR(VLOOKUP(D796,Rate,2,FALSE),"")</f>
        <v/>
      </c>
      <c r="G796" s="159" t="str">
        <f>IFERROR(VLOOKUP(D796,Rate,3,FALSE)*F796,"")</f>
        <v/>
      </c>
      <c r="H796" s="160" t="str">
        <f>IFERROR(VLOOKUP(D796,Rate,4,FALSE)*F796,"")</f>
        <v/>
      </c>
      <c r="I796" s="161" t="str">
        <f>IFERROR(VLOOKUP(D796,Rate,5,FALSE)*F796,"")</f>
        <v/>
      </c>
    </row>
    <row r="797" spans="1:9" x14ac:dyDescent="0.3">
      <c r="A797">
        <v>796</v>
      </c>
      <c r="E797" s="163" t="str">
        <f>IFERROR(VLOOKUP(D797,Rate,2,FALSE),"")</f>
        <v/>
      </c>
      <c r="G797" s="159" t="str">
        <f>IFERROR(VLOOKUP(D797,Rate,3,FALSE)*F797,"")</f>
        <v/>
      </c>
      <c r="H797" s="160" t="str">
        <f>IFERROR(VLOOKUP(D797,Rate,4,FALSE)*F797,"")</f>
        <v/>
      </c>
      <c r="I797" s="161" t="str">
        <f>IFERROR(VLOOKUP(D797,Rate,5,FALSE)*F797,"")</f>
        <v/>
      </c>
    </row>
    <row r="798" spans="1:9" x14ac:dyDescent="0.3">
      <c r="A798">
        <v>797</v>
      </c>
      <c r="E798" s="163" t="str">
        <f>IFERROR(VLOOKUP(D798,Rate,2,FALSE),"")</f>
        <v/>
      </c>
      <c r="G798" s="159" t="str">
        <f>IFERROR(VLOOKUP(D798,Rate,3,FALSE)*F798,"")</f>
        <v/>
      </c>
      <c r="H798" s="160" t="str">
        <f>IFERROR(VLOOKUP(D798,Rate,4,FALSE)*F798,"")</f>
        <v/>
      </c>
      <c r="I798" s="161" t="str">
        <f>IFERROR(VLOOKUP(D798,Rate,5,FALSE)*F798,"")</f>
        <v/>
      </c>
    </row>
    <row r="799" spans="1:9" x14ac:dyDescent="0.3">
      <c r="A799">
        <v>798</v>
      </c>
      <c r="E799" s="163" t="str">
        <f>IFERROR(VLOOKUP(D799,Rate,2,FALSE),"")</f>
        <v/>
      </c>
      <c r="G799" s="159" t="str">
        <f>IFERROR(VLOOKUP(D799,Rate,3,FALSE)*F799,"")</f>
        <v/>
      </c>
      <c r="H799" s="160" t="str">
        <f>IFERROR(VLOOKUP(D799,Rate,4,FALSE)*F799,"")</f>
        <v/>
      </c>
      <c r="I799" s="161" t="str">
        <f>IFERROR(VLOOKUP(D799,Rate,5,FALSE)*F799,"")</f>
        <v/>
      </c>
    </row>
    <row r="800" spans="1:9" x14ac:dyDescent="0.3">
      <c r="A800">
        <v>799</v>
      </c>
      <c r="E800" s="163" t="str">
        <f>IFERROR(VLOOKUP(D800,Rate,2,FALSE),"")</f>
        <v/>
      </c>
      <c r="G800" s="159" t="str">
        <f>IFERROR(VLOOKUP(D800,Rate,3,FALSE)*F800,"")</f>
        <v/>
      </c>
      <c r="H800" s="160" t="str">
        <f>IFERROR(VLOOKUP(D800,Rate,4,FALSE)*F800,"")</f>
        <v/>
      </c>
      <c r="I800" s="161" t="str">
        <f>IFERROR(VLOOKUP(D800,Rate,5,FALSE)*F800,"")</f>
        <v/>
      </c>
    </row>
    <row r="801" spans="1:9" x14ac:dyDescent="0.3">
      <c r="A801">
        <v>800</v>
      </c>
      <c r="E801" s="163" t="str">
        <f>IFERROR(VLOOKUP(D801,Rate,2,FALSE),"")</f>
        <v/>
      </c>
      <c r="G801" s="159" t="str">
        <f>IFERROR(VLOOKUP(D801,Rate,3,FALSE)*F801,"")</f>
        <v/>
      </c>
      <c r="H801" s="160" t="str">
        <f>IFERROR(VLOOKUP(D801,Rate,4,FALSE)*F801,"")</f>
        <v/>
      </c>
      <c r="I801" s="161" t="str">
        <f>IFERROR(VLOOKUP(D801,Rate,5,FALSE)*F801,"")</f>
        <v/>
      </c>
    </row>
    <row r="802" spans="1:9" x14ac:dyDescent="0.3">
      <c r="A802">
        <v>801</v>
      </c>
      <c r="E802" s="163" t="str">
        <f>IFERROR(VLOOKUP(D802,Rate,2,FALSE),"")</f>
        <v/>
      </c>
      <c r="G802" s="159" t="str">
        <f>IFERROR(VLOOKUP(D802,Rate,3,FALSE)*F802,"")</f>
        <v/>
      </c>
      <c r="H802" s="160" t="str">
        <f>IFERROR(VLOOKUP(D802,Rate,4,FALSE)*F802,"")</f>
        <v/>
      </c>
      <c r="I802" s="161" t="str">
        <f>IFERROR(VLOOKUP(D802,Rate,5,FALSE)*F802,"")</f>
        <v/>
      </c>
    </row>
    <row r="803" spans="1:9" x14ac:dyDescent="0.3">
      <c r="A803">
        <v>802</v>
      </c>
      <c r="E803" s="163" t="str">
        <f>IFERROR(VLOOKUP(D803,Rate,2,FALSE),"")</f>
        <v/>
      </c>
      <c r="G803" s="159" t="str">
        <f>IFERROR(VLOOKUP(D803,Rate,3,FALSE)*F803,"")</f>
        <v/>
      </c>
      <c r="H803" s="160" t="str">
        <f>IFERROR(VLOOKUP(D803,Rate,4,FALSE)*F803,"")</f>
        <v/>
      </c>
      <c r="I803" s="161" t="str">
        <f>IFERROR(VLOOKUP(D803,Rate,5,FALSE)*F803,"")</f>
        <v/>
      </c>
    </row>
    <row r="804" spans="1:9" x14ac:dyDescent="0.3">
      <c r="A804">
        <v>803</v>
      </c>
      <c r="E804" s="163" t="str">
        <f>IFERROR(VLOOKUP(D804,Rate,2,FALSE),"")</f>
        <v/>
      </c>
      <c r="G804" s="159" t="str">
        <f>IFERROR(VLOOKUP(D804,Rate,3,FALSE)*F804,"")</f>
        <v/>
      </c>
      <c r="H804" s="160" t="str">
        <f>IFERROR(VLOOKUP(D804,Rate,4,FALSE)*F804,"")</f>
        <v/>
      </c>
      <c r="I804" s="161" t="str">
        <f>IFERROR(VLOOKUP(D804,Rate,5,FALSE)*F804,"")</f>
        <v/>
      </c>
    </row>
    <row r="805" spans="1:9" x14ac:dyDescent="0.3">
      <c r="A805">
        <v>804</v>
      </c>
      <c r="E805" s="163" t="str">
        <f>IFERROR(VLOOKUP(D805,Rate,2,FALSE),"")</f>
        <v/>
      </c>
      <c r="G805" s="159" t="str">
        <f>IFERROR(VLOOKUP(D805,Rate,3,FALSE)*F805,"")</f>
        <v/>
      </c>
      <c r="H805" s="160" t="str">
        <f>IFERROR(VLOOKUP(D805,Rate,4,FALSE)*F805,"")</f>
        <v/>
      </c>
      <c r="I805" s="161" t="str">
        <f>IFERROR(VLOOKUP(D805,Rate,5,FALSE)*F805,"")</f>
        <v/>
      </c>
    </row>
    <row r="806" spans="1:9" x14ac:dyDescent="0.3">
      <c r="A806">
        <v>805</v>
      </c>
      <c r="E806" s="163" t="str">
        <f>IFERROR(VLOOKUP(D806,Rate,2,FALSE),"")</f>
        <v/>
      </c>
      <c r="G806" s="159" t="str">
        <f>IFERROR(VLOOKUP(D806,Rate,3,FALSE)*F806,"")</f>
        <v/>
      </c>
      <c r="H806" s="160" t="str">
        <f>IFERROR(VLOOKUP(D806,Rate,4,FALSE)*F806,"")</f>
        <v/>
      </c>
      <c r="I806" s="161" t="str">
        <f>IFERROR(VLOOKUP(D806,Rate,5,FALSE)*F806,"")</f>
        <v/>
      </c>
    </row>
    <row r="807" spans="1:9" x14ac:dyDescent="0.3">
      <c r="A807">
        <v>806</v>
      </c>
      <c r="E807" s="163" t="str">
        <f>IFERROR(VLOOKUP(D807,Rate,2,FALSE),"")</f>
        <v/>
      </c>
      <c r="G807" s="159" t="str">
        <f>IFERROR(VLOOKUP(D807,Rate,3,FALSE)*F807,"")</f>
        <v/>
      </c>
      <c r="H807" s="160" t="str">
        <f>IFERROR(VLOOKUP(D807,Rate,4,FALSE)*F807,"")</f>
        <v/>
      </c>
      <c r="I807" s="161" t="str">
        <f>IFERROR(VLOOKUP(D807,Rate,5,FALSE)*F807,"")</f>
        <v/>
      </c>
    </row>
    <row r="808" spans="1:9" x14ac:dyDescent="0.3">
      <c r="A808">
        <v>807</v>
      </c>
      <c r="E808" s="163" t="str">
        <f>IFERROR(VLOOKUP(D808,Rate,2,FALSE),"")</f>
        <v/>
      </c>
      <c r="G808" s="159" t="str">
        <f>IFERROR(VLOOKUP(D808,Rate,3,FALSE)*F808,"")</f>
        <v/>
      </c>
      <c r="H808" s="160" t="str">
        <f>IFERROR(VLOOKUP(D808,Rate,4,FALSE)*F808,"")</f>
        <v/>
      </c>
      <c r="I808" s="161" t="str">
        <f>IFERROR(VLOOKUP(D808,Rate,5,FALSE)*F808,"")</f>
        <v/>
      </c>
    </row>
    <row r="809" spans="1:9" x14ac:dyDescent="0.3">
      <c r="A809">
        <v>808</v>
      </c>
      <c r="E809" s="163" t="str">
        <f>IFERROR(VLOOKUP(D809,Rate,2,FALSE),"")</f>
        <v/>
      </c>
      <c r="G809" s="159" t="str">
        <f>IFERROR(VLOOKUP(D809,Rate,3,FALSE)*F809,"")</f>
        <v/>
      </c>
      <c r="H809" s="160" t="str">
        <f>IFERROR(VLOOKUP(D809,Rate,4,FALSE)*F809,"")</f>
        <v/>
      </c>
      <c r="I809" s="161" t="str">
        <f>IFERROR(VLOOKUP(D809,Rate,5,FALSE)*F809,"")</f>
        <v/>
      </c>
    </row>
    <row r="810" spans="1:9" x14ac:dyDescent="0.3">
      <c r="A810">
        <v>809</v>
      </c>
      <c r="E810" s="163" t="str">
        <f>IFERROR(VLOOKUP(D810,Rate,2,FALSE),"")</f>
        <v/>
      </c>
      <c r="G810" s="159" t="str">
        <f>IFERROR(VLOOKUP(D810,Rate,3,FALSE)*F810,"")</f>
        <v/>
      </c>
      <c r="H810" s="160" t="str">
        <f>IFERROR(VLOOKUP(D810,Rate,4,FALSE)*F810,"")</f>
        <v/>
      </c>
      <c r="I810" s="161" t="str">
        <f>IFERROR(VLOOKUP(D810,Rate,5,FALSE)*F810,"")</f>
        <v/>
      </c>
    </row>
    <row r="811" spans="1:9" x14ac:dyDescent="0.3">
      <c r="A811">
        <v>810</v>
      </c>
      <c r="E811" s="163" t="str">
        <f>IFERROR(VLOOKUP(D811,Rate,2,FALSE),"")</f>
        <v/>
      </c>
      <c r="G811" s="159" t="str">
        <f>IFERROR(VLOOKUP(D811,Rate,3,FALSE)*F811,"")</f>
        <v/>
      </c>
      <c r="H811" s="160" t="str">
        <f>IFERROR(VLOOKUP(D811,Rate,4,FALSE)*F811,"")</f>
        <v/>
      </c>
      <c r="I811" s="161" t="str">
        <f>IFERROR(VLOOKUP(D811,Rate,5,FALSE)*F811,"")</f>
        <v/>
      </c>
    </row>
    <row r="812" spans="1:9" x14ac:dyDescent="0.3">
      <c r="A812">
        <v>811</v>
      </c>
      <c r="E812" s="163" t="str">
        <f>IFERROR(VLOOKUP(D812,Rate,2,FALSE),"")</f>
        <v/>
      </c>
      <c r="G812" s="159" t="str">
        <f>IFERROR(VLOOKUP(D812,Rate,3,FALSE)*F812,"")</f>
        <v/>
      </c>
      <c r="H812" s="160" t="str">
        <f>IFERROR(VLOOKUP(D812,Rate,4,FALSE)*F812,"")</f>
        <v/>
      </c>
      <c r="I812" s="161" t="str">
        <f>IFERROR(VLOOKUP(D812,Rate,5,FALSE)*F812,"")</f>
        <v/>
      </c>
    </row>
    <row r="813" spans="1:9" x14ac:dyDescent="0.3">
      <c r="A813">
        <v>812</v>
      </c>
      <c r="E813" s="163" t="str">
        <f>IFERROR(VLOOKUP(D813,Rate,2,FALSE),"")</f>
        <v/>
      </c>
      <c r="G813" s="159" t="str">
        <f>IFERROR(VLOOKUP(D813,Rate,3,FALSE)*F813,"")</f>
        <v/>
      </c>
      <c r="H813" s="160" t="str">
        <f>IFERROR(VLOOKUP(D813,Rate,4,FALSE)*F813,"")</f>
        <v/>
      </c>
      <c r="I813" s="161" t="str">
        <f>IFERROR(VLOOKUP(D813,Rate,5,FALSE)*F813,"")</f>
        <v/>
      </c>
    </row>
    <row r="814" spans="1:9" x14ac:dyDescent="0.3">
      <c r="A814">
        <v>813</v>
      </c>
      <c r="E814" s="163" t="str">
        <f>IFERROR(VLOOKUP(D814,Rate,2,FALSE),"")</f>
        <v/>
      </c>
      <c r="G814" s="159" t="str">
        <f>IFERROR(VLOOKUP(D814,Rate,3,FALSE)*F814,"")</f>
        <v/>
      </c>
      <c r="H814" s="160" t="str">
        <f>IFERROR(VLOOKUP(D814,Rate,4,FALSE)*F814,"")</f>
        <v/>
      </c>
      <c r="I814" s="161" t="str">
        <f>IFERROR(VLOOKUP(D814,Rate,5,FALSE)*F814,"")</f>
        <v/>
      </c>
    </row>
    <row r="815" spans="1:9" x14ac:dyDescent="0.3">
      <c r="A815">
        <v>814</v>
      </c>
      <c r="E815" s="163" t="str">
        <f>IFERROR(VLOOKUP(D815,Rate,2,FALSE),"")</f>
        <v/>
      </c>
      <c r="G815" s="159" t="str">
        <f>IFERROR(VLOOKUP(D815,Rate,3,FALSE)*F815,"")</f>
        <v/>
      </c>
      <c r="H815" s="160" t="str">
        <f>IFERROR(VLOOKUP(D815,Rate,4,FALSE)*F815,"")</f>
        <v/>
      </c>
      <c r="I815" s="161" t="str">
        <f>IFERROR(VLOOKUP(D815,Rate,5,FALSE)*F815,"")</f>
        <v/>
      </c>
    </row>
    <row r="816" spans="1:9" x14ac:dyDescent="0.3">
      <c r="A816">
        <v>815</v>
      </c>
      <c r="E816" s="163" t="str">
        <f>IFERROR(VLOOKUP(D816,Rate,2,FALSE),"")</f>
        <v/>
      </c>
      <c r="G816" s="159" t="str">
        <f>IFERROR(VLOOKUP(D816,Rate,3,FALSE)*F816,"")</f>
        <v/>
      </c>
      <c r="H816" s="160" t="str">
        <f>IFERROR(VLOOKUP(D816,Rate,4,FALSE)*F816,"")</f>
        <v/>
      </c>
      <c r="I816" s="161" t="str">
        <f>IFERROR(VLOOKUP(D816,Rate,5,FALSE)*F816,"")</f>
        <v/>
      </c>
    </row>
    <row r="817" spans="1:9" x14ac:dyDescent="0.3">
      <c r="A817">
        <v>816</v>
      </c>
      <c r="E817" s="163" t="str">
        <f>IFERROR(VLOOKUP(D817,Rate,2,FALSE),"")</f>
        <v/>
      </c>
      <c r="G817" s="159" t="str">
        <f>IFERROR(VLOOKUP(D817,Rate,3,FALSE)*F817,"")</f>
        <v/>
      </c>
      <c r="H817" s="160" t="str">
        <f>IFERROR(VLOOKUP(D817,Rate,4,FALSE)*F817,"")</f>
        <v/>
      </c>
      <c r="I817" s="161" t="str">
        <f>IFERROR(VLOOKUP(D817,Rate,5,FALSE)*F817,"")</f>
        <v/>
      </c>
    </row>
    <row r="818" spans="1:9" x14ac:dyDescent="0.3">
      <c r="A818">
        <v>817</v>
      </c>
      <c r="E818" s="163" t="str">
        <f>IFERROR(VLOOKUP(D818,Rate,2,FALSE),"")</f>
        <v/>
      </c>
      <c r="G818" s="159" t="str">
        <f>IFERROR(VLOOKUP(D818,Rate,3,FALSE)*F818,"")</f>
        <v/>
      </c>
      <c r="H818" s="160" t="str">
        <f>IFERROR(VLOOKUP(D818,Rate,4,FALSE)*F818,"")</f>
        <v/>
      </c>
      <c r="I818" s="161" t="str">
        <f>IFERROR(VLOOKUP(D818,Rate,5,FALSE)*F818,"")</f>
        <v/>
      </c>
    </row>
    <row r="819" spans="1:9" x14ac:dyDescent="0.3">
      <c r="A819">
        <v>818</v>
      </c>
      <c r="E819" s="163" t="str">
        <f>IFERROR(VLOOKUP(D819,Rate,2,FALSE),"")</f>
        <v/>
      </c>
      <c r="G819" s="159" t="str">
        <f>IFERROR(VLOOKUP(D819,Rate,3,FALSE)*F819,"")</f>
        <v/>
      </c>
      <c r="H819" s="160" t="str">
        <f>IFERROR(VLOOKUP(D819,Rate,4,FALSE)*F819,"")</f>
        <v/>
      </c>
      <c r="I819" s="161" t="str">
        <f>IFERROR(VLOOKUP(D819,Rate,5,FALSE)*F819,"")</f>
        <v/>
      </c>
    </row>
    <row r="820" spans="1:9" x14ac:dyDescent="0.3">
      <c r="A820">
        <v>819</v>
      </c>
      <c r="E820" s="163" t="str">
        <f>IFERROR(VLOOKUP(D820,Rate,2,FALSE),"")</f>
        <v/>
      </c>
      <c r="G820" s="159" t="str">
        <f>IFERROR(VLOOKUP(D820,Rate,3,FALSE)*F820,"")</f>
        <v/>
      </c>
      <c r="H820" s="160" t="str">
        <f>IFERROR(VLOOKUP(D820,Rate,4,FALSE)*F820,"")</f>
        <v/>
      </c>
      <c r="I820" s="161" t="str">
        <f>IFERROR(VLOOKUP(D820,Rate,5,FALSE)*F820,"")</f>
        <v/>
      </c>
    </row>
    <row r="821" spans="1:9" x14ac:dyDescent="0.3">
      <c r="A821">
        <v>820</v>
      </c>
      <c r="E821" s="163" t="str">
        <f>IFERROR(VLOOKUP(D821,Rate,2,FALSE),"")</f>
        <v/>
      </c>
      <c r="G821" s="159" t="str">
        <f>IFERROR(VLOOKUP(D821,Rate,3,FALSE)*F821,"")</f>
        <v/>
      </c>
      <c r="H821" s="160" t="str">
        <f>IFERROR(VLOOKUP(D821,Rate,4,FALSE)*F821,"")</f>
        <v/>
      </c>
      <c r="I821" s="161" t="str">
        <f>IFERROR(VLOOKUP(D821,Rate,5,FALSE)*F821,"")</f>
        <v/>
      </c>
    </row>
    <row r="822" spans="1:9" x14ac:dyDescent="0.3">
      <c r="A822">
        <v>821</v>
      </c>
      <c r="E822" s="163" t="str">
        <f>IFERROR(VLOOKUP(D822,Rate,2,FALSE),"")</f>
        <v/>
      </c>
      <c r="G822" s="159" t="str">
        <f>IFERROR(VLOOKUP(D822,Rate,3,FALSE)*F822,"")</f>
        <v/>
      </c>
      <c r="H822" s="160" t="str">
        <f>IFERROR(VLOOKUP(D822,Rate,4,FALSE)*F822,"")</f>
        <v/>
      </c>
      <c r="I822" s="161" t="str">
        <f>IFERROR(VLOOKUP(D822,Rate,5,FALSE)*F822,"")</f>
        <v/>
      </c>
    </row>
    <row r="823" spans="1:9" x14ac:dyDescent="0.3">
      <c r="A823">
        <v>822</v>
      </c>
      <c r="E823" s="163" t="str">
        <f>IFERROR(VLOOKUP(D823,Rate,2,FALSE),"")</f>
        <v/>
      </c>
      <c r="G823" s="159" t="str">
        <f>IFERROR(VLOOKUP(D823,Rate,3,FALSE)*F823,"")</f>
        <v/>
      </c>
      <c r="H823" s="160" t="str">
        <f>IFERROR(VLOOKUP(D823,Rate,4,FALSE)*F823,"")</f>
        <v/>
      </c>
      <c r="I823" s="161" t="str">
        <f>IFERROR(VLOOKUP(D823,Rate,5,FALSE)*F823,"")</f>
        <v/>
      </c>
    </row>
    <row r="824" spans="1:9" x14ac:dyDescent="0.3">
      <c r="A824">
        <v>823</v>
      </c>
      <c r="E824" s="163" t="str">
        <f>IFERROR(VLOOKUP(D824,Rate,2,FALSE),"")</f>
        <v/>
      </c>
      <c r="G824" s="159" t="str">
        <f>IFERROR(VLOOKUP(D824,Rate,3,FALSE)*F824,"")</f>
        <v/>
      </c>
      <c r="H824" s="160" t="str">
        <f>IFERROR(VLOOKUP(D824,Rate,4,FALSE)*F824,"")</f>
        <v/>
      </c>
      <c r="I824" s="161" t="str">
        <f>IFERROR(VLOOKUP(D824,Rate,5,FALSE)*F824,"")</f>
        <v/>
      </c>
    </row>
    <row r="825" spans="1:9" x14ac:dyDescent="0.3">
      <c r="A825">
        <v>824</v>
      </c>
      <c r="E825" s="163" t="str">
        <f>IFERROR(VLOOKUP(D825,Rate,2,FALSE),"")</f>
        <v/>
      </c>
      <c r="G825" s="159" t="str">
        <f>IFERROR(VLOOKUP(D825,Rate,3,FALSE)*F825,"")</f>
        <v/>
      </c>
      <c r="H825" s="160" t="str">
        <f>IFERROR(VLOOKUP(D825,Rate,4,FALSE)*F825,"")</f>
        <v/>
      </c>
      <c r="I825" s="161" t="str">
        <f>IFERROR(VLOOKUP(D825,Rate,5,FALSE)*F825,"")</f>
        <v/>
      </c>
    </row>
    <row r="826" spans="1:9" x14ac:dyDescent="0.3">
      <c r="A826">
        <v>825</v>
      </c>
      <c r="E826" s="163" t="str">
        <f>IFERROR(VLOOKUP(D826,Rate,2,FALSE),"")</f>
        <v/>
      </c>
      <c r="G826" s="159" t="str">
        <f>IFERROR(VLOOKUP(D826,Rate,3,FALSE)*F826,"")</f>
        <v/>
      </c>
      <c r="H826" s="160" t="str">
        <f>IFERROR(VLOOKUP(D826,Rate,4,FALSE)*F826,"")</f>
        <v/>
      </c>
      <c r="I826" s="161" t="str">
        <f>IFERROR(VLOOKUP(D826,Rate,5,FALSE)*F826,"")</f>
        <v/>
      </c>
    </row>
    <row r="827" spans="1:9" x14ac:dyDescent="0.3">
      <c r="A827">
        <v>826</v>
      </c>
      <c r="E827" s="163" t="str">
        <f>IFERROR(VLOOKUP(D827,Rate,2,FALSE),"")</f>
        <v/>
      </c>
      <c r="G827" s="159" t="str">
        <f>IFERROR(VLOOKUP(D827,Rate,3,FALSE)*F827,"")</f>
        <v/>
      </c>
      <c r="H827" s="160" t="str">
        <f>IFERROR(VLOOKUP(D827,Rate,4,FALSE)*F827,"")</f>
        <v/>
      </c>
      <c r="I827" s="161" t="str">
        <f>IFERROR(VLOOKUP(D827,Rate,5,FALSE)*F827,"")</f>
        <v/>
      </c>
    </row>
    <row r="828" spans="1:9" x14ac:dyDescent="0.3">
      <c r="A828">
        <v>827</v>
      </c>
      <c r="E828" s="163" t="str">
        <f>IFERROR(VLOOKUP(D828,Rate,2,FALSE),"")</f>
        <v/>
      </c>
      <c r="G828" s="159" t="str">
        <f>IFERROR(VLOOKUP(D828,Rate,3,FALSE)*F828,"")</f>
        <v/>
      </c>
      <c r="H828" s="160" t="str">
        <f>IFERROR(VLOOKUP(D828,Rate,4,FALSE)*F828,"")</f>
        <v/>
      </c>
      <c r="I828" s="161" t="str">
        <f>IFERROR(VLOOKUP(D828,Rate,5,FALSE)*F828,"")</f>
        <v/>
      </c>
    </row>
    <row r="829" spans="1:9" x14ac:dyDescent="0.3">
      <c r="A829">
        <v>828</v>
      </c>
      <c r="E829" s="163" t="str">
        <f>IFERROR(VLOOKUP(D829,Rate,2,FALSE),"")</f>
        <v/>
      </c>
      <c r="G829" s="159" t="str">
        <f>IFERROR(VLOOKUP(D829,Rate,3,FALSE)*F829,"")</f>
        <v/>
      </c>
      <c r="H829" s="160" t="str">
        <f>IFERROR(VLOOKUP(D829,Rate,4,FALSE)*F829,"")</f>
        <v/>
      </c>
      <c r="I829" s="161" t="str">
        <f>IFERROR(VLOOKUP(D829,Rate,5,FALSE)*F829,"")</f>
        <v/>
      </c>
    </row>
    <row r="830" spans="1:9" x14ac:dyDescent="0.3">
      <c r="A830">
        <v>829</v>
      </c>
      <c r="E830" s="163" t="str">
        <f>IFERROR(VLOOKUP(D830,Rate,2,FALSE),"")</f>
        <v/>
      </c>
      <c r="G830" s="159" t="str">
        <f>IFERROR(VLOOKUP(D830,Rate,3,FALSE)*F830,"")</f>
        <v/>
      </c>
      <c r="H830" s="160" t="str">
        <f>IFERROR(VLOOKUP(D830,Rate,4,FALSE)*F830,"")</f>
        <v/>
      </c>
      <c r="I830" s="161" t="str">
        <f>IFERROR(VLOOKUP(D830,Rate,5,FALSE)*F830,"")</f>
        <v/>
      </c>
    </row>
    <row r="831" spans="1:9" x14ac:dyDescent="0.3">
      <c r="A831">
        <v>830</v>
      </c>
      <c r="E831" s="163" t="str">
        <f>IFERROR(VLOOKUP(D831,Rate,2,FALSE),"")</f>
        <v/>
      </c>
      <c r="G831" s="159" t="str">
        <f>IFERROR(VLOOKUP(D831,Rate,3,FALSE)*F831,"")</f>
        <v/>
      </c>
      <c r="H831" s="160" t="str">
        <f>IFERROR(VLOOKUP(D831,Rate,4,FALSE)*F831,"")</f>
        <v/>
      </c>
      <c r="I831" s="161" t="str">
        <f>IFERROR(VLOOKUP(D831,Rate,5,FALSE)*F831,"")</f>
        <v/>
      </c>
    </row>
    <row r="832" spans="1:9" x14ac:dyDescent="0.3">
      <c r="A832">
        <v>831</v>
      </c>
      <c r="E832" s="163" t="str">
        <f>IFERROR(VLOOKUP(D832,Rate,2,FALSE),"")</f>
        <v/>
      </c>
      <c r="G832" s="159" t="str">
        <f>IFERROR(VLOOKUP(D832,Rate,3,FALSE)*F832,"")</f>
        <v/>
      </c>
      <c r="H832" s="160" t="str">
        <f>IFERROR(VLOOKUP(D832,Rate,4,FALSE)*F832,"")</f>
        <v/>
      </c>
      <c r="I832" s="161" t="str">
        <f>IFERROR(VLOOKUP(D832,Rate,5,FALSE)*F832,"")</f>
        <v/>
      </c>
    </row>
    <row r="833" spans="1:9" x14ac:dyDescent="0.3">
      <c r="A833">
        <v>832</v>
      </c>
      <c r="E833" s="163" t="str">
        <f>IFERROR(VLOOKUP(D833,Rate,2,FALSE),"")</f>
        <v/>
      </c>
      <c r="G833" s="159" t="str">
        <f>IFERROR(VLOOKUP(D833,Rate,3,FALSE)*F833,"")</f>
        <v/>
      </c>
      <c r="H833" s="160" t="str">
        <f>IFERROR(VLOOKUP(D833,Rate,4,FALSE)*F833,"")</f>
        <v/>
      </c>
      <c r="I833" s="161" t="str">
        <f>IFERROR(VLOOKUP(D833,Rate,5,FALSE)*F833,"")</f>
        <v/>
      </c>
    </row>
    <row r="834" spans="1:9" x14ac:dyDescent="0.3">
      <c r="A834">
        <v>833</v>
      </c>
      <c r="E834" s="163" t="str">
        <f>IFERROR(VLOOKUP(D834,Rate,2,FALSE),"")</f>
        <v/>
      </c>
      <c r="G834" s="159" t="str">
        <f>IFERROR(VLOOKUP(D834,Rate,3,FALSE)*F834,"")</f>
        <v/>
      </c>
      <c r="H834" s="160" t="str">
        <f>IFERROR(VLOOKUP(D834,Rate,4,FALSE)*F834,"")</f>
        <v/>
      </c>
      <c r="I834" s="161" t="str">
        <f>IFERROR(VLOOKUP(D834,Rate,5,FALSE)*F834,"")</f>
        <v/>
      </c>
    </row>
    <row r="835" spans="1:9" x14ac:dyDescent="0.3">
      <c r="A835">
        <v>834</v>
      </c>
      <c r="E835" s="163" t="str">
        <f>IFERROR(VLOOKUP(D835,Rate,2,FALSE),"")</f>
        <v/>
      </c>
      <c r="G835" s="159" t="str">
        <f>IFERROR(VLOOKUP(D835,Rate,3,FALSE)*F835,"")</f>
        <v/>
      </c>
      <c r="H835" s="160" t="str">
        <f>IFERROR(VLOOKUP(D835,Rate,4,FALSE)*F835,"")</f>
        <v/>
      </c>
      <c r="I835" s="161" t="str">
        <f>IFERROR(VLOOKUP(D835,Rate,5,FALSE)*F835,"")</f>
        <v/>
      </c>
    </row>
    <row r="836" spans="1:9" x14ac:dyDescent="0.3">
      <c r="A836">
        <v>835</v>
      </c>
      <c r="E836" s="163" t="str">
        <f>IFERROR(VLOOKUP(D836,Rate,2,FALSE),"")</f>
        <v/>
      </c>
      <c r="G836" s="159" t="str">
        <f>IFERROR(VLOOKUP(D836,Rate,3,FALSE)*F836,"")</f>
        <v/>
      </c>
      <c r="H836" s="160" t="str">
        <f>IFERROR(VLOOKUP(D836,Rate,4,FALSE)*F836,"")</f>
        <v/>
      </c>
      <c r="I836" s="161" t="str">
        <f>IFERROR(VLOOKUP(D836,Rate,5,FALSE)*F836,"")</f>
        <v/>
      </c>
    </row>
    <row r="837" spans="1:9" x14ac:dyDescent="0.3">
      <c r="A837">
        <v>836</v>
      </c>
      <c r="E837" s="163" t="str">
        <f>IFERROR(VLOOKUP(D837,Rate,2,FALSE),"")</f>
        <v/>
      </c>
      <c r="G837" s="159" t="str">
        <f>IFERROR(VLOOKUP(D837,Rate,3,FALSE)*F837,"")</f>
        <v/>
      </c>
      <c r="H837" s="160" t="str">
        <f>IFERROR(VLOOKUP(D837,Rate,4,FALSE)*F837,"")</f>
        <v/>
      </c>
      <c r="I837" s="161" t="str">
        <f>IFERROR(VLOOKUP(D837,Rate,5,FALSE)*F837,"")</f>
        <v/>
      </c>
    </row>
    <row r="838" spans="1:9" x14ac:dyDescent="0.3">
      <c r="A838">
        <v>837</v>
      </c>
      <c r="E838" s="163" t="str">
        <f>IFERROR(VLOOKUP(D838,Rate,2,FALSE),"")</f>
        <v/>
      </c>
      <c r="G838" s="159" t="str">
        <f>IFERROR(VLOOKUP(D838,Rate,3,FALSE)*F838,"")</f>
        <v/>
      </c>
      <c r="H838" s="160" t="str">
        <f>IFERROR(VLOOKUP(D838,Rate,4,FALSE)*F838,"")</f>
        <v/>
      </c>
      <c r="I838" s="161" t="str">
        <f>IFERROR(VLOOKUP(D838,Rate,5,FALSE)*F838,"")</f>
        <v/>
      </c>
    </row>
    <row r="839" spans="1:9" x14ac:dyDescent="0.3">
      <c r="A839">
        <v>838</v>
      </c>
      <c r="E839" s="163" t="str">
        <f>IFERROR(VLOOKUP(D839,Rate,2,FALSE),"")</f>
        <v/>
      </c>
      <c r="G839" s="159" t="str">
        <f>IFERROR(VLOOKUP(D839,Rate,3,FALSE)*F839,"")</f>
        <v/>
      </c>
      <c r="H839" s="160" t="str">
        <f>IFERROR(VLOOKUP(D839,Rate,4,FALSE)*F839,"")</f>
        <v/>
      </c>
      <c r="I839" s="161" t="str">
        <f>IFERROR(VLOOKUP(D839,Rate,5,FALSE)*F839,"")</f>
        <v/>
      </c>
    </row>
    <row r="840" spans="1:9" x14ac:dyDescent="0.3">
      <c r="A840">
        <v>839</v>
      </c>
      <c r="E840" s="163" t="str">
        <f>IFERROR(VLOOKUP(D840,Rate,2,FALSE),"")</f>
        <v/>
      </c>
      <c r="G840" s="159" t="str">
        <f>IFERROR(VLOOKUP(D840,Rate,3,FALSE)*F840,"")</f>
        <v/>
      </c>
      <c r="H840" s="160" t="str">
        <f>IFERROR(VLOOKUP(D840,Rate,4,FALSE)*F840,"")</f>
        <v/>
      </c>
      <c r="I840" s="161" t="str">
        <f>IFERROR(VLOOKUP(D840,Rate,5,FALSE)*F840,"")</f>
        <v/>
      </c>
    </row>
    <row r="841" spans="1:9" x14ac:dyDescent="0.3">
      <c r="A841">
        <v>840</v>
      </c>
      <c r="E841" s="163" t="str">
        <f>IFERROR(VLOOKUP(D841,Rate,2,FALSE),"")</f>
        <v/>
      </c>
      <c r="G841" s="159" t="str">
        <f>IFERROR(VLOOKUP(D841,Rate,3,FALSE)*F841,"")</f>
        <v/>
      </c>
      <c r="H841" s="160" t="str">
        <f>IFERROR(VLOOKUP(D841,Rate,4,FALSE)*F841,"")</f>
        <v/>
      </c>
      <c r="I841" s="161" t="str">
        <f>IFERROR(VLOOKUP(D841,Rate,5,FALSE)*F841,"")</f>
        <v/>
      </c>
    </row>
    <row r="842" spans="1:9" x14ac:dyDescent="0.3">
      <c r="A842">
        <v>841</v>
      </c>
      <c r="E842" s="163" t="str">
        <f>IFERROR(VLOOKUP(D842,Rate,2,FALSE),"")</f>
        <v/>
      </c>
      <c r="G842" s="159" t="str">
        <f>IFERROR(VLOOKUP(D842,Rate,3,FALSE)*F842,"")</f>
        <v/>
      </c>
      <c r="H842" s="160" t="str">
        <f>IFERROR(VLOOKUP(D842,Rate,4,FALSE)*F842,"")</f>
        <v/>
      </c>
      <c r="I842" s="161" t="str">
        <f>IFERROR(VLOOKUP(D842,Rate,5,FALSE)*F842,"")</f>
        <v/>
      </c>
    </row>
    <row r="843" spans="1:9" x14ac:dyDescent="0.3">
      <c r="A843">
        <v>842</v>
      </c>
      <c r="E843" s="163" t="str">
        <f>IFERROR(VLOOKUP(D843,Rate,2,FALSE),"")</f>
        <v/>
      </c>
      <c r="G843" s="159" t="str">
        <f>IFERROR(VLOOKUP(D843,Rate,3,FALSE)*F843,"")</f>
        <v/>
      </c>
      <c r="H843" s="160" t="str">
        <f>IFERROR(VLOOKUP(D843,Rate,4,FALSE)*F843,"")</f>
        <v/>
      </c>
      <c r="I843" s="161" t="str">
        <f>IFERROR(VLOOKUP(D843,Rate,5,FALSE)*F843,"")</f>
        <v/>
      </c>
    </row>
    <row r="844" spans="1:9" x14ac:dyDescent="0.3">
      <c r="A844">
        <v>843</v>
      </c>
      <c r="E844" s="163" t="str">
        <f>IFERROR(VLOOKUP(D844,Rate,2,FALSE),"")</f>
        <v/>
      </c>
      <c r="G844" s="159" t="str">
        <f>IFERROR(VLOOKUP(D844,Rate,3,FALSE)*F844,"")</f>
        <v/>
      </c>
      <c r="H844" s="160" t="str">
        <f>IFERROR(VLOOKUP(D844,Rate,4,FALSE)*F844,"")</f>
        <v/>
      </c>
      <c r="I844" s="161" t="str">
        <f>IFERROR(VLOOKUP(D844,Rate,5,FALSE)*F844,"")</f>
        <v/>
      </c>
    </row>
    <row r="845" spans="1:9" x14ac:dyDescent="0.3">
      <c r="A845">
        <v>844</v>
      </c>
      <c r="E845" s="163" t="str">
        <f>IFERROR(VLOOKUP(D845,Rate,2,FALSE),"")</f>
        <v/>
      </c>
      <c r="G845" s="159" t="str">
        <f>IFERROR(VLOOKUP(D845,Rate,3,FALSE)*F845,"")</f>
        <v/>
      </c>
      <c r="H845" s="160" t="str">
        <f>IFERROR(VLOOKUP(D845,Rate,4,FALSE)*F845,"")</f>
        <v/>
      </c>
      <c r="I845" s="161" t="str">
        <f>IFERROR(VLOOKUP(D845,Rate,5,FALSE)*F845,"")</f>
        <v/>
      </c>
    </row>
    <row r="846" spans="1:9" x14ac:dyDescent="0.3">
      <c r="A846">
        <v>845</v>
      </c>
      <c r="E846" s="163" t="str">
        <f>IFERROR(VLOOKUP(D846,Rate,2,FALSE),"")</f>
        <v/>
      </c>
      <c r="G846" s="159" t="str">
        <f>IFERROR(VLOOKUP(D846,Rate,3,FALSE)*F846,"")</f>
        <v/>
      </c>
      <c r="H846" s="160" t="str">
        <f>IFERROR(VLOOKUP(D846,Rate,4,FALSE)*F846,"")</f>
        <v/>
      </c>
      <c r="I846" s="161" t="str">
        <f>IFERROR(VLOOKUP(D846,Rate,5,FALSE)*F846,"")</f>
        <v/>
      </c>
    </row>
    <row r="847" spans="1:9" x14ac:dyDescent="0.3">
      <c r="A847">
        <v>846</v>
      </c>
      <c r="E847" s="163" t="str">
        <f>IFERROR(VLOOKUP(D847,Rate,2,FALSE),"")</f>
        <v/>
      </c>
      <c r="G847" s="159" t="str">
        <f>IFERROR(VLOOKUP(D847,Rate,3,FALSE)*F847,"")</f>
        <v/>
      </c>
      <c r="H847" s="160" t="str">
        <f>IFERROR(VLOOKUP(D847,Rate,4,FALSE)*F847,"")</f>
        <v/>
      </c>
      <c r="I847" s="161" t="str">
        <f>IFERROR(VLOOKUP(D847,Rate,5,FALSE)*F847,"")</f>
        <v/>
      </c>
    </row>
    <row r="848" spans="1:9" x14ac:dyDescent="0.3">
      <c r="A848">
        <v>847</v>
      </c>
      <c r="E848" s="163" t="str">
        <f>IFERROR(VLOOKUP(D848,Rate,2,FALSE),"")</f>
        <v/>
      </c>
      <c r="G848" s="159" t="str">
        <f>IFERROR(VLOOKUP(D848,Rate,3,FALSE)*F848,"")</f>
        <v/>
      </c>
      <c r="H848" s="160" t="str">
        <f>IFERROR(VLOOKUP(D848,Rate,4,FALSE)*F848,"")</f>
        <v/>
      </c>
      <c r="I848" s="161" t="str">
        <f>IFERROR(VLOOKUP(D848,Rate,5,FALSE)*F848,"")</f>
        <v/>
      </c>
    </row>
    <row r="849" spans="1:9" x14ac:dyDescent="0.3">
      <c r="A849">
        <v>848</v>
      </c>
      <c r="E849" s="163" t="str">
        <f>IFERROR(VLOOKUP(D849,Rate,2,FALSE),"")</f>
        <v/>
      </c>
      <c r="G849" s="159" t="str">
        <f>IFERROR(VLOOKUP(D849,Rate,3,FALSE)*F849,"")</f>
        <v/>
      </c>
      <c r="H849" s="160" t="str">
        <f>IFERROR(VLOOKUP(D849,Rate,4,FALSE)*F849,"")</f>
        <v/>
      </c>
      <c r="I849" s="161" t="str">
        <f>IFERROR(VLOOKUP(D849,Rate,5,FALSE)*F849,"")</f>
        <v/>
      </c>
    </row>
    <row r="850" spans="1:9" x14ac:dyDescent="0.3">
      <c r="A850">
        <v>849</v>
      </c>
      <c r="E850" s="163" t="str">
        <f>IFERROR(VLOOKUP(D850,Rate,2,FALSE),"")</f>
        <v/>
      </c>
      <c r="G850" s="159" t="str">
        <f>IFERROR(VLOOKUP(D850,Rate,3,FALSE)*F850,"")</f>
        <v/>
      </c>
      <c r="H850" s="160" t="str">
        <f>IFERROR(VLOOKUP(D850,Rate,4,FALSE)*F850,"")</f>
        <v/>
      </c>
      <c r="I850" s="161" t="str">
        <f>IFERROR(VLOOKUP(D850,Rate,5,FALSE)*F850,"")</f>
        <v/>
      </c>
    </row>
    <row r="851" spans="1:9" x14ac:dyDescent="0.3">
      <c r="A851">
        <v>850</v>
      </c>
      <c r="E851" s="163" t="str">
        <f>IFERROR(VLOOKUP(D851,Rate,2,FALSE),"")</f>
        <v/>
      </c>
      <c r="G851" s="159" t="str">
        <f>IFERROR(VLOOKUP(D851,Rate,3,FALSE)*F851,"")</f>
        <v/>
      </c>
      <c r="H851" s="160" t="str">
        <f>IFERROR(VLOOKUP(D851,Rate,4,FALSE)*F851,"")</f>
        <v/>
      </c>
      <c r="I851" s="161" t="str">
        <f>IFERROR(VLOOKUP(D851,Rate,5,FALSE)*F851,"")</f>
        <v/>
      </c>
    </row>
    <row r="852" spans="1:9" x14ac:dyDescent="0.3">
      <c r="A852">
        <v>851</v>
      </c>
      <c r="E852" s="163" t="str">
        <f>IFERROR(VLOOKUP(D852,Rate,2,FALSE),"")</f>
        <v/>
      </c>
      <c r="G852" s="159" t="str">
        <f>IFERROR(VLOOKUP(D852,Rate,3,FALSE)*F852,"")</f>
        <v/>
      </c>
      <c r="H852" s="160" t="str">
        <f>IFERROR(VLOOKUP(D852,Rate,4,FALSE)*F852,"")</f>
        <v/>
      </c>
      <c r="I852" s="161" t="str">
        <f>IFERROR(VLOOKUP(D852,Rate,5,FALSE)*F852,"")</f>
        <v/>
      </c>
    </row>
    <row r="853" spans="1:9" x14ac:dyDescent="0.3">
      <c r="A853">
        <v>852</v>
      </c>
      <c r="E853" s="163" t="str">
        <f>IFERROR(VLOOKUP(D853,Rate,2,FALSE),"")</f>
        <v/>
      </c>
      <c r="G853" s="159" t="str">
        <f>IFERROR(VLOOKUP(D853,Rate,3,FALSE)*F853,"")</f>
        <v/>
      </c>
      <c r="H853" s="160" t="str">
        <f>IFERROR(VLOOKUP(D853,Rate,4,FALSE)*F853,"")</f>
        <v/>
      </c>
      <c r="I853" s="161" t="str">
        <f>IFERROR(VLOOKUP(D853,Rate,5,FALSE)*F853,"")</f>
        <v/>
      </c>
    </row>
    <row r="854" spans="1:9" x14ac:dyDescent="0.3">
      <c r="A854">
        <v>853</v>
      </c>
      <c r="E854" s="163" t="str">
        <f>IFERROR(VLOOKUP(D854,Rate,2,FALSE),"")</f>
        <v/>
      </c>
      <c r="G854" s="159" t="str">
        <f>IFERROR(VLOOKUP(D854,Rate,3,FALSE)*F854,"")</f>
        <v/>
      </c>
      <c r="H854" s="160" t="str">
        <f>IFERROR(VLOOKUP(D854,Rate,4,FALSE)*F854,"")</f>
        <v/>
      </c>
      <c r="I854" s="161" t="str">
        <f>IFERROR(VLOOKUP(D854,Rate,5,FALSE)*F854,"")</f>
        <v/>
      </c>
    </row>
    <row r="855" spans="1:9" x14ac:dyDescent="0.3">
      <c r="A855">
        <v>854</v>
      </c>
      <c r="E855" s="163" t="str">
        <f>IFERROR(VLOOKUP(D855,Rate,2,FALSE),"")</f>
        <v/>
      </c>
      <c r="G855" s="159" t="str">
        <f>IFERROR(VLOOKUP(D855,Rate,3,FALSE)*F855,"")</f>
        <v/>
      </c>
      <c r="H855" s="160" t="str">
        <f>IFERROR(VLOOKUP(D855,Rate,4,FALSE)*F855,"")</f>
        <v/>
      </c>
      <c r="I855" s="161" t="str">
        <f>IFERROR(VLOOKUP(D855,Rate,5,FALSE)*F855,"")</f>
        <v/>
      </c>
    </row>
    <row r="856" spans="1:9" x14ac:dyDescent="0.3">
      <c r="A856">
        <v>855</v>
      </c>
      <c r="E856" s="163" t="str">
        <f>IFERROR(VLOOKUP(D856,Rate,2,FALSE),"")</f>
        <v/>
      </c>
      <c r="G856" s="159" t="str">
        <f>IFERROR(VLOOKUP(D856,Rate,3,FALSE)*F856,"")</f>
        <v/>
      </c>
      <c r="H856" s="160" t="str">
        <f>IFERROR(VLOOKUP(D856,Rate,4,FALSE)*F856,"")</f>
        <v/>
      </c>
      <c r="I856" s="161" t="str">
        <f>IFERROR(VLOOKUP(D856,Rate,5,FALSE)*F856,"")</f>
        <v/>
      </c>
    </row>
    <row r="857" spans="1:9" x14ac:dyDescent="0.3">
      <c r="A857">
        <v>856</v>
      </c>
      <c r="E857" s="163" t="str">
        <f>IFERROR(VLOOKUP(D857,Rate,2,FALSE),"")</f>
        <v/>
      </c>
      <c r="G857" s="159" t="str">
        <f>IFERROR(VLOOKUP(D857,Rate,3,FALSE)*F857,"")</f>
        <v/>
      </c>
      <c r="H857" s="160" t="str">
        <f>IFERROR(VLOOKUP(D857,Rate,4,FALSE)*F857,"")</f>
        <v/>
      </c>
      <c r="I857" s="161" t="str">
        <f>IFERROR(VLOOKUP(D857,Rate,5,FALSE)*F857,"")</f>
        <v/>
      </c>
    </row>
    <row r="858" spans="1:9" x14ac:dyDescent="0.3">
      <c r="A858">
        <v>857</v>
      </c>
      <c r="E858" s="163" t="str">
        <f>IFERROR(VLOOKUP(D858,Rate,2,FALSE),"")</f>
        <v/>
      </c>
      <c r="G858" s="159" t="str">
        <f>IFERROR(VLOOKUP(D858,Rate,3,FALSE)*F858,"")</f>
        <v/>
      </c>
      <c r="H858" s="160" t="str">
        <f>IFERROR(VLOOKUP(D858,Rate,4,FALSE)*F858,"")</f>
        <v/>
      </c>
      <c r="I858" s="161" t="str">
        <f>IFERROR(VLOOKUP(D858,Rate,5,FALSE)*F858,"")</f>
        <v/>
      </c>
    </row>
    <row r="859" spans="1:9" x14ac:dyDescent="0.3">
      <c r="A859">
        <v>858</v>
      </c>
      <c r="E859" s="163" t="str">
        <f>IFERROR(VLOOKUP(D859,Rate,2,FALSE),"")</f>
        <v/>
      </c>
      <c r="G859" s="159" t="str">
        <f>IFERROR(VLOOKUP(D859,Rate,3,FALSE)*F859,"")</f>
        <v/>
      </c>
      <c r="H859" s="160" t="str">
        <f>IFERROR(VLOOKUP(D859,Rate,4,FALSE)*F859,"")</f>
        <v/>
      </c>
      <c r="I859" s="161" t="str">
        <f>IFERROR(VLOOKUP(D859,Rate,5,FALSE)*F859,"")</f>
        <v/>
      </c>
    </row>
    <row r="860" spans="1:9" x14ac:dyDescent="0.3">
      <c r="A860">
        <v>859</v>
      </c>
      <c r="E860" s="163" t="str">
        <f>IFERROR(VLOOKUP(D860,Rate,2,FALSE),"")</f>
        <v/>
      </c>
      <c r="G860" s="159" t="str">
        <f>IFERROR(VLOOKUP(D860,Rate,3,FALSE)*F860,"")</f>
        <v/>
      </c>
      <c r="H860" s="160" t="str">
        <f>IFERROR(VLOOKUP(D860,Rate,4,FALSE)*F860,"")</f>
        <v/>
      </c>
      <c r="I860" s="161" t="str">
        <f>IFERROR(VLOOKUP(D860,Rate,5,FALSE)*F860,"")</f>
        <v/>
      </c>
    </row>
    <row r="861" spans="1:9" x14ac:dyDescent="0.3">
      <c r="A861">
        <v>860</v>
      </c>
      <c r="E861" s="163" t="str">
        <f>IFERROR(VLOOKUP(D861,Rate,2,FALSE),"")</f>
        <v/>
      </c>
      <c r="G861" s="159" t="str">
        <f>IFERROR(VLOOKUP(D861,Rate,3,FALSE)*F861,"")</f>
        <v/>
      </c>
      <c r="H861" s="160" t="str">
        <f>IFERROR(VLOOKUP(D861,Rate,4,FALSE)*F861,"")</f>
        <v/>
      </c>
      <c r="I861" s="161" t="str">
        <f>IFERROR(VLOOKUP(D861,Rate,5,FALSE)*F861,"")</f>
        <v/>
      </c>
    </row>
    <row r="862" spans="1:9" x14ac:dyDescent="0.3">
      <c r="A862">
        <v>861</v>
      </c>
      <c r="E862" s="163" t="str">
        <f>IFERROR(VLOOKUP(D862,Rate,2,FALSE),"")</f>
        <v/>
      </c>
      <c r="G862" s="159" t="str">
        <f>IFERROR(VLOOKUP(D862,Rate,3,FALSE)*F862,"")</f>
        <v/>
      </c>
      <c r="H862" s="160" t="str">
        <f>IFERROR(VLOOKUP(D862,Rate,4,FALSE)*F862,"")</f>
        <v/>
      </c>
      <c r="I862" s="161" t="str">
        <f>IFERROR(VLOOKUP(D862,Rate,5,FALSE)*F862,"")</f>
        <v/>
      </c>
    </row>
    <row r="863" spans="1:9" x14ac:dyDescent="0.3">
      <c r="A863">
        <v>862</v>
      </c>
      <c r="E863" s="163" t="str">
        <f>IFERROR(VLOOKUP(D863,Rate,2,FALSE),"")</f>
        <v/>
      </c>
      <c r="G863" s="159" t="str">
        <f>IFERROR(VLOOKUP(D863,Rate,3,FALSE)*F863,"")</f>
        <v/>
      </c>
      <c r="H863" s="160" t="str">
        <f>IFERROR(VLOOKUP(D863,Rate,4,FALSE)*F863,"")</f>
        <v/>
      </c>
      <c r="I863" s="161" t="str">
        <f>IFERROR(VLOOKUP(D863,Rate,5,FALSE)*F863,"")</f>
        <v/>
      </c>
    </row>
    <row r="864" spans="1:9" x14ac:dyDescent="0.3">
      <c r="A864">
        <v>863</v>
      </c>
      <c r="E864" s="163" t="str">
        <f>IFERROR(VLOOKUP(D864,Rate,2,FALSE),"")</f>
        <v/>
      </c>
      <c r="G864" s="159" t="str">
        <f>IFERROR(VLOOKUP(D864,Rate,3,FALSE)*F864,"")</f>
        <v/>
      </c>
      <c r="H864" s="160" t="str">
        <f>IFERROR(VLOOKUP(D864,Rate,4,FALSE)*F864,"")</f>
        <v/>
      </c>
      <c r="I864" s="161" t="str">
        <f>IFERROR(VLOOKUP(D864,Rate,5,FALSE)*F864,"")</f>
        <v/>
      </c>
    </row>
    <row r="865" spans="1:9" x14ac:dyDescent="0.3">
      <c r="A865">
        <v>864</v>
      </c>
      <c r="E865" s="163" t="str">
        <f>IFERROR(VLOOKUP(D865,Rate,2,FALSE),"")</f>
        <v/>
      </c>
      <c r="G865" s="159" t="str">
        <f>IFERROR(VLOOKUP(D865,Rate,3,FALSE)*F865,"")</f>
        <v/>
      </c>
      <c r="H865" s="160" t="str">
        <f>IFERROR(VLOOKUP(D865,Rate,4,FALSE)*F865,"")</f>
        <v/>
      </c>
      <c r="I865" s="161" t="str">
        <f>IFERROR(VLOOKUP(D865,Rate,5,FALSE)*F865,"")</f>
        <v/>
      </c>
    </row>
    <row r="866" spans="1:9" x14ac:dyDescent="0.3">
      <c r="A866">
        <v>865</v>
      </c>
      <c r="E866" s="163" t="str">
        <f>IFERROR(VLOOKUP(D866,Rate,2,FALSE),"")</f>
        <v/>
      </c>
      <c r="G866" s="159" t="str">
        <f>IFERROR(VLOOKUP(D866,Rate,3,FALSE)*F866,"")</f>
        <v/>
      </c>
      <c r="H866" s="160" t="str">
        <f>IFERROR(VLOOKUP(D866,Rate,4,FALSE)*F866,"")</f>
        <v/>
      </c>
      <c r="I866" s="161" t="str">
        <f>IFERROR(VLOOKUP(D866,Rate,5,FALSE)*F866,"")</f>
        <v/>
      </c>
    </row>
    <row r="867" spans="1:9" x14ac:dyDescent="0.3">
      <c r="A867">
        <v>866</v>
      </c>
      <c r="E867" s="163" t="str">
        <f>IFERROR(VLOOKUP(D867,Rate,2,FALSE),"")</f>
        <v/>
      </c>
      <c r="G867" s="159" t="str">
        <f>IFERROR(VLOOKUP(D867,Rate,3,FALSE)*F867,"")</f>
        <v/>
      </c>
      <c r="H867" s="160" t="str">
        <f>IFERROR(VLOOKUP(D867,Rate,4,FALSE)*F867,"")</f>
        <v/>
      </c>
      <c r="I867" s="161" t="str">
        <f>IFERROR(VLOOKUP(D867,Rate,5,FALSE)*F867,"")</f>
        <v/>
      </c>
    </row>
    <row r="868" spans="1:9" x14ac:dyDescent="0.3">
      <c r="A868">
        <v>867</v>
      </c>
      <c r="E868" s="163" t="str">
        <f>IFERROR(VLOOKUP(D868,Rate,2,FALSE),"")</f>
        <v/>
      </c>
      <c r="G868" s="159" t="str">
        <f>IFERROR(VLOOKUP(D868,Rate,3,FALSE)*F868,"")</f>
        <v/>
      </c>
      <c r="H868" s="160" t="str">
        <f>IFERROR(VLOOKUP(D868,Rate,4,FALSE)*F868,"")</f>
        <v/>
      </c>
      <c r="I868" s="161" t="str">
        <f>IFERROR(VLOOKUP(D868,Rate,5,FALSE)*F868,"")</f>
        <v/>
      </c>
    </row>
    <row r="869" spans="1:9" x14ac:dyDescent="0.3">
      <c r="A869">
        <v>868</v>
      </c>
      <c r="E869" s="163" t="str">
        <f>IFERROR(VLOOKUP(D869,Rate,2,FALSE),"")</f>
        <v/>
      </c>
      <c r="G869" s="159" t="str">
        <f>IFERROR(VLOOKUP(D869,Rate,3,FALSE)*F869,"")</f>
        <v/>
      </c>
      <c r="H869" s="160" t="str">
        <f>IFERROR(VLOOKUP(D869,Rate,4,FALSE)*F869,"")</f>
        <v/>
      </c>
      <c r="I869" s="161" t="str">
        <f>IFERROR(VLOOKUP(D869,Rate,5,FALSE)*F869,"")</f>
        <v/>
      </c>
    </row>
    <row r="870" spans="1:9" x14ac:dyDescent="0.3">
      <c r="A870">
        <v>869</v>
      </c>
      <c r="E870" s="163" t="str">
        <f>IFERROR(VLOOKUP(D870,Rate,2,FALSE),"")</f>
        <v/>
      </c>
      <c r="G870" s="159" t="str">
        <f>IFERROR(VLOOKUP(D870,Rate,3,FALSE)*F870,"")</f>
        <v/>
      </c>
      <c r="H870" s="160" t="str">
        <f>IFERROR(VLOOKUP(D870,Rate,4,FALSE)*F870,"")</f>
        <v/>
      </c>
      <c r="I870" s="161" t="str">
        <f>IFERROR(VLOOKUP(D870,Rate,5,FALSE)*F870,"")</f>
        <v/>
      </c>
    </row>
    <row r="871" spans="1:9" x14ac:dyDescent="0.3">
      <c r="A871">
        <v>870</v>
      </c>
      <c r="E871" s="163" t="str">
        <f>IFERROR(VLOOKUP(D871,Rate,2,FALSE),"")</f>
        <v/>
      </c>
      <c r="G871" s="159" t="str">
        <f>IFERROR(VLOOKUP(D871,Rate,3,FALSE)*F871,"")</f>
        <v/>
      </c>
      <c r="H871" s="160" t="str">
        <f>IFERROR(VLOOKUP(D871,Rate,4,FALSE)*F871,"")</f>
        <v/>
      </c>
      <c r="I871" s="161" t="str">
        <f>IFERROR(VLOOKUP(D871,Rate,5,FALSE)*F871,"")</f>
        <v/>
      </c>
    </row>
    <row r="872" spans="1:9" x14ac:dyDescent="0.3">
      <c r="A872">
        <v>871</v>
      </c>
      <c r="E872" s="163" t="str">
        <f>IFERROR(VLOOKUP(D872,Rate,2,FALSE),"")</f>
        <v/>
      </c>
      <c r="G872" s="159" t="str">
        <f>IFERROR(VLOOKUP(D872,Rate,3,FALSE)*F872,"")</f>
        <v/>
      </c>
      <c r="H872" s="160" t="str">
        <f>IFERROR(VLOOKUP(D872,Rate,4,FALSE)*F872,"")</f>
        <v/>
      </c>
      <c r="I872" s="161" t="str">
        <f>IFERROR(VLOOKUP(D872,Rate,5,FALSE)*F872,"")</f>
        <v/>
      </c>
    </row>
    <row r="873" spans="1:9" x14ac:dyDescent="0.3">
      <c r="A873">
        <v>872</v>
      </c>
      <c r="E873" s="163" t="str">
        <f>IFERROR(VLOOKUP(D873,Rate,2,FALSE),"")</f>
        <v/>
      </c>
      <c r="G873" s="159" t="str">
        <f>IFERROR(VLOOKUP(D873,Rate,3,FALSE)*F873,"")</f>
        <v/>
      </c>
      <c r="H873" s="160" t="str">
        <f>IFERROR(VLOOKUP(D873,Rate,4,FALSE)*F873,"")</f>
        <v/>
      </c>
      <c r="I873" s="161" t="str">
        <f>IFERROR(VLOOKUP(D873,Rate,5,FALSE)*F873,"")</f>
        <v/>
      </c>
    </row>
    <row r="874" spans="1:9" x14ac:dyDescent="0.3">
      <c r="A874">
        <v>873</v>
      </c>
      <c r="E874" s="163" t="str">
        <f>IFERROR(VLOOKUP(D874,Rate,2,FALSE),"")</f>
        <v/>
      </c>
      <c r="G874" s="159" t="str">
        <f>IFERROR(VLOOKUP(D874,Rate,3,FALSE)*F874,"")</f>
        <v/>
      </c>
      <c r="H874" s="160" t="str">
        <f>IFERROR(VLOOKUP(D874,Rate,4,FALSE)*F874,"")</f>
        <v/>
      </c>
      <c r="I874" s="161" t="str">
        <f>IFERROR(VLOOKUP(D874,Rate,5,FALSE)*F874,"")</f>
        <v/>
      </c>
    </row>
    <row r="875" spans="1:9" x14ac:dyDescent="0.3">
      <c r="A875">
        <v>874</v>
      </c>
      <c r="E875" s="163" t="str">
        <f>IFERROR(VLOOKUP(D875,Rate,2,FALSE),"")</f>
        <v/>
      </c>
      <c r="G875" s="159" t="str">
        <f>IFERROR(VLOOKUP(D875,Rate,3,FALSE)*F875,"")</f>
        <v/>
      </c>
      <c r="H875" s="160" t="str">
        <f>IFERROR(VLOOKUP(D875,Rate,4,FALSE)*F875,"")</f>
        <v/>
      </c>
      <c r="I875" s="161" t="str">
        <f>IFERROR(VLOOKUP(D875,Rate,5,FALSE)*F875,"")</f>
        <v/>
      </c>
    </row>
    <row r="876" spans="1:9" x14ac:dyDescent="0.3">
      <c r="A876">
        <v>875</v>
      </c>
      <c r="E876" s="163" t="str">
        <f>IFERROR(VLOOKUP(D876,Rate,2,FALSE),"")</f>
        <v/>
      </c>
      <c r="G876" s="159" t="str">
        <f>IFERROR(VLOOKUP(D876,Rate,3,FALSE)*F876,"")</f>
        <v/>
      </c>
      <c r="H876" s="160" t="str">
        <f>IFERROR(VLOOKUP(D876,Rate,4,FALSE)*F876,"")</f>
        <v/>
      </c>
      <c r="I876" s="161" t="str">
        <f>IFERROR(VLOOKUP(D876,Rate,5,FALSE)*F876,"")</f>
        <v/>
      </c>
    </row>
    <row r="877" spans="1:9" x14ac:dyDescent="0.3">
      <c r="A877">
        <v>876</v>
      </c>
      <c r="E877" s="163" t="str">
        <f>IFERROR(VLOOKUP(D877,Rate,2,FALSE),"")</f>
        <v/>
      </c>
      <c r="G877" s="159" t="str">
        <f>IFERROR(VLOOKUP(D877,Rate,3,FALSE)*F877,"")</f>
        <v/>
      </c>
      <c r="H877" s="160" t="str">
        <f>IFERROR(VLOOKUP(D877,Rate,4,FALSE)*F877,"")</f>
        <v/>
      </c>
      <c r="I877" s="161" t="str">
        <f>IFERROR(VLOOKUP(D877,Rate,5,FALSE)*F877,"")</f>
        <v/>
      </c>
    </row>
    <row r="878" spans="1:9" x14ac:dyDescent="0.3">
      <c r="A878">
        <v>877</v>
      </c>
      <c r="E878" s="163" t="str">
        <f>IFERROR(VLOOKUP(D878,Rate,2,FALSE),"")</f>
        <v/>
      </c>
      <c r="G878" s="159" t="str">
        <f>IFERROR(VLOOKUP(D878,Rate,3,FALSE)*F878,"")</f>
        <v/>
      </c>
      <c r="H878" s="160" t="str">
        <f>IFERROR(VLOOKUP(D878,Rate,4,FALSE)*F878,"")</f>
        <v/>
      </c>
      <c r="I878" s="161" t="str">
        <f>IFERROR(VLOOKUP(D878,Rate,5,FALSE)*F878,"")</f>
        <v/>
      </c>
    </row>
    <row r="879" spans="1:9" x14ac:dyDescent="0.3">
      <c r="A879">
        <v>878</v>
      </c>
      <c r="E879" s="163" t="str">
        <f>IFERROR(VLOOKUP(D879,Rate,2,FALSE),"")</f>
        <v/>
      </c>
      <c r="G879" s="159" t="str">
        <f>IFERROR(VLOOKUP(D879,Rate,3,FALSE)*F879,"")</f>
        <v/>
      </c>
      <c r="H879" s="160" t="str">
        <f>IFERROR(VLOOKUP(D879,Rate,4,FALSE)*F879,"")</f>
        <v/>
      </c>
      <c r="I879" s="161" t="str">
        <f>IFERROR(VLOOKUP(D879,Rate,5,FALSE)*F879,"")</f>
        <v/>
      </c>
    </row>
    <row r="880" spans="1:9" x14ac:dyDescent="0.3">
      <c r="A880">
        <v>879</v>
      </c>
      <c r="E880" s="163" t="str">
        <f>IFERROR(VLOOKUP(D880,Rate,2,FALSE),"")</f>
        <v/>
      </c>
      <c r="G880" s="159" t="str">
        <f>IFERROR(VLOOKUP(D880,Rate,3,FALSE)*F880,"")</f>
        <v/>
      </c>
      <c r="H880" s="160" t="str">
        <f>IFERROR(VLOOKUP(D880,Rate,4,FALSE)*F880,"")</f>
        <v/>
      </c>
      <c r="I880" s="161" t="str">
        <f>IFERROR(VLOOKUP(D880,Rate,5,FALSE)*F880,"")</f>
        <v/>
      </c>
    </row>
    <row r="881" spans="1:9" x14ac:dyDescent="0.3">
      <c r="A881">
        <v>880</v>
      </c>
      <c r="E881" s="163" t="str">
        <f>IFERROR(VLOOKUP(D881,Rate,2,FALSE),"")</f>
        <v/>
      </c>
      <c r="G881" s="159" t="str">
        <f>IFERROR(VLOOKUP(D881,Rate,3,FALSE)*F881,"")</f>
        <v/>
      </c>
      <c r="H881" s="160" t="str">
        <f>IFERROR(VLOOKUP(D881,Rate,4,FALSE)*F881,"")</f>
        <v/>
      </c>
      <c r="I881" s="161" t="str">
        <f>IFERROR(VLOOKUP(D881,Rate,5,FALSE)*F881,"")</f>
        <v/>
      </c>
    </row>
    <row r="882" spans="1:9" x14ac:dyDescent="0.3">
      <c r="A882">
        <v>881</v>
      </c>
      <c r="E882" s="163" t="str">
        <f>IFERROR(VLOOKUP(D882,Rate,2,FALSE),"")</f>
        <v/>
      </c>
      <c r="G882" s="159" t="str">
        <f>IFERROR(VLOOKUP(D882,Rate,3,FALSE)*F882,"")</f>
        <v/>
      </c>
      <c r="H882" s="160" t="str">
        <f>IFERROR(VLOOKUP(D882,Rate,4,FALSE)*F882,"")</f>
        <v/>
      </c>
      <c r="I882" s="161" t="str">
        <f>IFERROR(VLOOKUP(D882,Rate,5,FALSE)*F882,"")</f>
        <v/>
      </c>
    </row>
    <row r="883" spans="1:9" x14ac:dyDescent="0.3">
      <c r="A883">
        <v>882</v>
      </c>
      <c r="E883" s="163" t="str">
        <f>IFERROR(VLOOKUP(D883,Rate,2,FALSE),"")</f>
        <v/>
      </c>
      <c r="G883" s="159" t="str">
        <f>IFERROR(VLOOKUP(D883,Rate,3,FALSE)*F883,"")</f>
        <v/>
      </c>
      <c r="H883" s="160" t="str">
        <f>IFERROR(VLOOKUP(D883,Rate,4,FALSE)*F883,"")</f>
        <v/>
      </c>
      <c r="I883" s="161" t="str">
        <f>IFERROR(VLOOKUP(D883,Rate,5,FALSE)*F883,"")</f>
        <v/>
      </c>
    </row>
    <row r="884" spans="1:9" x14ac:dyDescent="0.3">
      <c r="A884">
        <v>883</v>
      </c>
      <c r="E884" s="163" t="str">
        <f>IFERROR(VLOOKUP(D884,Rate,2,FALSE),"")</f>
        <v/>
      </c>
      <c r="G884" s="159" t="str">
        <f>IFERROR(VLOOKUP(D884,Rate,3,FALSE)*F884,"")</f>
        <v/>
      </c>
      <c r="H884" s="160" t="str">
        <f>IFERROR(VLOOKUP(D884,Rate,4,FALSE)*F884,"")</f>
        <v/>
      </c>
      <c r="I884" s="161" t="str">
        <f>IFERROR(VLOOKUP(D884,Rate,5,FALSE)*F884,"")</f>
        <v/>
      </c>
    </row>
    <row r="885" spans="1:9" x14ac:dyDescent="0.3">
      <c r="A885">
        <v>884</v>
      </c>
      <c r="E885" s="163" t="str">
        <f>IFERROR(VLOOKUP(D885,Rate,2,FALSE),"")</f>
        <v/>
      </c>
      <c r="G885" s="159" t="str">
        <f>IFERROR(VLOOKUP(D885,Rate,3,FALSE)*F885,"")</f>
        <v/>
      </c>
      <c r="H885" s="160" t="str">
        <f>IFERROR(VLOOKUP(D885,Rate,4,FALSE)*F885,"")</f>
        <v/>
      </c>
      <c r="I885" s="161" t="str">
        <f>IFERROR(VLOOKUP(D885,Rate,5,FALSE)*F885,"")</f>
        <v/>
      </c>
    </row>
    <row r="886" spans="1:9" x14ac:dyDescent="0.3">
      <c r="A886">
        <v>885</v>
      </c>
      <c r="E886" s="163" t="str">
        <f>IFERROR(VLOOKUP(D886,Rate,2,FALSE),"")</f>
        <v/>
      </c>
      <c r="G886" s="159" t="str">
        <f>IFERROR(VLOOKUP(D886,Rate,3,FALSE)*F886,"")</f>
        <v/>
      </c>
      <c r="H886" s="160" t="str">
        <f>IFERROR(VLOOKUP(D886,Rate,4,FALSE)*F886,"")</f>
        <v/>
      </c>
      <c r="I886" s="161" t="str">
        <f>IFERROR(VLOOKUP(D886,Rate,5,FALSE)*F886,"")</f>
        <v/>
      </c>
    </row>
    <row r="887" spans="1:9" x14ac:dyDescent="0.3">
      <c r="A887">
        <v>886</v>
      </c>
      <c r="E887" s="163" t="str">
        <f>IFERROR(VLOOKUP(D887,Rate,2,FALSE),"")</f>
        <v/>
      </c>
      <c r="G887" s="159" t="str">
        <f>IFERROR(VLOOKUP(D887,Rate,3,FALSE)*F887,"")</f>
        <v/>
      </c>
      <c r="H887" s="160" t="str">
        <f>IFERROR(VLOOKUP(D887,Rate,4,FALSE)*F887,"")</f>
        <v/>
      </c>
      <c r="I887" s="161" t="str">
        <f>IFERROR(VLOOKUP(D887,Rate,5,FALSE)*F887,"")</f>
        <v/>
      </c>
    </row>
    <row r="888" spans="1:9" x14ac:dyDescent="0.3">
      <c r="A888">
        <v>887</v>
      </c>
      <c r="E888" s="163" t="str">
        <f>IFERROR(VLOOKUP(D888,Rate,2,FALSE),"")</f>
        <v/>
      </c>
      <c r="G888" s="159" t="str">
        <f>IFERROR(VLOOKUP(D888,Rate,3,FALSE)*F888,"")</f>
        <v/>
      </c>
      <c r="H888" s="160" t="str">
        <f>IFERROR(VLOOKUP(D888,Rate,4,FALSE)*F888,"")</f>
        <v/>
      </c>
      <c r="I888" s="161" t="str">
        <f>IFERROR(VLOOKUP(D888,Rate,5,FALSE)*F888,"")</f>
        <v/>
      </c>
    </row>
    <row r="889" spans="1:9" x14ac:dyDescent="0.3">
      <c r="A889">
        <v>888</v>
      </c>
      <c r="E889" s="163" t="str">
        <f>IFERROR(VLOOKUP(D889,Rate,2,FALSE),"")</f>
        <v/>
      </c>
      <c r="G889" s="159" t="str">
        <f>IFERROR(VLOOKUP(D889,Rate,3,FALSE)*F889,"")</f>
        <v/>
      </c>
      <c r="H889" s="160" t="str">
        <f>IFERROR(VLOOKUP(D889,Rate,4,FALSE)*F889,"")</f>
        <v/>
      </c>
      <c r="I889" s="161" t="str">
        <f>IFERROR(VLOOKUP(D889,Rate,5,FALSE)*F889,"")</f>
        <v/>
      </c>
    </row>
    <row r="890" spans="1:9" x14ac:dyDescent="0.3">
      <c r="A890">
        <v>889</v>
      </c>
      <c r="E890" s="163" t="str">
        <f>IFERROR(VLOOKUP(D890,Rate,2,FALSE),"")</f>
        <v/>
      </c>
      <c r="G890" s="159" t="str">
        <f>IFERROR(VLOOKUP(D890,Rate,3,FALSE)*F890,"")</f>
        <v/>
      </c>
      <c r="H890" s="160" t="str">
        <f>IFERROR(VLOOKUP(D890,Rate,4,FALSE)*F890,"")</f>
        <v/>
      </c>
      <c r="I890" s="161" t="str">
        <f>IFERROR(VLOOKUP(D890,Rate,5,FALSE)*F890,"")</f>
        <v/>
      </c>
    </row>
    <row r="891" spans="1:9" x14ac:dyDescent="0.3">
      <c r="A891">
        <v>890</v>
      </c>
      <c r="E891" s="163" t="str">
        <f>IFERROR(VLOOKUP(D891,Rate,2,FALSE),"")</f>
        <v/>
      </c>
      <c r="G891" s="159" t="str">
        <f>IFERROR(VLOOKUP(D891,Rate,3,FALSE)*F891,"")</f>
        <v/>
      </c>
      <c r="H891" s="160" t="str">
        <f>IFERROR(VLOOKUP(D891,Rate,4,FALSE)*F891,"")</f>
        <v/>
      </c>
      <c r="I891" s="161" t="str">
        <f>IFERROR(VLOOKUP(D891,Rate,5,FALSE)*F891,"")</f>
        <v/>
      </c>
    </row>
    <row r="892" spans="1:9" x14ac:dyDescent="0.3">
      <c r="A892">
        <v>891</v>
      </c>
      <c r="E892" s="163" t="str">
        <f>IFERROR(VLOOKUP(D892,Rate,2,FALSE),"")</f>
        <v/>
      </c>
      <c r="G892" s="159" t="str">
        <f>IFERROR(VLOOKUP(D892,Rate,3,FALSE)*F892,"")</f>
        <v/>
      </c>
      <c r="H892" s="160" t="str">
        <f>IFERROR(VLOOKUP(D892,Rate,4,FALSE)*F892,"")</f>
        <v/>
      </c>
      <c r="I892" s="161" t="str">
        <f>IFERROR(VLOOKUP(D892,Rate,5,FALSE)*F892,"")</f>
        <v/>
      </c>
    </row>
    <row r="893" spans="1:9" x14ac:dyDescent="0.3">
      <c r="A893">
        <v>892</v>
      </c>
      <c r="E893" s="163" t="str">
        <f>IFERROR(VLOOKUP(D893,Rate,2,FALSE),"")</f>
        <v/>
      </c>
      <c r="G893" s="159" t="str">
        <f>IFERROR(VLOOKUP(D893,Rate,3,FALSE)*F893,"")</f>
        <v/>
      </c>
      <c r="H893" s="160" t="str">
        <f>IFERROR(VLOOKUP(D893,Rate,4,FALSE)*F893,"")</f>
        <v/>
      </c>
      <c r="I893" s="161" t="str">
        <f>IFERROR(VLOOKUP(D893,Rate,5,FALSE)*F893,"")</f>
        <v/>
      </c>
    </row>
    <row r="894" spans="1:9" x14ac:dyDescent="0.3">
      <c r="A894">
        <v>893</v>
      </c>
      <c r="E894" s="163" t="str">
        <f>IFERROR(VLOOKUP(D894,Rate,2,FALSE),"")</f>
        <v/>
      </c>
      <c r="G894" s="159" t="str">
        <f>IFERROR(VLOOKUP(D894,Rate,3,FALSE)*F894,"")</f>
        <v/>
      </c>
      <c r="H894" s="160" t="str">
        <f>IFERROR(VLOOKUP(D894,Rate,4,FALSE)*F894,"")</f>
        <v/>
      </c>
      <c r="I894" s="161" t="str">
        <f>IFERROR(VLOOKUP(D894,Rate,5,FALSE)*F894,"")</f>
        <v/>
      </c>
    </row>
    <row r="895" spans="1:9" x14ac:dyDescent="0.3">
      <c r="A895">
        <v>894</v>
      </c>
      <c r="E895" s="163" t="str">
        <f>IFERROR(VLOOKUP(D895,Rate,2,FALSE),"")</f>
        <v/>
      </c>
      <c r="G895" s="159" t="str">
        <f>IFERROR(VLOOKUP(D895,Rate,3,FALSE)*F895,"")</f>
        <v/>
      </c>
      <c r="H895" s="160" t="str">
        <f>IFERROR(VLOOKUP(D895,Rate,4,FALSE)*F895,"")</f>
        <v/>
      </c>
      <c r="I895" s="161" t="str">
        <f>IFERROR(VLOOKUP(D895,Rate,5,FALSE)*F895,"")</f>
        <v/>
      </c>
    </row>
    <row r="896" spans="1:9" x14ac:dyDescent="0.3">
      <c r="A896">
        <v>895</v>
      </c>
      <c r="E896" s="163" t="str">
        <f>IFERROR(VLOOKUP(D896,Rate,2,FALSE),"")</f>
        <v/>
      </c>
      <c r="G896" s="159" t="str">
        <f>IFERROR(VLOOKUP(D896,Rate,3,FALSE)*F896,"")</f>
        <v/>
      </c>
      <c r="H896" s="160" t="str">
        <f>IFERROR(VLOOKUP(D896,Rate,4,FALSE)*F896,"")</f>
        <v/>
      </c>
      <c r="I896" s="161" t="str">
        <f>IFERROR(VLOOKUP(D896,Rate,5,FALSE)*F896,"")</f>
        <v/>
      </c>
    </row>
    <row r="897" spans="1:9" x14ac:dyDescent="0.3">
      <c r="A897">
        <v>896</v>
      </c>
      <c r="E897" s="163" t="str">
        <f>IFERROR(VLOOKUP(D897,Rate,2,FALSE),"")</f>
        <v/>
      </c>
      <c r="G897" s="159" t="str">
        <f>IFERROR(VLOOKUP(D897,Rate,3,FALSE)*F897,"")</f>
        <v/>
      </c>
      <c r="H897" s="160" t="str">
        <f>IFERROR(VLOOKUP(D897,Rate,4,FALSE)*F897,"")</f>
        <v/>
      </c>
      <c r="I897" s="161" t="str">
        <f>IFERROR(VLOOKUP(D897,Rate,5,FALSE)*F897,"")</f>
        <v/>
      </c>
    </row>
    <row r="898" spans="1:9" x14ac:dyDescent="0.3">
      <c r="A898">
        <v>897</v>
      </c>
      <c r="E898" s="163" t="str">
        <f>IFERROR(VLOOKUP(D898,Rate,2,FALSE),"")</f>
        <v/>
      </c>
      <c r="G898" s="159" t="str">
        <f>IFERROR(VLOOKUP(D898,Rate,3,FALSE)*F898,"")</f>
        <v/>
      </c>
      <c r="H898" s="160" t="str">
        <f>IFERROR(VLOOKUP(D898,Rate,4,FALSE)*F898,"")</f>
        <v/>
      </c>
      <c r="I898" s="161" t="str">
        <f>IFERROR(VLOOKUP(D898,Rate,5,FALSE)*F898,"")</f>
        <v/>
      </c>
    </row>
    <row r="899" spans="1:9" x14ac:dyDescent="0.3">
      <c r="A899">
        <v>898</v>
      </c>
      <c r="E899" s="163" t="str">
        <f>IFERROR(VLOOKUP(D899,Rate,2,FALSE),"")</f>
        <v/>
      </c>
      <c r="G899" s="159" t="str">
        <f>IFERROR(VLOOKUP(D899,Rate,3,FALSE)*F899,"")</f>
        <v/>
      </c>
      <c r="H899" s="160" t="str">
        <f>IFERROR(VLOOKUP(D899,Rate,4,FALSE)*F899,"")</f>
        <v/>
      </c>
      <c r="I899" s="161" t="str">
        <f>IFERROR(VLOOKUP(D899,Rate,5,FALSE)*F899,"")</f>
        <v/>
      </c>
    </row>
    <row r="900" spans="1:9" x14ac:dyDescent="0.3">
      <c r="A900">
        <v>899</v>
      </c>
      <c r="E900" s="163" t="str">
        <f>IFERROR(VLOOKUP(D900,Rate,2,FALSE),"")</f>
        <v/>
      </c>
      <c r="G900" s="159" t="str">
        <f>IFERROR(VLOOKUP(D900,Rate,3,FALSE)*F900,"")</f>
        <v/>
      </c>
      <c r="H900" s="160" t="str">
        <f>IFERROR(VLOOKUP(D900,Rate,4,FALSE)*F900,"")</f>
        <v/>
      </c>
      <c r="I900" s="161" t="str">
        <f>IFERROR(VLOOKUP(D900,Rate,5,FALSE)*F900,"")</f>
        <v/>
      </c>
    </row>
    <row r="901" spans="1:9" x14ac:dyDescent="0.3">
      <c r="A901">
        <v>900</v>
      </c>
      <c r="E901" s="163" t="str">
        <f>IFERROR(VLOOKUP(D901,Rate,2,FALSE),"")</f>
        <v/>
      </c>
      <c r="G901" s="159" t="str">
        <f>IFERROR(VLOOKUP(D901,Rate,3,FALSE)*F901,"")</f>
        <v/>
      </c>
      <c r="H901" s="160" t="str">
        <f>IFERROR(VLOOKUP(D901,Rate,4,FALSE)*F901,"")</f>
        <v/>
      </c>
      <c r="I901" s="161" t="str">
        <f>IFERROR(VLOOKUP(D901,Rate,5,FALSE)*F901,"")</f>
        <v/>
      </c>
    </row>
    <row r="902" spans="1:9" x14ac:dyDescent="0.3">
      <c r="A902">
        <v>901</v>
      </c>
      <c r="E902" s="163" t="str">
        <f>IFERROR(VLOOKUP(D902,Rate,2,FALSE),"")</f>
        <v/>
      </c>
      <c r="G902" s="159" t="str">
        <f>IFERROR(VLOOKUP(D902,Rate,3,FALSE)*F902,"")</f>
        <v/>
      </c>
      <c r="H902" s="160" t="str">
        <f>IFERROR(VLOOKUP(D902,Rate,4,FALSE)*F902,"")</f>
        <v/>
      </c>
      <c r="I902" s="161" t="str">
        <f>IFERROR(VLOOKUP(D902,Rate,5,FALSE)*F902,"")</f>
        <v/>
      </c>
    </row>
    <row r="903" spans="1:9" x14ac:dyDescent="0.3">
      <c r="A903">
        <v>902</v>
      </c>
      <c r="E903" s="163" t="str">
        <f>IFERROR(VLOOKUP(D903,Rate,2,FALSE),"")</f>
        <v/>
      </c>
      <c r="G903" s="159" t="str">
        <f>IFERROR(VLOOKUP(D903,Rate,3,FALSE)*F903,"")</f>
        <v/>
      </c>
      <c r="H903" s="160" t="str">
        <f>IFERROR(VLOOKUP(D903,Rate,4,FALSE)*F903,"")</f>
        <v/>
      </c>
      <c r="I903" s="161" t="str">
        <f>IFERROR(VLOOKUP(D903,Rate,5,FALSE)*F903,"")</f>
        <v/>
      </c>
    </row>
    <row r="904" spans="1:9" x14ac:dyDescent="0.3">
      <c r="A904">
        <v>903</v>
      </c>
      <c r="E904" s="163" t="str">
        <f>IFERROR(VLOOKUP(D904,Rate,2,FALSE),"")</f>
        <v/>
      </c>
      <c r="G904" s="159" t="str">
        <f>IFERROR(VLOOKUP(D904,Rate,3,FALSE)*F904,"")</f>
        <v/>
      </c>
      <c r="H904" s="160" t="str">
        <f>IFERROR(VLOOKUP(D904,Rate,4,FALSE)*F904,"")</f>
        <v/>
      </c>
      <c r="I904" s="161" t="str">
        <f>IFERROR(VLOOKUP(D904,Rate,5,FALSE)*F904,"")</f>
        <v/>
      </c>
    </row>
    <row r="905" spans="1:9" x14ac:dyDescent="0.3">
      <c r="A905">
        <v>904</v>
      </c>
      <c r="E905" s="163" t="str">
        <f>IFERROR(VLOOKUP(D905,Rate,2,FALSE),"")</f>
        <v/>
      </c>
      <c r="G905" s="159" t="str">
        <f>IFERROR(VLOOKUP(D905,Rate,3,FALSE)*F905,"")</f>
        <v/>
      </c>
      <c r="H905" s="160" t="str">
        <f>IFERROR(VLOOKUP(D905,Rate,4,FALSE)*F905,"")</f>
        <v/>
      </c>
      <c r="I905" s="161" t="str">
        <f>IFERROR(VLOOKUP(D905,Rate,5,FALSE)*F905,"")</f>
        <v/>
      </c>
    </row>
    <row r="906" spans="1:9" x14ac:dyDescent="0.3">
      <c r="A906">
        <v>905</v>
      </c>
      <c r="E906" s="163" t="str">
        <f>IFERROR(VLOOKUP(D906,Rate,2,FALSE),"")</f>
        <v/>
      </c>
      <c r="G906" s="159" t="str">
        <f>IFERROR(VLOOKUP(D906,Rate,3,FALSE)*F906,"")</f>
        <v/>
      </c>
      <c r="H906" s="160" t="str">
        <f>IFERROR(VLOOKUP(D906,Rate,4,FALSE)*F906,"")</f>
        <v/>
      </c>
      <c r="I906" s="161" t="str">
        <f>IFERROR(VLOOKUP(D906,Rate,5,FALSE)*F906,"")</f>
        <v/>
      </c>
    </row>
    <row r="907" spans="1:9" x14ac:dyDescent="0.3">
      <c r="A907">
        <v>906</v>
      </c>
      <c r="E907" s="163" t="str">
        <f>IFERROR(VLOOKUP(D907,Rate,2,FALSE),"")</f>
        <v/>
      </c>
      <c r="G907" s="159" t="str">
        <f>IFERROR(VLOOKUP(D907,Rate,3,FALSE)*F907,"")</f>
        <v/>
      </c>
      <c r="H907" s="160" t="str">
        <f>IFERROR(VLOOKUP(D907,Rate,4,FALSE)*F907,"")</f>
        <v/>
      </c>
      <c r="I907" s="161" t="str">
        <f>IFERROR(VLOOKUP(D907,Rate,5,FALSE)*F907,"")</f>
        <v/>
      </c>
    </row>
    <row r="908" spans="1:9" x14ac:dyDescent="0.3">
      <c r="A908">
        <v>907</v>
      </c>
      <c r="E908" s="163" t="str">
        <f>IFERROR(VLOOKUP(D908,Rate,2,FALSE),"")</f>
        <v/>
      </c>
      <c r="G908" s="159" t="str">
        <f>IFERROR(VLOOKUP(D908,Rate,3,FALSE)*F908,"")</f>
        <v/>
      </c>
      <c r="H908" s="160" t="str">
        <f>IFERROR(VLOOKUP(D908,Rate,4,FALSE)*F908,"")</f>
        <v/>
      </c>
      <c r="I908" s="161" t="str">
        <f>IFERROR(VLOOKUP(D908,Rate,5,FALSE)*F908,"")</f>
        <v/>
      </c>
    </row>
    <row r="909" spans="1:9" x14ac:dyDescent="0.3">
      <c r="A909">
        <v>908</v>
      </c>
      <c r="E909" s="163" t="str">
        <f>IFERROR(VLOOKUP(D909,Rate,2,FALSE),"")</f>
        <v/>
      </c>
      <c r="G909" s="159" t="str">
        <f>IFERROR(VLOOKUP(D909,Rate,3,FALSE)*F909,"")</f>
        <v/>
      </c>
      <c r="H909" s="160" t="str">
        <f>IFERROR(VLOOKUP(D909,Rate,4,FALSE)*F909,"")</f>
        <v/>
      </c>
      <c r="I909" s="161" t="str">
        <f>IFERROR(VLOOKUP(D909,Rate,5,FALSE)*F909,"")</f>
        <v/>
      </c>
    </row>
    <row r="910" spans="1:9" x14ac:dyDescent="0.3">
      <c r="A910">
        <v>909</v>
      </c>
      <c r="E910" s="163" t="str">
        <f>IFERROR(VLOOKUP(D910,Rate,2,FALSE),"")</f>
        <v/>
      </c>
      <c r="G910" s="159" t="str">
        <f>IFERROR(VLOOKUP(D910,Rate,3,FALSE)*F910,"")</f>
        <v/>
      </c>
      <c r="H910" s="160" t="str">
        <f>IFERROR(VLOOKUP(D910,Rate,4,FALSE)*F910,"")</f>
        <v/>
      </c>
      <c r="I910" s="161" t="str">
        <f>IFERROR(VLOOKUP(D910,Rate,5,FALSE)*F910,"")</f>
        <v/>
      </c>
    </row>
    <row r="911" spans="1:9" x14ac:dyDescent="0.3">
      <c r="A911">
        <v>910</v>
      </c>
      <c r="E911" s="163" t="str">
        <f>IFERROR(VLOOKUP(D911,Rate,2,FALSE),"")</f>
        <v/>
      </c>
      <c r="G911" s="159" t="str">
        <f>IFERROR(VLOOKUP(D911,Rate,3,FALSE)*F911,"")</f>
        <v/>
      </c>
      <c r="H911" s="160" t="str">
        <f>IFERROR(VLOOKUP(D911,Rate,4,FALSE)*F911,"")</f>
        <v/>
      </c>
      <c r="I911" s="161" t="str">
        <f>IFERROR(VLOOKUP(D911,Rate,5,FALSE)*F911,"")</f>
        <v/>
      </c>
    </row>
    <row r="912" spans="1:9" x14ac:dyDescent="0.3">
      <c r="A912">
        <v>911</v>
      </c>
      <c r="E912" s="163" t="str">
        <f>IFERROR(VLOOKUP(D912,Rate,2,FALSE),"")</f>
        <v/>
      </c>
      <c r="G912" s="159" t="str">
        <f>IFERROR(VLOOKUP(D912,Rate,3,FALSE)*F912,"")</f>
        <v/>
      </c>
      <c r="H912" s="160" t="str">
        <f>IFERROR(VLOOKUP(D912,Rate,4,FALSE)*F912,"")</f>
        <v/>
      </c>
      <c r="I912" s="161" t="str">
        <f>IFERROR(VLOOKUP(D912,Rate,5,FALSE)*F912,"")</f>
        <v/>
      </c>
    </row>
    <row r="913" spans="1:9" x14ac:dyDescent="0.3">
      <c r="A913">
        <v>912</v>
      </c>
      <c r="E913" s="163" t="str">
        <f>IFERROR(VLOOKUP(D913,Rate,2,FALSE),"")</f>
        <v/>
      </c>
      <c r="G913" s="159" t="str">
        <f>IFERROR(VLOOKUP(D913,Rate,3,FALSE)*F913,"")</f>
        <v/>
      </c>
      <c r="H913" s="160" t="str">
        <f>IFERROR(VLOOKUP(D913,Rate,4,FALSE)*F913,"")</f>
        <v/>
      </c>
      <c r="I913" s="161" t="str">
        <f>IFERROR(VLOOKUP(D913,Rate,5,FALSE)*F913,"")</f>
        <v/>
      </c>
    </row>
    <row r="914" spans="1:9" x14ac:dyDescent="0.3">
      <c r="A914">
        <v>913</v>
      </c>
      <c r="E914" s="163" t="str">
        <f>IFERROR(VLOOKUP(D914,Rate,2,FALSE),"")</f>
        <v/>
      </c>
      <c r="G914" s="159" t="str">
        <f>IFERROR(VLOOKUP(D914,Rate,3,FALSE)*F914,"")</f>
        <v/>
      </c>
      <c r="H914" s="160" t="str">
        <f>IFERROR(VLOOKUP(D914,Rate,4,FALSE)*F914,"")</f>
        <v/>
      </c>
      <c r="I914" s="161" t="str">
        <f>IFERROR(VLOOKUP(D914,Rate,5,FALSE)*F914,"")</f>
        <v/>
      </c>
    </row>
    <row r="915" spans="1:9" x14ac:dyDescent="0.3">
      <c r="A915">
        <v>914</v>
      </c>
      <c r="E915" s="163" t="str">
        <f>IFERROR(VLOOKUP(D915,Rate,2,FALSE),"")</f>
        <v/>
      </c>
      <c r="G915" s="159" t="str">
        <f>IFERROR(VLOOKUP(D915,Rate,3,FALSE)*F915,"")</f>
        <v/>
      </c>
      <c r="H915" s="160" t="str">
        <f>IFERROR(VLOOKUP(D915,Rate,4,FALSE)*F915,"")</f>
        <v/>
      </c>
      <c r="I915" s="161" t="str">
        <f>IFERROR(VLOOKUP(D915,Rate,5,FALSE)*F915,"")</f>
        <v/>
      </c>
    </row>
    <row r="916" spans="1:9" x14ac:dyDescent="0.3">
      <c r="A916">
        <v>915</v>
      </c>
      <c r="E916" s="163" t="str">
        <f>IFERROR(VLOOKUP(D916,Rate,2,FALSE),"")</f>
        <v/>
      </c>
      <c r="G916" s="159" t="str">
        <f>IFERROR(VLOOKUP(D916,Rate,3,FALSE)*F916,"")</f>
        <v/>
      </c>
      <c r="H916" s="160" t="str">
        <f>IFERROR(VLOOKUP(D916,Rate,4,FALSE)*F916,"")</f>
        <v/>
      </c>
      <c r="I916" s="161" t="str">
        <f>IFERROR(VLOOKUP(D916,Rate,5,FALSE)*F916,"")</f>
        <v/>
      </c>
    </row>
    <row r="917" spans="1:9" x14ac:dyDescent="0.3">
      <c r="A917">
        <v>916</v>
      </c>
      <c r="E917" s="163" t="str">
        <f>IFERROR(VLOOKUP(D917,Rate,2,FALSE),"")</f>
        <v/>
      </c>
      <c r="G917" s="159" t="str">
        <f>IFERROR(VLOOKUP(D917,Rate,3,FALSE)*F917,"")</f>
        <v/>
      </c>
      <c r="H917" s="160" t="str">
        <f>IFERROR(VLOOKUP(D917,Rate,4,FALSE)*F917,"")</f>
        <v/>
      </c>
      <c r="I917" s="161" t="str">
        <f>IFERROR(VLOOKUP(D917,Rate,5,FALSE)*F917,"")</f>
        <v/>
      </c>
    </row>
    <row r="918" spans="1:9" x14ac:dyDescent="0.3">
      <c r="A918">
        <v>917</v>
      </c>
      <c r="E918" s="163" t="str">
        <f>IFERROR(VLOOKUP(D918,Rate,2,FALSE),"")</f>
        <v/>
      </c>
      <c r="G918" s="159" t="str">
        <f>IFERROR(VLOOKUP(D918,Rate,3,FALSE)*F918,"")</f>
        <v/>
      </c>
      <c r="H918" s="160" t="str">
        <f>IFERROR(VLOOKUP(D918,Rate,4,FALSE)*F918,"")</f>
        <v/>
      </c>
      <c r="I918" s="161" t="str">
        <f>IFERROR(VLOOKUP(D918,Rate,5,FALSE)*F918,"")</f>
        <v/>
      </c>
    </row>
    <row r="919" spans="1:9" x14ac:dyDescent="0.3">
      <c r="A919">
        <v>918</v>
      </c>
      <c r="E919" s="163" t="str">
        <f>IFERROR(VLOOKUP(D919,Rate,2,FALSE),"")</f>
        <v/>
      </c>
      <c r="G919" s="159" t="str">
        <f>IFERROR(VLOOKUP(D919,Rate,3,FALSE)*F919,"")</f>
        <v/>
      </c>
      <c r="H919" s="160" t="str">
        <f>IFERROR(VLOOKUP(D919,Rate,4,FALSE)*F919,"")</f>
        <v/>
      </c>
      <c r="I919" s="161" t="str">
        <f>IFERROR(VLOOKUP(D919,Rate,5,FALSE)*F919,"")</f>
        <v/>
      </c>
    </row>
    <row r="920" spans="1:9" x14ac:dyDescent="0.3">
      <c r="A920">
        <v>919</v>
      </c>
      <c r="E920" s="163" t="str">
        <f>IFERROR(VLOOKUP(D920,Rate,2,FALSE),"")</f>
        <v/>
      </c>
      <c r="G920" s="159" t="str">
        <f>IFERROR(VLOOKUP(D920,Rate,3,FALSE)*F920,"")</f>
        <v/>
      </c>
      <c r="H920" s="160" t="str">
        <f>IFERROR(VLOOKUP(D920,Rate,4,FALSE)*F920,"")</f>
        <v/>
      </c>
      <c r="I920" s="161" t="str">
        <f>IFERROR(VLOOKUP(D920,Rate,5,FALSE)*F920,"")</f>
        <v/>
      </c>
    </row>
    <row r="921" spans="1:9" x14ac:dyDescent="0.3">
      <c r="A921">
        <v>920</v>
      </c>
      <c r="E921" s="163" t="str">
        <f>IFERROR(VLOOKUP(D921,Rate,2,FALSE),"")</f>
        <v/>
      </c>
      <c r="G921" s="159" t="str">
        <f>IFERROR(VLOOKUP(D921,Rate,3,FALSE)*F921,"")</f>
        <v/>
      </c>
      <c r="H921" s="160" t="str">
        <f>IFERROR(VLOOKUP(D921,Rate,4,FALSE)*F921,"")</f>
        <v/>
      </c>
      <c r="I921" s="161" t="str">
        <f>IFERROR(VLOOKUP(D921,Rate,5,FALSE)*F921,"")</f>
        <v/>
      </c>
    </row>
    <row r="922" spans="1:9" x14ac:dyDescent="0.3">
      <c r="A922">
        <v>921</v>
      </c>
      <c r="E922" s="163" t="str">
        <f>IFERROR(VLOOKUP(D922,Rate,2,FALSE),"")</f>
        <v/>
      </c>
      <c r="G922" s="159" t="str">
        <f>IFERROR(VLOOKUP(D922,Rate,3,FALSE)*F922,"")</f>
        <v/>
      </c>
      <c r="H922" s="160" t="str">
        <f>IFERROR(VLOOKUP(D922,Rate,4,FALSE)*F922,"")</f>
        <v/>
      </c>
      <c r="I922" s="161" t="str">
        <f>IFERROR(VLOOKUP(D922,Rate,5,FALSE)*F922,"")</f>
        <v/>
      </c>
    </row>
    <row r="923" spans="1:9" x14ac:dyDescent="0.3">
      <c r="A923">
        <v>922</v>
      </c>
      <c r="E923" s="163" t="str">
        <f>IFERROR(VLOOKUP(D923,Rate,2,FALSE),"")</f>
        <v/>
      </c>
      <c r="G923" s="159" t="str">
        <f>IFERROR(VLOOKUP(D923,Rate,3,FALSE)*F923,"")</f>
        <v/>
      </c>
      <c r="H923" s="160" t="str">
        <f>IFERROR(VLOOKUP(D923,Rate,4,FALSE)*F923,"")</f>
        <v/>
      </c>
      <c r="I923" s="161" t="str">
        <f>IFERROR(VLOOKUP(D923,Rate,5,FALSE)*F923,"")</f>
        <v/>
      </c>
    </row>
    <row r="924" spans="1:9" x14ac:dyDescent="0.3">
      <c r="A924">
        <v>923</v>
      </c>
      <c r="E924" s="163" t="str">
        <f>IFERROR(VLOOKUP(D924,Rate,2,FALSE),"")</f>
        <v/>
      </c>
      <c r="G924" s="159" t="str">
        <f>IFERROR(VLOOKUP(D924,Rate,3,FALSE)*F924,"")</f>
        <v/>
      </c>
      <c r="H924" s="160" t="str">
        <f>IFERROR(VLOOKUP(D924,Rate,4,FALSE)*F924,"")</f>
        <v/>
      </c>
      <c r="I924" s="161" t="str">
        <f>IFERROR(VLOOKUP(D924,Rate,5,FALSE)*F924,"")</f>
        <v/>
      </c>
    </row>
    <row r="925" spans="1:9" x14ac:dyDescent="0.3">
      <c r="A925">
        <v>924</v>
      </c>
      <c r="E925" s="163" t="str">
        <f>IFERROR(VLOOKUP(D925,Rate,2,FALSE),"")</f>
        <v/>
      </c>
      <c r="G925" s="159" t="str">
        <f>IFERROR(VLOOKUP(D925,Rate,3,FALSE)*F925,"")</f>
        <v/>
      </c>
      <c r="H925" s="160" t="str">
        <f>IFERROR(VLOOKUP(D925,Rate,4,FALSE)*F925,"")</f>
        <v/>
      </c>
      <c r="I925" s="161" t="str">
        <f>IFERROR(VLOOKUP(D925,Rate,5,FALSE)*F925,"")</f>
        <v/>
      </c>
    </row>
    <row r="926" spans="1:9" x14ac:dyDescent="0.3">
      <c r="A926">
        <v>925</v>
      </c>
      <c r="E926" s="163" t="str">
        <f>IFERROR(VLOOKUP(D926,Rate,2,FALSE),"")</f>
        <v/>
      </c>
      <c r="G926" s="159" t="str">
        <f>IFERROR(VLOOKUP(D926,Rate,3,FALSE)*F926,"")</f>
        <v/>
      </c>
      <c r="H926" s="160" t="str">
        <f>IFERROR(VLOOKUP(D926,Rate,4,FALSE)*F926,"")</f>
        <v/>
      </c>
      <c r="I926" s="161" t="str">
        <f>IFERROR(VLOOKUP(D926,Rate,5,FALSE)*F926,"")</f>
        <v/>
      </c>
    </row>
    <row r="927" spans="1:9" x14ac:dyDescent="0.3">
      <c r="A927">
        <v>926</v>
      </c>
      <c r="E927" s="163" t="str">
        <f>IFERROR(VLOOKUP(D927,Rate,2,FALSE),"")</f>
        <v/>
      </c>
      <c r="G927" s="159" t="str">
        <f>IFERROR(VLOOKUP(D927,Rate,3,FALSE)*F927,"")</f>
        <v/>
      </c>
      <c r="H927" s="160" t="str">
        <f>IFERROR(VLOOKUP(D927,Rate,4,FALSE)*F927,"")</f>
        <v/>
      </c>
      <c r="I927" s="161" t="str">
        <f>IFERROR(VLOOKUP(D927,Rate,5,FALSE)*F927,"")</f>
        <v/>
      </c>
    </row>
    <row r="928" spans="1:9" x14ac:dyDescent="0.3">
      <c r="A928">
        <v>927</v>
      </c>
      <c r="E928" s="163" t="str">
        <f>IFERROR(VLOOKUP(D928,Rate,2,FALSE),"")</f>
        <v/>
      </c>
      <c r="G928" s="159" t="str">
        <f>IFERROR(VLOOKUP(D928,Rate,3,FALSE)*F928,"")</f>
        <v/>
      </c>
      <c r="H928" s="160" t="str">
        <f>IFERROR(VLOOKUP(D928,Rate,4,FALSE)*F928,"")</f>
        <v/>
      </c>
      <c r="I928" s="161" t="str">
        <f>IFERROR(VLOOKUP(D928,Rate,5,FALSE)*F928,"")</f>
        <v/>
      </c>
    </row>
    <row r="929" spans="1:9" x14ac:dyDescent="0.3">
      <c r="A929">
        <v>928</v>
      </c>
      <c r="E929" s="163" t="str">
        <f>IFERROR(VLOOKUP(D929,Rate,2,FALSE),"")</f>
        <v/>
      </c>
      <c r="G929" s="159" t="str">
        <f>IFERROR(VLOOKUP(D929,Rate,3,FALSE)*F929,"")</f>
        <v/>
      </c>
      <c r="H929" s="160" t="str">
        <f>IFERROR(VLOOKUP(D929,Rate,4,FALSE)*F929,"")</f>
        <v/>
      </c>
      <c r="I929" s="161" t="str">
        <f>IFERROR(VLOOKUP(D929,Rate,5,FALSE)*F929,"")</f>
        <v/>
      </c>
    </row>
    <row r="930" spans="1:9" x14ac:dyDescent="0.3">
      <c r="A930">
        <v>929</v>
      </c>
      <c r="E930" s="163" t="str">
        <f>IFERROR(VLOOKUP(D930,Rate,2,FALSE),"")</f>
        <v/>
      </c>
      <c r="G930" s="159" t="str">
        <f>IFERROR(VLOOKUP(D930,Rate,3,FALSE)*F930,"")</f>
        <v/>
      </c>
      <c r="H930" s="160" t="str">
        <f>IFERROR(VLOOKUP(D930,Rate,4,FALSE)*F930,"")</f>
        <v/>
      </c>
      <c r="I930" s="161" t="str">
        <f>IFERROR(VLOOKUP(D930,Rate,5,FALSE)*F930,"")</f>
        <v/>
      </c>
    </row>
    <row r="931" spans="1:9" x14ac:dyDescent="0.3">
      <c r="A931">
        <v>930</v>
      </c>
      <c r="E931" s="163" t="str">
        <f>IFERROR(VLOOKUP(D931,Rate,2,FALSE),"")</f>
        <v/>
      </c>
      <c r="G931" s="159" t="str">
        <f>IFERROR(VLOOKUP(D931,Rate,3,FALSE)*F931,"")</f>
        <v/>
      </c>
      <c r="H931" s="160" t="str">
        <f>IFERROR(VLOOKUP(D931,Rate,4,FALSE)*F931,"")</f>
        <v/>
      </c>
      <c r="I931" s="161" t="str">
        <f>IFERROR(VLOOKUP(D931,Rate,5,FALSE)*F931,"")</f>
        <v/>
      </c>
    </row>
    <row r="932" spans="1:9" x14ac:dyDescent="0.3">
      <c r="A932">
        <v>931</v>
      </c>
      <c r="E932" s="163" t="str">
        <f>IFERROR(VLOOKUP(D932,Rate,2,FALSE),"")</f>
        <v/>
      </c>
      <c r="G932" s="159" t="str">
        <f>IFERROR(VLOOKUP(D932,Rate,3,FALSE)*F932,"")</f>
        <v/>
      </c>
      <c r="H932" s="160" t="str">
        <f>IFERROR(VLOOKUP(D932,Rate,4,FALSE)*F932,"")</f>
        <v/>
      </c>
      <c r="I932" s="161" t="str">
        <f>IFERROR(VLOOKUP(D932,Rate,5,FALSE)*F932,"")</f>
        <v/>
      </c>
    </row>
    <row r="933" spans="1:9" x14ac:dyDescent="0.3">
      <c r="A933">
        <v>932</v>
      </c>
      <c r="E933" s="163" t="str">
        <f>IFERROR(VLOOKUP(D933,Rate,2,FALSE),"")</f>
        <v/>
      </c>
      <c r="G933" s="159" t="str">
        <f>IFERROR(VLOOKUP(D933,Rate,3,FALSE)*F933,"")</f>
        <v/>
      </c>
      <c r="H933" s="160" t="str">
        <f>IFERROR(VLOOKUP(D933,Rate,4,FALSE)*F933,"")</f>
        <v/>
      </c>
      <c r="I933" s="161" t="str">
        <f>IFERROR(VLOOKUP(D933,Rate,5,FALSE)*F933,"")</f>
        <v/>
      </c>
    </row>
    <row r="934" spans="1:9" x14ac:dyDescent="0.3">
      <c r="A934">
        <v>933</v>
      </c>
      <c r="E934" s="163" t="str">
        <f>IFERROR(VLOOKUP(D934,Rate,2,FALSE),"")</f>
        <v/>
      </c>
      <c r="G934" s="159" t="str">
        <f>IFERROR(VLOOKUP(D934,Rate,3,FALSE)*F934,"")</f>
        <v/>
      </c>
      <c r="H934" s="160" t="str">
        <f>IFERROR(VLOOKUP(D934,Rate,4,FALSE)*F934,"")</f>
        <v/>
      </c>
      <c r="I934" s="161" t="str">
        <f>IFERROR(VLOOKUP(D934,Rate,5,FALSE)*F934,"")</f>
        <v/>
      </c>
    </row>
    <row r="935" spans="1:9" x14ac:dyDescent="0.3">
      <c r="A935">
        <v>934</v>
      </c>
      <c r="E935" s="163" t="str">
        <f>IFERROR(VLOOKUP(D935,Rate,2,FALSE),"")</f>
        <v/>
      </c>
      <c r="G935" s="159" t="str">
        <f>IFERROR(VLOOKUP(D935,Rate,3,FALSE)*F935,"")</f>
        <v/>
      </c>
      <c r="H935" s="160" t="str">
        <f>IFERROR(VLOOKUP(D935,Rate,4,FALSE)*F935,"")</f>
        <v/>
      </c>
      <c r="I935" s="161" t="str">
        <f>IFERROR(VLOOKUP(D935,Rate,5,FALSE)*F935,"")</f>
        <v/>
      </c>
    </row>
    <row r="936" spans="1:9" x14ac:dyDescent="0.3">
      <c r="A936">
        <v>935</v>
      </c>
      <c r="E936" s="163" t="str">
        <f>IFERROR(VLOOKUP(D936,Rate,2,FALSE),"")</f>
        <v/>
      </c>
      <c r="G936" s="159" t="str">
        <f>IFERROR(VLOOKUP(D936,Rate,3,FALSE)*F936,"")</f>
        <v/>
      </c>
      <c r="H936" s="160" t="str">
        <f>IFERROR(VLOOKUP(D936,Rate,4,FALSE)*F936,"")</f>
        <v/>
      </c>
      <c r="I936" s="161" t="str">
        <f>IFERROR(VLOOKUP(D936,Rate,5,FALSE)*F936,"")</f>
        <v/>
      </c>
    </row>
    <row r="937" spans="1:9" x14ac:dyDescent="0.3">
      <c r="A937">
        <v>936</v>
      </c>
      <c r="E937" s="163" t="str">
        <f>IFERROR(VLOOKUP(D937,Rate,2,FALSE),"")</f>
        <v/>
      </c>
      <c r="G937" s="159" t="str">
        <f>IFERROR(VLOOKUP(D937,Rate,3,FALSE)*F937,"")</f>
        <v/>
      </c>
      <c r="H937" s="160" t="str">
        <f>IFERROR(VLOOKUP(D937,Rate,4,FALSE)*F937,"")</f>
        <v/>
      </c>
      <c r="I937" s="161" t="str">
        <f>IFERROR(VLOOKUP(D937,Rate,5,FALSE)*F937,"")</f>
        <v/>
      </c>
    </row>
    <row r="938" spans="1:9" x14ac:dyDescent="0.3">
      <c r="A938">
        <v>937</v>
      </c>
      <c r="E938" s="163" t="str">
        <f>IFERROR(VLOOKUP(D938,Rate,2,FALSE),"")</f>
        <v/>
      </c>
      <c r="G938" s="159" t="str">
        <f>IFERROR(VLOOKUP(D938,Rate,3,FALSE)*F938,"")</f>
        <v/>
      </c>
      <c r="H938" s="160" t="str">
        <f>IFERROR(VLOOKUP(D938,Rate,4,FALSE)*F938,"")</f>
        <v/>
      </c>
      <c r="I938" s="161" t="str">
        <f>IFERROR(VLOOKUP(D938,Rate,5,FALSE)*F938,"")</f>
        <v/>
      </c>
    </row>
    <row r="939" spans="1:9" x14ac:dyDescent="0.3">
      <c r="A939">
        <v>938</v>
      </c>
      <c r="E939" s="163" t="str">
        <f>IFERROR(VLOOKUP(D939,Rate,2,FALSE),"")</f>
        <v/>
      </c>
      <c r="G939" s="159" t="str">
        <f>IFERROR(VLOOKUP(D939,Rate,3,FALSE)*F939,"")</f>
        <v/>
      </c>
      <c r="H939" s="160" t="str">
        <f>IFERROR(VLOOKUP(D939,Rate,4,FALSE)*F939,"")</f>
        <v/>
      </c>
      <c r="I939" s="161" t="str">
        <f>IFERROR(VLOOKUP(D939,Rate,5,FALSE)*F939,"")</f>
        <v/>
      </c>
    </row>
    <row r="940" spans="1:9" x14ac:dyDescent="0.3">
      <c r="A940">
        <v>939</v>
      </c>
      <c r="E940" s="163" t="str">
        <f>IFERROR(VLOOKUP(D940,Rate,2,FALSE),"")</f>
        <v/>
      </c>
      <c r="G940" s="159" t="str">
        <f>IFERROR(VLOOKUP(D940,Rate,3,FALSE)*F940,"")</f>
        <v/>
      </c>
      <c r="H940" s="160" t="str">
        <f>IFERROR(VLOOKUP(D940,Rate,4,FALSE)*F940,"")</f>
        <v/>
      </c>
      <c r="I940" s="161" t="str">
        <f>IFERROR(VLOOKUP(D940,Rate,5,FALSE)*F940,"")</f>
        <v/>
      </c>
    </row>
    <row r="941" spans="1:9" x14ac:dyDescent="0.3">
      <c r="A941">
        <v>940</v>
      </c>
      <c r="E941" s="163" t="str">
        <f>IFERROR(VLOOKUP(D941,Rate,2,FALSE),"")</f>
        <v/>
      </c>
      <c r="G941" s="159" t="str">
        <f>IFERROR(VLOOKUP(D941,Rate,3,FALSE)*F941,"")</f>
        <v/>
      </c>
      <c r="H941" s="160" t="str">
        <f>IFERROR(VLOOKUP(D941,Rate,4,FALSE)*F941,"")</f>
        <v/>
      </c>
      <c r="I941" s="161" t="str">
        <f>IFERROR(VLOOKUP(D941,Rate,5,FALSE)*F941,"")</f>
        <v/>
      </c>
    </row>
    <row r="942" spans="1:9" x14ac:dyDescent="0.3">
      <c r="A942">
        <v>941</v>
      </c>
      <c r="E942" s="163" t="str">
        <f>IFERROR(VLOOKUP(D942,Rate,2,FALSE),"")</f>
        <v/>
      </c>
      <c r="G942" s="159" t="str">
        <f>IFERROR(VLOOKUP(D942,Rate,3,FALSE)*F942,"")</f>
        <v/>
      </c>
      <c r="H942" s="160" t="str">
        <f>IFERROR(VLOOKUP(D942,Rate,4,FALSE)*F942,"")</f>
        <v/>
      </c>
      <c r="I942" s="161" t="str">
        <f>IFERROR(VLOOKUP(D942,Rate,5,FALSE)*F942,"")</f>
        <v/>
      </c>
    </row>
    <row r="943" spans="1:9" x14ac:dyDescent="0.3">
      <c r="A943">
        <v>942</v>
      </c>
      <c r="E943" s="163" t="str">
        <f>IFERROR(VLOOKUP(D943,Rate,2,FALSE),"")</f>
        <v/>
      </c>
      <c r="G943" s="159" t="str">
        <f>IFERROR(VLOOKUP(D943,Rate,3,FALSE)*F943,"")</f>
        <v/>
      </c>
      <c r="H943" s="160" t="str">
        <f>IFERROR(VLOOKUP(D943,Rate,4,FALSE)*F943,"")</f>
        <v/>
      </c>
      <c r="I943" s="161" t="str">
        <f>IFERROR(VLOOKUP(D943,Rate,5,FALSE)*F943,"")</f>
        <v/>
      </c>
    </row>
    <row r="944" spans="1:9" x14ac:dyDescent="0.3">
      <c r="A944">
        <v>943</v>
      </c>
      <c r="E944" s="163" t="str">
        <f>IFERROR(VLOOKUP(D944,Rate,2,FALSE),"")</f>
        <v/>
      </c>
      <c r="G944" s="159" t="str">
        <f>IFERROR(VLOOKUP(D944,Rate,3,FALSE)*F944,"")</f>
        <v/>
      </c>
      <c r="H944" s="160" t="str">
        <f>IFERROR(VLOOKUP(D944,Rate,4,FALSE)*F944,"")</f>
        <v/>
      </c>
      <c r="I944" s="161" t="str">
        <f>IFERROR(VLOOKUP(D944,Rate,5,FALSE)*F944,"")</f>
        <v/>
      </c>
    </row>
    <row r="945" spans="1:9" x14ac:dyDescent="0.3">
      <c r="A945">
        <v>944</v>
      </c>
      <c r="E945" s="163" t="str">
        <f>IFERROR(VLOOKUP(D945,Rate,2,FALSE),"")</f>
        <v/>
      </c>
      <c r="G945" s="159" t="str">
        <f>IFERROR(VLOOKUP(D945,Rate,3,FALSE)*F945,"")</f>
        <v/>
      </c>
      <c r="H945" s="160" t="str">
        <f>IFERROR(VLOOKUP(D945,Rate,4,FALSE)*F945,"")</f>
        <v/>
      </c>
      <c r="I945" s="161" t="str">
        <f>IFERROR(VLOOKUP(D945,Rate,5,FALSE)*F945,"")</f>
        <v/>
      </c>
    </row>
    <row r="946" spans="1:9" x14ac:dyDescent="0.3">
      <c r="A946">
        <v>945</v>
      </c>
      <c r="E946" s="163" t="str">
        <f>IFERROR(VLOOKUP(D946,Rate,2,FALSE),"")</f>
        <v/>
      </c>
      <c r="G946" s="159" t="str">
        <f>IFERROR(VLOOKUP(D946,Rate,3,FALSE)*F946,"")</f>
        <v/>
      </c>
      <c r="H946" s="160" t="str">
        <f>IFERROR(VLOOKUP(D946,Rate,4,FALSE)*F946,"")</f>
        <v/>
      </c>
      <c r="I946" s="161" t="str">
        <f>IFERROR(VLOOKUP(D946,Rate,5,FALSE)*F946,"")</f>
        <v/>
      </c>
    </row>
    <row r="947" spans="1:9" x14ac:dyDescent="0.3">
      <c r="A947">
        <v>946</v>
      </c>
      <c r="E947" s="163" t="str">
        <f>IFERROR(VLOOKUP(D947,Rate,2,FALSE),"")</f>
        <v/>
      </c>
      <c r="G947" s="159" t="str">
        <f>IFERROR(VLOOKUP(D947,Rate,3,FALSE)*F947,"")</f>
        <v/>
      </c>
      <c r="H947" s="160" t="str">
        <f>IFERROR(VLOOKUP(D947,Rate,4,FALSE)*F947,"")</f>
        <v/>
      </c>
      <c r="I947" s="161" t="str">
        <f>IFERROR(VLOOKUP(D947,Rate,5,FALSE)*F947,"")</f>
        <v/>
      </c>
    </row>
    <row r="948" spans="1:9" x14ac:dyDescent="0.3">
      <c r="A948">
        <v>947</v>
      </c>
      <c r="E948" s="163" t="str">
        <f>IFERROR(VLOOKUP(D948,Rate,2,FALSE),"")</f>
        <v/>
      </c>
      <c r="G948" s="159" t="str">
        <f>IFERROR(VLOOKUP(D948,Rate,3,FALSE)*F948,"")</f>
        <v/>
      </c>
      <c r="H948" s="160" t="str">
        <f>IFERROR(VLOOKUP(D948,Rate,4,FALSE)*F948,"")</f>
        <v/>
      </c>
      <c r="I948" s="161" t="str">
        <f>IFERROR(VLOOKUP(D948,Rate,5,FALSE)*F948,"")</f>
        <v/>
      </c>
    </row>
    <row r="949" spans="1:9" x14ac:dyDescent="0.3">
      <c r="A949">
        <v>948</v>
      </c>
      <c r="E949" s="163" t="str">
        <f>IFERROR(VLOOKUP(D949,Rate,2,FALSE),"")</f>
        <v/>
      </c>
      <c r="G949" s="159" t="str">
        <f>IFERROR(VLOOKUP(D949,Rate,3,FALSE)*F949,"")</f>
        <v/>
      </c>
      <c r="H949" s="160" t="str">
        <f>IFERROR(VLOOKUP(D949,Rate,4,FALSE)*F949,"")</f>
        <v/>
      </c>
      <c r="I949" s="161" t="str">
        <f>IFERROR(VLOOKUP(D949,Rate,5,FALSE)*F949,"")</f>
        <v/>
      </c>
    </row>
    <row r="950" spans="1:9" x14ac:dyDescent="0.3">
      <c r="A950">
        <v>949</v>
      </c>
      <c r="E950" s="163" t="str">
        <f>IFERROR(VLOOKUP(D950,Rate,2,FALSE),"")</f>
        <v/>
      </c>
      <c r="G950" s="159" t="str">
        <f>IFERROR(VLOOKUP(D950,Rate,3,FALSE)*F950,"")</f>
        <v/>
      </c>
      <c r="H950" s="160" t="str">
        <f>IFERROR(VLOOKUP(D950,Rate,4,FALSE)*F950,"")</f>
        <v/>
      </c>
      <c r="I950" s="161" t="str">
        <f>IFERROR(VLOOKUP(D950,Rate,5,FALSE)*F950,"")</f>
        <v/>
      </c>
    </row>
    <row r="951" spans="1:9" x14ac:dyDescent="0.3">
      <c r="A951">
        <v>950</v>
      </c>
      <c r="E951" s="163" t="str">
        <f>IFERROR(VLOOKUP(D951,Rate,2,FALSE),"")</f>
        <v/>
      </c>
      <c r="G951" s="159" t="str">
        <f>IFERROR(VLOOKUP(D951,Rate,3,FALSE)*F951,"")</f>
        <v/>
      </c>
      <c r="H951" s="160" t="str">
        <f>IFERROR(VLOOKUP(D951,Rate,4,FALSE)*F951,"")</f>
        <v/>
      </c>
      <c r="I951" s="161" t="str">
        <f>IFERROR(VLOOKUP(D951,Rate,5,FALSE)*F951,"")</f>
        <v/>
      </c>
    </row>
    <row r="952" spans="1:9" x14ac:dyDescent="0.3">
      <c r="A952">
        <v>951</v>
      </c>
      <c r="E952" s="163" t="str">
        <f>IFERROR(VLOOKUP(D952,Rate,2,FALSE),"")</f>
        <v/>
      </c>
      <c r="G952" s="159" t="str">
        <f>IFERROR(VLOOKUP(D952,Rate,3,FALSE)*F952,"")</f>
        <v/>
      </c>
      <c r="H952" s="160" t="str">
        <f>IFERROR(VLOOKUP(D952,Rate,4,FALSE)*F952,"")</f>
        <v/>
      </c>
      <c r="I952" s="161" t="str">
        <f>IFERROR(VLOOKUP(D952,Rate,5,FALSE)*F952,"")</f>
        <v/>
      </c>
    </row>
    <row r="953" spans="1:9" x14ac:dyDescent="0.3">
      <c r="A953">
        <v>952</v>
      </c>
      <c r="E953" s="163" t="str">
        <f>IFERROR(VLOOKUP(D953,Rate,2,FALSE),"")</f>
        <v/>
      </c>
      <c r="G953" s="159" t="str">
        <f>IFERROR(VLOOKUP(D953,Rate,3,FALSE)*F953,"")</f>
        <v/>
      </c>
      <c r="H953" s="160" t="str">
        <f>IFERROR(VLOOKUP(D953,Rate,4,FALSE)*F953,"")</f>
        <v/>
      </c>
      <c r="I953" s="161" t="str">
        <f>IFERROR(VLOOKUP(D953,Rate,5,FALSE)*F953,"")</f>
        <v/>
      </c>
    </row>
    <row r="954" spans="1:9" x14ac:dyDescent="0.3">
      <c r="A954">
        <v>953</v>
      </c>
      <c r="E954" s="163" t="str">
        <f>IFERROR(VLOOKUP(D954,Rate,2,FALSE),"")</f>
        <v/>
      </c>
      <c r="G954" s="159" t="str">
        <f>IFERROR(VLOOKUP(D954,Rate,3,FALSE)*F954,"")</f>
        <v/>
      </c>
      <c r="H954" s="160" t="str">
        <f>IFERROR(VLOOKUP(D954,Rate,4,FALSE)*F954,"")</f>
        <v/>
      </c>
      <c r="I954" s="161" t="str">
        <f>IFERROR(VLOOKUP(D954,Rate,5,FALSE)*F954,"")</f>
        <v/>
      </c>
    </row>
    <row r="955" spans="1:9" x14ac:dyDescent="0.3">
      <c r="A955">
        <v>954</v>
      </c>
      <c r="E955" s="163" t="str">
        <f>IFERROR(VLOOKUP(D955,Rate,2,FALSE),"")</f>
        <v/>
      </c>
      <c r="G955" s="159" t="str">
        <f>IFERROR(VLOOKUP(D955,Rate,3,FALSE)*F955,"")</f>
        <v/>
      </c>
      <c r="H955" s="160" t="str">
        <f>IFERROR(VLOOKUP(D955,Rate,4,FALSE)*F955,"")</f>
        <v/>
      </c>
      <c r="I955" s="161" t="str">
        <f>IFERROR(VLOOKUP(D955,Rate,5,FALSE)*F955,"")</f>
        <v/>
      </c>
    </row>
    <row r="956" spans="1:9" x14ac:dyDescent="0.3">
      <c r="A956">
        <v>955</v>
      </c>
      <c r="E956" s="163" t="str">
        <f>IFERROR(VLOOKUP(D956,Rate,2,FALSE),"")</f>
        <v/>
      </c>
      <c r="G956" s="159" t="str">
        <f>IFERROR(VLOOKUP(D956,Rate,3,FALSE)*F956,"")</f>
        <v/>
      </c>
      <c r="H956" s="160" t="str">
        <f>IFERROR(VLOOKUP(D956,Rate,4,FALSE)*F956,"")</f>
        <v/>
      </c>
      <c r="I956" s="161" t="str">
        <f>IFERROR(VLOOKUP(D956,Rate,5,FALSE)*F956,"")</f>
        <v/>
      </c>
    </row>
    <row r="957" spans="1:9" x14ac:dyDescent="0.3">
      <c r="A957">
        <v>956</v>
      </c>
      <c r="E957" s="163" t="str">
        <f>IFERROR(VLOOKUP(D957,Rate,2,FALSE),"")</f>
        <v/>
      </c>
      <c r="G957" s="159" t="str">
        <f>IFERROR(VLOOKUP(D957,Rate,3,FALSE)*F957,"")</f>
        <v/>
      </c>
      <c r="H957" s="160" t="str">
        <f>IFERROR(VLOOKUP(D957,Rate,4,FALSE)*F957,"")</f>
        <v/>
      </c>
      <c r="I957" s="161" t="str">
        <f>IFERROR(VLOOKUP(D957,Rate,5,FALSE)*F957,"")</f>
        <v/>
      </c>
    </row>
    <row r="958" spans="1:9" x14ac:dyDescent="0.3">
      <c r="A958">
        <v>957</v>
      </c>
      <c r="E958" s="163" t="str">
        <f>IFERROR(VLOOKUP(D958,Rate,2,FALSE),"")</f>
        <v/>
      </c>
      <c r="G958" s="159" t="str">
        <f>IFERROR(VLOOKUP(D958,Rate,3,FALSE)*F958,"")</f>
        <v/>
      </c>
      <c r="H958" s="160" t="str">
        <f>IFERROR(VLOOKUP(D958,Rate,4,FALSE)*F958,"")</f>
        <v/>
      </c>
      <c r="I958" s="161" t="str">
        <f>IFERROR(VLOOKUP(D958,Rate,5,FALSE)*F958,"")</f>
        <v/>
      </c>
    </row>
    <row r="959" spans="1:9" x14ac:dyDescent="0.3">
      <c r="A959">
        <v>958</v>
      </c>
      <c r="E959" s="163" t="str">
        <f>IFERROR(VLOOKUP(D959,Rate,2,FALSE),"")</f>
        <v/>
      </c>
      <c r="G959" s="159" t="str">
        <f>IFERROR(VLOOKUP(D959,Rate,3,FALSE)*F959,"")</f>
        <v/>
      </c>
      <c r="H959" s="160" t="str">
        <f>IFERROR(VLOOKUP(D959,Rate,4,FALSE)*F959,"")</f>
        <v/>
      </c>
      <c r="I959" s="161" t="str">
        <f>IFERROR(VLOOKUP(D959,Rate,5,FALSE)*F959,"")</f>
        <v/>
      </c>
    </row>
    <row r="960" spans="1:9" x14ac:dyDescent="0.3">
      <c r="A960">
        <v>959</v>
      </c>
      <c r="E960" s="163" t="str">
        <f>IFERROR(VLOOKUP(D960,Rate,2,FALSE),"")</f>
        <v/>
      </c>
      <c r="G960" s="159" t="str">
        <f>IFERROR(VLOOKUP(D960,Rate,3,FALSE)*F960,"")</f>
        <v/>
      </c>
      <c r="H960" s="160" t="str">
        <f>IFERROR(VLOOKUP(D960,Rate,4,FALSE)*F960,"")</f>
        <v/>
      </c>
      <c r="I960" s="161" t="str">
        <f>IFERROR(VLOOKUP(D960,Rate,5,FALSE)*F960,"")</f>
        <v/>
      </c>
    </row>
    <row r="961" spans="1:9" x14ac:dyDescent="0.3">
      <c r="A961">
        <v>960</v>
      </c>
      <c r="E961" s="163" t="str">
        <f>IFERROR(VLOOKUP(D961,Rate,2,FALSE),"")</f>
        <v/>
      </c>
      <c r="G961" s="159" t="str">
        <f>IFERROR(VLOOKUP(D961,Rate,3,FALSE)*F961,"")</f>
        <v/>
      </c>
      <c r="H961" s="160" t="str">
        <f>IFERROR(VLOOKUP(D961,Rate,4,FALSE)*F961,"")</f>
        <v/>
      </c>
      <c r="I961" s="161" t="str">
        <f>IFERROR(VLOOKUP(D961,Rate,5,FALSE)*F961,"")</f>
        <v/>
      </c>
    </row>
    <row r="962" spans="1:9" x14ac:dyDescent="0.3">
      <c r="A962">
        <v>961</v>
      </c>
      <c r="E962" s="163" t="str">
        <f>IFERROR(VLOOKUP(D962,Rate,2,FALSE),"")</f>
        <v/>
      </c>
      <c r="G962" s="159" t="str">
        <f>IFERROR(VLOOKUP(D962,Rate,3,FALSE)*F962,"")</f>
        <v/>
      </c>
      <c r="H962" s="160" t="str">
        <f>IFERROR(VLOOKUP(D962,Rate,4,FALSE)*F962,"")</f>
        <v/>
      </c>
      <c r="I962" s="161" t="str">
        <f>IFERROR(VLOOKUP(D962,Rate,5,FALSE)*F962,"")</f>
        <v/>
      </c>
    </row>
    <row r="963" spans="1:9" x14ac:dyDescent="0.3">
      <c r="A963">
        <v>962</v>
      </c>
      <c r="E963" s="163" t="str">
        <f>IFERROR(VLOOKUP(D963,Rate,2,FALSE),"")</f>
        <v/>
      </c>
      <c r="G963" s="159" t="str">
        <f>IFERROR(VLOOKUP(D963,Rate,3,FALSE)*F963,"")</f>
        <v/>
      </c>
      <c r="H963" s="160" t="str">
        <f>IFERROR(VLOOKUP(D963,Rate,4,FALSE)*F963,"")</f>
        <v/>
      </c>
      <c r="I963" s="161" t="str">
        <f>IFERROR(VLOOKUP(D963,Rate,5,FALSE)*F963,"")</f>
        <v/>
      </c>
    </row>
    <row r="964" spans="1:9" x14ac:dyDescent="0.3">
      <c r="A964">
        <v>963</v>
      </c>
      <c r="E964" s="163" t="str">
        <f>IFERROR(VLOOKUP(D964,Rate,2,FALSE),"")</f>
        <v/>
      </c>
      <c r="G964" s="159" t="str">
        <f>IFERROR(VLOOKUP(D964,Rate,3,FALSE)*F964,"")</f>
        <v/>
      </c>
      <c r="H964" s="160" t="str">
        <f>IFERROR(VLOOKUP(D964,Rate,4,FALSE)*F964,"")</f>
        <v/>
      </c>
      <c r="I964" s="161" t="str">
        <f>IFERROR(VLOOKUP(D964,Rate,5,FALSE)*F964,"")</f>
        <v/>
      </c>
    </row>
    <row r="965" spans="1:9" x14ac:dyDescent="0.3">
      <c r="A965">
        <v>964</v>
      </c>
      <c r="E965" s="163" t="str">
        <f>IFERROR(VLOOKUP(D965,Rate,2,FALSE),"")</f>
        <v/>
      </c>
      <c r="G965" s="159" t="str">
        <f>IFERROR(VLOOKUP(D965,Rate,3,FALSE)*F965,"")</f>
        <v/>
      </c>
      <c r="H965" s="160" t="str">
        <f>IFERROR(VLOOKUP(D965,Rate,4,FALSE)*F965,"")</f>
        <v/>
      </c>
      <c r="I965" s="161" t="str">
        <f>IFERROR(VLOOKUP(D965,Rate,5,FALSE)*F965,"")</f>
        <v/>
      </c>
    </row>
    <row r="966" spans="1:9" x14ac:dyDescent="0.3">
      <c r="A966">
        <v>965</v>
      </c>
      <c r="E966" s="163" t="str">
        <f>IFERROR(VLOOKUP(D966,Rate,2,FALSE),"")</f>
        <v/>
      </c>
      <c r="G966" s="159" t="str">
        <f>IFERROR(VLOOKUP(D966,Rate,3,FALSE)*F966,"")</f>
        <v/>
      </c>
      <c r="H966" s="160" t="str">
        <f>IFERROR(VLOOKUP(D966,Rate,4,FALSE)*F966,"")</f>
        <v/>
      </c>
      <c r="I966" s="161" t="str">
        <f>IFERROR(VLOOKUP(D966,Rate,5,FALSE)*F966,"")</f>
        <v/>
      </c>
    </row>
    <row r="967" spans="1:9" x14ac:dyDescent="0.3">
      <c r="A967">
        <v>966</v>
      </c>
      <c r="E967" s="163" t="str">
        <f>IFERROR(VLOOKUP(D967,Rate,2,FALSE),"")</f>
        <v/>
      </c>
      <c r="G967" s="159" t="str">
        <f>IFERROR(VLOOKUP(D967,Rate,3,FALSE)*F967,"")</f>
        <v/>
      </c>
      <c r="H967" s="160" t="str">
        <f>IFERROR(VLOOKUP(D967,Rate,4,FALSE)*F967,"")</f>
        <v/>
      </c>
      <c r="I967" s="161" t="str">
        <f>IFERROR(VLOOKUP(D967,Rate,5,FALSE)*F967,"")</f>
        <v/>
      </c>
    </row>
    <row r="968" spans="1:9" x14ac:dyDescent="0.3">
      <c r="A968">
        <v>967</v>
      </c>
      <c r="E968" s="163" t="str">
        <f>IFERROR(VLOOKUP(D968,Rate,2,FALSE),"")</f>
        <v/>
      </c>
      <c r="G968" s="159" t="str">
        <f>IFERROR(VLOOKUP(D968,Rate,3,FALSE)*F968,"")</f>
        <v/>
      </c>
      <c r="H968" s="160" t="str">
        <f>IFERROR(VLOOKUP(D968,Rate,4,FALSE)*F968,"")</f>
        <v/>
      </c>
      <c r="I968" s="161" t="str">
        <f>IFERROR(VLOOKUP(D968,Rate,5,FALSE)*F968,"")</f>
        <v/>
      </c>
    </row>
    <row r="969" spans="1:9" x14ac:dyDescent="0.3">
      <c r="A969">
        <v>968</v>
      </c>
      <c r="E969" s="163" t="str">
        <f>IFERROR(VLOOKUP(D969,Rate,2,FALSE),"")</f>
        <v/>
      </c>
      <c r="G969" s="159" t="str">
        <f>IFERROR(VLOOKUP(D969,Rate,3,FALSE)*F969,"")</f>
        <v/>
      </c>
      <c r="H969" s="160" t="str">
        <f>IFERROR(VLOOKUP(D969,Rate,4,FALSE)*F969,"")</f>
        <v/>
      </c>
      <c r="I969" s="161" t="str">
        <f>IFERROR(VLOOKUP(D969,Rate,5,FALSE)*F969,"")</f>
        <v/>
      </c>
    </row>
    <row r="970" spans="1:9" x14ac:dyDescent="0.3">
      <c r="A970">
        <v>969</v>
      </c>
      <c r="E970" s="163" t="str">
        <f>IFERROR(VLOOKUP(D970,Rate,2,FALSE),"")</f>
        <v/>
      </c>
      <c r="G970" s="159" t="str">
        <f>IFERROR(VLOOKUP(D970,Rate,3,FALSE)*F970,"")</f>
        <v/>
      </c>
      <c r="H970" s="160" t="str">
        <f>IFERROR(VLOOKUP(D970,Rate,4,FALSE)*F970,"")</f>
        <v/>
      </c>
      <c r="I970" s="161" t="str">
        <f>IFERROR(VLOOKUP(D970,Rate,5,FALSE)*F970,"")</f>
        <v/>
      </c>
    </row>
    <row r="971" spans="1:9" x14ac:dyDescent="0.3">
      <c r="A971">
        <v>970</v>
      </c>
      <c r="E971" s="163" t="str">
        <f>IFERROR(VLOOKUP(D971,Rate,2,FALSE),"")</f>
        <v/>
      </c>
      <c r="G971" s="159" t="str">
        <f>IFERROR(VLOOKUP(D971,Rate,3,FALSE)*F971,"")</f>
        <v/>
      </c>
      <c r="H971" s="160" t="str">
        <f>IFERROR(VLOOKUP(D971,Rate,4,FALSE)*F971,"")</f>
        <v/>
      </c>
      <c r="I971" s="161" t="str">
        <f>IFERROR(VLOOKUP(D971,Rate,5,FALSE)*F971,"")</f>
        <v/>
      </c>
    </row>
    <row r="972" spans="1:9" x14ac:dyDescent="0.3">
      <c r="A972">
        <v>971</v>
      </c>
      <c r="E972" s="163" t="str">
        <f>IFERROR(VLOOKUP(D972,Rate,2,FALSE),"")</f>
        <v/>
      </c>
      <c r="G972" s="159" t="str">
        <f>IFERROR(VLOOKUP(D972,Rate,3,FALSE)*F972,"")</f>
        <v/>
      </c>
      <c r="H972" s="160" t="str">
        <f>IFERROR(VLOOKUP(D972,Rate,4,FALSE)*F972,"")</f>
        <v/>
      </c>
      <c r="I972" s="161" t="str">
        <f>IFERROR(VLOOKUP(D972,Rate,5,FALSE)*F972,"")</f>
        <v/>
      </c>
    </row>
    <row r="973" spans="1:9" x14ac:dyDescent="0.3">
      <c r="A973">
        <v>972</v>
      </c>
      <c r="E973" s="163" t="str">
        <f>IFERROR(VLOOKUP(D973,Rate,2,FALSE),"")</f>
        <v/>
      </c>
      <c r="G973" s="159" t="str">
        <f>IFERROR(VLOOKUP(D973,Rate,3,FALSE)*F973,"")</f>
        <v/>
      </c>
      <c r="H973" s="160" t="str">
        <f>IFERROR(VLOOKUP(D973,Rate,4,FALSE)*F973,"")</f>
        <v/>
      </c>
      <c r="I973" s="161" t="str">
        <f>IFERROR(VLOOKUP(D973,Rate,5,FALSE)*F973,"")</f>
        <v/>
      </c>
    </row>
    <row r="974" spans="1:9" x14ac:dyDescent="0.3">
      <c r="A974">
        <v>973</v>
      </c>
      <c r="E974" s="163" t="str">
        <f>IFERROR(VLOOKUP(D974,Rate,2,FALSE),"")</f>
        <v/>
      </c>
      <c r="G974" s="159" t="str">
        <f>IFERROR(VLOOKUP(D974,Rate,3,FALSE)*F974,"")</f>
        <v/>
      </c>
      <c r="H974" s="160" t="str">
        <f>IFERROR(VLOOKUP(D974,Rate,4,FALSE)*F974,"")</f>
        <v/>
      </c>
      <c r="I974" s="161" t="str">
        <f>IFERROR(VLOOKUP(D974,Rate,5,FALSE)*F974,"")</f>
        <v/>
      </c>
    </row>
    <row r="975" spans="1:9" x14ac:dyDescent="0.3">
      <c r="A975">
        <v>974</v>
      </c>
      <c r="E975" s="163" t="str">
        <f>IFERROR(VLOOKUP(D975,Rate,2,FALSE),"")</f>
        <v/>
      </c>
      <c r="G975" s="159" t="str">
        <f>IFERROR(VLOOKUP(D975,Rate,3,FALSE)*F975,"")</f>
        <v/>
      </c>
      <c r="H975" s="160" t="str">
        <f>IFERROR(VLOOKUP(D975,Rate,4,FALSE)*F975,"")</f>
        <v/>
      </c>
      <c r="I975" s="161" t="str">
        <f>IFERROR(VLOOKUP(D975,Rate,5,FALSE)*F975,"")</f>
        <v/>
      </c>
    </row>
    <row r="976" spans="1:9" x14ac:dyDescent="0.3">
      <c r="A976">
        <v>975</v>
      </c>
      <c r="E976" s="163" t="str">
        <f>IFERROR(VLOOKUP(D976,Rate,2,FALSE),"")</f>
        <v/>
      </c>
      <c r="G976" s="159" t="str">
        <f>IFERROR(VLOOKUP(D976,Rate,3,FALSE)*F976,"")</f>
        <v/>
      </c>
      <c r="H976" s="160" t="str">
        <f>IFERROR(VLOOKUP(D976,Rate,4,FALSE)*F976,"")</f>
        <v/>
      </c>
      <c r="I976" s="161" t="str">
        <f>IFERROR(VLOOKUP(D976,Rate,5,FALSE)*F976,"")</f>
        <v/>
      </c>
    </row>
    <row r="977" spans="1:9" x14ac:dyDescent="0.3">
      <c r="A977">
        <v>976</v>
      </c>
      <c r="E977" s="163" t="str">
        <f>IFERROR(VLOOKUP(D977,Rate,2,FALSE),"")</f>
        <v/>
      </c>
      <c r="G977" s="159" t="str">
        <f>IFERROR(VLOOKUP(D977,Rate,3,FALSE)*F977,"")</f>
        <v/>
      </c>
      <c r="H977" s="160" t="str">
        <f>IFERROR(VLOOKUP(D977,Rate,4,FALSE)*F977,"")</f>
        <v/>
      </c>
      <c r="I977" s="161" t="str">
        <f>IFERROR(VLOOKUP(D977,Rate,5,FALSE)*F977,"")</f>
        <v/>
      </c>
    </row>
    <row r="978" spans="1:9" x14ac:dyDescent="0.3">
      <c r="A978">
        <v>977</v>
      </c>
      <c r="E978" s="163" t="str">
        <f>IFERROR(VLOOKUP(D978,Rate,2,FALSE),"")</f>
        <v/>
      </c>
      <c r="G978" s="159" t="str">
        <f>IFERROR(VLOOKUP(D978,Rate,3,FALSE)*F978,"")</f>
        <v/>
      </c>
      <c r="H978" s="160" t="str">
        <f>IFERROR(VLOOKUP(D978,Rate,4,FALSE)*F978,"")</f>
        <v/>
      </c>
      <c r="I978" s="161" t="str">
        <f>IFERROR(VLOOKUP(D978,Rate,5,FALSE)*F978,"")</f>
        <v/>
      </c>
    </row>
    <row r="979" spans="1:9" x14ac:dyDescent="0.3">
      <c r="A979">
        <v>978</v>
      </c>
      <c r="E979" s="163" t="str">
        <f>IFERROR(VLOOKUP(D979,Rate,2,FALSE),"")</f>
        <v/>
      </c>
      <c r="G979" s="159" t="str">
        <f>IFERROR(VLOOKUP(D979,Rate,3,FALSE)*F979,"")</f>
        <v/>
      </c>
      <c r="H979" s="160" t="str">
        <f>IFERROR(VLOOKUP(D979,Rate,4,FALSE)*F979,"")</f>
        <v/>
      </c>
      <c r="I979" s="161" t="str">
        <f>IFERROR(VLOOKUP(D979,Rate,5,FALSE)*F979,"")</f>
        <v/>
      </c>
    </row>
    <row r="980" spans="1:9" x14ac:dyDescent="0.3">
      <c r="A980">
        <v>979</v>
      </c>
      <c r="E980" s="163" t="str">
        <f>IFERROR(VLOOKUP(D980,Rate,2,FALSE),"")</f>
        <v/>
      </c>
      <c r="G980" s="159" t="str">
        <f>IFERROR(VLOOKUP(D980,Rate,3,FALSE)*F980,"")</f>
        <v/>
      </c>
      <c r="H980" s="160" t="str">
        <f>IFERROR(VLOOKUP(D980,Rate,4,FALSE)*F980,"")</f>
        <v/>
      </c>
      <c r="I980" s="161" t="str">
        <f>IFERROR(VLOOKUP(D980,Rate,5,FALSE)*F980,"")</f>
        <v/>
      </c>
    </row>
    <row r="981" spans="1:9" x14ac:dyDescent="0.3">
      <c r="A981">
        <v>980</v>
      </c>
      <c r="E981" s="163" t="str">
        <f>IFERROR(VLOOKUP(D981,Rate,2,FALSE),"")</f>
        <v/>
      </c>
      <c r="G981" s="159" t="str">
        <f>IFERROR(VLOOKUP(D981,Rate,3,FALSE)*F981,"")</f>
        <v/>
      </c>
      <c r="H981" s="160" t="str">
        <f>IFERROR(VLOOKUP(D981,Rate,4,FALSE)*F981,"")</f>
        <v/>
      </c>
      <c r="I981" s="161" t="str">
        <f>IFERROR(VLOOKUP(D981,Rate,5,FALSE)*F981,"")</f>
        <v/>
      </c>
    </row>
    <row r="982" spans="1:9" x14ac:dyDescent="0.3">
      <c r="A982">
        <v>981</v>
      </c>
      <c r="E982" s="163" t="str">
        <f>IFERROR(VLOOKUP(D982,Rate,2,FALSE),"")</f>
        <v/>
      </c>
      <c r="G982" s="159" t="str">
        <f>IFERROR(VLOOKUP(D982,Rate,3,FALSE)*F982,"")</f>
        <v/>
      </c>
      <c r="H982" s="160" t="str">
        <f>IFERROR(VLOOKUP(D982,Rate,4,FALSE)*F982,"")</f>
        <v/>
      </c>
      <c r="I982" s="161" t="str">
        <f>IFERROR(VLOOKUP(D982,Rate,5,FALSE)*F982,"")</f>
        <v/>
      </c>
    </row>
    <row r="983" spans="1:9" x14ac:dyDescent="0.3">
      <c r="A983">
        <v>982</v>
      </c>
      <c r="E983" s="163" t="str">
        <f>IFERROR(VLOOKUP(D983,Rate,2,FALSE),"")</f>
        <v/>
      </c>
      <c r="G983" s="159" t="str">
        <f>IFERROR(VLOOKUP(D983,Rate,3,FALSE)*F983,"")</f>
        <v/>
      </c>
      <c r="H983" s="160" t="str">
        <f>IFERROR(VLOOKUP(D983,Rate,4,FALSE)*F983,"")</f>
        <v/>
      </c>
      <c r="I983" s="161" t="str">
        <f>IFERROR(VLOOKUP(D983,Rate,5,FALSE)*F983,"")</f>
        <v/>
      </c>
    </row>
    <row r="984" spans="1:9" x14ac:dyDescent="0.3">
      <c r="A984">
        <v>983</v>
      </c>
      <c r="E984" s="163" t="str">
        <f>IFERROR(VLOOKUP(D984,Rate,2,FALSE),"")</f>
        <v/>
      </c>
      <c r="G984" s="159" t="str">
        <f>IFERROR(VLOOKUP(D984,Rate,3,FALSE)*F984,"")</f>
        <v/>
      </c>
      <c r="H984" s="160" t="str">
        <f>IFERROR(VLOOKUP(D984,Rate,4,FALSE)*F984,"")</f>
        <v/>
      </c>
      <c r="I984" s="161" t="str">
        <f>IFERROR(VLOOKUP(D984,Rate,5,FALSE)*F984,"")</f>
        <v/>
      </c>
    </row>
    <row r="985" spans="1:9" x14ac:dyDescent="0.3">
      <c r="A985">
        <v>984</v>
      </c>
      <c r="E985" s="163" t="str">
        <f>IFERROR(VLOOKUP(D985,Rate,2,FALSE),"")</f>
        <v/>
      </c>
      <c r="G985" s="159" t="str">
        <f>IFERROR(VLOOKUP(D985,Rate,3,FALSE)*F985,"")</f>
        <v/>
      </c>
      <c r="H985" s="160" t="str">
        <f>IFERROR(VLOOKUP(D985,Rate,4,FALSE)*F985,"")</f>
        <v/>
      </c>
      <c r="I985" s="161" t="str">
        <f>IFERROR(VLOOKUP(D985,Rate,5,FALSE)*F985,"")</f>
        <v/>
      </c>
    </row>
    <row r="986" spans="1:9" x14ac:dyDescent="0.3">
      <c r="A986">
        <v>985</v>
      </c>
      <c r="E986" s="163" t="str">
        <f>IFERROR(VLOOKUP(D986,Rate,2,FALSE),"")</f>
        <v/>
      </c>
      <c r="G986" s="159" t="str">
        <f>IFERROR(VLOOKUP(D986,Rate,3,FALSE)*F986,"")</f>
        <v/>
      </c>
      <c r="H986" s="160" t="str">
        <f>IFERROR(VLOOKUP(D986,Rate,4,FALSE)*F986,"")</f>
        <v/>
      </c>
      <c r="I986" s="161" t="str">
        <f>IFERROR(VLOOKUP(D986,Rate,5,FALSE)*F986,"")</f>
        <v/>
      </c>
    </row>
    <row r="987" spans="1:9" x14ac:dyDescent="0.3">
      <c r="A987">
        <v>986</v>
      </c>
      <c r="E987" s="163" t="str">
        <f>IFERROR(VLOOKUP(D987,Rate,2,FALSE),"")</f>
        <v/>
      </c>
      <c r="G987" s="159" t="str">
        <f>IFERROR(VLOOKUP(D987,Rate,3,FALSE)*F987,"")</f>
        <v/>
      </c>
      <c r="H987" s="160" t="str">
        <f>IFERROR(VLOOKUP(D987,Rate,4,FALSE)*F987,"")</f>
        <v/>
      </c>
      <c r="I987" s="161" t="str">
        <f>IFERROR(VLOOKUP(D987,Rate,5,FALSE)*F987,"")</f>
        <v/>
      </c>
    </row>
    <row r="988" spans="1:9" x14ac:dyDescent="0.3">
      <c r="A988">
        <v>987</v>
      </c>
      <c r="E988" s="163" t="str">
        <f>IFERROR(VLOOKUP(D988,Rate,2,FALSE),"")</f>
        <v/>
      </c>
      <c r="G988" s="159" t="str">
        <f>IFERROR(VLOOKUP(D988,Rate,3,FALSE)*F988,"")</f>
        <v/>
      </c>
      <c r="H988" s="160" t="str">
        <f>IFERROR(VLOOKUP(D988,Rate,4,FALSE)*F988,"")</f>
        <v/>
      </c>
      <c r="I988" s="161" t="str">
        <f>IFERROR(VLOOKUP(D988,Rate,5,FALSE)*F988,"")</f>
        <v/>
      </c>
    </row>
    <row r="989" spans="1:9" x14ac:dyDescent="0.3">
      <c r="A989">
        <v>988</v>
      </c>
      <c r="E989" s="163" t="str">
        <f>IFERROR(VLOOKUP(D989,Rate,2,FALSE),"")</f>
        <v/>
      </c>
      <c r="G989" s="159" t="str">
        <f>IFERROR(VLOOKUP(D989,Rate,3,FALSE)*F989,"")</f>
        <v/>
      </c>
      <c r="H989" s="160" t="str">
        <f>IFERROR(VLOOKUP(D989,Rate,4,FALSE)*F989,"")</f>
        <v/>
      </c>
      <c r="I989" s="161" t="str">
        <f>IFERROR(VLOOKUP(D989,Rate,5,FALSE)*F989,"")</f>
        <v/>
      </c>
    </row>
    <row r="990" spans="1:9" x14ac:dyDescent="0.3">
      <c r="A990">
        <v>989</v>
      </c>
      <c r="E990" s="163" t="str">
        <f>IFERROR(VLOOKUP(D990,Rate,2,FALSE),"")</f>
        <v/>
      </c>
      <c r="G990" s="159" t="str">
        <f>IFERROR(VLOOKUP(D990,Rate,3,FALSE)*F990,"")</f>
        <v/>
      </c>
      <c r="H990" s="160" t="str">
        <f>IFERROR(VLOOKUP(D990,Rate,4,FALSE)*F990,"")</f>
        <v/>
      </c>
      <c r="I990" s="161" t="str">
        <f>IFERROR(VLOOKUP(D990,Rate,5,FALSE)*F990,"")</f>
        <v/>
      </c>
    </row>
    <row r="991" spans="1:9" x14ac:dyDescent="0.3">
      <c r="A991">
        <v>990</v>
      </c>
      <c r="E991" s="163" t="str">
        <f>IFERROR(VLOOKUP(D991,Rate,2,FALSE),"")</f>
        <v/>
      </c>
      <c r="G991" s="159" t="str">
        <f>IFERROR(VLOOKUP(D991,Rate,3,FALSE)*F991,"")</f>
        <v/>
      </c>
      <c r="H991" s="160" t="str">
        <f>IFERROR(VLOOKUP(D991,Rate,4,FALSE)*F991,"")</f>
        <v/>
      </c>
      <c r="I991" s="161" t="str">
        <f>IFERROR(VLOOKUP(D991,Rate,5,FALSE)*F991,"")</f>
        <v/>
      </c>
    </row>
    <row r="992" spans="1:9" x14ac:dyDescent="0.3">
      <c r="A992">
        <v>991</v>
      </c>
      <c r="E992" s="163" t="str">
        <f>IFERROR(VLOOKUP(D992,Rate,2,FALSE),"")</f>
        <v/>
      </c>
      <c r="G992" s="159" t="str">
        <f>IFERROR(VLOOKUP(D992,Rate,3,FALSE)*F992,"")</f>
        <v/>
      </c>
      <c r="H992" s="160" t="str">
        <f>IFERROR(VLOOKUP(D992,Rate,4,FALSE)*F992,"")</f>
        <v/>
      </c>
      <c r="I992" s="161" t="str">
        <f>IFERROR(VLOOKUP(D992,Rate,5,FALSE)*F992,"")</f>
        <v/>
      </c>
    </row>
    <row r="993" spans="1:9" x14ac:dyDescent="0.3">
      <c r="A993">
        <v>992</v>
      </c>
      <c r="E993" s="163" t="str">
        <f>IFERROR(VLOOKUP(D993,Rate,2,FALSE),"")</f>
        <v/>
      </c>
      <c r="G993" s="159" t="str">
        <f>IFERROR(VLOOKUP(D993,Rate,3,FALSE)*F993,"")</f>
        <v/>
      </c>
      <c r="H993" s="160" t="str">
        <f>IFERROR(VLOOKUP(D993,Rate,4,FALSE)*F993,"")</f>
        <v/>
      </c>
      <c r="I993" s="161" t="str">
        <f>IFERROR(VLOOKUP(D993,Rate,5,FALSE)*F993,"")</f>
        <v/>
      </c>
    </row>
    <row r="994" spans="1:9" x14ac:dyDescent="0.3">
      <c r="A994">
        <v>993</v>
      </c>
      <c r="E994" s="163" t="str">
        <f>IFERROR(VLOOKUP(D994,Rate,2,FALSE),"")</f>
        <v/>
      </c>
      <c r="G994" s="159" t="str">
        <f>IFERROR(VLOOKUP(D994,Rate,3,FALSE)*F994,"")</f>
        <v/>
      </c>
      <c r="H994" s="160" t="str">
        <f>IFERROR(VLOOKUP(D994,Rate,4,FALSE)*F994,"")</f>
        <v/>
      </c>
      <c r="I994" s="161" t="str">
        <f>IFERROR(VLOOKUP(D994,Rate,5,FALSE)*F994,"")</f>
        <v/>
      </c>
    </row>
    <row r="995" spans="1:9" x14ac:dyDescent="0.3">
      <c r="A995">
        <v>994</v>
      </c>
      <c r="E995" s="163" t="str">
        <f>IFERROR(VLOOKUP(D995,Rate,2,FALSE),"")</f>
        <v/>
      </c>
      <c r="G995" s="159" t="str">
        <f>IFERROR(VLOOKUP(D995,Rate,3,FALSE)*F995,"")</f>
        <v/>
      </c>
      <c r="H995" s="160" t="str">
        <f>IFERROR(VLOOKUP(D995,Rate,4,FALSE)*F995,"")</f>
        <v/>
      </c>
      <c r="I995" s="161" t="str">
        <f>IFERROR(VLOOKUP(D995,Rate,5,FALSE)*F995,"")</f>
        <v/>
      </c>
    </row>
    <row r="996" spans="1:9" x14ac:dyDescent="0.3">
      <c r="A996">
        <v>995</v>
      </c>
      <c r="E996" s="163" t="str">
        <f>IFERROR(VLOOKUP(D996,Rate,2,FALSE),"")</f>
        <v/>
      </c>
      <c r="G996" s="159" t="str">
        <f>IFERROR(VLOOKUP(D996,Rate,3,FALSE)*F996,"")</f>
        <v/>
      </c>
      <c r="H996" s="160" t="str">
        <f>IFERROR(VLOOKUP(D996,Rate,4,FALSE)*F996,"")</f>
        <v/>
      </c>
      <c r="I996" s="161" t="str">
        <f>IFERROR(VLOOKUP(D996,Rate,5,FALSE)*F996,"")</f>
        <v/>
      </c>
    </row>
    <row r="997" spans="1:9" x14ac:dyDescent="0.3">
      <c r="A997">
        <v>996</v>
      </c>
      <c r="E997" s="163" t="str">
        <f>IFERROR(VLOOKUP(D997,Rate,2,FALSE),"")</f>
        <v/>
      </c>
      <c r="G997" s="159" t="str">
        <f>IFERROR(VLOOKUP(D997,Rate,3,FALSE)*F997,"")</f>
        <v/>
      </c>
      <c r="H997" s="160" t="str">
        <f>IFERROR(VLOOKUP(D997,Rate,4,FALSE)*F997,"")</f>
        <v/>
      </c>
      <c r="I997" s="161" t="str">
        <f>IFERROR(VLOOKUP(D997,Rate,5,FALSE)*F997,"")</f>
        <v/>
      </c>
    </row>
    <row r="998" spans="1:9" x14ac:dyDescent="0.3">
      <c r="A998">
        <v>997</v>
      </c>
      <c r="E998" s="163" t="str">
        <f>IFERROR(VLOOKUP(D998,Rate,2,FALSE),"")</f>
        <v/>
      </c>
      <c r="G998" s="159" t="str">
        <f>IFERROR(VLOOKUP(D998,Rate,3,FALSE)*F998,"")</f>
        <v/>
      </c>
      <c r="H998" s="160" t="str">
        <f>IFERROR(VLOOKUP(D998,Rate,4,FALSE)*F998,"")</f>
        <v/>
      </c>
      <c r="I998" s="161" t="str">
        <f>IFERROR(VLOOKUP(D998,Rate,5,FALSE)*F998,"")</f>
        <v/>
      </c>
    </row>
    <row r="999" spans="1:9" x14ac:dyDescent="0.3">
      <c r="A999">
        <v>998</v>
      </c>
      <c r="E999" s="163" t="str">
        <f>IFERROR(VLOOKUP(D999,Rate,2,FALSE),"")</f>
        <v/>
      </c>
      <c r="G999" s="159" t="str">
        <f>IFERROR(VLOOKUP(D999,Rate,3,FALSE)*F999,"")</f>
        <v/>
      </c>
      <c r="H999" s="160" t="str">
        <f>IFERROR(VLOOKUP(D999,Rate,4,FALSE)*F999,"")</f>
        <v/>
      </c>
      <c r="I999" s="161" t="str">
        <f>IFERROR(VLOOKUP(D999,Rate,5,FALSE)*F999,"")</f>
        <v/>
      </c>
    </row>
    <row r="1000" spans="1:9" x14ac:dyDescent="0.3">
      <c r="A1000">
        <v>999</v>
      </c>
      <c r="E1000" s="163" t="str">
        <f>IFERROR(VLOOKUP(D1000,Rate,2,FALSE),"")</f>
        <v/>
      </c>
      <c r="G1000" s="159" t="str">
        <f>IFERROR(VLOOKUP(D1000,Rate,3,FALSE)*F1000,"")</f>
        <v/>
      </c>
      <c r="H1000" s="160" t="str">
        <f>IFERROR(VLOOKUP(D1000,Rate,4,FALSE)*F1000,"")</f>
        <v/>
      </c>
      <c r="I1000" s="161" t="str">
        <f>IFERROR(VLOOKUP(D1000,Rate,5,FALSE)*F1000,"")</f>
        <v/>
      </c>
    </row>
    <row r="1001" spans="1:9" x14ac:dyDescent="0.3">
      <c r="A1001">
        <v>1000</v>
      </c>
      <c r="E1001" s="163" t="str">
        <f>IFERROR(VLOOKUP(D1001,Rate,2,FALSE),"")</f>
        <v/>
      </c>
      <c r="G1001" s="159" t="str">
        <f>IFERROR(VLOOKUP(D1001,Rate,3,FALSE)*F1001,"")</f>
        <v/>
      </c>
      <c r="H1001" s="160" t="str">
        <f>IFERROR(VLOOKUP(D1001,Rate,4,FALSE)*F1001,"")</f>
        <v/>
      </c>
      <c r="I1001" s="161" t="str">
        <f>IFERROR(VLOOKUP(D1001,Rate,5,FALSE)*F1001,"")</f>
        <v/>
      </c>
    </row>
  </sheetData>
  <sheetProtection algorithmName="SHA-512" hashValue="gvDChFly6jVoBpfrz0YXTvitHQc0hSszL/r9KKR9EqzKy1mvFEOaHkB58qee8UUAzFMHXvxh96uRx7oqae6LxA==" saltValue="5QTTRZiButfchf3b2v9dNA==" spinCount="100000" sheet="1" objects="1" scenarios="1"/>
  <mergeCells count="1">
    <mergeCell ref="G1:I1"/>
  </mergeCells>
  <dataValidations count="1">
    <dataValidation type="list" allowBlank="1" showInputMessage="1" showErrorMessage="1" sqref="C1:C1048576" xr:uid="{EAECA1AB-7D7E-4FDE-9446-ACCBB5680429}">
      <formula1>Type</formula1>
    </dataValidation>
  </dataValidations>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5415B-91E0-4F85-B4DF-EC56C3CE16AF}">
  <dimension ref="A1:H1001"/>
  <sheetViews>
    <sheetView workbookViewId="0">
      <pane ySplit="1" topLeftCell="A2" activePane="bottomLeft" state="frozen"/>
      <selection pane="bottomLeft" activeCell="E23" sqref="E23"/>
    </sheetView>
  </sheetViews>
  <sheetFormatPr defaultRowHeight="14.4" x14ac:dyDescent="0.3"/>
  <cols>
    <col min="1" max="1" width="5.109375" customWidth="1"/>
    <col min="2" max="2" width="14.109375" style="176" customWidth="1"/>
    <col min="3" max="3" width="14.44140625" style="174" customWidth="1"/>
    <col min="4" max="4" width="12" style="176" customWidth="1"/>
    <col min="5" max="5" width="12.109375" style="176" customWidth="1"/>
    <col min="6" max="6" width="16.88671875" customWidth="1"/>
    <col min="7" max="7" width="17.44140625" style="174" customWidth="1"/>
    <col min="8" max="8" width="13.5546875" customWidth="1"/>
  </cols>
  <sheetData>
    <row r="1" spans="1:8" s="4" customFormat="1" ht="15" thickBot="1" x14ac:dyDescent="0.35">
      <c r="A1" s="3" t="s">
        <v>7474</v>
      </c>
      <c r="B1" s="177" t="s">
        <v>7503</v>
      </c>
      <c r="C1" s="173" t="s">
        <v>7531</v>
      </c>
      <c r="D1" s="175" t="s">
        <v>7532</v>
      </c>
      <c r="E1" s="175" t="s">
        <v>7533</v>
      </c>
      <c r="F1" s="4" t="s">
        <v>220</v>
      </c>
      <c r="G1" s="173" t="s">
        <v>7534</v>
      </c>
      <c r="H1" s="4" t="s">
        <v>7535</v>
      </c>
    </row>
    <row r="2" spans="1:8" x14ac:dyDescent="0.3">
      <c r="A2">
        <v>1</v>
      </c>
      <c r="B2" s="178">
        <v>44229</v>
      </c>
      <c r="C2" s="174">
        <v>5.0000000000000001E-3</v>
      </c>
      <c r="D2" s="176">
        <v>1</v>
      </c>
      <c r="E2" s="176">
        <v>1</v>
      </c>
      <c r="F2">
        <f>IF(OR(ISBLANK(D2),ISBLANK(E2)),"",D2-E2)</f>
        <v>0</v>
      </c>
      <c r="G2" s="174">
        <v>5.7000000000000002E-3</v>
      </c>
      <c r="H2" s="8">
        <f>IFERROR((G2-C2)/C2,"")</f>
        <v>0.14000000000000001</v>
      </c>
    </row>
    <row r="3" spans="1:8" x14ac:dyDescent="0.3">
      <c r="A3">
        <v>2</v>
      </c>
      <c r="B3" s="178">
        <v>44230</v>
      </c>
      <c r="C3" s="174">
        <v>5.7000000000000002E-3</v>
      </c>
      <c r="D3" s="176">
        <v>2</v>
      </c>
      <c r="E3" s="176">
        <v>1</v>
      </c>
      <c r="F3">
        <f t="shared" ref="F3:F66" si="0">IF(OR(ISBLANK(D3),ISBLANK(E3)),"",D3-E3)</f>
        <v>1</v>
      </c>
      <c r="G3" s="174">
        <v>5.7999999999999996E-3</v>
      </c>
      <c r="H3" s="8">
        <f>IFERROR((G3-C3)/C3,"")</f>
        <v>1.7543859649122702E-2</v>
      </c>
    </row>
    <row r="4" spans="1:8" x14ac:dyDescent="0.3">
      <c r="A4">
        <v>3</v>
      </c>
      <c r="F4" t="str">
        <f t="shared" si="0"/>
        <v/>
      </c>
      <c r="H4" s="8" t="str">
        <f t="shared" ref="H4:H67" si="1">IFERROR((G4-C4)/C4,"")</f>
        <v/>
      </c>
    </row>
    <row r="5" spans="1:8" x14ac:dyDescent="0.3">
      <c r="A5">
        <v>4</v>
      </c>
      <c r="F5" t="str">
        <f t="shared" si="0"/>
        <v/>
      </c>
      <c r="H5" s="8" t="str">
        <f t="shared" si="1"/>
        <v/>
      </c>
    </row>
    <row r="6" spans="1:8" x14ac:dyDescent="0.3">
      <c r="A6">
        <v>5</v>
      </c>
      <c r="F6" t="str">
        <f t="shared" si="0"/>
        <v/>
      </c>
      <c r="H6" s="8" t="str">
        <f t="shared" si="1"/>
        <v/>
      </c>
    </row>
    <row r="7" spans="1:8" x14ac:dyDescent="0.3">
      <c r="A7">
        <v>6</v>
      </c>
      <c r="F7" t="str">
        <f t="shared" si="0"/>
        <v/>
      </c>
      <c r="H7" s="8" t="str">
        <f t="shared" si="1"/>
        <v/>
      </c>
    </row>
    <row r="8" spans="1:8" x14ac:dyDescent="0.3">
      <c r="A8">
        <v>7</v>
      </c>
      <c r="F8" t="str">
        <f t="shared" si="0"/>
        <v/>
      </c>
      <c r="H8" s="8" t="str">
        <f t="shared" si="1"/>
        <v/>
      </c>
    </row>
    <row r="9" spans="1:8" x14ac:dyDescent="0.3">
      <c r="A9">
        <v>8</v>
      </c>
      <c r="F9" t="str">
        <f t="shared" si="0"/>
        <v/>
      </c>
      <c r="H9" s="8" t="str">
        <f t="shared" si="1"/>
        <v/>
      </c>
    </row>
    <row r="10" spans="1:8" x14ac:dyDescent="0.3">
      <c r="A10">
        <v>9</v>
      </c>
      <c r="F10" t="str">
        <f t="shared" si="0"/>
        <v/>
      </c>
      <c r="H10" s="8" t="str">
        <f t="shared" si="1"/>
        <v/>
      </c>
    </row>
    <row r="11" spans="1:8" x14ac:dyDescent="0.3">
      <c r="A11">
        <v>10</v>
      </c>
      <c r="F11" t="str">
        <f t="shared" si="0"/>
        <v/>
      </c>
      <c r="H11" s="8" t="str">
        <f t="shared" si="1"/>
        <v/>
      </c>
    </row>
    <row r="12" spans="1:8" x14ac:dyDescent="0.3">
      <c r="A12">
        <v>11</v>
      </c>
      <c r="F12" t="str">
        <f t="shared" si="0"/>
        <v/>
      </c>
      <c r="H12" s="8" t="str">
        <f t="shared" si="1"/>
        <v/>
      </c>
    </row>
    <row r="13" spans="1:8" x14ac:dyDescent="0.3">
      <c r="A13">
        <v>12</v>
      </c>
      <c r="F13" t="str">
        <f t="shared" si="0"/>
        <v/>
      </c>
      <c r="H13" s="8" t="str">
        <f t="shared" si="1"/>
        <v/>
      </c>
    </row>
    <row r="14" spans="1:8" x14ac:dyDescent="0.3">
      <c r="A14">
        <v>13</v>
      </c>
      <c r="F14" t="str">
        <f t="shared" si="0"/>
        <v/>
      </c>
      <c r="H14" s="8" t="str">
        <f t="shared" si="1"/>
        <v/>
      </c>
    </row>
    <row r="15" spans="1:8" x14ac:dyDescent="0.3">
      <c r="A15">
        <v>14</v>
      </c>
      <c r="F15" t="str">
        <f t="shared" si="0"/>
        <v/>
      </c>
      <c r="H15" s="8" t="str">
        <f t="shared" si="1"/>
        <v/>
      </c>
    </row>
    <row r="16" spans="1:8" x14ac:dyDescent="0.3">
      <c r="A16">
        <v>15</v>
      </c>
      <c r="F16" t="str">
        <f t="shared" si="0"/>
        <v/>
      </c>
      <c r="H16" s="8" t="str">
        <f t="shared" si="1"/>
        <v/>
      </c>
    </row>
    <row r="17" spans="1:8" x14ac:dyDescent="0.3">
      <c r="A17">
        <v>16</v>
      </c>
      <c r="F17" t="str">
        <f t="shared" si="0"/>
        <v/>
      </c>
      <c r="H17" s="8" t="str">
        <f t="shared" si="1"/>
        <v/>
      </c>
    </row>
    <row r="18" spans="1:8" x14ac:dyDescent="0.3">
      <c r="A18">
        <v>17</v>
      </c>
      <c r="F18" t="str">
        <f t="shared" si="0"/>
        <v/>
      </c>
      <c r="H18" s="8" t="str">
        <f t="shared" si="1"/>
        <v/>
      </c>
    </row>
    <row r="19" spans="1:8" x14ac:dyDescent="0.3">
      <c r="A19">
        <v>18</v>
      </c>
      <c r="F19" t="str">
        <f t="shared" si="0"/>
        <v/>
      </c>
      <c r="H19" s="8" t="str">
        <f t="shared" si="1"/>
        <v/>
      </c>
    </row>
    <row r="20" spans="1:8" x14ac:dyDescent="0.3">
      <c r="A20">
        <v>19</v>
      </c>
      <c r="F20" t="str">
        <f t="shared" si="0"/>
        <v/>
      </c>
      <c r="H20" s="8" t="str">
        <f t="shared" si="1"/>
        <v/>
      </c>
    </row>
    <row r="21" spans="1:8" x14ac:dyDescent="0.3">
      <c r="A21">
        <v>20</v>
      </c>
      <c r="F21" t="str">
        <f t="shared" si="0"/>
        <v/>
      </c>
      <c r="H21" s="8" t="str">
        <f t="shared" si="1"/>
        <v/>
      </c>
    </row>
    <row r="22" spans="1:8" x14ac:dyDescent="0.3">
      <c r="A22">
        <v>21</v>
      </c>
      <c r="F22" t="str">
        <f t="shared" si="0"/>
        <v/>
      </c>
      <c r="H22" s="8" t="str">
        <f t="shared" si="1"/>
        <v/>
      </c>
    </row>
    <row r="23" spans="1:8" x14ac:dyDescent="0.3">
      <c r="A23">
        <v>22</v>
      </c>
      <c r="F23" t="str">
        <f t="shared" si="0"/>
        <v/>
      </c>
      <c r="H23" s="8" t="str">
        <f t="shared" si="1"/>
        <v/>
      </c>
    </row>
    <row r="24" spans="1:8" x14ac:dyDescent="0.3">
      <c r="A24">
        <v>23</v>
      </c>
      <c r="F24" t="str">
        <f t="shared" si="0"/>
        <v/>
      </c>
      <c r="H24" s="8" t="str">
        <f t="shared" si="1"/>
        <v/>
      </c>
    </row>
    <row r="25" spans="1:8" x14ac:dyDescent="0.3">
      <c r="A25">
        <v>24</v>
      </c>
      <c r="F25" t="str">
        <f t="shared" si="0"/>
        <v/>
      </c>
      <c r="H25" s="8" t="str">
        <f t="shared" si="1"/>
        <v/>
      </c>
    </row>
    <row r="26" spans="1:8" x14ac:dyDescent="0.3">
      <c r="A26">
        <v>25</v>
      </c>
      <c r="F26" t="str">
        <f t="shared" si="0"/>
        <v/>
      </c>
      <c r="H26" s="8" t="str">
        <f t="shared" si="1"/>
        <v/>
      </c>
    </row>
    <row r="27" spans="1:8" x14ac:dyDescent="0.3">
      <c r="A27">
        <v>26</v>
      </c>
      <c r="F27" t="str">
        <f t="shared" si="0"/>
        <v/>
      </c>
      <c r="H27" s="8" t="str">
        <f t="shared" si="1"/>
        <v/>
      </c>
    </row>
    <row r="28" spans="1:8" x14ac:dyDescent="0.3">
      <c r="A28">
        <v>27</v>
      </c>
      <c r="F28" t="str">
        <f t="shared" si="0"/>
        <v/>
      </c>
      <c r="H28" s="8" t="str">
        <f t="shared" si="1"/>
        <v/>
      </c>
    </row>
    <row r="29" spans="1:8" x14ac:dyDescent="0.3">
      <c r="A29">
        <v>28</v>
      </c>
      <c r="F29" t="str">
        <f t="shared" si="0"/>
        <v/>
      </c>
      <c r="H29" s="8" t="str">
        <f t="shared" si="1"/>
        <v/>
      </c>
    </row>
    <row r="30" spans="1:8" x14ac:dyDescent="0.3">
      <c r="A30">
        <v>29</v>
      </c>
      <c r="F30" t="str">
        <f t="shared" si="0"/>
        <v/>
      </c>
      <c r="H30" s="8" t="str">
        <f t="shared" si="1"/>
        <v/>
      </c>
    </row>
    <row r="31" spans="1:8" x14ac:dyDescent="0.3">
      <c r="A31">
        <v>30</v>
      </c>
      <c r="F31" t="str">
        <f t="shared" si="0"/>
        <v/>
      </c>
      <c r="H31" s="8" t="str">
        <f t="shared" si="1"/>
        <v/>
      </c>
    </row>
    <row r="32" spans="1:8" x14ac:dyDescent="0.3">
      <c r="A32">
        <v>31</v>
      </c>
      <c r="F32" t="str">
        <f t="shared" si="0"/>
        <v/>
      </c>
      <c r="H32" s="8" t="str">
        <f t="shared" si="1"/>
        <v/>
      </c>
    </row>
    <row r="33" spans="1:8" x14ac:dyDescent="0.3">
      <c r="A33">
        <v>32</v>
      </c>
      <c r="F33" t="str">
        <f t="shared" si="0"/>
        <v/>
      </c>
      <c r="H33" s="8" t="str">
        <f t="shared" si="1"/>
        <v/>
      </c>
    </row>
    <row r="34" spans="1:8" x14ac:dyDescent="0.3">
      <c r="A34">
        <v>33</v>
      </c>
      <c r="F34" t="str">
        <f t="shared" si="0"/>
        <v/>
      </c>
      <c r="H34" s="8" t="str">
        <f t="shared" si="1"/>
        <v/>
      </c>
    </row>
    <row r="35" spans="1:8" x14ac:dyDescent="0.3">
      <c r="A35">
        <v>34</v>
      </c>
      <c r="F35" t="str">
        <f t="shared" si="0"/>
        <v/>
      </c>
      <c r="H35" s="8" t="str">
        <f t="shared" si="1"/>
        <v/>
      </c>
    </row>
    <row r="36" spans="1:8" x14ac:dyDescent="0.3">
      <c r="A36">
        <v>35</v>
      </c>
      <c r="F36" t="str">
        <f t="shared" si="0"/>
        <v/>
      </c>
      <c r="H36" s="8" t="str">
        <f t="shared" si="1"/>
        <v/>
      </c>
    </row>
    <row r="37" spans="1:8" x14ac:dyDescent="0.3">
      <c r="A37">
        <v>36</v>
      </c>
      <c r="F37" t="str">
        <f t="shared" si="0"/>
        <v/>
      </c>
      <c r="H37" s="8" t="str">
        <f t="shared" si="1"/>
        <v/>
      </c>
    </row>
    <row r="38" spans="1:8" x14ac:dyDescent="0.3">
      <c r="A38">
        <v>37</v>
      </c>
      <c r="F38" t="str">
        <f t="shared" si="0"/>
        <v/>
      </c>
      <c r="H38" s="8" t="str">
        <f t="shared" si="1"/>
        <v/>
      </c>
    </row>
    <row r="39" spans="1:8" x14ac:dyDescent="0.3">
      <c r="A39">
        <v>38</v>
      </c>
      <c r="F39" t="str">
        <f t="shared" si="0"/>
        <v/>
      </c>
      <c r="H39" s="8" t="str">
        <f t="shared" si="1"/>
        <v/>
      </c>
    </row>
    <row r="40" spans="1:8" x14ac:dyDescent="0.3">
      <c r="A40">
        <v>39</v>
      </c>
      <c r="F40" t="str">
        <f t="shared" si="0"/>
        <v/>
      </c>
      <c r="H40" s="8" t="str">
        <f t="shared" si="1"/>
        <v/>
      </c>
    </row>
    <row r="41" spans="1:8" x14ac:dyDescent="0.3">
      <c r="A41">
        <v>40</v>
      </c>
      <c r="F41" t="str">
        <f t="shared" si="0"/>
        <v/>
      </c>
      <c r="H41" s="8" t="str">
        <f t="shared" si="1"/>
        <v/>
      </c>
    </row>
    <row r="42" spans="1:8" x14ac:dyDescent="0.3">
      <c r="A42">
        <v>41</v>
      </c>
      <c r="F42" t="str">
        <f t="shared" si="0"/>
        <v/>
      </c>
      <c r="H42" s="8" t="str">
        <f t="shared" si="1"/>
        <v/>
      </c>
    </row>
    <row r="43" spans="1:8" x14ac:dyDescent="0.3">
      <c r="A43">
        <v>42</v>
      </c>
      <c r="F43" t="str">
        <f t="shared" si="0"/>
        <v/>
      </c>
      <c r="H43" s="8" t="str">
        <f t="shared" si="1"/>
        <v/>
      </c>
    </row>
    <row r="44" spans="1:8" x14ac:dyDescent="0.3">
      <c r="A44">
        <v>43</v>
      </c>
      <c r="F44" t="str">
        <f t="shared" si="0"/>
        <v/>
      </c>
      <c r="H44" s="8" t="str">
        <f t="shared" si="1"/>
        <v/>
      </c>
    </row>
    <row r="45" spans="1:8" x14ac:dyDescent="0.3">
      <c r="A45">
        <v>44</v>
      </c>
      <c r="F45" t="str">
        <f t="shared" si="0"/>
        <v/>
      </c>
      <c r="H45" s="8" t="str">
        <f t="shared" si="1"/>
        <v/>
      </c>
    </row>
    <row r="46" spans="1:8" x14ac:dyDescent="0.3">
      <c r="A46">
        <v>45</v>
      </c>
      <c r="F46" t="str">
        <f t="shared" si="0"/>
        <v/>
      </c>
      <c r="H46" s="8" t="str">
        <f t="shared" si="1"/>
        <v/>
      </c>
    </row>
    <row r="47" spans="1:8" x14ac:dyDescent="0.3">
      <c r="A47">
        <v>46</v>
      </c>
      <c r="F47" t="str">
        <f t="shared" si="0"/>
        <v/>
      </c>
      <c r="H47" s="8" t="str">
        <f t="shared" si="1"/>
        <v/>
      </c>
    </row>
    <row r="48" spans="1:8" x14ac:dyDescent="0.3">
      <c r="A48">
        <v>47</v>
      </c>
      <c r="F48" t="str">
        <f t="shared" si="0"/>
        <v/>
      </c>
      <c r="H48" s="8" t="str">
        <f t="shared" si="1"/>
        <v/>
      </c>
    </row>
    <row r="49" spans="1:8" x14ac:dyDescent="0.3">
      <c r="A49">
        <v>48</v>
      </c>
      <c r="F49" t="str">
        <f t="shared" si="0"/>
        <v/>
      </c>
      <c r="H49" s="8" t="str">
        <f t="shared" si="1"/>
        <v/>
      </c>
    </row>
    <row r="50" spans="1:8" x14ac:dyDescent="0.3">
      <c r="A50">
        <v>49</v>
      </c>
      <c r="F50" t="str">
        <f t="shared" si="0"/>
        <v/>
      </c>
      <c r="H50" s="8" t="str">
        <f t="shared" si="1"/>
        <v/>
      </c>
    </row>
    <row r="51" spans="1:8" x14ac:dyDescent="0.3">
      <c r="A51">
        <v>50</v>
      </c>
      <c r="F51" t="str">
        <f t="shared" si="0"/>
        <v/>
      </c>
      <c r="H51" s="8" t="str">
        <f t="shared" si="1"/>
        <v/>
      </c>
    </row>
    <row r="52" spans="1:8" x14ac:dyDescent="0.3">
      <c r="A52">
        <v>51</v>
      </c>
      <c r="F52" t="str">
        <f t="shared" si="0"/>
        <v/>
      </c>
      <c r="H52" s="8" t="str">
        <f t="shared" si="1"/>
        <v/>
      </c>
    </row>
    <row r="53" spans="1:8" x14ac:dyDescent="0.3">
      <c r="A53">
        <v>52</v>
      </c>
      <c r="F53" t="str">
        <f t="shared" si="0"/>
        <v/>
      </c>
      <c r="H53" s="8" t="str">
        <f t="shared" si="1"/>
        <v/>
      </c>
    </row>
    <row r="54" spans="1:8" x14ac:dyDescent="0.3">
      <c r="A54">
        <v>53</v>
      </c>
      <c r="F54" t="str">
        <f t="shared" si="0"/>
        <v/>
      </c>
      <c r="H54" s="8" t="str">
        <f t="shared" si="1"/>
        <v/>
      </c>
    </row>
    <row r="55" spans="1:8" x14ac:dyDescent="0.3">
      <c r="A55">
        <v>54</v>
      </c>
      <c r="F55" t="str">
        <f t="shared" si="0"/>
        <v/>
      </c>
      <c r="H55" s="8" t="str">
        <f t="shared" si="1"/>
        <v/>
      </c>
    </row>
    <row r="56" spans="1:8" x14ac:dyDescent="0.3">
      <c r="A56">
        <v>55</v>
      </c>
      <c r="F56" t="str">
        <f t="shared" si="0"/>
        <v/>
      </c>
      <c r="H56" s="8" t="str">
        <f t="shared" si="1"/>
        <v/>
      </c>
    </row>
    <row r="57" spans="1:8" x14ac:dyDescent="0.3">
      <c r="A57">
        <v>56</v>
      </c>
      <c r="F57" t="str">
        <f t="shared" si="0"/>
        <v/>
      </c>
      <c r="H57" s="8" t="str">
        <f t="shared" si="1"/>
        <v/>
      </c>
    </row>
    <row r="58" spans="1:8" x14ac:dyDescent="0.3">
      <c r="A58">
        <v>57</v>
      </c>
      <c r="F58" t="str">
        <f t="shared" si="0"/>
        <v/>
      </c>
      <c r="H58" s="8" t="str">
        <f t="shared" si="1"/>
        <v/>
      </c>
    </row>
    <row r="59" spans="1:8" x14ac:dyDescent="0.3">
      <c r="A59">
        <v>58</v>
      </c>
      <c r="F59" t="str">
        <f t="shared" si="0"/>
        <v/>
      </c>
      <c r="H59" s="8" t="str">
        <f t="shared" si="1"/>
        <v/>
      </c>
    </row>
    <row r="60" spans="1:8" x14ac:dyDescent="0.3">
      <c r="A60">
        <v>59</v>
      </c>
      <c r="F60" t="str">
        <f t="shared" si="0"/>
        <v/>
      </c>
      <c r="H60" s="8" t="str">
        <f t="shared" si="1"/>
        <v/>
      </c>
    </row>
    <row r="61" spans="1:8" x14ac:dyDescent="0.3">
      <c r="A61">
        <v>60</v>
      </c>
      <c r="F61" t="str">
        <f t="shared" si="0"/>
        <v/>
      </c>
      <c r="H61" s="8" t="str">
        <f t="shared" si="1"/>
        <v/>
      </c>
    </row>
    <row r="62" spans="1:8" x14ac:dyDescent="0.3">
      <c r="A62">
        <v>61</v>
      </c>
      <c r="F62" t="str">
        <f t="shared" si="0"/>
        <v/>
      </c>
      <c r="H62" s="8" t="str">
        <f t="shared" si="1"/>
        <v/>
      </c>
    </row>
    <row r="63" spans="1:8" x14ac:dyDescent="0.3">
      <c r="A63">
        <v>62</v>
      </c>
      <c r="F63" t="str">
        <f t="shared" si="0"/>
        <v/>
      </c>
      <c r="H63" s="8" t="str">
        <f t="shared" si="1"/>
        <v/>
      </c>
    </row>
    <row r="64" spans="1:8" x14ac:dyDescent="0.3">
      <c r="A64">
        <v>63</v>
      </c>
      <c r="F64" t="str">
        <f t="shared" si="0"/>
        <v/>
      </c>
      <c r="H64" s="8" t="str">
        <f t="shared" si="1"/>
        <v/>
      </c>
    </row>
    <row r="65" spans="1:8" x14ac:dyDescent="0.3">
      <c r="A65">
        <v>64</v>
      </c>
      <c r="F65" t="str">
        <f t="shared" si="0"/>
        <v/>
      </c>
      <c r="H65" s="8" t="str">
        <f t="shared" si="1"/>
        <v/>
      </c>
    </row>
    <row r="66" spans="1:8" x14ac:dyDescent="0.3">
      <c r="A66">
        <v>65</v>
      </c>
      <c r="F66" t="str">
        <f t="shared" si="0"/>
        <v/>
      </c>
      <c r="H66" s="8" t="str">
        <f t="shared" si="1"/>
        <v/>
      </c>
    </row>
    <row r="67" spans="1:8" x14ac:dyDescent="0.3">
      <c r="A67">
        <v>66</v>
      </c>
      <c r="F67" t="str">
        <f t="shared" ref="F67:F130" si="2">IF(OR(ISBLANK(D67),ISBLANK(E67)),"",D67-E67)</f>
        <v/>
      </c>
      <c r="H67" s="8" t="str">
        <f t="shared" si="1"/>
        <v/>
      </c>
    </row>
    <row r="68" spans="1:8" x14ac:dyDescent="0.3">
      <c r="A68">
        <v>67</v>
      </c>
      <c r="F68" t="str">
        <f t="shared" si="2"/>
        <v/>
      </c>
      <c r="H68" s="8" t="str">
        <f t="shared" ref="H68:H131" si="3">IFERROR((G68-C68)/C68,"")</f>
        <v/>
      </c>
    </row>
    <row r="69" spans="1:8" x14ac:dyDescent="0.3">
      <c r="A69">
        <v>68</v>
      </c>
      <c r="F69" t="str">
        <f t="shared" si="2"/>
        <v/>
      </c>
      <c r="H69" s="8" t="str">
        <f t="shared" si="3"/>
        <v/>
      </c>
    </row>
    <row r="70" spans="1:8" x14ac:dyDescent="0.3">
      <c r="A70">
        <v>69</v>
      </c>
      <c r="F70" t="str">
        <f t="shared" si="2"/>
        <v/>
      </c>
      <c r="H70" s="8" t="str">
        <f t="shared" si="3"/>
        <v/>
      </c>
    </row>
    <row r="71" spans="1:8" x14ac:dyDescent="0.3">
      <c r="A71">
        <v>70</v>
      </c>
      <c r="F71" t="str">
        <f t="shared" si="2"/>
        <v/>
      </c>
      <c r="H71" s="8" t="str">
        <f t="shared" si="3"/>
        <v/>
      </c>
    </row>
    <row r="72" spans="1:8" x14ac:dyDescent="0.3">
      <c r="A72">
        <v>71</v>
      </c>
      <c r="F72" t="str">
        <f t="shared" si="2"/>
        <v/>
      </c>
      <c r="H72" s="8" t="str">
        <f t="shared" si="3"/>
        <v/>
      </c>
    </row>
    <row r="73" spans="1:8" x14ac:dyDescent="0.3">
      <c r="A73">
        <v>72</v>
      </c>
      <c r="F73" t="str">
        <f t="shared" si="2"/>
        <v/>
      </c>
      <c r="H73" s="8" t="str">
        <f t="shared" si="3"/>
        <v/>
      </c>
    </row>
    <row r="74" spans="1:8" x14ac:dyDescent="0.3">
      <c r="A74">
        <v>73</v>
      </c>
      <c r="F74" t="str">
        <f t="shared" si="2"/>
        <v/>
      </c>
      <c r="H74" s="8" t="str">
        <f t="shared" si="3"/>
        <v/>
      </c>
    </row>
    <row r="75" spans="1:8" x14ac:dyDescent="0.3">
      <c r="A75">
        <v>74</v>
      </c>
      <c r="F75" t="str">
        <f t="shared" si="2"/>
        <v/>
      </c>
      <c r="H75" s="8" t="str">
        <f t="shared" si="3"/>
        <v/>
      </c>
    </row>
    <row r="76" spans="1:8" x14ac:dyDescent="0.3">
      <c r="A76">
        <v>75</v>
      </c>
      <c r="F76" t="str">
        <f t="shared" si="2"/>
        <v/>
      </c>
      <c r="H76" s="8" t="str">
        <f t="shared" si="3"/>
        <v/>
      </c>
    </row>
    <row r="77" spans="1:8" x14ac:dyDescent="0.3">
      <c r="A77">
        <v>76</v>
      </c>
      <c r="F77" t="str">
        <f t="shared" si="2"/>
        <v/>
      </c>
      <c r="H77" s="8" t="str">
        <f t="shared" si="3"/>
        <v/>
      </c>
    </row>
    <row r="78" spans="1:8" x14ac:dyDescent="0.3">
      <c r="A78">
        <v>77</v>
      </c>
      <c r="F78" t="str">
        <f t="shared" si="2"/>
        <v/>
      </c>
      <c r="H78" s="8" t="str">
        <f t="shared" si="3"/>
        <v/>
      </c>
    </row>
    <row r="79" spans="1:8" x14ac:dyDescent="0.3">
      <c r="A79">
        <v>78</v>
      </c>
      <c r="F79" t="str">
        <f t="shared" si="2"/>
        <v/>
      </c>
      <c r="H79" s="8" t="str">
        <f t="shared" si="3"/>
        <v/>
      </c>
    </row>
    <row r="80" spans="1:8" x14ac:dyDescent="0.3">
      <c r="A80">
        <v>79</v>
      </c>
      <c r="F80" t="str">
        <f t="shared" si="2"/>
        <v/>
      </c>
      <c r="H80" s="8" t="str">
        <f t="shared" si="3"/>
        <v/>
      </c>
    </row>
    <row r="81" spans="1:8" x14ac:dyDescent="0.3">
      <c r="A81">
        <v>80</v>
      </c>
      <c r="F81" t="str">
        <f t="shared" si="2"/>
        <v/>
      </c>
      <c r="H81" s="8" t="str">
        <f t="shared" si="3"/>
        <v/>
      </c>
    </row>
    <row r="82" spans="1:8" x14ac:dyDescent="0.3">
      <c r="A82">
        <v>81</v>
      </c>
      <c r="F82" t="str">
        <f t="shared" si="2"/>
        <v/>
      </c>
      <c r="H82" s="8" t="str">
        <f t="shared" si="3"/>
        <v/>
      </c>
    </row>
    <row r="83" spans="1:8" x14ac:dyDescent="0.3">
      <c r="A83">
        <v>82</v>
      </c>
      <c r="F83" t="str">
        <f t="shared" si="2"/>
        <v/>
      </c>
      <c r="H83" s="8" t="str">
        <f t="shared" si="3"/>
        <v/>
      </c>
    </row>
    <row r="84" spans="1:8" x14ac:dyDescent="0.3">
      <c r="A84">
        <v>83</v>
      </c>
      <c r="F84" t="str">
        <f t="shared" si="2"/>
        <v/>
      </c>
      <c r="H84" s="8" t="str">
        <f t="shared" si="3"/>
        <v/>
      </c>
    </row>
    <row r="85" spans="1:8" x14ac:dyDescent="0.3">
      <c r="A85">
        <v>84</v>
      </c>
      <c r="F85" t="str">
        <f t="shared" si="2"/>
        <v/>
      </c>
      <c r="H85" s="8" t="str">
        <f t="shared" si="3"/>
        <v/>
      </c>
    </row>
    <row r="86" spans="1:8" x14ac:dyDescent="0.3">
      <c r="A86">
        <v>85</v>
      </c>
      <c r="F86" t="str">
        <f t="shared" si="2"/>
        <v/>
      </c>
      <c r="H86" s="8" t="str">
        <f t="shared" si="3"/>
        <v/>
      </c>
    </row>
    <row r="87" spans="1:8" x14ac:dyDescent="0.3">
      <c r="A87">
        <v>86</v>
      </c>
      <c r="F87" t="str">
        <f t="shared" si="2"/>
        <v/>
      </c>
      <c r="H87" s="8" t="str">
        <f t="shared" si="3"/>
        <v/>
      </c>
    </row>
    <row r="88" spans="1:8" x14ac:dyDescent="0.3">
      <c r="A88">
        <v>87</v>
      </c>
      <c r="F88" t="str">
        <f t="shared" si="2"/>
        <v/>
      </c>
      <c r="H88" s="8" t="str">
        <f t="shared" si="3"/>
        <v/>
      </c>
    </row>
    <row r="89" spans="1:8" x14ac:dyDescent="0.3">
      <c r="A89">
        <v>88</v>
      </c>
      <c r="F89" t="str">
        <f t="shared" si="2"/>
        <v/>
      </c>
      <c r="H89" s="8" t="str">
        <f t="shared" si="3"/>
        <v/>
      </c>
    </row>
    <row r="90" spans="1:8" x14ac:dyDescent="0.3">
      <c r="A90">
        <v>89</v>
      </c>
      <c r="F90" t="str">
        <f t="shared" si="2"/>
        <v/>
      </c>
      <c r="H90" s="8" t="str">
        <f t="shared" si="3"/>
        <v/>
      </c>
    </row>
    <row r="91" spans="1:8" x14ac:dyDescent="0.3">
      <c r="A91">
        <v>90</v>
      </c>
      <c r="F91" t="str">
        <f t="shared" si="2"/>
        <v/>
      </c>
      <c r="H91" s="8" t="str">
        <f t="shared" si="3"/>
        <v/>
      </c>
    </row>
    <row r="92" spans="1:8" x14ac:dyDescent="0.3">
      <c r="A92">
        <v>91</v>
      </c>
      <c r="F92" t="str">
        <f t="shared" si="2"/>
        <v/>
      </c>
      <c r="H92" s="8" t="str">
        <f t="shared" si="3"/>
        <v/>
      </c>
    </row>
    <row r="93" spans="1:8" x14ac:dyDescent="0.3">
      <c r="A93">
        <v>92</v>
      </c>
      <c r="F93" t="str">
        <f t="shared" si="2"/>
        <v/>
      </c>
      <c r="H93" s="8" t="str">
        <f t="shared" si="3"/>
        <v/>
      </c>
    </row>
    <row r="94" spans="1:8" x14ac:dyDescent="0.3">
      <c r="A94">
        <v>93</v>
      </c>
      <c r="F94" t="str">
        <f t="shared" si="2"/>
        <v/>
      </c>
      <c r="H94" s="8" t="str">
        <f t="shared" si="3"/>
        <v/>
      </c>
    </row>
    <row r="95" spans="1:8" x14ac:dyDescent="0.3">
      <c r="A95">
        <v>94</v>
      </c>
      <c r="F95" t="str">
        <f t="shared" si="2"/>
        <v/>
      </c>
      <c r="H95" s="8" t="str">
        <f t="shared" si="3"/>
        <v/>
      </c>
    </row>
    <row r="96" spans="1:8" x14ac:dyDescent="0.3">
      <c r="A96">
        <v>95</v>
      </c>
      <c r="F96" t="str">
        <f t="shared" si="2"/>
        <v/>
      </c>
      <c r="H96" s="8" t="str">
        <f t="shared" si="3"/>
        <v/>
      </c>
    </row>
    <row r="97" spans="1:8" x14ac:dyDescent="0.3">
      <c r="A97">
        <v>96</v>
      </c>
      <c r="F97" t="str">
        <f t="shared" si="2"/>
        <v/>
      </c>
      <c r="H97" s="8" t="str">
        <f t="shared" si="3"/>
        <v/>
      </c>
    </row>
    <row r="98" spans="1:8" x14ac:dyDescent="0.3">
      <c r="A98">
        <v>97</v>
      </c>
      <c r="F98" t="str">
        <f t="shared" si="2"/>
        <v/>
      </c>
      <c r="H98" s="8" t="str">
        <f t="shared" si="3"/>
        <v/>
      </c>
    </row>
    <row r="99" spans="1:8" x14ac:dyDescent="0.3">
      <c r="A99">
        <v>98</v>
      </c>
      <c r="F99" t="str">
        <f t="shared" si="2"/>
        <v/>
      </c>
      <c r="H99" s="8" t="str">
        <f t="shared" si="3"/>
        <v/>
      </c>
    </row>
    <row r="100" spans="1:8" x14ac:dyDescent="0.3">
      <c r="A100">
        <v>99</v>
      </c>
      <c r="F100" t="str">
        <f t="shared" si="2"/>
        <v/>
      </c>
      <c r="H100" s="8" t="str">
        <f t="shared" si="3"/>
        <v/>
      </c>
    </row>
    <row r="101" spans="1:8" x14ac:dyDescent="0.3">
      <c r="A101">
        <v>100</v>
      </c>
      <c r="F101" t="str">
        <f t="shared" si="2"/>
        <v/>
      </c>
      <c r="H101" s="8" t="str">
        <f t="shared" si="3"/>
        <v/>
      </c>
    </row>
    <row r="102" spans="1:8" x14ac:dyDescent="0.3">
      <c r="A102">
        <v>101</v>
      </c>
      <c r="F102" t="str">
        <f t="shared" si="2"/>
        <v/>
      </c>
      <c r="H102" s="8" t="str">
        <f t="shared" si="3"/>
        <v/>
      </c>
    </row>
    <row r="103" spans="1:8" x14ac:dyDescent="0.3">
      <c r="A103">
        <v>102</v>
      </c>
      <c r="F103" t="str">
        <f t="shared" si="2"/>
        <v/>
      </c>
      <c r="H103" s="8" t="str">
        <f t="shared" si="3"/>
        <v/>
      </c>
    </row>
    <row r="104" spans="1:8" x14ac:dyDescent="0.3">
      <c r="A104">
        <v>103</v>
      </c>
      <c r="F104" t="str">
        <f t="shared" si="2"/>
        <v/>
      </c>
      <c r="H104" s="8" t="str">
        <f t="shared" si="3"/>
        <v/>
      </c>
    </row>
    <row r="105" spans="1:8" x14ac:dyDescent="0.3">
      <c r="A105">
        <v>104</v>
      </c>
      <c r="F105" t="str">
        <f t="shared" si="2"/>
        <v/>
      </c>
      <c r="H105" s="8" t="str">
        <f t="shared" si="3"/>
        <v/>
      </c>
    </row>
    <row r="106" spans="1:8" x14ac:dyDescent="0.3">
      <c r="A106">
        <v>105</v>
      </c>
      <c r="F106" t="str">
        <f t="shared" si="2"/>
        <v/>
      </c>
      <c r="H106" s="8" t="str">
        <f t="shared" si="3"/>
        <v/>
      </c>
    </row>
    <row r="107" spans="1:8" x14ac:dyDescent="0.3">
      <c r="A107">
        <v>106</v>
      </c>
      <c r="F107" t="str">
        <f t="shared" si="2"/>
        <v/>
      </c>
      <c r="H107" s="8" t="str">
        <f t="shared" si="3"/>
        <v/>
      </c>
    </row>
    <row r="108" spans="1:8" x14ac:dyDescent="0.3">
      <c r="A108">
        <v>107</v>
      </c>
      <c r="F108" t="str">
        <f t="shared" si="2"/>
        <v/>
      </c>
      <c r="H108" s="8" t="str">
        <f t="shared" si="3"/>
        <v/>
      </c>
    </row>
    <row r="109" spans="1:8" x14ac:dyDescent="0.3">
      <c r="A109">
        <v>108</v>
      </c>
      <c r="F109" t="str">
        <f t="shared" si="2"/>
        <v/>
      </c>
      <c r="H109" s="8" t="str">
        <f t="shared" si="3"/>
        <v/>
      </c>
    </row>
    <row r="110" spans="1:8" x14ac:dyDescent="0.3">
      <c r="A110">
        <v>109</v>
      </c>
      <c r="F110" t="str">
        <f t="shared" si="2"/>
        <v/>
      </c>
      <c r="H110" s="8" t="str">
        <f t="shared" si="3"/>
        <v/>
      </c>
    </row>
    <row r="111" spans="1:8" x14ac:dyDescent="0.3">
      <c r="A111">
        <v>110</v>
      </c>
      <c r="F111" t="str">
        <f t="shared" si="2"/>
        <v/>
      </c>
      <c r="H111" s="8" t="str">
        <f t="shared" si="3"/>
        <v/>
      </c>
    </row>
    <row r="112" spans="1:8" x14ac:dyDescent="0.3">
      <c r="A112">
        <v>111</v>
      </c>
      <c r="F112" t="str">
        <f t="shared" si="2"/>
        <v/>
      </c>
      <c r="H112" s="8" t="str">
        <f t="shared" si="3"/>
        <v/>
      </c>
    </row>
    <row r="113" spans="1:8" x14ac:dyDescent="0.3">
      <c r="A113">
        <v>112</v>
      </c>
      <c r="F113" t="str">
        <f t="shared" si="2"/>
        <v/>
      </c>
      <c r="H113" s="8" t="str">
        <f t="shared" si="3"/>
        <v/>
      </c>
    </row>
    <row r="114" spans="1:8" x14ac:dyDescent="0.3">
      <c r="A114">
        <v>113</v>
      </c>
      <c r="F114" t="str">
        <f t="shared" si="2"/>
        <v/>
      </c>
      <c r="H114" s="8" t="str">
        <f t="shared" si="3"/>
        <v/>
      </c>
    </row>
    <row r="115" spans="1:8" x14ac:dyDescent="0.3">
      <c r="A115">
        <v>114</v>
      </c>
      <c r="F115" t="str">
        <f t="shared" si="2"/>
        <v/>
      </c>
      <c r="H115" s="8" t="str">
        <f t="shared" si="3"/>
        <v/>
      </c>
    </row>
    <row r="116" spans="1:8" x14ac:dyDescent="0.3">
      <c r="A116">
        <v>115</v>
      </c>
      <c r="F116" t="str">
        <f t="shared" si="2"/>
        <v/>
      </c>
      <c r="H116" s="8" t="str">
        <f t="shared" si="3"/>
        <v/>
      </c>
    </row>
    <row r="117" spans="1:8" x14ac:dyDescent="0.3">
      <c r="A117">
        <v>116</v>
      </c>
      <c r="F117" t="str">
        <f t="shared" si="2"/>
        <v/>
      </c>
      <c r="H117" s="8" t="str">
        <f t="shared" si="3"/>
        <v/>
      </c>
    </row>
    <row r="118" spans="1:8" x14ac:dyDescent="0.3">
      <c r="A118">
        <v>117</v>
      </c>
      <c r="F118" t="str">
        <f t="shared" si="2"/>
        <v/>
      </c>
      <c r="H118" s="8" t="str">
        <f t="shared" si="3"/>
        <v/>
      </c>
    </row>
    <row r="119" spans="1:8" x14ac:dyDescent="0.3">
      <c r="A119">
        <v>118</v>
      </c>
      <c r="F119" t="str">
        <f t="shared" si="2"/>
        <v/>
      </c>
      <c r="H119" s="8" t="str">
        <f t="shared" si="3"/>
        <v/>
      </c>
    </row>
    <row r="120" spans="1:8" x14ac:dyDescent="0.3">
      <c r="A120">
        <v>119</v>
      </c>
      <c r="F120" t="str">
        <f t="shared" si="2"/>
        <v/>
      </c>
      <c r="H120" s="8" t="str">
        <f t="shared" si="3"/>
        <v/>
      </c>
    </row>
    <row r="121" spans="1:8" x14ac:dyDescent="0.3">
      <c r="A121">
        <v>120</v>
      </c>
      <c r="F121" t="str">
        <f t="shared" si="2"/>
        <v/>
      </c>
      <c r="H121" s="8" t="str">
        <f t="shared" si="3"/>
        <v/>
      </c>
    </row>
    <row r="122" spans="1:8" x14ac:dyDescent="0.3">
      <c r="A122">
        <v>121</v>
      </c>
      <c r="F122" t="str">
        <f t="shared" si="2"/>
        <v/>
      </c>
      <c r="H122" s="8" t="str">
        <f t="shared" si="3"/>
        <v/>
      </c>
    </row>
    <row r="123" spans="1:8" x14ac:dyDescent="0.3">
      <c r="A123">
        <v>122</v>
      </c>
      <c r="F123" t="str">
        <f t="shared" si="2"/>
        <v/>
      </c>
      <c r="H123" s="8" t="str">
        <f t="shared" si="3"/>
        <v/>
      </c>
    </row>
    <row r="124" spans="1:8" x14ac:dyDescent="0.3">
      <c r="A124">
        <v>123</v>
      </c>
      <c r="F124" t="str">
        <f t="shared" si="2"/>
        <v/>
      </c>
      <c r="H124" s="8" t="str">
        <f t="shared" si="3"/>
        <v/>
      </c>
    </row>
    <row r="125" spans="1:8" x14ac:dyDescent="0.3">
      <c r="A125">
        <v>124</v>
      </c>
      <c r="F125" t="str">
        <f t="shared" si="2"/>
        <v/>
      </c>
      <c r="H125" s="8" t="str">
        <f t="shared" si="3"/>
        <v/>
      </c>
    </row>
    <row r="126" spans="1:8" x14ac:dyDescent="0.3">
      <c r="A126">
        <v>125</v>
      </c>
      <c r="F126" t="str">
        <f t="shared" si="2"/>
        <v/>
      </c>
      <c r="H126" s="8" t="str">
        <f t="shared" si="3"/>
        <v/>
      </c>
    </row>
    <row r="127" spans="1:8" x14ac:dyDescent="0.3">
      <c r="A127">
        <v>126</v>
      </c>
      <c r="F127" t="str">
        <f t="shared" si="2"/>
        <v/>
      </c>
      <c r="H127" s="8" t="str">
        <f t="shared" si="3"/>
        <v/>
      </c>
    </row>
    <row r="128" spans="1:8" x14ac:dyDescent="0.3">
      <c r="A128">
        <v>127</v>
      </c>
      <c r="F128" t="str">
        <f t="shared" si="2"/>
        <v/>
      </c>
      <c r="H128" s="8" t="str">
        <f t="shared" si="3"/>
        <v/>
      </c>
    </row>
    <row r="129" spans="1:8" x14ac:dyDescent="0.3">
      <c r="A129">
        <v>128</v>
      </c>
      <c r="F129" t="str">
        <f t="shared" si="2"/>
        <v/>
      </c>
      <c r="H129" s="8" t="str">
        <f t="shared" si="3"/>
        <v/>
      </c>
    </row>
    <row r="130" spans="1:8" x14ac:dyDescent="0.3">
      <c r="A130">
        <v>129</v>
      </c>
      <c r="F130" t="str">
        <f t="shared" si="2"/>
        <v/>
      </c>
      <c r="H130" s="8" t="str">
        <f t="shared" si="3"/>
        <v/>
      </c>
    </row>
    <row r="131" spans="1:8" x14ac:dyDescent="0.3">
      <c r="A131">
        <v>130</v>
      </c>
      <c r="F131" t="str">
        <f t="shared" ref="F131:F194" si="4">IF(OR(ISBLANK(D131),ISBLANK(E131)),"",D131-E131)</f>
        <v/>
      </c>
      <c r="H131" s="8" t="str">
        <f t="shared" si="3"/>
        <v/>
      </c>
    </row>
    <row r="132" spans="1:8" x14ac:dyDescent="0.3">
      <c r="A132">
        <v>131</v>
      </c>
      <c r="F132" t="str">
        <f t="shared" si="4"/>
        <v/>
      </c>
      <c r="H132" s="8" t="str">
        <f t="shared" ref="H132:H195" si="5">IFERROR((G132-C132)/C132,"")</f>
        <v/>
      </c>
    </row>
    <row r="133" spans="1:8" x14ac:dyDescent="0.3">
      <c r="A133">
        <v>132</v>
      </c>
      <c r="F133" t="str">
        <f t="shared" si="4"/>
        <v/>
      </c>
      <c r="H133" s="8" t="str">
        <f t="shared" si="5"/>
        <v/>
      </c>
    </row>
    <row r="134" spans="1:8" x14ac:dyDescent="0.3">
      <c r="A134">
        <v>133</v>
      </c>
      <c r="F134" t="str">
        <f t="shared" si="4"/>
        <v/>
      </c>
      <c r="H134" s="8" t="str">
        <f t="shared" si="5"/>
        <v/>
      </c>
    </row>
    <row r="135" spans="1:8" x14ac:dyDescent="0.3">
      <c r="A135">
        <v>134</v>
      </c>
      <c r="F135" t="str">
        <f t="shared" si="4"/>
        <v/>
      </c>
      <c r="H135" s="8" t="str">
        <f t="shared" si="5"/>
        <v/>
      </c>
    </row>
    <row r="136" spans="1:8" x14ac:dyDescent="0.3">
      <c r="A136">
        <v>135</v>
      </c>
      <c r="F136" t="str">
        <f t="shared" si="4"/>
        <v/>
      </c>
      <c r="H136" s="8" t="str">
        <f t="shared" si="5"/>
        <v/>
      </c>
    </row>
    <row r="137" spans="1:8" x14ac:dyDescent="0.3">
      <c r="A137">
        <v>136</v>
      </c>
      <c r="F137" t="str">
        <f t="shared" si="4"/>
        <v/>
      </c>
      <c r="H137" s="8" t="str">
        <f t="shared" si="5"/>
        <v/>
      </c>
    </row>
    <row r="138" spans="1:8" x14ac:dyDescent="0.3">
      <c r="A138">
        <v>137</v>
      </c>
      <c r="F138" t="str">
        <f t="shared" si="4"/>
        <v/>
      </c>
      <c r="H138" s="8" t="str">
        <f t="shared" si="5"/>
        <v/>
      </c>
    </row>
    <row r="139" spans="1:8" x14ac:dyDescent="0.3">
      <c r="A139">
        <v>138</v>
      </c>
      <c r="F139" t="str">
        <f t="shared" si="4"/>
        <v/>
      </c>
      <c r="H139" s="8" t="str">
        <f t="shared" si="5"/>
        <v/>
      </c>
    </row>
    <row r="140" spans="1:8" x14ac:dyDescent="0.3">
      <c r="A140">
        <v>139</v>
      </c>
      <c r="F140" t="str">
        <f t="shared" si="4"/>
        <v/>
      </c>
      <c r="H140" s="8" t="str">
        <f t="shared" si="5"/>
        <v/>
      </c>
    </row>
    <row r="141" spans="1:8" x14ac:dyDescent="0.3">
      <c r="A141">
        <v>140</v>
      </c>
      <c r="F141" t="str">
        <f t="shared" si="4"/>
        <v/>
      </c>
      <c r="H141" s="8" t="str">
        <f t="shared" si="5"/>
        <v/>
      </c>
    </row>
    <row r="142" spans="1:8" x14ac:dyDescent="0.3">
      <c r="A142">
        <v>141</v>
      </c>
      <c r="F142" t="str">
        <f t="shared" si="4"/>
        <v/>
      </c>
      <c r="H142" s="8" t="str">
        <f t="shared" si="5"/>
        <v/>
      </c>
    </row>
    <row r="143" spans="1:8" x14ac:dyDescent="0.3">
      <c r="A143">
        <v>142</v>
      </c>
      <c r="F143" t="str">
        <f t="shared" si="4"/>
        <v/>
      </c>
      <c r="H143" s="8" t="str">
        <f t="shared" si="5"/>
        <v/>
      </c>
    </row>
    <row r="144" spans="1:8" x14ac:dyDescent="0.3">
      <c r="A144">
        <v>143</v>
      </c>
      <c r="F144" t="str">
        <f t="shared" si="4"/>
        <v/>
      </c>
      <c r="H144" s="8" t="str">
        <f t="shared" si="5"/>
        <v/>
      </c>
    </row>
    <row r="145" spans="1:8" x14ac:dyDescent="0.3">
      <c r="A145">
        <v>144</v>
      </c>
      <c r="F145" t="str">
        <f t="shared" si="4"/>
        <v/>
      </c>
      <c r="H145" s="8" t="str">
        <f t="shared" si="5"/>
        <v/>
      </c>
    </row>
    <row r="146" spans="1:8" x14ac:dyDescent="0.3">
      <c r="A146">
        <v>145</v>
      </c>
      <c r="F146" t="str">
        <f t="shared" si="4"/>
        <v/>
      </c>
      <c r="H146" s="8" t="str">
        <f t="shared" si="5"/>
        <v/>
      </c>
    </row>
    <row r="147" spans="1:8" x14ac:dyDescent="0.3">
      <c r="A147">
        <v>146</v>
      </c>
      <c r="F147" t="str">
        <f t="shared" si="4"/>
        <v/>
      </c>
      <c r="H147" s="8" t="str">
        <f t="shared" si="5"/>
        <v/>
      </c>
    </row>
    <row r="148" spans="1:8" x14ac:dyDescent="0.3">
      <c r="A148">
        <v>147</v>
      </c>
      <c r="F148" t="str">
        <f t="shared" si="4"/>
        <v/>
      </c>
      <c r="H148" s="8" t="str">
        <f t="shared" si="5"/>
        <v/>
      </c>
    </row>
    <row r="149" spans="1:8" x14ac:dyDescent="0.3">
      <c r="A149">
        <v>148</v>
      </c>
      <c r="F149" t="str">
        <f t="shared" si="4"/>
        <v/>
      </c>
      <c r="H149" s="8" t="str">
        <f t="shared" si="5"/>
        <v/>
      </c>
    </row>
    <row r="150" spans="1:8" x14ac:dyDescent="0.3">
      <c r="A150">
        <v>149</v>
      </c>
      <c r="F150" t="str">
        <f t="shared" si="4"/>
        <v/>
      </c>
      <c r="H150" s="8" t="str">
        <f t="shared" si="5"/>
        <v/>
      </c>
    </row>
    <row r="151" spans="1:8" x14ac:dyDescent="0.3">
      <c r="A151">
        <v>150</v>
      </c>
      <c r="F151" t="str">
        <f t="shared" si="4"/>
        <v/>
      </c>
      <c r="H151" s="8" t="str">
        <f t="shared" si="5"/>
        <v/>
      </c>
    </row>
    <row r="152" spans="1:8" x14ac:dyDescent="0.3">
      <c r="A152">
        <v>151</v>
      </c>
      <c r="F152" t="str">
        <f t="shared" si="4"/>
        <v/>
      </c>
      <c r="H152" s="8" t="str">
        <f t="shared" si="5"/>
        <v/>
      </c>
    </row>
    <row r="153" spans="1:8" x14ac:dyDescent="0.3">
      <c r="A153">
        <v>152</v>
      </c>
      <c r="F153" t="str">
        <f t="shared" si="4"/>
        <v/>
      </c>
      <c r="H153" s="8" t="str">
        <f t="shared" si="5"/>
        <v/>
      </c>
    </row>
    <row r="154" spans="1:8" x14ac:dyDescent="0.3">
      <c r="A154">
        <v>153</v>
      </c>
      <c r="F154" t="str">
        <f t="shared" si="4"/>
        <v/>
      </c>
      <c r="H154" s="8" t="str">
        <f t="shared" si="5"/>
        <v/>
      </c>
    </row>
    <row r="155" spans="1:8" x14ac:dyDescent="0.3">
      <c r="A155">
        <v>154</v>
      </c>
      <c r="F155" t="str">
        <f t="shared" si="4"/>
        <v/>
      </c>
      <c r="H155" s="8" t="str">
        <f t="shared" si="5"/>
        <v/>
      </c>
    </row>
    <row r="156" spans="1:8" x14ac:dyDescent="0.3">
      <c r="A156">
        <v>155</v>
      </c>
      <c r="F156" t="str">
        <f t="shared" si="4"/>
        <v/>
      </c>
      <c r="H156" s="8" t="str">
        <f t="shared" si="5"/>
        <v/>
      </c>
    </row>
    <row r="157" spans="1:8" x14ac:dyDescent="0.3">
      <c r="A157">
        <v>156</v>
      </c>
      <c r="F157" t="str">
        <f t="shared" si="4"/>
        <v/>
      </c>
      <c r="H157" s="8" t="str">
        <f t="shared" si="5"/>
        <v/>
      </c>
    </row>
    <row r="158" spans="1:8" x14ac:dyDescent="0.3">
      <c r="A158">
        <v>157</v>
      </c>
      <c r="F158" t="str">
        <f t="shared" si="4"/>
        <v/>
      </c>
      <c r="H158" s="8" t="str">
        <f t="shared" si="5"/>
        <v/>
      </c>
    </row>
    <row r="159" spans="1:8" x14ac:dyDescent="0.3">
      <c r="A159">
        <v>158</v>
      </c>
      <c r="F159" t="str">
        <f t="shared" si="4"/>
        <v/>
      </c>
      <c r="H159" s="8" t="str">
        <f t="shared" si="5"/>
        <v/>
      </c>
    </row>
    <row r="160" spans="1:8" x14ac:dyDescent="0.3">
      <c r="A160">
        <v>159</v>
      </c>
      <c r="F160" t="str">
        <f t="shared" si="4"/>
        <v/>
      </c>
      <c r="H160" s="8" t="str">
        <f t="shared" si="5"/>
        <v/>
      </c>
    </row>
    <row r="161" spans="1:8" x14ac:dyDescent="0.3">
      <c r="A161">
        <v>160</v>
      </c>
      <c r="F161" t="str">
        <f t="shared" si="4"/>
        <v/>
      </c>
      <c r="H161" s="8" t="str">
        <f t="shared" si="5"/>
        <v/>
      </c>
    </row>
    <row r="162" spans="1:8" x14ac:dyDescent="0.3">
      <c r="A162">
        <v>161</v>
      </c>
      <c r="F162" t="str">
        <f t="shared" si="4"/>
        <v/>
      </c>
      <c r="H162" s="8" t="str">
        <f t="shared" si="5"/>
        <v/>
      </c>
    </row>
    <row r="163" spans="1:8" x14ac:dyDescent="0.3">
      <c r="A163">
        <v>162</v>
      </c>
      <c r="F163" t="str">
        <f t="shared" si="4"/>
        <v/>
      </c>
      <c r="H163" s="8" t="str">
        <f t="shared" si="5"/>
        <v/>
      </c>
    </row>
    <row r="164" spans="1:8" x14ac:dyDescent="0.3">
      <c r="A164">
        <v>163</v>
      </c>
      <c r="F164" t="str">
        <f t="shared" si="4"/>
        <v/>
      </c>
      <c r="H164" s="8" t="str">
        <f t="shared" si="5"/>
        <v/>
      </c>
    </row>
    <row r="165" spans="1:8" x14ac:dyDescent="0.3">
      <c r="A165">
        <v>164</v>
      </c>
      <c r="F165" t="str">
        <f t="shared" si="4"/>
        <v/>
      </c>
      <c r="H165" s="8" t="str">
        <f t="shared" si="5"/>
        <v/>
      </c>
    </row>
    <row r="166" spans="1:8" x14ac:dyDescent="0.3">
      <c r="A166">
        <v>165</v>
      </c>
      <c r="F166" t="str">
        <f t="shared" si="4"/>
        <v/>
      </c>
      <c r="H166" s="8" t="str">
        <f t="shared" si="5"/>
        <v/>
      </c>
    </row>
    <row r="167" spans="1:8" x14ac:dyDescent="0.3">
      <c r="A167">
        <v>166</v>
      </c>
      <c r="F167" t="str">
        <f t="shared" si="4"/>
        <v/>
      </c>
      <c r="H167" s="8" t="str">
        <f t="shared" si="5"/>
        <v/>
      </c>
    </row>
    <row r="168" spans="1:8" x14ac:dyDescent="0.3">
      <c r="A168">
        <v>167</v>
      </c>
      <c r="F168" t="str">
        <f t="shared" si="4"/>
        <v/>
      </c>
      <c r="H168" s="8" t="str">
        <f t="shared" si="5"/>
        <v/>
      </c>
    </row>
    <row r="169" spans="1:8" x14ac:dyDescent="0.3">
      <c r="A169">
        <v>168</v>
      </c>
      <c r="F169" t="str">
        <f t="shared" si="4"/>
        <v/>
      </c>
      <c r="H169" s="8" t="str">
        <f t="shared" si="5"/>
        <v/>
      </c>
    </row>
    <row r="170" spans="1:8" x14ac:dyDescent="0.3">
      <c r="A170">
        <v>169</v>
      </c>
      <c r="F170" t="str">
        <f t="shared" si="4"/>
        <v/>
      </c>
      <c r="H170" s="8" t="str">
        <f t="shared" si="5"/>
        <v/>
      </c>
    </row>
    <row r="171" spans="1:8" x14ac:dyDescent="0.3">
      <c r="A171">
        <v>170</v>
      </c>
      <c r="F171" t="str">
        <f t="shared" si="4"/>
        <v/>
      </c>
      <c r="H171" s="8" t="str">
        <f t="shared" si="5"/>
        <v/>
      </c>
    </row>
    <row r="172" spans="1:8" x14ac:dyDescent="0.3">
      <c r="A172">
        <v>171</v>
      </c>
      <c r="F172" t="str">
        <f t="shared" si="4"/>
        <v/>
      </c>
      <c r="H172" s="8" t="str">
        <f t="shared" si="5"/>
        <v/>
      </c>
    </row>
    <row r="173" spans="1:8" x14ac:dyDescent="0.3">
      <c r="A173">
        <v>172</v>
      </c>
      <c r="F173" t="str">
        <f t="shared" si="4"/>
        <v/>
      </c>
      <c r="H173" s="8" t="str">
        <f t="shared" si="5"/>
        <v/>
      </c>
    </row>
    <row r="174" spans="1:8" x14ac:dyDescent="0.3">
      <c r="A174">
        <v>173</v>
      </c>
      <c r="F174" t="str">
        <f t="shared" si="4"/>
        <v/>
      </c>
      <c r="H174" s="8" t="str">
        <f t="shared" si="5"/>
        <v/>
      </c>
    </row>
    <row r="175" spans="1:8" x14ac:dyDescent="0.3">
      <c r="A175">
        <v>174</v>
      </c>
      <c r="F175" t="str">
        <f t="shared" si="4"/>
        <v/>
      </c>
      <c r="H175" s="8" t="str">
        <f t="shared" si="5"/>
        <v/>
      </c>
    </row>
    <row r="176" spans="1:8" x14ac:dyDescent="0.3">
      <c r="A176">
        <v>175</v>
      </c>
      <c r="F176" t="str">
        <f t="shared" si="4"/>
        <v/>
      </c>
      <c r="H176" s="8" t="str">
        <f t="shared" si="5"/>
        <v/>
      </c>
    </row>
    <row r="177" spans="1:8" x14ac:dyDescent="0.3">
      <c r="A177">
        <v>176</v>
      </c>
      <c r="F177" t="str">
        <f t="shared" si="4"/>
        <v/>
      </c>
      <c r="H177" s="8" t="str">
        <f t="shared" si="5"/>
        <v/>
      </c>
    </row>
    <row r="178" spans="1:8" x14ac:dyDescent="0.3">
      <c r="A178">
        <v>177</v>
      </c>
      <c r="F178" t="str">
        <f t="shared" si="4"/>
        <v/>
      </c>
      <c r="H178" s="8" t="str">
        <f t="shared" si="5"/>
        <v/>
      </c>
    </row>
    <row r="179" spans="1:8" x14ac:dyDescent="0.3">
      <c r="A179">
        <v>178</v>
      </c>
      <c r="F179" t="str">
        <f t="shared" si="4"/>
        <v/>
      </c>
      <c r="H179" s="8" t="str">
        <f t="shared" si="5"/>
        <v/>
      </c>
    </row>
    <row r="180" spans="1:8" x14ac:dyDescent="0.3">
      <c r="A180">
        <v>179</v>
      </c>
      <c r="F180" t="str">
        <f t="shared" si="4"/>
        <v/>
      </c>
      <c r="H180" s="8" t="str">
        <f t="shared" si="5"/>
        <v/>
      </c>
    </row>
    <row r="181" spans="1:8" x14ac:dyDescent="0.3">
      <c r="A181">
        <v>180</v>
      </c>
      <c r="F181" t="str">
        <f t="shared" si="4"/>
        <v/>
      </c>
      <c r="H181" s="8" t="str">
        <f t="shared" si="5"/>
        <v/>
      </c>
    </row>
    <row r="182" spans="1:8" x14ac:dyDescent="0.3">
      <c r="A182">
        <v>181</v>
      </c>
      <c r="F182" t="str">
        <f t="shared" si="4"/>
        <v/>
      </c>
      <c r="H182" s="8" t="str">
        <f t="shared" si="5"/>
        <v/>
      </c>
    </row>
    <row r="183" spans="1:8" x14ac:dyDescent="0.3">
      <c r="A183">
        <v>182</v>
      </c>
      <c r="F183" t="str">
        <f t="shared" si="4"/>
        <v/>
      </c>
      <c r="H183" s="8" t="str">
        <f t="shared" si="5"/>
        <v/>
      </c>
    </row>
    <row r="184" spans="1:8" x14ac:dyDescent="0.3">
      <c r="A184">
        <v>183</v>
      </c>
      <c r="F184" t="str">
        <f t="shared" si="4"/>
        <v/>
      </c>
      <c r="H184" s="8" t="str">
        <f t="shared" si="5"/>
        <v/>
      </c>
    </row>
    <row r="185" spans="1:8" x14ac:dyDescent="0.3">
      <c r="A185">
        <v>184</v>
      </c>
      <c r="F185" t="str">
        <f t="shared" si="4"/>
        <v/>
      </c>
      <c r="H185" s="8" t="str">
        <f t="shared" si="5"/>
        <v/>
      </c>
    </row>
    <row r="186" spans="1:8" x14ac:dyDescent="0.3">
      <c r="A186">
        <v>185</v>
      </c>
      <c r="F186" t="str">
        <f t="shared" si="4"/>
        <v/>
      </c>
      <c r="H186" s="8" t="str">
        <f t="shared" si="5"/>
        <v/>
      </c>
    </row>
    <row r="187" spans="1:8" x14ac:dyDescent="0.3">
      <c r="A187">
        <v>186</v>
      </c>
      <c r="F187" t="str">
        <f t="shared" si="4"/>
        <v/>
      </c>
      <c r="H187" s="8" t="str">
        <f t="shared" si="5"/>
        <v/>
      </c>
    </row>
    <row r="188" spans="1:8" x14ac:dyDescent="0.3">
      <c r="A188">
        <v>187</v>
      </c>
      <c r="F188" t="str">
        <f t="shared" si="4"/>
        <v/>
      </c>
      <c r="H188" s="8" t="str">
        <f t="shared" si="5"/>
        <v/>
      </c>
    </row>
    <row r="189" spans="1:8" x14ac:dyDescent="0.3">
      <c r="A189">
        <v>188</v>
      </c>
      <c r="F189" t="str">
        <f t="shared" si="4"/>
        <v/>
      </c>
      <c r="H189" s="8" t="str">
        <f t="shared" si="5"/>
        <v/>
      </c>
    </row>
    <row r="190" spans="1:8" x14ac:dyDescent="0.3">
      <c r="A190">
        <v>189</v>
      </c>
      <c r="F190" t="str">
        <f t="shared" si="4"/>
        <v/>
      </c>
      <c r="H190" s="8" t="str">
        <f t="shared" si="5"/>
        <v/>
      </c>
    </row>
    <row r="191" spans="1:8" x14ac:dyDescent="0.3">
      <c r="A191">
        <v>190</v>
      </c>
      <c r="F191" t="str">
        <f t="shared" si="4"/>
        <v/>
      </c>
      <c r="H191" s="8" t="str">
        <f t="shared" si="5"/>
        <v/>
      </c>
    </row>
    <row r="192" spans="1:8" x14ac:dyDescent="0.3">
      <c r="A192">
        <v>191</v>
      </c>
      <c r="F192" t="str">
        <f t="shared" si="4"/>
        <v/>
      </c>
      <c r="H192" s="8" t="str">
        <f t="shared" si="5"/>
        <v/>
      </c>
    </row>
    <row r="193" spans="1:8" x14ac:dyDescent="0.3">
      <c r="A193">
        <v>192</v>
      </c>
      <c r="F193" t="str">
        <f t="shared" si="4"/>
        <v/>
      </c>
      <c r="H193" s="8" t="str">
        <f t="shared" si="5"/>
        <v/>
      </c>
    </row>
    <row r="194" spans="1:8" x14ac:dyDescent="0.3">
      <c r="A194">
        <v>193</v>
      </c>
      <c r="F194" t="str">
        <f t="shared" si="4"/>
        <v/>
      </c>
      <c r="H194" s="8" t="str">
        <f t="shared" si="5"/>
        <v/>
      </c>
    </row>
    <row r="195" spans="1:8" x14ac:dyDescent="0.3">
      <c r="A195">
        <v>194</v>
      </c>
      <c r="F195" t="str">
        <f t="shared" ref="F195:F258" si="6">IF(OR(ISBLANK(D195),ISBLANK(E195)),"",D195-E195)</f>
        <v/>
      </c>
      <c r="H195" s="8" t="str">
        <f t="shared" si="5"/>
        <v/>
      </c>
    </row>
    <row r="196" spans="1:8" x14ac:dyDescent="0.3">
      <c r="A196">
        <v>195</v>
      </c>
      <c r="F196" t="str">
        <f t="shared" si="6"/>
        <v/>
      </c>
      <c r="H196" s="8" t="str">
        <f t="shared" ref="H196:H259" si="7">IFERROR((G196-C196)/C196,"")</f>
        <v/>
      </c>
    </row>
    <row r="197" spans="1:8" x14ac:dyDescent="0.3">
      <c r="A197">
        <v>196</v>
      </c>
      <c r="F197" t="str">
        <f t="shared" si="6"/>
        <v/>
      </c>
      <c r="H197" s="8" t="str">
        <f t="shared" si="7"/>
        <v/>
      </c>
    </row>
    <row r="198" spans="1:8" x14ac:dyDescent="0.3">
      <c r="A198">
        <v>197</v>
      </c>
      <c r="F198" t="str">
        <f t="shared" si="6"/>
        <v/>
      </c>
      <c r="H198" s="8" t="str">
        <f t="shared" si="7"/>
        <v/>
      </c>
    </row>
    <row r="199" spans="1:8" x14ac:dyDescent="0.3">
      <c r="A199">
        <v>198</v>
      </c>
      <c r="F199" t="str">
        <f t="shared" si="6"/>
        <v/>
      </c>
      <c r="H199" s="8" t="str">
        <f t="shared" si="7"/>
        <v/>
      </c>
    </row>
    <row r="200" spans="1:8" x14ac:dyDescent="0.3">
      <c r="A200">
        <v>199</v>
      </c>
      <c r="F200" t="str">
        <f t="shared" si="6"/>
        <v/>
      </c>
      <c r="H200" s="8" t="str">
        <f t="shared" si="7"/>
        <v/>
      </c>
    </row>
    <row r="201" spans="1:8" x14ac:dyDescent="0.3">
      <c r="A201">
        <v>200</v>
      </c>
      <c r="F201" t="str">
        <f t="shared" si="6"/>
        <v/>
      </c>
      <c r="H201" s="8" t="str">
        <f t="shared" si="7"/>
        <v/>
      </c>
    </row>
    <row r="202" spans="1:8" x14ac:dyDescent="0.3">
      <c r="A202">
        <v>201</v>
      </c>
      <c r="F202" t="str">
        <f t="shared" si="6"/>
        <v/>
      </c>
      <c r="H202" s="8" t="str">
        <f t="shared" si="7"/>
        <v/>
      </c>
    </row>
    <row r="203" spans="1:8" x14ac:dyDescent="0.3">
      <c r="A203">
        <v>202</v>
      </c>
      <c r="F203" t="str">
        <f t="shared" si="6"/>
        <v/>
      </c>
      <c r="H203" s="8" t="str">
        <f t="shared" si="7"/>
        <v/>
      </c>
    </row>
    <row r="204" spans="1:8" x14ac:dyDescent="0.3">
      <c r="A204">
        <v>203</v>
      </c>
      <c r="F204" t="str">
        <f t="shared" si="6"/>
        <v/>
      </c>
      <c r="H204" s="8" t="str">
        <f t="shared" si="7"/>
        <v/>
      </c>
    </row>
    <row r="205" spans="1:8" x14ac:dyDescent="0.3">
      <c r="A205">
        <v>204</v>
      </c>
      <c r="F205" t="str">
        <f t="shared" si="6"/>
        <v/>
      </c>
      <c r="H205" s="8" t="str">
        <f t="shared" si="7"/>
        <v/>
      </c>
    </row>
    <row r="206" spans="1:8" x14ac:dyDescent="0.3">
      <c r="A206">
        <v>205</v>
      </c>
      <c r="F206" t="str">
        <f t="shared" si="6"/>
        <v/>
      </c>
      <c r="H206" s="8" t="str">
        <f t="shared" si="7"/>
        <v/>
      </c>
    </row>
    <row r="207" spans="1:8" x14ac:dyDescent="0.3">
      <c r="A207">
        <v>206</v>
      </c>
      <c r="F207" t="str">
        <f t="shared" si="6"/>
        <v/>
      </c>
      <c r="H207" s="8" t="str">
        <f t="shared" si="7"/>
        <v/>
      </c>
    </row>
    <row r="208" spans="1:8" x14ac:dyDescent="0.3">
      <c r="A208">
        <v>207</v>
      </c>
      <c r="F208" t="str">
        <f t="shared" si="6"/>
        <v/>
      </c>
      <c r="H208" s="8" t="str">
        <f t="shared" si="7"/>
        <v/>
      </c>
    </row>
    <row r="209" spans="1:8" x14ac:dyDescent="0.3">
      <c r="A209">
        <v>208</v>
      </c>
      <c r="F209" t="str">
        <f t="shared" si="6"/>
        <v/>
      </c>
      <c r="H209" s="8" t="str">
        <f t="shared" si="7"/>
        <v/>
      </c>
    </row>
    <row r="210" spans="1:8" x14ac:dyDescent="0.3">
      <c r="A210">
        <v>209</v>
      </c>
      <c r="F210" t="str">
        <f t="shared" si="6"/>
        <v/>
      </c>
      <c r="H210" s="8" t="str">
        <f t="shared" si="7"/>
        <v/>
      </c>
    </row>
    <row r="211" spans="1:8" x14ac:dyDescent="0.3">
      <c r="A211">
        <v>210</v>
      </c>
      <c r="F211" t="str">
        <f t="shared" si="6"/>
        <v/>
      </c>
      <c r="H211" s="8" t="str">
        <f t="shared" si="7"/>
        <v/>
      </c>
    </row>
    <row r="212" spans="1:8" x14ac:dyDescent="0.3">
      <c r="A212">
        <v>211</v>
      </c>
      <c r="F212" t="str">
        <f t="shared" si="6"/>
        <v/>
      </c>
      <c r="H212" s="8" t="str">
        <f t="shared" si="7"/>
        <v/>
      </c>
    </row>
    <row r="213" spans="1:8" x14ac:dyDescent="0.3">
      <c r="A213">
        <v>212</v>
      </c>
      <c r="F213" t="str">
        <f t="shared" si="6"/>
        <v/>
      </c>
      <c r="H213" s="8" t="str">
        <f t="shared" si="7"/>
        <v/>
      </c>
    </row>
    <row r="214" spans="1:8" x14ac:dyDescent="0.3">
      <c r="A214">
        <v>213</v>
      </c>
      <c r="F214" t="str">
        <f t="shared" si="6"/>
        <v/>
      </c>
      <c r="H214" s="8" t="str">
        <f t="shared" si="7"/>
        <v/>
      </c>
    </row>
    <row r="215" spans="1:8" x14ac:dyDescent="0.3">
      <c r="A215">
        <v>214</v>
      </c>
      <c r="F215" t="str">
        <f t="shared" si="6"/>
        <v/>
      </c>
      <c r="H215" s="8" t="str">
        <f t="shared" si="7"/>
        <v/>
      </c>
    </row>
    <row r="216" spans="1:8" x14ac:dyDescent="0.3">
      <c r="A216">
        <v>215</v>
      </c>
      <c r="F216" t="str">
        <f t="shared" si="6"/>
        <v/>
      </c>
      <c r="H216" s="8" t="str">
        <f t="shared" si="7"/>
        <v/>
      </c>
    </row>
    <row r="217" spans="1:8" x14ac:dyDescent="0.3">
      <c r="A217">
        <v>216</v>
      </c>
      <c r="F217" t="str">
        <f t="shared" si="6"/>
        <v/>
      </c>
      <c r="H217" s="8" t="str">
        <f t="shared" si="7"/>
        <v/>
      </c>
    </row>
    <row r="218" spans="1:8" x14ac:dyDescent="0.3">
      <c r="A218">
        <v>217</v>
      </c>
      <c r="F218" t="str">
        <f t="shared" si="6"/>
        <v/>
      </c>
      <c r="H218" s="8" t="str">
        <f t="shared" si="7"/>
        <v/>
      </c>
    </row>
    <row r="219" spans="1:8" x14ac:dyDescent="0.3">
      <c r="A219">
        <v>218</v>
      </c>
      <c r="F219" t="str">
        <f t="shared" si="6"/>
        <v/>
      </c>
      <c r="H219" s="8" t="str">
        <f t="shared" si="7"/>
        <v/>
      </c>
    </row>
    <row r="220" spans="1:8" x14ac:dyDescent="0.3">
      <c r="A220">
        <v>219</v>
      </c>
      <c r="F220" t="str">
        <f t="shared" si="6"/>
        <v/>
      </c>
      <c r="H220" s="8" t="str">
        <f t="shared" si="7"/>
        <v/>
      </c>
    </row>
    <row r="221" spans="1:8" x14ac:dyDescent="0.3">
      <c r="A221">
        <v>220</v>
      </c>
      <c r="F221" t="str">
        <f t="shared" si="6"/>
        <v/>
      </c>
      <c r="H221" s="8" t="str">
        <f t="shared" si="7"/>
        <v/>
      </c>
    </row>
    <row r="222" spans="1:8" x14ac:dyDescent="0.3">
      <c r="A222">
        <v>221</v>
      </c>
      <c r="F222" t="str">
        <f t="shared" si="6"/>
        <v/>
      </c>
      <c r="H222" s="8" t="str">
        <f t="shared" si="7"/>
        <v/>
      </c>
    </row>
    <row r="223" spans="1:8" x14ac:dyDescent="0.3">
      <c r="A223">
        <v>222</v>
      </c>
      <c r="F223" t="str">
        <f t="shared" si="6"/>
        <v/>
      </c>
      <c r="H223" s="8" t="str">
        <f t="shared" si="7"/>
        <v/>
      </c>
    </row>
    <row r="224" spans="1:8" x14ac:dyDescent="0.3">
      <c r="A224">
        <v>223</v>
      </c>
      <c r="F224" t="str">
        <f t="shared" si="6"/>
        <v/>
      </c>
      <c r="H224" s="8" t="str">
        <f t="shared" si="7"/>
        <v/>
      </c>
    </row>
    <row r="225" spans="1:8" x14ac:dyDescent="0.3">
      <c r="A225">
        <v>224</v>
      </c>
      <c r="F225" t="str">
        <f t="shared" si="6"/>
        <v/>
      </c>
      <c r="H225" s="8" t="str">
        <f t="shared" si="7"/>
        <v/>
      </c>
    </row>
    <row r="226" spans="1:8" x14ac:dyDescent="0.3">
      <c r="A226">
        <v>225</v>
      </c>
      <c r="F226" t="str">
        <f t="shared" si="6"/>
        <v/>
      </c>
      <c r="H226" s="8" t="str">
        <f t="shared" si="7"/>
        <v/>
      </c>
    </row>
    <row r="227" spans="1:8" x14ac:dyDescent="0.3">
      <c r="A227">
        <v>226</v>
      </c>
      <c r="F227" t="str">
        <f t="shared" si="6"/>
        <v/>
      </c>
      <c r="H227" s="8" t="str">
        <f t="shared" si="7"/>
        <v/>
      </c>
    </row>
    <row r="228" spans="1:8" x14ac:dyDescent="0.3">
      <c r="A228">
        <v>227</v>
      </c>
      <c r="F228" t="str">
        <f t="shared" si="6"/>
        <v/>
      </c>
      <c r="H228" s="8" t="str">
        <f t="shared" si="7"/>
        <v/>
      </c>
    </row>
    <row r="229" spans="1:8" x14ac:dyDescent="0.3">
      <c r="A229">
        <v>228</v>
      </c>
      <c r="F229" t="str">
        <f t="shared" si="6"/>
        <v/>
      </c>
      <c r="H229" s="8" t="str">
        <f t="shared" si="7"/>
        <v/>
      </c>
    </row>
    <row r="230" spans="1:8" x14ac:dyDescent="0.3">
      <c r="A230">
        <v>229</v>
      </c>
      <c r="F230" t="str">
        <f t="shared" si="6"/>
        <v/>
      </c>
      <c r="H230" s="8" t="str">
        <f t="shared" si="7"/>
        <v/>
      </c>
    </row>
    <row r="231" spans="1:8" x14ac:dyDescent="0.3">
      <c r="A231">
        <v>230</v>
      </c>
      <c r="F231" t="str">
        <f t="shared" si="6"/>
        <v/>
      </c>
      <c r="H231" s="8" t="str">
        <f t="shared" si="7"/>
        <v/>
      </c>
    </row>
    <row r="232" spans="1:8" x14ac:dyDescent="0.3">
      <c r="A232">
        <v>231</v>
      </c>
      <c r="F232" t="str">
        <f t="shared" si="6"/>
        <v/>
      </c>
      <c r="H232" s="8" t="str">
        <f t="shared" si="7"/>
        <v/>
      </c>
    </row>
    <row r="233" spans="1:8" x14ac:dyDescent="0.3">
      <c r="A233">
        <v>232</v>
      </c>
      <c r="F233" t="str">
        <f t="shared" si="6"/>
        <v/>
      </c>
      <c r="H233" s="8" t="str">
        <f t="shared" si="7"/>
        <v/>
      </c>
    </row>
    <row r="234" spans="1:8" x14ac:dyDescent="0.3">
      <c r="A234">
        <v>233</v>
      </c>
      <c r="F234" t="str">
        <f t="shared" si="6"/>
        <v/>
      </c>
      <c r="H234" s="8" t="str">
        <f t="shared" si="7"/>
        <v/>
      </c>
    </row>
    <row r="235" spans="1:8" x14ac:dyDescent="0.3">
      <c r="A235">
        <v>234</v>
      </c>
      <c r="F235" t="str">
        <f t="shared" si="6"/>
        <v/>
      </c>
      <c r="H235" s="8" t="str">
        <f t="shared" si="7"/>
        <v/>
      </c>
    </row>
    <row r="236" spans="1:8" x14ac:dyDescent="0.3">
      <c r="A236">
        <v>235</v>
      </c>
      <c r="F236" t="str">
        <f t="shared" si="6"/>
        <v/>
      </c>
      <c r="H236" s="8" t="str">
        <f t="shared" si="7"/>
        <v/>
      </c>
    </row>
    <row r="237" spans="1:8" x14ac:dyDescent="0.3">
      <c r="A237">
        <v>236</v>
      </c>
      <c r="F237" t="str">
        <f t="shared" si="6"/>
        <v/>
      </c>
      <c r="H237" s="8" t="str">
        <f t="shared" si="7"/>
        <v/>
      </c>
    </row>
    <row r="238" spans="1:8" x14ac:dyDescent="0.3">
      <c r="A238">
        <v>237</v>
      </c>
      <c r="F238" t="str">
        <f t="shared" si="6"/>
        <v/>
      </c>
      <c r="H238" s="8" t="str">
        <f t="shared" si="7"/>
        <v/>
      </c>
    </row>
    <row r="239" spans="1:8" x14ac:dyDescent="0.3">
      <c r="A239">
        <v>238</v>
      </c>
      <c r="F239" t="str">
        <f t="shared" si="6"/>
        <v/>
      </c>
      <c r="H239" s="8" t="str">
        <f t="shared" si="7"/>
        <v/>
      </c>
    </row>
    <row r="240" spans="1:8" x14ac:dyDescent="0.3">
      <c r="A240">
        <v>239</v>
      </c>
      <c r="F240" t="str">
        <f t="shared" si="6"/>
        <v/>
      </c>
      <c r="H240" s="8" t="str">
        <f t="shared" si="7"/>
        <v/>
      </c>
    </row>
    <row r="241" spans="1:8" x14ac:dyDescent="0.3">
      <c r="A241">
        <v>240</v>
      </c>
      <c r="F241" t="str">
        <f t="shared" si="6"/>
        <v/>
      </c>
      <c r="H241" s="8" t="str">
        <f t="shared" si="7"/>
        <v/>
      </c>
    </row>
    <row r="242" spans="1:8" x14ac:dyDescent="0.3">
      <c r="A242">
        <v>241</v>
      </c>
      <c r="F242" t="str">
        <f t="shared" si="6"/>
        <v/>
      </c>
      <c r="H242" s="8" t="str">
        <f t="shared" si="7"/>
        <v/>
      </c>
    </row>
    <row r="243" spans="1:8" x14ac:dyDescent="0.3">
      <c r="A243">
        <v>242</v>
      </c>
      <c r="F243" t="str">
        <f t="shared" si="6"/>
        <v/>
      </c>
      <c r="H243" s="8" t="str">
        <f t="shared" si="7"/>
        <v/>
      </c>
    </row>
    <row r="244" spans="1:8" x14ac:dyDescent="0.3">
      <c r="A244">
        <v>243</v>
      </c>
      <c r="F244" t="str">
        <f t="shared" si="6"/>
        <v/>
      </c>
      <c r="H244" s="8" t="str">
        <f t="shared" si="7"/>
        <v/>
      </c>
    </row>
    <row r="245" spans="1:8" x14ac:dyDescent="0.3">
      <c r="A245">
        <v>244</v>
      </c>
      <c r="F245" t="str">
        <f t="shared" si="6"/>
        <v/>
      </c>
      <c r="H245" s="8" t="str">
        <f t="shared" si="7"/>
        <v/>
      </c>
    </row>
    <row r="246" spans="1:8" x14ac:dyDescent="0.3">
      <c r="A246">
        <v>245</v>
      </c>
      <c r="F246" t="str">
        <f t="shared" si="6"/>
        <v/>
      </c>
      <c r="H246" s="8" t="str">
        <f t="shared" si="7"/>
        <v/>
      </c>
    </row>
    <row r="247" spans="1:8" x14ac:dyDescent="0.3">
      <c r="A247">
        <v>246</v>
      </c>
      <c r="F247" t="str">
        <f t="shared" si="6"/>
        <v/>
      </c>
      <c r="H247" s="8" t="str">
        <f t="shared" si="7"/>
        <v/>
      </c>
    </row>
    <row r="248" spans="1:8" x14ac:dyDescent="0.3">
      <c r="A248">
        <v>247</v>
      </c>
      <c r="F248" t="str">
        <f t="shared" si="6"/>
        <v/>
      </c>
      <c r="H248" s="8" t="str">
        <f t="shared" si="7"/>
        <v/>
      </c>
    </row>
    <row r="249" spans="1:8" x14ac:dyDescent="0.3">
      <c r="A249">
        <v>248</v>
      </c>
      <c r="F249" t="str">
        <f t="shared" si="6"/>
        <v/>
      </c>
      <c r="H249" s="8" t="str">
        <f t="shared" si="7"/>
        <v/>
      </c>
    </row>
    <row r="250" spans="1:8" x14ac:dyDescent="0.3">
      <c r="A250">
        <v>249</v>
      </c>
      <c r="F250" t="str">
        <f t="shared" si="6"/>
        <v/>
      </c>
      <c r="H250" s="8" t="str">
        <f t="shared" si="7"/>
        <v/>
      </c>
    </row>
    <row r="251" spans="1:8" x14ac:dyDescent="0.3">
      <c r="A251">
        <v>250</v>
      </c>
      <c r="F251" t="str">
        <f t="shared" si="6"/>
        <v/>
      </c>
      <c r="H251" s="8" t="str">
        <f t="shared" si="7"/>
        <v/>
      </c>
    </row>
    <row r="252" spans="1:8" x14ac:dyDescent="0.3">
      <c r="A252">
        <v>251</v>
      </c>
      <c r="F252" t="str">
        <f t="shared" si="6"/>
        <v/>
      </c>
      <c r="H252" s="8" t="str">
        <f t="shared" si="7"/>
        <v/>
      </c>
    </row>
    <row r="253" spans="1:8" x14ac:dyDescent="0.3">
      <c r="A253">
        <v>252</v>
      </c>
      <c r="F253" t="str">
        <f t="shared" si="6"/>
        <v/>
      </c>
      <c r="H253" s="8" t="str">
        <f t="shared" si="7"/>
        <v/>
      </c>
    </row>
    <row r="254" spans="1:8" x14ac:dyDescent="0.3">
      <c r="A254">
        <v>253</v>
      </c>
      <c r="F254" t="str">
        <f t="shared" si="6"/>
        <v/>
      </c>
      <c r="H254" s="8" t="str">
        <f t="shared" si="7"/>
        <v/>
      </c>
    </row>
    <row r="255" spans="1:8" x14ac:dyDescent="0.3">
      <c r="A255">
        <v>254</v>
      </c>
      <c r="F255" t="str">
        <f t="shared" si="6"/>
        <v/>
      </c>
      <c r="H255" s="8" t="str">
        <f t="shared" si="7"/>
        <v/>
      </c>
    </row>
    <row r="256" spans="1:8" x14ac:dyDescent="0.3">
      <c r="A256">
        <v>255</v>
      </c>
      <c r="F256" t="str">
        <f t="shared" si="6"/>
        <v/>
      </c>
      <c r="H256" s="8" t="str">
        <f t="shared" si="7"/>
        <v/>
      </c>
    </row>
    <row r="257" spans="1:8" x14ac:dyDescent="0.3">
      <c r="A257">
        <v>256</v>
      </c>
      <c r="F257" t="str">
        <f t="shared" si="6"/>
        <v/>
      </c>
      <c r="H257" s="8" t="str">
        <f t="shared" si="7"/>
        <v/>
      </c>
    </row>
    <row r="258" spans="1:8" x14ac:dyDescent="0.3">
      <c r="A258">
        <v>257</v>
      </c>
      <c r="F258" t="str">
        <f t="shared" si="6"/>
        <v/>
      </c>
      <c r="H258" s="8" t="str">
        <f t="shared" si="7"/>
        <v/>
      </c>
    </row>
    <row r="259" spans="1:8" x14ac:dyDescent="0.3">
      <c r="A259">
        <v>258</v>
      </c>
      <c r="F259" t="str">
        <f t="shared" ref="F259:F322" si="8">IF(OR(ISBLANK(D259),ISBLANK(E259)),"",D259-E259)</f>
        <v/>
      </c>
      <c r="H259" s="8" t="str">
        <f t="shared" si="7"/>
        <v/>
      </c>
    </row>
    <row r="260" spans="1:8" x14ac:dyDescent="0.3">
      <c r="A260">
        <v>259</v>
      </c>
      <c r="F260" t="str">
        <f t="shared" si="8"/>
        <v/>
      </c>
      <c r="H260" s="8" t="str">
        <f t="shared" ref="H260:H323" si="9">IFERROR((G260-C260)/C260,"")</f>
        <v/>
      </c>
    </row>
    <row r="261" spans="1:8" x14ac:dyDescent="0.3">
      <c r="A261">
        <v>260</v>
      </c>
      <c r="F261" t="str">
        <f t="shared" si="8"/>
        <v/>
      </c>
      <c r="H261" s="8" t="str">
        <f t="shared" si="9"/>
        <v/>
      </c>
    </row>
    <row r="262" spans="1:8" x14ac:dyDescent="0.3">
      <c r="A262">
        <v>261</v>
      </c>
      <c r="F262" t="str">
        <f t="shared" si="8"/>
        <v/>
      </c>
      <c r="H262" s="8" t="str">
        <f t="shared" si="9"/>
        <v/>
      </c>
    </row>
    <row r="263" spans="1:8" x14ac:dyDescent="0.3">
      <c r="A263">
        <v>262</v>
      </c>
      <c r="F263" t="str">
        <f t="shared" si="8"/>
        <v/>
      </c>
      <c r="H263" s="8" t="str">
        <f t="shared" si="9"/>
        <v/>
      </c>
    </row>
    <row r="264" spans="1:8" x14ac:dyDescent="0.3">
      <c r="A264">
        <v>263</v>
      </c>
      <c r="F264" t="str">
        <f t="shared" si="8"/>
        <v/>
      </c>
      <c r="H264" s="8" t="str">
        <f t="shared" si="9"/>
        <v/>
      </c>
    </row>
    <row r="265" spans="1:8" x14ac:dyDescent="0.3">
      <c r="A265">
        <v>264</v>
      </c>
      <c r="F265" t="str">
        <f t="shared" si="8"/>
        <v/>
      </c>
      <c r="H265" s="8" t="str">
        <f t="shared" si="9"/>
        <v/>
      </c>
    </row>
    <row r="266" spans="1:8" x14ac:dyDescent="0.3">
      <c r="A266">
        <v>265</v>
      </c>
      <c r="F266" t="str">
        <f t="shared" si="8"/>
        <v/>
      </c>
      <c r="H266" s="8" t="str">
        <f t="shared" si="9"/>
        <v/>
      </c>
    </row>
    <row r="267" spans="1:8" x14ac:dyDescent="0.3">
      <c r="A267">
        <v>266</v>
      </c>
      <c r="F267" t="str">
        <f t="shared" si="8"/>
        <v/>
      </c>
      <c r="H267" s="8" t="str">
        <f t="shared" si="9"/>
        <v/>
      </c>
    </row>
    <row r="268" spans="1:8" x14ac:dyDescent="0.3">
      <c r="A268">
        <v>267</v>
      </c>
      <c r="F268" t="str">
        <f t="shared" si="8"/>
        <v/>
      </c>
      <c r="H268" s="8" t="str">
        <f t="shared" si="9"/>
        <v/>
      </c>
    </row>
    <row r="269" spans="1:8" x14ac:dyDescent="0.3">
      <c r="A269">
        <v>268</v>
      </c>
      <c r="F269" t="str">
        <f t="shared" si="8"/>
        <v/>
      </c>
      <c r="H269" s="8" t="str">
        <f t="shared" si="9"/>
        <v/>
      </c>
    </row>
    <row r="270" spans="1:8" x14ac:dyDescent="0.3">
      <c r="A270">
        <v>269</v>
      </c>
      <c r="F270" t="str">
        <f t="shared" si="8"/>
        <v/>
      </c>
      <c r="H270" s="8" t="str">
        <f t="shared" si="9"/>
        <v/>
      </c>
    </row>
    <row r="271" spans="1:8" x14ac:dyDescent="0.3">
      <c r="A271">
        <v>270</v>
      </c>
      <c r="F271" t="str">
        <f t="shared" si="8"/>
        <v/>
      </c>
      <c r="H271" s="8" t="str">
        <f t="shared" si="9"/>
        <v/>
      </c>
    </row>
    <row r="272" spans="1:8" x14ac:dyDescent="0.3">
      <c r="A272">
        <v>271</v>
      </c>
      <c r="F272" t="str">
        <f t="shared" si="8"/>
        <v/>
      </c>
      <c r="H272" s="8" t="str">
        <f t="shared" si="9"/>
        <v/>
      </c>
    </row>
    <row r="273" spans="1:8" x14ac:dyDescent="0.3">
      <c r="A273">
        <v>272</v>
      </c>
      <c r="F273" t="str">
        <f t="shared" si="8"/>
        <v/>
      </c>
      <c r="H273" s="8" t="str">
        <f t="shared" si="9"/>
        <v/>
      </c>
    </row>
    <row r="274" spans="1:8" x14ac:dyDescent="0.3">
      <c r="A274">
        <v>273</v>
      </c>
      <c r="F274" t="str">
        <f t="shared" si="8"/>
        <v/>
      </c>
      <c r="H274" s="8" t="str">
        <f t="shared" si="9"/>
        <v/>
      </c>
    </row>
    <row r="275" spans="1:8" x14ac:dyDescent="0.3">
      <c r="A275">
        <v>274</v>
      </c>
      <c r="F275" t="str">
        <f t="shared" si="8"/>
        <v/>
      </c>
      <c r="H275" s="8" t="str">
        <f t="shared" si="9"/>
        <v/>
      </c>
    </row>
    <row r="276" spans="1:8" x14ac:dyDescent="0.3">
      <c r="A276">
        <v>275</v>
      </c>
      <c r="F276" t="str">
        <f t="shared" si="8"/>
        <v/>
      </c>
      <c r="H276" s="8" t="str">
        <f t="shared" si="9"/>
        <v/>
      </c>
    </row>
    <row r="277" spans="1:8" x14ac:dyDescent="0.3">
      <c r="A277">
        <v>276</v>
      </c>
      <c r="F277" t="str">
        <f t="shared" si="8"/>
        <v/>
      </c>
      <c r="H277" s="8" t="str">
        <f t="shared" si="9"/>
        <v/>
      </c>
    </row>
    <row r="278" spans="1:8" x14ac:dyDescent="0.3">
      <c r="A278">
        <v>277</v>
      </c>
      <c r="F278" t="str">
        <f t="shared" si="8"/>
        <v/>
      </c>
      <c r="H278" s="8" t="str">
        <f t="shared" si="9"/>
        <v/>
      </c>
    </row>
    <row r="279" spans="1:8" x14ac:dyDescent="0.3">
      <c r="A279">
        <v>278</v>
      </c>
      <c r="F279" t="str">
        <f t="shared" si="8"/>
        <v/>
      </c>
      <c r="H279" s="8" t="str">
        <f t="shared" si="9"/>
        <v/>
      </c>
    </row>
    <row r="280" spans="1:8" x14ac:dyDescent="0.3">
      <c r="A280">
        <v>279</v>
      </c>
      <c r="F280" t="str">
        <f t="shared" si="8"/>
        <v/>
      </c>
      <c r="H280" s="8" t="str">
        <f t="shared" si="9"/>
        <v/>
      </c>
    </row>
    <row r="281" spans="1:8" x14ac:dyDescent="0.3">
      <c r="A281">
        <v>280</v>
      </c>
      <c r="F281" t="str">
        <f t="shared" si="8"/>
        <v/>
      </c>
      <c r="H281" s="8" t="str">
        <f t="shared" si="9"/>
        <v/>
      </c>
    </row>
    <row r="282" spans="1:8" x14ac:dyDescent="0.3">
      <c r="A282">
        <v>281</v>
      </c>
      <c r="F282" t="str">
        <f t="shared" si="8"/>
        <v/>
      </c>
      <c r="H282" s="8" t="str">
        <f t="shared" si="9"/>
        <v/>
      </c>
    </row>
    <row r="283" spans="1:8" x14ac:dyDescent="0.3">
      <c r="A283">
        <v>282</v>
      </c>
      <c r="F283" t="str">
        <f t="shared" si="8"/>
        <v/>
      </c>
      <c r="H283" s="8" t="str">
        <f t="shared" si="9"/>
        <v/>
      </c>
    </row>
    <row r="284" spans="1:8" x14ac:dyDescent="0.3">
      <c r="A284">
        <v>283</v>
      </c>
      <c r="F284" t="str">
        <f t="shared" si="8"/>
        <v/>
      </c>
      <c r="H284" s="8" t="str">
        <f t="shared" si="9"/>
        <v/>
      </c>
    </row>
    <row r="285" spans="1:8" x14ac:dyDescent="0.3">
      <c r="A285">
        <v>284</v>
      </c>
      <c r="F285" t="str">
        <f t="shared" si="8"/>
        <v/>
      </c>
      <c r="H285" s="8" t="str">
        <f t="shared" si="9"/>
        <v/>
      </c>
    </row>
    <row r="286" spans="1:8" x14ac:dyDescent="0.3">
      <c r="A286">
        <v>285</v>
      </c>
      <c r="F286" t="str">
        <f t="shared" si="8"/>
        <v/>
      </c>
      <c r="H286" s="8" t="str">
        <f t="shared" si="9"/>
        <v/>
      </c>
    </row>
    <row r="287" spans="1:8" x14ac:dyDescent="0.3">
      <c r="A287">
        <v>286</v>
      </c>
      <c r="F287" t="str">
        <f t="shared" si="8"/>
        <v/>
      </c>
      <c r="H287" s="8" t="str">
        <f t="shared" si="9"/>
        <v/>
      </c>
    </row>
    <row r="288" spans="1:8" x14ac:dyDescent="0.3">
      <c r="A288">
        <v>287</v>
      </c>
      <c r="F288" t="str">
        <f t="shared" si="8"/>
        <v/>
      </c>
      <c r="H288" s="8" t="str">
        <f t="shared" si="9"/>
        <v/>
      </c>
    </row>
    <row r="289" spans="1:8" x14ac:dyDescent="0.3">
      <c r="A289">
        <v>288</v>
      </c>
      <c r="F289" t="str">
        <f t="shared" si="8"/>
        <v/>
      </c>
      <c r="H289" s="8" t="str">
        <f t="shared" si="9"/>
        <v/>
      </c>
    </row>
    <row r="290" spans="1:8" x14ac:dyDescent="0.3">
      <c r="A290">
        <v>289</v>
      </c>
      <c r="F290" t="str">
        <f t="shared" si="8"/>
        <v/>
      </c>
      <c r="H290" s="8" t="str">
        <f t="shared" si="9"/>
        <v/>
      </c>
    </row>
    <row r="291" spans="1:8" x14ac:dyDescent="0.3">
      <c r="A291">
        <v>290</v>
      </c>
      <c r="F291" t="str">
        <f t="shared" si="8"/>
        <v/>
      </c>
      <c r="H291" s="8" t="str">
        <f t="shared" si="9"/>
        <v/>
      </c>
    </row>
    <row r="292" spans="1:8" x14ac:dyDescent="0.3">
      <c r="A292">
        <v>291</v>
      </c>
      <c r="F292" t="str">
        <f t="shared" si="8"/>
        <v/>
      </c>
      <c r="H292" s="8" t="str">
        <f t="shared" si="9"/>
        <v/>
      </c>
    </row>
    <row r="293" spans="1:8" x14ac:dyDescent="0.3">
      <c r="A293">
        <v>292</v>
      </c>
      <c r="F293" t="str">
        <f t="shared" si="8"/>
        <v/>
      </c>
      <c r="H293" s="8" t="str">
        <f t="shared" si="9"/>
        <v/>
      </c>
    </row>
    <row r="294" spans="1:8" x14ac:dyDescent="0.3">
      <c r="A294">
        <v>293</v>
      </c>
      <c r="F294" t="str">
        <f t="shared" si="8"/>
        <v/>
      </c>
      <c r="H294" s="8" t="str">
        <f t="shared" si="9"/>
        <v/>
      </c>
    </row>
    <row r="295" spans="1:8" x14ac:dyDescent="0.3">
      <c r="A295">
        <v>294</v>
      </c>
      <c r="F295" t="str">
        <f t="shared" si="8"/>
        <v/>
      </c>
      <c r="H295" s="8" t="str">
        <f t="shared" si="9"/>
        <v/>
      </c>
    </row>
    <row r="296" spans="1:8" x14ac:dyDescent="0.3">
      <c r="A296">
        <v>295</v>
      </c>
      <c r="F296" t="str">
        <f t="shared" si="8"/>
        <v/>
      </c>
      <c r="H296" s="8" t="str">
        <f t="shared" si="9"/>
        <v/>
      </c>
    </row>
    <row r="297" spans="1:8" x14ac:dyDescent="0.3">
      <c r="A297">
        <v>296</v>
      </c>
      <c r="F297" t="str">
        <f t="shared" si="8"/>
        <v/>
      </c>
      <c r="H297" s="8" t="str">
        <f t="shared" si="9"/>
        <v/>
      </c>
    </row>
    <row r="298" spans="1:8" x14ac:dyDescent="0.3">
      <c r="A298">
        <v>297</v>
      </c>
      <c r="F298" t="str">
        <f t="shared" si="8"/>
        <v/>
      </c>
      <c r="H298" s="8" t="str">
        <f t="shared" si="9"/>
        <v/>
      </c>
    </row>
    <row r="299" spans="1:8" x14ac:dyDescent="0.3">
      <c r="A299">
        <v>298</v>
      </c>
      <c r="F299" t="str">
        <f t="shared" si="8"/>
        <v/>
      </c>
      <c r="H299" s="8" t="str">
        <f t="shared" si="9"/>
        <v/>
      </c>
    </row>
    <row r="300" spans="1:8" x14ac:dyDescent="0.3">
      <c r="A300">
        <v>299</v>
      </c>
      <c r="F300" t="str">
        <f t="shared" si="8"/>
        <v/>
      </c>
      <c r="H300" s="8" t="str">
        <f t="shared" si="9"/>
        <v/>
      </c>
    </row>
    <row r="301" spans="1:8" x14ac:dyDescent="0.3">
      <c r="A301">
        <v>300</v>
      </c>
      <c r="F301" t="str">
        <f t="shared" si="8"/>
        <v/>
      </c>
      <c r="H301" s="8" t="str">
        <f t="shared" si="9"/>
        <v/>
      </c>
    </row>
    <row r="302" spans="1:8" x14ac:dyDescent="0.3">
      <c r="A302">
        <v>301</v>
      </c>
      <c r="F302" t="str">
        <f t="shared" si="8"/>
        <v/>
      </c>
      <c r="H302" s="8" t="str">
        <f t="shared" si="9"/>
        <v/>
      </c>
    </row>
    <row r="303" spans="1:8" x14ac:dyDescent="0.3">
      <c r="A303">
        <v>302</v>
      </c>
      <c r="F303" t="str">
        <f t="shared" si="8"/>
        <v/>
      </c>
      <c r="H303" s="8" t="str">
        <f t="shared" si="9"/>
        <v/>
      </c>
    </row>
    <row r="304" spans="1:8" x14ac:dyDescent="0.3">
      <c r="A304">
        <v>303</v>
      </c>
      <c r="F304" t="str">
        <f t="shared" si="8"/>
        <v/>
      </c>
      <c r="H304" s="8" t="str">
        <f t="shared" si="9"/>
        <v/>
      </c>
    </row>
    <row r="305" spans="1:8" x14ac:dyDescent="0.3">
      <c r="A305">
        <v>304</v>
      </c>
      <c r="F305" t="str">
        <f t="shared" si="8"/>
        <v/>
      </c>
      <c r="H305" s="8" t="str">
        <f t="shared" si="9"/>
        <v/>
      </c>
    </row>
    <row r="306" spans="1:8" x14ac:dyDescent="0.3">
      <c r="A306">
        <v>305</v>
      </c>
      <c r="F306" t="str">
        <f t="shared" si="8"/>
        <v/>
      </c>
      <c r="H306" s="8" t="str">
        <f t="shared" si="9"/>
        <v/>
      </c>
    </row>
    <row r="307" spans="1:8" x14ac:dyDescent="0.3">
      <c r="A307">
        <v>306</v>
      </c>
      <c r="F307" t="str">
        <f t="shared" si="8"/>
        <v/>
      </c>
      <c r="H307" s="8" t="str">
        <f t="shared" si="9"/>
        <v/>
      </c>
    </row>
    <row r="308" spans="1:8" x14ac:dyDescent="0.3">
      <c r="A308">
        <v>307</v>
      </c>
      <c r="F308" t="str">
        <f t="shared" si="8"/>
        <v/>
      </c>
      <c r="H308" s="8" t="str">
        <f t="shared" si="9"/>
        <v/>
      </c>
    </row>
    <row r="309" spans="1:8" x14ac:dyDescent="0.3">
      <c r="A309">
        <v>308</v>
      </c>
      <c r="F309" t="str">
        <f t="shared" si="8"/>
        <v/>
      </c>
      <c r="H309" s="8" t="str">
        <f t="shared" si="9"/>
        <v/>
      </c>
    </row>
    <row r="310" spans="1:8" x14ac:dyDescent="0.3">
      <c r="A310">
        <v>309</v>
      </c>
      <c r="F310" t="str">
        <f t="shared" si="8"/>
        <v/>
      </c>
      <c r="H310" s="8" t="str">
        <f t="shared" si="9"/>
        <v/>
      </c>
    </row>
    <row r="311" spans="1:8" x14ac:dyDescent="0.3">
      <c r="A311">
        <v>310</v>
      </c>
      <c r="F311" t="str">
        <f t="shared" si="8"/>
        <v/>
      </c>
      <c r="H311" s="8" t="str">
        <f t="shared" si="9"/>
        <v/>
      </c>
    </row>
    <row r="312" spans="1:8" x14ac:dyDescent="0.3">
      <c r="A312">
        <v>311</v>
      </c>
      <c r="F312" t="str">
        <f t="shared" si="8"/>
        <v/>
      </c>
      <c r="H312" s="8" t="str">
        <f t="shared" si="9"/>
        <v/>
      </c>
    </row>
    <row r="313" spans="1:8" x14ac:dyDescent="0.3">
      <c r="A313">
        <v>312</v>
      </c>
      <c r="F313" t="str">
        <f t="shared" si="8"/>
        <v/>
      </c>
      <c r="H313" s="8" t="str">
        <f t="shared" si="9"/>
        <v/>
      </c>
    </row>
    <row r="314" spans="1:8" x14ac:dyDescent="0.3">
      <c r="A314">
        <v>313</v>
      </c>
      <c r="F314" t="str">
        <f t="shared" si="8"/>
        <v/>
      </c>
      <c r="H314" s="8" t="str">
        <f t="shared" si="9"/>
        <v/>
      </c>
    </row>
    <row r="315" spans="1:8" x14ac:dyDescent="0.3">
      <c r="A315">
        <v>314</v>
      </c>
      <c r="F315" t="str">
        <f t="shared" si="8"/>
        <v/>
      </c>
      <c r="H315" s="8" t="str">
        <f t="shared" si="9"/>
        <v/>
      </c>
    </row>
    <row r="316" spans="1:8" x14ac:dyDescent="0.3">
      <c r="A316">
        <v>315</v>
      </c>
      <c r="F316" t="str">
        <f t="shared" si="8"/>
        <v/>
      </c>
      <c r="H316" s="8" t="str">
        <f t="shared" si="9"/>
        <v/>
      </c>
    </row>
    <row r="317" spans="1:8" x14ac:dyDescent="0.3">
      <c r="A317">
        <v>316</v>
      </c>
      <c r="F317" t="str">
        <f t="shared" si="8"/>
        <v/>
      </c>
      <c r="H317" s="8" t="str">
        <f t="shared" si="9"/>
        <v/>
      </c>
    </row>
    <row r="318" spans="1:8" x14ac:dyDescent="0.3">
      <c r="A318">
        <v>317</v>
      </c>
      <c r="F318" t="str">
        <f t="shared" si="8"/>
        <v/>
      </c>
      <c r="H318" s="8" t="str">
        <f t="shared" si="9"/>
        <v/>
      </c>
    </row>
    <row r="319" spans="1:8" x14ac:dyDescent="0.3">
      <c r="A319">
        <v>318</v>
      </c>
      <c r="F319" t="str">
        <f t="shared" si="8"/>
        <v/>
      </c>
      <c r="H319" s="8" t="str">
        <f t="shared" si="9"/>
        <v/>
      </c>
    </row>
    <row r="320" spans="1:8" x14ac:dyDescent="0.3">
      <c r="A320">
        <v>319</v>
      </c>
      <c r="F320" t="str">
        <f t="shared" si="8"/>
        <v/>
      </c>
      <c r="H320" s="8" t="str">
        <f t="shared" si="9"/>
        <v/>
      </c>
    </row>
    <row r="321" spans="1:8" x14ac:dyDescent="0.3">
      <c r="A321">
        <v>320</v>
      </c>
      <c r="F321" t="str">
        <f t="shared" si="8"/>
        <v/>
      </c>
      <c r="H321" s="8" t="str">
        <f t="shared" si="9"/>
        <v/>
      </c>
    </row>
    <row r="322" spans="1:8" x14ac:dyDescent="0.3">
      <c r="A322">
        <v>321</v>
      </c>
      <c r="F322" t="str">
        <f t="shared" si="8"/>
        <v/>
      </c>
      <c r="H322" s="8" t="str">
        <f t="shared" si="9"/>
        <v/>
      </c>
    </row>
    <row r="323" spans="1:8" x14ac:dyDescent="0.3">
      <c r="A323">
        <v>322</v>
      </c>
      <c r="F323" t="str">
        <f t="shared" ref="F323:F386" si="10">IF(OR(ISBLANK(D323),ISBLANK(E323)),"",D323-E323)</f>
        <v/>
      </c>
      <c r="H323" s="8" t="str">
        <f t="shared" si="9"/>
        <v/>
      </c>
    </row>
    <row r="324" spans="1:8" x14ac:dyDescent="0.3">
      <c r="A324">
        <v>323</v>
      </c>
      <c r="F324" t="str">
        <f t="shared" si="10"/>
        <v/>
      </c>
      <c r="H324" s="8" t="str">
        <f t="shared" ref="H324:H387" si="11">IFERROR((G324-C324)/C324,"")</f>
        <v/>
      </c>
    </row>
    <row r="325" spans="1:8" x14ac:dyDescent="0.3">
      <c r="A325">
        <v>324</v>
      </c>
      <c r="F325" t="str">
        <f t="shared" si="10"/>
        <v/>
      </c>
      <c r="H325" s="8" t="str">
        <f t="shared" si="11"/>
        <v/>
      </c>
    </row>
    <row r="326" spans="1:8" x14ac:dyDescent="0.3">
      <c r="A326">
        <v>325</v>
      </c>
      <c r="F326" t="str">
        <f t="shared" si="10"/>
        <v/>
      </c>
      <c r="H326" s="8" t="str">
        <f t="shared" si="11"/>
        <v/>
      </c>
    </row>
    <row r="327" spans="1:8" x14ac:dyDescent="0.3">
      <c r="A327">
        <v>326</v>
      </c>
      <c r="F327" t="str">
        <f t="shared" si="10"/>
        <v/>
      </c>
      <c r="H327" s="8" t="str">
        <f t="shared" si="11"/>
        <v/>
      </c>
    </row>
    <row r="328" spans="1:8" x14ac:dyDescent="0.3">
      <c r="A328">
        <v>327</v>
      </c>
      <c r="F328" t="str">
        <f t="shared" si="10"/>
        <v/>
      </c>
      <c r="H328" s="8" t="str">
        <f t="shared" si="11"/>
        <v/>
      </c>
    </row>
    <row r="329" spans="1:8" x14ac:dyDescent="0.3">
      <c r="A329">
        <v>328</v>
      </c>
      <c r="F329" t="str">
        <f t="shared" si="10"/>
        <v/>
      </c>
      <c r="H329" s="8" t="str">
        <f t="shared" si="11"/>
        <v/>
      </c>
    </row>
    <row r="330" spans="1:8" x14ac:dyDescent="0.3">
      <c r="A330">
        <v>329</v>
      </c>
      <c r="F330" t="str">
        <f t="shared" si="10"/>
        <v/>
      </c>
      <c r="H330" s="8" t="str">
        <f t="shared" si="11"/>
        <v/>
      </c>
    </row>
    <row r="331" spans="1:8" x14ac:dyDescent="0.3">
      <c r="A331">
        <v>330</v>
      </c>
      <c r="F331" t="str">
        <f t="shared" si="10"/>
        <v/>
      </c>
      <c r="H331" s="8" t="str">
        <f t="shared" si="11"/>
        <v/>
      </c>
    </row>
    <row r="332" spans="1:8" x14ac:dyDescent="0.3">
      <c r="A332">
        <v>331</v>
      </c>
      <c r="F332" t="str">
        <f t="shared" si="10"/>
        <v/>
      </c>
      <c r="H332" s="8" t="str">
        <f t="shared" si="11"/>
        <v/>
      </c>
    </row>
    <row r="333" spans="1:8" x14ac:dyDescent="0.3">
      <c r="A333">
        <v>332</v>
      </c>
      <c r="F333" t="str">
        <f t="shared" si="10"/>
        <v/>
      </c>
      <c r="H333" s="8" t="str">
        <f t="shared" si="11"/>
        <v/>
      </c>
    </row>
    <row r="334" spans="1:8" x14ac:dyDescent="0.3">
      <c r="A334">
        <v>333</v>
      </c>
      <c r="F334" t="str">
        <f t="shared" si="10"/>
        <v/>
      </c>
      <c r="H334" s="8" t="str">
        <f t="shared" si="11"/>
        <v/>
      </c>
    </row>
    <row r="335" spans="1:8" x14ac:dyDescent="0.3">
      <c r="A335">
        <v>334</v>
      </c>
      <c r="F335" t="str">
        <f t="shared" si="10"/>
        <v/>
      </c>
      <c r="H335" s="8" t="str">
        <f t="shared" si="11"/>
        <v/>
      </c>
    </row>
    <row r="336" spans="1:8" x14ac:dyDescent="0.3">
      <c r="A336">
        <v>335</v>
      </c>
      <c r="F336" t="str">
        <f t="shared" si="10"/>
        <v/>
      </c>
      <c r="H336" s="8" t="str">
        <f t="shared" si="11"/>
        <v/>
      </c>
    </row>
    <row r="337" spans="1:8" x14ac:dyDescent="0.3">
      <c r="A337">
        <v>336</v>
      </c>
      <c r="F337" t="str">
        <f t="shared" si="10"/>
        <v/>
      </c>
      <c r="H337" s="8" t="str">
        <f t="shared" si="11"/>
        <v/>
      </c>
    </row>
    <row r="338" spans="1:8" x14ac:dyDescent="0.3">
      <c r="A338">
        <v>337</v>
      </c>
      <c r="F338" t="str">
        <f t="shared" si="10"/>
        <v/>
      </c>
      <c r="H338" s="8" t="str">
        <f t="shared" si="11"/>
        <v/>
      </c>
    </row>
    <row r="339" spans="1:8" x14ac:dyDescent="0.3">
      <c r="A339">
        <v>338</v>
      </c>
      <c r="F339" t="str">
        <f t="shared" si="10"/>
        <v/>
      </c>
      <c r="H339" s="8" t="str">
        <f t="shared" si="11"/>
        <v/>
      </c>
    </row>
    <row r="340" spans="1:8" x14ac:dyDescent="0.3">
      <c r="A340">
        <v>339</v>
      </c>
      <c r="F340" t="str">
        <f t="shared" si="10"/>
        <v/>
      </c>
      <c r="H340" s="8" t="str">
        <f t="shared" si="11"/>
        <v/>
      </c>
    </row>
    <row r="341" spans="1:8" x14ac:dyDescent="0.3">
      <c r="A341">
        <v>340</v>
      </c>
      <c r="F341" t="str">
        <f t="shared" si="10"/>
        <v/>
      </c>
      <c r="H341" s="8" t="str">
        <f t="shared" si="11"/>
        <v/>
      </c>
    </row>
    <row r="342" spans="1:8" x14ac:dyDescent="0.3">
      <c r="A342">
        <v>341</v>
      </c>
      <c r="F342" t="str">
        <f t="shared" si="10"/>
        <v/>
      </c>
      <c r="H342" s="8" t="str">
        <f t="shared" si="11"/>
        <v/>
      </c>
    </row>
    <row r="343" spans="1:8" x14ac:dyDescent="0.3">
      <c r="A343">
        <v>342</v>
      </c>
      <c r="F343" t="str">
        <f t="shared" si="10"/>
        <v/>
      </c>
      <c r="H343" s="8" t="str">
        <f t="shared" si="11"/>
        <v/>
      </c>
    </row>
    <row r="344" spans="1:8" x14ac:dyDescent="0.3">
      <c r="A344">
        <v>343</v>
      </c>
      <c r="F344" t="str">
        <f t="shared" si="10"/>
        <v/>
      </c>
      <c r="H344" s="8" t="str">
        <f t="shared" si="11"/>
        <v/>
      </c>
    </row>
    <row r="345" spans="1:8" x14ac:dyDescent="0.3">
      <c r="A345">
        <v>344</v>
      </c>
      <c r="F345" t="str">
        <f t="shared" si="10"/>
        <v/>
      </c>
      <c r="H345" s="8" t="str">
        <f t="shared" si="11"/>
        <v/>
      </c>
    </row>
    <row r="346" spans="1:8" x14ac:dyDescent="0.3">
      <c r="A346">
        <v>345</v>
      </c>
      <c r="F346" t="str">
        <f t="shared" si="10"/>
        <v/>
      </c>
      <c r="H346" s="8" t="str">
        <f t="shared" si="11"/>
        <v/>
      </c>
    </row>
    <row r="347" spans="1:8" x14ac:dyDescent="0.3">
      <c r="A347">
        <v>346</v>
      </c>
      <c r="F347" t="str">
        <f t="shared" si="10"/>
        <v/>
      </c>
      <c r="H347" s="8" t="str">
        <f t="shared" si="11"/>
        <v/>
      </c>
    </row>
    <row r="348" spans="1:8" x14ac:dyDescent="0.3">
      <c r="A348">
        <v>347</v>
      </c>
      <c r="F348" t="str">
        <f t="shared" si="10"/>
        <v/>
      </c>
      <c r="H348" s="8" t="str">
        <f t="shared" si="11"/>
        <v/>
      </c>
    </row>
    <row r="349" spans="1:8" x14ac:dyDescent="0.3">
      <c r="A349">
        <v>348</v>
      </c>
      <c r="F349" t="str">
        <f t="shared" si="10"/>
        <v/>
      </c>
      <c r="H349" s="8" t="str">
        <f t="shared" si="11"/>
        <v/>
      </c>
    </row>
    <row r="350" spans="1:8" x14ac:dyDescent="0.3">
      <c r="A350">
        <v>349</v>
      </c>
      <c r="F350" t="str">
        <f t="shared" si="10"/>
        <v/>
      </c>
      <c r="H350" s="8" t="str">
        <f t="shared" si="11"/>
        <v/>
      </c>
    </row>
    <row r="351" spans="1:8" x14ac:dyDescent="0.3">
      <c r="A351">
        <v>350</v>
      </c>
      <c r="F351" t="str">
        <f t="shared" si="10"/>
        <v/>
      </c>
      <c r="H351" s="8" t="str">
        <f t="shared" si="11"/>
        <v/>
      </c>
    </row>
    <row r="352" spans="1:8" x14ac:dyDescent="0.3">
      <c r="A352">
        <v>351</v>
      </c>
      <c r="F352" t="str">
        <f t="shared" si="10"/>
        <v/>
      </c>
      <c r="H352" s="8" t="str">
        <f t="shared" si="11"/>
        <v/>
      </c>
    </row>
    <row r="353" spans="1:8" x14ac:dyDescent="0.3">
      <c r="A353">
        <v>352</v>
      </c>
      <c r="F353" t="str">
        <f t="shared" si="10"/>
        <v/>
      </c>
      <c r="H353" s="8" t="str">
        <f t="shared" si="11"/>
        <v/>
      </c>
    </row>
    <row r="354" spans="1:8" x14ac:dyDescent="0.3">
      <c r="A354">
        <v>353</v>
      </c>
      <c r="F354" t="str">
        <f t="shared" si="10"/>
        <v/>
      </c>
      <c r="H354" s="8" t="str">
        <f t="shared" si="11"/>
        <v/>
      </c>
    </row>
    <row r="355" spans="1:8" x14ac:dyDescent="0.3">
      <c r="A355">
        <v>354</v>
      </c>
      <c r="F355" t="str">
        <f t="shared" si="10"/>
        <v/>
      </c>
      <c r="H355" s="8" t="str">
        <f t="shared" si="11"/>
        <v/>
      </c>
    </row>
    <row r="356" spans="1:8" x14ac:dyDescent="0.3">
      <c r="A356">
        <v>355</v>
      </c>
      <c r="F356" t="str">
        <f t="shared" si="10"/>
        <v/>
      </c>
      <c r="H356" s="8" t="str">
        <f t="shared" si="11"/>
        <v/>
      </c>
    </row>
    <row r="357" spans="1:8" x14ac:dyDescent="0.3">
      <c r="A357">
        <v>356</v>
      </c>
      <c r="F357" t="str">
        <f t="shared" si="10"/>
        <v/>
      </c>
      <c r="H357" s="8" t="str">
        <f t="shared" si="11"/>
        <v/>
      </c>
    </row>
    <row r="358" spans="1:8" x14ac:dyDescent="0.3">
      <c r="A358">
        <v>357</v>
      </c>
      <c r="F358" t="str">
        <f t="shared" si="10"/>
        <v/>
      </c>
      <c r="H358" s="8" t="str">
        <f t="shared" si="11"/>
        <v/>
      </c>
    </row>
    <row r="359" spans="1:8" x14ac:dyDescent="0.3">
      <c r="A359">
        <v>358</v>
      </c>
      <c r="F359" t="str">
        <f t="shared" si="10"/>
        <v/>
      </c>
      <c r="H359" s="8" t="str">
        <f t="shared" si="11"/>
        <v/>
      </c>
    </row>
    <row r="360" spans="1:8" x14ac:dyDescent="0.3">
      <c r="A360">
        <v>359</v>
      </c>
      <c r="F360" t="str">
        <f t="shared" si="10"/>
        <v/>
      </c>
      <c r="H360" s="8" t="str">
        <f t="shared" si="11"/>
        <v/>
      </c>
    </row>
    <row r="361" spans="1:8" x14ac:dyDescent="0.3">
      <c r="A361">
        <v>360</v>
      </c>
      <c r="F361" t="str">
        <f t="shared" si="10"/>
        <v/>
      </c>
      <c r="H361" s="8" t="str">
        <f t="shared" si="11"/>
        <v/>
      </c>
    </row>
    <row r="362" spans="1:8" x14ac:dyDescent="0.3">
      <c r="A362">
        <v>361</v>
      </c>
      <c r="F362" t="str">
        <f t="shared" si="10"/>
        <v/>
      </c>
      <c r="H362" s="8" t="str">
        <f t="shared" si="11"/>
        <v/>
      </c>
    </row>
    <row r="363" spans="1:8" x14ac:dyDescent="0.3">
      <c r="A363">
        <v>362</v>
      </c>
      <c r="F363" t="str">
        <f t="shared" si="10"/>
        <v/>
      </c>
      <c r="H363" s="8" t="str">
        <f t="shared" si="11"/>
        <v/>
      </c>
    </row>
    <row r="364" spans="1:8" x14ac:dyDescent="0.3">
      <c r="A364">
        <v>363</v>
      </c>
      <c r="F364" t="str">
        <f t="shared" si="10"/>
        <v/>
      </c>
      <c r="H364" s="8" t="str">
        <f t="shared" si="11"/>
        <v/>
      </c>
    </row>
    <row r="365" spans="1:8" x14ac:dyDescent="0.3">
      <c r="A365">
        <v>364</v>
      </c>
      <c r="F365" t="str">
        <f t="shared" si="10"/>
        <v/>
      </c>
      <c r="H365" s="8" t="str">
        <f t="shared" si="11"/>
        <v/>
      </c>
    </row>
    <row r="366" spans="1:8" x14ac:dyDescent="0.3">
      <c r="A366">
        <v>365</v>
      </c>
      <c r="F366" t="str">
        <f t="shared" si="10"/>
        <v/>
      </c>
      <c r="H366" s="8" t="str">
        <f t="shared" si="11"/>
        <v/>
      </c>
    </row>
    <row r="367" spans="1:8" x14ac:dyDescent="0.3">
      <c r="A367">
        <v>366</v>
      </c>
      <c r="F367" t="str">
        <f t="shared" si="10"/>
        <v/>
      </c>
      <c r="H367" s="8" t="str">
        <f t="shared" si="11"/>
        <v/>
      </c>
    </row>
    <row r="368" spans="1:8" x14ac:dyDescent="0.3">
      <c r="A368">
        <v>367</v>
      </c>
      <c r="F368" t="str">
        <f t="shared" si="10"/>
        <v/>
      </c>
      <c r="H368" s="8" t="str">
        <f t="shared" si="11"/>
        <v/>
      </c>
    </row>
    <row r="369" spans="1:8" x14ac:dyDescent="0.3">
      <c r="A369">
        <v>368</v>
      </c>
      <c r="F369" t="str">
        <f t="shared" si="10"/>
        <v/>
      </c>
      <c r="H369" s="8" t="str">
        <f t="shared" si="11"/>
        <v/>
      </c>
    </row>
    <row r="370" spans="1:8" x14ac:dyDescent="0.3">
      <c r="A370">
        <v>369</v>
      </c>
      <c r="F370" t="str">
        <f t="shared" si="10"/>
        <v/>
      </c>
      <c r="H370" s="8" t="str">
        <f t="shared" si="11"/>
        <v/>
      </c>
    </row>
    <row r="371" spans="1:8" x14ac:dyDescent="0.3">
      <c r="A371">
        <v>370</v>
      </c>
      <c r="F371" t="str">
        <f t="shared" si="10"/>
        <v/>
      </c>
      <c r="H371" s="8" t="str">
        <f t="shared" si="11"/>
        <v/>
      </c>
    </row>
    <row r="372" spans="1:8" x14ac:dyDescent="0.3">
      <c r="A372">
        <v>371</v>
      </c>
      <c r="F372" t="str">
        <f t="shared" si="10"/>
        <v/>
      </c>
      <c r="H372" s="8" t="str">
        <f t="shared" si="11"/>
        <v/>
      </c>
    </row>
    <row r="373" spans="1:8" x14ac:dyDescent="0.3">
      <c r="A373">
        <v>372</v>
      </c>
      <c r="F373" t="str">
        <f t="shared" si="10"/>
        <v/>
      </c>
      <c r="H373" s="8" t="str">
        <f t="shared" si="11"/>
        <v/>
      </c>
    </row>
    <row r="374" spans="1:8" x14ac:dyDescent="0.3">
      <c r="A374">
        <v>373</v>
      </c>
      <c r="F374" t="str">
        <f t="shared" si="10"/>
        <v/>
      </c>
      <c r="H374" s="8" t="str">
        <f t="shared" si="11"/>
        <v/>
      </c>
    </row>
    <row r="375" spans="1:8" x14ac:dyDescent="0.3">
      <c r="A375">
        <v>374</v>
      </c>
      <c r="F375" t="str">
        <f t="shared" si="10"/>
        <v/>
      </c>
      <c r="H375" s="8" t="str">
        <f t="shared" si="11"/>
        <v/>
      </c>
    </row>
    <row r="376" spans="1:8" x14ac:dyDescent="0.3">
      <c r="A376">
        <v>375</v>
      </c>
      <c r="F376" t="str">
        <f t="shared" si="10"/>
        <v/>
      </c>
      <c r="H376" s="8" t="str">
        <f t="shared" si="11"/>
        <v/>
      </c>
    </row>
    <row r="377" spans="1:8" x14ac:dyDescent="0.3">
      <c r="A377">
        <v>376</v>
      </c>
      <c r="F377" t="str">
        <f t="shared" si="10"/>
        <v/>
      </c>
      <c r="H377" s="8" t="str">
        <f t="shared" si="11"/>
        <v/>
      </c>
    </row>
    <row r="378" spans="1:8" x14ac:dyDescent="0.3">
      <c r="A378">
        <v>377</v>
      </c>
      <c r="F378" t="str">
        <f t="shared" si="10"/>
        <v/>
      </c>
      <c r="H378" s="8" t="str">
        <f t="shared" si="11"/>
        <v/>
      </c>
    </row>
    <row r="379" spans="1:8" x14ac:dyDescent="0.3">
      <c r="A379">
        <v>378</v>
      </c>
      <c r="F379" t="str">
        <f t="shared" si="10"/>
        <v/>
      </c>
      <c r="H379" s="8" t="str">
        <f t="shared" si="11"/>
        <v/>
      </c>
    </row>
    <row r="380" spans="1:8" x14ac:dyDescent="0.3">
      <c r="A380">
        <v>379</v>
      </c>
      <c r="F380" t="str">
        <f t="shared" si="10"/>
        <v/>
      </c>
      <c r="H380" s="8" t="str">
        <f t="shared" si="11"/>
        <v/>
      </c>
    </row>
    <row r="381" spans="1:8" x14ac:dyDescent="0.3">
      <c r="A381">
        <v>380</v>
      </c>
      <c r="F381" t="str">
        <f t="shared" si="10"/>
        <v/>
      </c>
      <c r="H381" s="8" t="str">
        <f t="shared" si="11"/>
        <v/>
      </c>
    </row>
    <row r="382" spans="1:8" x14ac:dyDescent="0.3">
      <c r="A382">
        <v>381</v>
      </c>
      <c r="F382" t="str">
        <f t="shared" si="10"/>
        <v/>
      </c>
      <c r="H382" s="8" t="str">
        <f t="shared" si="11"/>
        <v/>
      </c>
    </row>
    <row r="383" spans="1:8" x14ac:dyDescent="0.3">
      <c r="A383">
        <v>382</v>
      </c>
      <c r="F383" t="str">
        <f t="shared" si="10"/>
        <v/>
      </c>
      <c r="H383" s="8" t="str">
        <f t="shared" si="11"/>
        <v/>
      </c>
    </row>
    <row r="384" spans="1:8" x14ac:dyDescent="0.3">
      <c r="A384">
        <v>383</v>
      </c>
      <c r="F384" t="str">
        <f t="shared" si="10"/>
        <v/>
      </c>
      <c r="H384" s="8" t="str">
        <f t="shared" si="11"/>
        <v/>
      </c>
    </row>
    <row r="385" spans="1:8" x14ac:dyDescent="0.3">
      <c r="A385">
        <v>384</v>
      </c>
      <c r="F385" t="str">
        <f t="shared" si="10"/>
        <v/>
      </c>
      <c r="H385" s="8" t="str">
        <f t="shared" si="11"/>
        <v/>
      </c>
    </row>
    <row r="386" spans="1:8" x14ac:dyDescent="0.3">
      <c r="A386">
        <v>385</v>
      </c>
      <c r="F386" t="str">
        <f t="shared" si="10"/>
        <v/>
      </c>
      <c r="H386" s="8" t="str">
        <f t="shared" si="11"/>
        <v/>
      </c>
    </row>
    <row r="387" spans="1:8" x14ac:dyDescent="0.3">
      <c r="A387">
        <v>386</v>
      </c>
      <c r="F387" t="str">
        <f t="shared" ref="F387:F450" si="12">IF(OR(ISBLANK(D387),ISBLANK(E387)),"",D387-E387)</f>
        <v/>
      </c>
      <c r="H387" s="8" t="str">
        <f t="shared" si="11"/>
        <v/>
      </c>
    </row>
    <row r="388" spans="1:8" x14ac:dyDescent="0.3">
      <c r="A388">
        <v>387</v>
      </c>
      <c r="F388" t="str">
        <f t="shared" si="12"/>
        <v/>
      </c>
      <c r="H388" s="8" t="str">
        <f t="shared" ref="H388:H451" si="13">IFERROR((G388-C388)/C388,"")</f>
        <v/>
      </c>
    </row>
    <row r="389" spans="1:8" x14ac:dyDescent="0.3">
      <c r="A389">
        <v>388</v>
      </c>
      <c r="F389" t="str">
        <f t="shared" si="12"/>
        <v/>
      </c>
      <c r="H389" s="8" t="str">
        <f t="shared" si="13"/>
        <v/>
      </c>
    </row>
    <row r="390" spans="1:8" x14ac:dyDescent="0.3">
      <c r="A390">
        <v>389</v>
      </c>
      <c r="F390" t="str">
        <f t="shared" si="12"/>
        <v/>
      </c>
      <c r="H390" s="8" t="str">
        <f t="shared" si="13"/>
        <v/>
      </c>
    </row>
    <row r="391" spans="1:8" x14ac:dyDescent="0.3">
      <c r="A391">
        <v>390</v>
      </c>
      <c r="F391" t="str">
        <f t="shared" si="12"/>
        <v/>
      </c>
      <c r="H391" s="8" t="str">
        <f t="shared" si="13"/>
        <v/>
      </c>
    </row>
    <row r="392" spans="1:8" x14ac:dyDescent="0.3">
      <c r="A392">
        <v>391</v>
      </c>
      <c r="F392" t="str">
        <f t="shared" si="12"/>
        <v/>
      </c>
      <c r="H392" s="8" t="str">
        <f t="shared" si="13"/>
        <v/>
      </c>
    </row>
    <row r="393" spans="1:8" x14ac:dyDescent="0.3">
      <c r="A393">
        <v>392</v>
      </c>
      <c r="F393" t="str">
        <f t="shared" si="12"/>
        <v/>
      </c>
      <c r="H393" s="8" t="str">
        <f t="shared" si="13"/>
        <v/>
      </c>
    </row>
    <row r="394" spans="1:8" x14ac:dyDescent="0.3">
      <c r="A394">
        <v>393</v>
      </c>
      <c r="F394" t="str">
        <f t="shared" si="12"/>
        <v/>
      </c>
      <c r="H394" s="8" t="str">
        <f t="shared" si="13"/>
        <v/>
      </c>
    </row>
    <row r="395" spans="1:8" x14ac:dyDescent="0.3">
      <c r="A395">
        <v>394</v>
      </c>
      <c r="F395" t="str">
        <f t="shared" si="12"/>
        <v/>
      </c>
      <c r="H395" s="8" t="str">
        <f t="shared" si="13"/>
        <v/>
      </c>
    </row>
    <row r="396" spans="1:8" x14ac:dyDescent="0.3">
      <c r="A396">
        <v>395</v>
      </c>
      <c r="F396" t="str">
        <f t="shared" si="12"/>
        <v/>
      </c>
      <c r="H396" s="8" t="str">
        <f t="shared" si="13"/>
        <v/>
      </c>
    </row>
    <row r="397" spans="1:8" x14ac:dyDescent="0.3">
      <c r="A397">
        <v>396</v>
      </c>
      <c r="F397" t="str">
        <f t="shared" si="12"/>
        <v/>
      </c>
      <c r="H397" s="8" t="str">
        <f t="shared" si="13"/>
        <v/>
      </c>
    </row>
    <row r="398" spans="1:8" x14ac:dyDescent="0.3">
      <c r="A398">
        <v>397</v>
      </c>
      <c r="F398" t="str">
        <f t="shared" si="12"/>
        <v/>
      </c>
      <c r="H398" s="8" t="str">
        <f t="shared" si="13"/>
        <v/>
      </c>
    </row>
    <row r="399" spans="1:8" x14ac:dyDescent="0.3">
      <c r="A399">
        <v>398</v>
      </c>
      <c r="F399" t="str">
        <f t="shared" si="12"/>
        <v/>
      </c>
      <c r="H399" s="8" t="str">
        <f t="shared" si="13"/>
        <v/>
      </c>
    </row>
    <row r="400" spans="1:8" x14ac:dyDescent="0.3">
      <c r="A400">
        <v>399</v>
      </c>
      <c r="F400" t="str">
        <f t="shared" si="12"/>
        <v/>
      </c>
      <c r="H400" s="8" t="str">
        <f t="shared" si="13"/>
        <v/>
      </c>
    </row>
    <row r="401" spans="1:8" x14ac:dyDescent="0.3">
      <c r="A401">
        <v>400</v>
      </c>
      <c r="F401" t="str">
        <f t="shared" si="12"/>
        <v/>
      </c>
      <c r="H401" s="8" t="str">
        <f t="shared" si="13"/>
        <v/>
      </c>
    </row>
    <row r="402" spans="1:8" x14ac:dyDescent="0.3">
      <c r="A402">
        <v>401</v>
      </c>
      <c r="F402" t="str">
        <f t="shared" si="12"/>
        <v/>
      </c>
      <c r="H402" s="8" t="str">
        <f t="shared" si="13"/>
        <v/>
      </c>
    </row>
    <row r="403" spans="1:8" x14ac:dyDescent="0.3">
      <c r="A403">
        <v>402</v>
      </c>
      <c r="F403" t="str">
        <f t="shared" si="12"/>
        <v/>
      </c>
      <c r="H403" s="8" t="str">
        <f t="shared" si="13"/>
        <v/>
      </c>
    </row>
    <row r="404" spans="1:8" x14ac:dyDescent="0.3">
      <c r="A404">
        <v>403</v>
      </c>
      <c r="F404" t="str">
        <f t="shared" si="12"/>
        <v/>
      </c>
      <c r="H404" s="8" t="str">
        <f t="shared" si="13"/>
        <v/>
      </c>
    </row>
    <row r="405" spans="1:8" x14ac:dyDescent="0.3">
      <c r="A405">
        <v>404</v>
      </c>
      <c r="F405" t="str">
        <f t="shared" si="12"/>
        <v/>
      </c>
      <c r="H405" s="8" t="str">
        <f t="shared" si="13"/>
        <v/>
      </c>
    </row>
    <row r="406" spans="1:8" x14ac:dyDescent="0.3">
      <c r="A406">
        <v>405</v>
      </c>
      <c r="F406" t="str">
        <f t="shared" si="12"/>
        <v/>
      </c>
      <c r="H406" s="8" t="str">
        <f t="shared" si="13"/>
        <v/>
      </c>
    </row>
    <row r="407" spans="1:8" x14ac:dyDescent="0.3">
      <c r="A407">
        <v>406</v>
      </c>
      <c r="F407" t="str">
        <f t="shared" si="12"/>
        <v/>
      </c>
      <c r="H407" s="8" t="str">
        <f t="shared" si="13"/>
        <v/>
      </c>
    </row>
    <row r="408" spans="1:8" x14ac:dyDescent="0.3">
      <c r="A408">
        <v>407</v>
      </c>
      <c r="F408" t="str">
        <f t="shared" si="12"/>
        <v/>
      </c>
      <c r="H408" s="8" t="str">
        <f t="shared" si="13"/>
        <v/>
      </c>
    </row>
    <row r="409" spans="1:8" x14ac:dyDescent="0.3">
      <c r="A409">
        <v>408</v>
      </c>
      <c r="F409" t="str">
        <f t="shared" si="12"/>
        <v/>
      </c>
      <c r="H409" s="8" t="str">
        <f t="shared" si="13"/>
        <v/>
      </c>
    </row>
    <row r="410" spans="1:8" x14ac:dyDescent="0.3">
      <c r="A410">
        <v>409</v>
      </c>
      <c r="F410" t="str">
        <f t="shared" si="12"/>
        <v/>
      </c>
      <c r="H410" s="8" t="str">
        <f t="shared" si="13"/>
        <v/>
      </c>
    </row>
    <row r="411" spans="1:8" x14ac:dyDescent="0.3">
      <c r="A411">
        <v>410</v>
      </c>
      <c r="F411" t="str">
        <f t="shared" si="12"/>
        <v/>
      </c>
      <c r="H411" s="8" t="str">
        <f t="shared" si="13"/>
        <v/>
      </c>
    </row>
    <row r="412" spans="1:8" x14ac:dyDescent="0.3">
      <c r="A412">
        <v>411</v>
      </c>
      <c r="F412" t="str">
        <f t="shared" si="12"/>
        <v/>
      </c>
      <c r="H412" s="8" t="str">
        <f t="shared" si="13"/>
        <v/>
      </c>
    </row>
    <row r="413" spans="1:8" x14ac:dyDescent="0.3">
      <c r="A413">
        <v>412</v>
      </c>
      <c r="F413" t="str">
        <f t="shared" si="12"/>
        <v/>
      </c>
      <c r="H413" s="8" t="str">
        <f t="shared" si="13"/>
        <v/>
      </c>
    </row>
    <row r="414" spans="1:8" x14ac:dyDescent="0.3">
      <c r="A414">
        <v>413</v>
      </c>
      <c r="F414" t="str">
        <f t="shared" si="12"/>
        <v/>
      </c>
      <c r="H414" s="8" t="str">
        <f t="shared" si="13"/>
        <v/>
      </c>
    </row>
    <row r="415" spans="1:8" x14ac:dyDescent="0.3">
      <c r="A415">
        <v>414</v>
      </c>
      <c r="F415" t="str">
        <f t="shared" si="12"/>
        <v/>
      </c>
      <c r="H415" s="8" t="str">
        <f t="shared" si="13"/>
        <v/>
      </c>
    </row>
    <row r="416" spans="1:8" x14ac:dyDescent="0.3">
      <c r="A416">
        <v>415</v>
      </c>
      <c r="F416" t="str">
        <f t="shared" si="12"/>
        <v/>
      </c>
      <c r="H416" s="8" t="str">
        <f t="shared" si="13"/>
        <v/>
      </c>
    </row>
    <row r="417" spans="1:8" x14ac:dyDescent="0.3">
      <c r="A417">
        <v>416</v>
      </c>
      <c r="F417" t="str">
        <f t="shared" si="12"/>
        <v/>
      </c>
      <c r="H417" s="8" t="str">
        <f t="shared" si="13"/>
        <v/>
      </c>
    </row>
    <row r="418" spans="1:8" x14ac:dyDescent="0.3">
      <c r="A418">
        <v>417</v>
      </c>
      <c r="F418" t="str">
        <f t="shared" si="12"/>
        <v/>
      </c>
      <c r="H418" s="8" t="str">
        <f t="shared" si="13"/>
        <v/>
      </c>
    </row>
    <row r="419" spans="1:8" x14ac:dyDescent="0.3">
      <c r="A419">
        <v>418</v>
      </c>
      <c r="F419" t="str">
        <f t="shared" si="12"/>
        <v/>
      </c>
      <c r="H419" s="8" t="str">
        <f t="shared" si="13"/>
        <v/>
      </c>
    </row>
    <row r="420" spans="1:8" x14ac:dyDescent="0.3">
      <c r="A420">
        <v>419</v>
      </c>
      <c r="F420" t="str">
        <f t="shared" si="12"/>
        <v/>
      </c>
      <c r="H420" s="8" t="str">
        <f t="shared" si="13"/>
        <v/>
      </c>
    </row>
    <row r="421" spans="1:8" x14ac:dyDescent="0.3">
      <c r="A421">
        <v>420</v>
      </c>
      <c r="F421" t="str">
        <f t="shared" si="12"/>
        <v/>
      </c>
      <c r="H421" s="8" t="str">
        <f t="shared" si="13"/>
        <v/>
      </c>
    </row>
    <row r="422" spans="1:8" x14ac:dyDescent="0.3">
      <c r="A422">
        <v>421</v>
      </c>
      <c r="F422" t="str">
        <f t="shared" si="12"/>
        <v/>
      </c>
      <c r="H422" s="8" t="str">
        <f t="shared" si="13"/>
        <v/>
      </c>
    </row>
    <row r="423" spans="1:8" x14ac:dyDescent="0.3">
      <c r="A423">
        <v>422</v>
      </c>
      <c r="F423" t="str">
        <f t="shared" si="12"/>
        <v/>
      </c>
      <c r="H423" s="8" t="str">
        <f t="shared" si="13"/>
        <v/>
      </c>
    </row>
    <row r="424" spans="1:8" x14ac:dyDescent="0.3">
      <c r="A424">
        <v>423</v>
      </c>
      <c r="F424" t="str">
        <f t="shared" si="12"/>
        <v/>
      </c>
      <c r="H424" s="8" t="str">
        <f t="shared" si="13"/>
        <v/>
      </c>
    </row>
    <row r="425" spans="1:8" x14ac:dyDescent="0.3">
      <c r="A425">
        <v>424</v>
      </c>
      <c r="F425" t="str">
        <f t="shared" si="12"/>
        <v/>
      </c>
      <c r="H425" s="8" t="str">
        <f t="shared" si="13"/>
        <v/>
      </c>
    </row>
    <row r="426" spans="1:8" x14ac:dyDescent="0.3">
      <c r="A426">
        <v>425</v>
      </c>
      <c r="F426" t="str">
        <f t="shared" si="12"/>
        <v/>
      </c>
      <c r="H426" s="8" t="str">
        <f t="shared" si="13"/>
        <v/>
      </c>
    </row>
    <row r="427" spans="1:8" x14ac:dyDescent="0.3">
      <c r="A427">
        <v>426</v>
      </c>
      <c r="F427" t="str">
        <f t="shared" si="12"/>
        <v/>
      </c>
      <c r="H427" s="8" t="str">
        <f t="shared" si="13"/>
        <v/>
      </c>
    </row>
    <row r="428" spans="1:8" x14ac:dyDescent="0.3">
      <c r="A428">
        <v>427</v>
      </c>
      <c r="F428" t="str">
        <f t="shared" si="12"/>
        <v/>
      </c>
      <c r="H428" s="8" t="str">
        <f t="shared" si="13"/>
        <v/>
      </c>
    </row>
    <row r="429" spans="1:8" x14ac:dyDescent="0.3">
      <c r="A429">
        <v>428</v>
      </c>
      <c r="F429" t="str">
        <f t="shared" si="12"/>
        <v/>
      </c>
      <c r="H429" s="8" t="str">
        <f t="shared" si="13"/>
        <v/>
      </c>
    </row>
    <row r="430" spans="1:8" x14ac:dyDescent="0.3">
      <c r="A430">
        <v>429</v>
      </c>
      <c r="F430" t="str">
        <f t="shared" si="12"/>
        <v/>
      </c>
      <c r="H430" s="8" t="str">
        <f t="shared" si="13"/>
        <v/>
      </c>
    </row>
    <row r="431" spans="1:8" x14ac:dyDescent="0.3">
      <c r="A431">
        <v>430</v>
      </c>
      <c r="F431" t="str">
        <f t="shared" si="12"/>
        <v/>
      </c>
      <c r="H431" s="8" t="str">
        <f t="shared" si="13"/>
        <v/>
      </c>
    </row>
    <row r="432" spans="1:8" x14ac:dyDescent="0.3">
      <c r="A432">
        <v>431</v>
      </c>
      <c r="F432" t="str">
        <f t="shared" si="12"/>
        <v/>
      </c>
      <c r="H432" s="8" t="str">
        <f t="shared" si="13"/>
        <v/>
      </c>
    </row>
    <row r="433" spans="1:8" x14ac:dyDescent="0.3">
      <c r="A433">
        <v>432</v>
      </c>
      <c r="F433" t="str">
        <f t="shared" si="12"/>
        <v/>
      </c>
      <c r="H433" s="8" t="str">
        <f t="shared" si="13"/>
        <v/>
      </c>
    </row>
    <row r="434" spans="1:8" x14ac:dyDescent="0.3">
      <c r="A434">
        <v>433</v>
      </c>
      <c r="F434" t="str">
        <f t="shared" si="12"/>
        <v/>
      </c>
      <c r="H434" s="8" t="str">
        <f t="shared" si="13"/>
        <v/>
      </c>
    </row>
    <row r="435" spans="1:8" x14ac:dyDescent="0.3">
      <c r="A435">
        <v>434</v>
      </c>
      <c r="F435" t="str">
        <f t="shared" si="12"/>
        <v/>
      </c>
      <c r="H435" s="8" t="str">
        <f t="shared" si="13"/>
        <v/>
      </c>
    </row>
    <row r="436" spans="1:8" x14ac:dyDescent="0.3">
      <c r="A436">
        <v>435</v>
      </c>
      <c r="F436" t="str">
        <f t="shared" si="12"/>
        <v/>
      </c>
      <c r="H436" s="8" t="str">
        <f t="shared" si="13"/>
        <v/>
      </c>
    </row>
    <row r="437" spans="1:8" x14ac:dyDescent="0.3">
      <c r="A437">
        <v>436</v>
      </c>
      <c r="F437" t="str">
        <f t="shared" si="12"/>
        <v/>
      </c>
      <c r="H437" s="8" t="str">
        <f t="shared" si="13"/>
        <v/>
      </c>
    </row>
    <row r="438" spans="1:8" x14ac:dyDescent="0.3">
      <c r="A438">
        <v>437</v>
      </c>
      <c r="F438" t="str">
        <f t="shared" si="12"/>
        <v/>
      </c>
      <c r="H438" s="8" t="str">
        <f t="shared" si="13"/>
        <v/>
      </c>
    </row>
    <row r="439" spans="1:8" x14ac:dyDescent="0.3">
      <c r="A439">
        <v>438</v>
      </c>
      <c r="F439" t="str">
        <f t="shared" si="12"/>
        <v/>
      </c>
      <c r="H439" s="8" t="str">
        <f t="shared" si="13"/>
        <v/>
      </c>
    </row>
    <row r="440" spans="1:8" x14ac:dyDescent="0.3">
      <c r="A440">
        <v>439</v>
      </c>
      <c r="F440" t="str">
        <f t="shared" si="12"/>
        <v/>
      </c>
      <c r="H440" s="8" t="str">
        <f t="shared" si="13"/>
        <v/>
      </c>
    </row>
    <row r="441" spans="1:8" x14ac:dyDescent="0.3">
      <c r="A441">
        <v>440</v>
      </c>
      <c r="F441" t="str">
        <f t="shared" si="12"/>
        <v/>
      </c>
      <c r="H441" s="8" t="str">
        <f t="shared" si="13"/>
        <v/>
      </c>
    </row>
    <row r="442" spans="1:8" x14ac:dyDescent="0.3">
      <c r="A442">
        <v>441</v>
      </c>
      <c r="F442" t="str">
        <f t="shared" si="12"/>
        <v/>
      </c>
      <c r="H442" s="8" t="str">
        <f t="shared" si="13"/>
        <v/>
      </c>
    </row>
    <row r="443" spans="1:8" x14ac:dyDescent="0.3">
      <c r="A443">
        <v>442</v>
      </c>
      <c r="F443" t="str">
        <f t="shared" si="12"/>
        <v/>
      </c>
      <c r="H443" s="8" t="str">
        <f t="shared" si="13"/>
        <v/>
      </c>
    </row>
    <row r="444" spans="1:8" x14ac:dyDescent="0.3">
      <c r="A444">
        <v>443</v>
      </c>
      <c r="F444" t="str">
        <f t="shared" si="12"/>
        <v/>
      </c>
      <c r="H444" s="8" t="str">
        <f t="shared" si="13"/>
        <v/>
      </c>
    </row>
    <row r="445" spans="1:8" x14ac:dyDescent="0.3">
      <c r="A445">
        <v>444</v>
      </c>
      <c r="F445" t="str">
        <f t="shared" si="12"/>
        <v/>
      </c>
      <c r="H445" s="8" t="str">
        <f t="shared" si="13"/>
        <v/>
      </c>
    </row>
    <row r="446" spans="1:8" x14ac:dyDescent="0.3">
      <c r="A446">
        <v>445</v>
      </c>
      <c r="F446" t="str">
        <f t="shared" si="12"/>
        <v/>
      </c>
      <c r="H446" s="8" t="str">
        <f t="shared" si="13"/>
        <v/>
      </c>
    </row>
    <row r="447" spans="1:8" x14ac:dyDescent="0.3">
      <c r="A447">
        <v>446</v>
      </c>
      <c r="F447" t="str">
        <f t="shared" si="12"/>
        <v/>
      </c>
      <c r="H447" s="8" t="str">
        <f t="shared" si="13"/>
        <v/>
      </c>
    </row>
    <row r="448" spans="1:8" x14ac:dyDescent="0.3">
      <c r="A448">
        <v>447</v>
      </c>
      <c r="F448" t="str">
        <f t="shared" si="12"/>
        <v/>
      </c>
      <c r="H448" s="8" t="str">
        <f t="shared" si="13"/>
        <v/>
      </c>
    </row>
    <row r="449" spans="1:8" x14ac:dyDescent="0.3">
      <c r="A449">
        <v>448</v>
      </c>
      <c r="F449" t="str">
        <f t="shared" si="12"/>
        <v/>
      </c>
      <c r="H449" s="8" t="str">
        <f t="shared" si="13"/>
        <v/>
      </c>
    </row>
    <row r="450" spans="1:8" x14ac:dyDescent="0.3">
      <c r="A450">
        <v>449</v>
      </c>
      <c r="F450" t="str">
        <f t="shared" si="12"/>
        <v/>
      </c>
      <c r="H450" s="8" t="str">
        <f t="shared" si="13"/>
        <v/>
      </c>
    </row>
    <row r="451" spans="1:8" x14ac:dyDescent="0.3">
      <c r="A451">
        <v>450</v>
      </c>
      <c r="F451" t="str">
        <f t="shared" ref="F451:F514" si="14">IF(OR(ISBLANK(D451),ISBLANK(E451)),"",D451-E451)</f>
        <v/>
      </c>
      <c r="H451" s="8" t="str">
        <f t="shared" si="13"/>
        <v/>
      </c>
    </row>
    <row r="452" spans="1:8" x14ac:dyDescent="0.3">
      <c r="A452">
        <v>451</v>
      </c>
      <c r="F452" t="str">
        <f t="shared" si="14"/>
        <v/>
      </c>
      <c r="H452" s="8" t="str">
        <f t="shared" ref="H452:H515" si="15">IFERROR((G452-C452)/C452,"")</f>
        <v/>
      </c>
    </row>
    <row r="453" spans="1:8" x14ac:dyDescent="0.3">
      <c r="A453">
        <v>452</v>
      </c>
      <c r="F453" t="str">
        <f t="shared" si="14"/>
        <v/>
      </c>
      <c r="H453" s="8" t="str">
        <f t="shared" si="15"/>
        <v/>
      </c>
    </row>
    <row r="454" spans="1:8" x14ac:dyDescent="0.3">
      <c r="A454">
        <v>453</v>
      </c>
      <c r="F454" t="str">
        <f t="shared" si="14"/>
        <v/>
      </c>
      <c r="H454" s="8" t="str">
        <f t="shared" si="15"/>
        <v/>
      </c>
    </row>
    <row r="455" spans="1:8" x14ac:dyDescent="0.3">
      <c r="A455">
        <v>454</v>
      </c>
      <c r="F455" t="str">
        <f t="shared" si="14"/>
        <v/>
      </c>
      <c r="H455" s="8" t="str">
        <f t="shared" si="15"/>
        <v/>
      </c>
    </row>
    <row r="456" spans="1:8" x14ac:dyDescent="0.3">
      <c r="A456">
        <v>455</v>
      </c>
      <c r="F456" t="str">
        <f t="shared" si="14"/>
        <v/>
      </c>
      <c r="H456" s="8" t="str">
        <f t="shared" si="15"/>
        <v/>
      </c>
    </row>
    <row r="457" spans="1:8" x14ac:dyDescent="0.3">
      <c r="A457">
        <v>456</v>
      </c>
      <c r="F457" t="str">
        <f t="shared" si="14"/>
        <v/>
      </c>
      <c r="H457" s="8" t="str">
        <f t="shared" si="15"/>
        <v/>
      </c>
    </row>
    <row r="458" spans="1:8" x14ac:dyDescent="0.3">
      <c r="A458">
        <v>457</v>
      </c>
      <c r="F458" t="str">
        <f t="shared" si="14"/>
        <v/>
      </c>
      <c r="H458" s="8" t="str">
        <f t="shared" si="15"/>
        <v/>
      </c>
    </row>
    <row r="459" spans="1:8" x14ac:dyDescent="0.3">
      <c r="A459">
        <v>458</v>
      </c>
      <c r="F459" t="str">
        <f t="shared" si="14"/>
        <v/>
      </c>
      <c r="H459" s="8" t="str">
        <f t="shared" si="15"/>
        <v/>
      </c>
    </row>
    <row r="460" spans="1:8" x14ac:dyDescent="0.3">
      <c r="A460">
        <v>459</v>
      </c>
      <c r="F460" t="str">
        <f t="shared" si="14"/>
        <v/>
      </c>
      <c r="H460" s="8" t="str">
        <f t="shared" si="15"/>
        <v/>
      </c>
    </row>
    <row r="461" spans="1:8" x14ac:dyDescent="0.3">
      <c r="A461">
        <v>460</v>
      </c>
      <c r="F461" t="str">
        <f t="shared" si="14"/>
        <v/>
      </c>
      <c r="H461" s="8" t="str">
        <f t="shared" si="15"/>
        <v/>
      </c>
    </row>
    <row r="462" spans="1:8" x14ac:dyDescent="0.3">
      <c r="A462">
        <v>461</v>
      </c>
      <c r="F462" t="str">
        <f t="shared" si="14"/>
        <v/>
      </c>
      <c r="H462" s="8" t="str">
        <f t="shared" si="15"/>
        <v/>
      </c>
    </row>
    <row r="463" spans="1:8" x14ac:dyDescent="0.3">
      <c r="A463">
        <v>462</v>
      </c>
      <c r="F463" t="str">
        <f t="shared" si="14"/>
        <v/>
      </c>
      <c r="H463" s="8" t="str">
        <f t="shared" si="15"/>
        <v/>
      </c>
    </row>
    <row r="464" spans="1:8" x14ac:dyDescent="0.3">
      <c r="A464">
        <v>463</v>
      </c>
      <c r="F464" t="str">
        <f t="shared" si="14"/>
        <v/>
      </c>
      <c r="H464" s="8" t="str">
        <f t="shared" si="15"/>
        <v/>
      </c>
    </row>
    <row r="465" spans="1:8" x14ac:dyDescent="0.3">
      <c r="A465">
        <v>464</v>
      </c>
      <c r="F465" t="str">
        <f t="shared" si="14"/>
        <v/>
      </c>
      <c r="H465" s="8" t="str">
        <f t="shared" si="15"/>
        <v/>
      </c>
    </row>
    <row r="466" spans="1:8" x14ac:dyDescent="0.3">
      <c r="A466">
        <v>465</v>
      </c>
      <c r="F466" t="str">
        <f t="shared" si="14"/>
        <v/>
      </c>
      <c r="H466" s="8" t="str">
        <f t="shared" si="15"/>
        <v/>
      </c>
    </row>
    <row r="467" spans="1:8" x14ac:dyDescent="0.3">
      <c r="A467">
        <v>466</v>
      </c>
      <c r="F467" t="str">
        <f t="shared" si="14"/>
        <v/>
      </c>
      <c r="H467" s="8" t="str">
        <f t="shared" si="15"/>
        <v/>
      </c>
    </row>
    <row r="468" spans="1:8" x14ac:dyDescent="0.3">
      <c r="A468">
        <v>467</v>
      </c>
      <c r="F468" t="str">
        <f t="shared" si="14"/>
        <v/>
      </c>
      <c r="H468" s="8" t="str">
        <f t="shared" si="15"/>
        <v/>
      </c>
    </row>
    <row r="469" spans="1:8" x14ac:dyDescent="0.3">
      <c r="A469">
        <v>468</v>
      </c>
      <c r="F469" t="str">
        <f t="shared" si="14"/>
        <v/>
      </c>
      <c r="H469" s="8" t="str">
        <f t="shared" si="15"/>
        <v/>
      </c>
    </row>
    <row r="470" spans="1:8" x14ac:dyDescent="0.3">
      <c r="A470">
        <v>469</v>
      </c>
      <c r="F470" t="str">
        <f t="shared" si="14"/>
        <v/>
      </c>
      <c r="H470" s="8" t="str">
        <f t="shared" si="15"/>
        <v/>
      </c>
    </row>
    <row r="471" spans="1:8" x14ac:dyDescent="0.3">
      <c r="A471">
        <v>470</v>
      </c>
      <c r="F471" t="str">
        <f t="shared" si="14"/>
        <v/>
      </c>
      <c r="H471" s="8" t="str">
        <f t="shared" si="15"/>
        <v/>
      </c>
    </row>
    <row r="472" spans="1:8" x14ac:dyDescent="0.3">
      <c r="A472">
        <v>471</v>
      </c>
      <c r="F472" t="str">
        <f t="shared" si="14"/>
        <v/>
      </c>
      <c r="H472" s="8" t="str">
        <f t="shared" si="15"/>
        <v/>
      </c>
    </row>
    <row r="473" spans="1:8" x14ac:dyDescent="0.3">
      <c r="A473">
        <v>472</v>
      </c>
      <c r="F473" t="str">
        <f t="shared" si="14"/>
        <v/>
      </c>
      <c r="H473" s="8" t="str">
        <f t="shared" si="15"/>
        <v/>
      </c>
    </row>
    <row r="474" spans="1:8" x14ac:dyDescent="0.3">
      <c r="A474">
        <v>473</v>
      </c>
      <c r="F474" t="str">
        <f t="shared" si="14"/>
        <v/>
      </c>
      <c r="H474" s="8" t="str">
        <f t="shared" si="15"/>
        <v/>
      </c>
    </row>
    <row r="475" spans="1:8" x14ac:dyDescent="0.3">
      <c r="A475">
        <v>474</v>
      </c>
      <c r="F475" t="str">
        <f t="shared" si="14"/>
        <v/>
      </c>
      <c r="H475" s="8" t="str">
        <f t="shared" si="15"/>
        <v/>
      </c>
    </row>
    <row r="476" spans="1:8" x14ac:dyDescent="0.3">
      <c r="A476">
        <v>475</v>
      </c>
      <c r="F476" t="str">
        <f t="shared" si="14"/>
        <v/>
      </c>
      <c r="H476" s="8" t="str">
        <f t="shared" si="15"/>
        <v/>
      </c>
    </row>
    <row r="477" spans="1:8" x14ac:dyDescent="0.3">
      <c r="A477">
        <v>476</v>
      </c>
      <c r="F477" t="str">
        <f t="shared" si="14"/>
        <v/>
      </c>
      <c r="H477" s="8" t="str">
        <f t="shared" si="15"/>
        <v/>
      </c>
    </row>
    <row r="478" spans="1:8" x14ac:dyDescent="0.3">
      <c r="A478">
        <v>477</v>
      </c>
      <c r="F478" t="str">
        <f t="shared" si="14"/>
        <v/>
      </c>
      <c r="H478" s="8" t="str">
        <f t="shared" si="15"/>
        <v/>
      </c>
    </row>
    <row r="479" spans="1:8" x14ac:dyDescent="0.3">
      <c r="A479">
        <v>478</v>
      </c>
      <c r="F479" t="str">
        <f t="shared" si="14"/>
        <v/>
      </c>
      <c r="H479" s="8" t="str">
        <f t="shared" si="15"/>
        <v/>
      </c>
    </row>
    <row r="480" spans="1:8" x14ac:dyDescent="0.3">
      <c r="A480">
        <v>479</v>
      </c>
      <c r="F480" t="str">
        <f t="shared" si="14"/>
        <v/>
      </c>
      <c r="H480" s="8" t="str">
        <f t="shared" si="15"/>
        <v/>
      </c>
    </row>
    <row r="481" spans="1:8" x14ac:dyDescent="0.3">
      <c r="A481">
        <v>480</v>
      </c>
      <c r="F481" t="str">
        <f t="shared" si="14"/>
        <v/>
      </c>
      <c r="H481" s="8" t="str">
        <f t="shared" si="15"/>
        <v/>
      </c>
    </row>
    <row r="482" spans="1:8" x14ac:dyDescent="0.3">
      <c r="A482">
        <v>481</v>
      </c>
      <c r="F482" t="str">
        <f t="shared" si="14"/>
        <v/>
      </c>
      <c r="H482" s="8" t="str">
        <f t="shared" si="15"/>
        <v/>
      </c>
    </row>
    <row r="483" spans="1:8" x14ac:dyDescent="0.3">
      <c r="A483">
        <v>482</v>
      </c>
      <c r="F483" t="str">
        <f t="shared" si="14"/>
        <v/>
      </c>
      <c r="H483" s="8" t="str">
        <f t="shared" si="15"/>
        <v/>
      </c>
    </row>
    <row r="484" spans="1:8" x14ac:dyDescent="0.3">
      <c r="A484">
        <v>483</v>
      </c>
      <c r="F484" t="str">
        <f t="shared" si="14"/>
        <v/>
      </c>
      <c r="H484" s="8" t="str">
        <f t="shared" si="15"/>
        <v/>
      </c>
    </row>
    <row r="485" spans="1:8" x14ac:dyDescent="0.3">
      <c r="A485">
        <v>484</v>
      </c>
      <c r="F485" t="str">
        <f t="shared" si="14"/>
        <v/>
      </c>
      <c r="H485" s="8" t="str">
        <f t="shared" si="15"/>
        <v/>
      </c>
    </row>
    <row r="486" spans="1:8" x14ac:dyDescent="0.3">
      <c r="A486">
        <v>485</v>
      </c>
      <c r="F486" t="str">
        <f t="shared" si="14"/>
        <v/>
      </c>
      <c r="H486" s="8" t="str">
        <f t="shared" si="15"/>
        <v/>
      </c>
    </row>
    <row r="487" spans="1:8" x14ac:dyDescent="0.3">
      <c r="A487">
        <v>486</v>
      </c>
      <c r="F487" t="str">
        <f t="shared" si="14"/>
        <v/>
      </c>
      <c r="H487" s="8" t="str">
        <f t="shared" si="15"/>
        <v/>
      </c>
    </row>
    <row r="488" spans="1:8" x14ac:dyDescent="0.3">
      <c r="A488">
        <v>487</v>
      </c>
      <c r="F488" t="str">
        <f t="shared" si="14"/>
        <v/>
      </c>
      <c r="H488" s="8" t="str">
        <f t="shared" si="15"/>
        <v/>
      </c>
    </row>
    <row r="489" spans="1:8" x14ac:dyDescent="0.3">
      <c r="A489">
        <v>488</v>
      </c>
      <c r="F489" t="str">
        <f t="shared" si="14"/>
        <v/>
      </c>
      <c r="H489" s="8" t="str">
        <f t="shared" si="15"/>
        <v/>
      </c>
    </row>
    <row r="490" spans="1:8" x14ac:dyDescent="0.3">
      <c r="A490">
        <v>489</v>
      </c>
      <c r="F490" t="str">
        <f t="shared" si="14"/>
        <v/>
      </c>
      <c r="H490" s="8" t="str">
        <f t="shared" si="15"/>
        <v/>
      </c>
    </row>
    <row r="491" spans="1:8" x14ac:dyDescent="0.3">
      <c r="A491">
        <v>490</v>
      </c>
      <c r="F491" t="str">
        <f t="shared" si="14"/>
        <v/>
      </c>
      <c r="H491" s="8" t="str">
        <f t="shared" si="15"/>
        <v/>
      </c>
    </row>
    <row r="492" spans="1:8" x14ac:dyDescent="0.3">
      <c r="A492">
        <v>491</v>
      </c>
      <c r="F492" t="str">
        <f t="shared" si="14"/>
        <v/>
      </c>
      <c r="H492" s="8" t="str">
        <f t="shared" si="15"/>
        <v/>
      </c>
    </row>
    <row r="493" spans="1:8" x14ac:dyDescent="0.3">
      <c r="A493">
        <v>492</v>
      </c>
      <c r="F493" t="str">
        <f t="shared" si="14"/>
        <v/>
      </c>
      <c r="H493" s="8" t="str">
        <f t="shared" si="15"/>
        <v/>
      </c>
    </row>
    <row r="494" spans="1:8" x14ac:dyDescent="0.3">
      <c r="A494">
        <v>493</v>
      </c>
      <c r="F494" t="str">
        <f t="shared" si="14"/>
        <v/>
      </c>
      <c r="H494" s="8" t="str">
        <f t="shared" si="15"/>
        <v/>
      </c>
    </row>
    <row r="495" spans="1:8" x14ac:dyDescent="0.3">
      <c r="A495">
        <v>494</v>
      </c>
      <c r="F495" t="str">
        <f t="shared" si="14"/>
        <v/>
      </c>
      <c r="H495" s="8" t="str">
        <f t="shared" si="15"/>
        <v/>
      </c>
    </row>
    <row r="496" spans="1:8" x14ac:dyDescent="0.3">
      <c r="A496">
        <v>495</v>
      </c>
      <c r="F496" t="str">
        <f t="shared" si="14"/>
        <v/>
      </c>
      <c r="H496" s="8" t="str">
        <f t="shared" si="15"/>
        <v/>
      </c>
    </row>
    <row r="497" spans="1:8" x14ac:dyDescent="0.3">
      <c r="A497">
        <v>496</v>
      </c>
      <c r="F497" t="str">
        <f t="shared" si="14"/>
        <v/>
      </c>
      <c r="H497" s="8" t="str">
        <f t="shared" si="15"/>
        <v/>
      </c>
    </row>
    <row r="498" spans="1:8" x14ac:dyDescent="0.3">
      <c r="A498">
        <v>497</v>
      </c>
      <c r="F498" t="str">
        <f t="shared" si="14"/>
        <v/>
      </c>
      <c r="H498" s="8" t="str">
        <f t="shared" si="15"/>
        <v/>
      </c>
    </row>
    <row r="499" spans="1:8" x14ac:dyDescent="0.3">
      <c r="A499">
        <v>498</v>
      </c>
      <c r="F499" t="str">
        <f t="shared" si="14"/>
        <v/>
      </c>
      <c r="H499" s="8" t="str">
        <f t="shared" si="15"/>
        <v/>
      </c>
    </row>
    <row r="500" spans="1:8" x14ac:dyDescent="0.3">
      <c r="A500">
        <v>499</v>
      </c>
      <c r="F500" t="str">
        <f t="shared" si="14"/>
        <v/>
      </c>
      <c r="H500" s="8" t="str">
        <f t="shared" si="15"/>
        <v/>
      </c>
    </row>
    <row r="501" spans="1:8" x14ac:dyDescent="0.3">
      <c r="A501">
        <v>500</v>
      </c>
      <c r="F501" t="str">
        <f t="shared" si="14"/>
        <v/>
      </c>
      <c r="H501" s="8" t="str">
        <f t="shared" si="15"/>
        <v/>
      </c>
    </row>
    <row r="502" spans="1:8" x14ac:dyDescent="0.3">
      <c r="A502">
        <v>501</v>
      </c>
      <c r="F502" t="str">
        <f t="shared" si="14"/>
        <v/>
      </c>
      <c r="H502" s="8" t="str">
        <f t="shared" si="15"/>
        <v/>
      </c>
    </row>
    <row r="503" spans="1:8" x14ac:dyDescent="0.3">
      <c r="A503">
        <v>502</v>
      </c>
      <c r="F503" t="str">
        <f t="shared" si="14"/>
        <v/>
      </c>
      <c r="H503" s="8" t="str">
        <f t="shared" si="15"/>
        <v/>
      </c>
    </row>
    <row r="504" spans="1:8" x14ac:dyDescent="0.3">
      <c r="A504">
        <v>503</v>
      </c>
      <c r="F504" t="str">
        <f t="shared" si="14"/>
        <v/>
      </c>
      <c r="H504" s="8" t="str">
        <f t="shared" si="15"/>
        <v/>
      </c>
    </row>
    <row r="505" spans="1:8" x14ac:dyDescent="0.3">
      <c r="A505">
        <v>504</v>
      </c>
      <c r="F505" t="str">
        <f t="shared" si="14"/>
        <v/>
      </c>
      <c r="H505" s="8" t="str">
        <f t="shared" si="15"/>
        <v/>
      </c>
    </row>
    <row r="506" spans="1:8" x14ac:dyDescent="0.3">
      <c r="A506">
        <v>505</v>
      </c>
      <c r="F506" t="str">
        <f t="shared" si="14"/>
        <v/>
      </c>
      <c r="H506" s="8" t="str">
        <f t="shared" si="15"/>
        <v/>
      </c>
    </row>
    <row r="507" spans="1:8" x14ac:dyDescent="0.3">
      <c r="A507">
        <v>506</v>
      </c>
      <c r="F507" t="str">
        <f t="shared" si="14"/>
        <v/>
      </c>
      <c r="H507" s="8" t="str">
        <f t="shared" si="15"/>
        <v/>
      </c>
    </row>
    <row r="508" spans="1:8" x14ac:dyDescent="0.3">
      <c r="A508">
        <v>507</v>
      </c>
      <c r="F508" t="str">
        <f t="shared" si="14"/>
        <v/>
      </c>
      <c r="H508" s="8" t="str">
        <f t="shared" si="15"/>
        <v/>
      </c>
    </row>
    <row r="509" spans="1:8" x14ac:dyDescent="0.3">
      <c r="A509">
        <v>508</v>
      </c>
      <c r="F509" t="str">
        <f t="shared" si="14"/>
        <v/>
      </c>
      <c r="H509" s="8" t="str">
        <f t="shared" si="15"/>
        <v/>
      </c>
    </row>
    <row r="510" spans="1:8" x14ac:dyDescent="0.3">
      <c r="A510">
        <v>509</v>
      </c>
      <c r="F510" t="str">
        <f t="shared" si="14"/>
        <v/>
      </c>
      <c r="H510" s="8" t="str">
        <f t="shared" si="15"/>
        <v/>
      </c>
    </row>
    <row r="511" spans="1:8" x14ac:dyDescent="0.3">
      <c r="A511">
        <v>510</v>
      </c>
      <c r="F511" t="str">
        <f t="shared" si="14"/>
        <v/>
      </c>
      <c r="H511" s="8" t="str">
        <f t="shared" si="15"/>
        <v/>
      </c>
    </row>
    <row r="512" spans="1:8" x14ac:dyDescent="0.3">
      <c r="A512">
        <v>511</v>
      </c>
      <c r="F512" t="str">
        <f t="shared" si="14"/>
        <v/>
      </c>
      <c r="H512" s="8" t="str">
        <f t="shared" si="15"/>
        <v/>
      </c>
    </row>
    <row r="513" spans="1:8" x14ac:dyDescent="0.3">
      <c r="A513">
        <v>512</v>
      </c>
      <c r="F513" t="str">
        <f t="shared" si="14"/>
        <v/>
      </c>
      <c r="H513" s="8" t="str">
        <f t="shared" si="15"/>
        <v/>
      </c>
    </row>
    <row r="514" spans="1:8" x14ac:dyDescent="0.3">
      <c r="A514">
        <v>513</v>
      </c>
      <c r="F514" t="str">
        <f t="shared" si="14"/>
        <v/>
      </c>
      <c r="H514" s="8" t="str">
        <f t="shared" si="15"/>
        <v/>
      </c>
    </row>
    <row r="515" spans="1:8" x14ac:dyDescent="0.3">
      <c r="A515">
        <v>514</v>
      </c>
      <c r="F515" t="str">
        <f t="shared" ref="F515:F578" si="16">IF(OR(ISBLANK(D515),ISBLANK(E515)),"",D515-E515)</f>
        <v/>
      </c>
      <c r="H515" s="8" t="str">
        <f t="shared" si="15"/>
        <v/>
      </c>
    </row>
    <row r="516" spans="1:8" x14ac:dyDescent="0.3">
      <c r="A516">
        <v>515</v>
      </c>
      <c r="F516" t="str">
        <f t="shared" si="16"/>
        <v/>
      </c>
      <c r="H516" s="8" t="str">
        <f t="shared" ref="H516:H579" si="17">IFERROR((G516-C516)/C516,"")</f>
        <v/>
      </c>
    </row>
    <row r="517" spans="1:8" x14ac:dyDescent="0.3">
      <c r="A517">
        <v>516</v>
      </c>
      <c r="F517" t="str">
        <f t="shared" si="16"/>
        <v/>
      </c>
      <c r="H517" s="8" t="str">
        <f t="shared" si="17"/>
        <v/>
      </c>
    </row>
    <row r="518" spans="1:8" x14ac:dyDescent="0.3">
      <c r="A518">
        <v>517</v>
      </c>
      <c r="F518" t="str">
        <f t="shared" si="16"/>
        <v/>
      </c>
      <c r="H518" s="8" t="str">
        <f t="shared" si="17"/>
        <v/>
      </c>
    </row>
    <row r="519" spans="1:8" x14ac:dyDescent="0.3">
      <c r="A519">
        <v>518</v>
      </c>
      <c r="F519" t="str">
        <f t="shared" si="16"/>
        <v/>
      </c>
      <c r="H519" s="8" t="str">
        <f t="shared" si="17"/>
        <v/>
      </c>
    </row>
    <row r="520" spans="1:8" x14ac:dyDescent="0.3">
      <c r="A520">
        <v>519</v>
      </c>
      <c r="F520" t="str">
        <f t="shared" si="16"/>
        <v/>
      </c>
      <c r="H520" s="8" t="str">
        <f t="shared" si="17"/>
        <v/>
      </c>
    </row>
    <row r="521" spans="1:8" x14ac:dyDescent="0.3">
      <c r="A521">
        <v>520</v>
      </c>
      <c r="F521" t="str">
        <f t="shared" si="16"/>
        <v/>
      </c>
      <c r="H521" s="8" t="str">
        <f t="shared" si="17"/>
        <v/>
      </c>
    </row>
    <row r="522" spans="1:8" x14ac:dyDescent="0.3">
      <c r="A522">
        <v>521</v>
      </c>
      <c r="F522" t="str">
        <f t="shared" si="16"/>
        <v/>
      </c>
      <c r="H522" s="8" t="str">
        <f t="shared" si="17"/>
        <v/>
      </c>
    </row>
    <row r="523" spans="1:8" x14ac:dyDescent="0.3">
      <c r="A523">
        <v>522</v>
      </c>
      <c r="F523" t="str">
        <f t="shared" si="16"/>
        <v/>
      </c>
      <c r="H523" s="8" t="str">
        <f t="shared" si="17"/>
        <v/>
      </c>
    </row>
    <row r="524" spans="1:8" x14ac:dyDescent="0.3">
      <c r="A524">
        <v>523</v>
      </c>
      <c r="F524" t="str">
        <f t="shared" si="16"/>
        <v/>
      </c>
      <c r="H524" s="8" t="str">
        <f t="shared" si="17"/>
        <v/>
      </c>
    </row>
    <row r="525" spans="1:8" x14ac:dyDescent="0.3">
      <c r="A525">
        <v>524</v>
      </c>
      <c r="F525" t="str">
        <f t="shared" si="16"/>
        <v/>
      </c>
      <c r="H525" s="8" t="str">
        <f t="shared" si="17"/>
        <v/>
      </c>
    </row>
    <row r="526" spans="1:8" x14ac:dyDescent="0.3">
      <c r="A526">
        <v>525</v>
      </c>
      <c r="F526" t="str">
        <f t="shared" si="16"/>
        <v/>
      </c>
      <c r="H526" s="8" t="str">
        <f t="shared" si="17"/>
        <v/>
      </c>
    </row>
    <row r="527" spans="1:8" x14ac:dyDescent="0.3">
      <c r="A527">
        <v>526</v>
      </c>
      <c r="F527" t="str">
        <f t="shared" si="16"/>
        <v/>
      </c>
      <c r="H527" s="8" t="str">
        <f t="shared" si="17"/>
        <v/>
      </c>
    </row>
    <row r="528" spans="1:8" x14ac:dyDescent="0.3">
      <c r="A528">
        <v>527</v>
      </c>
      <c r="F528" t="str">
        <f t="shared" si="16"/>
        <v/>
      </c>
      <c r="H528" s="8" t="str">
        <f t="shared" si="17"/>
        <v/>
      </c>
    </row>
    <row r="529" spans="1:8" x14ac:dyDescent="0.3">
      <c r="A529">
        <v>528</v>
      </c>
      <c r="F529" t="str">
        <f t="shared" si="16"/>
        <v/>
      </c>
      <c r="H529" s="8" t="str">
        <f t="shared" si="17"/>
        <v/>
      </c>
    </row>
    <row r="530" spans="1:8" x14ac:dyDescent="0.3">
      <c r="A530">
        <v>529</v>
      </c>
      <c r="F530" t="str">
        <f t="shared" si="16"/>
        <v/>
      </c>
      <c r="H530" s="8" t="str">
        <f t="shared" si="17"/>
        <v/>
      </c>
    </row>
    <row r="531" spans="1:8" x14ac:dyDescent="0.3">
      <c r="A531">
        <v>530</v>
      </c>
      <c r="F531" t="str">
        <f t="shared" si="16"/>
        <v/>
      </c>
      <c r="H531" s="8" t="str">
        <f t="shared" si="17"/>
        <v/>
      </c>
    </row>
    <row r="532" spans="1:8" x14ac:dyDescent="0.3">
      <c r="A532">
        <v>531</v>
      </c>
      <c r="F532" t="str">
        <f t="shared" si="16"/>
        <v/>
      </c>
      <c r="H532" s="8" t="str">
        <f t="shared" si="17"/>
        <v/>
      </c>
    </row>
    <row r="533" spans="1:8" x14ac:dyDescent="0.3">
      <c r="A533">
        <v>532</v>
      </c>
      <c r="F533" t="str">
        <f t="shared" si="16"/>
        <v/>
      </c>
      <c r="H533" s="8" t="str">
        <f t="shared" si="17"/>
        <v/>
      </c>
    </row>
    <row r="534" spans="1:8" x14ac:dyDescent="0.3">
      <c r="A534">
        <v>533</v>
      </c>
      <c r="F534" t="str">
        <f t="shared" si="16"/>
        <v/>
      </c>
      <c r="H534" s="8" t="str">
        <f t="shared" si="17"/>
        <v/>
      </c>
    </row>
    <row r="535" spans="1:8" x14ac:dyDescent="0.3">
      <c r="A535">
        <v>534</v>
      </c>
      <c r="F535" t="str">
        <f t="shared" si="16"/>
        <v/>
      </c>
      <c r="H535" s="8" t="str">
        <f t="shared" si="17"/>
        <v/>
      </c>
    </row>
    <row r="536" spans="1:8" x14ac:dyDescent="0.3">
      <c r="A536">
        <v>535</v>
      </c>
      <c r="F536" t="str">
        <f t="shared" si="16"/>
        <v/>
      </c>
      <c r="H536" s="8" t="str">
        <f t="shared" si="17"/>
        <v/>
      </c>
    </row>
    <row r="537" spans="1:8" x14ac:dyDescent="0.3">
      <c r="A537">
        <v>536</v>
      </c>
      <c r="F537" t="str">
        <f t="shared" si="16"/>
        <v/>
      </c>
      <c r="H537" s="8" t="str">
        <f t="shared" si="17"/>
        <v/>
      </c>
    </row>
    <row r="538" spans="1:8" x14ac:dyDescent="0.3">
      <c r="A538">
        <v>537</v>
      </c>
      <c r="F538" t="str">
        <f t="shared" si="16"/>
        <v/>
      </c>
      <c r="H538" s="8" t="str">
        <f t="shared" si="17"/>
        <v/>
      </c>
    </row>
    <row r="539" spans="1:8" x14ac:dyDescent="0.3">
      <c r="A539">
        <v>538</v>
      </c>
      <c r="F539" t="str">
        <f t="shared" si="16"/>
        <v/>
      </c>
      <c r="H539" s="8" t="str">
        <f t="shared" si="17"/>
        <v/>
      </c>
    </row>
    <row r="540" spans="1:8" x14ac:dyDescent="0.3">
      <c r="A540">
        <v>539</v>
      </c>
      <c r="F540" t="str">
        <f t="shared" si="16"/>
        <v/>
      </c>
      <c r="H540" s="8" t="str">
        <f t="shared" si="17"/>
        <v/>
      </c>
    </row>
    <row r="541" spans="1:8" x14ac:dyDescent="0.3">
      <c r="A541">
        <v>540</v>
      </c>
      <c r="F541" t="str">
        <f t="shared" si="16"/>
        <v/>
      </c>
      <c r="H541" s="8" t="str">
        <f t="shared" si="17"/>
        <v/>
      </c>
    </row>
    <row r="542" spans="1:8" x14ac:dyDescent="0.3">
      <c r="A542">
        <v>541</v>
      </c>
      <c r="F542" t="str">
        <f t="shared" si="16"/>
        <v/>
      </c>
      <c r="H542" s="8" t="str">
        <f t="shared" si="17"/>
        <v/>
      </c>
    </row>
    <row r="543" spans="1:8" x14ac:dyDescent="0.3">
      <c r="A543">
        <v>542</v>
      </c>
      <c r="F543" t="str">
        <f t="shared" si="16"/>
        <v/>
      </c>
      <c r="H543" s="8" t="str">
        <f t="shared" si="17"/>
        <v/>
      </c>
    </row>
    <row r="544" spans="1:8" x14ac:dyDescent="0.3">
      <c r="A544">
        <v>543</v>
      </c>
      <c r="F544" t="str">
        <f t="shared" si="16"/>
        <v/>
      </c>
      <c r="H544" s="8" t="str">
        <f t="shared" si="17"/>
        <v/>
      </c>
    </row>
    <row r="545" spans="1:8" x14ac:dyDescent="0.3">
      <c r="A545">
        <v>544</v>
      </c>
      <c r="F545" t="str">
        <f t="shared" si="16"/>
        <v/>
      </c>
      <c r="H545" s="8" t="str">
        <f t="shared" si="17"/>
        <v/>
      </c>
    </row>
    <row r="546" spans="1:8" x14ac:dyDescent="0.3">
      <c r="A546">
        <v>545</v>
      </c>
      <c r="F546" t="str">
        <f t="shared" si="16"/>
        <v/>
      </c>
      <c r="H546" s="8" t="str">
        <f t="shared" si="17"/>
        <v/>
      </c>
    </row>
    <row r="547" spans="1:8" x14ac:dyDescent="0.3">
      <c r="A547">
        <v>546</v>
      </c>
      <c r="F547" t="str">
        <f t="shared" si="16"/>
        <v/>
      </c>
      <c r="H547" s="8" t="str">
        <f t="shared" si="17"/>
        <v/>
      </c>
    </row>
    <row r="548" spans="1:8" x14ac:dyDescent="0.3">
      <c r="A548">
        <v>547</v>
      </c>
      <c r="F548" t="str">
        <f t="shared" si="16"/>
        <v/>
      </c>
      <c r="H548" s="8" t="str">
        <f t="shared" si="17"/>
        <v/>
      </c>
    </row>
    <row r="549" spans="1:8" x14ac:dyDescent="0.3">
      <c r="A549">
        <v>548</v>
      </c>
      <c r="F549" t="str">
        <f t="shared" si="16"/>
        <v/>
      </c>
      <c r="H549" s="8" t="str">
        <f t="shared" si="17"/>
        <v/>
      </c>
    </row>
    <row r="550" spans="1:8" x14ac:dyDescent="0.3">
      <c r="A550">
        <v>549</v>
      </c>
      <c r="F550" t="str">
        <f t="shared" si="16"/>
        <v/>
      </c>
      <c r="H550" s="8" t="str">
        <f t="shared" si="17"/>
        <v/>
      </c>
    </row>
    <row r="551" spans="1:8" x14ac:dyDescent="0.3">
      <c r="A551">
        <v>550</v>
      </c>
      <c r="F551" t="str">
        <f t="shared" si="16"/>
        <v/>
      </c>
      <c r="H551" s="8" t="str">
        <f t="shared" si="17"/>
        <v/>
      </c>
    </row>
    <row r="552" spans="1:8" x14ac:dyDescent="0.3">
      <c r="A552">
        <v>551</v>
      </c>
      <c r="F552" t="str">
        <f t="shared" si="16"/>
        <v/>
      </c>
      <c r="H552" s="8" t="str">
        <f t="shared" si="17"/>
        <v/>
      </c>
    </row>
    <row r="553" spans="1:8" x14ac:dyDescent="0.3">
      <c r="A553">
        <v>552</v>
      </c>
      <c r="F553" t="str">
        <f t="shared" si="16"/>
        <v/>
      </c>
      <c r="H553" s="8" t="str">
        <f t="shared" si="17"/>
        <v/>
      </c>
    </row>
    <row r="554" spans="1:8" x14ac:dyDescent="0.3">
      <c r="A554">
        <v>553</v>
      </c>
      <c r="F554" t="str">
        <f t="shared" si="16"/>
        <v/>
      </c>
      <c r="H554" s="8" t="str">
        <f t="shared" si="17"/>
        <v/>
      </c>
    </row>
    <row r="555" spans="1:8" x14ac:dyDescent="0.3">
      <c r="A555">
        <v>554</v>
      </c>
      <c r="F555" t="str">
        <f t="shared" si="16"/>
        <v/>
      </c>
      <c r="H555" s="8" t="str">
        <f t="shared" si="17"/>
        <v/>
      </c>
    </row>
    <row r="556" spans="1:8" x14ac:dyDescent="0.3">
      <c r="A556">
        <v>555</v>
      </c>
      <c r="F556" t="str">
        <f t="shared" si="16"/>
        <v/>
      </c>
      <c r="H556" s="8" t="str">
        <f t="shared" si="17"/>
        <v/>
      </c>
    </row>
    <row r="557" spans="1:8" x14ac:dyDescent="0.3">
      <c r="A557">
        <v>556</v>
      </c>
      <c r="F557" t="str">
        <f t="shared" si="16"/>
        <v/>
      </c>
      <c r="H557" s="8" t="str">
        <f t="shared" si="17"/>
        <v/>
      </c>
    </row>
    <row r="558" spans="1:8" x14ac:dyDescent="0.3">
      <c r="A558">
        <v>557</v>
      </c>
      <c r="F558" t="str">
        <f t="shared" si="16"/>
        <v/>
      </c>
      <c r="H558" s="8" t="str">
        <f t="shared" si="17"/>
        <v/>
      </c>
    </row>
    <row r="559" spans="1:8" x14ac:dyDescent="0.3">
      <c r="A559">
        <v>558</v>
      </c>
      <c r="F559" t="str">
        <f t="shared" si="16"/>
        <v/>
      </c>
      <c r="H559" s="8" t="str">
        <f t="shared" si="17"/>
        <v/>
      </c>
    </row>
    <row r="560" spans="1:8" x14ac:dyDescent="0.3">
      <c r="A560">
        <v>559</v>
      </c>
      <c r="F560" t="str">
        <f t="shared" si="16"/>
        <v/>
      </c>
      <c r="H560" s="8" t="str">
        <f t="shared" si="17"/>
        <v/>
      </c>
    </row>
    <row r="561" spans="1:8" x14ac:dyDescent="0.3">
      <c r="A561">
        <v>560</v>
      </c>
      <c r="F561" t="str">
        <f t="shared" si="16"/>
        <v/>
      </c>
      <c r="H561" s="8" t="str">
        <f t="shared" si="17"/>
        <v/>
      </c>
    </row>
    <row r="562" spans="1:8" x14ac:dyDescent="0.3">
      <c r="A562">
        <v>561</v>
      </c>
      <c r="F562" t="str">
        <f t="shared" si="16"/>
        <v/>
      </c>
      <c r="H562" s="8" t="str">
        <f t="shared" si="17"/>
        <v/>
      </c>
    </row>
    <row r="563" spans="1:8" x14ac:dyDescent="0.3">
      <c r="A563">
        <v>562</v>
      </c>
      <c r="F563" t="str">
        <f t="shared" si="16"/>
        <v/>
      </c>
      <c r="H563" s="8" t="str">
        <f t="shared" si="17"/>
        <v/>
      </c>
    </row>
    <row r="564" spans="1:8" x14ac:dyDescent="0.3">
      <c r="A564">
        <v>563</v>
      </c>
      <c r="F564" t="str">
        <f t="shared" si="16"/>
        <v/>
      </c>
      <c r="H564" s="8" t="str">
        <f t="shared" si="17"/>
        <v/>
      </c>
    </row>
    <row r="565" spans="1:8" x14ac:dyDescent="0.3">
      <c r="A565">
        <v>564</v>
      </c>
      <c r="F565" t="str">
        <f t="shared" si="16"/>
        <v/>
      </c>
      <c r="H565" s="8" t="str">
        <f t="shared" si="17"/>
        <v/>
      </c>
    </row>
    <row r="566" spans="1:8" x14ac:dyDescent="0.3">
      <c r="A566">
        <v>565</v>
      </c>
      <c r="F566" t="str">
        <f t="shared" si="16"/>
        <v/>
      </c>
      <c r="H566" s="8" t="str">
        <f t="shared" si="17"/>
        <v/>
      </c>
    </row>
    <row r="567" spans="1:8" x14ac:dyDescent="0.3">
      <c r="A567">
        <v>566</v>
      </c>
      <c r="F567" t="str">
        <f t="shared" si="16"/>
        <v/>
      </c>
      <c r="H567" s="8" t="str">
        <f t="shared" si="17"/>
        <v/>
      </c>
    </row>
    <row r="568" spans="1:8" x14ac:dyDescent="0.3">
      <c r="A568">
        <v>567</v>
      </c>
      <c r="F568" t="str">
        <f t="shared" si="16"/>
        <v/>
      </c>
      <c r="H568" s="8" t="str">
        <f t="shared" si="17"/>
        <v/>
      </c>
    </row>
    <row r="569" spans="1:8" x14ac:dyDescent="0.3">
      <c r="A569">
        <v>568</v>
      </c>
      <c r="F569" t="str">
        <f t="shared" si="16"/>
        <v/>
      </c>
      <c r="H569" s="8" t="str">
        <f t="shared" si="17"/>
        <v/>
      </c>
    </row>
    <row r="570" spans="1:8" x14ac:dyDescent="0.3">
      <c r="A570">
        <v>569</v>
      </c>
      <c r="F570" t="str">
        <f t="shared" si="16"/>
        <v/>
      </c>
      <c r="H570" s="8" t="str">
        <f t="shared" si="17"/>
        <v/>
      </c>
    </row>
    <row r="571" spans="1:8" x14ac:dyDescent="0.3">
      <c r="A571">
        <v>570</v>
      </c>
      <c r="F571" t="str">
        <f t="shared" si="16"/>
        <v/>
      </c>
      <c r="H571" s="8" t="str">
        <f t="shared" si="17"/>
        <v/>
      </c>
    </row>
    <row r="572" spans="1:8" x14ac:dyDescent="0.3">
      <c r="A572">
        <v>571</v>
      </c>
      <c r="F572" t="str">
        <f t="shared" si="16"/>
        <v/>
      </c>
      <c r="H572" s="8" t="str">
        <f t="shared" si="17"/>
        <v/>
      </c>
    </row>
    <row r="573" spans="1:8" x14ac:dyDescent="0.3">
      <c r="A573">
        <v>572</v>
      </c>
      <c r="F573" t="str">
        <f t="shared" si="16"/>
        <v/>
      </c>
      <c r="H573" s="8" t="str">
        <f t="shared" si="17"/>
        <v/>
      </c>
    </row>
    <row r="574" spans="1:8" x14ac:dyDescent="0.3">
      <c r="A574">
        <v>573</v>
      </c>
      <c r="F574" t="str">
        <f t="shared" si="16"/>
        <v/>
      </c>
      <c r="H574" s="8" t="str">
        <f t="shared" si="17"/>
        <v/>
      </c>
    </row>
    <row r="575" spans="1:8" x14ac:dyDescent="0.3">
      <c r="A575">
        <v>574</v>
      </c>
      <c r="F575" t="str">
        <f t="shared" si="16"/>
        <v/>
      </c>
      <c r="H575" s="8" t="str">
        <f t="shared" si="17"/>
        <v/>
      </c>
    </row>
    <row r="576" spans="1:8" x14ac:dyDescent="0.3">
      <c r="A576">
        <v>575</v>
      </c>
      <c r="F576" t="str">
        <f t="shared" si="16"/>
        <v/>
      </c>
      <c r="H576" s="8" t="str">
        <f t="shared" si="17"/>
        <v/>
      </c>
    </row>
    <row r="577" spans="1:8" x14ac:dyDescent="0.3">
      <c r="A577">
        <v>576</v>
      </c>
      <c r="F577" t="str">
        <f t="shared" si="16"/>
        <v/>
      </c>
      <c r="H577" s="8" t="str">
        <f t="shared" si="17"/>
        <v/>
      </c>
    </row>
    <row r="578" spans="1:8" x14ac:dyDescent="0.3">
      <c r="A578">
        <v>577</v>
      </c>
      <c r="F578" t="str">
        <f t="shared" si="16"/>
        <v/>
      </c>
      <c r="H578" s="8" t="str">
        <f t="shared" si="17"/>
        <v/>
      </c>
    </row>
    <row r="579" spans="1:8" x14ac:dyDescent="0.3">
      <c r="A579">
        <v>578</v>
      </c>
      <c r="F579" t="str">
        <f t="shared" ref="F579:F642" si="18">IF(OR(ISBLANK(D579),ISBLANK(E579)),"",D579-E579)</f>
        <v/>
      </c>
      <c r="H579" s="8" t="str">
        <f t="shared" si="17"/>
        <v/>
      </c>
    </row>
    <row r="580" spans="1:8" x14ac:dyDescent="0.3">
      <c r="A580">
        <v>579</v>
      </c>
      <c r="F580" t="str">
        <f t="shared" si="18"/>
        <v/>
      </c>
      <c r="H580" s="8" t="str">
        <f t="shared" ref="H580:H643" si="19">IFERROR((G580-C580)/C580,"")</f>
        <v/>
      </c>
    </row>
    <row r="581" spans="1:8" x14ac:dyDescent="0.3">
      <c r="A581">
        <v>580</v>
      </c>
      <c r="F581" t="str">
        <f t="shared" si="18"/>
        <v/>
      </c>
      <c r="H581" s="8" t="str">
        <f t="shared" si="19"/>
        <v/>
      </c>
    </row>
    <row r="582" spans="1:8" x14ac:dyDescent="0.3">
      <c r="A582">
        <v>581</v>
      </c>
      <c r="F582" t="str">
        <f t="shared" si="18"/>
        <v/>
      </c>
      <c r="H582" s="8" t="str">
        <f t="shared" si="19"/>
        <v/>
      </c>
    </row>
    <row r="583" spans="1:8" x14ac:dyDescent="0.3">
      <c r="A583">
        <v>582</v>
      </c>
      <c r="F583" t="str">
        <f t="shared" si="18"/>
        <v/>
      </c>
      <c r="H583" s="8" t="str">
        <f t="shared" si="19"/>
        <v/>
      </c>
    </row>
    <row r="584" spans="1:8" x14ac:dyDescent="0.3">
      <c r="A584">
        <v>583</v>
      </c>
      <c r="F584" t="str">
        <f t="shared" si="18"/>
        <v/>
      </c>
      <c r="H584" s="8" t="str">
        <f t="shared" si="19"/>
        <v/>
      </c>
    </row>
    <row r="585" spans="1:8" x14ac:dyDescent="0.3">
      <c r="A585">
        <v>584</v>
      </c>
      <c r="F585" t="str">
        <f t="shared" si="18"/>
        <v/>
      </c>
      <c r="H585" s="8" t="str">
        <f t="shared" si="19"/>
        <v/>
      </c>
    </row>
    <row r="586" spans="1:8" x14ac:dyDescent="0.3">
      <c r="A586">
        <v>585</v>
      </c>
      <c r="F586" t="str">
        <f t="shared" si="18"/>
        <v/>
      </c>
      <c r="H586" s="8" t="str">
        <f t="shared" si="19"/>
        <v/>
      </c>
    </row>
    <row r="587" spans="1:8" x14ac:dyDescent="0.3">
      <c r="A587">
        <v>586</v>
      </c>
      <c r="F587" t="str">
        <f t="shared" si="18"/>
        <v/>
      </c>
      <c r="H587" s="8" t="str">
        <f t="shared" si="19"/>
        <v/>
      </c>
    </row>
    <row r="588" spans="1:8" x14ac:dyDescent="0.3">
      <c r="A588">
        <v>587</v>
      </c>
      <c r="F588" t="str">
        <f t="shared" si="18"/>
        <v/>
      </c>
      <c r="H588" s="8" t="str">
        <f t="shared" si="19"/>
        <v/>
      </c>
    </row>
    <row r="589" spans="1:8" x14ac:dyDescent="0.3">
      <c r="A589">
        <v>588</v>
      </c>
      <c r="F589" t="str">
        <f t="shared" si="18"/>
        <v/>
      </c>
      <c r="H589" s="8" t="str">
        <f t="shared" si="19"/>
        <v/>
      </c>
    </row>
    <row r="590" spans="1:8" x14ac:dyDescent="0.3">
      <c r="A590">
        <v>589</v>
      </c>
      <c r="F590" t="str">
        <f t="shared" si="18"/>
        <v/>
      </c>
      <c r="H590" s="8" t="str">
        <f t="shared" si="19"/>
        <v/>
      </c>
    </row>
    <row r="591" spans="1:8" x14ac:dyDescent="0.3">
      <c r="A591">
        <v>590</v>
      </c>
      <c r="F591" t="str">
        <f t="shared" si="18"/>
        <v/>
      </c>
      <c r="H591" s="8" t="str">
        <f t="shared" si="19"/>
        <v/>
      </c>
    </row>
    <row r="592" spans="1:8" x14ac:dyDescent="0.3">
      <c r="A592">
        <v>591</v>
      </c>
      <c r="F592" t="str">
        <f t="shared" si="18"/>
        <v/>
      </c>
      <c r="H592" s="8" t="str">
        <f t="shared" si="19"/>
        <v/>
      </c>
    </row>
    <row r="593" spans="1:8" x14ac:dyDescent="0.3">
      <c r="A593">
        <v>592</v>
      </c>
      <c r="F593" t="str">
        <f t="shared" si="18"/>
        <v/>
      </c>
      <c r="H593" s="8" t="str">
        <f t="shared" si="19"/>
        <v/>
      </c>
    </row>
    <row r="594" spans="1:8" x14ac:dyDescent="0.3">
      <c r="A594">
        <v>593</v>
      </c>
      <c r="F594" t="str">
        <f t="shared" si="18"/>
        <v/>
      </c>
      <c r="H594" s="8" t="str">
        <f t="shared" si="19"/>
        <v/>
      </c>
    </row>
    <row r="595" spans="1:8" x14ac:dyDescent="0.3">
      <c r="A595">
        <v>594</v>
      </c>
      <c r="F595" t="str">
        <f t="shared" si="18"/>
        <v/>
      </c>
      <c r="H595" s="8" t="str">
        <f t="shared" si="19"/>
        <v/>
      </c>
    </row>
    <row r="596" spans="1:8" x14ac:dyDescent="0.3">
      <c r="A596">
        <v>595</v>
      </c>
      <c r="F596" t="str">
        <f t="shared" si="18"/>
        <v/>
      </c>
      <c r="H596" s="8" t="str">
        <f t="shared" si="19"/>
        <v/>
      </c>
    </row>
    <row r="597" spans="1:8" x14ac:dyDescent="0.3">
      <c r="A597">
        <v>596</v>
      </c>
      <c r="F597" t="str">
        <f t="shared" si="18"/>
        <v/>
      </c>
      <c r="H597" s="8" t="str">
        <f t="shared" si="19"/>
        <v/>
      </c>
    </row>
    <row r="598" spans="1:8" x14ac:dyDescent="0.3">
      <c r="A598">
        <v>597</v>
      </c>
      <c r="F598" t="str">
        <f t="shared" si="18"/>
        <v/>
      </c>
      <c r="H598" s="8" t="str">
        <f t="shared" si="19"/>
        <v/>
      </c>
    </row>
    <row r="599" spans="1:8" x14ac:dyDescent="0.3">
      <c r="A599">
        <v>598</v>
      </c>
      <c r="F599" t="str">
        <f t="shared" si="18"/>
        <v/>
      </c>
      <c r="H599" s="8" t="str">
        <f t="shared" si="19"/>
        <v/>
      </c>
    </row>
    <row r="600" spans="1:8" x14ac:dyDescent="0.3">
      <c r="A600">
        <v>599</v>
      </c>
      <c r="F600" t="str">
        <f t="shared" si="18"/>
        <v/>
      </c>
      <c r="H600" s="8" t="str">
        <f t="shared" si="19"/>
        <v/>
      </c>
    </row>
    <row r="601" spans="1:8" x14ac:dyDescent="0.3">
      <c r="A601">
        <v>600</v>
      </c>
      <c r="F601" t="str">
        <f t="shared" si="18"/>
        <v/>
      </c>
      <c r="H601" s="8" t="str">
        <f t="shared" si="19"/>
        <v/>
      </c>
    </row>
    <row r="602" spans="1:8" x14ac:dyDescent="0.3">
      <c r="A602">
        <v>601</v>
      </c>
      <c r="F602" t="str">
        <f t="shared" si="18"/>
        <v/>
      </c>
      <c r="H602" s="8" t="str">
        <f t="shared" si="19"/>
        <v/>
      </c>
    </row>
    <row r="603" spans="1:8" x14ac:dyDescent="0.3">
      <c r="A603">
        <v>602</v>
      </c>
      <c r="F603" t="str">
        <f t="shared" si="18"/>
        <v/>
      </c>
      <c r="H603" s="8" t="str">
        <f t="shared" si="19"/>
        <v/>
      </c>
    </row>
    <row r="604" spans="1:8" x14ac:dyDescent="0.3">
      <c r="A604">
        <v>603</v>
      </c>
      <c r="F604" t="str">
        <f t="shared" si="18"/>
        <v/>
      </c>
      <c r="H604" s="8" t="str">
        <f t="shared" si="19"/>
        <v/>
      </c>
    </row>
    <row r="605" spans="1:8" x14ac:dyDescent="0.3">
      <c r="A605">
        <v>604</v>
      </c>
      <c r="F605" t="str">
        <f t="shared" si="18"/>
        <v/>
      </c>
      <c r="H605" s="8" t="str">
        <f t="shared" si="19"/>
        <v/>
      </c>
    </row>
    <row r="606" spans="1:8" x14ac:dyDescent="0.3">
      <c r="A606">
        <v>605</v>
      </c>
      <c r="F606" t="str">
        <f t="shared" si="18"/>
        <v/>
      </c>
      <c r="H606" s="8" t="str">
        <f t="shared" si="19"/>
        <v/>
      </c>
    </row>
    <row r="607" spans="1:8" x14ac:dyDescent="0.3">
      <c r="A607">
        <v>606</v>
      </c>
      <c r="F607" t="str">
        <f t="shared" si="18"/>
        <v/>
      </c>
      <c r="H607" s="8" t="str">
        <f t="shared" si="19"/>
        <v/>
      </c>
    </row>
    <row r="608" spans="1:8" x14ac:dyDescent="0.3">
      <c r="A608">
        <v>607</v>
      </c>
      <c r="F608" t="str">
        <f t="shared" si="18"/>
        <v/>
      </c>
      <c r="H608" s="8" t="str">
        <f t="shared" si="19"/>
        <v/>
      </c>
    </row>
    <row r="609" spans="1:8" x14ac:dyDescent="0.3">
      <c r="A609">
        <v>608</v>
      </c>
      <c r="F609" t="str">
        <f t="shared" si="18"/>
        <v/>
      </c>
      <c r="H609" s="8" t="str">
        <f t="shared" si="19"/>
        <v/>
      </c>
    </row>
    <row r="610" spans="1:8" x14ac:dyDescent="0.3">
      <c r="A610">
        <v>609</v>
      </c>
      <c r="F610" t="str">
        <f t="shared" si="18"/>
        <v/>
      </c>
      <c r="H610" s="8" t="str">
        <f t="shared" si="19"/>
        <v/>
      </c>
    </row>
    <row r="611" spans="1:8" x14ac:dyDescent="0.3">
      <c r="A611">
        <v>610</v>
      </c>
      <c r="F611" t="str">
        <f t="shared" si="18"/>
        <v/>
      </c>
      <c r="H611" s="8" t="str">
        <f t="shared" si="19"/>
        <v/>
      </c>
    </row>
    <row r="612" spans="1:8" x14ac:dyDescent="0.3">
      <c r="A612">
        <v>611</v>
      </c>
      <c r="F612" t="str">
        <f t="shared" si="18"/>
        <v/>
      </c>
      <c r="H612" s="8" t="str">
        <f t="shared" si="19"/>
        <v/>
      </c>
    </row>
    <row r="613" spans="1:8" x14ac:dyDescent="0.3">
      <c r="A613">
        <v>612</v>
      </c>
      <c r="F613" t="str">
        <f t="shared" si="18"/>
        <v/>
      </c>
      <c r="H613" s="8" t="str">
        <f t="shared" si="19"/>
        <v/>
      </c>
    </row>
    <row r="614" spans="1:8" x14ac:dyDescent="0.3">
      <c r="A614">
        <v>613</v>
      </c>
      <c r="F614" t="str">
        <f t="shared" si="18"/>
        <v/>
      </c>
      <c r="H614" s="8" t="str">
        <f t="shared" si="19"/>
        <v/>
      </c>
    </row>
    <row r="615" spans="1:8" x14ac:dyDescent="0.3">
      <c r="A615">
        <v>614</v>
      </c>
      <c r="F615" t="str">
        <f t="shared" si="18"/>
        <v/>
      </c>
      <c r="H615" s="8" t="str">
        <f t="shared" si="19"/>
        <v/>
      </c>
    </row>
    <row r="616" spans="1:8" x14ac:dyDescent="0.3">
      <c r="A616">
        <v>615</v>
      </c>
      <c r="F616" t="str">
        <f t="shared" si="18"/>
        <v/>
      </c>
      <c r="H616" s="8" t="str">
        <f t="shared" si="19"/>
        <v/>
      </c>
    </row>
    <row r="617" spans="1:8" x14ac:dyDescent="0.3">
      <c r="A617">
        <v>616</v>
      </c>
      <c r="F617" t="str">
        <f t="shared" si="18"/>
        <v/>
      </c>
      <c r="H617" s="8" t="str">
        <f t="shared" si="19"/>
        <v/>
      </c>
    </row>
    <row r="618" spans="1:8" x14ac:dyDescent="0.3">
      <c r="A618">
        <v>617</v>
      </c>
      <c r="F618" t="str">
        <f t="shared" si="18"/>
        <v/>
      </c>
      <c r="H618" s="8" t="str">
        <f t="shared" si="19"/>
        <v/>
      </c>
    </row>
    <row r="619" spans="1:8" x14ac:dyDescent="0.3">
      <c r="A619">
        <v>618</v>
      </c>
      <c r="F619" t="str">
        <f t="shared" si="18"/>
        <v/>
      </c>
      <c r="H619" s="8" t="str">
        <f t="shared" si="19"/>
        <v/>
      </c>
    </row>
    <row r="620" spans="1:8" x14ac:dyDescent="0.3">
      <c r="A620">
        <v>619</v>
      </c>
      <c r="F620" t="str">
        <f t="shared" si="18"/>
        <v/>
      </c>
      <c r="H620" s="8" t="str">
        <f t="shared" si="19"/>
        <v/>
      </c>
    </row>
    <row r="621" spans="1:8" x14ac:dyDescent="0.3">
      <c r="A621">
        <v>620</v>
      </c>
      <c r="F621" t="str">
        <f t="shared" si="18"/>
        <v/>
      </c>
      <c r="H621" s="8" t="str">
        <f t="shared" si="19"/>
        <v/>
      </c>
    </row>
    <row r="622" spans="1:8" x14ac:dyDescent="0.3">
      <c r="A622">
        <v>621</v>
      </c>
      <c r="F622" t="str">
        <f t="shared" si="18"/>
        <v/>
      </c>
      <c r="H622" s="8" t="str">
        <f t="shared" si="19"/>
        <v/>
      </c>
    </row>
    <row r="623" spans="1:8" x14ac:dyDescent="0.3">
      <c r="A623">
        <v>622</v>
      </c>
      <c r="F623" t="str">
        <f t="shared" si="18"/>
        <v/>
      </c>
      <c r="H623" s="8" t="str">
        <f t="shared" si="19"/>
        <v/>
      </c>
    </row>
    <row r="624" spans="1:8" x14ac:dyDescent="0.3">
      <c r="A624">
        <v>623</v>
      </c>
      <c r="F624" t="str">
        <f t="shared" si="18"/>
        <v/>
      </c>
      <c r="H624" s="8" t="str">
        <f t="shared" si="19"/>
        <v/>
      </c>
    </row>
    <row r="625" spans="1:8" x14ac:dyDescent="0.3">
      <c r="A625">
        <v>624</v>
      </c>
      <c r="F625" t="str">
        <f t="shared" si="18"/>
        <v/>
      </c>
      <c r="H625" s="8" t="str">
        <f t="shared" si="19"/>
        <v/>
      </c>
    </row>
    <row r="626" spans="1:8" x14ac:dyDescent="0.3">
      <c r="A626">
        <v>625</v>
      </c>
      <c r="F626" t="str">
        <f t="shared" si="18"/>
        <v/>
      </c>
      <c r="H626" s="8" t="str">
        <f t="shared" si="19"/>
        <v/>
      </c>
    </row>
    <row r="627" spans="1:8" x14ac:dyDescent="0.3">
      <c r="A627">
        <v>626</v>
      </c>
      <c r="F627" t="str">
        <f t="shared" si="18"/>
        <v/>
      </c>
      <c r="H627" s="8" t="str">
        <f t="shared" si="19"/>
        <v/>
      </c>
    </row>
    <row r="628" spans="1:8" x14ac:dyDescent="0.3">
      <c r="A628">
        <v>627</v>
      </c>
      <c r="F628" t="str">
        <f t="shared" si="18"/>
        <v/>
      </c>
      <c r="H628" s="8" t="str">
        <f t="shared" si="19"/>
        <v/>
      </c>
    </row>
    <row r="629" spans="1:8" x14ac:dyDescent="0.3">
      <c r="A629">
        <v>628</v>
      </c>
      <c r="F629" t="str">
        <f t="shared" si="18"/>
        <v/>
      </c>
      <c r="H629" s="8" t="str">
        <f t="shared" si="19"/>
        <v/>
      </c>
    </row>
    <row r="630" spans="1:8" x14ac:dyDescent="0.3">
      <c r="A630">
        <v>629</v>
      </c>
      <c r="F630" t="str">
        <f t="shared" si="18"/>
        <v/>
      </c>
      <c r="H630" s="8" t="str">
        <f t="shared" si="19"/>
        <v/>
      </c>
    </row>
    <row r="631" spans="1:8" x14ac:dyDescent="0.3">
      <c r="A631">
        <v>630</v>
      </c>
      <c r="F631" t="str">
        <f t="shared" si="18"/>
        <v/>
      </c>
      <c r="H631" s="8" t="str">
        <f t="shared" si="19"/>
        <v/>
      </c>
    </row>
    <row r="632" spans="1:8" x14ac:dyDescent="0.3">
      <c r="A632">
        <v>631</v>
      </c>
      <c r="F632" t="str">
        <f t="shared" si="18"/>
        <v/>
      </c>
      <c r="H632" s="8" t="str">
        <f t="shared" si="19"/>
        <v/>
      </c>
    </row>
    <row r="633" spans="1:8" x14ac:dyDescent="0.3">
      <c r="A633">
        <v>632</v>
      </c>
      <c r="F633" t="str">
        <f t="shared" si="18"/>
        <v/>
      </c>
      <c r="H633" s="8" t="str">
        <f t="shared" si="19"/>
        <v/>
      </c>
    </row>
    <row r="634" spans="1:8" x14ac:dyDescent="0.3">
      <c r="A634">
        <v>633</v>
      </c>
      <c r="F634" t="str">
        <f t="shared" si="18"/>
        <v/>
      </c>
      <c r="H634" s="8" t="str">
        <f t="shared" si="19"/>
        <v/>
      </c>
    </row>
    <row r="635" spans="1:8" x14ac:dyDescent="0.3">
      <c r="A635">
        <v>634</v>
      </c>
      <c r="F635" t="str">
        <f t="shared" si="18"/>
        <v/>
      </c>
      <c r="H635" s="8" t="str">
        <f t="shared" si="19"/>
        <v/>
      </c>
    </row>
    <row r="636" spans="1:8" x14ac:dyDescent="0.3">
      <c r="A636">
        <v>635</v>
      </c>
      <c r="F636" t="str">
        <f t="shared" si="18"/>
        <v/>
      </c>
      <c r="H636" s="8" t="str">
        <f t="shared" si="19"/>
        <v/>
      </c>
    </row>
    <row r="637" spans="1:8" x14ac:dyDescent="0.3">
      <c r="A637">
        <v>636</v>
      </c>
      <c r="F637" t="str">
        <f t="shared" si="18"/>
        <v/>
      </c>
      <c r="H637" s="8" t="str">
        <f t="shared" si="19"/>
        <v/>
      </c>
    </row>
    <row r="638" spans="1:8" x14ac:dyDescent="0.3">
      <c r="A638">
        <v>637</v>
      </c>
      <c r="F638" t="str">
        <f t="shared" si="18"/>
        <v/>
      </c>
      <c r="H638" s="8" t="str">
        <f t="shared" si="19"/>
        <v/>
      </c>
    </row>
    <row r="639" spans="1:8" x14ac:dyDescent="0.3">
      <c r="A639">
        <v>638</v>
      </c>
      <c r="F639" t="str">
        <f t="shared" si="18"/>
        <v/>
      </c>
      <c r="H639" s="8" t="str">
        <f t="shared" si="19"/>
        <v/>
      </c>
    </row>
    <row r="640" spans="1:8" x14ac:dyDescent="0.3">
      <c r="A640">
        <v>639</v>
      </c>
      <c r="F640" t="str">
        <f t="shared" si="18"/>
        <v/>
      </c>
      <c r="H640" s="8" t="str">
        <f t="shared" si="19"/>
        <v/>
      </c>
    </row>
    <row r="641" spans="1:8" x14ac:dyDescent="0.3">
      <c r="A641">
        <v>640</v>
      </c>
      <c r="F641" t="str">
        <f t="shared" si="18"/>
        <v/>
      </c>
      <c r="H641" s="8" t="str">
        <f t="shared" si="19"/>
        <v/>
      </c>
    </row>
    <row r="642" spans="1:8" x14ac:dyDescent="0.3">
      <c r="A642">
        <v>641</v>
      </c>
      <c r="F642" t="str">
        <f t="shared" si="18"/>
        <v/>
      </c>
      <c r="H642" s="8" t="str">
        <f t="shared" si="19"/>
        <v/>
      </c>
    </row>
    <row r="643" spans="1:8" x14ac:dyDescent="0.3">
      <c r="A643">
        <v>642</v>
      </c>
      <c r="F643" t="str">
        <f t="shared" ref="F643:F706" si="20">IF(OR(ISBLANK(D643),ISBLANK(E643)),"",D643-E643)</f>
        <v/>
      </c>
      <c r="H643" s="8" t="str">
        <f t="shared" si="19"/>
        <v/>
      </c>
    </row>
    <row r="644" spans="1:8" x14ac:dyDescent="0.3">
      <c r="A644">
        <v>643</v>
      </c>
      <c r="F644" t="str">
        <f t="shared" si="20"/>
        <v/>
      </c>
      <c r="H644" s="8" t="str">
        <f t="shared" ref="H644:H707" si="21">IFERROR((G644-C644)/C644,"")</f>
        <v/>
      </c>
    </row>
    <row r="645" spans="1:8" x14ac:dyDescent="0.3">
      <c r="A645">
        <v>644</v>
      </c>
      <c r="F645" t="str">
        <f t="shared" si="20"/>
        <v/>
      </c>
      <c r="H645" s="8" t="str">
        <f t="shared" si="21"/>
        <v/>
      </c>
    </row>
    <row r="646" spans="1:8" x14ac:dyDescent="0.3">
      <c r="A646">
        <v>645</v>
      </c>
      <c r="F646" t="str">
        <f t="shared" si="20"/>
        <v/>
      </c>
      <c r="H646" s="8" t="str">
        <f t="shared" si="21"/>
        <v/>
      </c>
    </row>
    <row r="647" spans="1:8" x14ac:dyDescent="0.3">
      <c r="A647">
        <v>646</v>
      </c>
      <c r="F647" t="str">
        <f t="shared" si="20"/>
        <v/>
      </c>
      <c r="H647" s="8" t="str">
        <f t="shared" si="21"/>
        <v/>
      </c>
    </row>
    <row r="648" spans="1:8" x14ac:dyDescent="0.3">
      <c r="A648">
        <v>647</v>
      </c>
      <c r="F648" t="str">
        <f t="shared" si="20"/>
        <v/>
      </c>
      <c r="H648" s="8" t="str">
        <f t="shared" si="21"/>
        <v/>
      </c>
    </row>
    <row r="649" spans="1:8" x14ac:dyDescent="0.3">
      <c r="A649">
        <v>648</v>
      </c>
      <c r="F649" t="str">
        <f t="shared" si="20"/>
        <v/>
      </c>
      <c r="H649" s="8" t="str">
        <f t="shared" si="21"/>
        <v/>
      </c>
    </row>
    <row r="650" spans="1:8" x14ac:dyDescent="0.3">
      <c r="A650">
        <v>649</v>
      </c>
      <c r="F650" t="str">
        <f t="shared" si="20"/>
        <v/>
      </c>
      <c r="H650" s="8" t="str">
        <f t="shared" si="21"/>
        <v/>
      </c>
    </row>
    <row r="651" spans="1:8" x14ac:dyDescent="0.3">
      <c r="A651">
        <v>650</v>
      </c>
      <c r="F651" t="str">
        <f t="shared" si="20"/>
        <v/>
      </c>
      <c r="H651" s="8" t="str">
        <f t="shared" si="21"/>
        <v/>
      </c>
    </row>
    <row r="652" spans="1:8" x14ac:dyDescent="0.3">
      <c r="A652">
        <v>651</v>
      </c>
      <c r="F652" t="str">
        <f t="shared" si="20"/>
        <v/>
      </c>
      <c r="H652" s="8" t="str">
        <f t="shared" si="21"/>
        <v/>
      </c>
    </row>
    <row r="653" spans="1:8" x14ac:dyDescent="0.3">
      <c r="A653">
        <v>652</v>
      </c>
      <c r="F653" t="str">
        <f t="shared" si="20"/>
        <v/>
      </c>
      <c r="H653" s="8" t="str">
        <f t="shared" si="21"/>
        <v/>
      </c>
    </row>
    <row r="654" spans="1:8" x14ac:dyDescent="0.3">
      <c r="A654">
        <v>653</v>
      </c>
      <c r="F654" t="str">
        <f t="shared" si="20"/>
        <v/>
      </c>
      <c r="H654" s="8" t="str">
        <f t="shared" si="21"/>
        <v/>
      </c>
    </row>
    <row r="655" spans="1:8" x14ac:dyDescent="0.3">
      <c r="A655">
        <v>654</v>
      </c>
      <c r="F655" t="str">
        <f t="shared" si="20"/>
        <v/>
      </c>
      <c r="H655" s="8" t="str">
        <f t="shared" si="21"/>
        <v/>
      </c>
    </row>
    <row r="656" spans="1:8" x14ac:dyDescent="0.3">
      <c r="A656">
        <v>655</v>
      </c>
      <c r="F656" t="str">
        <f t="shared" si="20"/>
        <v/>
      </c>
      <c r="H656" s="8" t="str">
        <f t="shared" si="21"/>
        <v/>
      </c>
    </row>
    <row r="657" spans="1:8" x14ac:dyDescent="0.3">
      <c r="A657">
        <v>656</v>
      </c>
      <c r="F657" t="str">
        <f t="shared" si="20"/>
        <v/>
      </c>
      <c r="H657" s="8" t="str">
        <f t="shared" si="21"/>
        <v/>
      </c>
    </row>
    <row r="658" spans="1:8" x14ac:dyDescent="0.3">
      <c r="A658">
        <v>657</v>
      </c>
      <c r="F658" t="str">
        <f t="shared" si="20"/>
        <v/>
      </c>
      <c r="H658" s="8" t="str">
        <f t="shared" si="21"/>
        <v/>
      </c>
    </row>
    <row r="659" spans="1:8" x14ac:dyDescent="0.3">
      <c r="A659">
        <v>658</v>
      </c>
      <c r="F659" t="str">
        <f t="shared" si="20"/>
        <v/>
      </c>
      <c r="H659" s="8" t="str">
        <f t="shared" si="21"/>
        <v/>
      </c>
    </row>
    <row r="660" spans="1:8" x14ac:dyDescent="0.3">
      <c r="A660">
        <v>659</v>
      </c>
      <c r="F660" t="str">
        <f t="shared" si="20"/>
        <v/>
      </c>
      <c r="H660" s="8" t="str">
        <f t="shared" si="21"/>
        <v/>
      </c>
    </row>
    <row r="661" spans="1:8" x14ac:dyDescent="0.3">
      <c r="A661">
        <v>660</v>
      </c>
      <c r="F661" t="str">
        <f t="shared" si="20"/>
        <v/>
      </c>
      <c r="H661" s="8" t="str">
        <f t="shared" si="21"/>
        <v/>
      </c>
    </row>
    <row r="662" spans="1:8" x14ac:dyDescent="0.3">
      <c r="A662">
        <v>661</v>
      </c>
      <c r="F662" t="str">
        <f t="shared" si="20"/>
        <v/>
      </c>
      <c r="H662" s="8" t="str">
        <f t="shared" si="21"/>
        <v/>
      </c>
    </row>
    <row r="663" spans="1:8" x14ac:dyDescent="0.3">
      <c r="A663">
        <v>662</v>
      </c>
      <c r="F663" t="str">
        <f t="shared" si="20"/>
        <v/>
      </c>
      <c r="H663" s="8" t="str">
        <f t="shared" si="21"/>
        <v/>
      </c>
    </row>
    <row r="664" spans="1:8" x14ac:dyDescent="0.3">
      <c r="A664">
        <v>663</v>
      </c>
      <c r="F664" t="str">
        <f t="shared" si="20"/>
        <v/>
      </c>
      <c r="H664" s="8" t="str">
        <f t="shared" si="21"/>
        <v/>
      </c>
    </row>
    <row r="665" spans="1:8" x14ac:dyDescent="0.3">
      <c r="A665">
        <v>664</v>
      </c>
      <c r="F665" t="str">
        <f t="shared" si="20"/>
        <v/>
      </c>
      <c r="H665" s="8" t="str">
        <f t="shared" si="21"/>
        <v/>
      </c>
    </row>
    <row r="666" spans="1:8" x14ac:dyDescent="0.3">
      <c r="A666">
        <v>665</v>
      </c>
      <c r="F666" t="str">
        <f t="shared" si="20"/>
        <v/>
      </c>
      <c r="H666" s="8" t="str">
        <f t="shared" si="21"/>
        <v/>
      </c>
    </row>
    <row r="667" spans="1:8" x14ac:dyDescent="0.3">
      <c r="A667">
        <v>666</v>
      </c>
      <c r="F667" t="str">
        <f t="shared" si="20"/>
        <v/>
      </c>
      <c r="H667" s="8" t="str">
        <f t="shared" si="21"/>
        <v/>
      </c>
    </row>
    <row r="668" spans="1:8" x14ac:dyDescent="0.3">
      <c r="A668">
        <v>667</v>
      </c>
      <c r="F668" t="str">
        <f t="shared" si="20"/>
        <v/>
      </c>
      <c r="H668" s="8" t="str">
        <f t="shared" si="21"/>
        <v/>
      </c>
    </row>
    <row r="669" spans="1:8" x14ac:dyDescent="0.3">
      <c r="A669">
        <v>668</v>
      </c>
      <c r="F669" t="str">
        <f t="shared" si="20"/>
        <v/>
      </c>
      <c r="H669" s="8" t="str">
        <f t="shared" si="21"/>
        <v/>
      </c>
    </row>
    <row r="670" spans="1:8" x14ac:dyDescent="0.3">
      <c r="A670">
        <v>669</v>
      </c>
      <c r="F670" t="str">
        <f t="shared" si="20"/>
        <v/>
      </c>
      <c r="H670" s="8" t="str">
        <f t="shared" si="21"/>
        <v/>
      </c>
    </row>
    <row r="671" spans="1:8" x14ac:dyDescent="0.3">
      <c r="A671">
        <v>670</v>
      </c>
      <c r="F671" t="str">
        <f t="shared" si="20"/>
        <v/>
      </c>
      <c r="H671" s="8" t="str">
        <f t="shared" si="21"/>
        <v/>
      </c>
    </row>
    <row r="672" spans="1:8" x14ac:dyDescent="0.3">
      <c r="A672">
        <v>671</v>
      </c>
      <c r="F672" t="str">
        <f t="shared" si="20"/>
        <v/>
      </c>
      <c r="H672" s="8" t="str">
        <f t="shared" si="21"/>
        <v/>
      </c>
    </row>
    <row r="673" spans="1:8" x14ac:dyDescent="0.3">
      <c r="A673">
        <v>672</v>
      </c>
      <c r="F673" t="str">
        <f t="shared" si="20"/>
        <v/>
      </c>
      <c r="H673" s="8" t="str">
        <f t="shared" si="21"/>
        <v/>
      </c>
    </row>
    <row r="674" spans="1:8" x14ac:dyDescent="0.3">
      <c r="A674">
        <v>673</v>
      </c>
      <c r="F674" t="str">
        <f t="shared" si="20"/>
        <v/>
      </c>
      <c r="H674" s="8" t="str">
        <f t="shared" si="21"/>
        <v/>
      </c>
    </row>
    <row r="675" spans="1:8" x14ac:dyDescent="0.3">
      <c r="A675">
        <v>674</v>
      </c>
      <c r="F675" t="str">
        <f t="shared" si="20"/>
        <v/>
      </c>
      <c r="H675" s="8" t="str">
        <f t="shared" si="21"/>
        <v/>
      </c>
    </row>
    <row r="676" spans="1:8" x14ac:dyDescent="0.3">
      <c r="A676">
        <v>675</v>
      </c>
      <c r="F676" t="str">
        <f t="shared" si="20"/>
        <v/>
      </c>
      <c r="H676" s="8" t="str">
        <f t="shared" si="21"/>
        <v/>
      </c>
    </row>
    <row r="677" spans="1:8" x14ac:dyDescent="0.3">
      <c r="A677">
        <v>676</v>
      </c>
      <c r="F677" t="str">
        <f t="shared" si="20"/>
        <v/>
      </c>
      <c r="H677" s="8" t="str">
        <f t="shared" si="21"/>
        <v/>
      </c>
    </row>
    <row r="678" spans="1:8" x14ac:dyDescent="0.3">
      <c r="A678">
        <v>677</v>
      </c>
      <c r="F678" t="str">
        <f t="shared" si="20"/>
        <v/>
      </c>
      <c r="H678" s="8" t="str">
        <f t="shared" si="21"/>
        <v/>
      </c>
    </row>
    <row r="679" spans="1:8" x14ac:dyDescent="0.3">
      <c r="A679">
        <v>678</v>
      </c>
      <c r="F679" t="str">
        <f t="shared" si="20"/>
        <v/>
      </c>
      <c r="H679" s="8" t="str">
        <f t="shared" si="21"/>
        <v/>
      </c>
    </row>
    <row r="680" spans="1:8" x14ac:dyDescent="0.3">
      <c r="A680">
        <v>679</v>
      </c>
      <c r="F680" t="str">
        <f t="shared" si="20"/>
        <v/>
      </c>
      <c r="H680" s="8" t="str">
        <f t="shared" si="21"/>
        <v/>
      </c>
    </row>
    <row r="681" spans="1:8" x14ac:dyDescent="0.3">
      <c r="A681">
        <v>680</v>
      </c>
      <c r="F681" t="str">
        <f t="shared" si="20"/>
        <v/>
      </c>
      <c r="H681" s="8" t="str">
        <f t="shared" si="21"/>
        <v/>
      </c>
    </row>
    <row r="682" spans="1:8" x14ac:dyDescent="0.3">
      <c r="A682">
        <v>681</v>
      </c>
      <c r="F682" t="str">
        <f t="shared" si="20"/>
        <v/>
      </c>
      <c r="H682" s="8" t="str">
        <f t="shared" si="21"/>
        <v/>
      </c>
    </row>
    <row r="683" spans="1:8" x14ac:dyDescent="0.3">
      <c r="A683">
        <v>682</v>
      </c>
      <c r="F683" t="str">
        <f t="shared" si="20"/>
        <v/>
      </c>
      <c r="H683" s="8" t="str">
        <f t="shared" si="21"/>
        <v/>
      </c>
    </row>
    <row r="684" spans="1:8" x14ac:dyDescent="0.3">
      <c r="A684">
        <v>683</v>
      </c>
      <c r="F684" t="str">
        <f t="shared" si="20"/>
        <v/>
      </c>
      <c r="H684" s="8" t="str">
        <f t="shared" si="21"/>
        <v/>
      </c>
    </row>
    <row r="685" spans="1:8" x14ac:dyDescent="0.3">
      <c r="A685">
        <v>684</v>
      </c>
      <c r="F685" t="str">
        <f t="shared" si="20"/>
        <v/>
      </c>
      <c r="H685" s="8" t="str">
        <f t="shared" si="21"/>
        <v/>
      </c>
    </row>
    <row r="686" spans="1:8" x14ac:dyDescent="0.3">
      <c r="A686">
        <v>685</v>
      </c>
      <c r="F686" t="str">
        <f t="shared" si="20"/>
        <v/>
      </c>
      <c r="H686" s="8" t="str">
        <f t="shared" si="21"/>
        <v/>
      </c>
    </row>
    <row r="687" spans="1:8" x14ac:dyDescent="0.3">
      <c r="A687">
        <v>686</v>
      </c>
      <c r="F687" t="str">
        <f t="shared" si="20"/>
        <v/>
      </c>
      <c r="H687" s="8" t="str">
        <f t="shared" si="21"/>
        <v/>
      </c>
    </row>
    <row r="688" spans="1:8" x14ac:dyDescent="0.3">
      <c r="A688">
        <v>687</v>
      </c>
      <c r="F688" t="str">
        <f t="shared" si="20"/>
        <v/>
      </c>
      <c r="H688" s="8" t="str">
        <f t="shared" si="21"/>
        <v/>
      </c>
    </row>
    <row r="689" spans="1:8" x14ac:dyDescent="0.3">
      <c r="A689">
        <v>688</v>
      </c>
      <c r="F689" t="str">
        <f t="shared" si="20"/>
        <v/>
      </c>
      <c r="H689" s="8" t="str">
        <f t="shared" si="21"/>
        <v/>
      </c>
    </row>
    <row r="690" spans="1:8" x14ac:dyDescent="0.3">
      <c r="A690">
        <v>689</v>
      </c>
      <c r="F690" t="str">
        <f t="shared" si="20"/>
        <v/>
      </c>
      <c r="H690" s="8" t="str">
        <f t="shared" si="21"/>
        <v/>
      </c>
    </row>
    <row r="691" spans="1:8" x14ac:dyDescent="0.3">
      <c r="A691">
        <v>690</v>
      </c>
      <c r="F691" t="str">
        <f t="shared" si="20"/>
        <v/>
      </c>
      <c r="H691" s="8" t="str">
        <f t="shared" si="21"/>
        <v/>
      </c>
    </row>
    <row r="692" spans="1:8" x14ac:dyDescent="0.3">
      <c r="A692">
        <v>691</v>
      </c>
      <c r="F692" t="str">
        <f t="shared" si="20"/>
        <v/>
      </c>
      <c r="H692" s="8" t="str">
        <f t="shared" si="21"/>
        <v/>
      </c>
    </row>
    <row r="693" spans="1:8" x14ac:dyDescent="0.3">
      <c r="A693">
        <v>692</v>
      </c>
      <c r="F693" t="str">
        <f t="shared" si="20"/>
        <v/>
      </c>
      <c r="H693" s="8" t="str">
        <f t="shared" si="21"/>
        <v/>
      </c>
    </row>
    <row r="694" spans="1:8" x14ac:dyDescent="0.3">
      <c r="A694">
        <v>693</v>
      </c>
      <c r="F694" t="str">
        <f t="shared" si="20"/>
        <v/>
      </c>
      <c r="H694" s="8" t="str">
        <f t="shared" si="21"/>
        <v/>
      </c>
    </row>
    <row r="695" spans="1:8" x14ac:dyDescent="0.3">
      <c r="A695">
        <v>694</v>
      </c>
      <c r="F695" t="str">
        <f t="shared" si="20"/>
        <v/>
      </c>
      <c r="H695" s="8" t="str">
        <f t="shared" si="21"/>
        <v/>
      </c>
    </row>
    <row r="696" spans="1:8" x14ac:dyDescent="0.3">
      <c r="A696">
        <v>695</v>
      </c>
      <c r="F696" t="str">
        <f t="shared" si="20"/>
        <v/>
      </c>
      <c r="H696" s="8" t="str">
        <f t="shared" si="21"/>
        <v/>
      </c>
    </row>
    <row r="697" spans="1:8" x14ac:dyDescent="0.3">
      <c r="A697">
        <v>696</v>
      </c>
      <c r="F697" t="str">
        <f t="shared" si="20"/>
        <v/>
      </c>
      <c r="H697" s="8" t="str">
        <f t="shared" si="21"/>
        <v/>
      </c>
    </row>
    <row r="698" spans="1:8" x14ac:dyDescent="0.3">
      <c r="A698">
        <v>697</v>
      </c>
      <c r="F698" t="str">
        <f t="shared" si="20"/>
        <v/>
      </c>
      <c r="H698" s="8" t="str">
        <f t="shared" si="21"/>
        <v/>
      </c>
    </row>
    <row r="699" spans="1:8" x14ac:dyDescent="0.3">
      <c r="A699">
        <v>698</v>
      </c>
      <c r="F699" t="str">
        <f t="shared" si="20"/>
        <v/>
      </c>
      <c r="H699" s="8" t="str">
        <f t="shared" si="21"/>
        <v/>
      </c>
    </row>
    <row r="700" spans="1:8" x14ac:dyDescent="0.3">
      <c r="A700">
        <v>699</v>
      </c>
      <c r="F700" t="str">
        <f t="shared" si="20"/>
        <v/>
      </c>
      <c r="H700" s="8" t="str">
        <f t="shared" si="21"/>
        <v/>
      </c>
    </row>
    <row r="701" spans="1:8" x14ac:dyDescent="0.3">
      <c r="A701">
        <v>700</v>
      </c>
      <c r="F701" t="str">
        <f t="shared" si="20"/>
        <v/>
      </c>
      <c r="H701" s="8" t="str">
        <f t="shared" si="21"/>
        <v/>
      </c>
    </row>
    <row r="702" spans="1:8" x14ac:dyDescent="0.3">
      <c r="A702">
        <v>701</v>
      </c>
      <c r="F702" t="str">
        <f t="shared" si="20"/>
        <v/>
      </c>
      <c r="H702" s="8" t="str">
        <f t="shared" si="21"/>
        <v/>
      </c>
    </row>
    <row r="703" spans="1:8" x14ac:dyDescent="0.3">
      <c r="A703">
        <v>702</v>
      </c>
      <c r="F703" t="str">
        <f t="shared" si="20"/>
        <v/>
      </c>
      <c r="H703" s="8" t="str">
        <f t="shared" si="21"/>
        <v/>
      </c>
    </row>
    <row r="704" spans="1:8" x14ac:dyDescent="0.3">
      <c r="A704">
        <v>703</v>
      </c>
      <c r="F704" t="str">
        <f t="shared" si="20"/>
        <v/>
      </c>
      <c r="H704" s="8" t="str">
        <f t="shared" si="21"/>
        <v/>
      </c>
    </row>
    <row r="705" spans="1:8" x14ac:dyDescent="0.3">
      <c r="A705">
        <v>704</v>
      </c>
      <c r="F705" t="str">
        <f t="shared" si="20"/>
        <v/>
      </c>
      <c r="H705" s="8" t="str">
        <f t="shared" si="21"/>
        <v/>
      </c>
    </row>
    <row r="706" spans="1:8" x14ac:dyDescent="0.3">
      <c r="A706">
        <v>705</v>
      </c>
      <c r="F706" t="str">
        <f t="shared" si="20"/>
        <v/>
      </c>
      <c r="H706" s="8" t="str">
        <f t="shared" si="21"/>
        <v/>
      </c>
    </row>
    <row r="707" spans="1:8" x14ac:dyDescent="0.3">
      <c r="A707">
        <v>706</v>
      </c>
      <c r="F707" t="str">
        <f t="shared" ref="F707:F770" si="22">IF(OR(ISBLANK(D707),ISBLANK(E707)),"",D707-E707)</f>
        <v/>
      </c>
      <c r="H707" s="8" t="str">
        <f t="shared" si="21"/>
        <v/>
      </c>
    </row>
    <row r="708" spans="1:8" x14ac:dyDescent="0.3">
      <c r="A708">
        <v>707</v>
      </c>
      <c r="F708" t="str">
        <f t="shared" si="22"/>
        <v/>
      </c>
      <c r="H708" s="8" t="str">
        <f t="shared" ref="H708:H771" si="23">IFERROR((G708-C708)/C708,"")</f>
        <v/>
      </c>
    </row>
    <row r="709" spans="1:8" x14ac:dyDescent="0.3">
      <c r="A709">
        <v>708</v>
      </c>
      <c r="F709" t="str">
        <f t="shared" si="22"/>
        <v/>
      </c>
      <c r="H709" s="8" t="str">
        <f t="shared" si="23"/>
        <v/>
      </c>
    </row>
    <row r="710" spans="1:8" x14ac:dyDescent="0.3">
      <c r="A710">
        <v>709</v>
      </c>
      <c r="F710" t="str">
        <f t="shared" si="22"/>
        <v/>
      </c>
      <c r="H710" s="8" t="str">
        <f t="shared" si="23"/>
        <v/>
      </c>
    </row>
    <row r="711" spans="1:8" x14ac:dyDescent="0.3">
      <c r="A711">
        <v>710</v>
      </c>
      <c r="F711" t="str">
        <f t="shared" si="22"/>
        <v/>
      </c>
      <c r="H711" s="8" t="str">
        <f t="shared" si="23"/>
        <v/>
      </c>
    </row>
    <row r="712" spans="1:8" x14ac:dyDescent="0.3">
      <c r="A712">
        <v>711</v>
      </c>
      <c r="F712" t="str">
        <f t="shared" si="22"/>
        <v/>
      </c>
      <c r="H712" s="8" t="str">
        <f t="shared" si="23"/>
        <v/>
      </c>
    </row>
    <row r="713" spans="1:8" x14ac:dyDescent="0.3">
      <c r="A713">
        <v>712</v>
      </c>
      <c r="F713" t="str">
        <f t="shared" si="22"/>
        <v/>
      </c>
      <c r="H713" s="8" t="str">
        <f t="shared" si="23"/>
        <v/>
      </c>
    </row>
    <row r="714" spans="1:8" x14ac:dyDescent="0.3">
      <c r="A714">
        <v>713</v>
      </c>
      <c r="F714" t="str">
        <f t="shared" si="22"/>
        <v/>
      </c>
      <c r="H714" s="8" t="str">
        <f t="shared" si="23"/>
        <v/>
      </c>
    </row>
    <row r="715" spans="1:8" x14ac:dyDescent="0.3">
      <c r="A715">
        <v>714</v>
      </c>
      <c r="F715" t="str">
        <f t="shared" si="22"/>
        <v/>
      </c>
      <c r="H715" s="8" t="str">
        <f t="shared" si="23"/>
        <v/>
      </c>
    </row>
    <row r="716" spans="1:8" x14ac:dyDescent="0.3">
      <c r="A716">
        <v>715</v>
      </c>
      <c r="F716" t="str">
        <f t="shared" si="22"/>
        <v/>
      </c>
      <c r="H716" s="8" t="str">
        <f t="shared" si="23"/>
        <v/>
      </c>
    </row>
    <row r="717" spans="1:8" x14ac:dyDescent="0.3">
      <c r="A717">
        <v>716</v>
      </c>
      <c r="F717" t="str">
        <f t="shared" si="22"/>
        <v/>
      </c>
      <c r="H717" s="8" t="str">
        <f t="shared" si="23"/>
        <v/>
      </c>
    </row>
    <row r="718" spans="1:8" x14ac:dyDescent="0.3">
      <c r="A718">
        <v>717</v>
      </c>
      <c r="F718" t="str">
        <f t="shared" si="22"/>
        <v/>
      </c>
      <c r="H718" s="8" t="str">
        <f t="shared" si="23"/>
        <v/>
      </c>
    </row>
    <row r="719" spans="1:8" x14ac:dyDescent="0.3">
      <c r="A719">
        <v>718</v>
      </c>
      <c r="F719" t="str">
        <f t="shared" si="22"/>
        <v/>
      </c>
      <c r="H719" s="8" t="str">
        <f t="shared" si="23"/>
        <v/>
      </c>
    </row>
    <row r="720" spans="1:8" x14ac:dyDescent="0.3">
      <c r="A720">
        <v>719</v>
      </c>
      <c r="F720" t="str">
        <f t="shared" si="22"/>
        <v/>
      </c>
      <c r="H720" s="8" t="str">
        <f t="shared" si="23"/>
        <v/>
      </c>
    </row>
    <row r="721" spans="1:8" x14ac:dyDescent="0.3">
      <c r="A721">
        <v>720</v>
      </c>
      <c r="F721" t="str">
        <f t="shared" si="22"/>
        <v/>
      </c>
      <c r="H721" s="8" t="str">
        <f t="shared" si="23"/>
        <v/>
      </c>
    </row>
    <row r="722" spans="1:8" x14ac:dyDescent="0.3">
      <c r="A722">
        <v>721</v>
      </c>
      <c r="F722" t="str">
        <f t="shared" si="22"/>
        <v/>
      </c>
      <c r="H722" s="8" t="str">
        <f t="shared" si="23"/>
        <v/>
      </c>
    </row>
    <row r="723" spans="1:8" x14ac:dyDescent="0.3">
      <c r="A723">
        <v>722</v>
      </c>
      <c r="F723" t="str">
        <f t="shared" si="22"/>
        <v/>
      </c>
      <c r="H723" s="8" t="str">
        <f t="shared" si="23"/>
        <v/>
      </c>
    </row>
    <row r="724" spans="1:8" x14ac:dyDescent="0.3">
      <c r="A724">
        <v>723</v>
      </c>
      <c r="F724" t="str">
        <f t="shared" si="22"/>
        <v/>
      </c>
      <c r="H724" s="8" t="str">
        <f t="shared" si="23"/>
        <v/>
      </c>
    </row>
    <row r="725" spans="1:8" x14ac:dyDescent="0.3">
      <c r="A725">
        <v>724</v>
      </c>
      <c r="F725" t="str">
        <f t="shared" si="22"/>
        <v/>
      </c>
      <c r="H725" s="8" t="str">
        <f t="shared" si="23"/>
        <v/>
      </c>
    </row>
    <row r="726" spans="1:8" x14ac:dyDescent="0.3">
      <c r="A726">
        <v>725</v>
      </c>
      <c r="F726" t="str">
        <f t="shared" si="22"/>
        <v/>
      </c>
      <c r="H726" s="8" t="str">
        <f t="shared" si="23"/>
        <v/>
      </c>
    </row>
    <row r="727" spans="1:8" x14ac:dyDescent="0.3">
      <c r="A727">
        <v>726</v>
      </c>
      <c r="F727" t="str">
        <f t="shared" si="22"/>
        <v/>
      </c>
      <c r="H727" s="8" t="str">
        <f t="shared" si="23"/>
        <v/>
      </c>
    </row>
    <row r="728" spans="1:8" x14ac:dyDescent="0.3">
      <c r="A728">
        <v>727</v>
      </c>
      <c r="F728" t="str">
        <f t="shared" si="22"/>
        <v/>
      </c>
      <c r="H728" s="8" t="str">
        <f t="shared" si="23"/>
        <v/>
      </c>
    </row>
    <row r="729" spans="1:8" x14ac:dyDescent="0.3">
      <c r="A729">
        <v>728</v>
      </c>
      <c r="F729" t="str">
        <f t="shared" si="22"/>
        <v/>
      </c>
      <c r="H729" s="8" t="str">
        <f t="shared" si="23"/>
        <v/>
      </c>
    </row>
    <row r="730" spans="1:8" x14ac:dyDescent="0.3">
      <c r="A730">
        <v>729</v>
      </c>
      <c r="F730" t="str">
        <f t="shared" si="22"/>
        <v/>
      </c>
      <c r="H730" s="8" t="str">
        <f t="shared" si="23"/>
        <v/>
      </c>
    </row>
    <row r="731" spans="1:8" x14ac:dyDescent="0.3">
      <c r="A731">
        <v>730</v>
      </c>
      <c r="F731" t="str">
        <f t="shared" si="22"/>
        <v/>
      </c>
      <c r="H731" s="8" t="str">
        <f t="shared" si="23"/>
        <v/>
      </c>
    </row>
    <row r="732" spans="1:8" x14ac:dyDescent="0.3">
      <c r="A732">
        <v>731</v>
      </c>
      <c r="F732" t="str">
        <f t="shared" si="22"/>
        <v/>
      </c>
      <c r="H732" s="8" t="str">
        <f t="shared" si="23"/>
        <v/>
      </c>
    </row>
    <row r="733" spans="1:8" x14ac:dyDescent="0.3">
      <c r="A733">
        <v>732</v>
      </c>
      <c r="F733" t="str">
        <f t="shared" si="22"/>
        <v/>
      </c>
      <c r="H733" s="8" t="str">
        <f t="shared" si="23"/>
        <v/>
      </c>
    </row>
    <row r="734" spans="1:8" x14ac:dyDescent="0.3">
      <c r="A734">
        <v>733</v>
      </c>
      <c r="F734" t="str">
        <f t="shared" si="22"/>
        <v/>
      </c>
      <c r="H734" s="8" t="str">
        <f t="shared" si="23"/>
        <v/>
      </c>
    </row>
    <row r="735" spans="1:8" x14ac:dyDescent="0.3">
      <c r="A735">
        <v>734</v>
      </c>
      <c r="F735" t="str">
        <f t="shared" si="22"/>
        <v/>
      </c>
      <c r="H735" s="8" t="str">
        <f t="shared" si="23"/>
        <v/>
      </c>
    </row>
    <row r="736" spans="1:8" x14ac:dyDescent="0.3">
      <c r="A736">
        <v>735</v>
      </c>
      <c r="F736" t="str">
        <f t="shared" si="22"/>
        <v/>
      </c>
      <c r="H736" s="8" t="str">
        <f t="shared" si="23"/>
        <v/>
      </c>
    </row>
    <row r="737" spans="1:8" x14ac:dyDescent="0.3">
      <c r="A737">
        <v>736</v>
      </c>
      <c r="F737" t="str">
        <f t="shared" si="22"/>
        <v/>
      </c>
      <c r="H737" s="8" t="str">
        <f t="shared" si="23"/>
        <v/>
      </c>
    </row>
    <row r="738" spans="1:8" x14ac:dyDescent="0.3">
      <c r="A738">
        <v>737</v>
      </c>
      <c r="F738" t="str">
        <f t="shared" si="22"/>
        <v/>
      </c>
      <c r="H738" s="8" t="str">
        <f t="shared" si="23"/>
        <v/>
      </c>
    </row>
    <row r="739" spans="1:8" x14ac:dyDescent="0.3">
      <c r="A739">
        <v>738</v>
      </c>
      <c r="F739" t="str">
        <f t="shared" si="22"/>
        <v/>
      </c>
      <c r="H739" s="8" t="str">
        <f t="shared" si="23"/>
        <v/>
      </c>
    </row>
    <row r="740" spans="1:8" x14ac:dyDescent="0.3">
      <c r="A740">
        <v>739</v>
      </c>
      <c r="F740" t="str">
        <f t="shared" si="22"/>
        <v/>
      </c>
      <c r="H740" s="8" t="str">
        <f t="shared" si="23"/>
        <v/>
      </c>
    </row>
    <row r="741" spans="1:8" x14ac:dyDescent="0.3">
      <c r="A741">
        <v>740</v>
      </c>
      <c r="F741" t="str">
        <f t="shared" si="22"/>
        <v/>
      </c>
      <c r="H741" s="8" t="str">
        <f t="shared" si="23"/>
        <v/>
      </c>
    </row>
    <row r="742" spans="1:8" x14ac:dyDescent="0.3">
      <c r="A742">
        <v>741</v>
      </c>
      <c r="F742" t="str">
        <f t="shared" si="22"/>
        <v/>
      </c>
      <c r="H742" s="8" t="str">
        <f t="shared" si="23"/>
        <v/>
      </c>
    </row>
    <row r="743" spans="1:8" x14ac:dyDescent="0.3">
      <c r="A743">
        <v>742</v>
      </c>
      <c r="F743" t="str">
        <f t="shared" si="22"/>
        <v/>
      </c>
      <c r="H743" s="8" t="str">
        <f t="shared" si="23"/>
        <v/>
      </c>
    </row>
    <row r="744" spans="1:8" x14ac:dyDescent="0.3">
      <c r="A744">
        <v>743</v>
      </c>
      <c r="F744" t="str">
        <f t="shared" si="22"/>
        <v/>
      </c>
      <c r="H744" s="8" t="str">
        <f t="shared" si="23"/>
        <v/>
      </c>
    </row>
    <row r="745" spans="1:8" x14ac:dyDescent="0.3">
      <c r="A745">
        <v>744</v>
      </c>
      <c r="F745" t="str">
        <f t="shared" si="22"/>
        <v/>
      </c>
      <c r="H745" s="8" t="str">
        <f t="shared" si="23"/>
        <v/>
      </c>
    </row>
    <row r="746" spans="1:8" x14ac:dyDescent="0.3">
      <c r="A746">
        <v>745</v>
      </c>
      <c r="F746" t="str">
        <f t="shared" si="22"/>
        <v/>
      </c>
      <c r="H746" s="8" t="str">
        <f t="shared" si="23"/>
        <v/>
      </c>
    </row>
    <row r="747" spans="1:8" x14ac:dyDescent="0.3">
      <c r="A747">
        <v>746</v>
      </c>
      <c r="F747" t="str">
        <f t="shared" si="22"/>
        <v/>
      </c>
      <c r="H747" s="8" t="str">
        <f t="shared" si="23"/>
        <v/>
      </c>
    </row>
    <row r="748" spans="1:8" x14ac:dyDescent="0.3">
      <c r="A748">
        <v>747</v>
      </c>
      <c r="F748" t="str">
        <f t="shared" si="22"/>
        <v/>
      </c>
      <c r="H748" s="8" t="str">
        <f t="shared" si="23"/>
        <v/>
      </c>
    </row>
    <row r="749" spans="1:8" x14ac:dyDescent="0.3">
      <c r="A749">
        <v>748</v>
      </c>
      <c r="F749" t="str">
        <f t="shared" si="22"/>
        <v/>
      </c>
      <c r="H749" s="8" t="str">
        <f t="shared" si="23"/>
        <v/>
      </c>
    </row>
    <row r="750" spans="1:8" x14ac:dyDescent="0.3">
      <c r="A750">
        <v>749</v>
      </c>
      <c r="F750" t="str">
        <f t="shared" si="22"/>
        <v/>
      </c>
      <c r="H750" s="8" t="str">
        <f t="shared" si="23"/>
        <v/>
      </c>
    </row>
    <row r="751" spans="1:8" x14ac:dyDescent="0.3">
      <c r="A751">
        <v>750</v>
      </c>
      <c r="F751" t="str">
        <f t="shared" si="22"/>
        <v/>
      </c>
      <c r="H751" s="8" t="str">
        <f t="shared" si="23"/>
        <v/>
      </c>
    </row>
    <row r="752" spans="1:8" x14ac:dyDescent="0.3">
      <c r="A752">
        <v>751</v>
      </c>
      <c r="F752" t="str">
        <f t="shared" si="22"/>
        <v/>
      </c>
      <c r="H752" s="8" t="str">
        <f t="shared" si="23"/>
        <v/>
      </c>
    </row>
    <row r="753" spans="1:8" x14ac:dyDescent="0.3">
      <c r="A753">
        <v>752</v>
      </c>
      <c r="F753" t="str">
        <f t="shared" si="22"/>
        <v/>
      </c>
      <c r="H753" s="8" t="str">
        <f t="shared" si="23"/>
        <v/>
      </c>
    </row>
    <row r="754" spans="1:8" x14ac:dyDescent="0.3">
      <c r="A754">
        <v>753</v>
      </c>
      <c r="F754" t="str">
        <f t="shared" si="22"/>
        <v/>
      </c>
      <c r="H754" s="8" t="str">
        <f t="shared" si="23"/>
        <v/>
      </c>
    </row>
    <row r="755" spans="1:8" x14ac:dyDescent="0.3">
      <c r="A755">
        <v>754</v>
      </c>
      <c r="F755" t="str">
        <f t="shared" si="22"/>
        <v/>
      </c>
      <c r="H755" s="8" t="str">
        <f t="shared" si="23"/>
        <v/>
      </c>
    </row>
    <row r="756" spans="1:8" x14ac:dyDescent="0.3">
      <c r="A756">
        <v>755</v>
      </c>
      <c r="F756" t="str">
        <f t="shared" si="22"/>
        <v/>
      </c>
      <c r="H756" s="8" t="str">
        <f t="shared" si="23"/>
        <v/>
      </c>
    </row>
    <row r="757" spans="1:8" x14ac:dyDescent="0.3">
      <c r="A757">
        <v>756</v>
      </c>
      <c r="F757" t="str">
        <f t="shared" si="22"/>
        <v/>
      </c>
      <c r="H757" s="8" t="str">
        <f t="shared" si="23"/>
        <v/>
      </c>
    </row>
    <row r="758" spans="1:8" x14ac:dyDescent="0.3">
      <c r="A758">
        <v>757</v>
      </c>
      <c r="F758" t="str">
        <f t="shared" si="22"/>
        <v/>
      </c>
      <c r="H758" s="8" t="str">
        <f t="shared" si="23"/>
        <v/>
      </c>
    </row>
    <row r="759" spans="1:8" x14ac:dyDescent="0.3">
      <c r="A759">
        <v>758</v>
      </c>
      <c r="F759" t="str">
        <f t="shared" si="22"/>
        <v/>
      </c>
      <c r="H759" s="8" t="str">
        <f t="shared" si="23"/>
        <v/>
      </c>
    </row>
    <row r="760" spans="1:8" x14ac:dyDescent="0.3">
      <c r="A760">
        <v>759</v>
      </c>
      <c r="F760" t="str">
        <f t="shared" si="22"/>
        <v/>
      </c>
      <c r="H760" s="8" t="str">
        <f t="shared" si="23"/>
        <v/>
      </c>
    </row>
    <row r="761" spans="1:8" x14ac:dyDescent="0.3">
      <c r="A761">
        <v>760</v>
      </c>
      <c r="F761" t="str">
        <f t="shared" si="22"/>
        <v/>
      </c>
      <c r="H761" s="8" t="str">
        <f t="shared" si="23"/>
        <v/>
      </c>
    </row>
    <row r="762" spans="1:8" x14ac:dyDescent="0.3">
      <c r="A762">
        <v>761</v>
      </c>
      <c r="F762" t="str">
        <f t="shared" si="22"/>
        <v/>
      </c>
      <c r="H762" s="8" t="str">
        <f t="shared" si="23"/>
        <v/>
      </c>
    </row>
    <row r="763" spans="1:8" x14ac:dyDescent="0.3">
      <c r="A763">
        <v>762</v>
      </c>
      <c r="F763" t="str">
        <f t="shared" si="22"/>
        <v/>
      </c>
      <c r="H763" s="8" t="str">
        <f t="shared" si="23"/>
        <v/>
      </c>
    </row>
    <row r="764" spans="1:8" x14ac:dyDescent="0.3">
      <c r="A764">
        <v>763</v>
      </c>
      <c r="F764" t="str">
        <f t="shared" si="22"/>
        <v/>
      </c>
      <c r="H764" s="8" t="str">
        <f t="shared" si="23"/>
        <v/>
      </c>
    </row>
    <row r="765" spans="1:8" x14ac:dyDescent="0.3">
      <c r="A765">
        <v>764</v>
      </c>
      <c r="F765" t="str">
        <f t="shared" si="22"/>
        <v/>
      </c>
      <c r="H765" s="8" t="str">
        <f t="shared" si="23"/>
        <v/>
      </c>
    </row>
    <row r="766" spans="1:8" x14ac:dyDescent="0.3">
      <c r="A766">
        <v>765</v>
      </c>
      <c r="F766" t="str">
        <f t="shared" si="22"/>
        <v/>
      </c>
      <c r="H766" s="8" t="str">
        <f t="shared" si="23"/>
        <v/>
      </c>
    </row>
    <row r="767" spans="1:8" x14ac:dyDescent="0.3">
      <c r="A767">
        <v>766</v>
      </c>
      <c r="F767" t="str">
        <f t="shared" si="22"/>
        <v/>
      </c>
      <c r="H767" s="8" t="str">
        <f t="shared" si="23"/>
        <v/>
      </c>
    </row>
    <row r="768" spans="1:8" x14ac:dyDescent="0.3">
      <c r="A768">
        <v>767</v>
      </c>
      <c r="F768" t="str">
        <f t="shared" si="22"/>
        <v/>
      </c>
      <c r="H768" s="8" t="str">
        <f t="shared" si="23"/>
        <v/>
      </c>
    </row>
    <row r="769" spans="1:8" x14ac:dyDescent="0.3">
      <c r="A769">
        <v>768</v>
      </c>
      <c r="F769" t="str">
        <f t="shared" si="22"/>
        <v/>
      </c>
      <c r="H769" s="8" t="str">
        <f t="shared" si="23"/>
        <v/>
      </c>
    </row>
    <row r="770" spans="1:8" x14ac:dyDescent="0.3">
      <c r="A770">
        <v>769</v>
      </c>
      <c r="F770" t="str">
        <f t="shared" si="22"/>
        <v/>
      </c>
      <c r="H770" s="8" t="str">
        <f t="shared" si="23"/>
        <v/>
      </c>
    </row>
    <row r="771" spans="1:8" x14ac:dyDescent="0.3">
      <c r="A771">
        <v>770</v>
      </c>
      <c r="F771" t="str">
        <f t="shared" ref="F771:F834" si="24">IF(OR(ISBLANK(D771),ISBLANK(E771)),"",D771-E771)</f>
        <v/>
      </c>
      <c r="H771" s="8" t="str">
        <f t="shared" si="23"/>
        <v/>
      </c>
    </row>
    <row r="772" spans="1:8" x14ac:dyDescent="0.3">
      <c r="A772">
        <v>771</v>
      </c>
      <c r="F772" t="str">
        <f t="shared" si="24"/>
        <v/>
      </c>
      <c r="H772" s="8" t="str">
        <f t="shared" ref="H772:H835" si="25">IFERROR((G772-C772)/C772,"")</f>
        <v/>
      </c>
    </row>
    <row r="773" spans="1:8" x14ac:dyDescent="0.3">
      <c r="A773">
        <v>772</v>
      </c>
      <c r="F773" t="str">
        <f t="shared" si="24"/>
        <v/>
      </c>
      <c r="H773" s="8" t="str">
        <f t="shared" si="25"/>
        <v/>
      </c>
    </row>
    <row r="774" spans="1:8" x14ac:dyDescent="0.3">
      <c r="A774">
        <v>773</v>
      </c>
      <c r="F774" t="str">
        <f t="shared" si="24"/>
        <v/>
      </c>
      <c r="H774" s="8" t="str">
        <f t="shared" si="25"/>
        <v/>
      </c>
    </row>
    <row r="775" spans="1:8" x14ac:dyDescent="0.3">
      <c r="A775">
        <v>774</v>
      </c>
      <c r="F775" t="str">
        <f t="shared" si="24"/>
        <v/>
      </c>
      <c r="H775" s="8" t="str">
        <f t="shared" si="25"/>
        <v/>
      </c>
    </row>
    <row r="776" spans="1:8" x14ac:dyDescent="0.3">
      <c r="A776">
        <v>775</v>
      </c>
      <c r="F776" t="str">
        <f t="shared" si="24"/>
        <v/>
      </c>
      <c r="H776" s="8" t="str">
        <f t="shared" si="25"/>
        <v/>
      </c>
    </row>
    <row r="777" spans="1:8" x14ac:dyDescent="0.3">
      <c r="A777">
        <v>776</v>
      </c>
      <c r="F777" t="str">
        <f t="shared" si="24"/>
        <v/>
      </c>
      <c r="H777" s="8" t="str">
        <f t="shared" si="25"/>
        <v/>
      </c>
    </row>
    <row r="778" spans="1:8" x14ac:dyDescent="0.3">
      <c r="A778">
        <v>777</v>
      </c>
      <c r="F778" t="str">
        <f t="shared" si="24"/>
        <v/>
      </c>
      <c r="H778" s="8" t="str">
        <f t="shared" si="25"/>
        <v/>
      </c>
    </row>
    <row r="779" spans="1:8" x14ac:dyDescent="0.3">
      <c r="A779">
        <v>778</v>
      </c>
      <c r="F779" t="str">
        <f t="shared" si="24"/>
        <v/>
      </c>
      <c r="H779" s="8" t="str">
        <f t="shared" si="25"/>
        <v/>
      </c>
    </row>
    <row r="780" spans="1:8" x14ac:dyDescent="0.3">
      <c r="A780">
        <v>779</v>
      </c>
      <c r="F780" t="str">
        <f t="shared" si="24"/>
        <v/>
      </c>
      <c r="H780" s="8" t="str">
        <f t="shared" si="25"/>
        <v/>
      </c>
    </row>
    <row r="781" spans="1:8" x14ac:dyDescent="0.3">
      <c r="A781">
        <v>780</v>
      </c>
      <c r="F781" t="str">
        <f t="shared" si="24"/>
        <v/>
      </c>
      <c r="H781" s="8" t="str">
        <f t="shared" si="25"/>
        <v/>
      </c>
    </row>
    <row r="782" spans="1:8" x14ac:dyDescent="0.3">
      <c r="A782">
        <v>781</v>
      </c>
      <c r="F782" t="str">
        <f t="shared" si="24"/>
        <v/>
      </c>
      <c r="H782" s="8" t="str">
        <f t="shared" si="25"/>
        <v/>
      </c>
    </row>
    <row r="783" spans="1:8" x14ac:dyDescent="0.3">
      <c r="A783">
        <v>782</v>
      </c>
      <c r="F783" t="str">
        <f t="shared" si="24"/>
        <v/>
      </c>
      <c r="H783" s="8" t="str">
        <f t="shared" si="25"/>
        <v/>
      </c>
    </row>
    <row r="784" spans="1:8" x14ac:dyDescent="0.3">
      <c r="A784">
        <v>783</v>
      </c>
      <c r="F784" t="str">
        <f t="shared" si="24"/>
        <v/>
      </c>
      <c r="H784" s="8" t="str">
        <f t="shared" si="25"/>
        <v/>
      </c>
    </row>
    <row r="785" spans="1:8" x14ac:dyDescent="0.3">
      <c r="A785">
        <v>784</v>
      </c>
      <c r="F785" t="str">
        <f t="shared" si="24"/>
        <v/>
      </c>
      <c r="H785" s="8" t="str">
        <f t="shared" si="25"/>
        <v/>
      </c>
    </row>
    <row r="786" spans="1:8" x14ac:dyDescent="0.3">
      <c r="A786">
        <v>785</v>
      </c>
      <c r="F786" t="str">
        <f t="shared" si="24"/>
        <v/>
      </c>
      <c r="H786" s="8" t="str">
        <f t="shared" si="25"/>
        <v/>
      </c>
    </row>
    <row r="787" spans="1:8" x14ac:dyDescent="0.3">
      <c r="A787">
        <v>786</v>
      </c>
      <c r="F787" t="str">
        <f t="shared" si="24"/>
        <v/>
      </c>
      <c r="H787" s="8" t="str">
        <f t="shared" si="25"/>
        <v/>
      </c>
    </row>
    <row r="788" spans="1:8" x14ac:dyDescent="0.3">
      <c r="A788">
        <v>787</v>
      </c>
      <c r="F788" t="str">
        <f t="shared" si="24"/>
        <v/>
      </c>
      <c r="H788" s="8" t="str">
        <f t="shared" si="25"/>
        <v/>
      </c>
    </row>
    <row r="789" spans="1:8" x14ac:dyDescent="0.3">
      <c r="A789">
        <v>788</v>
      </c>
      <c r="F789" t="str">
        <f t="shared" si="24"/>
        <v/>
      </c>
      <c r="H789" s="8" t="str">
        <f t="shared" si="25"/>
        <v/>
      </c>
    </row>
    <row r="790" spans="1:8" x14ac:dyDescent="0.3">
      <c r="A790">
        <v>789</v>
      </c>
      <c r="F790" t="str">
        <f t="shared" si="24"/>
        <v/>
      </c>
      <c r="H790" s="8" t="str">
        <f t="shared" si="25"/>
        <v/>
      </c>
    </row>
    <row r="791" spans="1:8" x14ac:dyDescent="0.3">
      <c r="A791">
        <v>790</v>
      </c>
      <c r="F791" t="str">
        <f t="shared" si="24"/>
        <v/>
      </c>
      <c r="H791" s="8" t="str">
        <f t="shared" si="25"/>
        <v/>
      </c>
    </row>
    <row r="792" spans="1:8" x14ac:dyDescent="0.3">
      <c r="A792">
        <v>791</v>
      </c>
      <c r="F792" t="str">
        <f t="shared" si="24"/>
        <v/>
      </c>
      <c r="H792" s="8" t="str">
        <f t="shared" si="25"/>
        <v/>
      </c>
    </row>
    <row r="793" spans="1:8" x14ac:dyDescent="0.3">
      <c r="A793">
        <v>792</v>
      </c>
      <c r="F793" t="str">
        <f t="shared" si="24"/>
        <v/>
      </c>
      <c r="H793" s="8" t="str">
        <f t="shared" si="25"/>
        <v/>
      </c>
    </row>
    <row r="794" spans="1:8" x14ac:dyDescent="0.3">
      <c r="A794">
        <v>793</v>
      </c>
      <c r="F794" t="str">
        <f t="shared" si="24"/>
        <v/>
      </c>
      <c r="H794" s="8" t="str">
        <f t="shared" si="25"/>
        <v/>
      </c>
    </row>
    <row r="795" spans="1:8" x14ac:dyDescent="0.3">
      <c r="A795">
        <v>794</v>
      </c>
      <c r="F795" t="str">
        <f t="shared" si="24"/>
        <v/>
      </c>
      <c r="H795" s="8" t="str">
        <f t="shared" si="25"/>
        <v/>
      </c>
    </row>
    <row r="796" spans="1:8" x14ac:dyDescent="0.3">
      <c r="A796">
        <v>795</v>
      </c>
      <c r="F796" t="str">
        <f t="shared" si="24"/>
        <v/>
      </c>
      <c r="H796" s="8" t="str">
        <f t="shared" si="25"/>
        <v/>
      </c>
    </row>
    <row r="797" spans="1:8" x14ac:dyDescent="0.3">
      <c r="A797">
        <v>796</v>
      </c>
      <c r="F797" t="str">
        <f t="shared" si="24"/>
        <v/>
      </c>
      <c r="H797" s="8" t="str">
        <f t="shared" si="25"/>
        <v/>
      </c>
    </row>
    <row r="798" spans="1:8" x14ac:dyDescent="0.3">
      <c r="A798">
        <v>797</v>
      </c>
      <c r="F798" t="str">
        <f t="shared" si="24"/>
        <v/>
      </c>
      <c r="H798" s="8" t="str">
        <f t="shared" si="25"/>
        <v/>
      </c>
    </row>
    <row r="799" spans="1:8" x14ac:dyDescent="0.3">
      <c r="A799">
        <v>798</v>
      </c>
      <c r="F799" t="str">
        <f t="shared" si="24"/>
        <v/>
      </c>
      <c r="H799" s="8" t="str">
        <f t="shared" si="25"/>
        <v/>
      </c>
    </row>
    <row r="800" spans="1:8" x14ac:dyDescent="0.3">
      <c r="A800">
        <v>799</v>
      </c>
      <c r="F800" t="str">
        <f t="shared" si="24"/>
        <v/>
      </c>
      <c r="H800" s="8" t="str">
        <f t="shared" si="25"/>
        <v/>
      </c>
    </row>
    <row r="801" spans="1:8" x14ac:dyDescent="0.3">
      <c r="A801">
        <v>800</v>
      </c>
      <c r="F801" t="str">
        <f t="shared" si="24"/>
        <v/>
      </c>
      <c r="H801" s="8" t="str">
        <f t="shared" si="25"/>
        <v/>
      </c>
    </row>
    <row r="802" spans="1:8" x14ac:dyDescent="0.3">
      <c r="A802">
        <v>801</v>
      </c>
      <c r="F802" t="str">
        <f t="shared" si="24"/>
        <v/>
      </c>
      <c r="H802" s="8" t="str">
        <f t="shared" si="25"/>
        <v/>
      </c>
    </row>
    <row r="803" spans="1:8" x14ac:dyDescent="0.3">
      <c r="A803">
        <v>802</v>
      </c>
      <c r="F803" t="str">
        <f t="shared" si="24"/>
        <v/>
      </c>
      <c r="H803" s="8" t="str">
        <f t="shared" si="25"/>
        <v/>
      </c>
    </row>
    <row r="804" spans="1:8" x14ac:dyDescent="0.3">
      <c r="A804">
        <v>803</v>
      </c>
      <c r="F804" t="str">
        <f t="shared" si="24"/>
        <v/>
      </c>
      <c r="H804" s="8" t="str">
        <f t="shared" si="25"/>
        <v/>
      </c>
    </row>
    <row r="805" spans="1:8" x14ac:dyDescent="0.3">
      <c r="A805">
        <v>804</v>
      </c>
      <c r="F805" t="str">
        <f t="shared" si="24"/>
        <v/>
      </c>
      <c r="H805" s="8" t="str">
        <f t="shared" si="25"/>
        <v/>
      </c>
    </row>
    <row r="806" spans="1:8" x14ac:dyDescent="0.3">
      <c r="A806">
        <v>805</v>
      </c>
      <c r="F806" t="str">
        <f t="shared" si="24"/>
        <v/>
      </c>
      <c r="H806" s="8" t="str">
        <f t="shared" si="25"/>
        <v/>
      </c>
    </row>
    <row r="807" spans="1:8" x14ac:dyDescent="0.3">
      <c r="A807">
        <v>806</v>
      </c>
      <c r="F807" t="str">
        <f t="shared" si="24"/>
        <v/>
      </c>
      <c r="H807" s="8" t="str">
        <f t="shared" si="25"/>
        <v/>
      </c>
    </row>
    <row r="808" spans="1:8" x14ac:dyDescent="0.3">
      <c r="A808">
        <v>807</v>
      </c>
      <c r="F808" t="str">
        <f t="shared" si="24"/>
        <v/>
      </c>
      <c r="H808" s="8" t="str">
        <f t="shared" si="25"/>
        <v/>
      </c>
    </row>
    <row r="809" spans="1:8" x14ac:dyDescent="0.3">
      <c r="A809">
        <v>808</v>
      </c>
      <c r="F809" t="str">
        <f t="shared" si="24"/>
        <v/>
      </c>
      <c r="H809" s="8" t="str">
        <f t="shared" si="25"/>
        <v/>
      </c>
    </row>
    <row r="810" spans="1:8" x14ac:dyDescent="0.3">
      <c r="A810">
        <v>809</v>
      </c>
      <c r="F810" t="str">
        <f t="shared" si="24"/>
        <v/>
      </c>
      <c r="H810" s="8" t="str">
        <f t="shared" si="25"/>
        <v/>
      </c>
    </row>
    <row r="811" spans="1:8" x14ac:dyDescent="0.3">
      <c r="A811">
        <v>810</v>
      </c>
      <c r="F811" t="str">
        <f t="shared" si="24"/>
        <v/>
      </c>
      <c r="H811" s="8" t="str">
        <f t="shared" si="25"/>
        <v/>
      </c>
    </row>
    <row r="812" spans="1:8" x14ac:dyDescent="0.3">
      <c r="A812">
        <v>811</v>
      </c>
      <c r="F812" t="str">
        <f t="shared" si="24"/>
        <v/>
      </c>
      <c r="H812" s="8" t="str">
        <f t="shared" si="25"/>
        <v/>
      </c>
    </row>
    <row r="813" spans="1:8" x14ac:dyDescent="0.3">
      <c r="A813">
        <v>812</v>
      </c>
      <c r="F813" t="str">
        <f t="shared" si="24"/>
        <v/>
      </c>
      <c r="H813" s="8" t="str">
        <f t="shared" si="25"/>
        <v/>
      </c>
    </row>
    <row r="814" spans="1:8" x14ac:dyDescent="0.3">
      <c r="A814">
        <v>813</v>
      </c>
      <c r="F814" t="str">
        <f t="shared" si="24"/>
        <v/>
      </c>
      <c r="H814" s="8" t="str">
        <f t="shared" si="25"/>
        <v/>
      </c>
    </row>
    <row r="815" spans="1:8" x14ac:dyDescent="0.3">
      <c r="A815">
        <v>814</v>
      </c>
      <c r="F815" t="str">
        <f t="shared" si="24"/>
        <v/>
      </c>
      <c r="H815" s="8" t="str">
        <f t="shared" si="25"/>
        <v/>
      </c>
    </row>
    <row r="816" spans="1:8" x14ac:dyDescent="0.3">
      <c r="A816">
        <v>815</v>
      </c>
      <c r="F816" t="str">
        <f t="shared" si="24"/>
        <v/>
      </c>
      <c r="H816" s="8" t="str">
        <f t="shared" si="25"/>
        <v/>
      </c>
    </row>
    <row r="817" spans="1:8" x14ac:dyDescent="0.3">
      <c r="A817">
        <v>816</v>
      </c>
      <c r="F817" t="str">
        <f t="shared" si="24"/>
        <v/>
      </c>
      <c r="H817" s="8" t="str">
        <f t="shared" si="25"/>
        <v/>
      </c>
    </row>
    <row r="818" spans="1:8" x14ac:dyDescent="0.3">
      <c r="A818">
        <v>817</v>
      </c>
      <c r="F818" t="str">
        <f t="shared" si="24"/>
        <v/>
      </c>
      <c r="H818" s="8" t="str">
        <f t="shared" si="25"/>
        <v/>
      </c>
    </row>
    <row r="819" spans="1:8" x14ac:dyDescent="0.3">
      <c r="A819">
        <v>818</v>
      </c>
      <c r="F819" t="str">
        <f t="shared" si="24"/>
        <v/>
      </c>
      <c r="H819" s="8" t="str">
        <f t="shared" si="25"/>
        <v/>
      </c>
    </row>
    <row r="820" spans="1:8" x14ac:dyDescent="0.3">
      <c r="A820">
        <v>819</v>
      </c>
      <c r="F820" t="str">
        <f t="shared" si="24"/>
        <v/>
      </c>
      <c r="H820" s="8" t="str">
        <f t="shared" si="25"/>
        <v/>
      </c>
    </row>
    <row r="821" spans="1:8" x14ac:dyDescent="0.3">
      <c r="A821">
        <v>820</v>
      </c>
      <c r="F821" t="str">
        <f t="shared" si="24"/>
        <v/>
      </c>
      <c r="H821" s="8" t="str">
        <f t="shared" si="25"/>
        <v/>
      </c>
    </row>
    <row r="822" spans="1:8" x14ac:dyDescent="0.3">
      <c r="A822">
        <v>821</v>
      </c>
      <c r="F822" t="str">
        <f t="shared" si="24"/>
        <v/>
      </c>
      <c r="H822" s="8" t="str">
        <f t="shared" si="25"/>
        <v/>
      </c>
    </row>
    <row r="823" spans="1:8" x14ac:dyDescent="0.3">
      <c r="A823">
        <v>822</v>
      </c>
      <c r="F823" t="str">
        <f t="shared" si="24"/>
        <v/>
      </c>
      <c r="H823" s="8" t="str">
        <f t="shared" si="25"/>
        <v/>
      </c>
    </row>
    <row r="824" spans="1:8" x14ac:dyDescent="0.3">
      <c r="A824">
        <v>823</v>
      </c>
      <c r="F824" t="str">
        <f t="shared" si="24"/>
        <v/>
      </c>
      <c r="H824" s="8" t="str">
        <f t="shared" si="25"/>
        <v/>
      </c>
    </row>
    <row r="825" spans="1:8" x14ac:dyDescent="0.3">
      <c r="A825">
        <v>824</v>
      </c>
      <c r="F825" t="str">
        <f t="shared" si="24"/>
        <v/>
      </c>
      <c r="H825" s="8" t="str">
        <f t="shared" si="25"/>
        <v/>
      </c>
    </row>
    <row r="826" spans="1:8" x14ac:dyDescent="0.3">
      <c r="A826">
        <v>825</v>
      </c>
      <c r="F826" t="str">
        <f t="shared" si="24"/>
        <v/>
      </c>
      <c r="H826" s="8" t="str">
        <f t="shared" si="25"/>
        <v/>
      </c>
    </row>
    <row r="827" spans="1:8" x14ac:dyDescent="0.3">
      <c r="A827">
        <v>826</v>
      </c>
      <c r="F827" t="str">
        <f t="shared" si="24"/>
        <v/>
      </c>
      <c r="H827" s="8" t="str">
        <f t="shared" si="25"/>
        <v/>
      </c>
    </row>
    <row r="828" spans="1:8" x14ac:dyDescent="0.3">
      <c r="A828">
        <v>827</v>
      </c>
      <c r="F828" t="str">
        <f t="shared" si="24"/>
        <v/>
      </c>
      <c r="H828" s="8" t="str">
        <f t="shared" si="25"/>
        <v/>
      </c>
    </row>
    <row r="829" spans="1:8" x14ac:dyDescent="0.3">
      <c r="A829">
        <v>828</v>
      </c>
      <c r="F829" t="str">
        <f t="shared" si="24"/>
        <v/>
      </c>
      <c r="H829" s="8" t="str">
        <f t="shared" si="25"/>
        <v/>
      </c>
    </row>
    <row r="830" spans="1:8" x14ac:dyDescent="0.3">
      <c r="A830">
        <v>829</v>
      </c>
      <c r="F830" t="str">
        <f t="shared" si="24"/>
        <v/>
      </c>
      <c r="H830" s="8" t="str">
        <f t="shared" si="25"/>
        <v/>
      </c>
    </row>
    <row r="831" spans="1:8" x14ac:dyDescent="0.3">
      <c r="A831">
        <v>830</v>
      </c>
      <c r="F831" t="str">
        <f t="shared" si="24"/>
        <v/>
      </c>
      <c r="H831" s="8" t="str">
        <f t="shared" si="25"/>
        <v/>
      </c>
    </row>
    <row r="832" spans="1:8" x14ac:dyDescent="0.3">
      <c r="A832">
        <v>831</v>
      </c>
      <c r="F832" t="str">
        <f t="shared" si="24"/>
        <v/>
      </c>
      <c r="H832" s="8" t="str">
        <f t="shared" si="25"/>
        <v/>
      </c>
    </row>
    <row r="833" spans="1:8" x14ac:dyDescent="0.3">
      <c r="A833">
        <v>832</v>
      </c>
      <c r="F833" t="str">
        <f t="shared" si="24"/>
        <v/>
      </c>
      <c r="H833" s="8" t="str">
        <f t="shared" si="25"/>
        <v/>
      </c>
    </row>
    <row r="834" spans="1:8" x14ac:dyDescent="0.3">
      <c r="A834">
        <v>833</v>
      </c>
      <c r="F834" t="str">
        <f t="shared" si="24"/>
        <v/>
      </c>
      <c r="H834" s="8" t="str">
        <f t="shared" si="25"/>
        <v/>
      </c>
    </row>
    <row r="835" spans="1:8" x14ac:dyDescent="0.3">
      <c r="A835">
        <v>834</v>
      </c>
      <c r="F835" t="str">
        <f t="shared" ref="F835:F898" si="26">IF(OR(ISBLANK(D835),ISBLANK(E835)),"",D835-E835)</f>
        <v/>
      </c>
      <c r="H835" s="8" t="str">
        <f t="shared" si="25"/>
        <v/>
      </c>
    </row>
    <row r="836" spans="1:8" x14ac:dyDescent="0.3">
      <c r="A836">
        <v>835</v>
      </c>
      <c r="F836" t="str">
        <f t="shared" si="26"/>
        <v/>
      </c>
      <c r="H836" s="8" t="str">
        <f t="shared" ref="H836:H899" si="27">IFERROR((G836-C836)/C836,"")</f>
        <v/>
      </c>
    </row>
    <row r="837" spans="1:8" x14ac:dyDescent="0.3">
      <c r="A837">
        <v>836</v>
      </c>
      <c r="F837" t="str">
        <f t="shared" si="26"/>
        <v/>
      </c>
      <c r="H837" s="8" t="str">
        <f t="shared" si="27"/>
        <v/>
      </c>
    </row>
    <row r="838" spans="1:8" x14ac:dyDescent="0.3">
      <c r="A838">
        <v>837</v>
      </c>
      <c r="F838" t="str">
        <f t="shared" si="26"/>
        <v/>
      </c>
      <c r="H838" s="8" t="str">
        <f t="shared" si="27"/>
        <v/>
      </c>
    </row>
    <row r="839" spans="1:8" x14ac:dyDescent="0.3">
      <c r="A839">
        <v>838</v>
      </c>
      <c r="F839" t="str">
        <f t="shared" si="26"/>
        <v/>
      </c>
      <c r="H839" s="8" t="str">
        <f t="shared" si="27"/>
        <v/>
      </c>
    </row>
    <row r="840" spans="1:8" x14ac:dyDescent="0.3">
      <c r="A840">
        <v>839</v>
      </c>
      <c r="F840" t="str">
        <f t="shared" si="26"/>
        <v/>
      </c>
      <c r="H840" s="8" t="str">
        <f t="shared" si="27"/>
        <v/>
      </c>
    </row>
    <row r="841" spans="1:8" x14ac:dyDescent="0.3">
      <c r="A841">
        <v>840</v>
      </c>
      <c r="F841" t="str">
        <f t="shared" si="26"/>
        <v/>
      </c>
      <c r="H841" s="8" t="str">
        <f t="shared" si="27"/>
        <v/>
      </c>
    </row>
    <row r="842" spans="1:8" x14ac:dyDescent="0.3">
      <c r="A842">
        <v>841</v>
      </c>
      <c r="F842" t="str">
        <f t="shared" si="26"/>
        <v/>
      </c>
      <c r="H842" s="8" t="str">
        <f t="shared" si="27"/>
        <v/>
      </c>
    </row>
    <row r="843" spans="1:8" x14ac:dyDescent="0.3">
      <c r="A843">
        <v>842</v>
      </c>
      <c r="F843" t="str">
        <f t="shared" si="26"/>
        <v/>
      </c>
      <c r="H843" s="8" t="str">
        <f t="shared" si="27"/>
        <v/>
      </c>
    </row>
    <row r="844" spans="1:8" x14ac:dyDescent="0.3">
      <c r="A844">
        <v>843</v>
      </c>
      <c r="F844" t="str">
        <f t="shared" si="26"/>
        <v/>
      </c>
      <c r="H844" s="8" t="str">
        <f t="shared" si="27"/>
        <v/>
      </c>
    </row>
    <row r="845" spans="1:8" x14ac:dyDescent="0.3">
      <c r="A845">
        <v>844</v>
      </c>
      <c r="F845" t="str">
        <f t="shared" si="26"/>
        <v/>
      </c>
      <c r="H845" s="8" t="str">
        <f t="shared" si="27"/>
        <v/>
      </c>
    </row>
    <row r="846" spans="1:8" x14ac:dyDescent="0.3">
      <c r="A846">
        <v>845</v>
      </c>
      <c r="F846" t="str">
        <f t="shared" si="26"/>
        <v/>
      </c>
      <c r="H846" s="8" t="str">
        <f t="shared" si="27"/>
        <v/>
      </c>
    </row>
    <row r="847" spans="1:8" x14ac:dyDescent="0.3">
      <c r="A847">
        <v>846</v>
      </c>
      <c r="F847" t="str">
        <f t="shared" si="26"/>
        <v/>
      </c>
      <c r="H847" s="8" t="str">
        <f t="shared" si="27"/>
        <v/>
      </c>
    </row>
    <row r="848" spans="1:8" x14ac:dyDescent="0.3">
      <c r="A848">
        <v>847</v>
      </c>
      <c r="F848" t="str">
        <f t="shared" si="26"/>
        <v/>
      </c>
      <c r="H848" s="8" t="str">
        <f t="shared" si="27"/>
        <v/>
      </c>
    </row>
    <row r="849" spans="1:8" x14ac:dyDescent="0.3">
      <c r="A849">
        <v>848</v>
      </c>
      <c r="F849" t="str">
        <f t="shared" si="26"/>
        <v/>
      </c>
      <c r="H849" s="8" t="str">
        <f t="shared" si="27"/>
        <v/>
      </c>
    </row>
    <row r="850" spans="1:8" x14ac:dyDescent="0.3">
      <c r="A850">
        <v>849</v>
      </c>
      <c r="F850" t="str">
        <f t="shared" si="26"/>
        <v/>
      </c>
      <c r="H850" s="8" t="str">
        <f t="shared" si="27"/>
        <v/>
      </c>
    </row>
    <row r="851" spans="1:8" x14ac:dyDescent="0.3">
      <c r="A851">
        <v>850</v>
      </c>
      <c r="F851" t="str">
        <f t="shared" si="26"/>
        <v/>
      </c>
      <c r="H851" s="8" t="str">
        <f t="shared" si="27"/>
        <v/>
      </c>
    </row>
    <row r="852" spans="1:8" x14ac:dyDescent="0.3">
      <c r="A852">
        <v>851</v>
      </c>
      <c r="F852" t="str">
        <f t="shared" si="26"/>
        <v/>
      </c>
      <c r="H852" s="8" t="str">
        <f t="shared" si="27"/>
        <v/>
      </c>
    </row>
    <row r="853" spans="1:8" x14ac:dyDescent="0.3">
      <c r="A853">
        <v>852</v>
      </c>
      <c r="F853" t="str">
        <f t="shared" si="26"/>
        <v/>
      </c>
      <c r="H853" s="8" t="str">
        <f t="shared" si="27"/>
        <v/>
      </c>
    </row>
    <row r="854" spans="1:8" x14ac:dyDescent="0.3">
      <c r="A854">
        <v>853</v>
      </c>
      <c r="F854" t="str">
        <f t="shared" si="26"/>
        <v/>
      </c>
      <c r="H854" s="8" t="str">
        <f t="shared" si="27"/>
        <v/>
      </c>
    </row>
    <row r="855" spans="1:8" x14ac:dyDescent="0.3">
      <c r="A855">
        <v>854</v>
      </c>
      <c r="F855" t="str">
        <f t="shared" si="26"/>
        <v/>
      </c>
      <c r="H855" s="8" t="str">
        <f t="shared" si="27"/>
        <v/>
      </c>
    </row>
    <row r="856" spans="1:8" x14ac:dyDescent="0.3">
      <c r="A856">
        <v>855</v>
      </c>
      <c r="F856" t="str">
        <f t="shared" si="26"/>
        <v/>
      </c>
      <c r="H856" s="8" t="str">
        <f t="shared" si="27"/>
        <v/>
      </c>
    </row>
    <row r="857" spans="1:8" x14ac:dyDescent="0.3">
      <c r="A857">
        <v>856</v>
      </c>
      <c r="F857" t="str">
        <f t="shared" si="26"/>
        <v/>
      </c>
      <c r="H857" s="8" t="str">
        <f t="shared" si="27"/>
        <v/>
      </c>
    </row>
    <row r="858" spans="1:8" x14ac:dyDescent="0.3">
      <c r="A858">
        <v>857</v>
      </c>
      <c r="F858" t="str">
        <f t="shared" si="26"/>
        <v/>
      </c>
      <c r="H858" s="8" t="str">
        <f t="shared" si="27"/>
        <v/>
      </c>
    </row>
    <row r="859" spans="1:8" x14ac:dyDescent="0.3">
      <c r="A859">
        <v>858</v>
      </c>
      <c r="F859" t="str">
        <f t="shared" si="26"/>
        <v/>
      </c>
      <c r="H859" s="8" t="str">
        <f t="shared" si="27"/>
        <v/>
      </c>
    </row>
    <row r="860" spans="1:8" x14ac:dyDescent="0.3">
      <c r="A860">
        <v>859</v>
      </c>
      <c r="F860" t="str">
        <f t="shared" si="26"/>
        <v/>
      </c>
      <c r="H860" s="8" t="str">
        <f t="shared" si="27"/>
        <v/>
      </c>
    </row>
    <row r="861" spans="1:8" x14ac:dyDescent="0.3">
      <c r="A861">
        <v>860</v>
      </c>
      <c r="F861" t="str">
        <f t="shared" si="26"/>
        <v/>
      </c>
      <c r="H861" s="8" t="str">
        <f t="shared" si="27"/>
        <v/>
      </c>
    </row>
    <row r="862" spans="1:8" x14ac:dyDescent="0.3">
      <c r="A862">
        <v>861</v>
      </c>
      <c r="F862" t="str">
        <f t="shared" si="26"/>
        <v/>
      </c>
      <c r="H862" s="8" t="str">
        <f t="shared" si="27"/>
        <v/>
      </c>
    </row>
    <row r="863" spans="1:8" x14ac:dyDescent="0.3">
      <c r="A863">
        <v>862</v>
      </c>
      <c r="F863" t="str">
        <f t="shared" si="26"/>
        <v/>
      </c>
      <c r="H863" s="8" t="str">
        <f t="shared" si="27"/>
        <v/>
      </c>
    </row>
    <row r="864" spans="1:8" x14ac:dyDescent="0.3">
      <c r="A864">
        <v>863</v>
      </c>
      <c r="F864" t="str">
        <f t="shared" si="26"/>
        <v/>
      </c>
      <c r="H864" s="8" t="str">
        <f t="shared" si="27"/>
        <v/>
      </c>
    </row>
    <row r="865" spans="1:8" x14ac:dyDescent="0.3">
      <c r="A865">
        <v>864</v>
      </c>
      <c r="F865" t="str">
        <f t="shared" si="26"/>
        <v/>
      </c>
      <c r="H865" s="8" t="str">
        <f t="shared" si="27"/>
        <v/>
      </c>
    </row>
    <row r="866" spans="1:8" x14ac:dyDescent="0.3">
      <c r="A866">
        <v>865</v>
      </c>
      <c r="F866" t="str">
        <f t="shared" si="26"/>
        <v/>
      </c>
      <c r="H866" s="8" t="str">
        <f t="shared" si="27"/>
        <v/>
      </c>
    </row>
    <row r="867" spans="1:8" x14ac:dyDescent="0.3">
      <c r="A867">
        <v>866</v>
      </c>
      <c r="F867" t="str">
        <f t="shared" si="26"/>
        <v/>
      </c>
      <c r="H867" s="8" t="str">
        <f t="shared" si="27"/>
        <v/>
      </c>
    </row>
    <row r="868" spans="1:8" x14ac:dyDescent="0.3">
      <c r="A868">
        <v>867</v>
      </c>
      <c r="F868" t="str">
        <f t="shared" si="26"/>
        <v/>
      </c>
      <c r="H868" s="8" t="str">
        <f t="shared" si="27"/>
        <v/>
      </c>
    </row>
    <row r="869" spans="1:8" x14ac:dyDescent="0.3">
      <c r="A869">
        <v>868</v>
      </c>
      <c r="F869" t="str">
        <f t="shared" si="26"/>
        <v/>
      </c>
      <c r="H869" s="8" t="str">
        <f t="shared" si="27"/>
        <v/>
      </c>
    </row>
    <row r="870" spans="1:8" x14ac:dyDescent="0.3">
      <c r="A870">
        <v>869</v>
      </c>
      <c r="F870" t="str">
        <f t="shared" si="26"/>
        <v/>
      </c>
      <c r="H870" s="8" t="str">
        <f t="shared" si="27"/>
        <v/>
      </c>
    </row>
    <row r="871" spans="1:8" x14ac:dyDescent="0.3">
      <c r="A871">
        <v>870</v>
      </c>
      <c r="F871" t="str">
        <f t="shared" si="26"/>
        <v/>
      </c>
      <c r="H871" s="8" t="str">
        <f t="shared" si="27"/>
        <v/>
      </c>
    </row>
    <row r="872" spans="1:8" x14ac:dyDescent="0.3">
      <c r="A872">
        <v>871</v>
      </c>
      <c r="F872" t="str">
        <f t="shared" si="26"/>
        <v/>
      </c>
      <c r="H872" s="8" t="str">
        <f t="shared" si="27"/>
        <v/>
      </c>
    </row>
    <row r="873" spans="1:8" x14ac:dyDescent="0.3">
      <c r="A873">
        <v>872</v>
      </c>
      <c r="F873" t="str">
        <f t="shared" si="26"/>
        <v/>
      </c>
      <c r="H873" s="8" t="str">
        <f t="shared" si="27"/>
        <v/>
      </c>
    </row>
    <row r="874" spans="1:8" x14ac:dyDescent="0.3">
      <c r="A874">
        <v>873</v>
      </c>
      <c r="F874" t="str">
        <f t="shared" si="26"/>
        <v/>
      </c>
      <c r="H874" s="8" t="str">
        <f t="shared" si="27"/>
        <v/>
      </c>
    </row>
    <row r="875" spans="1:8" x14ac:dyDescent="0.3">
      <c r="A875">
        <v>874</v>
      </c>
      <c r="F875" t="str">
        <f t="shared" si="26"/>
        <v/>
      </c>
      <c r="H875" s="8" t="str">
        <f t="shared" si="27"/>
        <v/>
      </c>
    </row>
    <row r="876" spans="1:8" x14ac:dyDescent="0.3">
      <c r="A876">
        <v>875</v>
      </c>
      <c r="F876" t="str">
        <f t="shared" si="26"/>
        <v/>
      </c>
      <c r="H876" s="8" t="str">
        <f t="shared" si="27"/>
        <v/>
      </c>
    </row>
    <row r="877" spans="1:8" x14ac:dyDescent="0.3">
      <c r="A877">
        <v>876</v>
      </c>
      <c r="F877" t="str">
        <f t="shared" si="26"/>
        <v/>
      </c>
      <c r="H877" s="8" t="str">
        <f t="shared" si="27"/>
        <v/>
      </c>
    </row>
    <row r="878" spans="1:8" x14ac:dyDescent="0.3">
      <c r="A878">
        <v>877</v>
      </c>
      <c r="F878" t="str">
        <f t="shared" si="26"/>
        <v/>
      </c>
      <c r="H878" s="8" t="str">
        <f t="shared" si="27"/>
        <v/>
      </c>
    </row>
    <row r="879" spans="1:8" x14ac:dyDescent="0.3">
      <c r="A879">
        <v>878</v>
      </c>
      <c r="F879" t="str">
        <f t="shared" si="26"/>
        <v/>
      </c>
      <c r="H879" s="8" t="str">
        <f t="shared" si="27"/>
        <v/>
      </c>
    </row>
    <row r="880" spans="1:8" x14ac:dyDescent="0.3">
      <c r="A880">
        <v>879</v>
      </c>
      <c r="F880" t="str">
        <f t="shared" si="26"/>
        <v/>
      </c>
      <c r="H880" s="8" t="str">
        <f t="shared" si="27"/>
        <v/>
      </c>
    </row>
    <row r="881" spans="1:8" x14ac:dyDescent="0.3">
      <c r="A881">
        <v>880</v>
      </c>
      <c r="F881" t="str">
        <f t="shared" si="26"/>
        <v/>
      </c>
      <c r="H881" s="8" t="str">
        <f t="shared" si="27"/>
        <v/>
      </c>
    </row>
    <row r="882" spans="1:8" x14ac:dyDescent="0.3">
      <c r="A882">
        <v>881</v>
      </c>
      <c r="F882" t="str">
        <f t="shared" si="26"/>
        <v/>
      </c>
      <c r="H882" s="8" t="str">
        <f t="shared" si="27"/>
        <v/>
      </c>
    </row>
    <row r="883" spans="1:8" x14ac:dyDescent="0.3">
      <c r="A883">
        <v>882</v>
      </c>
      <c r="F883" t="str">
        <f t="shared" si="26"/>
        <v/>
      </c>
      <c r="H883" s="8" t="str">
        <f t="shared" si="27"/>
        <v/>
      </c>
    </row>
    <row r="884" spans="1:8" x14ac:dyDescent="0.3">
      <c r="A884">
        <v>883</v>
      </c>
      <c r="F884" t="str">
        <f t="shared" si="26"/>
        <v/>
      </c>
      <c r="H884" s="8" t="str">
        <f t="shared" si="27"/>
        <v/>
      </c>
    </row>
    <row r="885" spans="1:8" x14ac:dyDescent="0.3">
      <c r="A885">
        <v>884</v>
      </c>
      <c r="F885" t="str">
        <f t="shared" si="26"/>
        <v/>
      </c>
      <c r="H885" s="8" t="str">
        <f t="shared" si="27"/>
        <v/>
      </c>
    </row>
    <row r="886" spans="1:8" x14ac:dyDescent="0.3">
      <c r="A886">
        <v>885</v>
      </c>
      <c r="F886" t="str">
        <f t="shared" si="26"/>
        <v/>
      </c>
      <c r="H886" s="8" t="str">
        <f t="shared" si="27"/>
        <v/>
      </c>
    </row>
    <row r="887" spans="1:8" x14ac:dyDescent="0.3">
      <c r="A887">
        <v>886</v>
      </c>
      <c r="F887" t="str">
        <f t="shared" si="26"/>
        <v/>
      </c>
      <c r="H887" s="8" t="str">
        <f t="shared" si="27"/>
        <v/>
      </c>
    </row>
    <row r="888" spans="1:8" x14ac:dyDescent="0.3">
      <c r="A888">
        <v>887</v>
      </c>
      <c r="F888" t="str">
        <f t="shared" si="26"/>
        <v/>
      </c>
      <c r="H888" s="8" t="str">
        <f t="shared" si="27"/>
        <v/>
      </c>
    </row>
    <row r="889" spans="1:8" x14ac:dyDescent="0.3">
      <c r="A889">
        <v>888</v>
      </c>
      <c r="F889" t="str">
        <f t="shared" si="26"/>
        <v/>
      </c>
      <c r="H889" s="8" t="str">
        <f t="shared" si="27"/>
        <v/>
      </c>
    </row>
    <row r="890" spans="1:8" x14ac:dyDescent="0.3">
      <c r="A890">
        <v>889</v>
      </c>
      <c r="F890" t="str">
        <f t="shared" si="26"/>
        <v/>
      </c>
      <c r="H890" s="8" t="str">
        <f t="shared" si="27"/>
        <v/>
      </c>
    </row>
    <row r="891" spans="1:8" x14ac:dyDescent="0.3">
      <c r="A891">
        <v>890</v>
      </c>
      <c r="F891" t="str">
        <f t="shared" si="26"/>
        <v/>
      </c>
      <c r="H891" s="8" t="str">
        <f t="shared" si="27"/>
        <v/>
      </c>
    </row>
    <row r="892" spans="1:8" x14ac:dyDescent="0.3">
      <c r="A892">
        <v>891</v>
      </c>
      <c r="F892" t="str">
        <f t="shared" si="26"/>
        <v/>
      </c>
      <c r="H892" s="8" t="str">
        <f t="shared" si="27"/>
        <v/>
      </c>
    </row>
    <row r="893" spans="1:8" x14ac:dyDescent="0.3">
      <c r="A893">
        <v>892</v>
      </c>
      <c r="F893" t="str">
        <f t="shared" si="26"/>
        <v/>
      </c>
      <c r="H893" s="8" t="str">
        <f t="shared" si="27"/>
        <v/>
      </c>
    </row>
    <row r="894" spans="1:8" x14ac:dyDescent="0.3">
      <c r="A894">
        <v>893</v>
      </c>
      <c r="F894" t="str">
        <f t="shared" si="26"/>
        <v/>
      </c>
      <c r="H894" s="8" t="str">
        <f t="shared" si="27"/>
        <v/>
      </c>
    </row>
    <row r="895" spans="1:8" x14ac:dyDescent="0.3">
      <c r="A895">
        <v>894</v>
      </c>
      <c r="F895" t="str">
        <f t="shared" si="26"/>
        <v/>
      </c>
      <c r="H895" s="8" t="str">
        <f t="shared" si="27"/>
        <v/>
      </c>
    </row>
    <row r="896" spans="1:8" x14ac:dyDescent="0.3">
      <c r="A896">
        <v>895</v>
      </c>
      <c r="F896" t="str">
        <f t="shared" si="26"/>
        <v/>
      </c>
      <c r="H896" s="8" t="str">
        <f t="shared" si="27"/>
        <v/>
      </c>
    </row>
    <row r="897" spans="1:8" x14ac:dyDescent="0.3">
      <c r="A897">
        <v>896</v>
      </c>
      <c r="F897" t="str">
        <f t="shared" si="26"/>
        <v/>
      </c>
      <c r="H897" s="8" t="str">
        <f t="shared" si="27"/>
        <v/>
      </c>
    </row>
    <row r="898" spans="1:8" x14ac:dyDescent="0.3">
      <c r="A898">
        <v>897</v>
      </c>
      <c r="F898" t="str">
        <f t="shared" si="26"/>
        <v/>
      </c>
      <c r="H898" s="8" t="str">
        <f t="shared" si="27"/>
        <v/>
      </c>
    </row>
    <row r="899" spans="1:8" x14ac:dyDescent="0.3">
      <c r="A899">
        <v>898</v>
      </c>
      <c r="F899" t="str">
        <f t="shared" ref="F899:F962" si="28">IF(OR(ISBLANK(D899),ISBLANK(E899)),"",D899-E899)</f>
        <v/>
      </c>
      <c r="H899" s="8" t="str">
        <f t="shared" si="27"/>
        <v/>
      </c>
    </row>
    <row r="900" spans="1:8" x14ac:dyDescent="0.3">
      <c r="A900">
        <v>899</v>
      </c>
      <c r="F900" t="str">
        <f t="shared" si="28"/>
        <v/>
      </c>
      <c r="H900" s="8" t="str">
        <f t="shared" ref="H900:H963" si="29">IFERROR((G900-C900)/C900,"")</f>
        <v/>
      </c>
    </row>
    <row r="901" spans="1:8" x14ac:dyDescent="0.3">
      <c r="A901">
        <v>900</v>
      </c>
      <c r="F901" t="str">
        <f t="shared" si="28"/>
        <v/>
      </c>
      <c r="H901" s="8" t="str">
        <f t="shared" si="29"/>
        <v/>
      </c>
    </row>
    <row r="902" spans="1:8" x14ac:dyDescent="0.3">
      <c r="A902">
        <v>901</v>
      </c>
      <c r="F902" t="str">
        <f t="shared" si="28"/>
        <v/>
      </c>
      <c r="H902" s="8" t="str">
        <f t="shared" si="29"/>
        <v/>
      </c>
    </row>
    <row r="903" spans="1:8" x14ac:dyDescent="0.3">
      <c r="A903">
        <v>902</v>
      </c>
      <c r="F903" t="str">
        <f t="shared" si="28"/>
        <v/>
      </c>
      <c r="H903" s="8" t="str">
        <f t="shared" si="29"/>
        <v/>
      </c>
    </row>
    <row r="904" spans="1:8" x14ac:dyDescent="0.3">
      <c r="A904">
        <v>903</v>
      </c>
      <c r="F904" t="str">
        <f t="shared" si="28"/>
        <v/>
      </c>
      <c r="H904" s="8" t="str">
        <f t="shared" si="29"/>
        <v/>
      </c>
    </row>
    <row r="905" spans="1:8" x14ac:dyDescent="0.3">
      <c r="A905">
        <v>904</v>
      </c>
      <c r="F905" t="str">
        <f t="shared" si="28"/>
        <v/>
      </c>
      <c r="H905" s="8" t="str">
        <f t="shared" si="29"/>
        <v/>
      </c>
    </row>
    <row r="906" spans="1:8" x14ac:dyDescent="0.3">
      <c r="A906">
        <v>905</v>
      </c>
      <c r="F906" t="str">
        <f t="shared" si="28"/>
        <v/>
      </c>
      <c r="H906" s="8" t="str">
        <f t="shared" si="29"/>
        <v/>
      </c>
    </row>
    <row r="907" spans="1:8" x14ac:dyDescent="0.3">
      <c r="A907">
        <v>906</v>
      </c>
      <c r="F907" t="str">
        <f t="shared" si="28"/>
        <v/>
      </c>
      <c r="H907" s="8" t="str">
        <f t="shared" si="29"/>
        <v/>
      </c>
    </row>
    <row r="908" spans="1:8" x14ac:dyDescent="0.3">
      <c r="A908">
        <v>907</v>
      </c>
      <c r="F908" t="str">
        <f t="shared" si="28"/>
        <v/>
      </c>
      <c r="H908" s="8" t="str">
        <f t="shared" si="29"/>
        <v/>
      </c>
    </row>
    <row r="909" spans="1:8" x14ac:dyDescent="0.3">
      <c r="A909">
        <v>908</v>
      </c>
      <c r="F909" t="str">
        <f t="shared" si="28"/>
        <v/>
      </c>
      <c r="H909" s="8" t="str">
        <f t="shared" si="29"/>
        <v/>
      </c>
    </row>
    <row r="910" spans="1:8" x14ac:dyDescent="0.3">
      <c r="A910">
        <v>909</v>
      </c>
      <c r="F910" t="str">
        <f t="shared" si="28"/>
        <v/>
      </c>
      <c r="H910" s="8" t="str">
        <f t="shared" si="29"/>
        <v/>
      </c>
    </row>
    <row r="911" spans="1:8" x14ac:dyDescent="0.3">
      <c r="A911">
        <v>910</v>
      </c>
      <c r="F911" t="str">
        <f t="shared" si="28"/>
        <v/>
      </c>
      <c r="H911" s="8" t="str">
        <f t="shared" si="29"/>
        <v/>
      </c>
    </row>
    <row r="912" spans="1:8" x14ac:dyDescent="0.3">
      <c r="A912">
        <v>911</v>
      </c>
      <c r="F912" t="str">
        <f t="shared" si="28"/>
        <v/>
      </c>
      <c r="H912" s="8" t="str">
        <f t="shared" si="29"/>
        <v/>
      </c>
    </row>
    <row r="913" spans="1:8" x14ac:dyDescent="0.3">
      <c r="A913">
        <v>912</v>
      </c>
      <c r="F913" t="str">
        <f t="shared" si="28"/>
        <v/>
      </c>
      <c r="H913" s="8" t="str">
        <f t="shared" si="29"/>
        <v/>
      </c>
    </row>
    <row r="914" spans="1:8" x14ac:dyDescent="0.3">
      <c r="A914">
        <v>913</v>
      </c>
      <c r="F914" t="str">
        <f t="shared" si="28"/>
        <v/>
      </c>
      <c r="H914" s="8" t="str">
        <f t="shared" si="29"/>
        <v/>
      </c>
    </row>
    <row r="915" spans="1:8" x14ac:dyDescent="0.3">
      <c r="A915">
        <v>914</v>
      </c>
      <c r="F915" t="str">
        <f t="shared" si="28"/>
        <v/>
      </c>
      <c r="H915" s="8" t="str">
        <f t="shared" si="29"/>
        <v/>
      </c>
    </row>
    <row r="916" spans="1:8" x14ac:dyDescent="0.3">
      <c r="A916">
        <v>915</v>
      </c>
      <c r="F916" t="str">
        <f t="shared" si="28"/>
        <v/>
      </c>
      <c r="H916" s="8" t="str">
        <f t="shared" si="29"/>
        <v/>
      </c>
    </row>
    <row r="917" spans="1:8" x14ac:dyDescent="0.3">
      <c r="A917">
        <v>916</v>
      </c>
      <c r="F917" t="str">
        <f t="shared" si="28"/>
        <v/>
      </c>
      <c r="H917" s="8" t="str">
        <f t="shared" si="29"/>
        <v/>
      </c>
    </row>
    <row r="918" spans="1:8" x14ac:dyDescent="0.3">
      <c r="A918">
        <v>917</v>
      </c>
      <c r="F918" t="str">
        <f t="shared" si="28"/>
        <v/>
      </c>
      <c r="H918" s="8" t="str">
        <f t="shared" si="29"/>
        <v/>
      </c>
    </row>
    <row r="919" spans="1:8" x14ac:dyDescent="0.3">
      <c r="A919">
        <v>918</v>
      </c>
      <c r="F919" t="str">
        <f t="shared" si="28"/>
        <v/>
      </c>
      <c r="H919" s="8" t="str">
        <f t="shared" si="29"/>
        <v/>
      </c>
    </row>
    <row r="920" spans="1:8" x14ac:dyDescent="0.3">
      <c r="A920">
        <v>919</v>
      </c>
      <c r="F920" t="str">
        <f t="shared" si="28"/>
        <v/>
      </c>
      <c r="H920" s="8" t="str">
        <f t="shared" si="29"/>
        <v/>
      </c>
    </row>
    <row r="921" spans="1:8" x14ac:dyDescent="0.3">
      <c r="A921">
        <v>920</v>
      </c>
      <c r="F921" t="str">
        <f t="shared" si="28"/>
        <v/>
      </c>
      <c r="H921" s="8" t="str">
        <f t="shared" si="29"/>
        <v/>
      </c>
    </row>
    <row r="922" spans="1:8" x14ac:dyDescent="0.3">
      <c r="A922">
        <v>921</v>
      </c>
      <c r="F922" t="str">
        <f t="shared" si="28"/>
        <v/>
      </c>
      <c r="H922" s="8" t="str">
        <f t="shared" si="29"/>
        <v/>
      </c>
    </row>
    <row r="923" spans="1:8" x14ac:dyDescent="0.3">
      <c r="A923">
        <v>922</v>
      </c>
      <c r="F923" t="str">
        <f t="shared" si="28"/>
        <v/>
      </c>
      <c r="H923" s="8" t="str">
        <f t="shared" si="29"/>
        <v/>
      </c>
    </row>
    <row r="924" spans="1:8" x14ac:dyDescent="0.3">
      <c r="A924">
        <v>923</v>
      </c>
      <c r="F924" t="str">
        <f t="shared" si="28"/>
        <v/>
      </c>
      <c r="H924" s="8" t="str">
        <f t="shared" si="29"/>
        <v/>
      </c>
    </row>
    <row r="925" spans="1:8" x14ac:dyDescent="0.3">
      <c r="A925">
        <v>924</v>
      </c>
      <c r="F925" t="str">
        <f t="shared" si="28"/>
        <v/>
      </c>
      <c r="H925" s="8" t="str">
        <f t="shared" si="29"/>
        <v/>
      </c>
    </row>
    <row r="926" spans="1:8" x14ac:dyDescent="0.3">
      <c r="A926">
        <v>925</v>
      </c>
      <c r="F926" t="str">
        <f t="shared" si="28"/>
        <v/>
      </c>
      <c r="H926" s="8" t="str">
        <f t="shared" si="29"/>
        <v/>
      </c>
    </row>
    <row r="927" spans="1:8" x14ac:dyDescent="0.3">
      <c r="A927">
        <v>926</v>
      </c>
      <c r="F927" t="str">
        <f t="shared" si="28"/>
        <v/>
      </c>
      <c r="H927" s="8" t="str">
        <f t="shared" si="29"/>
        <v/>
      </c>
    </row>
    <row r="928" spans="1:8" x14ac:dyDescent="0.3">
      <c r="A928">
        <v>927</v>
      </c>
      <c r="F928" t="str">
        <f t="shared" si="28"/>
        <v/>
      </c>
      <c r="H928" s="8" t="str">
        <f t="shared" si="29"/>
        <v/>
      </c>
    </row>
    <row r="929" spans="1:8" x14ac:dyDescent="0.3">
      <c r="A929">
        <v>928</v>
      </c>
      <c r="F929" t="str">
        <f t="shared" si="28"/>
        <v/>
      </c>
      <c r="H929" s="8" t="str">
        <f t="shared" si="29"/>
        <v/>
      </c>
    </row>
    <row r="930" spans="1:8" x14ac:dyDescent="0.3">
      <c r="A930">
        <v>929</v>
      </c>
      <c r="F930" t="str">
        <f t="shared" si="28"/>
        <v/>
      </c>
      <c r="H930" s="8" t="str">
        <f t="shared" si="29"/>
        <v/>
      </c>
    </row>
    <row r="931" spans="1:8" x14ac:dyDescent="0.3">
      <c r="A931">
        <v>930</v>
      </c>
      <c r="F931" t="str">
        <f t="shared" si="28"/>
        <v/>
      </c>
      <c r="H931" s="8" t="str">
        <f t="shared" si="29"/>
        <v/>
      </c>
    </row>
    <row r="932" spans="1:8" x14ac:dyDescent="0.3">
      <c r="A932">
        <v>931</v>
      </c>
      <c r="F932" t="str">
        <f t="shared" si="28"/>
        <v/>
      </c>
      <c r="H932" s="8" t="str">
        <f t="shared" si="29"/>
        <v/>
      </c>
    </row>
    <row r="933" spans="1:8" x14ac:dyDescent="0.3">
      <c r="A933">
        <v>932</v>
      </c>
      <c r="F933" t="str">
        <f t="shared" si="28"/>
        <v/>
      </c>
      <c r="H933" s="8" t="str">
        <f t="shared" si="29"/>
        <v/>
      </c>
    </row>
    <row r="934" spans="1:8" x14ac:dyDescent="0.3">
      <c r="A934">
        <v>933</v>
      </c>
      <c r="F934" t="str">
        <f t="shared" si="28"/>
        <v/>
      </c>
      <c r="H934" s="8" t="str">
        <f t="shared" si="29"/>
        <v/>
      </c>
    </row>
    <row r="935" spans="1:8" x14ac:dyDescent="0.3">
      <c r="A935">
        <v>934</v>
      </c>
      <c r="F935" t="str">
        <f t="shared" si="28"/>
        <v/>
      </c>
      <c r="H935" s="8" t="str">
        <f t="shared" si="29"/>
        <v/>
      </c>
    </row>
    <row r="936" spans="1:8" x14ac:dyDescent="0.3">
      <c r="A936">
        <v>935</v>
      </c>
      <c r="F936" t="str">
        <f t="shared" si="28"/>
        <v/>
      </c>
      <c r="H936" s="8" t="str">
        <f t="shared" si="29"/>
        <v/>
      </c>
    </row>
    <row r="937" spans="1:8" x14ac:dyDescent="0.3">
      <c r="A937">
        <v>936</v>
      </c>
      <c r="F937" t="str">
        <f t="shared" si="28"/>
        <v/>
      </c>
      <c r="H937" s="8" t="str">
        <f t="shared" si="29"/>
        <v/>
      </c>
    </row>
    <row r="938" spans="1:8" x14ac:dyDescent="0.3">
      <c r="A938">
        <v>937</v>
      </c>
      <c r="F938" t="str">
        <f t="shared" si="28"/>
        <v/>
      </c>
      <c r="H938" s="8" t="str">
        <f t="shared" si="29"/>
        <v/>
      </c>
    </row>
    <row r="939" spans="1:8" x14ac:dyDescent="0.3">
      <c r="A939">
        <v>938</v>
      </c>
      <c r="F939" t="str">
        <f t="shared" si="28"/>
        <v/>
      </c>
      <c r="H939" s="8" t="str">
        <f t="shared" si="29"/>
        <v/>
      </c>
    </row>
    <row r="940" spans="1:8" x14ac:dyDescent="0.3">
      <c r="A940">
        <v>939</v>
      </c>
      <c r="F940" t="str">
        <f t="shared" si="28"/>
        <v/>
      </c>
      <c r="H940" s="8" t="str">
        <f t="shared" si="29"/>
        <v/>
      </c>
    </row>
    <row r="941" spans="1:8" x14ac:dyDescent="0.3">
      <c r="A941">
        <v>940</v>
      </c>
      <c r="F941" t="str">
        <f t="shared" si="28"/>
        <v/>
      </c>
      <c r="H941" s="8" t="str">
        <f t="shared" si="29"/>
        <v/>
      </c>
    </row>
    <row r="942" spans="1:8" x14ac:dyDescent="0.3">
      <c r="A942">
        <v>941</v>
      </c>
      <c r="F942" t="str">
        <f t="shared" si="28"/>
        <v/>
      </c>
      <c r="H942" s="8" t="str">
        <f t="shared" si="29"/>
        <v/>
      </c>
    </row>
    <row r="943" spans="1:8" x14ac:dyDescent="0.3">
      <c r="A943">
        <v>942</v>
      </c>
      <c r="F943" t="str">
        <f t="shared" si="28"/>
        <v/>
      </c>
      <c r="H943" s="8" t="str">
        <f t="shared" si="29"/>
        <v/>
      </c>
    </row>
    <row r="944" spans="1:8" x14ac:dyDescent="0.3">
      <c r="A944">
        <v>943</v>
      </c>
      <c r="F944" t="str">
        <f t="shared" si="28"/>
        <v/>
      </c>
      <c r="H944" s="8" t="str">
        <f t="shared" si="29"/>
        <v/>
      </c>
    </row>
    <row r="945" spans="1:8" x14ac:dyDescent="0.3">
      <c r="A945">
        <v>944</v>
      </c>
      <c r="F945" t="str">
        <f t="shared" si="28"/>
        <v/>
      </c>
      <c r="H945" s="8" t="str">
        <f t="shared" si="29"/>
        <v/>
      </c>
    </row>
    <row r="946" spans="1:8" x14ac:dyDescent="0.3">
      <c r="A946">
        <v>945</v>
      </c>
      <c r="F946" t="str">
        <f t="shared" si="28"/>
        <v/>
      </c>
      <c r="H946" s="8" t="str">
        <f t="shared" si="29"/>
        <v/>
      </c>
    </row>
    <row r="947" spans="1:8" x14ac:dyDescent="0.3">
      <c r="A947">
        <v>946</v>
      </c>
      <c r="F947" t="str">
        <f t="shared" si="28"/>
        <v/>
      </c>
      <c r="H947" s="8" t="str">
        <f t="shared" si="29"/>
        <v/>
      </c>
    </row>
    <row r="948" spans="1:8" x14ac:dyDescent="0.3">
      <c r="A948">
        <v>947</v>
      </c>
      <c r="F948" t="str">
        <f t="shared" si="28"/>
        <v/>
      </c>
      <c r="H948" s="8" t="str">
        <f t="shared" si="29"/>
        <v/>
      </c>
    </row>
    <row r="949" spans="1:8" x14ac:dyDescent="0.3">
      <c r="A949">
        <v>948</v>
      </c>
      <c r="F949" t="str">
        <f t="shared" si="28"/>
        <v/>
      </c>
      <c r="H949" s="8" t="str">
        <f t="shared" si="29"/>
        <v/>
      </c>
    </row>
    <row r="950" spans="1:8" x14ac:dyDescent="0.3">
      <c r="A950">
        <v>949</v>
      </c>
      <c r="F950" t="str">
        <f t="shared" si="28"/>
        <v/>
      </c>
      <c r="H950" s="8" t="str">
        <f t="shared" si="29"/>
        <v/>
      </c>
    </row>
    <row r="951" spans="1:8" x14ac:dyDescent="0.3">
      <c r="A951">
        <v>950</v>
      </c>
      <c r="F951" t="str">
        <f t="shared" si="28"/>
        <v/>
      </c>
      <c r="H951" s="8" t="str">
        <f t="shared" si="29"/>
        <v/>
      </c>
    </row>
    <row r="952" spans="1:8" x14ac:dyDescent="0.3">
      <c r="A952">
        <v>951</v>
      </c>
      <c r="F952" t="str">
        <f t="shared" si="28"/>
        <v/>
      </c>
      <c r="H952" s="8" t="str">
        <f t="shared" si="29"/>
        <v/>
      </c>
    </row>
    <row r="953" spans="1:8" x14ac:dyDescent="0.3">
      <c r="A953">
        <v>952</v>
      </c>
      <c r="F953" t="str">
        <f t="shared" si="28"/>
        <v/>
      </c>
      <c r="H953" s="8" t="str">
        <f t="shared" si="29"/>
        <v/>
      </c>
    </row>
    <row r="954" spans="1:8" x14ac:dyDescent="0.3">
      <c r="A954">
        <v>953</v>
      </c>
      <c r="F954" t="str">
        <f t="shared" si="28"/>
        <v/>
      </c>
      <c r="H954" s="8" t="str">
        <f t="shared" si="29"/>
        <v/>
      </c>
    </row>
    <row r="955" spans="1:8" x14ac:dyDescent="0.3">
      <c r="A955">
        <v>954</v>
      </c>
      <c r="F955" t="str">
        <f t="shared" si="28"/>
        <v/>
      </c>
      <c r="H955" s="8" t="str">
        <f t="shared" si="29"/>
        <v/>
      </c>
    </row>
    <row r="956" spans="1:8" x14ac:dyDescent="0.3">
      <c r="A956">
        <v>955</v>
      </c>
      <c r="F956" t="str">
        <f t="shared" si="28"/>
        <v/>
      </c>
      <c r="H956" s="8" t="str">
        <f t="shared" si="29"/>
        <v/>
      </c>
    </row>
    <row r="957" spans="1:8" x14ac:dyDescent="0.3">
      <c r="A957">
        <v>956</v>
      </c>
      <c r="F957" t="str">
        <f t="shared" si="28"/>
        <v/>
      </c>
      <c r="H957" s="8" t="str">
        <f t="shared" si="29"/>
        <v/>
      </c>
    </row>
    <row r="958" spans="1:8" x14ac:dyDescent="0.3">
      <c r="A958">
        <v>957</v>
      </c>
      <c r="F958" t="str">
        <f t="shared" si="28"/>
        <v/>
      </c>
      <c r="H958" s="8" t="str">
        <f t="shared" si="29"/>
        <v/>
      </c>
    </row>
    <row r="959" spans="1:8" x14ac:dyDescent="0.3">
      <c r="A959">
        <v>958</v>
      </c>
      <c r="F959" t="str">
        <f t="shared" si="28"/>
        <v/>
      </c>
      <c r="H959" s="8" t="str">
        <f t="shared" si="29"/>
        <v/>
      </c>
    </row>
    <row r="960" spans="1:8" x14ac:dyDescent="0.3">
      <c r="A960">
        <v>959</v>
      </c>
      <c r="F960" t="str">
        <f t="shared" si="28"/>
        <v/>
      </c>
      <c r="H960" s="8" t="str">
        <f t="shared" si="29"/>
        <v/>
      </c>
    </row>
    <row r="961" spans="1:8" x14ac:dyDescent="0.3">
      <c r="A961">
        <v>960</v>
      </c>
      <c r="F961" t="str">
        <f t="shared" si="28"/>
        <v/>
      </c>
      <c r="H961" s="8" t="str">
        <f t="shared" si="29"/>
        <v/>
      </c>
    </row>
    <row r="962" spans="1:8" x14ac:dyDescent="0.3">
      <c r="A962">
        <v>961</v>
      </c>
      <c r="F962" t="str">
        <f t="shared" si="28"/>
        <v/>
      </c>
      <c r="H962" s="8" t="str">
        <f t="shared" si="29"/>
        <v/>
      </c>
    </row>
    <row r="963" spans="1:8" x14ac:dyDescent="0.3">
      <c r="A963">
        <v>962</v>
      </c>
      <c r="F963" t="str">
        <f t="shared" ref="F963:F1001" si="30">IF(OR(ISBLANK(D963),ISBLANK(E963)),"",D963-E963)</f>
        <v/>
      </c>
      <c r="H963" s="8" t="str">
        <f t="shared" si="29"/>
        <v/>
      </c>
    </row>
    <row r="964" spans="1:8" x14ac:dyDescent="0.3">
      <c r="A964">
        <v>963</v>
      </c>
      <c r="F964" t="str">
        <f t="shared" si="30"/>
        <v/>
      </c>
      <c r="H964" s="8" t="str">
        <f t="shared" ref="H964:H1001" si="31">IFERROR((G964-C964)/C964,"")</f>
        <v/>
      </c>
    </row>
    <row r="965" spans="1:8" x14ac:dyDescent="0.3">
      <c r="A965">
        <v>964</v>
      </c>
      <c r="F965" t="str">
        <f t="shared" si="30"/>
        <v/>
      </c>
      <c r="H965" s="8" t="str">
        <f t="shared" si="31"/>
        <v/>
      </c>
    </row>
    <row r="966" spans="1:8" x14ac:dyDescent="0.3">
      <c r="A966">
        <v>965</v>
      </c>
      <c r="F966" t="str">
        <f t="shared" si="30"/>
        <v/>
      </c>
      <c r="H966" s="8" t="str">
        <f t="shared" si="31"/>
        <v/>
      </c>
    </row>
    <row r="967" spans="1:8" x14ac:dyDescent="0.3">
      <c r="A967">
        <v>966</v>
      </c>
      <c r="F967" t="str">
        <f t="shared" si="30"/>
        <v/>
      </c>
      <c r="H967" s="8" t="str">
        <f t="shared" si="31"/>
        <v/>
      </c>
    </row>
    <row r="968" spans="1:8" x14ac:dyDescent="0.3">
      <c r="A968">
        <v>967</v>
      </c>
      <c r="F968" t="str">
        <f t="shared" si="30"/>
        <v/>
      </c>
      <c r="H968" s="8" t="str">
        <f t="shared" si="31"/>
        <v/>
      </c>
    </row>
    <row r="969" spans="1:8" x14ac:dyDescent="0.3">
      <c r="A969">
        <v>968</v>
      </c>
      <c r="F969" t="str">
        <f t="shared" si="30"/>
        <v/>
      </c>
      <c r="H969" s="8" t="str">
        <f t="shared" si="31"/>
        <v/>
      </c>
    </row>
    <row r="970" spans="1:8" x14ac:dyDescent="0.3">
      <c r="A970">
        <v>969</v>
      </c>
      <c r="F970" t="str">
        <f t="shared" si="30"/>
        <v/>
      </c>
      <c r="H970" s="8" t="str">
        <f t="shared" si="31"/>
        <v/>
      </c>
    </row>
    <row r="971" spans="1:8" x14ac:dyDescent="0.3">
      <c r="A971">
        <v>970</v>
      </c>
      <c r="F971" t="str">
        <f t="shared" si="30"/>
        <v/>
      </c>
      <c r="H971" s="8" t="str">
        <f t="shared" si="31"/>
        <v/>
      </c>
    </row>
    <row r="972" spans="1:8" x14ac:dyDescent="0.3">
      <c r="A972">
        <v>971</v>
      </c>
      <c r="F972" t="str">
        <f t="shared" si="30"/>
        <v/>
      </c>
      <c r="H972" s="8" t="str">
        <f t="shared" si="31"/>
        <v/>
      </c>
    </row>
    <row r="973" spans="1:8" x14ac:dyDescent="0.3">
      <c r="A973">
        <v>972</v>
      </c>
      <c r="F973" t="str">
        <f t="shared" si="30"/>
        <v/>
      </c>
      <c r="H973" s="8" t="str">
        <f t="shared" si="31"/>
        <v/>
      </c>
    </row>
    <row r="974" spans="1:8" x14ac:dyDescent="0.3">
      <c r="A974">
        <v>973</v>
      </c>
      <c r="F974" t="str">
        <f t="shared" si="30"/>
        <v/>
      </c>
      <c r="H974" s="8" t="str">
        <f t="shared" si="31"/>
        <v/>
      </c>
    </row>
    <row r="975" spans="1:8" x14ac:dyDescent="0.3">
      <c r="A975">
        <v>974</v>
      </c>
      <c r="F975" t="str">
        <f t="shared" si="30"/>
        <v/>
      </c>
      <c r="H975" s="8" t="str">
        <f t="shared" si="31"/>
        <v/>
      </c>
    </row>
    <row r="976" spans="1:8" x14ac:dyDescent="0.3">
      <c r="A976">
        <v>975</v>
      </c>
      <c r="F976" t="str">
        <f t="shared" si="30"/>
        <v/>
      </c>
      <c r="H976" s="8" t="str">
        <f t="shared" si="31"/>
        <v/>
      </c>
    </row>
    <row r="977" spans="1:8" x14ac:dyDescent="0.3">
      <c r="A977">
        <v>976</v>
      </c>
      <c r="F977" t="str">
        <f t="shared" si="30"/>
        <v/>
      </c>
      <c r="H977" s="8" t="str">
        <f t="shared" si="31"/>
        <v/>
      </c>
    </row>
    <row r="978" spans="1:8" x14ac:dyDescent="0.3">
      <c r="A978">
        <v>977</v>
      </c>
      <c r="F978" t="str">
        <f t="shared" si="30"/>
        <v/>
      </c>
      <c r="H978" s="8" t="str">
        <f t="shared" si="31"/>
        <v/>
      </c>
    </row>
    <row r="979" spans="1:8" x14ac:dyDescent="0.3">
      <c r="A979">
        <v>978</v>
      </c>
      <c r="F979" t="str">
        <f t="shared" si="30"/>
        <v/>
      </c>
      <c r="H979" s="8" t="str">
        <f t="shared" si="31"/>
        <v/>
      </c>
    </row>
    <row r="980" spans="1:8" x14ac:dyDescent="0.3">
      <c r="A980">
        <v>979</v>
      </c>
      <c r="F980" t="str">
        <f t="shared" si="30"/>
        <v/>
      </c>
      <c r="H980" s="8" t="str">
        <f t="shared" si="31"/>
        <v/>
      </c>
    </row>
    <row r="981" spans="1:8" x14ac:dyDescent="0.3">
      <c r="A981">
        <v>980</v>
      </c>
      <c r="F981" t="str">
        <f t="shared" si="30"/>
        <v/>
      </c>
      <c r="H981" s="8" t="str">
        <f t="shared" si="31"/>
        <v/>
      </c>
    </row>
    <row r="982" spans="1:8" x14ac:dyDescent="0.3">
      <c r="A982">
        <v>981</v>
      </c>
      <c r="F982" t="str">
        <f t="shared" si="30"/>
        <v/>
      </c>
      <c r="H982" s="8" t="str">
        <f t="shared" si="31"/>
        <v/>
      </c>
    </row>
    <row r="983" spans="1:8" x14ac:dyDescent="0.3">
      <c r="A983">
        <v>982</v>
      </c>
      <c r="F983" t="str">
        <f t="shared" si="30"/>
        <v/>
      </c>
      <c r="H983" s="8" t="str">
        <f t="shared" si="31"/>
        <v/>
      </c>
    </row>
    <row r="984" spans="1:8" x14ac:dyDescent="0.3">
      <c r="A984">
        <v>983</v>
      </c>
      <c r="F984" t="str">
        <f t="shared" si="30"/>
        <v/>
      </c>
      <c r="H984" s="8" t="str">
        <f t="shared" si="31"/>
        <v/>
      </c>
    </row>
    <row r="985" spans="1:8" x14ac:dyDescent="0.3">
      <c r="A985">
        <v>984</v>
      </c>
      <c r="F985" t="str">
        <f t="shared" si="30"/>
        <v/>
      </c>
      <c r="H985" s="8" t="str">
        <f t="shared" si="31"/>
        <v/>
      </c>
    </row>
    <row r="986" spans="1:8" x14ac:dyDescent="0.3">
      <c r="A986">
        <v>985</v>
      </c>
      <c r="F986" t="str">
        <f t="shared" si="30"/>
        <v/>
      </c>
      <c r="H986" s="8" t="str">
        <f t="shared" si="31"/>
        <v/>
      </c>
    </row>
    <row r="987" spans="1:8" x14ac:dyDescent="0.3">
      <c r="A987">
        <v>986</v>
      </c>
      <c r="F987" t="str">
        <f t="shared" si="30"/>
        <v/>
      </c>
      <c r="H987" s="8" t="str">
        <f t="shared" si="31"/>
        <v/>
      </c>
    </row>
    <row r="988" spans="1:8" x14ac:dyDescent="0.3">
      <c r="A988">
        <v>987</v>
      </c>
      <c r="F988" t="str">
        <f t="shared" si="30"/>
        <v/>
      </c>
      <c r="H988" s="8" t="str">
        <f t="shared" si="31"/>
        <v/>
      </c>
    </row>
    <row r="989" spans="1:8" x14ac:dyDescent="0.3">
      <c r="A989">
        <v>988</v>
      </c>
      <c r="F989" t="str">
        <f t="shared" si="30"/>
        <v/>
      </c>
      <c r="H989" s="8" t="str">
        <f t="shared" si="31"/>
        <v/>
      </c>
    </row>
    <row r="990" spans="1:8" x14ac:dyDescent="0.3">
      <c r="A990">
        <v>989</v>
      </c>
      <c r="F990" t="str">
        <f t="shared" si="30"/>
        <v/>
      </c>
      <c r="H990" s="8" t="str">
        <f t="shared" si="31"/>
        <v/>
      </c>
    </row>
    <row r="991" spans="1:8" x14ac:dyDescent="0.3">
      <c r="A991">
        <v>990</v>
      </c>
      <c r="F991" t="str">
        <f t="shared" si="30"/>
        <v/>
      </c>
      <c r="H991" s="8" t="str">
        <f t="shared" si="31"/>
        <v/>
      </c>
    </row>
    <row r="992" spans="1:8" x14ac:dyDescent="0.3">
      <c r="A992">
        <v>991</v>
      </c>
      <c r="F992" t="str">
        <f t="shared" si="30"/>
        <v/>
      </c>
      <c r="H992" s="8" t="str">
        <f t="shared" si="31"/>
        <v/>
      </c>
    </row>
    <row r="993" spans="1:8" x14ac:dyDescent="0.3">
      <c r="A993">
        <v>992</v>
      </c>
      <c r="F993" t="str">
        <f t="shared" si="30"/>
        <v/>
      </c>
      <c r="H993" s="8" t="str">
        <f t="shared" si="31"/>
        <v/>
      </c>
    </row>
    <row r="994" spans="1:8" x14ac:dyDescent="0.3">
      <c r="A994">
        <v>993</v>
      </c>
      <c r="F994" t="str">
        <f t="shared" si="30"/>
        <v/>
      </c>
      <c r="H994" s="8" t="str">
        <f t="shared" si="31"/>
        <v/>
      </c>
    </row>
    <row r="995" spans="1:8" x14ac:dyDescent="0.3">
      <c r="A995">
        <v>994</v>
      </c>
      <c r="F995" t="str">
        <f t="shared" si="30"/>
        <v/>
      </c>
      <c r="H995" s="8" t="str">
        <f t="shared" si="31"/>
        <v/>
      </c>
    </row>
    <row r="996" spans="1:8" x14ac:dyDescent="0.3">
      <c r="A996">
        <v>995</v>
      </c>
      <c r="F996" t="str">
        <f t="shared" si="30"/>
        <v/>
      </c>
      <c r="H996" s="8" t="str">
        <f t="shared" si="31"/>
        <v/>
      </c>
    </row>
    <row r="997" spans="1:8" x14ac:dyDescent="0.3">
      <c r="A997">
        <v>996</v>
      </c>
      <c r="F997" t="str">
        <f t="shared" si="30"/>
        <v/>
      </c>
      <c r="H997" s="8" t="str">
        <f t="shared" si="31"/>
        <v/>
      </c>
    </row>
    <row r="998" spans="1:8" x14ac:dyDescent="0.3">
      <c r="A998">
        <v>997</v>
      </c>
      <c r="F998" t="str">
        <f t="shared" si="30"/>
        <v/>
      </c>
      <c r="H998" s="8" t="str">
        <f t="shared" si="31"/>
        <v/>
      </c>
    </row>
    <row r="999" spans="1:8" x14ac:dyDescent="0.3">
      <c r="A999">
        <v>998</v>
      </c>
      <c r="F999" t="str">
        <f t="shared" si="30"/>
        <v/>
      </c>
      <c r="H999" s="8" t="str">
        <f t="shared" si="31"/>
        <v/>
      </c>
    </row>
    <row r="1000" spans="1:8" x14ac:dyDescent="0.3">
      <c r="A1000">
        <v>999</v>
      </c>
      <c r="F1000" t="str">
        <f t="shared" si="30"/>
        <v/>
      </c>
      <c r="H1000" s="8" t="str">
        <f t="shared" si="31"/>
        <v/>
      </c>
    </row>
    <row r="1001" spans="1:8" x14ac:dyDescent="0.3">
      <c r="A1001">
        <v>1000</v>
      </c>
      <c r="F1001" t="str">
        <f t="shared" si="30"/>
        <v/>
      </c>
      <c r="H1001" s="8" t="str">
        <f t="shared" si="31"/>
        <v/>
      </c>
    </row>
  </sheetData>
  <sheetProtection algorithmName="SHA-512" hashValue="a19vQFK80EB6Ntk1EslnxMb/jvo79VcT36Fw+mgGCmvooJLyvMrF+KJfVyIPGHmIREW2OsBVFGrDw+Y+DwLLxA==" saltValue="7E/OeSh9feVmTj8fqbpbZQ==" spinCount="100000" sheet="1" objects="1" scenarios="1"/>
  <conditionalFormatting sqref="H2:H1048576">
    <cfRule type="cellIs" dxfId="8" priority="8" operator="greaterThanOrEqual">
      <formula>3</formula>
    </cfRule>
    <cfRule type="cellIs" dxfId="7" priority="9" operator="between">
      <formula>0</formula>
      <formula>3</formula>
    </cfRule>
    <cfRule type="cellIs" dxfId="6" priority="10" operator="lessThan">
      <formula>0</formula>
    </cfRule>
  </conditionalFormatting>
  <conditionalFormatting sqref="A2:XFD1048576">
    <cfRule type="expression" priority="1">
      <formula>$F2&lt;0</formula>
    </cfRule>
    <cfRule type="expression" dxfId="1" priority="6">
      <formula>$F2&lt;100</formula>
    </cfRule>
  </conditionalFormatting>
  <conditionalFormatting sqref="A2:XFD1048576">
    <cfRule type="expression" dxfId="0" priority="2">
      <formula>$F2=0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39D7F-3380-4B4E-B24B-19F2F6E44059}">
  <dimension ref="A1:T1102"/>
  <sheetViews>
    <sheetView zoomScale="90" zoomScaleNormal="90" workbookViewId="0">
      <pane xSplit="5" ySplit="2" topLeftCell="F3" activePane="bottomRight" state="frozen"/>
      <selection pane="topRight" activeCell="F1" sqref="F1"/>
      <selection pane="bottomLeft" activeCell="A3" sqref="A3"/>
      <selection pane="bottomRight" activeCell="C6" sqref="C6"/>
    </sheetView>
  </sheetViews>
  <sheetFormatPr defaultRowHeight="14.4" x14ac:dyDescent="0.3"/>
  <cols>
    <col min="1" max="1" width="5.88671875" style="176" customWidth="1"/>
    <col min="2" max="2" width="9.109375" style="176" customWidth="1"/>
    <col min="3" max="4" width="10" style="176" customWidth="1"/>
    <col min="5" max="5" width="12.6640625" style="6" customWidth="1"/>
    <col min="6" max="6" width="12.33203125" style="176" customWidth="1"/>
    <col min="7" max="7" width="12.6640625" style="176" customWidth="1"/>
    <col min="8" max="8" width="12.5546875" style="201" customWidth="1"/>
    <col min="9" max="9" width="14.33203125" customWidth="1"/>
    <col min="10" max="10" width="12" bestFit="1" customWidth="1"/>
    <col min="11" max="11" width="11" customWidth="1"/>
    <col min="12" max="12" width="12.5546875" customWidth="1"/>
    <col min="13" max="13" width="12.21875" style="176" customWidth="1"/>
    <col min="14" max="14" width="11.6640625" style="176" customWidth="1"/>
    <col min="15" max="16" width="12.33203125" customWidth="1"/>
    <col min="17" max="17" width="12" customWidth="1"/>
    <col min="18" max="18" width="11.5546875" customWidth="1"/>
    <col min="19" max="19" width="10.21875" customWidth="1"/>
    <col min="20" max="20" width="12.88671875" customWidth="1"/>
  </cols>
  <sheetData>
    <row r="1" spans="1:20" s="83" customFormat="1" ht="15" thickBot="1" x14ac:dyDescent="0.35">
      <c r="A1" s="202" t="s">
        <v>7504</v>
      </c>
      <c r="B1" s="202" t="s">
        <v>7514</v>
      </c>
      <c r="C1" s="203" t="s">
        <v>7526</v>
      </c>
      <c r="D1" s="202" t="s">
        <v>7429</v>
      </c>
      <c r="E1" s="97" t="s">
        <v>7525</v>
      </c>
      <c r="F1" s="206" t="s">
        <v>7506</v>
      </c>
      <c r="G1" s="207"/>
      <c r="H1" s="207"/>
      <c r="I1" s="207"/>
      <c r="J1" s="207"/>
      <c r="K1" s="207"/>
      <c r="L1" s="208"/>
      <c r="M1" s="99" t="s">
        <v>7509</v>
      </c>
      <c r="N1" s="100"/>
      <c r="O1" s="100"/>
      <c r="P1" s="100"/>
      <c r="Q1" s="100"/>
      <c r="R1" s="101"/>
      <c r="S1" s="102" t="s">
        <v>7520</v>
      </c>
      <c r="T1" s="103"/>
    </row>
    <row r="2" spans="1:20" s="83" customFormat="1" ht="15" thickBot="1" x14ac:dyDescent="0.35">
      <c r="A2" s="204"/>
      <c r="B2" s="204"/>
      <c r="C2" s="205"/>
      <c r="D2" s="204"/>
      <c r="E2" s="98"/>
      <c r="F2" s="198" t="s">
        <v>7503</v>
      </c>
      <c r="G2" s="199" t="s">
        <v>7505</v>
      </c>
      <c r="H2" s="200" t="s">
        <v>7516</v>
      </c>
      <c r="I2" s="85" t="s">
        <v>7508</v>
      </c>
      <c r="J2" s="85" t="s">
        <v>7489</v>
      </c>
      <c r="K2" s="85" t="s">
        <v>7524</v>
      </c>
      <c r="L2" s="85" t="s">
        <v>7518</v>
      </c>
      <c r="M2" s="197" t="s">
        <v>7503</v>
      </c>
      <c r="N2" s="197" t="s">
        <v>7505</v>
      </c>
      <c r="O2" s="86" t="s">
        <v>7517</v>
      </c>
      <c r="P2" s="42" t="s">
        <v>7518</v>
      </c>
      <c r="Q2" s="42" t="s">
        <v>7489</v>
      </c>
      <c r="R2" s="42" t="s">
        <v>7519</v>
      </c>
      <c r="S2" s="43" t="s">
        <v>7529</v>
      </c>
      <c r="T2" s="43" t="s">
        <v>7530</v>
      </c>
    </row>
    <row r="3" spans="1:20" x14ac:dyDescent="0.3">
      <c r="A3" s="176">
        <v>1</v>
      </c>
      <c r="B3" s="176" t="s">
        <v>7513</v>
      </c>
      <c r="C3" s="176" t="s">
        <v>7528</v>
      </c>
      <c r="D3" s="176" t="s">
        <v>7515</v>
      </c>
      <c r="E3" s="6">
        <f t="shared" ref="E3:E66" si="0">IFERROR(VLOOKUP(D3,Rate,3,FALSE),"")</f>
        <v>3.8385762252903687E-7</v>
      </c>
      <c r="F3" s="178">
        <v>44225</v>
      </c>
      <c r="G3" s="201">
        <v>2.8000000000000002E-7</v>
      </c>
      <c r="H3" s="201">
        <v>5.0000000000000001E-3</v>
      </c>
      <c r="I3">
        <f>IFERROR(H3/G3,"")</f>
        <v>17857.142857142855</v>
      </c>
      <c r="J3">
        <f t="shared" ref="J3:J66" si="1">IFERROR(VLOOKUP(B3,ExchangeFee,2,FALSE)*I3,"")</f>
        <v>17.857142857142854</v>
      </c>
      <c r="K3">
        <f>IFERROR(I3-J3,"")</f>
        <v>17839.285714285714</v>
      </c>
      <c r="L3" s="6">
        <f>IFERROR(K3*G3,"")</f>
        <v>4.9950000000000003E-3</v>
      </c>
      <c r="M3" s="178">
        <v>44225</v>
      </c>
      <c r="N3" s="201">
        <v>2.9999999999999999E-7</v>
      </c>
      <c r="O3">
        <f>K3</f>
        <v>17839.285714285714</v>
      </c>
      <c r="P3">
        <f>IFERROR(O3*N3,"")</f>
        <v>5.3517857142857143E-3</v>
      </c>
      <c r="Q3" s="6">
        <f t="shared" ref="Q3:Q66" si="2">IFERROR(VLOOKUP(B3,ExchangeFee,2,FALSE)*P3,"")</f>
        <v>5.3517857142857142E-6</v>
      </c>
      <c r="R3" s="6">
        <f>IFERROR(P3-Q3,"")</f>
        <v>5.3464339285714283E-3</v>
      </c>
      <c r="S3" s="8">
        <f>IFERROR((N3-G3)/G3,"")</f>
        <v>7.1428571428571314E-2</v>
      </c>
      <c r="T3" s="8">
        <f>IFERROR((R3-H3)/H3,"")</f>
        <v>6.9286785714285648E-2</v>
      </c>
    </row>
    <row r="4" spans="1:20" x14ac:dyDescent="0.3">
      <c r="A4" s="176">
        <v>2</v>
      </c>
      <c r="B4" s="176" t="s">
        <v>826</v>
      </c>
      <c r="E4" s="6" t="str">
        <f t="shared" si="0"/>
        <v/>
      </c>
      <c r="I4" t="str">
        <f t="shared" ref="I4:I67" si="3">IFERROR(H4/G4,"")</f>
        <v/>
      </c>
      <c r="J4" t="str">
        <f t="shared" si="1"/>
        <v/>
      </c>
      <c r="K4" t="str">
        <f t="shared" ref="K4:K67" si="4">IFERROR(I4-J4,"")</f>
        <v/>
      </c>
      <c r="L4" s="6" t="str">
        <f t="shared" ref="L4:L67" si="5">IFERROR(K4*G4,"")</f>
        <v/>
      </c>
      <c r="N4" s="201"/>
      <c r="O4" t="str">
        <f>K4</f>
        <v/>
      </c>
      <c r="P4" t="str">
        <f t="shared" ref="P4:P67" si="6">IFERROR(O4*N4,"")</f>
        <v/>
      </c>
      <c r="Q4" s="6" t="str">
        <f t="shared" si="2"/>
        <v/>
      </c>
      <c r="R4" s="6" t="str">
        <f t="shared" ref="R4:R67" si="7">IFERROR(P4-Q4,"")</f>
        <v/>
      </c>
      <c r="S4" s="8" t="str">
        <f t="shared" ref="S4:S67" si="8">IFERROR((N4-G4)/G4,"")</f>
        <v/>
      </c>
      <c r="T4" s="8" t="str">
        <f t="shared" ref="T4:T67" si="9">IFERROR((R4-H4)/H4,"")</f>
        <v/>
      </c>
    </row>
    <row r="5" spans="1:20" x14ac:dyDescent="0.3">
      <c r="A5" s="176">
        <v>3</v>
      </c>
      <c r="B5" s="176" t="s">
        <v>7513</v>
      </c>
      <c r="E5" s="6" t="str">
        <f t="shared" si="0"/>
        <v/>
      </c>
      <c r="I5" t="str">
        <f t="shared" si="3"/>
        <v/>
      </c>
      <c r="J5" t="str">
        <f t="shared" si="1"/>
        <v/>
      </c>
      <c r="K5" t="str">
        <f t="shared" si="4"/>
        <v/>
      </c>
      <c r="L5" s="6" t="str">
        <f t="shared" si="5"/>
        <v/>
      </c>
      <c r="N5" s="201" t="s">
        <v>7521</v>
      </c>
      <c r="O5" t="str">
        <f t="shared" ref="O5:O68" si="10">K5</f>
        <v/>
      </c>
      <c r="P5" t="str">
        <f t="shared" si="6"/>
        <v/>
      </c>
      <c r="Q5" s="6" t="str">
        <f t="shared" si="2"/>
        <v/>
      </c>
      <c r="R5" s="6" t="str">
        <f t="shared" si="7"/>
        <v/>
      </c>
      <c r="S5" s="8" t="str">
        <f t="shared" si="8"/>
        <v/>
      </c>
      <c r="T5" s="8" t="str">
        <f t="shared" si="9"/>
        <v/>
      </c>
    </row>
    <row r="6" spans="1:20" x14ac:dyDescent="0.3">
      <c r="A6" s="176">
        <v>4</v>
      </c>
      <c r="B6" s="176" t="s">
        <v>7513</v>
      </c>
      <c r="E6" s="6" t="str">
        <f t="shared" si="0"/>
        <v/>
      </c>
      <c r="I6" t="str">
        <f>IFERROR(H6/G6,"")</f>
        <v/>
      </c>
      <c r="J6" t="str">
        <f t="shared" si="1"/>
        <v/>
      </c>
      <c r="K6" t="str">
        <f t="shared" si="4"/>
        <v/>
      </c>
      <c r="L6" s="6" t="str">
        <f t="shared" si="5"/>
        <v/>
      </c>
      <c r="N6" s="201" t="s">
        <v>7521</v>
      </c>
      <c r="O6" t="str">
        <f t="shared" si="10"/>
        <v/>
      </c>
      <c r="P6" t="str">
        <f t="shared" si="6"/>
        <v/>
      </c>
      <c r="Q6" s="6" t="str">
        <f t="shared" si="2"/>
        <v/>
      </c>
      <c r="R6" s="6" t="str">
        <f t="shared" si="7"/>
        <v/>
      </c>
      <c r="S6" s="8" t="str">
        <f t="shared" si="8"/>
        <v/>
      </c>
      <c r="T6" s="8" t="str">
        <f t="shared" si="9"/>
        <v/>
      </c>
    </row>
    <row r="7" spans="1:20" x14ac:dyDescent="0.3">
      <c r="A7" s="176">
        <v>5</v>
      </c>
      <c r="B7" s="176" t="s">
        <v>7513</v>
      </c>
      <c r="E7" s="6" t="str">
        <f t="shared" si="0"/>
        <v/>
      </c>
      <c r="I7" t="str">
        <f t="shared" si="3"/>
        <v/>
      </c>
      <c r="J7" t="str">
        <f t="shared" si="1"/>
        <v/>
      </c>
      <c r="K7" t="str">
        <f t="shared" si="4"/>
        <v/>
      </c>
      <c r="L7" s="6" t="str">
        <f t="shared" si="5"/>
        <v/>
      </c>
      <c r="N7" s="201" t="s">
        <v>7521</v>
      </c>
      <c r="O7" t="str">
        <f t="shared" si="10"/>
        <v/>
      </c>
      <c r="P7" t="str">
        <f t="shared" si="6"/>
        <v/>
      </c>
      <c r="Q7" s="6" t="str">
        <f t="shared" si="2"/>
        <v/>
      </c>
      <c r="R7" s="6" t="str">
        <f t="shared" si="7"/>
        <v/>
      </c>
      <c r="S7" s="8" t="str">
        <f t="shared" si="8"/>
        <v/>
      </c>
      <c r="T7" s="8" t="str">
        <f t="shared" si="9"/>
        <v/>
      </c>
    </row>
    <row r="8" spans="1:20" x14ac:dyDescent="0.3">
      <c r="A8" s="176">
        <v>6</v>
      </c>
      <c r="B8" s="176" t="s">
        <v>7513</v>
      </c>
      <c r="E8" s="6" t="str">
        <f t="shared" si="0"/>
        <v/>
      </c>
      <c r="I8" t="str">
        <f t="shared" si="3"/>
        <v/>
      </c>
      <c r="J8" t="str">
        <f t="shared" si="1"/>
        <v/>
      </c>
      <c r="K8" t="str">
        <f t="shared" si="4"/>
        <v/>
      </c>
      <c r="L8" s="6" t="str">
        <f t="shared" si="5"/>
        <v/>
      </c>
      <c r="N8" s="201" t="s">
        <v>7521</v>
      </c>
      <c r="O8" t="str">
        <f t="shared" si="10"/>
        <v/>
      </c>
      <c r="P8" t="str">
        <f t="shared" si="6"/>
        <v/>
      </c>
      <c r="Q8" s="6" t="str">
        <f t="shared" si="2"/>
        <v/>
      </c>
      <c r="R8" s="6" t="str">
        <f t="shared" si="7"/>
        <v/>
      </c>
      <c r="S8" s="8" t="str">
        <f t="shared" si="8"/>
        <v/>
      </c>
      <c r="T8" s="8" t="str">
        <f t="shared" si="9"/>
        <v/>
      </c>
    </row>
    <row r="9" spans="1:20" x14ac:dyDescent="0.3">
      <c r="A9" s="176">
        <v>7</v>
      </c>
      <c r="B9" s="176" t="s">
        <v>7513</v>
      </c>
      <c r="E9" s="6" t="str">
        <f t="shared" si="0"/>
        <v/>
      </c>
      <c r="I9" t="str">
        <f t="shared" si="3"/>
        <v/>
      </c>
      <c r="J9" t="str">
        <f t="shared" si="1"/>
        <v/>
      </c>
      <c r="K9" t="str">
        <f t="shared" si="4"/>
        <v/>
      </c>
      <c r="L9" s="6" t="str">
        <f t="shared" si="5"/>
        <v/>
      </c>
      <c r="N9" s="201" t="s">
        <v>7521</v>
      </c>
      <c r="O9" t="str">
        <f t="shared" si="10"/>
        <v/>
      </c>
      <c r="P9" t="str">
        <f t="shared" si="6"/>
        <v/>
      </c>
      <c r="Q9" s="6" t="str">
        <f t="shared" si="2"/>
        <v/>
      </c>
      <c r="R9" s="6" t="str">
        <f t="shared" si="7"/>
        <v/>
      </c>
      <c r="S9" s="8" t="str">
        <f t="shared" si="8"/>
        <v/>
      </c>
      <c r="T9" s="8" t="str">
        <f t="shared" si="9"/>
        <v/>
      </c>
    </row>
    <row r="10" spans="1:20" x14ac:dyDescent="0.3">
      <c r="A10" s="176">
        <v>8</v>
      </c>
      <c r="B10" s="176" t="s">
        <v>7513</v>
      </c>
      <c r="E10" s="6" t="str">
        <f t="shared" si="0"/>
        <v/>
      </c>
      <c r="I10" t="str">
        <f t="shared" si="3"/>
        <v/>
      </c>
      <c r="J10" t="str">
        <f t="shared" si="1"/>
        <v/>
      </c>
      <c r="K10" t="str">
        <f t="shared" si="4"/>
        <v/>
      </c>
      <c r="L10" s="6" t="str">
        <f t="shared" si="5"/>
        <v/>
      </c>
      <c r="N10" s="201" t="s">
        <v>7521</v>
      </c>
      <c r="O10" t="str">
        <f t="shared" si="10"/>
        <v/>
      </c>
      <c r="P10" t="str">
        <f t="shared" si="6"/>
        <v/>
      </c>
      <c r="Q10" s="6" t="str">
        <f t="shared" si="2"/>
        <v/>
      </c>
      <c r="R10" s="6" t="str">
        <f t="shared" si="7"/>
        <v/>
      </c>
      <c r="S10" s="8" t="str">
        <f t="shared" si="8"/>
        <v/>
      </c>
      <c r="T10" s="8" t="str">
        <f t="shared" si="9"/>
        <v/>
      </c>
    </row>
    <row r="11" spans="1:20" x14ac:dyDescent="0.3">
      <c r="A11" s="176">
        <v>9</v>
      </c>
      <c r="B11" s="176" t="s">
        <v>7513</v>
      </c>
      <c r="E11" s="6" t="str">
        <f t="shared" si="0"/>
        <v/>
      </c>
      <c r="I11" t="str">
        <f t="shared" si="3"/>
        <v/>
      </c>
      <c r="J11" t="str">
        <f t="shared" si="1"/>
        <v/>
      </c>
      <c r="K11" t="str">
        <f t="shared" si="4"/>
        <v/>
      </c>
      <c r="L11" s="6" t="str">
        <f t="shared" si="5"/>
        <v/>
      </c>
      <c r="N11" s="201" t="s">
        <v>7521</v>
      </c>
      <c r="O11" t="str">
        <f t="shared" si="10"/>
        <v/>
      </c>
      <c r="P11" t="str">
        <f t="shared" si="6"/>
        <v/>
      </c>
      <c r="Q11" s="6" t="str">
        <f t="shared" si="2"/>
        <v/>
      </c>
      <c r="R11" s="6" t="str">
        <f t="shared" si="7"/>
        <v/>
      </c>
      <c r="S11" s="8" t="str">
        <f t="shared" si="8"/>
        <v/>
      </c>
      <c r="T11" s="8" t="str">
        <f t="shared" si="9"/>
        <v/>
      </c>
    </row>
    <row r="12" spans="1:20" x14ac:dyDescent="0.3">
      <c r="A12" s="176">
        <v>10</v>
      </c>
      <c r="B12" s="176" t="s">
        <v>7513</v>
      </c>
      <c r="E12" s="6" t="str">
        <f t="shared" si="0"/>
        <v/>
      </c>
      <c r="I12" t="str">
        <f t="shared" si="3"/>
        <v/>
      </c>
      <c r="J12" t="str">
        <f t="shared" si="1"/>
        <v/>
      </c>
      <c r="K12" t="str">
        <f t="shared" si="4"/>
        <v/>
      </c>
      <c r="L12" s="6" t="str">
        <f t="shared" si="5"/>
        <v/>
      </c>
      <c r="N12" s="201" t="s">
        <v>7521</v>
      </c>
      <c r="O12" t="str">
        <f t="shared" si="10"/>
        <v/>
      </c>
      <c r="P12" t="str">
        <f t="shared" si="6"/>
        <v/>
      </c>
      <c r="Q12" s="6" t="str">
        <f t="shared" si="2"/>
        <v/>
      </c>
      <c r="R12" s="6" t="str">
        <f t="shared" si="7"/>
        <v/>
      </c>
      <c r="S12" s="8" t="str">
        <f t="shared" si="8"/>
        <v/>
      </c>
      <c r="T12" s="8" t="str">
        <f t="shared" si="9"/>
        <v/>
      </c>
    </row>
    <row r="13" spans="1:20" x14ac:dyDescent="0.3">
      <c r="A13" s="176">
        <v>11</v>
      </c>
      <c r="B13" s="176" t="s">
        <v>7513</v>
      </c>
      <c r="E13" s="6" t="str">
        <f t="shared" si="0"/>
        <v/>
      </c>
      <c r="I13" t="str">
        <f t="shared" si="3"/>
        <v/>
      </c>
      <c r="J13" t="str">
        <f t="shared" si="1"/>
        <v/>
      </c>
      <c r="K13" t="str">
        <f t="shared" si="4"/>
        <v/>
      </c>
      <c r="L13" s="6" t="str">
        <f t="shared" si="5"/>
        <v/>
      </c>
      <c r="N13" s="201" t="s">
        <v>7521</v>
      </c>
      <c r="O13" t="str">
        <f t="shared" si="10"/>
        <v/>
      </c>
      <c r="P13" t="str">
        <f t="shared" si="6"/>
        <v/>
      </c>
      <c r="Q13" s="6" t="str">
        <f t="shared" si="2"/>
        <v/>
      </c>
      <c r="R13" s="6" t="str">
        <f t="shared" si="7"/>
        <v/>
      </c>
      <c r="S13" s="8" t="str">
        <f t="shared" si="8"/>
        <v/>
      </c>
      <c r="T13" s="8" t="str">
        <f t="shared" si="9"/>
        <v/>
      </c>
    </row>
    <row r="14" spans="1:20" x14ac:dyDescent="0.3">
      <c r="A14" s="176">
        <v>12</v>
      </c>
      <c r="B14" s="176" t="s">
        <v>7513</v>
      </c>
      <c r="E14" s="6" t="str">
        <f t="shared" si="0"/>
        <v/>
      </c>
      <c r="I14" t="str">
        <f t="shared" si="3"/>
        <v/>
      </c>
      <c r="J14" t="str">
        <f t="shared" si="1"/>
        <v/>
      </c>
      <c r="K14" t="str">
        <f t="shared" si="4"/>
        <v/>
      </c>
      <c r="L14" s="6" t="str">
        <f t="shared" si="5"/>
        <v/>
      </c>
      <c r="N14" s="201" t="s">
        <v>7521</v>
      </c>
      <c r="O14" t="str">
        <f t="shared" si="10"/>
        <v/>
      </c>
      <c r="P14" t="str">
        <f t="shared" si="6"/>
        <v/>
      </c>
      <c r="Q14" s="6" t="str">
        <f t="shared" si="2"/>
        <v/>
      </c>
      <c r="R14" s="6" t="str">
        <f t="shared" si="7"/>
        <v/>
      </c>
      <c r="S14" s="8" t="str">
        <f t="shared" si="8"/>
        <v/>
      </c>
      <c r="T14" s="8" t="str">
        <f t="shared" si="9"/>
        <v/>
      </c>
    </row>
    <row r="15" spans="1:20" x14ac:dyDescent="0.3">
      <c r="A15" s="176">
        <v>13</v>
      </c>
      <c r="B15" s="176" t="s">
        <v>7513</v>
      </c>
      <c r="E15" s="6" t="str">
        <f t="shared" si="0"/>
        <v/>
      </c>
      <c r="I15" t="str">
        <f t="shared" si="3"/>
        <v/>
      </c>
      <c r="J15" t="str">
        <f t="shared" si="1"/>
        <v/>
      </c>
      <c r="K15" t="str">
        <f t="shared" si="4"/>
        <v/>
      </c>
      <c r="L15" s="6" t="str">
        <f t="shared" si="5"/>
        <v/>
      </c>
      <c r="N15" s="201" t="s">
        <v>7521</v>
      </c>
      <c r="O15" t="str">
        <f t="shared" si="10"/>
        <v/>
      </c>
      <c r="P15" t="str">
        <f t="shared" si="6"/>
        <v/>
      </c>
      <c r="Q15" s="6" t="str">
        <f t="shared" si="2"/>
        <v/>
      </c>
      <c r="R15" s="6" t="str">
        <f t="shared" si="7"/>
        <v/>
      </c>
      <c r="S15" s="8" t="str">
        <f t="shared" si="8"/>
        <v/>
      </c>
      <c r="T15" s="8" t="str">
        <f t="shared" si="9"/>
        <v/>
      </c>
    </row>
    <row r="16" spans="1:20" x14ac:dyDescent="0.3">
      <c r="A16" s="176">
        <v>14</v>
      </c>
      <c r="B16" s="176" t="s">
        <v>7513</v>
      </c>
      <c r="E16" s="6" t="str">
        <f t="shared" si="0"/>
        <v/>
      </c>
      <c r="I16" t="str">
        <f t="shared" si="3"/>
        <v/>
      </c>
      <c r="J16" t="str">
        <f t="shared" si="1"/>
        <v/>
      </c>
      <c r="K16" t="str">
        <f t="shared" si="4"/>
        <v/>
      </c>
      <c r="L16" s="6" t="str">
        <f t="shared" si="5"/>
        <v/>
      </c>
      <c r="N16" s="201" t="s">
        <v>7521</v>
      </c>
      <c r="O16" t="str">
        <f t="shared" si="10"/>
        <v/>
      </c>
      <c r="P16" t="str">
        <f t="shared" si="6"/>
        <v/>
      </c>
      <c r="Q16" s="6" t="str">
        <f t="shared" si="2"/>
        <v/>
      </c>
      <c r="R16" s="6" t="str">
        <f t="shared" si="7"/>
        <v/>
      </c>
      <c r="S16" s="8" t="str">
        <f t="shared" si="8"/>
        <v/>
      </c>
      <c r="T16" s="8" t="str">
        <f t="shared" si="9"/>
        <v/>
      </c>
    </row>
    <row r="17" spans="1:20" x14ac:dyDescent="0.3">
      <c r="A17" s="176">
        <v>15</v>
      </c>
      <c r="B17" s="176" t="s">
        <v>7513</v>
      </c>
      <c r="E17" s="6" t="str">
        <f t="shared" si="0"/>
        <v/>
      </c>
      <c r="I17" t="str">
        <f t="shared" si="3"/>
        <v/>
      </c>
      <c r="J17" t="str">
        <f t="shared" si="1"/>
        <v/>
      </c>
      <c r="K17" t="str">
        <f t="shared" si="4"/>
        <v/>
      </c>
      <c r="L17" s="6" t="str">
        <f t="shared" si="5"/>
        <v/>
      </c>
      <c r="N17" s="201" t="s">
        <v>7521</v>
      </c>
      <c r="O17" t="str">
        <f t="shared" si="10"/>
        <v/>
      </c>
      <c r="P17" t="str">
        <f t="shared" si="6"/>
        <v/>
      </c>
      <c r="Q17" s="6" t="str">
        <f t="shared" si="2"/>
        <v/>
      </c>
      <c r="R17" s="6" t="str">
        <f t="shared" si="7"/>
        <v/>
      </c>
      <c r="S17" s="8" t="str">
        <f t="shared" si="8"/>
        <v/>
      </c>
      <c r="T17" s="8" t="str">
        <f t="shared" si="9"/>
        <v/>
      </c>
    </row>
    <row r="18" spans="1:20" x14ac:dyDescent="0.3">
      <c r="A18" s="176">
        <v>16</v>
      </c>
      <c r="B18" s="176" t="s">
        <v>7513</v>
      </c>
      <c r="E18" s="6" t="str">
        <f t="shared" si="0"/>
        <v/>
      </c>
      <c r="I18" t="str">
        <f t="shared" si="3"/>
        <v/>
      </c>
      <c r="J18" t="str">
        <f t="shared" si="1"/>
        <v/>
      </c>
      <c r="K18" t="str">
        <f t="shared" si="4"/>
        <v/>
      </c>
      <c r="L18" s="6" t="str">
        <f t="shared" si="5"/>
        <v/>
      </c>
      <c r="N18" s="201" t="s">
        <v>7521</v>
      </c>
      <c r="O18" t="str">
        <f t="shared" si="10"/>
        <v/>
      </c>
      <c r="P18" t="str">
        <f t="shared" si="6"/>
        <v/>
      </c>
      <c r="Q18" s="6" t="str">
        <f t="shared" si="2"/>
        <v/>
      </c>
      <c r="R18" s="6" t="str">
        <f t="shared" si="7"/>
        <v/>
      </c>
      <c r="S18" s="8" t="str">
        <f t="shared" si="8"/>
        <v/>
      </c>
      <c r="T18" s="8" t="str">
        <f t="shared" si="9"/>
        <v/>
      </c>
    </row>
    <row r="19" spans="1:20" x14ac:dyDescent="0.3">
      <c r="A19" s="176">
        <v>17</v>
      </c>
      <c r="B19" s="176" t="s">
        <v>7513</v>
      </c>
      <c r="E19" s="6" t="str">
        <f t="shared" si="0"/>
        <v/>
      </c>
      <c r="I19" t="str">
        <f t="shared" si="3"/>
        <v/>
      </c>
      <c r="J19" t="str">
        <f t="shared" si="1"/>
        <v/>
      </c>
      <c r="K19" t="str">
        <f t="shared" si="4"/>
        <v/>
      </c>
      <c r="L19" s="6" t="str">
        <f t="shared" si="5"/>
        <v/>
      </c>
      <c r="N19" s="201" t="s">
        <v>7521</v>
      </c>
      <c r="O19" t="str">
        <f t="shared" si="10"/>
        <v/>
      </c>
      <c r="P19" t="str">
        <f t="shared" si="6"/>
        <v/>
      </c>
      <c r="Q19" s="6" t="str">
        <f t="shared" si="2"/>
        <v/>
      </c>
      <c r="R19" s="6" t="str">
        <f t="shared" si="7"/>
        <v/>
      </c>
      <c r="S19" s="8" t="str">
        <f t="shared" si="8"/>
        <v/>
      </c>
      <c r="T19" s="8" t="str">
        <f t="shared" si="9"/>
        <v/>
      </c>
    </row>
    <row r="20" spans="1:20" x14ac:dyDescent="0.3">
      <c r="A20" s="176">
        <v>18</v>
      </c>
      <c r="B20" s="176" t="s">
        <v>7513</v>
      </c>
      <c r="E20" s="6" t="str">
        <f t="shared" si="0"/>
        <v/>
      </c>
      <c r="I20" t="str">
        <f t="shared" si="3"/>
        <v/>
      </c>
      <c r="J20" t="str">
        <f t="shared" si="1"/>
        <v/>
      </c>
      <c r="K20" t="str">
        <f t="shared" si="4"/>
        <v/>
      </c>
      <c r="L20" s="6" t="str">
        <f t="shared" si="5"/>
        <v/>
      </c>
      <c r="N20" s="201" t="s">
        <v>7521</v>
      </c>
      <c r="O20" t="str">
        <f t="shared" si="10"/>
        <v/>
      </c>
      <c r="P20" t="str">
        <f t="shared" si="6"/>
        <v/>
      </c>
      <c r="Q20" s="6" t="str">
        <f t="shared" si="2"/>
        <v/>
      </c>
      <c r="R20" s="6" t="str">
        <f t="shared" si="7"/>
        <v/>
      </c>
      <c r="S20" s="8" t="str">
        <f t="shared" si="8"/>
        <v/>
      </c>
      <c r="T20" s="8" t="str">
        <f t="shared" si="9"/>
        <v/>
      </c>
    </row>
    <row r="21" spans="1:20" x14ac:dyDescent="0.3">
      <c r="A21" s="176">
        <v>19</v>
      </c>
      <c r="B21" s="176" t="s">
        <v>7513</v>
      </c>
      <c r="E21" s="6" t="str">
        <f t="shared" si="0"/>
        <v/>
      </c>
      <c r="I21" t="str">
        <f t="shared" si="3"/>
        <v/>
      </c>
      <c r="J21" t="str">
        <f t="shared" si="1"/>
        <v/>
      </c>
      <c r="K21" t="str">
        <f t="shared" si="4"/>
        <v/>
      </c>
      <c r="L21" s="6" t="str">
        <f t="shared" si="5"/>
        <v/>
      </c>
      <c r="N21" s="201" t="s">
        <v>7521</v>
      </c>
      <c r="O21" t="str">
        <f t="shared" si="10"/>
        <v/>
      </c>
      <c r="P21" t="str">
        <f t="shared" si="6"/>
        <v/>
      </c>
      <c r="Q21" s="6" t="str">
        <f t="shared" si="2"/>
        <v/>
      </c>
      <c r="R21" s="6" t="str">
        <f t="shared" si="7"/>
        <v/>
      </c>
      <c r="S21" s="8" t="str">
        <f t="shared" si="8"/>
        <v/>
      </c>
      <c r="T21" s="8" t="str">
        <f t="shared" si="9"/>
        <v/>
      </c>
    </row>
    <row r="22" spans="1:20" x14ac:dyDescent="0.3">
      <c r="A22" s="176">
        <v>20</v>
      </c>
      <c r="B22" s="176" t="s">
        <v>7513</v>
      </c>
      <c r="E22" s="6" t="str">
        <f t="shared" si="0"/>
        <v/>
      </c>
      <c r="I22" t="str">
        <f t="shared" si="3"/>
        <v/>
      </c>
      <c r="J22" t="str">
        <f t="shared" si="1"/>
        <v/>
      </c>
      <c r="K22" t="str">
        <f t="shared" si="4"/>
        <v/>
      </c>
      <c r="L22" s="6" t="str">
        <f t="shared" si="5"/>
        <v/>
      </c>
      <c r="N22" s="201" t="s">
        <v>7521</v>
      </c>
      <c r="O22" t="str">
        <f t="shared" si="10"/>
        <v/>
      </c>
      <c r="P22" t="str">
        <f t="shared" si="6"/>
        <v/>
      </c>
      <c r="Q22" s="6" t="str">
        <f t="shared" si="2"/>
        <v/>
      </c>
      <c r="R22" s="6" t="str">
        <f t="shared" si="7"/>
        <v/>
      </c>
      <c r="S22" s="8" t="str">
        <f t="shared" si="8"/>
        <v/>
      </c>
      <c r="T22" s="8" t="str">
        <f t="shared" si="9"/>
        <v/>
      </c>
    </row>
    <row r="23" spans="1:20" x14ac:dyDescent="0.3">
      <c r="A23" s="176">
        <v>21</v>
      </c>
      <c r="B23" s="176" t="s">
        <v>7513</v>
      </c>
      <c r="E23" s="6" t="str">
        <f t="shared" si="0"/>
        <v/>
      </c>
      <c r="I23" t="str">
        <f t="shared" si="3"/>
        <v/>
      </c>
      <c r="J23" t="str">
        <f t="shared" si="1"/>
        <v/>
      </c>
      <c r="K23" t="str">
        <f t="shared" si="4"/>
        <v/>
      </c>
      <c r="L23" s="6" t="str">
        <f t="shared" si="5"/>
        <v/>
      </c>
      <c r="N23" s="201" t="s">
        <v>7521</v>
      </c>
      <c r="O23" t="str">
        <f t="shared" si="10"/>
        <v/>
      </c>
      <c r="P23" t="str">
        <f t="shared" si="6"/>
        <v/>
      </c>
      <c r="Q23" s="6" t="str">
        <f t="shared" si="2"/>
        <v/>
      </c>
      <c r="R23" s="6" t="str">
        <f t="shared" si="7"/>
        <v/>
      </c>
      <c r="S23" s="8" t="str">
        <f t="shared" si="8"/>
        <v/>
      </c>
      <c r="T23" s="8" t="str">
        <f t="shared" si="9"/>
        <v/>
      </c>
    </row>
    <row r="24" spans="1:20" x14ac:dyDescent="0.3">
      <c r="A24" s="176">
        <v>22</v>
      </c>
      <c r="B24" s="176" t="s">
        <v>7513</v>
      </c>
      <c r="E24" s="6" t="str">
        <f t="shared" si="0"/>
        <v/>
      </c>
      <c r="I24" t="str">
        <f t="shared" si="3"/>
        <v/>
      </c>
      <c r="J24" t="str">
        <f t="shared" si="1"/>
        <v/>
      </c>
      <c r="K24" t="str">
        <f t="shared" si="4"/>
        <v/>
      </c>
      <c r="L24" s="6" t="str">
        <f t="shared" si="5"/>
        <v/>
      </c>
      <c r="N24" s="201" t="s">
        <v>7521</v>
      </c>
      <c r="O24" t="str">
        <f t="shared" si="10"/>
        <v/>
      </c>
      <c r="P24" t="str">
        <f t="shared" si="6"/>
        <v/>
      </c>
      <c r="Q24" s="6" t="str">
        <f t="shared" si="2"/>
        <v/>
      </c>
      <c r="R24" s="6" t="str">
        <f t="shared" si="7"/>
        <v/>
      </c>
      <c r="S24" s="8" t="str">
        <f t="shared" si="8"/>
        <v/>
      </c>
      <c r="T24" s="8" t="str">
        <f t="shared" si="9"/>
        <v/>
      </c>
    </row>
    <row r="25" spans="1:20" x14ac:dyDescent="0.3">
      <c r="A25" s="176">
        <v>23</v>
      </c>
      <c r="B25" s="176" t="s">
        <v>7513</v>
      </c>
      <c r="E25" s="6" t="str">
        <f t="shared" si="0"/>
        <v/>
      </c>
      <c r="I25" t="str">
        <f t="shared" si="3"/>
        <v/>
      </c>
      <c r="J25" t="str">
        <f t="shared" si="1"/>
        <v/>
      </c>
      <c r="K25" t="str">
        <f t="shared" si="4"/>
        <v/>
      </c>
      <c r="L25" s="6" t="str">
        <f t="shared" si="5"/>
        <v/>
      </c>
      <c r="N25" s="201" t="s">
        <v>7521</v>
      </c>
      <c r="O25" t="str">
        <f t="shared" si="10"/>
        <v/>
      </c>
      <c r="P25" t="str">
        <f t="shared" si="6"/>
        <v/>
      </c>
      <c r="Q25" s="6" t="str">
        <f t="shared" si="2"/>
        <v/>
      </c>
      <c r="R25" s="6" t="str">
        <f t="shared" si="7"/>
        <v/>
      </c>
      <c r="S25" s="8" t="str">
        <f t="shared" si="8"/>
        <v/>
      </c>
      <c r="T25" s="8" t="str">
        <f t="shared" si="9"/>
        <v/>
      </c>
    </row>
    <row r="26" spans="1:20" x14ac:dyDescent="0.3">
      <c r="A26" s="176">
        <v>24</v>
      </c>
      <c r="B26" s="176" t="s">
        <v>7513</v>
      </c>
      <c r="E26" s="6" t="str">
        <f t="shared" si="0"/>
        <v/>
      </c>
      <c r="I26" t="str">
        <f t="shared" si="3"/>
        <v/>
      </c>
      <c r="J26" t="str">
        <f t="shared" si="1"/>
        <v/>
      </c>
      <c r="K26" t="str">
        <f t="shared" si="4"/>
        <v/>
      </c>
      <c r="L26" s="6" t="str">
        <f t="shared" si="5"/>
        <v/>
      </c>
      <c r="N26" s="201" t="s">
        <v>7521</v>
      </c>
      <c r="O26" t="str">
        <f t="shared" si="10"/>
        <v/>
      </c>
      <c r="P26" t="str">
        <f t="shared" si="6"/>
        <v/>
      </c>
      <c r="Q26" s="6" t="str">
        <f t="shared" si="2"/>
        <v/>
      </c>
      <c r="R26" s="6" t="str">
        <f t="shared" si="7"/>
        <v/>
      </c>
      <c r="S26" s="8" t="str">
        <f t="shared" si="8"/>
        <v/>
      </c>
      <c r="T26" s="8" t="str">
        <f t="shared" si="9"/>
        <v/>
      </c>
    </row>
    <row r="27" spans="1:20" x14ac:dyDescent="0.3">
      <c r="A27" s="176">
        <v>25</v>
      </c>
      <c r="B27" s="176" t="s">
        <v>7513</v>
      </c>
      <c r="E27" s="6" t="str">
        <f t="shared" si="0"/>
        <v/>
      </c>
      <c r="I27" t="str">
        <f t="shared" si="3"/>
        <v/>
      </c>
      <c r="J27" t="str">
        <f t="shared" si="1"/>
        <v/>
      </c>
      <c r="K27" t="str">
        <f t="shared" si="4"/>
        <v/>
      </c>
      <c r="L27" s="6" t="str">
        <f t="shared" si="5"/>
        <v/>
      </c>
      <c r="N27" s="201" t="s">
        <v>7521</v>
      </c>
      <c r="O27" t="str">
        <f t="shared" si="10"/>
        <v/>
      </c>
      <c r="P27" t="str">
        <f t="shared" si="6"/>
        <v/>
      </c>
      <c r="Q27" s="6" t="str">
        <f t="shared" si="2"/>
        <v/>
      </c>
      <c r="R27" s="6" t="str">
        <f t="shared" si="7"/>
        <v/>
      </c>
      <c r="S27" s="8" t="str">
        <f t="shared" si="8"/>
        <v/>
      </c>
      <c r="T27" s="8" t="str">
        <f t="shared" si="9"/>
        <v/>
      </c>
    </row>
    <row r="28" spans="1:20" x14ac:dyDescent="0.3">
      <c r="A28" s="176">
        <v>26</v>
      </c>
      <c r="B28" s="176" t="s">
        <v>7513</v>
      </c>
      <c r="E28" s="6" t="str">
        <f t="shared" si="0"/>
        <v/>
      </c>
      <c r="I28" t="str">
        <f t="shared" si="3"/>
        <v/>
      </c>
      <c r="J28" t="str">
        <f t="shared" si="1"/>
        <v/>
      </c>
      <c r="K28" t="str">
        <f t="shared" si="4"/>
        <v/>
      </c>
      <c r="L28" s="6" t="str">
        <f t="shared" si="5"/>
        <v/>
      </c>
      <c r="N28" s="201" t="s">
        <v>7521</v>
      </c>
      <c r="O28" t="str">
        <f t="shared" si="10"/>
        <v/>
      </c>
      <c r="P28" t="str">
        <f t="shared" si="6"/>
        <v/>
      </c>
      <c r="Q28" s="6" t="str">
        <f t="shared" si="2"/>
        <v/>
      </c>
      <c r="R28" s="6" t="str">
        <f t="shared" si="7"/>
        <v/>
      </c>
      <c r="S28" s="8" t="str">
        <f t="shared" si="8"/>
        <v/>
      </c>
      <c r="T28" s="8" t="str">
        <f t="shared" si="9"/>
        <v/>
      </c>
    </row>
    <row r="29" spans="1:20" x14ac:dyDescent="0.3">
      <c r="A29" s="176">
        <v>27</v>
      </c>
      <c r="B29" s="176" t="s">
        <v>7513</v>
      </c>
      <c r="E29" s="6" t="str">
        <f t="shared" si="0"/>
        <v/>
      </c>
      <c r="I29" t="str">
        <f t="shared" si="3"/>
        <v/>
      </c>
      <c r="J29" t="str">
        <f t="shared" si="1"/>
        <v/>
      </c>
      <c r="K29" t="str">
        <f t="shared" si="4"/>
        <v/>
      </c>
      <c r="L29" s="6" t="str">
        <f t="shared" si="5"/>
        <v/>
      </c>
      <c r="N29" s="201" t="s">
        <v>7521</v>
      </c>
      <c r="O29" t="str">
        <f t="shared" si="10"/>
        <v/>
      </c>
      <c r="P29" t="str">
        <f t="shared" si="6"/>
        <v/>
      </c>
      <c r="Q29" s="6" t="str">
        <f t="shared" si="2"/>
        <v/>
      </c>
      <c r="R29" s="6" t="str">
        <f t="shared" si="7"/>
        <v/>
      </c>
      <c r="S29" s="8" t="str">
        <f t="shared" si="8"/>
        <v/>
      </c>
      <c r="T29" s="8" t="str">
        <f t="shared" si="9"/>
        <v/>
      </c>
    </row>
    <row r="30" spans="1:20" x14ac:dyDescent="0.3">
      <c r="A30" s="176">
        <v>28</v>
      </c>
      <c r="B30" s="176" t="s">
        <v>7513</v>
      </c>
      <c r="E30" s="6" t="str">
        <f t="shared" si="0"/>
        <v/>
      </c>
      <c r="I30" t="str">
        <f t="shared" si="3"/>
        <v/>
      </c>
      <c r="J30" t="str">
        <f t="shared" si="1"/>
        <v/>
      </c>
      <c r="K30" t="str">
        <f t="shared" si="4"/>
        <v/>
      </c>
      <c r="L30" s="6" t="str">
        <f t="shared" si="5"/>
        <v/>
      </c>
      <c r="N30" s="201" t="s">
        <v>7521</v>
      </c>
      <c r="O30" t="str">
        <f t="shared" si="10"/>
        <v/>
      </c>
      <c r="P30" t="str">
        <f t="shared" si="6"/>
        <v/>
      </c>
      <c r="Q30" s="6" t="str">
        <f t="shared" si="2"/>
        <v/>
      </c>
      <c r="R30" s="6" t="str">
        <f t="shared" si="7"/>
        <v/>
      </c>
      <c r="S30" s="8" t="str">
        <f t="shared" si="8"/>
        <v/>
      </c>
      <c r="T30" s="8" t="str">
        <f t="shared" si="9"/>
        <v/>
      </c>
    </row>
    <row r="31" spans="1:20" x14ac:dyDescent="0.3">
      <c r="A31" s="176">
        <v>29</v>
      </c>
      <c r="B31" s="176" t="s">
        <v>7513</v>
      </c>
      <c r="E31" s="6" t="str">
        <f t="shared" si="0"/>
        <v/>
      </c>
      <c r="I31" t="str">
        <f t="shared" si="3"/>
        <v/>
      </c>
      <c r="J31" t="str">
        <f t="shared" si="1"/>
        <v/>
      </c>
      <c r="K31" t="str">
        <f t="shared" si="4"/>
        <v/>
      </c>
      <c r="L31" s="6" t="str">
        <f t="shared" si="5"/>
        <v/>
      </c>
      <c r="N31" s="201" t="s">
        <v>7521</v>
      </c>
      <c r="O31" t="str">
        <f t="shared" si="10"/>
        <v/>
      </c>
      <c r="P31" t="str">
        <f t="shared" si="6"/>
        <v/>
      </c>
      <c r="Q31" s="6" t="str">
        <f t="shared" si="2"/>
        <v/>
      </c>
      <c r="R31" s="6" t="str">
        <f t="shared" si="7"/>
        <v/>
      </c>
      <c r="S31" s="8" t="str">
        <f t="shared" si="8"/>
        <v/>
      </c>
      <c r="T31" s="8" t="str">
        <f t="shared" si="9"/>
        <v/>
      </c>
    </row>
    <row r="32" spans="1:20" x14ac:dyDescent="0.3">
      <c r="A32" s="176">
        <v>30</v>
      </c>
      <c r="B32" s="176" t="s">
        <v>7513</v>
      </c>
      <c r="E32" s="6" t="str">
        <f t="shared" si="0"/>
        <v/>
      </c>
      <c r="I32" t="str">
        <f t="shared" si="3"/>
        <v/>
      </c>
      <c r="J32" t="str">
        <f t="shared" si="1"/>
        <v/>
      </c>
      <c r="K32" t="str">
        <f t="shared" si="4"/>
        <v/>
      </c>
      <c r="L32" s="6" t="str">
        <f t="shared" si="5"/>
        <v/>
      </c>
      <c r="N32" s="201" t="s">
        <v>7521</v>
      </c>
      <c r="O32" t="str">
        <f t="shared" si="10"/>
        <v/>
      </c>
      <c r="P32" t="str">
        <f t="shared" si="6"/>
        <v/>
      </c>
      <c r="Q32" s="6" t="str">
        <f t="shared" si="2"/>
        <v/>
      </c>
      <c r="R32" s="6" t="str">
        <f t="shared" si="7"/>
        <v/>
      </c>
      <c r="S32" s="8" t="str">
        <f t="shared" si="8"/>
        <v/>
      </c>
      <c r="T32" s="8" t="str">
        <f t="shared" si="9"/>
        <v/>
      </c>
    </row>
    <row r="33" spans="1:20" x14ac:dyDescent="0.3">
      <c r="A33" s="176">
        <v>31</v>
      </c>
      <c r="B33" s="176" t="s">
        <v>7513</v>
      </c>
      <c r="E33" s="6" t="str">
        <f t="shared" si="0"/>
        <v/>
      </c>
      <c r="I33" t="str">
        <f t="shared" si="3"/>
        <v/>
      </c>
      <c r="J33" t="str">
        <f t="shared" si="1"/>
        <v/>
      </c>
      <c r="K33" t="str">
        <f t="shared" si="4"/>
        <v/>
      </c>
      <c r="L33" s="6" t="str">
        <f t="shared" si="5"/>
        <v/>
      </c>
      <c r="N33" s="201" t="s">
        <v>7521</v>
      </c>
      <c r="O33" t="str">
        <f t="shared" si="10"/>
        <v/>
      </c>
      <c r="P33" t="str">
        <f t="shared" si="6"/>
        <v/>
      </c>
      <c r="Q33" s="6" t="str">
        <f t="shared" si="2"/>
        <v/>
      </c>
      <c r="R33" s="6" t="str">
        <f t="shared" si="7"/>
        <v/>
      </c>
      <c r="S33" s="8" t="str">
        <f t="shared" si="8"/>
        <v/>
      </c>
      <c r="T33" s="8" t="str">
        <f t="shared" si="9"/>
        <v/>
      </c>
    </row>
    <row r="34" spans="1:20" x14ac:dyDescent="0.3">
      <c r="A34" s="176">
        <v>32</v>
      </c>
      <c r="B34" s="176" t="s">
        <v>7513</v>
      </c>
      <c r="E34" s="6" t="str">
        <f t="shared" si="0"/>
        <v/>
      </c>
      <c r="I34" t="str">
        <f t="shared" si="3"/>
        <v/>
      </c>
      <c r="J34" t="str">
        <f t="shared" si="1"/>
        <v/>
      </c>
      <c r="K34" t="str">
        <f t="shared" si="4"/>
        <v/>
      </c>
      <c r="L34" s="6" t="str">
        <f t="shared" si="5"/>
        <v/>
      </c>
      <c r="N34" s="201" t="s">
        <v>7521</v>
      </c>
      <c r="O34" t="str">
        <f t="shared" si="10"/>
        <v/>
      </c>
      <c r="P34" t="str">
        <f t="shared" si="6"/>
        <v/>
      </c>
      <c r="Q34" s="6" t="str">
        <f t="shared" si="2"/>
        <v/>
      </c>
      <c r="R34" s="6" t="str">
        <f t="shared" si="7"/>
        <v/>
      </c>
      <c r="S34" s="8" t="str">
        <f t="shared" si="8"/>
        <v/>
      </c>
      <c r="T34" s="8" t="str">
        <f t="shared" si="9"/>
        <v/>
      </c>
    </row>
    <row r="35" spans="1:20" x14ac:dyDescent="0.3">
      <c r="A35" s="176">
        <v>33</v>
      </c>
      <c r="B35" s="176" t="s">
        <v>7513</v>
      </c>
      <c r="E35" s="6" t="str">
        <f t="shared" si="0"/>
        <v/>
      </c>
      <c r="I35" t="str">
        <f t="shared" si="3"/>
        <v/>
      </c>
      <c r="J35" t="str">
        <f t="shared" si="1"/>
        <v/>
      </c>
      <c r="K35" t="str">
        <f t="shared" si="4"/>
        <v/>
      </c>
      <c r="L35" s="6" t="str">
        <f t="shared" si="5"/>
        <v/>
      </c>
      <c r="N35" s="201" t="s">
        <v>7521</v>
      </c>
      <c r="O35" t="str">
        <f t="shared" si="10"/>
        <v/>
      </c>
      <c r="P35" t="str">
        <f t="shared" si="6"/>
        <v/>
      </c>
      <c r="Q35" s="6" t="str">
        <f t="shared" si="2"/>
        <v/>
      </c>
      <c r="R35" s="6" t="str">
        <f t="shared" si="7"/>
        <v/>
      </c>
      <c r="S35" s="8" t="str">
        <f t="shared" si="8"/>
        <v/>
      </c>
      <c r="T35" s="8" t="str">
        <f t="shared" si="9"/>
        <v/>
      </c>
    </row>
    <row r="36" spans="1:20" x14ac:dyDescent="0.3">
      <c r="A36" s="176">
        <v>34</v>
      </c>
      <c r="B36" s="176" t="s">
        <v>7513</v>
      </c>
      <c r="E36" s="6" t="str">
        <f t="shared" si="0"/>
        <v/>
      </c>
      <c r="I36" t="str">
        <f t="shared" si="3"/>
        <v/>
      </c>
      <c r="J36" t="str">
        <f t="shared" si="1"/>
        <v/>
      </c>
      <c r="K36" t="str">
        <f t="shared" si="4"/>
        <v/>
      </c>
      <c r="L36" s="6" t="str">
        <f t="shared" si="5"/>
        <v/>
      </c>
      <c r="N36" s="201" t="s">
        <v>7521</v>
      </c>
      <c r="O36" t="str">
        <f t="shared" si="10"/>
        <v/>
      </c>
      <c r="P36" t="str">
        <f t="shared" si="6"/>
        <v/>
      </c>
      <c r="Q36" s="6" t="str">
        <f t="shared" si="2"/>
        <v/>
      </c>
      <c r="R36" s="6" t="str">
        <f t="shared" si="7"/>
        <v/>
      </c>
      <c r="S36" s="8" t="str">
        <f t="shared" si="8"/>
        <v/>
      </c>
      <c r="T36" s="8" t="str">
        <f t="shared" si="9"/>
        <v/>
      </c>
    </row>
    <row r="37" spans="1:20" x14ac:dyDescent="0.3">
      <c r="A37" s="176">
        <v>35</v>
      </c>
      <c r="B37" s="176" t="s">
        <v>7513</v>
      </c>
      <c r="E37" s="6" t="str">
        <f t="shared" si="0"/>
        <v/>
      </c>
      <c r="I37" t="str">
        <f t="shared" si="3"/>
        <v/>
      </c>
      <c r="J37" t="str">
        <f t="shared" si="1"/>
        <v/>
      </c>
      <c r="K37" t="str">
        <f t="shared" si="4"/>
        <v/>
      </c>
      <c r="L37" s="6" t="str">
        <f t="shared" si="5"/>
        <v/>
      </c>
      <c r="N37" s="201" t="s">
        <v>7521</v>
      </c>
      <c r="O37" t="str">
        <f t="shared" si="10"/>
        <v/>
      </c>
      <c r="P37" t="str">
        <f t="shared" si="6"/>
        <v/>
      </c>
      <c r="Q37" s="6" t="str">
        <f t="shared" si="2"/>
        <v/>
      </c>
      <c r="R37" s="6" t="str">
        <f t="shared" si="7"/>
        <v/>
      </c>
      <c r="S37" s="8" t="str">
        <f t="shared" si="8"/>
        <v/>
      </c>
      <c r="T37" s="8" t="str">
        <f t="shared" si="9"/>
        <v/>
      </c>
    </row>
    <row r="38" spans="1:20" x14ac:dyDescent="0.3">
      <c r="A38" s="176">
        <v>36</v>
      </c>
      <c r="B38" s="176" t="s">
        <v>7513</v>
      </c>
      <c r="E38" s="6" t="str">
        <f t="shared" si="0"/>
        <v/>
      </c>
      <c r="I38" t="str">
        <f t="shared" si="3"/>
        <v/>
      </c>
      <c r="J38" t="str">
        <f t="shared" si="1"/>
        <v/>
      </c>
      <c r="K38" t="str">
        <f t="shared" si="4"/>
        <v/>
      </c>
      <c r="L38" s="6" t="str">
        <f t="shared" si="5"/>
        <v/>
      </c>
      <c r="N38" s="201" t="s">
        <v>7521</v>
      </c>
      <c r="O38" t="str">
        <f t="shared" si="10"/>
        <v/>
      </c>
      <c r="P38" t="str">
        <f t="shared" si="6"/>
        <v/>
      </c>
      <c r="Q38" s="6" t="str">
        <f t="shared" si="2"/>
        <v/>
      </c>
      <c r="R38" s="6" t="str">
        <f t="shared" si="7"/>
        <v/>
      </c>
      <c r="S38" s="8" t="str">
        <f t="shared" si="8"/>
        <v/>
      </c>
      <c r="T38" s="8" t="str">
        <f t="shared" si="9"/>
        <v/>
      </c>
    </row>
    <row r="39" spans="1:20" x14ac:dyDescent="0.3">
      <c r="A39" s="176">
        <v>37</v>
      </c>
      <c r="B39" s="176" t="s">
        <v>7513</v>
      </c>
      <c r="E39" s="6" t="str">
        <f t="shared" si="0"/>
        <v/>
      </c>
      <c r="I39" t="str">
        <f t="shared" si="3"/>
        <v/>
      </c>
      <c r="J39" t="str">
        <f t="shared" si="1"/>
        <v/>
      </c>
      <c r="K39" t="str">
        <f t="shared" si="4"/>
        <v/>
      </c>
      <c r="L39" s="6" t="str">
        <f t="shared" si="5"/>
        <v/>
      </c>
      <c r="N39" s="201" t="s">
        <v>7521</v>
      </c>
      <c r="O39" t="str">
        <f t="shared" si="10"/>
        <v/>
      </c>
      <c r="P39" t="str">
        <f t="shared" si="6"/>
        <v/>
      </c>
      <c r="Q39" s="6" t="str">
        <f t="shared" si="2"/>
        <v/>
      </c>
      <c r="R39" s="6" t="str">
        <f t="shared" si="7"/>
        <v/>
      </c>
      <c r="S39" s="8" t="str">
        <f t="shared" si="8"/>
        <v/>
      </c>
      <c r="T39" s="8" t="str">
        <f t="shared" si="9"/>
        <v/>
      </c>
    </row>
    <row r="40" spans="1:20" x14ac:dyDescent="0.3">
      <c r="A40" s="176">
        <v>38</v>
      </c>
      <c r="B40" s="176" t="s">
        <v>7513</v>
      </c>
      <c r="E40" s="6" t="str">
        <f t="shared" si="0"/>
        <v/>
      </c>
      <c r="I40" t="str">
        <f t="shared" si="3"/>
        <v/>
      </c>
      <c r="J40" t="str">
        <f t="shared" si="1"/>
        <v/>
      </c>
      <c r="K40" t="str">
        <f t="shared" si="4"/>
        <v/>
      </c>
      <c r="L40" s="6" t="str">
        <f t="shared" si="5"/>
        <v/>
      </c>
      <c r="N40" s="201" t="s">
        <v>7521</v>
      </c>
      <c r="O40" t="str">
        <f t="shared" si="10"/>
        <v/>
      </c>
      <c r="P40" t="str">
        <f t="shared" si="6"/>
        <v/>
      </c>
      <c r="Q40" s="6" t="str">
        <f t="shared" si="2"/>
        <v/>
      </c>
      <c r="R40" s="6" t="str">
        <f t="shared" si="7"/>
        <v/>
      </c>
      <c r="S40" s="8" t="str">
        <f t="shared" si="8"/>
        <v/>
      </c>
      <c r="T40" s="8" t="str">
        <f t="shared" si="9"/>
        <v/>
      </c>
    </row>
    <row r="41" spans="1:20" x14ac:dyDescent="0.3">
      <c r="A41" s="176">
        <v>39</v>
      </c>
      <c r="B41" s="176" t="s">
        <v>7513</v>
      </c>
      <c r="E41" s="6" t="str">
        <f t="shared" si="0"/>
        <v/>
      </c>
      <c r="I41" t="str">
        <f t="shared" si="3"/>
        <v/>
      </c>
      <c r="J41" t="str">
        <f t="shared" si="1"/>
        <v/>
      </c>
      <c r="K41" t="str">
        <f t="shared" si="4"/>
        <v/>
      </c>
      <c r="L41" s="6" t="str">
        <f t="shared" si="5"/>
        <v/>
      </c>
      <c r="N41" s="201" t="s">
        <v>7521</v>
      </c>
      <c r="O41" t="str">
        <f t="shared" si="10"/>
        <v/>
      </c>
      <c r="P41" t="str">
        <f t="shared" si="6"/>
        <v/>
      </c>
      <c r="Q41" s="6" t="str">
        <f t="shared" si="2"/>
        <v/>
      </c>
      <c r="R41" s="6" t="str">
        <f t="shared" si="7"/>
        <v/>
      </c>
      <c r="S41" s="8" t="str">
        <f t="shared" si="8"/>
        <v/>
      </c>
      <c r="T41" s="8" t="str">
        <f t="shared" si="9"/>
        <v/>
      </c>
    </row>
    <row r="42" spans="1:20" x14ac:dyDescent="0.3">
      <c r="A42" s="176">
        <v>40</v>
      </c>
      <c r="B42" s="176" t="s">
        <v>7513</v>
      </c>
      <c r="E42" s="6" t="str">
        <f t="shared" si="0"/>
        <v/>
      </c>
      <c r="I42" t="str">
        <f t="shared" si="3"/>
        <v/>
      </c>
      <c r="J42" t="str">
        <f t="shared" si="1"/>
        <v/>
      </c>
      <c r="K42" t="str">
        <f t="shared" si="4"/>
        <v/>
      </c>
      <c r="L42" s="6" t="str">
        <f t="shared" si="5"/>
        <v/>
      </c>
      <c r="N42" s="201" t="s">
        <v>7521</v>
      </c>
      <c r="O42" t="str">
        <f t="shared" si="10"/>
        <v/>
      </c>
      <c r="P42" t="str">
        <f t="shared" si="6"/>
        <v/>
      </c>
      <c r="Q42" s="6" t="str">
        <f t="shared" si="2"/>
        <v/>
      </c>
      <c r="R42" s="6" t="str">
        <f t="shared" si="7"/>
        <v/>
      </c>
      <c r="S42" s="8" t="str">
        <f t="shared" si="8"/>
        <v/>
      </c>
      <c r="T42" s="8" t="str">
        <f t="shared" si="9"/>
        <v/>
      </c>
    </row>
    <row r="43" spans="1:20" x14ac:dyDescent="0.3">
      <c r="A43" s="176">
        <v>41</v>
      </c>
      <c r="B43" s="176" t="s">
        <v>7513</v>
      </c>
      <c r="E43" s="6" t="str">
        <f t="shared" si="0"/>
        <v/>
      </c>
      <c r="I43" t="str">
        <f t="shared" si="3"/>
        <v/>
      </c>
      <c r="J43" t="str">
        <f t="shared" si="1"/>
        <v/>
      </c>
      <c r="K43" t="str">
        <f t="shared" si="4"/>
        <v/>
      </c>
      <c r="L43" s="6" t="str">
        <f t="shared" si="5"/>
        <v/>
      </c>
      <c r="N43" s="201" t="s">
        <v>7521</v>
      </c>
      <c r="O43" t="str">
        <f t="shared" si="10"/>
        <v/>
      </c>
      <c r="P43" t="str">
        <f t="shared" si="6"/>
        <v/>
      </c>
      <c r="Q43" s="6" t="str">
        <f t="shared" si="2"/>
        <v/>
      </c>
      <c r="R43" s="6" t="str">
        <f t="shared" si="7"/>
        <v/>
      </c>
      <c r="S43" s="8" t="str">
        <f t="shared" si="8"/>
        <v/>
      </c>
      <c r="T43" s="8" t="str">
        <f t="shared" si="9"/>
        <v/>
      </c>
    </row>
    <row r="44" spans="1:20" x14ac:dyDescent="0.3">
      <c r="A44" s="176">
        <v>42</v>
      </c>
      <c r="B44" s="176" t="s">
        <v>7513</v>
      </c>
      <c r="E44" s="6" t="str">
        <f t="shared" si="0"/>
        <v/>
      </c>
      <c r="I44" t="str">
        <f t="shared" si="3"/>
        <v/>
      </c>
      <c r="J44" t="str">
        <f t="shared" si="1"/>
        <v/>
      </c>
      <c r="K44" t="str">
        <f t="shared" si="4"/>
        <v/>
      </c>
      <c r="L44" s="6" t="str">
        <f t="shared" si="5"/>
        <v/>
      </c>
      <c r="N44" s="201" t="s">
        <v>7521</v>
      </c>
      <c r="O44" t="str">
        <f t="shared" si="10"/>
        <v/>
      </c>
      <c r="P44" t="str">
        <f t="shared" si="6"/>
        <v/>
      </c>
      <c r="Q44" s="6" t="str">
        <f t="shared" si="2"/>
        <v/>
      </c>
      <c r="R44" s="6" t="str">
        <f t="shared" si="7"/>
        <v/>
      </c>
      <c r="S44" s="8" t="str">
        <f t="shared" si="8"/>
        <v/>
      </c>
      <c r="T44" s="8" t="str">
        <f t="shared" si="9"/>
        <v/>
      </c>
    </row>
    <row r="45" spans="1:20" x14ac:dyDescent="0.3">
      <c r="A45" s="176">
        <v>43</v>
      </c>
      <c r="B45" s="176" t="s">
        <v>7513</v>
      </c>
      <c r="E45" s="6" t="str">
        <f t="shared" si="0"/>
        <v/>
      </c>
      <c r="I45" t="str">
        <f t="shared" si="3"/>
        <v/>
      </c>
      <c r="J45" t="str">
        <f t="shared" si="1"/>
        <v/>
      </c>
      <c r="K45" t="str">
        <f t="shared" si="4"/>
        <v/>
      </c>
      <c r="L45" s="6" t="str">
        <f t="shared" si="5"/>
        <v/>
      </c>
      <c r="N45" s="201" t="s">
        <v>7521</v>
      </c>
      <c r="O45" t="str">
        <f t="shared" si="10"/>
        <v/>
      </c>
      <c r="P45" t="str">
        <f t="shared" si="6"/>
        <v/>
      </c>
      <c r="Q45" s="6" t="str">
        <f t="shared" si="2"/>
        <v/>
      </c>
      <c r="R45" s="6" t="str">
        <f t="shared" si="7"/>
        <v/>
      </c>
      <c r="S45" s="8" t="str">
        <f t="shared" si="8"/>
        <v/>
      </c>
      <c r="T45" s="8" t="str">
        <f t="shared" si="9"/>
        <v/>
      </c>
    </row>
    <row r="46" spans="1:20" x14ac:dyDescent="0.3">
      <c r="A46" s="176">
        <v>44</v>
      </c>
      <c r="B46" s="176" t="s">
        <v>7513</v>
      </c>
      <c r="E46" s="6" t="str">
        <f t="shared" si="0"/>
        <v/>
      </c>
      <c r="I46" t="str">
        <f t="shared" si="3"/>
        <v/>
      </c>
      <c r="J46" t="str">
        <f t="shared" si="1"/>
        <v/>
      </c>
      <c r="K46" t="str">
        <f t="shared" si="4"/>
        <v/>
      </c>
      <c r="L46" s="6" t="str">
        <f t="shared" si="5"/>
        <v/>
      </c>
      <c r="N46" s="201" t="s">
        <v>7521</v>
      </c>
      <c r="O46" t="str">
        <f t="shared" si="10"/>
        <v/>
      </c>
      <c r="P46" t="str">
        <f t="shared" si="6"/>
        <v/>
      </c>
      <c r="Q46" s="6" t="str">
        <f t="shared" si="2"/>
        <v/>
      </c>
      <c r="R46" s="6" t="str">
        <f t="shared" si="7"/>
        <v/>
      </c>
      <c r="S46" s="8" t="str">
        <f t="shared" si="8"/>
        <v/>
      </c>
      <c r="T46" s="8" t="str">
        <f t="shared" si="9"/>
        <v/>
      </c>
    </row>
    <row r="47" spans="1:20" x14ac:dyDescent="0.3">
      <c r="A47" s="176">
        <v>45</v>
      </c>
      <c r="B47" s="176" t="s">
        <v>7513</v>
      </c>
      <c r="E47" s="6" t="str">
        <f t="shared" si="0"/>
        <v/>
      </c>
      <c r="I47" t="str">
        <f t="shared" si="3"/>
        <v/>
      </c>
      <c r="J47" t="str">
        <f t="shared" si="1"/>
        <v/>
      </c>
      <c r="K47" t="str">
        <f t="shared" si="4"/>
        <v/>
      </c>
      <c r="L47" s="6" t="str">
        <f t="shared" si="5"/>
        <v/>
      </c>
      <c r="N47" s="201" t="s">
        <v>7521</v>
      </c>
      <c r="O47" t="str">
        <f t="shared" si="10"/>
        <v/>
      </c>
      <c r="P47" t="str">
        <f t="shared" si="6"/>
        <v/>
      </c>
      <c r="Q47" s="6" t="str">
        <f t="shared" si="2"/>
        <v/>
      </c>
      <c r="R47" s="6" t="str">
        <f t="shared" si="7"/>
        <v/>
      </c>
      <c r="S47" s="8" t="str">
        <f t="shared" si="8"/>
        <v/>
      </c>
      <c r="T47" s="8" t="str">
        <f t="shared" si="9"/>
        <v/>
      </c>
    </row>
    <row r="48" spans="1:20" x14ac:dyDescent="0.3">
      <c r="A48" s="176">
        <v>46</v>
      </c>
      <c r="B48" s="176" t="s">
        <v>7513</v>
      </c>
      <c r="E48" s="6" t="str">
        <f t="shared" si="0"/>
        <v/>
      </c>
      <c r="I48" t="str">
        <f t="shared" si="3"/>
        <v/>
      </c>
      <c r="J48" t="str">
        <f t="shared" si="1"/>
        <v/>
      </c>
      <c r="K48" t="str">
        <f t="shared" si="4"/>
        <v/>
      </c>
      <c r="L48" s="6" t="str">
        <f t="shared" si="5"/>
        <v/>
      </c>
      <c r="N48" s="201" t="s">
        <v>7521</v>
      </c>
      <c r="O48" t="str">
        <f t="shared" si="10"/>
        <v/>
      </c>
      <c r="P48" t="str">
        <f t="shared" si="6"/>
        <v/>
      </c>
      <c r="Q48" s="6" t="str">
        <f t="shared" si="2"/>
        <v/>
      </c>
      <c r="R48" s="6" t="str">
        <f t="shared" si="7"/>
        <v/>
      </c>
      <c r="S48" s="8" t="str">
        <f t="shared" si="8"/>
        <v/>
      </c>
      <c r="T48" s="8" t="str">
        <f t="shared" si="9"/>
        <v/>
      </c>
    </row>
    <row r="49" spans="1:20" x14ac:dyDescent="0.3">
      <c r="A49" s="176">
        <v>47</v>
      </c>
      <c r="B49" s="176" t="s">
        <v>7513</v>
      </c>
      <c r="E49" s="6" t="str">
        <f t="shared" si="0"/>
        <v/>
      </c>
      <c r="I49" t="str">
        <f t="shared" si="3"/>
        <v/>
      </c>
      <c r="J49" t="str">
        <f t="shared" si="1"/>
        <v/>
      </c>
      <c r="K49" t="str">
        <f t="shared" si="4"/>
        <v/>
      </c>
      <c r="L49" s="6" t="str">
        <f t="shared" si="5"/>
        <v/>
      </c>
      <c r="N49" s="201" t="s">
        <v>7521</v>
      </c>
      <c r="O49" t="str">
        <f t="shared" si="10"/>
        <v/>
      </c>
      <c r="P49" t="str">
        <f t="shared" si="6"/>
        <v/>
      </c>
      <c r="Q49" s="6" t="str">
        <f t="shared" si="2"/>
        <v/>
      </c>
      <c r="R49" s="6" t="str">
        <f t="shared" si="7"/>
        <v/>
      </c>
      <c r="S49" s="8" t="str">
        <f t="shared" si="8"/>
        <v/>
      </c>
      <c r="T49" s="8" t="str">
        <f t="shared" si="9"/>
        <v/>
      </c>
    </row>
    <row r="50" spans="1:20" x14ac:dyDescent="0.3">
      <c r="A50" s="176">
        <v>48</v>
      </c>
      <c r="B50" s="176" t="s">
        <v>7513</v>
      </c>
      <c r="E50" s="6" t="str">
        <f t="shared" si="0"/>
        <v/>
      </c>
      <c r="I50" t="str">
        <f t="shared" si="3"/>
        <v/>
      </c>
      <c r="J50" t="str">
        <f t="shared" si="1"/>
        <v/>
      </c>
      <c r="K50" t="str">
        <f t="shared" si="4"/>
        <v/>
      </c>
      <c r="L50" s="6" t="str">
        <f t="shared" si="5"/>
        <v/>
      </c>
      <c r="N50" s="201" t="s">
        <v>7521</v>
      </c>
      <c r="O50" t="str">
        <f t="shared" si="10"/>
        <v/>
      </c>
      <c r="P50" t="str">
        <f t="shared" si="6"/>
        <v/>
      </c>
      <c r="Q50" s="6" t="str">
        <f t="shared" si="2"/>
        <v/>
      </c>
      <c r="R50" s="6" t="str">
        <f t="shared" si="7"/>
        <v/>
      </c>
      <c r="S50" s="8" t="str">
        <f t="shared" si="8"/>
        <v/>
      </c>
      <c r="T50" s="8" t="str">
        <f t="shared" si="9"/>
        <v/>
      </c>
    </row>
    <row r="51" spans="1:20" x14ac:dyDescent="0.3">
      <c r="A51" s="176">
        <v>49</v>
      </c>
      <c r="B51" s="176" t="s">
        <v>7513</v>
      </c>
      <c r="E51" s="6" t="str">
        <f t="shared" si="0"/>
        <v/>
      </c>
      <c r="I51" t="str">
        <f t="shared" si="3"/>
        <v/>
      </c>
      <c r="J51" t="str">
        <f t="shared" si="1"/>
        <v/>
      </c>
      <c r="K51" t="str">
        <f t="shared" si="4"/>
        <v/>
      </c>
      <c r="L51" s="6" t="str">
        <f t="shared" si="5"/>
        <v/>
      </c>
      <c r="N51" s="201" t="s">
        <v>7521</v>
      </c>
      <c r="O51" t="str">
        <f t="shared" si="10"/>
        <v/>
      </c>
      <c r="P51" t="str">
        <f t="shared" si="6"/>
        <v/>
      </c>
      <c r="Q51" s="6" t="str">
        <f t="shared" si="2"/>
        <v/>
      </c>
      <c r="R51" s="6" t="str">
        <f t="shared" si="7"/>
        <v/>
      </c>
      <c r="S51" s="8" t="str">
        <f t="shared" si="8"/>
        <v/>
      </c>
      <c r="T51" s="8" t="str">
        <f t="shared" si="9"/>
        <v/>
      </c>
    </row>
    <row r="52" spans="1:20" x14ac:dyDescent="0.3">
      <c r="A52" s="176">
        <v>50</v>
      </c>
      <c r="B52" s="176" t="s">
        <v>7513</v>
      </c>
      <c r="E52" s="6" t="str">
        <f t="shared" si="0"/>
        <v/>
      </c>
      <c r="I52" t="str">
        <f t="shared" si="3"/>
        <v/>
      </c>
      <c r="J52" t="str">
        <f t="shared" si="1"/>
        <v/>
      </c>
      <c r="K52" t="str">
        <f t="shared" si="4"/>
        <v/>
      </c>
      <c r="L52" s="6" t="str">
        <f t="shared" si="5"/>
        <v/>
      </c>
      <c r="N52" s="201" t="s">
        <v>7521</v>
      </c>
      <c r="O52" t="str">
        <f t="shared" si="10"/>
        <v/>
      </c>
      <c r="P52" t="str">
        <f t="shared" si="6"/>
        <v/>
      </c>
      <c r="Q52" s="6" t="str">
        <f t="shared" si="2"/>
        <v/>
      </c>
      <c r="R52" s="6" t="str">
        <f t="shared" si="7"/>
        <v/>
      </c>
      <c r="S52" s="8" t="str">
        <f t="shared" si="8"/>
        <v/>
      </c>
      <c r="T52" s="8" t="str">
        <f t="shared" si="9"/>
        <v/>
      </c>
    </row>
    <row r="53" spans="1:20" x14ac:dyDescent="0.3">
      <c r="A53" s="176">
        <v>51</v>
      </c>
      <c r="B53" s="176" t="s">
        <v>7513</v>
      </c>
      <c r="E53" s="6" t="str">
        <f t="shared" si="0"/>
        <v/>
      </c>
      <c r="I53" t="str">
        <f t="shared" si="3"/>
        <v/>
      </c>
      <c r="J53" t="str">
        <f t="shared" si="1"/>
        <v/>
      </c>
      <c r="K53" t="str">
        <f t="shared" si="4"/>
        <v/>
      </c>
      <c r="L53" s="6" t="str">
        <f t="shared" si="5"/>
        <v/>
      </c>
      <c r="N53" s="201" t="s">
        <v>7521</v>
      </c>
      <c r="O53" t="str">
        <f t="shared" si="10"/>
        <v/>
      </c>
      <c r="P53" t="str">
        <f t="shared" si="6"/>
        <v/>
      </c>
      <c r="Q53" s="6" t="str">
        <f t="shared" si="2"/>
        <v/>
      </c>
      <c r="R53" s="6" t="str">
        <f t="shared" si="7"/>
        <v/>
      </c>
      <c r="S53" s="8" t="str">
        <f t="shared" si="8"/>
        <v/>
      </c>
      <c r="T53" s="8" t="str">
        <f t="shared" si="9"/>
        <v/>
      </c>
    </row>
    <row r="54" spans="1:20" x14ac:dyDescent="0.3">
      <c r="A54" s="176">
        <v>52</v>
      </c>
      <c r="B54" s="176" t="s">
        <v>7513</v>
      </c>
      <c r="E54" s="6" t="str">
        <f t="shared" si="0"/>
        <v/>
      </c>
      <c r="I54" t="str">
        <f t="shared" si="3"/>
        <v/>
      </c>
      <c r="J54" t="str">
        <f t="shared" si="1"/>
        <v/>
      </c>
      <c r="K54" t="str">
        <f t="shared" si="4"/>
        <v/>
      </c>
      <c r="L54" s="6" t="str">
        <f t="shared" si="5"/>
        <v/>
      </c>
      <c r="N54" s="201" t="s">
        <v>7521</v>
      </c>
      <c r="O54" t="str">
        <f t="shared" si="10"/>
        <v/>
      </c>
      <c r="P54" t="str">
        <f t="shared" si="6"/>
        <v/>
      </c>
      <c r="Q54" s="6" t="str">
        <f t="shared" si="2"/>
        <v/>
      </c>
      <c r="R54" s="6" t="str">
        <f t="shared" si="7"/>
        <v/>
      </c>
      <c r="S54" s="8" t="str">
        <f t="shared" si="8"/>
        <v/>
      </c>
      <c r="T54" s="8" t="str">
        <f t="shared" si="9"/>
        <v/>
      </c>
    </row>
    <row r="55" spans="1:20" x14ac:dyDescent="0.3">
      <c r="A55" s="176">
        <v>53</v>
      </c>
      <c r="B55" s="176" t="s">
        <v>7513</v>
      </c>
      <c r="E55" s="6" t="str">
        <f t="shared" si="0"/>
        <v/>
      </c>
      <c r="I55" t="str">
        <f t="shared" si="3"/>
        <v/>
      </c>
      <c r="J55" t="str">
        <f t="shared" si="1"/>
        <v/>
      </c>
      <c r="K55" t="str">
        <f t="shared" si="4"/>
        <v/>
      </c>
      <c r="L55" s="6" t="str">
        <f t="shared" si="5"/>
        <v/>
      </c>
      <c r="N55" s="201" t="s">
        <v>7521</v>
      </c>
      <c r="O55" t="str">
        <f t="shared" si="10"/>
        <v/>
      </c>
      <c r="P55" t="str">
        <f t="shared" si="6"/>
        <v/>
      </c>
      <c r="Q55" s="6" t="str">
        <f t="shared" si="2"/>
        <v/>
      </c>
      <c r="R55" s="6" t="str">
        <f t="shared" si="7"/>
        <v/>
      </c>
      <c r="S55" s="8" t="str">
        <f t="shared" si="8"/>
        <v/>
      </c>
      <c r="T55" s="8" t="str">
        <f t="shared" si="9"/>
        <v/>
      </c>
    </row>
    <row r="56" spans="1:20" x14ac:dyDescent="0.3">
      <c r="A56" s="176">
        <v>54</v>
      </c>
      <c r="B56" s="176" t="s">
        <v>7513</v>
      </c>
      <c r="E56" s="6" t="str">
        <f t="shared" si="0"/>
        <v/>
      </c>
      <c r="I56" t="str">
        <f t="shared" si="3"/>
        <v/>
      </c>
      <c r="J56" t="str">
        <f t="shared" si="1"/>
        <v/>
      </c>
      <c r="K56" t="str">
        <f t="shared" si="4"/>
        <v/>
      </c>
      <c r="L56" s="6" t="str">
        <f t="shared" si="5"/>
        <v/>
      </c>
      <c r="N56" s="201" t="s">
        <v>7521</v>
      </c>
      <c r="O56" t="str">
        <f t="shared" si="10"/>
        <v/>
      </c>
      <c r="P56" t="str">
        <f t="shared" si="6"/>
        <v/>
      </c>
      <c r="Q56" s="6" t="str">
        <f t="shared" si="2"/>
        <v/>
      </c>
      <c r="R56" s="6" t="str">
        <f t="shared" si="7"/>
        <v/>
      </c>
      <c r="S56" s="8" t="str">
        <f t="shared" si="8"/>
        <v/>
      </c>
      <c r="T56" s="8" t="str">
        <f t="shared" si="9"/>
        <v/>
      </c>
    </row>
    <row r="57" spans="1:20" x14ac:dyDescent="0.3">
      <c r="A57" s="176">
        <v>55</v>
      </c>
      <c r="B57" s="176" t="s">
        <v>7513</v>
      </c>
      <c r="E57" s="6" t="str">
        <f t="shared" si="0"/>
        <v/>
      </c>
      <c r="I57" t="str">
        <f t="shared" si="3"/>
        <v/>
      </c>
      <c r="J57" t="str">
        <f t="shared" si="1"/>
        <v/>
      </c>
      <c r="K57" t="str">
        <f t="shared" si="4"/>
        <v/>
      </c>
      <c r="L57" s="6" t="str">
        <f t="shared" si="5"/>
        <v/>
      </c>
      <c r="N57" s="201" t="s">
        <v>7521</v>
      </c>
      <c r="O57" t="str">
        <f t="shared" si="10"/>
        <v/>
      </c>
      <c r="P57" t="str">
        <f t="shared" si="6"/>
        <v/>
      </c>
      <c r="Q57" s="6" t="str">
        <f t="shared" si="2"/>
        <v/>
      </c>
      <c r="R57" s="6" t="str">
        <f t="shared" si="7"/>
        <v/>
      </c>
      <c r="S57" s="8" t="str">
        <f t="shared" si="8"/>
        <v/>
      </c>
      <c r="T57" s="8" t="str">
        <f t="shared" si="9"/>
        <v/>
      </c>
    </row>
    <row r="58" spans="1:20" x14ac:dyDescent="0.3">
      <c r="A58" s="176">
        <v>56</v>
      </c>
      <c r="B58" s="176" t="s">
        <v>7513</v>
      </c>
      <c r="E58" s="6" t="str">
        <f t="shared" si="0"/>
        <v/>
      </c>
      <c r="I58" t="str">
        <f t="shared" si="3"/>
        <v/>
      </c>
      <c r="J58" t="str">
        <f t="shared" si="1"/>
        <v/>
      </c>
      <c r="K58" t="str">
        <f t="shared" si="4"/>
        <v/>
      </c>
      <c r="L58" s="6" t="str">
        <f t="shared" si="5"/>
        <v/>
      </c>
      <c r="N58" s="201" t="s">
        <v>7521</v>
      </c>
      <c r="O58" t="str">
        <f t="shared" si="10"/>
        <v/>
      </c>
      <c r="P58" t="str">
        <f t="shared" si="6"/>
        <v/>
      </c>
      <c r="Q58" s="6" t="str">
        <f t="shared" si="2"/>
        <v/>
      </c>
      <c r="R58" s="6" t="str">
        <f t="shared" si="7"/>
        <v/>
      </c>
      <c r="S58" s="8" t="str">
        <f t="shared" si="8"/>
        <v/>
      </c>
      <c r="T58" s="8" t="str">
        <f t="shared" si="9"/>
        <v/>
      </c>
    </row>
    <row r="59" spans="1:20" x14ac:dyDescent="0.3">
      <c r="A59" s="176">
        <v>57</v>
      </c>
      <c r="B59" s="176" t="s">
        <v>7513</v>
      </c>
      <c r="E59" s="6" t="str">
        <f t="shared" si="0"/>
        <v/>
      </c>
      <c r="I59" t="str">
        <f t="shared" si="3"/>
        <v/>
      </c>
      <c r="J59" t="str">
        <f t="shared" si="1"/>
        <v/>
      </c>
      <c r="K59" t="str">
        <f t="shared" si="4"/>
        <v/>
      </c>
      <c r="L59" s="6" t="str">
        <f t="shared" si="5"/>
        <v/>
      </c>
      <c r="N59" s="201" t="s">
        <v>7521</v>
      </c>
      <c r="O59" t="str">
        <f t="shared" si="10"/>
        <v/>
      </c>
      <c r="P59" t="str">
        <f t="shared" si="6"/>
        <v/>
      </c>
      <c r="Q59" s="6" t="str">
        <f t="shared" si="2"/>
        <v/>
      </c>
      <c r="R59" s="6" t="str">
        <f t="shared" si="7"/>
        <v/>
      </c>
      <c r="S59" s="8" t="str">
        <f t="shared" si="8"/>
        <v/>
      </c>
      <c r="T59" s="8" t="str">
        <f t="shared" si="9"/>
        <v/>
      </c>
    </row>
    <row r="60" spans="1:20" x14ac:dyDescent="0.3">
      <c r="A60" s="176">
        <v>58</v>
      </c>
      <c r="B60" s="176" t="s">
        <v>7513</v>
      </c>
      <c r="E60" s="6" t="str">
        <f t="shared" si="0"/>
        <v/>
      </c>
      <c r="I60" t="str">
        <f t="shared" si="3"/>
        <v/>
      </c>
      <c r="J60" t="str">
        <f t="shared" si="1"/>
        <v/>
      </c>
      <c r="K60" t="str">
        <f t="shared" si="4"/>
        <v/>
      </c>
      <c r="L60" s="6" t="str">
        <f t="shared" si="5"/>
        <v/>
      </c>
      <c r="N60" s="201" t="s">
        <v>7521</v>
      </c>
      <c r="O60" t="str">
        <f t="shared" si="10"/>
        <v/>
      </c>
      <c r="P60" t="str">
        <f t="shared" si="6"/>
        <v/>
      </c>
      <c r="Q60" s="6" t="str">
        <f t="shared" si="2"/>
        <v/>
      </c>
      <c r="R60" s="6" t="str">
        <f t="shared" si="7"/>
        <v/>
      </c>
      <c r="S60" s="8" t="str">
        <f t="shared" si="8"/>
        <v/>
      </c>
      <c r="T60" s="8" t="str">
        <f t="shared" si="9"/>
        <v/>
      </c>
    </row>
    <row r="61" spans="1:20" x14ac:dyDescent="0.3">
      <c r="A61" s="176">
        <v>59</v>
      </c>
      <c r="B61" s="176" t="s">
        <v>7513</v>
      </c>
      <c r="E61" s="6" t="str">
        <f t="shared" si="0"/>
        <v/>
      </c>
      <c r="I61" t="str">
        <f t="shared" si="3"/>
        <v/>
      </c>
      <c r="J61" t="str">
        <f t="shared" si="1"/>
        <v/>
      </c>
      <c r="K61" t="str">
        <f t="shared" si="4"/>
        <v/>
      </c>
      <c r="L61" s="6" t="str">
        <f t="shared" si="5"/>
        <v/>
      </c>
      <c r="N61" s="201" t="s">
        <v>7521</v>
      </c>
      <c r="O61" t="str">
        <f t="shared" si="10"/>
        <v/>
      </c>
      <c r="P61" t="str">
        <f t="shared" si="6"/>
        <v/>
      </c>
      <c r="Q61" s="6" t="str">
        <f t="shared" si="2"/>
        <v/>
      </c>
      <c r="R61" s="6" t="str">
        <f t="shared" si="7"/>
        <v/>
      </c>
      <c r="S61" s="8" t="str">
        <f t="shared" si="8"/>
        <v/>
      </c>
      <c r="T61" s="8" t="str">
        <f t="shared" si="9"/>
        <v/>
      </c>
    </row>
    <row r="62" spans="1:20" x14ac:dyDescent="0.3">
      <c r="A62" s="176">
        <v>60</v>
      </c>
      <c r="B62" s="176" t="s">
        <v>7513</v>
      </c>
      <c r="E62" s="6" t="str">
        <f t="shared" si="0"/>
        <v/>
      </c>
      <c r="I62" t="str">
        <f t="shared" si="3"/>
        <v/>
      </c>
      <c r="J62" t="str">
        <f t="shared" si="1"/>
        <v/>
      </c>
      <c r="K62" t="str">
        <f t="shared" si="4"/>
        <v/>
      </c>
      <c r="L62" s="6" t="str">
        <f t="shared" si="5"/>
        <v/>
      </c>
      <c r="N62" s="201" t="s">
        <v>7521</v>
      </c>
      <c r="O62" t="str">
        <f t="shared" si="10"/>
        <v/>
      </c>
      <c r="P62" t="str">
        <f t="shared" si="6"/>
        <v/>
      </c>
      <c r="Q62" s="6" t="str">
        <f t="shared" si="2"/>
        <v/>
      </c>
      <c r="R62" s="6" t="str">
        <f t="shared" si="7"/>
        <v/>
      </c>
      <c r="S62" s="8" t="str">
        <f t="shared" si="8"/>
        <v/>
      </c>
      <c r="T62" s="8" t="str">
        <f t="shared" si="9"/>
        <v/>
      </c>
    </row>
    <row r="63" spans="1:20" x14ac:dyDescent="0.3">
      <c r="A63" s="176">
        <v>61</v>
      </c>
      <c r="B63" s="176" t="s">
        <v>7513</v>
      </c>
      <c r="E63" s="6" t="str">
        <f t="shared" si="0"/>
        <v/>
      </c>
      <c r="I63" t="str">
        <f t="shared" si="3"/>
        <v/>
      </c>
      <c r="J63" t="str">
        <f t="shared" si="1"/>
        <v/>
      </c>
      <c r="K63" t="str">
        <f t="shared" si="4"/>
        <v/>
      </c>
      <c r="L63" s="6" t="str">
        <f t="shared" si="5"/>
        <v/>
      </c>
      <c r="N63" s="201" t="s">
        <v>7521</v>
      </c>
      <c r="O63" t="str">
        <f t="shared" si="10"/>
        <v/>
      </c>
      <c r="P63" t="str">
        <f t="shared" si="6"/>
        <v/>
      </c>
      <c r="Q63" s="6" t="str">
        <f t="shared" si="2"/>
        <v/>
      </c>
      <c r="R63" s="6" t="str">
        <f t="shared" si="7"/>
        <v/>
      </c>
      <c r="S63" s="8" t="str">
        <f t="shared" si="8"/>
        <v/>
      </c>
      <c r="T63" s="8" t="str">
        <f t="shared" si="9"/>
        <v/>
      </c>
    </row>
    <row r="64" spans="1:20" x14ac:dyDescent="0.3">
      <c r="A64" s="176">
        <v>62</v>
      </c>
      <c r="B64" s="176" t="s">
        <v>7513</v>
      </c>
      <c r="E64" s="6" t="str">
        <f t="shared" si="0"/>
        <v/>
      </c>
      <c r="I64" t="str">
        <f t="shared" si="3"/>
        <v/>
      </c>
      <c r="J64" t="str">
        <f t="shared" si="1"/>
        <v/>
      </c>
      <c r="K64" t="str">
        <f t="shared" si="4"/>
        <v/>
      </c>
      <c r="L64" s="6" t="str">
        <f t="shared" si="5"/>
        <v/>
      </c>
      <c r="N64" s="201" t="s">
        <v>7521</v>
      </c>
      <c r="O64" t="str">
        <f t="shared" si="10"/>
        <v/>
      </c>
      <c r="P64" t="str">
        <f t="shared" si="6"/>
        <v/>
      </c>
      <c r="Q64" s="6" t="str">
        <f t="shared" si="2"/>
        <v/>
      </c>
      <c r="R64" s="6" t="str">
        <f t="shared" si="7"/>
        <v/>
      </c>
      <c r="S64" s="8" t="str">
        <f t="shared" si="8"/>
        <v/>
      </c>
      <c r="T64" s="8" t="str">
        <f t="shared" si="9"/>
        <v/>
      </c>
    </row>
    <row r="65" spans="1:20" x14ac:dyDescent="0.3">
      <c r="A65" s="176">
        <v>63</v>
      </c>
      <c r="B65" s="176" t="s">
        <v>7513</v>
      </c>
      <c r="E65" s="6" t="str">
        <f t="shared" si="0"/>
        <v/>
      </c>
      <c r="I65" t="str">
        <f t="shared" si="3"/>
        <v/>
      </c>
      <c r="J65" t="str">
        <f t="shared" si="1"/>
        <v/>
      </c>
      <c r="K65" t="str">
        <f t="shared" si="4"/>
        <v/>
      </c>
      <c r="L65" s="6" t="str">
        <f t="shared" si="5"/>
        <v/>
      </c>
      <c r="N65" s="201" t="s">
        <v>7521</v>
      </c>
      <c r="O65" t="str">
        <f t="shared" si="10"/>
        <v/>
      </c>
      <c r="P65" t="str">
        <f t="shared" si="6"/>
        <v/>
      </c>
      <c r="Q65" s="6" t="str">
        <f t="shared" si="2"/>
        <v/>
      </c>
      <c r="R65" s="6" t="str">
        <f t="shared" si="7"/>
        <v/>
      </c>
      <c r="S65" s="8" t="str">
        <f t="shared" si="8"/>
        <v/>
      </c>
      <c r="T65" s="8" t="str">
        <f t="shared" si="9"/>
        <v/>
      </c>
    </row>
    <row r="66" spans="1:20" x14ac:dyDescent="0.3">
      <c r="A66" s="176">
        <v>64</v>
      </c>
      <c r="B66" s="176" t="s">
        <v>7513</v>
      </c>
      <c r="E66" s="6" t="str">
        <f t="shared" si="0"/>
        <v/>
      </c>
      <c r="I66" t="str">
        <f t="shared" si="3"/>
        <v/>
      </c>
      <c r="J66" t="str">
        <f t="shared" si="1"/>
        <v/>
      </c>
      <c r="K66" t="str">
        <f t="shared" si="4"/>
        <v/>
      </c>
      <c r="L66" s="6" t="str">
        <f t="shared" si="5"/>
        <v/>
      </c>
      <c r="N66" s="201" t="s">
        <v>7521</v>
      </c>
      <c r="O66" t="str">
        <f t="shared" si="10"/>
        <v/>
      </c>
      <c r="P66" t="str">
        <f t="shared" si="6"/>
        <v/>
      </c>
      <c r="Q66" s="6" t="str">
        <f t="shared" si="2"/>
        <v/>
      </c>
      <c r="R66" s="6" t="str">
        <f t="shared" si="7"/>
        <v/>
      </c>
      <c r="S66" s="8" t="str">
        <f t="shared" si="8"/>
        <v/>
      </c>
      <c r="T66" s="8" t="str">
        <f t="shared" si="9"/>
        <v/>
      </c>
    </row>
    <row r="67" spans="1:20" x14ac:dyDescent="0.3">
      <c r="A67" s="176">
        <v>65</v>
      </c>
      <c r="B67" s="176" t="s">
        <v>7513</v>
      </c>
      <c r="E67" s="6" t="str">
        <f t="shared" ref="E67:E130" si="11">IFERROR(VLOOKUP(D67,Rate,3,FALSE),"")</f>
        <v/>
      </c>
      <c r="I67" t="str">
        <f t="shared" si="3"/>
        <v/>
      </c>
      <c r="J67" t="str">
        <f t="shared" ref="J67:J130" si="12">IFERROR(VLOOKUP(B67,ExchangeFee,2,FALSE)*I67,"")</f>
        <v/>
      </c>
      <c r="K67" t="str">
        <f t="shared" si="4"/>
        <v/>
      </c>
      <c r="L67" s="6" t="str">
        <f t="shared" si="5"/>
        <v/>
      </c>
      <c r="N67" s="201" t="s">
        <v>7521</v>
      </c>
      <c r="O67" t="str">
        <f t="shared" si="10"/>
        <v/>
      </c>
      <c r="P67" t="str">
        <f t="shared" si="6"/>
        <v/>
      </c>
      <c r="Q67" s="6" t="str">
        <f t="shared" ref="Q67:Q130" si="13">IFERROR(VLOOKUP(B67,ExchangeFee,2,FALSE)*P67,"")</f>
        <v/>
      </c>
      <c r="R67" s="6" t="str">
        <f t="shared" si="7"/>
        <v/>
      </c>
      <c r="S67" s="8" t="str">
        <f t="shared" si="8"/>
        <v/>
      </c>
      <c r="T67" s="8" t="str">
        <f t="shared" si="9"/>
        <v/>
      </c>
    </row>
    <row r="68" spans="1:20" x14ac:dyDescent="0.3">
      <c r="A68" s="176">
        <v>66</v>
      </c>
      <c r="B68" s="176" t="s">
        <v>7513</v>
      </c>
      <c r="E68" s="6" t="str">
        <f t="shared" si="11"/>
        <v/>
      </c>
      <c r="I68" t="str">
        <f t="shared" ref="I68:I131" si="14">IFERROR(H68/G68,"")</f>
        <v/>
      </c>
      <c r="J68" t="str">
        <f t="shared" si="12"/>
        <v/>
      </c>
      <c r="K68" t="str">
        <f t="shared" ref="K68:K131" si="15">IFERROR(I68-J68,"")</f>
        <v/>
      </c>
      <c r="L68" s="6" t="str">
        <f t="shared" ref="L68:L131" si="16">IFERROR(K68*G68,"")</f>
        <v/>
      </c>
      <c r="N68" s="201" t="s">
        <v>7521</v>
      </c>
      <c r="O68" t="str">
        <f t="shared" si="10"/>
        <v/>
      </c>
      <c r="P68" t="str">
        <f t="shared" ref="P68:P131" si="17">IFERROR(O68*N68,"")</f>
        <v/>
      </c>
      <c r="Q68" s="6" t="str">
        <f t="shared" si="13"/>
        <v/>
      </c>
      <c r="R68" s="6" t="str">
        <f t="shared" ref="R68:R131" si="18">IFERROR(P68-Q68,"")</f>
        <v/>
      </c>
      <c r="S68" s="8" t="str">
        <f t="shared" ref="S68:S131" si="19">IFERROR((N68-G68)/G68,"")</f>
        <v/>
      </c>
      <c r="T68" s="8" t="str">
        <f t="shared" ref="T68:T131" si="20">IFERROR((R68-H68)/H68,"")</f>
        <v/>
      </c>
    </row>
    <row r="69" spans="1:20" x14ac:dyDescent="0.3">
      <c r="A69" s="176">
        <v>67</v>
      </c>
      <c r="B69" s="176" t="s">
        <v>7513</v>
      </c>
      <c r="E69" s="6" t="str">
        <f t="shared" si="11"/>
        <v/>
      </c>
      <c r="I69" t="str">
        <f t="shared" si="14"/>
        <v/>
      </c>
      <c r="J69" t="str">
        <f t="shared" si="12"/>
        <v/>
      </c>
      <c r="K69" t="str">
        <f t="shared" si="15"/>
        <v/>
      </c>
      <c r="L69" s="6" t="str">
        <f t="shared" si="16"/>
        <v/>
      </c>
      <c r="N69" s="201" t="s">
        <v>7521</v>
      </c>
      <c r="O69" t="str">
        <f t="shared" ref="O69:O132" si="21">K69</f>
        <v/>
      </c>
      <c r="P69" t="str">
        <f t="shared" si="17"/>
        <v/>
      </c>
      <c r="Q69" s="6" t="str">
        <f t="shared" si="13"/>
        <v/>
      </c>
      <c r="R69" s="6" t="str">
        <f t="shared" si="18"/>
        <v/>
      </c>
      <c r="S69" s="8" t="str">
        <f t="shared" si="19"/>
        <v/>
      </c>
      <c r="T69" s="8" t="str">
        <f t="shared" si="20"/>
        <v/>
      </c>
    </row>
    <row r="70" spans="1:20" x14ac:dyDescent="0.3">
      <c r="A70" s="176">
        <v>68</v>
      </c>
      <c r="B70" s="176" t="s">
        <v>7513</v>
      </c>
      <c r="E70" s="6" t="str">
        <f t="shared" si="11"/>
        <v/>
      </c>
      <c r="I70" t="str">
        <f t="shared" si="14"/>
        <v/>
      </c>
      <c r="J70" t="str">
        <f t="shared" si="12"/>
        <v/>
      </c>
      <c r="K70" t="str">
        <f t="shared" si="15"/>
        <v/>
      </c>
      <c r="L70" s="6" t="str">
        <f t="shared" si="16"/>
        <v/>
      </c>
      <c r="N70" s="201" t="s">
        <v>7521</v>
      </c>
      <c r="O70" t="str">
        <f t="shared" si="21"/>
        <v/>
      </c>
      <c r="P70" t="str">
        <f t="shared" si="17"/>
        <v/>
      </c>
      <c r="Q70" s="6" t="str">
        <f t="shared" si="13"/>
        <v/>
      </c>
      <c r="R70" s="6" t="str">
        <f t="shared" si="18"/>
        <v/>
      </c>
      <c r="S70" s="8" t="str">
        <f t="shared" si="19"/>
        <v/>
      </c>
      <c r="T70" s="8" t="str">
        <f t="shared" si="20"/>
        <v/>
      </c>
    </row>
    <row r="71" spans="1:20" x14ac:dyDescent="0.3">
      <c r="A71" s="176">
        <v>69</v>
      </c>
      <c r="B71" s="176" t="s">
        <v>7513</v>
      </c>
      <c r="E71" s="6" t="str">
        <f t="shared" si="11"/>
        <v/>
      </c>
      <c r="I71" t="str">
        <f t="shared" si="14"/>
        <v/>
      </c>
      <c r="J71" t="str">
        <f t="shared" si="12"/>
        <v/>
      </c>
      <c r="K71" t="str">
        <f t="shared" si="15"/>
        <v/>
      </c>
      <c r="L71" s="6" t="str">
        <f t="shared" si="16"/>
        <v/>
      </c>
      <c r="N71" s="201" t="s">
        <v>7521</v>
      </c>
      <c r="O71" t="str">
        <f t="shared" si="21"/>
        <v/>
      </c>
      <c r="P71" t="str">
        <f t="shared" si="17"/>
        <v/>
      </c>
      <c r="Q71" s="6" t="str">
        <f t="shared" si="13"/>
        <v/>
      </c>
      <c r="R71" s="6" t="str">
        <f t="shared" si="18"/>
        <v/>
      </c>
      <c r="S71" s="8" t="str">
        <f t="shared" si="19"/>
        <v/>
      </c>
      <c r="T71" s="8" t="str">
        <f t="shared" si="20"/>
        <v/>
      </c>
    </row>
    <row r="72" spans="1:20" x14ac:dyDescent="0.3">
      <c r="A72" s="176">
        <v>70</v>
      </c>
      <c r="B72" s="176" t="s">
        <v>7513</v>
      </c>
      <c r="E72" s="6" t="str">
        <f t="shared" si="11"/>
        <v/>
      </c>
      <c r="I72" t="str">
        <f t="shared" si="14"/>
        <v/>
      </c>
      <c r="J72" t="str">
        <f t="shared" si="12"/>
        <v/>
      </c>
      <c r="K72" t="str">
        <f t="shared" si="15"/>
        <v/>
      </c>
      <c r="L72" s="6" t="str">
        <f t="shared" si="16"/>
        <v/>
      </c>
      <c r="N72" s="201" t="s">
        <v>7521</v>
      </c>
      <c r="O72" t="str">
        <f t="shared" si="21"/>
        <v/>
      </c>
      <c r="P72" t="str">
        <f t="shared" si="17"/>
        <v/>
      </c>
      <c r="Q72" s="6" t="str">
        <f t="shared" si="13"/>
        <v/>
      </c>
      <c r="R72" s="6" t="str">
        <f t="shared" si="18"/>
        <v/>
      </c>
      <c r="S72" s="8" t="str">
        <f t="shared" si="19"/>
        <v/>
      </c>
      <c r="T72" s="8" t="str">
        <f t="shared" si="20"/>
        <v/>
      </c>
    </row>
    <row r="73" spans="1:20" x14ac:dyDescent="0.3">
      <c r="A73" s="176">
        <v>71</v>
      </c>
      <c r="B73" s="176" t="s">
        <v>7513</v>
      </c>
      <c r="E73" s="6" t="str">
        <f t="shared" si="11"/>
        <v/>
      </c>
      <c r="I73" t="str">
        <f t="shared" si="14"/>
        <v/>
      </c>
      <c r="J73" t="str">
        <f t="shared" si="12"/>
        <v/>
      </c>
      <c r="K73" t="str">
        <f t="shared" si="15"/>
        <v/>
      </c>
      <c r="L73" s="6" t="str">
        <f t="shared" si="16"/>
        <v/>
      </c>
      <c r="N73" s="201" t="s">
        <v>7521</v>
      </c>
      <c r="O73" t="str">
        <f t="shared" si="21"/>
        <v/>
      </c>
      <c r="P73" t="str">
        <f t="shared" si="17"/>
        <v/>
      </c>
      <c r="Q73" s="6" t="str">
        <f t="shared" si="13"/>
        <v/>
      </c>
      <c r="R73" s="6" t="str">
        <f t="shared" si="18"/>
        <v/>
      </c>
      <c r="S73" s="8" t="str">
        <f t="shared" si="19"/>
        <v/>
      </c>
      <c r="T73" s="8" t="str">
        <f t="shared" si="20"/>
        <v/>
      </c>
    </row>
    <row r="74" spans="1:20" x14ac:dyDescent="0.3">
      <c r="A74" s="176">
        <v>72</v>
      </c>
      <c r="B74" s="176" t="s">
        <v>7513</v>
      </c>
      <c r="E74" s="6" t="str">
        <f t="shared" si="11"/>
        <v/>
      </c>
      <c r="I74" t="str">
        <f t="shared" si="14"/>
        <v/>
      </c>
      <c r="J74" t="str">
        <f t="shared" si="12"/>
        <v/>
      </c>
      <c r="K74" t="str">
        <f t="shared" si="15"/>
        <v/>
      </c>
      <c r="L74" s="6" t="str">
        <f t="shared" si="16"/>
        <v/>
      </c>
      <c r="N74" s="201" t="s">
        <v>7521</v>
      </c>
      <c r="O74" t="str">
        <f t="shared" si="21"/>
        <v/>
      </c>
      <c r="P74" t="str">
        <f t="shared" si="17"/>
        <v/>
      </c>
      <c r="Q74" s="6" t="str">
        <f t="shared" si="13"/>
        <v/>
      </c>
      <c r="R74" s="6" t="str">
        <f t="shared" si="18"/>
        <v/>
      </c>
      <c r="S74" s="8" t="str">
        <f t="shared" si="19"/>
        <v/>
      </c>
      <c r="T74" s="8" t="str">
        <f t="shared" si="20"/>
        <v/>
      </c>
    </row>
    <row r="75" spans="1:20" x14ac:dyDescent="0.3">
      <c r="A75" s="176">
        <v>73</v>
      </c>
      <c r="B75" s="176" t="s">
        <v>7513</v>
      </c>
      <c r="E75" s="6" t="str">
        <f t="shared" si="11"/>
        <v/>
      </c>
      <c r="I75" t="str">
        <f t="shared" si="14"/>
        <v/>
      </c>
      <c r="J75" t="str">
        <f t="shared" si="12"/>
        <v/>
      </c>
      <c r="K75" t="str">
        <f t="shared" si="15"/>
        <v/>
      </c>
      <c r="L75" s="6" t="str">
        <f t="shared" si="16"/>
        <v/>
      </c>
      <c r="N75" s="201" t="s">
        <v>7521</v>
      </c>
      <c r="O75" t="str">
        <f t="shared" si="21"/>
        <v/>
      </c>
      <c r="P75" t="str">
        <f t="shared" si="17"/>
        <v/>
      </c>
      <c r="Q75" s="6" t="str">
        <f t="shared" si="13"/>
        <v/>
      </c>
      <c r="R75" s="6" t="str">
        <f t="shared" si="18"/>
        <v/>
      </c>
      <c r="S75" s="8" t="str">
        <f t="shared" si="19"/>
        <v/>
      </c>
      <c r="T75" s="8" t="str">
        <f t="shared" si="20"/>
        <v/>
      </c>
    </row>
    <row r="76" spans="1:20" x14ac:dyDescent="0.3">
      <c r="A76" s="176">
        <v>74</v>
      </c>
      <c r="B76" s="176" t="s">
        <v>7513</v>
      </c>
      <c r="E76" s="6" t="str">
        <f t="shared" si="11"/>
        <v/>
      </c>
      <c r="I76" t="str">
        <f t="shared" si="14"/>
        <v/>
      </c>
      <c r="J76" t="str">
        <f t="shared" si="12"/>
        <v/>
      </c>
      <c r="K76" t="str">
        <f t="shared" si="15"/>
        <v/>
      </c>
      <c r="L76" s="6" t="str">
        <f t="shared" si="16"/>
        <v/>
      </c>
      <c r="N76" s="201" t="s">
        <v>7521</v>
      </c>
      <c r="O76" t="str">
        <f t="shared" si="21"/>
        <v/>
      </c>
      <c r="P76" t="str">
        <f t="shared" si="17"/>
        <v/>
      </c>
      <c r="Q76" s="6" t="str">
        <f t="shared" si="13"/>
        <v/>
      </c>
      <c r="R76" s="6" t="str">
        <f t="shared" si="18"/>
        <v/>
      </c>
      <c r="S76" s="8" t="str">
        <f t="shared" si="19"/>
        <v/>
      </c>
      <c r="T76" s="8" t="str">
        <f t="shared" si="20"/>
        <v/>
      </c>
    </row>
    <row r="77" spans="1:20" x14ac:dyDescent="0.3">
      <c r="A77" s="176">
        <v>75</v>
      </c>
      <c r="B77" s="176" t="s">
        <v>7513</v>
      </c>
      <c r="E77" s="6" t="str">
        <f t="shared" si="11"/>
        <v/>
      </c>
      <c r="I77" t="str">
        <f t="shared" si="14"/>
        <v/>
      </c>
      <c r="J77" t="str">
        <f t="shared" si="12"/>
        <v/>
      </c>
      <c r="K77" t="str">
        <f t="shared" si="15"/>
        <v/>
      </c>
      <c r="L77" s="6" t="str">
        <f t="shared" si="16"/>
        <v/>
      </c>
      <c r="N77" s="201" t="s">
        <v>7521</v>
      </c>
      <c r="O77" t="str">
        <f t="shared" si="21"/>
        <v/>
      </c>
      <c r="P77" t="str">
        <f t="shared" si="17"/>
        <v/>
      </c>
      <c r="Q77" s="6" t="str">
        <f t="shared" si="13"/>
        <v/>
      </c>
      <c r="R77" s="6" t="str">
        <f t="shared" si="18"/>
        <v/>
      </c>
      <c r="S77" s="8" t="str">
        <f t="shared" si="19"/>
        <v/>
      </c>
      <c r="T77" s="8" t="str">
        <f t="shared" si="20"/>
        <v/>
      </c>
    </row>
    <row r="78" spans="1:20" x14ac:dyDescent="0.3">
      <c r="A78" s="176">
        <v>76</v>
      </c>
      <c r="B78" s="176" t="s">
        <v>7513</v>
      </c>
      <c r="E78" s="6" t="str">
        <f t="shared" si="11"/>
        <v/>
      </c>
      <c r="I78" t="str">
        <f t="shared" si="14"/>
        <v/>
      </c>
      <c r="J78" t="str">
        <f t="shared" si="12"/>
        <v/>
      </c>
      <c r="K78" t="str">
        <f t="shared" si="15"/>
        <v/>
      </c>
      <c r="L78" s="6" t="str">
        <f t="shared" si="16"/>
        <v/>
      </c>
      <c r="N78" s="201" t="s">
        <v>7521</v>
      </c>
      <c r="O78" t="str">
        <f t="shared" si="21"/>
        <v/>
      </c>
      <c r="P78" t="str">
        <f t="shared" si="17"/>
        <v/>
      </c>
      <c r="Q78" s="6" t="str">
        <f t="shared" si="13"/>
        <v/>
      </c>
      <c r="R78" s="6" t="str">
        <f t="shared" si="18"/>
        <v/>
      </c>
      <c r="S78" s="8" t="str">
        <f t="shared" si="19"/>
        <v/>
      </c>
      <c r="T78" s="8" t="str">
        <f t="shared" si="20"/>
        <v/>
      </c>
    </row>
    <row r="79" spans="1:20" x14ac:dyDescent="0.3">
      <c r="A79" s="176">
        <v>77</v>
      </c>
      <c r="B79" s="176" t="s">
        <v>7513</v>
      </c>
      <c r="E79" s="6" t="str">
        <f t="shared" si="11"/>
        <v/>
      </c>
      <c r="I79" t="str">
        <f t="shared" si="14"/>
        <v/>
      </c>
      <c r="J79" t="str">
        <f t="shared" si="12"/>
        <v/>
      </c>
      <c r="K79" t="str">
        <f t="shared" si="15"/>
        <v/>
      </c>
      <c r="L79" s="6" t="str">
        <f t="shared" si="16"/>
        <v/>
      </c>
      <c r="N79" s="201" t="s">
        <v>7521</v>
      </c>
      <c r="O79" t="str">
        <f t="shared" si="21"/>
        <v/>
      </c>
      <c r="P79" t="str">
        <f t="shared" si="17"/>
        <v/>
      </c>
      <c r="Q79" s="6" t="str">
        <f t="shared" si="13"/>
        <v/>
      </c>
      <c r="R79" s="6" t="str">
        <f t="shared" si="18"/>
        <v/>
      </c>
      <c r="S79" s="8" t="str">
        <f t="shared" si="19"/>
        <v/>
      </c>
      <c r="T79" s="8" t="str">
        <f t="shared" si="20"/>
        <v/>
      </c>
    </row>
    <row r="80" spans="1:20" x14ac:dyDescent="0.3">
      <c r="A80" s="176">
        <v>78</v>
      </c>
      <c r="B80" s="176" t="s">
        <v>7513</v>
      </c>
      <c r="E80" s="6" t="str">
        <f t="shared" si="11"/>
        <v/>
      </c>
      <c r="I80" t="str">
        <f t="shared" si="14"/>
        <v/>
      </c>
      <c r="J80" t="str">
        <f t="shared" si="12"/>
        <v/>
      </c>
      <c r="K80" t="str">
        <f t="shared" si="15"/>
        <v/>
      </c>
      <c r="L80" s="6" t="str">
        <f t="shared" si="16"/>
        <v/>
      </c>
      <c r="N80" s="201" t="s">
        <v>7521</v>
      </c>
      <c r="O80" t="str">
        <f t="shared" si="21"/>
        <v/>
      </c>
      <c r="P80" t="str">
        <f t="shared" si="17"/>
        <v/>
      </c>
      <c r="Q80" s="6" t="str">
        <f t="shared" si="13"/>
        <v/>
      </c>
      <c r="R80" s="6" t="str">
        <f t="shared" si="18"/>
        <v/>
      </c>
      <c r="S80" s="8" t="str">
        <f t="shared" si="19"/>
        <v/>
      </c>
      <c r="T80" s="8" t="str">
        <f t="shared" si="20"/>
        <v/>
      </c>
    </row>
    <row r="81" spans="1:20" x14ac:dyDescent="0.3">
      <c r="A81" s="176">
        <v>79</v>
      </c>
      <c r="B81" s="176" t="s">
        <v>7513</v>
      </c>
      <c r="E81" s="6" t="str">
        <f t="shared" si="11"/>
        <v/>
      </c>
      <c r="I81" t="str">
        <f t="shared" si="14"/>
        <v/>
      </c>
      <c r="J81" t="str">
        <f t="shared" si="12"/>
        <v/>
      </c>
      <c r="K81" t="str">
        <f t="shared" si="15"/>
        <v/>
      </c>
      <c r="L81" s="6" t="str">
        <f t="shared" si="16"/>
        <v/>
      </c>
      <c r="N81" s="201" t="s">
        <v>7521</v>
      </c>
      <c r="O81" t="str">
        <f t="shared" si="21"/>
        <v/>
      </c>
      <c r="P81" t="str">
        <f t="shared" si="17"/>
        <v/>
      </c>
      <c r="Q81" s="6" t="str">
        <f t="shared" si="13"/>
        <v/>
      </c>
      <c r="R81" s="6" t="str">
        <f t="shared" si="18"/>
        <v/>
      </c>
      <c r="S81" s="8" t="str">
        <f t="shared" si="19"/>
        <v/>
      </c>
      <c r="T81" s="8" t="str">
        <f t="shared" si="20"/>
        <v/>
      </c>
    </row>
    <row r="82" spans="1:20" x14ac:dyDescent="0.3">
      <c r="A82" s="176">
        <v>80</v>
      </c>
      <c r="B82" s="176" t="s">
        <v>7513</v>
      </c>
      <c r="E82" s="6" t="str">
        <f t="shared" si="11"/>
        <v/>
      </c>
      <c r="I82" t="str">
        <f t="shared" si="14"/>
        <v/>
      </c>
      <c r="J82" t="str">
        <f t="shared" si="12"/>
        <v/>
      </c>
      <c r="K82" t="str">
        <f t="shared" si="15"/>
        <v/>
      </c>
      <c r="L82" s="6" t="str">
        <f t="shared" si="16"/>
        <v/>
      </c>
      <c r="N82" s="201" t="s">
        <v>7521</v>
      </c>
      <c r="O82" t="str">
        <f t="shared" si="21"/>
        <v/>
      </c>
      <c r="P82" t="str">
        <f t="shared" si="17"/>
        <v/>
      </c>
      <c r="Q82" s="6" t="str">
        <f t="shared" si="13"/>
        <v/>
      </c>
      <c r="R82" s="6" t="str">
        <f t="shared" si="18"/>
        <v/>
      </c>
      <c r="S82" s="8" t="str">
        <f t="shared" si="19"/>
        <v/>
      </c>
      <c r="T82" s="8" t="str">
        <f t="shared" si="20"/>
        <v/>
      </c>
    </row>
    <row r="83" spans="1:20" x14ac:dyDescent="0.3">
      <c r="A83" s="176">
        <v>81</v>
      </c>
      <c r="B83" s="176" t="s">
        <v>7513</v>
      </c>
      <c r="E83" s="6" t="str">
        <f t="shared" si="11"/>
        <v/>
      </c>
      <c r="I83" t="str">
        <f t="shared" si="14"/>
        <v/>
      </c>
      <c r="J83" t="str">
        <f t="shared" si="12"/>
        <v/>
      </c>
      <c r="K83" t="str">
        <f t="shared" si="15"/>
        <v/>
      </c>
      <c r="L83" s="6" t="str">
        <f t="shared" si="16"/>
        <v/>
      </c>
      <c r="N83" s="201" t="s">
        <v>7521</v>
      </c>
      <c r="O83" t="str">
        <f t="shared" si="21"/>
        <v/>
      </c>
      <c r="P83" t="str">
        <f t="shared" si="17"/>
        <v/>
      </c>
      <c r="Q83" s="6" t="str">
        <f t="shared" si="13"/>
        <v/>
      </c>
      <c r="R83" s="6" t="str">
        <f t="shared" si="18"/>
        <v/>
      </c>
      <c r="S83" s="8" t="str">
        <f t="shared" si="19"/>
        <v/>
      </c>
      <c r="T83" s="8" t="str">
        <f t="shared" si="20"/>
        <v/>
      </c>
    </row>
    <row r="84" spans="1:20" x14ac:dyDescent="0.3">
      <c r="A84" s="176">
        <v>82</v>
      </c>
      <c r="B84" s="176" t="s">
        <v>7513</v>
      </c>
      <c r="E84" s="6" t="str">
        <f t="shared" si="11"/>
        <v/>
      </c>
      <c r="I84" t="str">
        <f t="shared" si="14"/>
        <v/>
      </c>
      <c r="J84" t="str">
        <f t="shared" si="12"/>
        <v/>
      </c>
      <c r="K84" t="str">
        <f t="shared" si="15"/>
        <v/>
      </c>
      <c r="L84" s="6" t="str">
        <f t="shared" si="16"/>
        <v/>
      </c>
      <c r="N84" s="201" t="s">
        <v>7521</v>
      </c>
      <c r="O84" t="str">
        <f t="shared" si="21"/>
        <v/>
      </c>
      <c r="P84" t="str">
        <f t="shared" si="17"/>
        <v/>
      </c>
      <c r="Q84" s="6" t="str">
        <f t="shared" si="13"/>
        <v/>
      </c>
      <c r="R84" s="6" t="str">
        <f t="shared" si="18"/>
        <v/>
      </c>
      <c r="S84" s="8" t="str">
        <f t="shared" si="19"/>
        <v/>
      </c>
      <c r="T84" s="8" t="str">
        <f t="shared" si="20"/>
        <v/>
      </c>
    </row>
    <row r="85" spans="1:20" x14ac:dyDescent="0.3">
      <c r="A85" s="176">
        <v>83</v>
      </c>
      <c r="B85" s="176" t="s">
        <v>7513</v>
      </c>
      <c r="E85" s="6" t="str">
        <f t="shared" si="11"/>
        <v/>
      </c>
      <c r="I85" t="str">
        <f t="shared" si="14"/>
        <v/>
      </c>
      <c r="J85" t="str">
        <f t="shared" si="12"/>
        <v/>
      </c>
      <c r="K85" t="str">
        <f t="shared" si="15"/>
        <v/>
      </c>
      <c r="L85" s="6" t="str">
        <f t="shared" si="16"/>
        <v/>
      </c>
      <c r="N85" s="201" t="s">
        <v>7521</v>
      </c>
      <c r="O85" t="str">
        <f t="shared" si="21"/>
        <v/>
      </c>
      <c r="P85" t="str">
        <f t="shared" si="17"/>
        <v/>
      </c>
      <c r="Q85" s="6" t="str">
        <f t="shared" si="13"/>
        <v/>
      </c>
      <c r="R85" s="6" t="str">
        <f t="shared" si="18"/>
        <v/>
      </c>
      <c r="S85" s="8" t="str">
        <f t="shared" si="19"/>
        <v/>
      </c>
      <c r="T85" s="8" t="str">
        <f t="shared" si="20"/>
        <v/>
      </c>
    </row>
    <row r="86" spans="1:20" x14ac:dyDescent="0.3">
      <c r="A86" s="176">
        <v>84</v>
      </c>
      <c r="B86" s="176" t="s">
        <v>7513</v>
      </c>
      <c r="E86" s="6" t="str">
        <f t="shared" si="11"/>
        <v/>
      </c>
      <c r="I86" t="str">
        <f t="shared" si="14"/>
        <v/>
      </c>
      <c r="J86" t="str">
        <f t="shared" si="12"/>
        <v/>
      </c>
      <c r="K86" t="str">
        <f t="shared" si="15"/>
        <v/>
      </c>
      <c r="L86" s="6" t="str">
        <f t="shared" si="16"/>
        <v/>
      </c>
      <c r="N86" s="201" t="s">
        <v>7521</v>
      </c>
      <c r="O86" t="str">
        <f t="shared" si="21"/>
        <v/>
      </c>
      <c r="P86" t="str">
        <f t="shared" si="17"/>
        <v/>
      </c>
      <c r="Q86" s="6" t="str">
        <f t="shared" si="13"/>
        <v/>
      </c>
      <c r="R86" s="6" t="str">
        <f t="shared" si="18"/>
        <v/>
      </c>
      <c r="S86" s="8" t="str">
        <f t="shared" si="19"/>
        <v/>
      </c>
      <c r="T86" s="8" t="str">
        <f t="shared" si="20"/>
        <v/>
      </c>
    </row>
    <row r="87" spans="1:20" x14ac:dyDescent="0.3">
      <c r="A87" s="176">
        <v>85</v>
      </c>
      <c r="B87" s="176" t="s">
        <v>7513</v>
      </c>
      <c r="E87" s="6" t="str">
        <f t="shared" si="11"/>
        <v/>
      </c>
      <c r="I87" t="str">
        <f t="shared" si="14"/>
        <v/>
      </c>
      <c r="J87" t="str">
        <f t="shared" si="12"/>
        <v/>
      </c>
      <c r="K87" t="str">
        <f t="shared" si="15"/>
        <v/>
      </c>
      <c r="L87" s="6" t="str">
        <f t="shared" si="16"/>
        <v/>
      </c>
      <c r="N87" s="201" t="s">
        <v>7521</v>
      </c>
      <c r="O87" t="str">
        <f t="shared" si="21"/>
        <v/>
      </c>
      <c r="P87" t="str">
        <f t="shared" si="17"/>
        <v/>
      </c>
      <c r="Q87" s="6" t="str">
        <f t="shared" si="13"/>
        <v/>
      </c>
      <c r="R87" s="6" t="str">
        <f t="shared" si="18"/>
        <v/>
      </c>
      <c r="S87" s="8" t="str">
        <f t="shared" si="19"/>
        <v/>
      </c>
      <c r="T87" s="8" t="str">
        <f t="shared" si="20"/>
        <v/>
      </c>
    </row>
    <row r="88" spans="1:20" x14ac:dyDescent="0.3">
      <c r="A88" s="176">
        <v>86</v>
      </c>
      <c r="B88" s="176" t="s">
        <v>7513</v>
      </c>
      <c r="E88" s="6" t="str">
        <f t="shared" si="11"/>
        <v/>
      </c>
      <c r="I88" t="str">
        <f t="shared" si="14"/>
        <v/>
      </c>
      <c r="J88" t="str">
        <f t="shared" si="12"/>
        <v/>
      </c>
      <c r="K88" t="str">
        <f t="shared" si="15"/>
        <v/>
      </c>
      <c r="L88" s="6" t="str">
        <f t="shared" si="16"/>
        <v/>
      </c>
      <c r="N88" s="201" t="s">
        <v>7521</v>
      </c>
      <c r="O88" t="str">
        <f t="shared" si="21"/>
        <v/>
      </c>
      <c r="P88" t="str">
        <f t="shared" si="17"/>
        <v/>
      </c>
      <c r="Q88" s="6" t="str">
        <f t="shared" si="13"/>
        <v/>
      </c>
      <c r="R88" s="6" t="str">
        <f t="shared" si="18"/>
        <v/>
      </c>
      <c r="S88" s="8" t="str">
        <f t="shared" si="19"/>
        <v/>
      </c>
      <c r="T88" s="8" t="str">
        <f t="shared" si="20"/>
        <v/>
      </c>
    </row>
    <row r="89" spans="1:20" x14ac:dyDescent="0.3">
      <c r="A89" s="176">
        <v>87</v>
      </c>
      <c r="B89" s="176" t="s">
        <v>7513</v>
      </c>
      <c r="E89" s="6" t="str">
        <f t="shared" si="11"/>
        <v/>
      </c>
      <c r="I89" t="str">
        <f t="shared" si="14"/>
        <v/>
      </c>
      <c r="J89" t="str">
        <f t="shared" si="12"/>
        <v/>
      </c>
      <c r="K89" t="str">
        <f t="shared" si="15"/>
        <v/>
      </c>
      <c r="L89" s="6" t="str">
        <f t="shared" si="16"/>
        <v/>
      </c>
      <c r="N89" s="201" t="s">
        <v>7521</v>
      </c>
      <c r="O89" t="str">
        <f t="shared" si="21"/>
        <v/>
      </c>
      <c r="P89" t="str">
        <f t="shared" si="17"/>
        <v/>
      </c>
      <c r="Q89" s="6" t="str">
        <f t="shared" si="13"/>
        <v/>
      </c>
      <c r="R89" s="6" t="str">
        <f t="shared" si="18"/>
        <v/>
      </c>
      <c r="S89" s="8" t="str">
        <f t="shared" si="19"/>
        <v/>
      </c>
      <c r="T89" s="8" t="str">
        <f t="shared" si="20"/>
        <v/>
      </c>
    </row>
    <row r="90" spans="1:20" x14ac:dyDescent="0.3">
      <c r="A90" s="176">
        <v>88</v>
      </c>
      <c r="B90" s="176" t="s">
        <v>7513</v>
      </c>
      <c r="E90" s="6" t="str">
        <f t="shared" si="11"/>
        <v/>
      </c>
      <c r="I90" t="str">
        <f t="shared" si="14"/>
        <v/>
      </c>
      <c r="J90" t="str">
        <f t="shared" si="12"/>
        <v/>
      </c>
      <c r="K90" t="str">
        <f t="shared" si="15"/>
        <v/>
      </c>
      <c r="L90" s="6" t="str">
        <f t="shared" si="16"/>
        <v/>
      </c>
      <c r="N90" s="201" t="s">
        <v>7521</v>
      </c>
      <c r="O90" t="str">
        <f t="shared" si="21"/>
        <v/>
      </c>
      <c r="P90" t="str">
        <f t="shared" si="17"/>
        <v/>
      </c>
      <c r="Q90" s="6" t="str">
        <f t="shared" si="13"/>
        <v/>
      </c>
      <c r="R90" s="6" t="str">
        <f t="shared" si="18"/>
        <v/>
      </c>
      <c r="S90" s="8" t="str">
        <f t="shared" si="19"/>
        <v/>
      </c>
      <c r="T90" s="8" t="str">
        <f t="shared" si="20"/>
        <v/>
      </c>
    </row>
    <row r="91" spans="1:20" x14ac:dyDescent="0.3">
      <c r="A91" s="176">
        <v>89</v>
      </c>
      <c r="B91" s="176" t="s">
        <v>7513</v>
      </c>
      <c r="E91" s="6" t="str">
        <f t="shared" si="11"/>
        <v/>
      </c>
      <c r="I91" t="str">
        <f t="shared" si="14"/>
        <v/>
      </c>
      <c r="J91" t="str">
        <f t="shared" si="12"/>
        <v/>
      </c>
      <c r="K91" t="str">
        <f t="shared" si="15"/>
        <v/>
      </c>
      <c r="L91" s="6" t="str">
        <f t="shared" si="16"/>
        <v/>
      </c>
      <c r="N91" s="201" t="s">
        <v>7521</v>
      </c>
      <c r="O91" t="str">
        <f t="shared" si="21"/>
        <v/>
      </c>
      <c r="P91" t="str">
        <f t="shared" si="17"/>
        <v/>
      </c>
      <c r="Q91" s="6" t="str">
        <f t="shared" si="13"/>
        <v/>
      </c>
      <c r="R91" s="6" t="str">
        <f t="shared" si="18"/>
        <v/>
      </c>
      <c r="S91" s="8" t="str">
        <f t="shared" si="19"/>
        <v/>
      </c>
      <c r="T91" s="8" t="str">
        <f t="shared" si="20"/>
        <v/>
      </c>
    </row>
    <row r="92" spans="1:20" x14ac:dyDescent="0.3">
      <c r="A92" s="176">
        <v>90</v>
      </c>
      <c r="B92" s="176" t="s">
        <v>7513</v>
      </c>
      <c r="E92" s="6" t="str">
        <f t="shared" si="11"/>
        <v/>
      </c>
      <c r="I92" t="str">
        <f t="shared" si="14"/>
        <v/>
      </c>
      <c r="J92" t="str">
        <f t="shared" si="12"/>
        <v/>
      </c>
      <c r="K92" t="str">
        <f t="shared" si="15"/>
        <v/>
      </c>
      <c r="L92" s="6" t="str">
        <f t="shared" si="16"/>
        <v/>
      </c>
      <c r="N92" s="201" t="s">
        <v>7521</v>
      </c>
      <c r="O92" t="str">
        <f t="shared" si="21"/>
        <v/>
      </c>
      <c r="P92" t="str">
        <f t="shared" si="17"/>
        <v/>
      </c>
      <c r="Q92" s="6" t="str">
        <f t="shared" si="13"/>
        <v/>
      </c>
      <c r="R92" s="6" t="str">
        <f t="shared" si="18"/>
        <v/>
      </c>
      <c r="S92" s="8" t="str">
        <f t="shared" si="19"/>
        <v/>
      </c>
      <c r="T92" s="8" t="str">
        <f t="shared" si="20"/>
        <v/>
      </c>
    </row>
    <row r="93" spans="1:20" x14ac:dyDescent="0.3">
      <c r="A93" s="176">
        <v>91</v>
      </c>
      <c r="B93" s="176" t="s">
        <v>7513</v>
      </c>
      <c r="E93" s="6" t="str">
        <f t="shared" si="11"/>
        <v/>
      </c>
      <c r="I93" t="str">
        <f t="shared" si="14"/>
        <v/>
      </c>
      <c r="J93" t="str">
        <f t="shared" si="12"/>
        <v/>
      </c>
      <c r="K93" t="str">
        <f t="shared" si="15"/>
        <v/>
      </c>
      <c r="L93" s="6" t="str">
        <f t="shared" si="16"/>
        <v/>
      </c>
      <c r="N93" s="201" t="s">
        <v>7521</v>
      </c>
      <c r="O93" t="str">
        <f t="shared" si="21"/>
        <v/>
      </c>
      <c r="P93" t="str">
        <f t="shared" si="17"/>
        <v/>
      </c>
      <c r="Q93" s="6" t="str">
        <f t="shared" si="13"/>
        <v/>
      </c>
      <c r="R93" s="6" t="str">
        <f t="shared" si="18"/>
        <v/>
      </c>
      <c r="S93" s="8" t="str">
        <f t="shared" si="19"/>
        <v/>
      </c>
      <c r="T93" s="8" t="str">
        <f t="shared" si="20"/>
        <v/>
      </c>
    </row>
    <row r="94" spans="1:20" x14ac:dyDescent="0.3">
      <c r="A94" s="176">
        <v>92</v>
      </c>
      <c r="B94" s="176" t="s">
        <v>7513</v>
      </c>
      <c r="E94" s="6" t="str">
        <f t="shared" si="11"/>
        <v/>
      </c>
      <c r="I94" t="str">
        <f t="shared" si="14"/>
        <v/>
      </c>
      <c r="J94" t="str">
        <f t="shared" si="12"/>
        <v/>
      </c>
      <c r="K94" t="str">
        <f t="shared" si="15"/>
        <v/>
      </c>
      <c r="L94" s="6" t="str">
        <f t="shared" si="16"/>
        <v/>
      </c>
      <c r="N94" s="201" t="s">
        <v>7521</v>
      </c>
      <c r="O94" t="str">
        <f t="shared" si="21"/>
        <v/>
      </c>
      <c r="P94" t="str">
        <f t="shared" si="17"/>
        <v/>
      </c>
      <c r="Q94" s="6" t="str">
        <f t="shared" si="13"/>
        <v/>
      </c>
      <c r="R94" s="6" t="str">
        <f t="shared" si="18"/>
        <v/>
      </c>
      <c r="S94" s="8" t="str">
        <f t="shared" si="19"/>
        <v/>
      </c>
      <c r="T94" s="8" t="str">
        <f t="shared" si="20"/>
        <v/>
      </c>
    </row>
    <row r="95" spans="1:20" x14ac:dyDescent="0.3">
      <c r="A95" s="176">
        <v>93</v>
      </c>
      <c r="B95" s="176" t="s">
        <v>7513</v>
      </c>
      <c r="E95" s="6" t="str">
        <f t="shared" si="11"/>
        <v/>
      </c>
      <c r="I95" t="str">
        <f t="shared" si="14"/>
        <v/>
      </c>
      <c r="J95" t="str">
        <f t="shared" si="12"/>
        <v/>
      </c>
      <c r="K95" t="str">
        <f t="shared" si="15"/>
        <v/>
      </c>
      <c r="L95" s="6" t="str">
        <f t="shared" si="16"/>
        <v/>
      </c>
      <c r="N95" s="201" t="s">
        <v>7521</v>
      </c>
      <c r="O95" t="str">
        <f t="shared" si="21"/>
        <v/>
      </c>
      <c r="P95" t="str">
        <f t="shared" si="17"/>
        <v/>
      </c>
      <c r="Q95" s="6" t="str">
        <f t="shared" si="13"/>
        <v/>
      </c>
      <c r="R95" s="6" t="str">
        <f t="shared" si="18"/>
        <v/>
      </c>
      <c r="S95" s="8" t="str">
        <f t="shared" si="19"/>
        <v/>
      </c>
      <c r="T95" s="8" t="str">
        <f t="shared" si="20"/>
        <v/>
      </c>
    </row>
    <row r="96" spans="1:20" x14ac:dyDescent="0.3">
      <c r="A96" s="176">
        <v>94</v>
      </c>
      <c r="B96" s="176" t="s">
        <v>7513</v>
      </c>
      <c r="E96" s="6" t="str">
        <f t="shared" si="11"/>
        <v/>
      </c>
      <c r="I96" t="str">
        <f t="shared" si="14"/>
        <v/>
      </c>
      <c r="J96" t="str">
        <f t="shared" si="12"/>
        <v/>
      </c>
      <c r="K96" t="str">
        <f t="shared" si="15"/>
        <v/>
      </c>
      <c r="L96" s="6" t="str">
        <f t="shared" si="16"/>
        <v/>
      </c>
      <c r="N96" s="201" t="s">
        <v>7521</v>
      </c>
      <c r="O96" t="str">
        <f t="shared" si="21"/>
        <v/>
      </c>
      <c r="P96" t="str">
        <f t="shared" si="17"/>
        <v/>
      </c>
      <c r="Q96" s="6" t="str">
        <f t="shared" si="13"/>
        <v/>
      </c>
      <c r="R96" s="6" t="str">
        <f t="shared" si="18"/>
        <v/>
      </c>
      <c r="S96" s="8" t="str">
        <f t="shared" si="19"/>
        <v/>
      </c>
      <c r="T96" s="8" t="str">
        <f t="shared" si="20"/>
        <v/>
      </c>
    </row>
    <row r="97" spans="1:20" x14ac:dyDescent="0.3">
      <c r="A97" s="176">
        <v>95</v>
      </c>
      <c r="B97" s="176" t="s">
        <v>7513</v>
      </c>
      <c r="E97" s="6" t="str">
        <f t="shared" si="11"/>
        <v/>
      </c>
      <c r="I97" t="str">
        <f t="shared" si="14"/>
        <v/>
      </c>
      <c r="J97" t="str">
        <f t="shared" si="12"/>
        <v/>
      </c>
      <c r="K97" t="str">
        <f t="shared" si="15"/>
        <v/>
      </c>
      <c r="L97" s="6" t="str">
        <f t="shared" si="16"/>
        <v/>
      </c>
      <c r="N97" s="201" t="s">
        <v>7521</v>
      </c>
      <c r="O97" t="str">
        <f t="shared" si="21"/>
        <v/>
      </c>
      <c r="P97" t="str">
        <f t="shared" si="17"/>
        <v/>
      </c>
      <c r="Q97" s="6" t="str">
        <f t="shared" si="13"/>
        <v/>
      </c>
      <c r="R97" s="6" t="str">
        <f t="shared" si="18"/>
        <v/>
      </c>
      <c r="S97" s="8" t="str">
        <f t="shared" si="19"/>
        <v/>
      </c>
      <c r="T97" s="8" t="str">
        <f t="shared" si="20"/>
        <v/>
      </c>
    </row>
    <row r="98" spans="1:20" x14ac:dyDescent="0.3">
      <c r="A98" s="176">
        <v>96</v>
      </c>
      <c r="B98" s="176" t="s">
        <v>7513</v>
      </c>
      <c r="E98" s="6" t="str">
        <f t="shared" si="11"/>
        <v/>
      </c>
      <c r="I98" t="str">
        <f t="shared" si="14"/>
        <v/>
      </c>
      <c r="J98" t="str">
        <f t="shared" si="12"/>
        <v/>
      </c>
      <c r="K98" t="str">
        <f t="shared" si="15"/>
        <v/>
      </c>
      <c r="L98" s="6" t="str">
        <f t="shared" si="16"/>
        <v/>
      </c>
      <c r="N98" s="201" t="s">
        <v>7521</v>
      </c>
      <c r="O98" t="str">
        <f t="shared" si="21"/>
        <v/>
      </c>
      <c r="P98" t="str">
        <f t="shared" si="17"/>
        <v/>
      </c>
      <c r="Q98" s="6" t="str">
        <f t="shared" si="13"/>
        <v/>
      </c>
      <c r="R98" s="6" t="str">
        <f t="shared" si="18"/>
        <v/>
      </c>
      <c r="S98" s="8" t="str">
        <f t="shared" si="19"/>
        <v/>
      </c>
      <c r="T98" s="8" t="str">
        <f t="shared" si="20"/>
        <v/>
      </c>
    </row>
    <row r="99" spans="1:20" x14ac:dyDescent="0.3">
      <c r="A99" s="176">
        <v>97</v>
      </c>
      <c r="B99" s="176" t="s">
        <v>7513</v>
      </c>
      <c r="E99" s="6" t="str">
        <f t="shared" si="11"/>
        <v/>
      </c>
      <c r="I99" t="str">
        <f t="shared" si="14"/>
        <v/>
      </c>
      <c r="J99" t="str">
        <f t="shared" si="12"/>
        <v/>
      </c>
      <c r="K99" t="str">
        <f t="shared" si="15"/>
        <v/>
      </c>
      <c r="L99" s="6" t="str">
        <f t="shared" si="16"/>
        <v/>
      </c>
      <c r="N99" s="201" t="s">
        <v>7521</v>
      </c>
      <c r="O99" t="str">
        <f t="shared" si="21"/>
        <v/>
      </c>
      <c r="P99" t="str">
        <f t="shared" si="17"/>
        <v/>
      </c>
      <c r="Q99" s="6" t="str">
        <f t="shared" si="13"/>
        <v/>
      </c>
      <c r="R99" s="6" t="str">
        <f t="shared" si="18"/>
        <v/>
      </c>
      <c r="S99" s="8" t="str">
        <f t="shared" si="19"/>
        <v/>
      </c>
      <c r="T99" s="8" t="str">
        <f t="shared" si="20"/>
        <v/>
      </c>
    </row>
    <row r="100" spans="1:20" x14ac:dyDescent="0.3">
      <c r="A100" s="176">
        <v>98</v>
      </c>
      <c r="B100" s="176" t="s">
        <v>7513</v>
      </c>
      <c r="E100" s="6" t="str">
        <f t="shared" si="11"/>
        <v/>
      </c>
      <c r="I100" t="str">
        <f t="shared" si="14"/>
        <v/>
      </c>
      <c r="J100" t="str">
        <f t="shared" si="12"/>
        <v/>
      </c>
      <c r="K100" t="str">
        <f t="shared" si="15"/>
        <v/>
      </c>
      <c r="L100" s="6" t="str">
        <f t="shared" si="16"/>
        <v/>
      </c>
      <c r="N100" s="201" t="s">
        <v>7521</v>
      </c>
      <c r="O100" t="str">
        <f t="shared" si="21"/>
        <v/>
      </c>
      <c r="P100" t="str">
        <f t="shared" si="17"/>
        <v/>
      </c>
      <c r="Q100" s="6" t="str">
        <f t="shared" si="13"/>
        <v/>
      </c>
      <c r="R100" s="6" t="str">
        <f t="shared" si="18"/>
        <v/>
      </c>
      <c r="S100" s="8" t="str">
        <f t="shared" si="19"/>
        <v/>
      </c>
      <c r="T100" s="8" t="str">
        <f t="shared" si="20"/>
        <v/>
      </c>
    </row>
    <row r="101" spans="1:20" x14ac:dyDescent="0.3">
      <c r="A101" s="176">
        <v>99</v>
      </c>
      <c r="B101" s="176" t="s">
        <v>7513</v>
      </c>
      <c r="E101" s="6" t="str">
        <f t="shared" si="11"/>
        <v/>
      </c>
      <c r="I101" t="str">
        <f t="shared" si="14"/>
        <v/>
      </c>
      <c r="J101" t="str">
        <f t="shared" si="12"/>
        <v/>
      </c>
      <c r="K101" t="str">
        <f t="shared" si="15"/>
        <v/>
      </c>
      <c r="L101" s="6" t="str">
        <f t="shared" si="16"/>
        <v/>
      </c>
      <c r="N101" s="201" t="s">
        <v>7521</v>
      </c>
      <c r="O101" t="str">
        <f t="shared" si="21"/>
        <v/>
      </c>
      <c r="P101" t="str">
        <f t="shared" si="17"/>
        <v/>
      </c>
      <c r="Q101" s="6" t="str">
        <f t="shared" si="13"/>
        <v/>
      </c>
      <c r="R101" s="6" t="str">
        <f t="shared" si="18"/>
        <v/>
      </c>
      <c r="S101" s="8" t="str">
        <f t="shared" si="19"/>
        <v/>
      </c>
      <c r="T101" s="8" t="str">
        <f t="shared" si="20"/>
        <v/>
      </c>
    </row>
    <row r="102" spans="1:20" x14ac:dyDescent="0.3">
      <c r="A102" s="176">
        <v>100</v>
      </c>
      <c r="B102" s="176" t="s">
        <v>7513</v>
      </c>
      <c r="E102" s="6" t="str">
        <f t="shared" si="11"/>
        <v/>
      </c>
      <c r="I102" t="str">
        <f t="shared" si="14"/>
        <v/>
      </c>
      <c r="J102" t="str">
        <f t="shared" si="12"/>
        <v/>
      </c>
      <c r="K102" t="str">
        <f t="shared" si="15"/>
        <v/>
      </c>
      <c r="L102" s="6" t="str">
        <f t="shared" si="16"/>
        <v/>
      </c>
      <c r="N102" s="201" t="s">
        <v>7521</v>
      </c>
      <c r="O102" t="str">
        <f t="shared" si="21"/>
        <v/>
      </c>
      <c r="P102" t="str">
        <f t="shared" si="17"/>
        <v/>
      </c>
      <c r="Q102" s="6" t="str">
        <f t="shared" si="13"/>
        <v/>
      </c>
      <c r="R102" s="6" t="str">
        <f t="shared" si="18"/>
        <v/>
      </c>
      <c r="S102" s="8" t="str">
        <f t="shared" si="19"/>
        <v/>
      </c>
      <c r="T102" s="8" t="str">
        <f t="shared" si="20"/>
        <v/>
      </c>
    </row>
    <row r="103" spans="1:20" x14ac:dyDescent="0.3">
      <c r="A103" s="176">
        <v>101</v>
      </c>
      <c r="B103" s="176" t="s">
        <v>7513</v>
      </c>
      <c r="E103" s="6" t="str">
        <f t="shared" si="11"/>
        <v/>
      </c>
      <c r="I103" t="str">
        <f t="shared" si="14"/>
        <v/>
      </c>
      <c r="J103" t="str">
        <f t="shared" si="12"/>
        <v/>
      </c>
      <c r="K103" t="str">
        <f t="shared" si="15"/>
        <v/>
      </c>
      <c r="L103" s="6" t="str">
        <f t="shared" si="16"/>
        <v/>
      </c>
      <c r="N103" s="201" t="s">
        <v>7521</v>
      </c>
      <c r="O103" t="str">
        <f t="shared" si="21"/>
        <v/>
      </c>
      <c r="P103" t="str">
        <f t="shared" si="17"/>
        <v/>
      </c>
      <c r="Q103" s="6" t="str">
        <f t="shared" si="13"/>
        <v/>
      </c>
      <c r="R103" s="6" t="str">
        <f t="shared" si="18"/>
        <v/>
      </c>
      <c r="S103" s="8" t="str">
        <f t="shared" si="19"/>
        <v/>
      </c>
      <c r="T103" s="8" t="str">
        <f t="shared" si="20"/>
        <v/>
      </c>
    </row>
    <row r="104" spans="1:20" x14ac:dyDescent="0.3">
      <c r="A104" s="176">
        <v>102</v>
      </c>
      <c r="B104" s="176" t="s">
        <v>7513</v>
      </c>
      <c r="E104" s="6" t="str">
        <f t="shared" si="11"/>
        <v/>
      </c>
      <c r="I104" t="str">
        <f t="shared" si="14"/>
        <v/>
      </c>
      <c r="J104" t="str">
        <f t="shared" si="12"/>
        <v/>
      </c>
      <c r="K104" t="str">
        <f t="shared" si="15"/>
        <v/>
      </c>
      <c r="L104" s="6" t="str">
        <f t="shared" si="16"/>
        <v/>
      </c>
      <c r="N104" s="201" t="s">
        <v>7521</v>
      </c>
      <c r="O104" t="str">
        <f t="shared" si="21"/>
        <v/>
      </c>
      <c r="P104" t="str">
        <f t="shared" si="17"/>
        <v/>
      </c>
      <c r="Q104" s="6" t="str">
        <f t="shared" si="13"/>
        <v/>
      </c>
      <c r="R104" s="6" t="str">
        <f t="shared" si="18"/>
        <v/>
      </c>
      <c r="S104" s="8" t="str">
        <f t="shared" si="19"/>
        <v/>
      </c>
      <c r="T104" s="8" t="str">
        <f t="shared" si="20"/>
        <v/>
      </c>
    </row>
    <row r="105" spans="1:20" x14ac:dyDescent="0.3">
      <c r="A105" s="176">
        <v>103</v>
      </c>
      <c r="B105" s="176" t="s">
        <v>7513</v>
      </c>
      <c r="E105" s="6" t="str">
        <f t="shared" si="11"/>
        <v/>
      </c>
      <c r="I105" t="str">
        <f t="shared" si="14"/>
        <v/>
      </c>
      <c r="J105" t="str">
        <f t="shared" si="12"/>
        <v/>
      </c>
      <c r="K105" t="str">
        <f t="shared" si="15"/>
        <v/>
      </c>
      <c r="L105" s="6" t="str">
        <f t="shared" si="16"/>
        <v/>
      </c>
      <c r="N105" s="201" t="s">
        <v>7521</v>
      </c>
      <c r="O105" t="str">
        <f t="shared" si="21"/>
        <v/>
      </c>
      <c r="P105" t="str">
        <f t="shared" si="17"/>
        <v/>
      </c>
      <c r="Q105" s="6" t="str">
        <f t="shared" si="13"/>
        <v/>
      </c>
      <c r="R105" s="6" t="str">
        <f t="shared" si="18"/>
        <v/>
      </c>
      <c r="S105" s="8" t="str">
        <f t="shared" si="19"/>
        <v/>
      </c>
      <c r="T105" s="8" t="str">
        <f t="shared" si="20"/>
        <v/>
      </c>
    </row>
    <row r="106" spans="1:20" x14ac:dyDescent="0.3">
      <c r="A106" s="176">
        <v>104</v>
      </c>
      <c r="B106" s="176" t="s">
        <v>7513</v>
      </c>
      <c r="E106" s="6" t="str">
        <f t="shared" si="11"/>
        <v/>
      </c>
      <c r="I106" t="str">
        <f t="shared" si="14"/>
        <v/>
      </c>
      <c r="J106" t="str">
        <f t="shared" si="12"/>
        <v/>
      </c>
      <c r="K106" t="str">
        <f t="shared" si="15"/>
        <v/>
      </c>
      <c r="L106" s="6" t="str">
        <f t="shared" si="16"/>
        <v/>
      </c>
      <c r="N106" s="201" t="s">
        <v>7521</v>
      </c>
      <c r="O106" t="str">
        <f t="shared" si="21"/>
        <v/>
      </c>
      <c r="P106" t="str">
        <f t="shared" si="17"/>
        <v/>
      </c>
      <c r="Q106" s="6" t="str">
        <f t="shared" si="13"/>
        <v/>
      </c>
      <c r="R106" s="6" t="str">
        <f t="shared" si="18"/>
        <v/>
      </c>
      <c r="S106" s="8" t="str">
        <f t="shared" si="19"/>
        <v/>
      </c>
      <c r="T106" s="8" t="str">
        <f t="shared" si="20"/>
        <v/>
      </c>
    </row>
    <row r="107" spans="1:20" x14ac:dyDescent="0.3">
      <c r="A107" s="176">
        <v>105</v>
      </c>
      <c r="B107" s="176" t="s">
        <v>7513</v>
      </c>
      <c r="E107" s="6" t="str">
        <f t="shared" si="11"/>
        <v/>
      </c>
      <c r="I107" t="str">
        <f t="shared" si="14"/>
        <v/>
      </c>
      <c r="J107" t="str">
        <f t="shared" si="12"/>
        <v/>
      </c>
      <c r="K107" t="str">
        <f t="shared" si="15"/>
        <v/>
      </c>
      <c r="L107" s="6" t="str">
        <f t="shared" si="16"/>
        <v/>
      </c>
      <c r="N107" s="201" t="s">
        <v>7521</v>
      </c>
      <c r="O107" t="str">
        <f t="shared" si="21"/>
        <v/>
      </c>
      <c r="P107" t="str">
        <f t="shared" si="17"/>
        <v/>
      </c>
      <c r="Q107" s="6" t="str">
        <f t="shared" si="13"/>
        <v/>
      </c>
      <c r="R107" s="6" t="str">
        <f t="shared" si="18"/>
        <v/>
      </c>
      <c r="S107" s="8" t="str">
        <f t="shared" si="19"/>
        <v/>
      </c>
      <c r="T107" s="8" t="str">
        <f t="shared" si="20"/>
        <v/>
      </c>
    </row>
    <row r="108" spans="1:20" x14ac:dyDescent="0.3">
      <c r="A108" s="176">
        <v>106</v>
      </c>
      <c r="B108" s="176" t="s">
        <v>7513</v>
      </c>
      <c r="E108" s="6" t="str">
        <f t="shared" si="11"/>
        <v/>
      </c>
      <c r="I108" t="str">
        <f t="shared" si="14"/>
        <v/>
      </c>
      <c r="J108" t="str">
        <f t="shared" si="12"/>
        <v/>
      </c>
      <c r="K108" t="str">
        <f t="shared" si="15"/>
        <v/>
      </c>
      <c r="L108" s="6" t="str">
        <f t="shared" si="16"/>
        <v/>
      </c>
      <c r="N108" s="201" t="s">
        <v>7521</v>
      </c>
      <c r="O108" t="str">
        <f t="shared" si="21"/>
        <v/>
      </c>
      <c r="P108" t="str">
        <f t="shared" si="17"/>
        <v/>
      </c>
      <c r="Q108" s="6" t="str">
        <f t="shared" si="13"/>
        <v/>
      </c>
      <c r="R108" s="6" t="str">
        <f t="shared" si="18"/>
        <v/>
      </c>
      <c r="S108" s="8" t="str">
        <f t="shared" si="19"/>
        <v/>
      </c>
      <c r="T108" s="8" t="str">
        <f t="shared" si="20"/>
        <v/>
      </c>
    </row>
    <row r="109" spans="1:20" x14ac:dyDescent="0.3">
      <c r="A109" s="176">
        <v>107</v>
      </c>
      <c r="B109" s="176" t="s">
        <v>7513</v>
      </c>
      <c r="E109" s="6" t="str">
        <f t="shared" si="11"/>
        <v/>
      </c>
      <c r="I109" t="str">
        <f t="shared" si="14"/>
        <v/>
      </c>
      <c r="J109" t="str">
        <f t="shared" si="12"/>
        <v/>
      </c>
      <c r="K109" t="str">
        <f t="shared" si="15"/>
        <v/>
      </c>
      <c r="L109" s="6" t="str">
        <f t="shared" si="16"/>
        <v/>
      </c>
      <c r="N109" s="201" t="s">
        <v>7521</v>
      </c>
      <c r="O109" t="str">
        <f t="shared" si="21"/>
        <v/>
      </c>
      <c r="P109" t="str">
        <f t="shared" si="17"/>
        <v/>
      </c>
      <c r="Q109" s="6" t="str">
        <f t="shared" si="13"/>
        <v/>
      </c>
      <c r="R109" s="6" t="str">
        <f t="shared" si="18"/>
        <v/>
      </c>
      <c r="S109" s="8" t="str">
        <f t="shared" si="19"/>
        <v/>
      </c>
      <c r="T109" s="8" t="str">
        <f t="shared" si="20"/>
        <v/>
      </c>
    </row>
    <row r="110" spans="1:20" x14ac:dyDescent="0.3">
      <c r="A110" s="176">
        <v>108</v>
      </c>
      <c r="B110" s="176" t="s">
        <v>7513</v>
      </c>
      <c r="E110" s="6" t="str">
        <f t="shared" si="11"/>
        <v/>
      </c>
      <c r="I110" t="str">
        <f t="shared" si="14"/>
        <v/>
      </c>
      <c r="J110" t="str">
        <f t="shared" si="12"/>
        <v/>
      </c>
      <c r="K110" t="str">
        <f t="shared" si="15"/>
        <v/>
      </c>
      <c r="L110" s="6" t="str">
        <f t="shared" si="16"/>
        <v/>
      </c>
      <c r="N110" s="201" t="s">
        <v>7521</v>
      </c>
      <c r="O110" t="str">
        <f t="shared" si="21"/>
        <v/>
      </c>
      <c r="P110" t="str">
        <f t="shared" si="17"/>
        <v/>
      </c>
      <c r="Q110" s="6" t="str">
        <f t="shared" si="13"/>
        <v/>
      </c>
      <c r="R110" s="6" t="str">
        <f t="shared" si="18"/>
        <v/>
      </c>
      <c r="S110" s="8" t="str">
        <f t="shared" si="19"/>
        <v/>
      </c>
      <c r="T110" s="8" t="str">
        <f t="shared" si="20"/>
        <v/>
      </c>
    </row>
    <row r="111" spans="1:20" x14ac:dyDescent="0.3">
      <c r="A111" s="176">
        <v>109</v>
      </c>
      <c r="B111" s="176" t="s">
        <v>7513</v>
      </c>
      <c r="E111" s="6" t="str">
        <f t="shared" si="11"/>
        <v/>
      </c>
      <c r="I111" t="str">
        <f t="shared" si="14"/>
        <v/>
      </c>
      <c r="J111" t="str">
        <f t="shared" si="12"/>
        <v/>
      </c>
      <c r="K111" t="str">
        <f t="shared" si="15"/>
        <v/>
      </c>
      <c r="L111" s="6" t="str">
        <f t="shared" si="16"/>
        <v/>
      </c>
      <c r="N111" s="201" t="s">
        <v>7521</v>
      </c>
      <c r="O111" t="str">
        <f t="shared" si="21"/>
        <v/>
      </c>
      <c r="P111" t="str">
        <f t="shared" si="17"/>
        <v/>
      </c>
      <c r="Q111" s="6" t="str">
        <f t="shared" si="13"/>
        <v/>
      </c>
      <c r="R111" s="6" t="str">
        <f t="shared" si="18"/>
        <v/>
      </c>
      <c r="S111" s="8" t="str">
        <f t="shared" si="19"/>
        <v/>
      </c>
      <c r="T111" s="8" t="str">
        <f t="shared" si="20"/>
        <v/>
      </c>
    </row>
    <row r="112" spans="1:20" x14ac:dyDescent="0.3">
      <c r="A112" s="176">
        <v>110</v>
      </c>
      <c r="B112" s="176" t="s">
        <v>7513</v>
      </c>
      <c r="E112" s="6" t="str">
        <f t="shared" si="11"/>
        <v/>
      </c>
      <c r="I112" t="str">
        <f t="shared" si="14"/>
        <v/>
      </c>
      <c r="J112" t="str">
        <f t="shared" si="12"/>
        <v/>
      </c>
      <c r="K112" t="str">
        <f t="shared" si="15"/>
        <v/>
      </c>
      <c r="L112" s="6" t="str">
        <f t="shared" si="16"/>
        <v/>
      </c>
      <c r="N112" s="201" t="s">
        <v>7521</v>
      </c>
      <c r="O112" t="str">
        <f t="shared" si="21"/>
        <v/>
      </c>
      <c r="P112" t="str">
        <f t="shared" si="17"/>
        <v/>
      </c>
      <c r="Q112" s="6" t="str">
        <f t="shared" si="13"/>
        <v/>
      </c>
      <c r="R112" s="6" t="str">
        <f t="shared" si="18"/>
        <v/>
      </c>
      <c r="S112" s="8" t="str">
        <f t="shared" si="19"/>
        <v/>
      </c>
      <c r="T112" s="8" t="str">
        <f t="shared" si="20"/>
        <v/>
      </c>
    </row>
    <row r="113" spans="1:20" x14ac:dyDescent="0.3">
      <c r="A113" s="176">
        <v>111</v>
      </c>
      <c r="B113" s="176" t="s">
        <v>7513</v>
      </c>
      <c r="E113" s="6" t="str">
        <f t="shared" si="11"/>
        <v/>
      </c>
      <c r="I113" t="str">
        <f t="shared" si="14"/>
        <v/>
      </c>
      <c r="J113" t="str">
        <f t="shared" si="12"/>
        <v/>
      </c>
      <c r="K113" t="str">
        <f t="shared" si="15"/>
        <v/>
      </c>
      <c r="L113" s="6" t="str">
        <f t="shared" si="16"/>
        <v/>
      </c>
      <c r="N113" s="201" t="s">
        <v>7521</v>
      </c>
      <c r="O113" t="str">
        <f t="shared" si="21"/>
        <v/>
      </c>
      <c r="P113" t="str">
        <f t="shared" si="17"/>
        <v/>
      </c>
      <c r="Q113" s="6" t="str">
        <f t="shared" si="13"/>
        <v/>
      </c>
      <c r="R113" s="6" t="str">
        <f t="shared" si="18"/>
        <v/>
      </c>
      <c r="S113" s="8" t="str">
        <f t="shared" si="19"/>
        <v/>
      </c>
      <c r="T113" s="8" t="str">
        <f t="shared" si="20"/>
        <v/>
      </c>
    </row>
    <row r="114" spans="1:20" x14ac:dyDescent="0.3">
      <c r="A114" s="176">
        <v>112</v>
      </c>
      <c r="B114" s="176" t="s">
        <v>7513</v>
      </c>
      <c r="E114" s="6" t="str">
        <f t="shared" si="11"/>
        <v/>
      </c>
      <c r="I114" t="str">
        <f t="shared" si="14"/>
        <v/>
      </c>
      <c r="J114" t="str">
        <f t="shared" si="12"/>
        <v/>
      </c>
      <c r="K114" t="str">
        <f t="shared" si="15"/>
        <v/>
      </c>
      <c r="L114" s="6" t="str">
        <f t="shared" si="16"/>
        <v/>
      </c>
      <c r="N114" s="201" t="s">
        <v>7521</v>
      </c>
      <c r="O114" t="str">
        <f t="shared" si="21"/>
        <v/>
      </c>
      <c r="P114" t="str">
        <f t="shared" si="17"/>
        <v/>
      </c>
      <c r="Q114" s="6" t="str">
        <f t="shared" si="13"/>
        <v/>
      </c>
      <c r="R114" s="6" t="str">
        <f t="shared" si="18"/>
        <v/>
      </c>
      <c r="S114" s="8" t="str">
        <f t="shared" si="19"/>
        <v/>
      </c>
      <c r="T114" s="8" t="str">
        <f t="shared" si="20"/>
        <v/>
      </c>
    </row>
    <row r="115" spans="1:20" x14ac:dyDescent="0.3">
      <c r="A115" s="176">
        <v>113</v>
      </c>
      <c r="B115" s="176" t="s">
        <v>7513</v>
      </c>
      <c r="E115" s="6" t="str">
        <f t="shared" si="11"/>
        <v/>
      </c>
      <c r="I115" t="str">
        <f t="shared" si="14"/>
        <v/>
      </c>
      <c r="J115" t="str">
        <f t="shared" si="12"/>
        <v/>
      </c>
      <c r="K115" t="str">
        <f t="shared" si="15"/>
        <v/>
      </c>
      <c r="L115" s="6" t="str">
        <f t="shared" si="16"/>
        <v/>
      </c>
      <c r="N115" s="201" t="s">
        <v>7521</v>
      </c>
      <c r="O115" t="str">
        <f t="shared" si="21"/>
        <v/>
      </c>
      <c r="P115" t="str">
        <f t="shared" si="17"/>
        <v/>
      </c>
      <c r="Q115" s="6" t="str">
        <f t="shared" si="13"/>
        <v/>
      </c>
      <c r="R115" s="6" t="str">
        <f t="shared" si="18"/>
        <v/>
      </c>
      <c r="S115" s="8" t="str">
        <f t="shared" si="19"/>
        <v/>
      </c>
      <c r="T115" s="8" t="str">
        <f t="shared" si="20"/>
        <v/>
      </c>
    </row>
    <row r="116" spans="1:20" x14ac:dyDescent="0.3">
      <c r="A116" s="176">
        <v>114</v>
      </c>
      <c r="B116" s="176" t="s">
        <v>7513</v>
      </c>
      <c r="E116" s="6" t="str">
        <f t="shared" si="11"/>
        <v/>
      </c>
      <c r="I116" t="str">
        <f t="shared" si="14"/>
        <v/>
      </c>
      <c r="J116" t="str">
        <f t="shared" si="12"/>
        <v/>
      </c>
      <c r="K116" t="str">
        <f t="shared" si="15"/>
        <v/>
      </c>
      <c r="L116" s="6" t="str">
        <f t="shared" si="16"/>
        <v/>
      </c>
      <c r="N116" s="201" t="s">
        <v>7521</v>
      </c>
      <c r="O116" t="str">
        <f t="shared" si="21"/>
        <v/>
      </c>
      <c r="P116" t="str">
        <f t="shared" si="17"/>
        <v/>
      </c>
      <c r="Q116" s="6" t="str">
        <f t="shared" si="13"/>
        <v/>
      </c>
      <c r="R116" s="6" t="str">
        <f t="shared" si="18"/>
        <v/>
      </c>
      <c r="S116" s="8" t="str">
        <f t="shared" si="19"/>
        <v/>
      </c>
      <c r="T116" s="8" t="str">
        <f t="shared" si="20"/>
        <v/>
      </c>
    </row>
    <row r="117" spans="1:20" x14ac:dyDescent="0.3">
      <c r="A117" s="176">
        <v>115</v>
      </c>
      <c r="B117" s="176" t="s">
        <v>7513</v>
      </c>
      <c r="E117" s="6" t="str">
        <f t="shared" si="11"/>
        <v/>
      </c>
      <c r="I117" t="str">
        <f t="shared" si="14"/>
        <v/>
      </c>
      <c r="J117" t="str">
        <f t="shared" si="12"/>
        <v/>
      </c>
      <c r="K117" t="str">
        <f t="shared" si="15"/>
        <v/>
      </c>
      <c r="L117" s="6" t="str">
        <f t="shared" si="16"/>
        <v/>
      </c>
      <c r="N117" s="201" t="s">
        <v>7521</v>
      </c>
      <c r="O117" t="str">
        <f t="shared" si="21"/>
        <v/>
      </c>
      <c r="P117" t="str">
        <f t="shared" si="17"/>
        <v/>
      </c>
      <c r="Q117" s="6" t="str">
        <f t="shared" si="13"/>
        <v/>
      </c>
      <c r="R117" s="6" t="str">
        <f t="shared" si="18"/>
        <v/>
      </c>
      <c r="S117" s="8" t="str">
        <f t="shared" si="19"/>
        <v/>
      </c>
      <c r="T117" s="8" t="str">
        <f t="shared" si="20"/>
        <v/>
      </c>
    </row>
    <row r="118" spans="1:20" x14ac:dyDescent="0.3">
      <c r="A118" s="176">
        <v>116</v>
      </c>
      <c r="B118" s="176" t="s">
        <v>7513</v>
      </c>
      <c r="E118" s="6" t="str">
        <f t="shared" si="11"/>
        <v/>
      </c>
      <c r="I118" t="str">
        <f t="shared" si="14"/>
        <v/>
      </c>
      <c r="J118" t="str">
        <f t="shared" si="12"/>
        <v/>
      </c>
      <c r="K118" t="str">
        <f t="shared" si="15"/>
        <v/>
      </c>
      <c r="L118" s="6" t="str">
        <f t="shared" si="16"/>
        <v/>
      </c>
      <c r="N118" s="201" t="s">
        <v>7521</v>
      </c>
      <c r="O118" t="str">
        <f t="shared" si="21"/>
        <v/>
      </c>
      <c r="P118" t="str">
        <f t="shared" si="17"/>
        <v/>
      </c>
      <c r="Q118" s="6" t="str">
        <f t="shared" si="13"/>
        <v/>
      </c>
      <c r="R118" s="6" t="str">
        <f t="shared" si="18"/>
        <v/>
      </c>
      <c r="S118" s="8" t="str">
        <f t="shared" si="19"/>
        <v/>
      </c>
      <c r="T118" s="8" t="str">
        <f t="shared" si="20"/>
        <v/>
      </c>
    </row>
    <row r="119" spans="1:20" x14ac:dyDescent="0.3">
      <c r="A119" s="176">
        <v>117</v>
      </c>
      <c r="B119" s="176" t="s">
        <v>7513</v>
      </c>
      <c r="E119" s="6" t="str">
        <f t="shared" si="11"/>
        <v/>
      </c>
      <c r="I119" t="str">
        <f t="shared" si="14"/>
        <v/>
      </c>
      <c r="J119" t="str">
        <f t="shared" si="12"/>
        <v/>
      </c>
      <c r="K119" t="str">
        <f t="shared" si="15"/>
        <v/>
      </c>
      <c r="L119" s="6" t="str">
        <f t="shared" si="16"/>
        <v/>
      </c>
      <c r="N119" s="201" t="s">
        <v>7521</v>
      </c>
      <c r="O119" t="str">
        <f t="shared" si="21"/>
        <v/>
      </c>
      <c r="P119" t="str">
        <f t="shared" si="17"/>
        <v/>
      </c>
      <c r="Q119" s="6" t="str">
        <f t="shared" si="13"/>
        <v/>
      </c>
      <c r="R119" s="6" t="str">
        <f t="shared" si="18"/>
        <v/>
      </c>
      <c r="S119" s="8" t="str">
        <f t="shared" si="19"/>
        <v/>
      </c>
      <c r="T119" s="8" t="str">
        <f t="shared" si="20"/>
        <v/>
      </c>
    </row>
    <row r="120" spans="1:20" x14ac:dyDescent="0.3">
      <c r="A120" s="176">
        <v>118</v>
      </c>
      <c r="B120" s="176" t="s">
        <v>7513</v>
      </c>
      <c r="E120" s="6" t="str">
        <f t="shared" si="11"/>
        <v/>
      </c>
      <c r="I120" t="str">
        <f t="shared" si="14"/>
        <v/>
      </c>
      <c r="J120" t="str">
        <f t="shared" si="12"/>
        <v/>
      </c>
      <c r="K120" t="str">
        <f t="shared" si="15"/>
        <v/>
      </c>
      <c r="L120" s="6" t="str">
        <f t="shared" si="16"/>
        <v/>
      </c>
      <c r="N120" s="201" t="s">
        <v>7521</v>
      </c>
      <c r="O120" t="str">
        <f t="shared" si="21"/>
        <v/>
      </c>
      <c r="P120" t="str">
        <f t="shared" si="17"/>
        <v/>
      </c>
      <c r="Q120" s="6" t="str">
        <f t="shared" si="13"/>
        <v/>
      </c>
      <c r="R120" s="6" t="str">
        <f t="shared" si="18"/>
        <v/>
      </c>
      <c r="S120" s="8" t="str">
        <f t="shared" si="19"/>
        <v/>
      </c>
      <c r="T120" s="8" t="str">
        <f t="shared" si="20"/>
        <v/>
      </c>
    </row>
    <row r="121" spans="1:20" x14ac:dyDescent="0.3">
      <c r="A121" s="176">
        <v>119</v>
      </c>
      <c r="B121" s="176" t="s">
        <v>7513</v>
      </c>
      <c r="E121" s="6" t="str">
        <f t="shared" si="11"/>
        <v/>
      </c>
      <c r="I121" t="str">
        <f t="shared" si="14"/>
        <v/>
      </c>
      <c r="J121" t="str">
        <f t="shared" si="12"/>
        <v/>
      </c>
      <c r="K121" t="str">
        <f t="shared" si="15"/>
        <v/>
      </c>
      <c r="L121" s="6" t="str">
        <f t="shared" si="16"/>
        <v/>
      </c>
      <c r="N121" s="201" t="s">
        <v>7521</v>
      </c>
      <c r="O121" t="str">
        <f t="shared" si="21"/>
        <v/>
      </c>
      <c r="P121" t="str">
        <f t="shared" si="17"/>
        <v/>
      </c>
      <c r="Q121" s="6" t="str">
        <f t="shared" si="13"/>
        <v/>
      </c>
      <c r="R121" s="6" t="str">
        <f t="shared" si="18"/>
        <v/>
      </c>
      <c r="S121" s="8" t="str">
        <f t="shared" si="19"/>
        <v/>
      </c>
      <c r="T121" s="8" t="str">
        <f t="shared" si="20"/>
        <v/>
      </c>
    </row>
    <row r="122" spans="1:20" x14ac:dyDescent="0.3">
      <c r="A122" s="176">
        <v>120</v>
      </c>
      <c r="B122" s="176" t="s">
        <v>7513</v>
      </c>
      <c r="E122" s="6" t="str">
        <f t="shared" si="11"/>
        <v/>
      </c>
      <c r="I122" t="str">
        <f t="shared" si="14"/>
        <v/>
      </c>
      <c r="J122" t="str">
        <f t="shared" si="12"/>
        <v/>
      </c>
      <c r="K122" t="str">
        <f t="shared" si="15"/>
        <v/>
      </c>
      <c r="L122" s="6" t="str">
        <f t="shared" si="16"/>
        <v/>
      </c>
      <c r="N122" s="201" t="s">
        <v>7521</v>
      </c>
      <c r="O122" t="str">
        <f t="shared" si="21"/>
        <v/>
      </c>
      <c r="P122" t="str">
        <f t="shared" si="17"/>
        <v/>
      </c>
      <c r="Q122" s="6" t="str">
        <f t="shared" si="13"/>
        <v/>
      </c>
      <c r="R122" s="6" t="str">
        <f t="shared" si="18"/>
        <v/>
      </c>
      <c r="S122" s="8" t="str">
        <f t="shared" si="19"/>
        <v/>
      </c>
      <c r="T122" s="8" t="str">
        <f t="shared" si="20"/>
        <v/>
      </c>
    </row>
    <row r="123" spans="1:20" x14ac:dyDescent="0.3">
      <c r="A123" s="176">
        <v>121</v>
      </c>
      <c r="B123" s="176" t="s">
        <v>7513</v>
      </c>
      <c r="E123" s="6" t="str">
        <f t="shared" si="11"/>
        <v/>
      </c>
      <c r="I123" t="str">
        <f t="shared" si="14"/>
        <v/>
      </c>
      <c r="J123" t="str">
        <f t="shared" si="12"/>
        <v/>
      </c>
      <c r="K123" t="str">
        <f t="shared" si="15"/>
        <v/>
      </c>
      <c r="L123" s="6" t="str">
        <f t="shared" si="16"/>
        <v/>
      </c>
      <c r="N123" s="201" t="s">
        <v>7521</v>
      </c>
      <c r="O123" t="str">
        <f t="shared" si="21"/>
        <v/>
      </c>
      <c r="P123" t="str">
        <f t="shared" si="17"/>
        <v/>
      </c>
      <c r="Q123" s="6" t="str">
        <f t="shared" si="13"/>
        <v/>
      </c>
      <c r="R123" s="6" t="str">
        <f t="shared" si="18"/>
        <v/>
      </c>
      <c r="S123" s="8" t="str">
        <f t="shared" si="19"/>
        <v/>
      </c>
      <c r="T123" s="8" t="str">
        <f t="shared" si="20"/>
        <v/>
      </c>
    </row>
    <row r="124" spans="1:20" x14ac:dyDescent="0.3">
      <c r="A124" s="176">
        <v>122</v>
      </c>
      <c r="B124" s="176" t="s">
        <v>7513</v>
      </c>
      <c r="E124" s="6" t="str">
        <f t="shared" si="11"/>
        <v/>
      </c>
      <c r="I124" t="str">
        <f t="shared" si="14"/>
        <v/>
      </c>
      <c r="J124" t="str">
        <f t="shared" si="12"/>
        <v/>
      </c>
      <c r="K124" t="str">
        <f t="shared" si="15"/>
        <v/>
      </c>
      <c r="L124" s="6" t="str">
        <f t="shared" si="16"/>
        <v/>
      </c>
      <c r="N124" s="201" t="s">
        <v>7521</v>
      </c>
      <c r="O124" t="str">
        <f t="shared" si="21"/>
        <v/>
      </c>
      <c r="P124" t="str">
        <f t="shared" si="17"/>
        <v/>
      </c>
      <c r="Q124" s="6" t="str">
        <f t="shared" si="13"/>
        <v/>
      </c>
      <c r="R124" s="6" t="str">
        <f t="shared" si="18"/>
        <v/>
      </c>
      <c r="S124" s="8" t="str">
        <f t="shared" si="19"/>
        <v/>
      </c>
      <c r="T124" s="8" t="str">
        <f t="shared" si="20"/>
        <v/>
      </c>
    </row>
    <row r="125" spans="1:20" x14ac:dyDescent="0.3">
      <c r="A125" s="176">
        <v>123</v>
      </c>
      <c r="B125" s="176" t="s">
        <v>7513</v>
      </c>
      <c r="E125" s="6" t="str">
        <f t="shared" si="11"/>
        <v/>
      </c>
      <c r="I125" t="str">
        <f t="shared" si="14"/>
        <v/>
      </c>
      <c r="J125" t="str">
        <f t="shared" si="12"/>
        <v/>
      </c>
      <c r="K125" t="str">
        <f t="shared" si="15"/>
        <v/>
      </c>
      <c r="L125" s="6" t="str">
        <f t="shared" si="16"/>
        <v/>
      </c>
      <c r="N125" s="201" t="s">
        <v>7521</v>
      </c>
      <c r="O125" t="str">
        <f t="shared" si="21"/>
        <v/>
      </c>
      <c r="P125" t="str">
        <f t="shared" si="17"/>
        <v/>
      </c>
      <c r="Q125" s="6" t="str">
        <f t="shared" si="13"/>
        <v/>
      </c>
      <c r="R125" s="6" t="str">
        <f t="shared" si="18"/>
        <v/>
      </c>
      <c r="S125" s="8" t="str">
        <f t="shared" si="19"/>
        <v/>
      </c>
      <c r="T125" s="8" t="str">
        <f t="shared" si="20"/>
        <v/>
      </c>
    </row>
    <row r="126" spans="1:20" x14ac:dyDescent="0.3">
      <c r="A126" s="176">
        <v>124</v>
      </c>
      <c r="B126" s="176" t="s">
        <v>7513</v>
      </c>
      <c r="E126" s="6" t="str">
        <f t="shared" si="11"/>
        <v/>
      </c>
      <c r="I126" t="str">
        <f t="shared" si="14"/>
        <v/>
      </c>
      <c r="J126" t="str">
        <f t="shared" si="12"/>
        <v/>
      </c>
      <c r="K126" t="str">
        <f t="shared" si="15"/>
        <v/>
      </c>
      <c r="L126" s="6" t="str">
        <f t="shared" si="16"/>
        <v/>
      </c>
      <c r="N126" s="201" t="s">
        <v>7521</v>
      </c>
      <c r="O126" t="str">
        <f t="shared" si="21"/>
        <v/>
      </c>
      <c r="P126" t="str">
        <f t="shared" si="17"/>
        <v/>
      </c>
      <c r="Q126" s="6" t="str">
        <f t="shared" si="13"/>
        <v/>
      </c>
      <c r="R126" s="6" t="str">
        <f t="shared" si="18"/>
        <v/>
      </c>
      <c r="S126" s="8" t="str">
        <f t="shared" si="19"/>
        <v/>
      </c>
      <c r="T126" s="8" t="str">
        <f t="shared" si="20"/>
        <v/>
      </c>
    </row>
    <row r="127" spans="1:20" x14ac:dyDescent="0.3">
      <c r="A127" s="176">
        <v>125</v>
      </c>
      <c r="B127" s="176" t="s">
        <v>7513</v>
      </c>
      <c r="E127" s="6" t="str">
        <f t="shared" si="11"/>
        <v/>
      </c>
      <c r="I127" t="str">
        <f t="shared" si="14"/>
        <v/>
      </c>
      <c r="J127" t="str">
        <f t="shared" si="12"/>
        <v/>
      </c>
      <c r="K127" t="str">
        <f t="shared" si="15"/>
        <v/>
      </c>
      <c r="L127" s="6" t="str">
        <f t="shared" si="16"/>
        <v/>
      </c>
      <c r="N127" s="201" t="s">
        <v>7521</v>
      </c>
      <c r="O127" t="str">
        <f t="shared" si="21"/>
        <v/>
      </c>
      <c r="P127" t="str">
        <f t="shared" si="17"/>
        <v/>
      </c>
      <c r="Q127" s="6" t="str">
        <f t="shared" si="13"/>
        <v/>
      </c>
      <c r="R127" s="6" t="str">
        <f t="shared" si="18"/>
        <v/>
      </c>
      <c r="S127" s="8" t="str">
        <f t="shared" si="19"/>
        <v/>
      </c>
      <c r="T127" s="8" t="str">
        <f t="shared" si="20"/>
        <v/>
      </c>
    </row>
    <row r="128" spans="1:20" x14ac:dyDescent="0.3">
      <c r="A128" s="176">
        <v>126</v>
      </c>
      <c r="B128" s="176" t="s">
        <v>7513</v>
      </c>
      <c r="E128" s="6" t="str">
        <f t="shared" si="11"/>
        <v/>
      </c>
      <c r="I128" t="str">
        <f t="shared" si="14"/>
        <v/>
      </c>
      <c r="J128" t="str">
        <f t="shared" si="12"/>
        <v/>
      </c>
      <c r="K128" t="str">
        <f t="shared" si="15"/>
        <v/>
      </c>
      <c r="L128" s="6" t="str">
        <f t="shared" si="16"/>
        <v/>
      </c>
      <c r="N128" s="201" t="s">
        <v>7521</v>
      </c>
      <c r="O128" t="str">
        <f t="shared" si="21"/>
        <v/>
      </c>
      <c r="P128" t="str">
        <f t="shared" si="17"/>
        <v/>
      </c>
      <c r="Q128" s="6" t="str">
        <f t="shared" si="13"/>
        <v/>
      </c>
      <c r="R128" s="6" t="str">
        <f t="shared" si="18"/>
        <v/>
      </c>
      <c r="S128" s="8" t="str">
        <f t="shared" si="19"/>
        <v/>
      </c>
      <c r="T128" s="8" t="str">
        <f t="shared" si="20"/>
        <v/>
      </c>
    </row>
    <row r="129" spans="1:20" x14ac:dyDescent="0.3">
      <c r="A129" s="176">
        <v>127</v>
      </c>
      <c r="B129" s="176" t="s">
        <v>7513</v>
      </c>
      <c r="E129" s="6" t="str">
        <f t="shared" si="11"/>
        <v/>
      </c>
      <c r="I129" t="str">
        <f t="shared" si="14"/>
        <v/>
      </c>
      <c r="J129" t="str">
        <f t="shared" si="12"/>
        <v/>
      </c>
      <c r="K129" t="str">
        <f t="shared" si="15"/>
        <v/>
      </c>
      <c r="L129" s="6" t="str">
        <f t="shared" si="16"/>
        <v/>
      </c>
      <c r="N129" s="201" t="s">
        <v>7521</v>
      </c>
      <c r="O129" t="str">
        <f t="shared" si="21"/>
        <v/>
      </c>
      <c r="P129" t="str">
        <f t="shared" si="17"/>
        <v/>
      </c>
      <c r="Q129" s="6" t="str">
        <f t="shared" si="13"/>
        <v/>
      </c>
      <c r="R129" s="6" t="str">
        <f t="shared" si="18"/>
        <v/>
      </c>
      <c r="S129" s="8" t="str">
        <f t="shared" si="19"/>
        <v/>
      </c>
      <c r="T129" s="8" t="str">
        <f t="shared" si="20"/>
        <v/>
      </c>
    </row>
    <row r="130" spans="1:20" x14ac:dyDescent="0.3">
      <c r="A130" s="176">
        <v>128</v>
      </c>
      <c r="B130" s="176" t="s">
        <v>7513</v>
      </c>
      <c r="E130" s="6" t="str">
        <f t="shared" si="11"/>
        <v/>
      </c>
      <c r="I130" t="str">
        <f t="shared" si="14"/>
        <v/>
      </c>
      <c r="J130" t="str">
        <f t="shared" si="12"/>
        <v/>
      </c>
      <c r="K130" t="str">
        <f t="shared" si="15"/>
        <v/>
      </c>
      <c r="L130" s="6" t="str">
        <f t="shared" si="16"/>
        <v/>
      </c>
      <c r="N130" s="201" t="s">
        <v>7521</v>
      </c>
      <c r="O130" t="str">
        <f t="shared" si="21"/>
        <v/>
      </c>
      <c r="P130" t="str">
        <f t="shared" si="17"/>
        <v/>
      </c>
      <c r="Q130" s="6" t="str">
        <f t="shared" si="13"/>
        <v/>
      </c>
      <c r="R130" s="6" t="str">
        <f t="shared" si="18"/>
        <v/>
      </c>
      <c r="S130" s="8" t="str">
        <f t="shared" si="19"/>
        <v/>
      </c>
      <c r="T130" s="8" t="str">
        <f t="shared" si="20"/>
        <v/>
      </c>
    </row>
    <row r="131" spans="1:20" x14ac:dyDescent="0.3">
      <c r="A131" s="176">
        <v>129</v>
      </c>
      <c r="B131" s="176" t="s">
        <v>7513</v>
      </c>
      <c r="E131" s="6" t="str">
        <f t="shared" ref="E131:E194" si="22">IFERROR(VLOOKUP(D131,Rate,3,FALSE),"")</f>
        <v/>
      </c>
      <c r="I131" t="str">
        <f t="shared" si="14"/>
        <v/>
      </c>
      <c r="J131" t="str">
        <f t="shared" ref="J131:J194" si="23">IFERROR(VLOOKUP(B131,ExchangeFee,2,FALSE)*I131,"")</f>
        <v/>
      </c>
      <c r="K131" t="str">
        <f t="shared" si="15"/>
        <v/>
      </c>
      <c r="L131" s="6" t="str">
        <f t="shared" si="16"/>
        <v/>
      </c>
      <c r="N131" s="201" t="s">
        <v>7521</v>
      </c>
      <c r="O131" t="str">
        <f t="shared" si="21"/>
        <v/>
      </c>
      <c r="P131" t="str">
        <f t="shared" si="17"/>
        <v/>
      </c>
      <c r="Q131" s="6" t="str">
        <f t="shared" ref="Q131:Q194" si="24">IFERROR(VLOOKUP(B131,ExchangeFee,2,FALSE)*P131,"")</f>
        <v/>
      </c>
      <c r="R131" s="6" t="str">
        <f t="shared" si="18"/>
        <v/>
      </c>
      <c r="S131" s="8" t="str">
        <f t="shared" si="19"/>
        <v/>
      </c>
      <c r="T131" s="8" t="str">
        <f t="shared" si="20"/>
        <v/>
      </c>
    </row>
    <row r="132" spans="1:20" x14ac:dyDescent="0.3">
      <c r="A132" s="176">
        <v>130</v>
      </c>
      <c r="B132" s="176" t="s">
        <v>7513</v>
      </c>
      <c r="E132" s="6" t="str">
        <f t="shared" si="22"/>
        <v/>
      </c>
      <c r="I132" t="str">
        <f t="shared" ref="I132:I195" si="25">IFERROR(H132/G132,"")</f>
        <v/>
      </c>
      <c r="J132" t="str">
        <f t="shared" si="23"/>
        <v/>
      </c>
      <c r="K132" t="str">
        <f t="shared" ref="K132:K195" si="26">IFERROR(I132-J132,"")</f>
        <v/>
      </c>
      <c r="L132" s="6" t="str">
        <f t="shared" ref="L132:L195" si="27">IFERROR(K132*G132,"")</f>
        <v/>
      </c>
      <c r="N132" s="201" t="s">
        <v>7521</v>
      </c>
      <c r="O132" t="str">
        <f t="shared" si="21"/>
        <v/>
      </c>
      <c r="P132" t="str">
        <f t="shared" ref="P132:P195" si="28">IFERROR(O132*N132,"")</f>
        <v/>
      </c>
      <c r="Q132" s="6" t="str">
        <f t="shared" si="24"/>
        <v/>
      </c>
      <c r="R132" s="6" t="str">
        <f t="shared" ref="R132:R195" si="29">IFERROR(P132-Q132,"")</f>
        <v/>
      </c>
      <c r="S132" s="8" t="str">
        <f t="shared" ref="S132:S195" si="30">IFERROR((N132-G132)/G132,"")</f>
        <v/>
      </c>
      <c r="T132" s="8" t="str">
        <f t="shared" ref="T132:T195" si="31">IFERROR((R132-H132)/H132,"")</f>
        <v/>
      </c>
    </row>
    <row r="133" spans="1:20" x14ac:dyDescent="0.3">
      <c r="A133" s="176">
        <v>131</v>
      </c>
      <c r="B133" s="176" t="s">
        <v>7513</v>
      </c>
      <c r="E133" s="6" t="str">
        <f t="shared" si="22"/>
        <v/>
      </c>
      <c r="I133" t="str">
        <f t="shared" si="25"/>
        <v/>
      </c>
      <c r="J133" t="str">
        <f t="shared" si="23"/>
        <v/>
      </c>
      <c r="K133" t="str">
        <f t="shared" si="26"/>
        <v/>
      </c>
      <c r="L133" s="6" t="str">
        <f t="shared" si="27"/>
        <v/>
      </c>
      <c r="N133" s="201" t="s">
        <v>7521</v>
      </c>
      <c r="O133" t="str">
        <f t="shared" ref="O133:O196" si="32">K133</f>
        <v/>
      </c>
      <c r="P133" t="str">
        <f t="shared" si="28"/>
        <v/>
      </c>
      <c r="Q133" s="6" t="str">
        <f t="shared" si="24"/>
        <v/>
      </c>
      <c r="R133" s="6" t="str">
        <f t="shared" si="29"/>
        <v/>
      </c>
      <c r="S133" s="8" t="str">
        <f t="shared" si="30"/>
        <v/>
      </c>
      <c r="T133" s="8" t="str">
        <f t="shared" si="31"/>
        <v/>
      </c>
    </row>
    <row r="134" spans="1:20" x14ac:dyDescent="0.3">
      <c r="A134" s="176">
        <v>132</v>
      </c>
      <c r="B134" s="176" t="s">
        <v>7513</v>
      </c>
      <c r="E134" s="6" t="str">
        <f t="shared" si="22"/>
        <v/>
      </c>
      <c r="I134" t="str">
        <f t="shared" si="25"/>
        <v/>
      </c>
      <c r="J134" t="str">
        <f t="shared" si="23"/>
        <v/>
      </c>
      <c r="K134" t="str">
        <f t="shared" si="26"/>
        <v/>
      </c>
      <c r="L134" s="6" t="str">
        <f t="shared" si="27"/>
        <v/>
      </c>
      <c r="N134" s="201" t="s">
        <v>7521</v>
      </c>
      <c r="O134" t="str">
        <f t="shared" si="32"/>
        <v/>
      </c>
      <c r="P134" t="str">
        <f t="shared" si="28"/>
        <v/>
      </c>
      <c r="Q134" s="6" t="str">
        <f t="shared" si="24"/>
        <v/>
      </c>
      <c r="R134" s="6" t="str">
        <f t="shared" si="29"/>
        <v/>
      </c>
      <c r="S134" s="8" t="str">
        <f t="shared" si="30"/>
        <v/>
      </c>
      <c r="T134" s="8" t="str">
        <f t="shared" si="31"/>
        <v/>
      </c>
    </row>
    <row r="135" spans="1:20" x14ac:dyDescent="0.3">
      <c r="A135" s="176">
        <v>133</v>
      </c>
      <c r="B135" s="176" t="s">
        <v>7513</v>
      </c>
      <c r="E135" s="6" t="str">
        <f t="shared" si="22"/>
        <v/>
      </c>
      <c r="I135" t="str">
        <f t="shared" si="25"/>
        <v/>
      </c>
      <c r="J135" t="str">
        <f t="shared" si="23"/>
        <v/>
      </c>
      <c r="K135" t="str">
        <f t="shared" si="26"/>
        <v/>
      </c>
      <c r="L135" s="6" t="str">
        <f t="shared" si="27"/>
        <v/>
      </c>
      <c r="N135" s="201" t="s">
        <v>7521</v>
      </c>
      <c r="O135" t="str">
        <f t="shared" si="32"/>
        <v/>
      </c>
      <c r="P135" t="str">
        <f t="shared" si="28"/>
        <v/>
      </c>
      <c r="Q135" s="6" t="str">
        <f t="shared" si="24"/>
        <v/>
      </c>
      <c r="R135" s="6" t="str">
        <f t="shared" si="29"/>
        <v/>
      </c>
      <c r="S135" s="8" t="str">
        <f t="shared" si="30"/>
        <v/>
      </c>
      <c r="T135" s="8" t="str">
        <f t="shared" si="31"/>
        <v/>
      </c>
    </row>
    <row r="136" spans="1:20" x14ac:dyDescent="0.3">
      <c r="A136" s="176">
        <v>134</v>
      </c>
      <c r="B136" s="176" t="s">
        <v>7513</v>
      </c>
      <c r="E136" s="6" t="str">
        <f t="shared" si="22"/>
        <v/>
      </c>
      <c r="I136" t="str">
        <f t="shared" si="25"/>
        <v/>
      </c>
      <c r="J136" t="str">
        <f t="shared" si="23"/>
        <v/>
      </c>
      <c r="K136" t="str">
        <f t="shared" si="26"/>
        <v/>
      </c>
      <c r="L136" s="6" t="str">
        <f t="shared" si="27"/>
        <v/>
      </c>
      <c r="N136" s="201" t="s">
        <v>7521</v>
      </c>
      <c r="O136" t="str">
        <f t="shared" si="32"/>
        <v/>
      </c>
      <c r="P136" t="str">
        <f t="shared" si="28"/>
        <v/>
      </c>
      <c r="Q136" s="6" t="str">
        <f t="shared" si="24"/>
        <v/>
      </c>
      <c r="R136" s="6" t="str">
        <f t="shared" si="29"/>
        <v/>
      </c>
      <c r="S136" s="8" t="str">
        <f t="shared" si="30"/>
        <v/>
      </c>
      <c r="T136" s="8" t="str">
        <f t="shared" si="31"/>
        <v/>
      </c>
    </row>
    <row r="137" spans="1:20" x14ac:dyDescent="0.3">
      <c r="A137" s="176">
        <v>135</v>
      </c>
      <c r="B137" s="176" t="s">
        <v>7513</v>
      </c>
      <c r="E137" s="6" t="str">
        <f t="shared" si="22"/>
        <v/>
      </c>
      <c r="I137" t="str">
        <f t="shared" si="25"/>
        <v/>
      </c>
      <c r="J137" t="str">
        <f t="shared" si="23"/>
        <v/>
      </c>
      <c r="K137" t="str">
        <f t="shared" si="26"/>
        <v/>
      </c>
      <c r="L137" s="6" t="str">
        <f t="shared" si="27"/>
        <v/>
      </c>
      <c r="N137" s="201" t="s">
        <v>7521</v>
      </c>
      <c r="O137" t="str">
        <f t="shared" si="32"/>
        <v/>
      </c>
      <c r="P137" t="str">
        <f t="shared" si="28"/>
        <v/>
      </c>
      <c r="Q137" s="6" t="str">
        <f t="shared" si="24"/>
        <v/>
      </c>
      <c r="R137" s="6" t="str">
        <f t="shared" si="29"/>
        <v/>
      </c>
      <c r="S137" s="8" t="str">
        <f t="shared" si="30"/>
        <v/>
      </c>
      <c r="T137" s="8" t="str">
        <f t="shared" si="31"/>
        <v/>
      </c>
    </row>
    <row r="138" spans="1:20" x14ac:dyDescent="0.3">
      <c r="A138" s="176">
        <v>136</v>
      </c>
      <c r="B138" s="176" t="s">
        <v>7513</v>
      </c>
      <c r="E138" s="6" t="str">
        <f t="shared" si="22"/>
        <v/>
      </c>
      <c r="I138" t="str">
        <f t="shared" si="25"/>
        <v/>
      </c>
      <c r="J138" t="str">
        <f t="shared" si="23"/>
        <v/>
      </c>
      <c r="K138" t="str">
        <f t="shared" si="26"/>
        <v/>
      </c>
      <c r="L138" s="6" t="str">
        <f t="shared" si="27"/>
        <v/>
      </c>
      <c r="N138" s="201" t="s">
        <v>7521</v>
      </c>
      <c r="O138" t="str">
        <f t="shared" si="32"/>
        <v/>
      </c>
      <c r="P138" t="str">
        <f t="shared" si="28"/>
        <v/>
      </c>
      <c r="Q138" s="6" t="str">
        <f t="shared" si="24"/>
        <v/>
      </c>
      <c r="R138" s="6" t="str">
        <f t="shared" si="29"/>
        <v/>
      </c>
      <c r="S138" s="8" t="str">
        <f t="shared" si="30"/>
        <v/>
      </c>
      <c r="T138" s="8" t="str">
        <f t="shared" si="31"/>
        <v/>
      </c>
    </row>
    <row r="139" spans="1:20" x14ac:dyDescent="0.3">
      <c r="A139" s="176">
        <v>137</v>
      </c>
      <c r="B139" s="176" t="s">
        <v>7513</v>
      </c>
      <c r="E139" s="6" t="str">
        <f t="shared" si="22"/>
        <v/>
      </c>
      <c r="I139" t="str">
        <f t="shared" si="25"/>
        <v/>
      </c>
      <c r="J139" t="str">
        <f t="shared" si="23"/>
        <v/>
      </c>
      <c r="K139" t="str">
        <f t="shared" si="26"/>
        <v/>
      </c>
      <c r="L139" s="6" t="str">
        <f t="shared" si="27"/>
        <v/>
      </c>
      <c r="N139" s="201" t="s">
        <v>7521</v>
      </c>
      <c r="O139" t="str">
        <f t="shared" si="32"/>
        <v/>
      </c>
      <c r="P139" t="str">
        <f t="shared" si="28"/>
        <v/>
      </c>
      <c r="Q139" s="6" t="str">
        <f t="shared" si="24"/>
        <v/>
      </c>
      <c r="R139" s="6" t="str">
        <f t="shared" si="29"/>
        <v/>
      </c>
      <c r="S139" s="8" t="str">
        <f t="shared" si="30"/>
        <v/>
      </c>
      <c r="T139" s="8" t="str">
        <f t="shared" si="31"/>
        <v/>
      </c>
    </row>
    <row r="140" spans="1:20" x14ac:dyDescent="0.3">
      <c r="A140" s="176">
        <v>138</v>
      </c>
      <c r="B140" s="176" t="s">
        <v>7513</v>
      </c>
      <c r="E140" s="6" t="str">
        <f t="shared" si="22"/>
        <v/>
      </c>
      <c r="I140" t="str">
        <f t="shared" si="25"/>
        <v/>
      </c>
      <c r="J140" t="str">
        <f t="shared" si="23"/>
        <v/>
      </c>
      <c r="K140" t="str">
        <f t="shared" si="26"/>
        <v/>
      </c>
      <c r="L140" s="6" t="str">
        <f t="shared" si="27"/>
        <v/>
      </c>
      <c r="N140" s="201" t="s">
        <v>7521</v>
      </c>
      <c r="O140" t="str">
        <f t="shared" si="32"/>
        <v/>
      </c>
      <c r="P140" t="str">
        <f t="shared" si="28"/>
        <v/>
      </c>
      <c r="Q140" s="6" t="str">
        <f t="shared" si="24"/>
        <v/>
      </c>
      <c r="R140" s="6" t="str">
        <f t="shared" si="29"/>
        <v/>
      </c>
      <c r="S140" s="8" t="str">
        <f t="shared" si="30"/>
        <v/>
      </c>
      <c r="T140" s="8" t="str">
        <f t="shared" si="31"/>
        <v/>
      </c>
    </row>
    <row r="141" spans="1:20" x14ac:dyDescent="0.3">
      <c r="A141" s="176">
        <v>139</v>
      </c>
      <c r="B141" s="176" t="s">
        <v>7513</v>
      </c>
      <c r="E141" s="6" t="str">
        <f t="shared" si="22"/>
        <v/>
      </c>
      <c r="I141" t="str">
        <f t="shared" si="25"/>
        <v/>
      </c>
      <c r="J141" t="str">
        <f t="shared" si="23"/>
        <v/>
      </c>
      <c r="K141" t="str">
        <f t="shared" si="26"/>
        <v/>
      </c>
      <c r="L141" s="6" t="str">
        <f t="shared" si="27"/>
        <v/>
      </c>
      <c r="N141" s="201" t="s">
        <v>7521</v>
      </c>
      <c r="O141" t="str">
        <f t="shared" si="32"/>
        <v/>
      </c>
      <c r="P141" t="str">
        <f t="shared" si="28"/>
        <v/>
      </c>
      <c r="Q141" s="6" t="str">
        <f t="shared" si="24"/>
        <v/>
      </c>
      <c r="R141" s="6" t="str">
        <f t="shared" si="29"/>
        <v/>
      </c>
      <c r="S141" s="8" t="str">
        <f t="shared" si="30"/>
        <v/>
      </c>
      <c r="T141" s="8" t="str">
        <f t="shared" si="31"/>
        <v/>
      </c>
    </row>
    <row r="142" spans="1:20" x14ac:dyDescent="0.3">
      <c r="A142" s="176">
        <v>140</v>
      </c>
      <c r="B142" s="176" t="s">
        <v>7513</v>
      </c>
      <c r="E142" s="6" t="str">
        <f t="shared" si="22"/>
        <v/>
      </c>
      <c r="I142" t="str">
        <f t="shared" si="25"/>
        <v/>
      </c>
      <c r="J142" t="str">
        <f t="shared" si="23"/>
        <v/>
      </c>
      <c r="K142" t="str">
        <f t="shared" si="26"/>
        <v/>
      </c>
      <c r="L142" s="6" t="str">
        <f t="shared" si="27"/>
        <v/>
      </c>
      <c r="N142" s="201" t="s">
        <v>7521</v>
      </c>
      <c r="O142" t="str">
        <f t="shared" si="32"/>
        <v/>
      </c>
      <c r="P142" t="str">
        <f t="shared" si="28"/>
        <v/>
      </c>
      <c r="Q142" s="6" t="str">
        <f t="shared" si="24"/>
        <v/>
      </c>
      <c r="R142" s="6" t="str">
        <f t="shared" si="29"/>
        <v/>
      </c>
      <c r="S142" s="8" t="str">
        <f t="shared" si="30"/>
        <v/>
      </c>
      <c r="T142" s="8" t="str">
        <f t="shared" si="31"/>
        <v/>
      </c>
    </row>
    <row r="143" spans="1:20" x14ac:dyDescent="0.3">
      <c r="A143" s="176">
        <v>141</v>
      </c>
      <c r="B143" s="176" t="s">
        <v>7513</v>
      </c>
      <c r="E143" s="6" t="str">
        <f t="shared" si="22"/>
        <v/>
      </c>
      <c r="I143" t="str">
        <f t="shared" si="25"/>
        <v/>
      </c>
      <c r="J143" t="str">
        <f t="shared" si="23"/>
        <v/>
      </c>
      <c r="K143" t="str">
        <f t="shared" si="26"/>
        <v/>
      </c>
      <c r="L143" s="6" t="str">
        <f t="shared" si="27"/>
        <v/>
      </c>
      <c r="N143" s="201" t="s">
        <v>7521</v>
      </c>
      <c r="O143" t="str">
        <f t="shared" si="32"/>
        <v/>
      </c>
      <c r="P143" t="str">
        <f t="shared" si="28"/>
        <v/>
      </c>
      <c r="Q143" s="6" t="str">
        <f t="shared" si="24"/>
        <v/>
      </c>
      <c r="R143" s="6" t="str">
        <f t="shared" si="29"/>
        <v/>
      </c>
      <c r="S143" s="8" t="str">
        <f t="shared" si="30"/>
        <v/>
      </c>
      <c r="T143" s="8" t="str">
        <f t="shared" si="31"/>
        <v/>
      </c>
    </row>
    <row r="144" spans="1:20" x14ac:dyDescent="0.3">
      <c r="A144" s="176">
        <v>142</v>
      </c>
      <c r="B144" s="176" t="s">
        <v>7513</v>
      </c>
      <c r="E144" s="6" t="str">
        <f t="shared" si="22"/>
        <v/>
      </c>
      <c r="I144" t="str">
        <f t="shared" si="25"/>
        <v/>
      </c>
      <c r="J144" t="str">
        <f t="shared" si="23"/>
        <v/>
      </c>
      <c r="K144" t="str">
        <f t="shared" si="26"/>
        <v/>
      </c>
      <c r="L144" s="6" t="str">
        <f t="shared" si="27"/>
        <v/>
      </c>
      <c r="N144" s="201" t="s">
        <v>7521</v>
      </c>
      <c r="O144" t="str">
        <f t="shared" si="32"/>
        <v/>
      </c>
      <c r="P144" t="str">
        <f t="shared" si="28"/>
        <v/>
      </c>
      <c r="Q144" s="6" t="str">
        <f t="shared" si="24"/>
        <v/>
      </c>
      <c r="R144" s="6" t="str">
        <f t="shared" si="29"/>
        <v/>
      </c>
      <c r="S144" s="8" t="str">
        <f t="shared" si="30"/>
        <v/>
      </c>
      <c r="T144" s="8" t="str">
        <f t="shared" si="31"/>
        <v/>
      </c>
    </row>
    <row r="145" spans="1:20" x14ac:dyDescent="0.3">
      <c r="A145" s="176">
        <v>143</v>
      </c>
      <c r="B145" s="176" t="s">
        <v>7513</v>
      </c>
      <c r="E145" s="6" t="str">
        <f t="shared" si="22"/>
        <v/>
      </c>
      <c r="I145" t="str">
        <f t="shared" si="25"/>
        <v/>
      </c>
      <c r="J145" t="str">
        <f t="shared" si="23"/>
        <v/>
      </c>
      <c r="K145" t="str">
        <f t="shared" si="26"/>
        <v/>
      </c>
      <c r="L145" s="6" t="str">
        <f t="shared" si="27"/>
        <v/>
      </c>
      <c r="N145" s="201" t="s">
        <v>7521</v>
      </c>
      <c r="O145" t="str">
        <f t="shared" si="32"/>
        <v/>
      </c>
      <c r="P145" t="str">
        <f t="shared" si="28"/>
        <v/>
      </c>
      <c r="Q145" s="6" t="str">
        <f t="shared" si="24"/>
        <v/>
      </c>
      <c r="R145" s="6" t="str">
        <f t="shared" si="29"/>
        <v/>
      </c>
      <c r="S145" s="8" t="str">
        <f t="shared" si="30"/>
        <v/>
      </c>
      <c r="T145" s="8" t="str">
        <f t="shared" si="31"/>
        <v/>
      </c>
    </row>
    <row r="146" spans="1:20" x14ac:dyDescent="0.3">
      <c r="A146" s="176">
        <v>144</v>
      </c>
      <c r="B146" s="176" t="s">
        <v>7513</v>
      </c>
      <c r="E146" s="6" t="str">
        <f t="shared" si="22"/>
        <v/>
      </c>
      <c r="I146" t="str">
        <f t="shared" si="25"/>
        <v/>
      </c>
      <c r="J146" t="str">
        <f t="shared" si="23"/>
        <v/>
      </c>
      <c r="K146" t="str">
        <f t="shared" si="26"/>
        <v/>
      </c>
      <c r="L146" s="6" t="str">
        <f t="shared" si="27"/>
        <v/>
      </c>
      <c r="N146" s="201" t="s">
        <v>7521</v>
      </c>
      <c r="O146" t="str">
        <f t="shared" si="32"/>
        <v/>
      </c>
      <c r="P146" t="str">
        <f t="shared" si="28"/>
        <v/>
      </c>
      <c r="Q146" s="6" t="str">
        <f t="shared" si="24"/>
        <v/>
      </c>
      <c r="R146" s="6" t="str">
        <f t="shared" si="29"/>
        <v/>
      </c>
      <c r="S146" s="8" t="str">
        <f t="shared" si="30"/>
        <v/>
      </c>
      <c r="T146" s="8" t="str">
        <f t="shared" si="31"/>
        <v/>
      </c>
    </row>
    <row r="147" spans="1:20" x14ac:dyDescent="0.3">
      <c r="A147" s="176">
        <v>145</v>
      </c>
      <c r="B147" s="176" t="s">
        <v>7513</v>
      </c>
      <c r="E147" s="6" t="str">
        <f t="shared" si="22"/>
        <v/>
      </c>
      <c r="I147" t="str">
        <f t="shared" si="25"/>
        <v/>
      </c>
      <c r="J147" t="str">
        <f t="shared" si="23"/>
        <v/>
      </c>
      <c r="K147" t="str">
        <f t="shared" si="26"/>
        <v/>
      </c>
      <c r="L147" s="6" t="str">
        <f t="shared" si="27"/>
        <v/>
      </c>
      <c r="N147" s="201" t="s">
        <v>7521</v>
      </c>
      <c r="O147" t="str">
        <f t="shared" si="32"/>
        <v/>
      </c>
      <c r="P147" t="str">
        <f t="shared" si="28"/>
        <v/>
      </c>
      <c r="Q147" s="6" t="str">
        <f t="shared" si="24"/>
        <v/>
      </c>
      <c r="R147" s="6" t="str">
        <f t="shared" si="29"/>
        <v/>
      </c>
      <c r="S147" s="8" t="str">
        <f t="shared" si="30"/>
        <v/>
      </c>
      <c r="T147" s="8" t="str">
        <f t="shared" si="31"/>
        <v/>
      </c>
    </row>
    <row r="148" spans="1:20" x14ac:dyDescent="0.3">
      <c r="A148" s="176">
        <v>146</v>
      </c>
      <c r="B148" s="176" t="s">
        <v>7513</v>
      </c>
      <c r="E148" s="6" t="str">
        <f t="shared" si="22"/>
        <v/>
      </c>
      <c r="I148" t="str">
        <f t="shared" si="25"/>
        <v/>
      </c>
      <c r="J148" t="str">
        <f t="shared" si="23"/>
        <v/>
      </c>
      <c r="K148" t="str">
        <f t="shared" si="26"/>
        <v/>
      </c>
      <c r="L148" s="6" t="str">
        <f t="shared" si="27"/>
        <v/>
      </c>
      <c r="N148" s="201" t="s">
        <v>7521</v>
      </c>
      <c r="O148" t="str">
        <f t="shared" si="32"/>
        <v/>
      </c>
      <c r="P148" t="str">
        <f t="shared" si="28"/>
        <v/>
      </c>
      <c r="Q148" s="6" t="str">
        <f t="shared" si="24"/>
        <v/>
      </c>
      <c r="R148" s="6" t="str">
        <f t="shared" si="29"/>
        <v/>
      </c>
      <c r="S148" s="8" t="str">
        <f t="shared" si="30"/>
        <v/>
      </c>
      <c r="T148" s="8" t="str">
        <f t="shared" si="31"/>
        <v/>
      </c>
    </row>
    <row r="149" spans="1:20" x14ac:dyDescent="0.3">
      <c r="A149" s="176">
        <v>147</v>
      </c>
      <c r="B149" s="176" t="s">
        <v>7513</v>
      </c>
      <c r="E149" s="6" t="str">
        <f t="shared" si="22"/>
        <v/>
      </c>
      <c r="I149" t="str">
        <f t="shared" si="25"/>
        <v/>
      </c>
      <c r="J149" t="str">
        <f t="shared" si="23"/>
        <v/>
      </c>
      <c r="K149" t="str">
        <f t="shared" si="26"/>
        <v/>
      </c>
      <c r="L149" s="6" t="str">
        <f t="shared" si="27"/>
        <v/>
      </c>
      <c r="N149" s="201" t="s">
        <v>7521</v>
      </c>
      <c r="O149" t="str">
        <f t="shared" si="32"/>
        <v/>
      </c>
      <c r="P149" t="str">
        <f t="shared" si="28"/>
        <v/>
      </c>
      <c r="Q149" s="6" t="str">
        <f t="shared" si="24"/>
        <v/>
      </c>
      <c r="R149" s="6" t="str">
        <f t="shared" si="29"/>
        <v/>
      </c>
      <c r="S149" s="8" t="str">
        <f t="shared" si="30"/>
        <v/>
      </c>
      <c r="T149" s="8" t="str">
        <f t="shared" si="31"/>
        <v/>
      </c>
    </row>
    <row r="150" spans="1:20" x14ac:dyDescent="0.3">
      <c r="A150" s="176">
        <v>148</v>
      </c>
      <c r="B150" s="176" t="s">
        <v>7513</v>
      </c>
      <c r="E150" s="6" t="str">
        <f t="shared" si="22"/>
        <v/>
      </c>
      <c r="I150" t="str">
        <f t="shared" si="25"/>
        <v/>
      </c>
      <c r="J150" t="str">
        <f t="shared" si="23"/>
        <v/>
      </c>
      <c r="K150" t="str">
        <f t="shared" si="26"/>
        <v/>
      </c>
      <c r="L150" s="6" t="str">
        <f t="shared" si="27"/>
        <v/>
      </c>
      <c r="N150" s="201" t="s">
        <v>7521</v>
      </c>
      <c r="O150" t="str">
        <f t="shared" si="32"/>
        <v/>
      </c>
      <c r="P150" t="str">
        <f t="shared" si="28"/>
        <v/>
      </c>
      <c r="Q150" s="6" t="str">
        <f t="shared" si="24"/>
        <v/>
      </c>
      <c r="R150" s="6" t="str">
        <f t="shared" si="29"/>
        <v/>
      </c>
      <c r="S150" s="8" t="str">
        <f t="shared" si="30"/>
        <v/>
      </c>
      <c r="T150" s="8" t="str">
        <f t="shared" si="31"/>
        <v/>
      </c>
    </row>
    <row r="151" spans="1:20" x14ac:dyDescent="0.3">
      <c r="A151" s="176">
        <v>149</v>
      </c>
      <c r="B151" s="176" t="s">
        <v>7513</v>
      </c>
      <c r="E151" s="6" t="str">
        <f t="shared" si="22"/>
        <v/>
      </c>
      <c r="I151" t="str">
        <f t="shared" si="25"/>
        <v/>
      </c>
      <c r="J151" t="str">
        <f t="shared" si="23"/>
        <v/>
      </c>
      <c r="K151" t="str">
        <f t="shared" si="26"/>
        <v/>
      </c>
      <c r="L151" s="6" t="str">
        <f t="shared" si="27"/>
        <v/>
      </c>
      <c r="N151" s="201" t="s">
        <v>7521</v>
      </c>
      <c r="O151" t="str">
        <f t="shared" si="32"/>
        <v/>
      </c>
      <c r="P151" t="str">
        <f t="shared" si="28"/>
        <v/>
      </c>
      <c r="Q151" s="6" t="str">
        <f t="shared" si="24"/>
        <v/>
      </c>
      <c r="R151" s="6" t="str">
        <f t="shared" si="29"/>
        <v/>
      </c>
      <c r="S151" s="8" t="str">
        <f t="shared" si="30"/>
        <v/>
      </c>
      <c r="T151" s="8" t="str">
        <f t="shared" si="31"/>
        <v/>
      </c>
    </row>
    <row r="152" spans="1:20" x14ac:dyDescent="0.3">
      <c r="A152" s="176">
        <v>150</v>
      </c>
      <c r="B152" s="176" t="s">
        <v>7513</v>
      </c>
      <c r="E152" s="6" t="str">
        <f t="shared" si="22"/>
        <v/>
      </c>
      <c r="I152" t="str">
        <f t="shared" si="25"/>
        <v/>
      </c>
      <c r="J152" t="str">
        <f t="shared" si="23"/>
        <v/>
      </c>
      <c r="K152" t="str">
        <f t="shared" si="26"/>
        <v/>
      </c>
      <c r="L152" s="6" t="str">
        <f t="shared" si="27"/>
        <v/>
      </c>
      <c r="N152" s="201" t="s">
        <v>7521</v>
      </c>
      <c r="O152" t="str">
        <f t="shared" si="32"/>
        <v/>
      </c>
      <c r="P152" t="str">
        <f t="shared" si="28"/>
        <v/>
      </c>
      <c r="Q152" s="6" t="str">
        <f t="shared" si="24"/>
        <v/>
      </c>
      <c r="R152" s="6" t="str">
        <f t="shared" si="29"/>
        <v/>
      </c>
      <c r="S152" s="8" t="str">
        <f t="shared" si="30"/>
        <v/>
      </c>
      <c r="T152" s="8" t="str">
        <f t="shared" si="31"/>
        <v/>
      </c>
    </row>
    <row r="153" spans="1:20" x14ac:dyDescent="0.3">
      <c r="A153" s="176">
        <v>151</v>
      </c>
      <c r="B153" s="176" t="s">
        <v>7513</v>
      </c>
      <c r="E153" s="6" t="str">
        <f t="shared" si="22"/>
        <v/>
      </c>
      <c r="I153" t="str">
        <f t="shared" si="25"/>
        <v/>
      </c>
      <c r="J153" t="str">
        <f t="shared" si="23"/>
        <v/>
      </c>
      <c r="K153" t="str">
        <f t="shared" si="26"/>
        <v/>
      </c>
      <c r="L153" s="6" t="str">
        <f t="shared" si="27"/>
        <v/>
      </c>
      <c r="N153" s="201" t="s">
        <v>7521</v>
      </c>
      <c r="O153" t="str">
        <f t="shared" si="32"/>
        <v/>
      </c>
      <c r="P153" t="str">
        <f t="shared" si="28"/>
        <v/>
      </c>
      <c r="Q153" s="6" t="str">
        <f t="shared" si="24"/>
        <v/>
      </c>
      <c r="R153" s="6" t="str">
        <f t="shared" si="29"/>
        <v/>
      </c>
      <c r="S153" s="8" t="str">
        <f t="shared" si="30"/>
        <v/>
      </c>
      <c r="T153" s="8" t="str">
        <f t="shared" si="31"/>
        <v/>
      </c>
    </row>
    <row r="154" spans="1:20" x14ac:dyDescent="0.3">
      <c r="A154" s="176">
        <v>152</v>
      </c>
      <c r="B154" s="176" t="s">
        <v>7513</v>
      </c>
      <c r="E154" s="6" t="str">
        <f t="shared" si="22"/>
        <v/>
      </c>
      <c r="I154" t="str">
        <f t="shared" si="25"/>
        <v/>
      </c>
      <c r="J154" t="str">
        <f t="shared" si="23"/>
        <v/>
      </c>
      <c r="K154" t="str">
        <f t="shared" si="26"/>
        <v/>
      </c>
      <c r="L154" s="6" t="str">
        <f t="shared" si="27"/>
        <v/>
      </c>
      <c r="N154" s="201" t="s">
        <v>7521</v>
      </c>
      <c r="O154" t="str">
        <f t="shared" si="32"/>
        <v/>
      </c>
      <c r="P154" t="str">
        <f t="shared" si="28"/>
        <v/>
      </c>
      <c r="Q154" s="6" t="str">
        <f t="shared" si="24"/>
        <v/>
      </c>
      <c r="R154" s="6" t="str">
        <f t="shared" si="29"/>
        <v/>
      </c>
      <c r="S154" s="8" t="str">
        <f t="shared" si="30"/>
        <v/>
      </c>
      <c r="T154" s="8" t="str">
        <f t="shared" si="31"/>
        <v/>
      </c>
    </row>
    <row r="155" spans="1:20" x14ac:dyDescent="0.3">
      <c r="A155" s="176">
        <v>153</v>
      </c>
      <c r="B155" s="176" t="s">
        <v>7513</v>
      </c>
      <c r="E155" s="6" t="str">
        <f t="shared" si="22"/>
        <v/>
      </c>
      <c r="I155" t="str">
        <f t="shared" si="25"/>
        <v/>
      </c>
      <c r="J155" t="str">
        <f t="shared" si="23"/>
        <v/>
      </c>
      <c r="K155" t="str">
        <f t="shared" si="26"/>
        <v/>
      </c>
      <c r="L155" s="6" t="str">
        <f t="shared" si="27"/>
        <v/>
      </c>
      <c r="N155" s="201" t="s">
        <v>7521</v>
      </c>
      <c r="O155" t="str">
        <f t="shared" si="32"/>
        <v/>
      </c>
      <c r="P155" t="str">
        <f t="shared" si="28"/>
        <v/>
      </c>
      <c r="Q155" s="6" t="str">
        <f t="shared" si="24"/>
        <v/>
      </c>
      <c r="R155" s="6" t="str">
        <f t="shared" si="29"/>
        <v/>
      </c>
      <c r="S155" s="8" t="str">
        <f t="shared" si="30"/>
        <v/>
      </c>
      <c r="T155" s="8" t="str">
        <f t="shared" si="31"/>
        <v/>
      </c>
    </row>
    <row r="156" spans="1:20" x14ac:dyDescent="0.3">
      <c r="A156" s="176">
        <v>154</v>
      </c>
      <c r="B156" s="176" t="s">
        <v>7513</v>
      </c>
      <c r="E156" s="6" t="str">
        <f t="shared" si="22"/>
        <v/>
      </c>
      <c r="I156" t="str">
        <f t="shared" si="25"/>
        <v/>
      </c>
      <c r="J156" t="str">
        <f t="shared" si="23"/>
        <v/>
      </c>
      <c r="K156" t="str">
        <f t="shared" si="26"/>
        <v/>
      </c>
      <c r="L156" s="6" t="str">
        <f t="shared" si="27"/>
        <v/>
      </c>
      <c r="N156" s="201" t="s">
        <v>7521</v>
      </c>
      <c r="O156" t="str">
        <f t="shared" si="32"/>
        <v/>
      </c>
      <c r="P156" t="str">
        <f t="shared" si="28"/>
        <v/>
      </c>
      <c r="Q156" s="6" t="str">
        <f t="shared" si="24"/>
        <v/>
      </c>
      <c r="R156" s="6" t="str">
        <f t="shared" si="29"/>
        <v/>
      </c>
      <c r="S156" s="8" t="str">
        <f t="shared" si="30"/>
        <v/>
      </c>
      <c r="T156" s="8" t="str">
        <f t="shared" si="31"/>
        <v/>
      </c>
    </row>
    <row r="157" spans="1:20" x14ac:dyDescent="0.3">
      <c r="A157" s="176">
        <v>155</v>
      </c>
      <c r="B157" s="176" t="s">
        <v>7513</v>
      </c>
      <c r="E157" s="6" t="str">
        <f t="shared" si="22"/>
        <v/>
      </c>
      <c r="I157" t="str">
        <f t="shared" si="25"/>
        <v/>
      </c>
      <c r="J157" t="str">
        <f t="shared" si="23"/>
        <v/>
      </c>
      <c r="K157" t="str">
        <f t="shared" si="26"/>
        <v/>
      </c>
      <c r="L157" s="6" t="str">
        <f t="shared" si="27"/>
        <v/>
      </c>
      <c r="N157" s="201" t="s">
        <v>7521</v>
      </c>
      <c r="O157" t="str">
        <f t="shared" si="32"/>
        <v/>
      </c>
      <c r="P157" t="str">
        <f t="shared" si="28"/>
        <v/>
      </c>
      <c r="Q157" s="6" t="str">
        <f t="shared" si="24"/>
        <v/>
      </c>
      <c r="R157" s="6" t="str">
        <f t="shared" si="29"/>
        <v/>
      </c>
      <c r="S157" s="8" t="str">
        <f t="shared" si="30"/>
        <v/>
      </c>
      <c r="T157" s="8" t="str">
        <f t="shared" si="31"/>
        <v/>
      </c>
    </row>
    <row r="158" spans="1:20" x14ac:dyDescent="0.3">
      <c r="A158" s="176">
        <v>156</v>
      </c>
      <c r="B158" s="176" t="s">
        <v>7513</v>
      </c>
      <c r="E158" s="6" t="str">
        <f t="shared" si="22"/>
        <v/>
      </c>
      <c r="I158" t="str">
        <f t="shared" si="25"/>
        <v/>
      </c>
      <c r="J158" t="str">
        <f t="shared" si="23"/>
        <v/>
      </c>
      <c r="K158" t="str">
        <f t="shared" si="26"/>
        <v/>
      </c>
      <c r="L158" s="6" t="str">
        <f t="shared" si="27"/>
        <v/>
      </c>
      <c r="N158" s="201" t="s">
        <v>7521</v>
      </c>
      <c r="O158" t="str">
        <f t="shared" si="32"/>
        <v/>
      </c>
      <c r="P158" t="str">
        <f t="shared" si="28"/>
        <v/>
      </c>
      <c r="Q158" s="6" t="str">
        <f t="shared" si="24"/>
        <v/>
      </c>
      <c r="R158" s="6" t="str">
        <f t="shared" si="29"/>
        <v/>
      </c>
      <c r="S158" s="8" t="str">
        <f t="shared" si="30"/>
        <v/>
      </c>
      <c r="T158" s="8" t="str">
        <f t="shared" si="31"/>
        <v/>
      </c>
    </row>
    <row r="159" spans="1:20" x14ac:dyDescent="0.3">
      <c r="A159" s="176">
        <v>157</v>
      </c>
      <c r="B159" s="176" t="s">
        <v>7513</v>
      </c>
      <c r="E159" s="6" t="str">
        <f t="shared" si="22"/>
        <v/>
      </c>
      <c r="I159" t="str">
        <f t="shared" si="25"/>
        <v/>
      </c>
      <c r="J159" t="str">
        <f t="shared" si="23"/>
        <v/>
      </c>
      <c r="K159" t="str">
        <f t="shared" si="26"/>
        <v/>
      </c>
      <c r="L159" s="6" t="str">
        <f t="shared" si="27"/>
        <v/>
      </c>
      <c r="N159" s="201" t="s">
        <v>7521</v>
      </c>
      <c r="O159" t="str">
        <f t="shared" si="32"/>
        <v/>
      </c>
      <c r="P159" t="str">
        <f t="shared" si="28"/>
        <v/>
      </c>
      <c r="Q159" s="6" t="str">
        <f t="shared" si="24"/>
        <v/>
      </c>
      <c r="R159" s="6" t="str">
        <f t="shared" si="29"/>
        <v/>
      </c>
      <c r="S159" s="8" t="str">
        <f t="shared" si="30"/>
        <v/>
      </c>
      <c r="T159" s="8" t="str">
        <f t="shared" si="31"/>
        <v/>
      </c>
    </row>
    <row r="160" spans="1:20" x14ac:dyDescent="0.3">
      <c r="A160" s="176">
        <v>158</v>
      </c>
      <c r="B160" s="176" t="s">
        <v>7513</v>
      </c>
      <c r="E160" s="6" t="str">
        <f t="shared" si="22"/>
        <v/>
      </c>
      <c r="I160" t="str">
        <f t="shared" si="25"/>
        <v/>
      </c>
      <c r="J160" t="str">
        <f t="shared" si="23"/>
        <v/>
      </c>
      <c r="K160" t="str">
        <f t="shared" si="26"/>
        <v/>
      </c>
      <c r="L160" s="6" t="str">
        <f t="shared" si="27"/>
        <v/>
      </c>
      <c r="N160" s="201" t="s">
        <v>7521</v>
      </c>
      <c r="O160" t="str">
        <f t="shared" si="32"/>
        <v/>
      </c>
      <c r="P160" t="str">
        <f t="shared" si="28"/>
        <v/>
      </c>
      <c r="Q160" s="6" t="str">
        <f t="shared" si="24"/>
        <v/>
      </c>
      <c r="R160" s="6" t="str">
        <f t="shared" si="29"/>
        <v/>
      </c>
      <c r="S160" s="8" t="str">
        <f t="shared" si="30"/>
        <v/>
      </c>
      <c r="T160" s="8" t="str">
        <f t="shared" si="31"/>
        <v/>
      </c>
    </row>
    <row r="161" spans="1:20" x14ac:dyDescent="0.3">
      <c r="A161" s="176">
        <v>159</v>
      </c>
      <c r="B161" s="176" t="s">
        <v>7513</v>
      </c>
      <c r="E161" s="6" t="str">
        <f t="shared" si="22"/>
        <v/>
      </c>
      <c r="I161" t="str">
        <f t="shared" si="25"/>
        <v/>
      </c>
      <c r="J161" t="str">
        <f t="shared" si="23"/>
        <v/>
      </c>
      <c r="K161" t="str">
        <f t="shared" si="26"/>
        <v/>
      </c>
      <c r="L161" s="6" t="str">
        <f t="shared" si="27"/>
        <v/>
      </c>
      <c r="N161" s="201" t="s">
        <v>7521</v>
      </c>
      <c r="O161" t="str">
        <f t="shared" si="32"/>
        <v/>
      </c>
      <c r="P161" t="str">
        <f t="shared" si="28"/>
        <v/>
      </c>
      <c r="Q161" s="6" t="str">
        <f t="shared" si="24"/>
        <v/>
      </c>
      <c r="R161" s="6" t="str">
        <f t="shared" si="29"/>
        <v/>
      </c>
      <c r="S161" s="8" t="str">
        <f t="shared" si="30"/>
        <v/>
      </c>
      <c r="T161" s="8" t="str">
        <f t="shared" si="31"/>
        <v/>
      </c>
    </row>
    <row r="162" spans="1:20" x14ac:dyDescent="0.3">
      <c r="A162" s="176">
        <v>160</v>
      </c>
      <c r="B162" s="176" t="s">
        <v>7513</v>
      </c>
      <c r="E162" s="6" t="str">
        <f t="shared" si="22"/>
        <v/>
      </c>
      <c r="I162" t="str">
        <f t="shared" si="25"/>
        <v/>
      </c>
      <c r="J162" t="str">
        <f t="shared" si="23"/>
        <v/>
      </c>
      <c r="K162" t="str">
        <f t="shared" si="26"/>
        <v/>
      </c>
      <c r="L162" s="6" t="str">
        <f t="shared" si="27"/>
        <v/>
      </c>
      <c r="N162" s="201" t="s">
        <v>7521</v>
      </c>
      <c r="O162" t="str">
        <f t="shared" si="32"/>
        <v/>
      </c>
      <c r="P162" t="str">
        <f t="shared" si="28"/>
        <v/>
      </c>
      <c r="Q162" s="6" t="str">
        <f t="shared" si="24"/>
        <v/>
      </c>
      <c r="R162" s="6" t="str">
        <f t="shared" si="29"/>
        <v/>
      </c>
      <c r="S162" s="8" t="str">
        <f t="shared" si="30"/>
        <v/>
      </c>
      <c r="T162" s="8" t="str">
        <f t="shared" si="31"/>
        <v/>
      </c>
    </row>
    <row r="163" spans="1:20" x14ac:dyDescent="0.3">
      <c r="A163" s="176">
        <v>161</v>
      </c>
      <c r="B163" s="176" t="s">
        <v>7513</v>
      </c>
      <c r="E163" s="6" t="str">
        <f t="shared" si="22"/>
        <v/>
      </c>
      <c r="I163" t="str">
        <f t="shared" si="25"/>
        <v/>
      </c>
      <c r="J163" t="str">
        <f t="shared" si="23"/>
        <v/>
      </c>
      <c r="K163" t="str">
        <f t="shared" si="26"/>
        <v/>
      </c>
      <c r="L163" s="6" t="str">
        <f t="shared" si="27"/>
        <v/>
      </c>
      <c r="N163" s="201" t="s">
        <v>7521</v>
      </c>
      <c r="O163" t="str">
        <f t="shared" si="32"/>
        <v/>
      </c>
      <c r="P163" t="str">
        <f t="shared" si="28"/>
        <v/>
      </c>
      <c r="Q163" s="6" t="str">
        <f t="shared" si="24"/>
        <v/>
      </c>
      <c r="R163" s="6" t="str">
        <f t="shared" si="29"/>
        <v/>
      </c>
      <c r="S163" s="8" t="str">
        <f t="shared" si="30"/>
        <v/>
      </c>
      <c r="T163" s="8" t="str">
        <f t="shared" si="31"/>
        <v/>
      </c>
    </row>
    <row r="164" spans="1:20" x14ac:dyDescent="0.3">
      <c r="A164" s="176">
        <v>162</v>
      </c>
      <c r="B164" s="176" t="s">
        <v>7513</v>
      </c>
      <c r="E164" s="6" t="str">
        <f t="shared" si="22"/>
        <v/>
      </c>
      <c r="I164" t="str">
        <f t="shared" si="25"/>
        <v/>
      </c>
      <c r="J164" t="str">
        <f t="shared" si="23"/>
        <v/>
      </c>
      <c r="K164" t="str">
        <f t="shared" si="26"/>
        <v/>
      </c>
      <c r="L164" s="6" t="str">
        <f t="shared" si="27"/>
        <v/>
      </c>
      <c r="N164" s="201" t="s">
        <v>7521</v>
      </c>
      <c r="O164" t="str">
        <f t="shared" si="32"/>
        <v/>
      </c>
      <c r="P164" t="str">
        <f t="shared" si="28"/>
        <v/>
      </c>
      <c r="Q164" s="6" t="str">
        <f t="shared" si="24"/>
        <v/>
      </c>
      <c r="R164" s="6" t="str">
        <f t="shared" si="29"/>
        <v/>
      </c>
      <c r="S164" s="8" t="str">
        <f t="shared" si="30"/>
        <v/>
      </c>
      <c r="T164" s="8" t="str">
        <f t="shared" si="31"/>
        <v/>
      </c>
    </row>
    <row r="165" spans="1:20" x14ac:dyDescent="0.3">
      <c r="A165" s="176">
        <v>163</v>
      </c>
      <c r="B165" s="176" t="s">
        <v>7513</v>
      </c>
      <c r="E165" s="6" t="str">
        <f t="shared" si="22"/>
        <v/>
      </c>
      <c r="I165" t="str">
        <f t="shared" si="25"/>
        <v/>
      </c>
      <c r="J165" t="str">
        <f t="shared" si="23"/>
        <v/>
      </c>
      <c r="K165" t="str">
        <f t="shared" si="26"/>
        <v/>
      </c>
      <c r="L165" s="6" t="str">
        <f t="shared" si="27"/>
        <v/>
      </c>
      <c r="N165" s="201" t="s">
        <v>7521</v>
      </c>
      <c r="O165" t="str">
        <f t="shared" si="32"/>
        <v/>
      </c>
      <c r="P165" t="str">
        <f t="shared" si="28"/>
        <v/>
      </c>
      <c r="Q165" s="6" t="str">
        <f t="shared" si="24"/>
        <v/>
      </c>
      <c r="R165" s="6" t="str">
        <f t="shared" si="29"/>
        <v/>
      </c>
      <c r="S165" s="8" t="str">
        <f t="shared" si="30"/>
        <v/>
      </c>
      <c r="T165" s="8" t="str">
        <f t="shared" si="31"/>
        <v/>
      </c>
    </row>
    <row r="166" spans="1:20" x14ac:dyDescent="0.3">
      <c r="A166" s="176">
        <v>164</v>
      </c>
      <c r="B166" s="176" t="s">
        <v>7513</v>
      </c>
      <c r="E166" s="6" t="str">
        <f t="shared" si="22"/>
        <v/>
      </c>
      <c r="I166" t="str">
        <f t="shared" si="25"/>
        <v/>
      </c>
      <c r="J166" t="str">
        <f t="shared" si="23"/>
        <v/>
      </c>
      <c r="K166" t="str">
        <f t="shared" si="26"/>
        <v/>
      </c>
      <c r="L166" s="6" t="str">
        <f t="shared" si="27"/>
        <v/>
      </c>
      <c r="N166" s="201" t="s">
        <v>7521</v>
      </c>
      <c r="O166" t="str">
        <f t="shared" si="32"/>
        <v/>
      </c>
      <c r="P166" t="str">
        <f t="shared" si="28"/>
        <v/>
      </c>
      <c r="Q166" s="6" t="str">
        <f t="shared" si="24"/>
        <v/>
      </c>
      <c r="R166" s="6" t="str">
        <f t="shared" si="29"/>
        <v/>
      </c>
      <c r="S166" s="8" t="str">
        <f t="shared" si="30"/>
        <v/>
      </c>
      <c r="T166" s="8" t="str">
        <f t="shared" si="31"/>
        <v/>
      </c>
    </row>
    <row r="167" spans="1:20" x14ac:dyDescent="0.3">
      <c r="A167" s="176">
        <v>165</v>
      </c>
      <c r="B167" s="176" t="s">
        <v>7513</v>
      </c>
      <c r="E167" s="6" t="str">
        <f t="shared" si="22"/>
        <v/>
      </c>
      <c r="I167" t="str">
        <f t="shared" si="25"/>
        <v/>
      </c>
      <c r="J167" t="str">
        <f t="shared" si="23"/>
        <v/>
      </c>
      <c r="K167" t="str">
        <f t="shared" si="26"/>
        <v/>
      </c>
      <c r="L167" s="6" t="str">
        <f t="shared" si="27"/>
        <v/>
      </c>
      <c r="N167" s="201" t="s">
        <v>7521</v>
      </c>
      <c r="O167" t="str">
        <f t="shared" si="32"/>
        <v/>
      </c>
      <c r="P167" t="str">
        <f t="shared" si="28"/>
        <v/>
      </c>
      <c r="Q167" s="6" t="str">
        <f t="shared" si="24"/>
        <v/>
      </c>
      <c r="R167" s="6" t="str">
        <f t="shared" si="29"/>
        <v/>
      </c>
      <c r="S167" s="8" t="str">
        <f t="shared" si="30"/>
        <v/>
      </c>
      <c r="T167" s="8" t="str">
        <f t="shared" si="31"/>
        <v/>
      </c>
    </row>
    <row r="168" spans="1:20" x14ac:dyDescent="0.3">
      <c r="A168" s="176">
        <v>166</v>
      </c>
      <c r="B168" s="176" t="s">
        <v>7513</v>
      </c>
      <c r="E168" s="6" t="str">
        <f t="shared" si="22"/>
        <v/>
      </c>
      <c r="I168" t="str">
        <f t="shared" si="25"/>
        <v/>
      </c>
      <c r="J168" t="str">
        <f t="shared" si="23"/>
        <v/>
      </c>
      <c r="K168" t="str">
        <f t="shared" si="26"/>
        <v/>
      </c>
      <c r="L168" s="6" t="str">
        <f t="shared" si="27"/>
        <v/>
      </c>
      <c r="N168" s="201" t="s">
        <v>7521</v>
      </c>
      <c r="O168" t="str">
        <f t="shared" si="32"/>
        <v/>
      </c>
      <c r="P168" t="str">
        <f t="shared" si="28"/>
        <v/>
      </c>
      <c r="Q168" s="6" t="str">
        <f t="shared" si="24"/>
        <v/>
      </c>
      <c r="R168" s="6" t="str">
        <f t="shared" si="29"/>
        <v/>
      </c>
      <c r="S168" s="8" t="str">
        <f t="shared" si="30"/>
        <v/>
      </c>
      <c r="T168" s="8" t="str">
        <f t="shared" si="31"/>
        <v/>
      </c>
    </row>
    <row r="169" spans="1:20" x14ac:dyDescent="0.3">
      <c r="A169" s="176">
        <v>167</v>
      </c>
      <c r="B169" s="176" t="s">
        <v>7513</v>
      </c>
      <c r="E169" s="6" t="str">
        <f t="shared" si="22"/>
        <v/>
      </c>
      <c r="I169" t="str">
        <f t="shared" si="25"/>
        <v/>
      </c>
      <c r="J169" t="str">
        <f t="shared" si="23"/>
        <v/>
      </c>
      <c r="K169" t="str">
        <f t="shared" si="26"/>
        <v/>
      </c>
      <c r="L169" s="6" t="str">
        <f t="shared" si="27"/>
        <v/>
      </c>
      <c r="N169" s="201" t="s">
        <v>7521</v>
      </c>
      <c r="O169" t="str">
        <f t="shared" si="32"/>
        <v/>
      </c>
      <c r="P169" t="str">
        <f t="shared" si="28"/>
        <v/>
      </c>
      <c r="Q169" s="6" t="str">
        <f t="shared" si="24"/>
        <v/>
      </c>
      <c r="R169" s="6" t="str">
        <f t="shared" si="29"/>
        <v/>
      </c>
      <c r="S169" s="8" t="str">
        <f t="shared" si="30"/>
        <v/>
      </c>
      <c r="T169" s="8" t="str">
        <f t="shared" si="31"/>
        <v/>
      </c>
    </row>
    <row r="170" spans="1:20" x14ac:dyDescent="0.3">
      <c r="A170" s="176">
        <v>168</v>
      </c>
      <c r="B170" s="176" t="s">
        <v>7513</v>
      </c>
      <c r="E170" s="6" t="str">
        <f t="shared" si="22"/>
        <v/>
      </c>
      <c r="I170" t="str">
        <f t="shared" si="25"/>
        <v/>
      </c>
      <c r="J170" t="str">
        <f t="shared" si="23"/>
        <v/>
      </c>
      <c r="K170" t="str">
        <f t="shared" si="26"/>
        <v/>
      </c>
      <c r="L170" s="6" t="str">
        <f t="shared" si="27"/>
        <v/>
      </c>
      <c r="N170" s="201" t="s">
        <v>7521</v>
      </c>
      <c r="O170" t="str">
        <f t="shared" si="32"/>
        <v/>
      </c>
      <c r="P170" t="str">
        <f t="shared" si="28"/>
        <v/>
      </c>
      <c r="Q170" s="6" t="str">
        <f t="shared" si="24"/>
        <v/>
      </c>
      <c r="R170" s="6" t="str">
        <f t="shared" si="29"/>
        <v/>
      </c>
      <c r="S170" s="8" t="str">
        <f t="shared" si="30"/>
        <v/>
      </c>
      <c r="T170" s="8" t="str">
        <f t="shared" si="31"/>
        <v/>
      </c>
    </row>
    <row r="171" spans="1:20" x14ac:dyDescent="0.3">
      <c r="A171" s="176">
        <v>169</v>
      </c>
      <c r="B171" s="176" t="s">
        <v>7513</v>
      </c>
      <c r="E171" s="6" t="str">
        <f t="shared" si="22"/>
        <v/>
      </c>
      <c r="I171" t="str">
        <f t="shared" si="25"/>
        <v/>
      </c>
      <c r="J171" t="str">
        <f t="shared" si="23"/>
        <v/>
      </c>
      <c r="K171" t="str">
        <f t="shared" si="26"/>
        <v/>
      </c>
      <c r="L171" s="6" t="str">
        <f t="shared" si="27"/>
        <v/>
      </c>
      <c r="N171" s="201" t="s">
        <v>7521</v>
      </c>
      <c r="O171" t="str">
        <f t="shared" si="32"/>
        <v/>
      </c>
      <c r="P171" t="str">
        <f t="shared" si="28"/>
        <v/>
      </c>
      <c r="Q171" s="6" t="str">
        <f t="shared" si="24"/>
        <v/>
      </c>
      <c r="R171" s="6" t="str">
        <f t="shared" si="29"/>
        <v/>
      </c>
      <c r="S171" s="8" t="str">
        <f t="shared" si="30"/>
        <v/>
      </c>
      <c r="T171" s="8" t="str">
        <f t="shared" si="31"/>
        <v/>
      </c>
    </row>
    <row r="172" spans="1:20" x14ac:dyDescent="0.3">
      <c r="A172" s="176">
        <v>170</v>
      </c>
      <c r="B172" s="176" t="s">
        <v>7513</v>
      </c>
      <c r="E172" s="6" t="str">
        <f t="shared" si="22"/>
        <v/>
      </c>
      <c r="I172" t="str">
        <f t="shared" si="25"/>
        <v/>
      </c>
      <c r="J172" t="str">
        <f t="shared" si="23"/>
        <v/>
      </c>
      <c r="K172" t="str">
        <f t="shared" si="26"/>
        <v/>
      </c>
      <c r="L172" s="6" t="str">
        <f t="shared" si="27"/>
        <v/>
      </c>
      <c r="N172" s="201" t="s">
        <v>7521</v>
      </c>
      <c r="O172" t="str">
        <f t="shared" si="32"/>
        <v/>
      </c>
      <c r="P172" t="str">
        <f t="shared" si="28"/>
        <v/>
      </c>
      <c r="Q172" s="6" t="str">
        <f t="shared" si="24"/>
        <v/>
      </c>
      <c r="R172" s="6" t="str">
        <f t="shared" si="29"/>
        <v/>
      </c>
      <c r="S172" s="8" t="str">
        <f t="shared" si="30"/>
        <v/>
      </c>
      <c r="T172" s="8" t="str">
        <f t="shared" si="31"/>
        <v/>
      </c>
    </row>
    <row r="173" spans="1:20" x14ac:dyDescent="0.3">
      <c r="A173" s="176">
        <v>171</v>
      </c>
      <c r="B173" s="176" t="s">
        <v>7513</v>
      </c>
      <c r="E173" s="6" t="str">
        <f t="shared" si="22"/>
        <v/>
      </c>
      <c r="I173" t="str">
        <f t="shared" si="25"/>
        <v/>
      </c>
      <c r="J173" t="str">
        <f t="shared" si="23"/>
        <v/>
      </c>
      <c r="K173" t="str">
        <f t="shared" si="26"/>
        <v/>
      </c>
      <c r="L173" s="6" t="str">
        <f t="shared" si="27"/>
        <v/>
      </c>
      <c r="N173" s="201" t="s">
        <v>7521</v>
      </c>
      <c r="O173" t="str">
        <f t="shared" si="32"/>
        <v/>
      </c>
      <c r="P173" t="str">
        <f t="shared" si="28"/>
        <v/>
      </c>
      <c r="Q173" s="6" t="str">
        <f t="shared" si="24"/>
        <v/>
      </c>
      <c r="R173" s="6" t="str">
        <f t="shared" si="29"/>
        <v/>
      </c>
      <c r="S173" s="8" t="str">
        <f t="shared" si="30"/>
        <v/>
      </c>
      <c r="T173" s="8" t="str">
        <f t="shared" si="31"/>
        <v/>
      </c>
    </row>
    <row r="174" spans="1:20" x14ac:dyDescent="0.3">
      <c r="A174" s="176">
        <v>172</v>
      </c>
      <c r="B174" s="176" t="s">
        <v>7513</v>
      </c>
      <c r="E174" s="6" t="str">
        <f t="shared" si="22"/>
        <v/>
      </c>
      <c r="I174" t="str">
        <f t="shared" si="25"/>
        <v/>
      </c>
      <c r="J174" t="str">
        <f t="shared" si="23"/>
        <v/>
      </c>
      <c r="K174" t="str">
        <f t="shared" si="26"/>
        <v/>
      </c>
      <c r="L174" s="6" t="str">
        <f t="shared" si="27"/>
        <v/>
      </c>
      <c r="N174" s="201" t="s">
        <v>7521</v>
      </c>
      <c r="O174" t="str">
        <f t="shared" si="32"/>
        <v/>
      </c>
      <c r="P174" t="str">
        <f t="shared" si="28"/>
        <v/>
      </c>
      <c r="Q174" s="6" t="str">
        <f t="shared" si="24"/>
        <v/>
      </c>
      <c r="R174" s="6" t="str">
        <f t="shared" si="29"/>
        <v/>
      </c>
      <c r="S174" s="8" t="str">
        <f t="shared" si="30"/>
        <v/>
      </c>
      <c r="T174" s="8" t="str">
        <f t="shared" si="31"/>
        <v/>
      </c>
    </row>
    <row r="175" spans="1:20" x14ac:dyDescent="0.3">
      <c r="A175" s="176">
        <v>173</v>
      </c>
      <c r="B175" s="176" t="s">
        <v>7513</v>
      </c>
      <c r="E175" s="6" t="str">
        <f t="shared" si="22"/>
        <v/>
      </c>
      <c r="I175" t="str">
        <f t="shared" si="25"/>
        <v/>
      </c>
      <c r="J175" t="str">
        <f t="shared" si="23"/>
        <v/>
      </c>
      <c r="K175" t="str">
        <f t="shared" si="26"/>
        <v/>
      </c>
      <c r="L175" s="6" t="str">
        <f t="shared" si="27"/>
        <v/>
      </c>
      <c r="N175" s="201" t="s">
        <v>7521</v>
      </c>
      <c r="O175" t="str">
        <f t="shared" si="32"/>
        <v/>
      </c>
      <c r="P175" t="str">
        <f t="shared" si="28"/>
        <v/>
      </c>
      <c r="Q175" s="6" t="str">
        <f t="shared" si="24"/>
        <v/>
      </c>
      <c r="R175" s="6" t="str">
        <f t="shared" si="29"/>
        <v/>
      </c>
      <c r="S175" s="8" t="str">
        <f t="shared" si="30"/>
        <v/>
      </c>
      <c r="T175" s="8" t="str">
        <f t="shared" si="31"/>
        <v/>
      </c>
    </row>
    <row r="176" spans="1:20" x14ac:dyDescent="0.3">
      <c r="A176" s="176">
        <v>174</v>
      </c>
      <c r="B176" s="176" t="s">
        <v>7513</v>
      </c>
      <c r="E176" s="6" t="str">
        <f t="shared" si="22"/>
        <v/>
      </c>
      <c r="I176" t="str">
        <f t="shared" si="25"/>
        <v/>
      </c>
      <c r="J176" t="str">
        <f t="shared" si="23"/>
        <v/>
      </c>
      <c r="K176" t="str">
        <f t="shared" si="26"/>
        <v/>
      </c>
      <c r="L176" s="6" t="str">
        <f t="shared" si="27"/>
        <v/>
      </c>
      <c r="N176" s="201" t="s">
        <v>7521</v>
      </c>
      <c r="O176" t="str">
        <f t="shared" si="32"/>
        <v/>
      </c>
      <c r="P176" t="str">
        <f t="shared" si="28"/>
        <v/>
      </c>
      <c r="Q176" s="6" t="str">
        <f t="shared" si="24"/>
        <v/>
      </c>
      <c r="R176" s="6" t="str">
        <f t="shared" si="29"/>
        <v/>
      </c>
      <c r="S176" s="8" t="str">
        <f t="shared" si="30"/>
        <v/>
      </c>
      <c r="T176" s="8" t="str">
        <f t="shared" si="31"/>
        <v/>
      </c>
    </row>
    <row r="177" spans="1:20" x14ac:dyDescent="0.3">
      <c r="A177" s="176">
        <v>175</v>
      </c>
      <c r="B177" s="176" t="s">
        <v>7513</v>
      </c>
      <c r="E177" s="6" t="str">
        <f t="shared" si="22"/>
        <v/>
      </c>
      <c r="I177" t="str">
        <f t="shared" si="25"/>
        <v/>
      </c>
      <c r="J177" t="str">
        <f t="shared" si="23"/>
        <v/>
      </c>
      <c r="K177" t="str">
        <f t="shared" si="26"/>
        <v/>
      </c>
      <c r="L177" s="6" t="str">
        <f t="shared" si="27"/>
        <v/>
      </c>
      <c r="N177" s="201" t="s">
        <v>7521</v>
      </c>
      <c r="O177" t="str">
        <f t="shared" si="32"/>
        <v/>
      </c>
      <c r="P177" t="str">
        <f t="shared" si="28"/>
        <v/>
      </c>
      <c r="Q177" s="6" t="str">
        <f t="shared" si="24"/>
        <v/>
      </c>
      <c r="R177" s="6" t="str">
        <f t="shared" si="29"/>
        <v/>
      </c>
      <c r="S177" s="8" t="str">
        <f t="shared" si="30"/>
        <v/>
      </c>
      <c r="T177" s="8" t="str">
        <f t="shared" si="31"/>
        <v/>
      </c>
    </row>
    <row r="178" spans="1:20" x14ac:dyDescent="0.3">
      <c r="A178" s="176">
        <v>176</v>
      </c>
      <c r="B178" s="176" t="s">
        <v>7513</v>
      </c>
      <c r="E178" s="6" t="str">
        <f t="shared" si="22"/>
        <v/>
      </c>
      <c r="I178" t="str">
        <f t="shared" si="25"/>
        <v/>
      </c>
      <c r="J178" t="str">
        <f t="shared" si="23"/>
        <v/>
      </c>
      <c r="K178" t="str">
        <f t="shared" si="26"/>
        <v/>
      </c>
      <c r="L178" s="6" t="str">
        <f t="shared" si="27"/>
        <v/>
      </c>
      <c r="N178" s="201" t="s">
        <v>7521</v>
      </c>
      <c r="O178" t="str">
        <f t="shared" si="32"/>
        <v/>
      </c>
      <c r="P178" t="str">
        <f t="shared" si="28"/>
        <v/>
      </c>
      <c r="Q178" s="6" t="str">
        <f t="shared" si="24"/>
        <v/>
      </c>
      <c r="R178" s="6" t="str">
        <f t="shared" si="29"/>
        <v/>
      </c>
      <c r="S178" s="8" t="str">
        <f t="shared" si="30"/>
        <v/>
      </c>
      <c r="T178" s="8" t="str">
        <f t="shared" si="31"/>
        <v/>
      </c>
    </row>
    <row r="179" spans="1:20" x14ac:dyDescent="0.3">
      <c r="A179" s="176">
        <v>177</v>
      </c>
      <c r="B179" s="176" t="s">
        <v>7513</v>
      </c>
      <c r="E179" s="6" t="str">
        <f t="shared" si="22"/>
        <v/>
      </c>
      <c r="I179" t="str">
        <f t="shared" si="25"/>
        <v/>
      </c>
      <c r="J179" t="str">
        <f t="shared" si="23"/>
        <v/>
      </c>
      <c r="K179" t="str">
        <f t="shared" si="26"/>
        <v/>
      </c>
      <c r="L179" s="6" t="str">
        <f t="shared" si="27"/>
        <v/>
      </c>
      <c r="N179" s="201" t="s">
        <v>7521</v>
      </c>
      <c r="O179" t="str">
        <f t="shared" si="32"/>
        <v/>
      </c>
      <c r="P179" t="str">
        <f t="shared" si="28"/>
        <v/>
      </c>
      <c r="Q179" s="6" t="str">
        <f t="shared" si="24"/>
        <v/>
      </c>
      <c r="R179" s="6" t="str">
        <f t="shared" si="29"/>
        <v/>
      </c>
      <c r="S179" s="8" t="str">
        <f t="shared" si="30"/>
        <v/>
      </c>
      <c r="T179" s="8" t="str">
        <f t="shared" si="31"/>
        <v/>
      </c>
    </row>
    <row r="180" spans="1:20" x14ac:dyDescent="0.3">
      <c r="A180" s="176">
        <v>178</v>
      </c>
      <c r="B180" s="176" t="s">
        <v>7513</v>
      </c>
      <c r="E180" s="6" t="str">
        <f t="shared" si="22"/>
        <v/>
      </c>
      <c r="I180" t="str">
        <f t="shared" si="25"/>
        <v/>
      </c>
      <c r="J180" t="str">
        <f t="shared" si="23"/>
        <v/>
      </c>
      <c r="K180" t="str">
        <f t="shared" si="26"/>
        <v/>
      </c>
      <c r="L180" s="6" t="str">
        <f t="shared" si="27"/>
        <v/>
      </c>
      <c r="N180" s="201" t="s">
        <v>7521</v>
      </c>
      <c r="O180" t="str">
        <f t="shared" si="32"/>
        <v/>
      </c>
      <c r="P180" t="str">
        <f t="shared" si="28"/>
        <v/>
      </c>
      <c r="Q180" s="6" t="str">
        <f t="shared" si="24"/>
        <v/>
      </c>
      <c r="R180" s="6" t="str">
        <f t="shared" si="29"/>
        <v/>
      </c>
      <c r="S180" s="8" t="str">
        <f t="shared" si="30"/>
        <v/>
      </c>
      <c r="T180" s="8" t="str">
        <f t="shared" si="31"/>
        <v/>
      </c>
    </row>
    <row r="181" spans="1:20" x14ac:dyDescent="0.3">
      <c r="A181" s="176">
        <v>179</v>
      </c>
      <c r="B181" s="176" t="s">
        <v>7513</v>
      </c>
      <c r="E181" s="6" t="str">
        <f t="shared" si="22"/>
        <v/>
      </c>
      <c r="I181" t="str">
        <f t="shared" si="25"/>
        <v/>
      </c>
      <c r="J181" t="str">
        <f t="shared" si="23"/>
        <v/>
      </c>
      <c r="K181" t="str">
        <f t="shared" si="26"/>
        <v/>
      </c>
      <c r="L181" s="6" t="str">
        <f t="shared" si="27"/>
        <v/>
      </c>
      <c r="N181" s="201" t="s">
        <v>7521</v>
      </c>
      <c r="O181" t="str">
        <f t="shared" si="32"/>
        <v/>
      </c>
      <c r="P181" t="str">
        <f t="shared" si="28"/>
        <v/>
      </c>
      <c r="Q181" s="6" t="str">
        <f t="shared" si="24"/>
        <v/>
      </c>
      <c r="R181" s="6" t="str">
        <f t="shared" si="29"/>
        <v/>
      </c>
      <c r="S181" s="8" t="str">
        <f t="shared" si="30"/>
        <v/>
      </c>
      <c r="T181" s="8" t="str">
        <f t="shared" si="31"/>
        <v/>
      </c>
    </row>
    <row r="182" spans="1:20" x14ac:dyDescent="0.3">
      <c r="A182" s="176">
        <v>180</v>
      </c>
      <c r="B182" s="176" t="s">
        <v>7513</v>
      </c>
      <c r="E182" s="6" t="str">
        <f t="shared" si="22"/>
        <v/>
      </c>
      <c r="I182" t="str">
        <f t="shared" si="25"/>
        <v/>
      </c>
      <c r="J182" t="str">
        <f t="shared" si="23"/>
        <v/>
      </c>
      <c r="K182" t="str">
        <f t="shared" si="26"/>
        <v/>
      </c>
      <c r="L182" s="6" t="str">
        <f t="shared" si="27"/>
        <v/>
      </c>
      <c r="N182" s="201" t="s">
        <v>7521</v>
      </c>
      <c r="O182" t="str">
        <f t="shared" si="32"/>
        <v/>
      </c>
      <c r="P182" t="str">
        <f t="shared" si="28"/>
        <v/>
      </c>
      <c r="Q182" s="6" t="str">
        <f t="shared" si="24"/>
        <v/>
      </c>
      <c r="R182" s="6" t="str">
        <f t="shared" si="29"/>
        <v/>
      </c>
      <c r="S182" s="8" t="str">
        <f t="shared" si="30"/>
        <v/>
      </c>
      <c r="T182" s="8" t="str">
        <f t="shared" si="31"/>
        <v/>
      </c>
    </row>
    <row r="183" spans="1:20" x14ac:dyDescent="0.3">
      <c r="A183" s="176">
        <v>181</v>
      </c>
      <c r="B183" s="176" t="s">
        <v>7513</v>
      </c>
      <c r="E183" s="6" t="str">
        <f t="shared" si="22"/>
        <v/>
      </c>
      <c r="I183" t="str">
        <f t="shared" si="25"/>
        <v/>
      </c>
      <c r="J183" t="str">
        <f t="shared" si="23"/>
        <v/>
      </c>
      <c r="K183" t="str">
        <f t="shared" si="26"/>
        <v/>
      </c>
      <c r="L183" s="6" t="str">
        <f t="shared" si="27"/>
        <v/>
      </c>
      <c r="N183" s="201" t="s">
        <v>7521</v>
      </c>
      <c r="O183" t="str">
        <f t="shared" si="32"/>
        <v/>
      </c>
      <c r="P183" t="str">
        <f t="shared" si="28"/>
        <v/>
      </c>
      <c r="Q183" s="6" t="str">
        <f t="shared" si="24"/>
        <v/>
      </c>
      <c r="R183" s="6" t="str">
        <f t="shared" si="29"/>
        <v/>
      </c>
      <c r="S183" s="8" t="str">
        <f t="shared" si="30"/>
        <v/>
      </c>
      <c r="T183" s="8" t="str">
        <f t="shared" si="31"/>
        <v/>
      </c>
    </row>
    <row r="184" spans="1:20" x14ac:dyDescent="0.3">
      <c r="A184" s="176">
        <v>182</v>
      </c>
      <c r="B184" s="176" t="s">
        <v>7513</v>
      </c>
      <c r="E184" s="6" t="str">
        <f t="shared" si="22"/>
        <v/>
      </c>
      <c r="I184" t="str">
        <f t="shared" si="25"/>
        <v/>
      </c>
      <c r="J184" t="str">
        <f t="shared" si="23"/>
        <v/>
      </c>
      <c r="K184" t="str">
        <f t="shared" si="26"/>
        <v/>
      </c>
      <c r="L184" s="6" t="str">
        <f t="shared" si="27"/>
        <v/>
      </c>
      <c r="N184" s="201" t="s">
        <v>7521</v>
      </c>
      <c r="O184" t="str">
        <f t="shared" si="32"/>
        <v/>
      </c>
      <c r="P184" t="str">
        <f t="shared" si="28"/>
        <v/>
      </c>
      <c r="Q184" s="6" t="str">
        <f t="shared" si="24"/>
        <v/>
      </c>
      <c r="R184" s="6" t="str">
        <f t="shared" si="29"/>
        <v/>
      </c>
      <c r="S184" s="8" t="str">
        <f t="shared" si="30"/>
        <v/>
      </c>
      <c r="T184" s="8" t="str">
        <f t="shared" si="31"/>
        <v/>
      </c>
    </row>
    <row r="185" spans="1:20" x14ac:dyDescent="0.3">
      <c r="A185" s="176">
        <v>183</v>
      </c>
      <c r="B185" s="176" t="s">
        <v>7513</v>
      </c>
      <c r="E185" s="6" t="str">
        <f t="shared" si="22"/>
        <v/>
      </c>
      <c r="I185" t="str">
        <f t="shared" si="25"/>
        <v/>
      </c>
      <c r="J185" t="str">
        <f t="shared" si="23"/>
        <v/>
      </c>
      <c r="K185" t="str">
        <f t="shared" si="26"/>
        <v/>
      </c>
      <c r="L185" s="6" t="str">
        <f t="shared" si="27"/>
        <v/>
      </c>
      <c r="N185" s="201" t="s">
        <v>7521</v>
      </c>
      <c r="O185" t="str">
        <f t="shared" si="32"/>
        <v/>
      </c>
      <c r="P185" t="str">
        <f t="shared" si="28"/>
        <v/>
      </c>
      <c r="Q185" s="6" t="str">
        <f t="shared" si="24"/>
        <v/>
      </c>
      <c r="R185" s="6" t="str">
        <f t="shared" si="29"/>
        <v/>
      </c>
      <c r="S185" s="8" t="str">
        <f t="shared" si="30"/>
        <v/>
      </c>
      <c r="T185" s="8" t="str">
        <f t="shared" si="31"/>
        <v/>
      </c>
    </row>
    <row r="186" spans="1:20" x14ac:dyDescent="0.3">
      <c r="A186" s="176">
        <v>184</v>
      </c>
      <c r="B186" s="176" t="s">
        <v>7513</v>
      </c>
      <c r="E186" s="6" t="str">
        <f t="shared" si="22"/>
        <v/>
      </c>
      <c r="I186" t="str">
        <f t="shared" si="25"/>
        <v/>
      </c>
      <c r="J186" t="str">
        <f t="shared" si="23"/>
        <v/>
      </c>
      <c r="K186" t="str">
        <f t="shared" si="26"/>
        <v/>
      </c>
      <c r="L186" s="6" t="str">
        <f t="shared" si="27"/>
        <v/>
      </c>
      <c r="N186" s="201" t="s">
        <v>7521</v>
      </c>
      <c r="O186" t="str">
        <f t="shared" si="32"/>
        <v/>
      </c>
      <c r="P186" t="str">
        <f t="shared" si="28"/>
        <v/>
      </c>
      <c r="Q186" s="6" t="str">
        <f t="shared" si="24"/>
        <v/>
      </c>
      <c r="R186" s="6" t="str">
        <f t="shared" si="29"/>
        <v/>
      </c>
      <c r="S186" s="8" t="str">
        <f t="shared" si="30"/>
        <v/>
      </c>
      <c r="T186" s="8" t="str">
        <f t="shared" si="31"/>
        <v/>
      </c>
    </row>
    <row r="187" spans="1:20" x14ac:dyDescent="0.3">
      <c r="A187" s="176">
        <v>185</v>
      </c>
      <c r="B187" s="176" t="s">
        <v>7513</v>
      </c>
      <c r="E187" s="6" t="str">
        <f t="shared" si="22"/>
        <v/>
      </c>
      <c r="I187" t="str">
        <f t="shared" si="25"/>
        <v/>
      </c>
      <c r="J187" t="str">
        <f t="shared" si="23"/>
        <v/>
      </c>
      <c r="K187" t="str">
        <f t="shared" si="26"/>
        <v/>
      </c>
      <c r="L187" s="6" t="str">
        <f t="shared" si="27"/>
        <v/>
      </c>
      <c r="N187" s="201" t="s">
        <v>7521</v>
      </c>
      <c r="O187" t="str">
        <f t="shared" si="32"/>
        <v/>
      </c>
      <c r="P187" t="str">
        <f t="shared" si="28"/>
        <v/>
      </c>
      <c r="Q187" s="6" t="str">
        <f t="shared" si="24"/>
        <v/>
      </c>
      <c r="R187" s="6" t="str">
        <f t="shared" si="29"/>
        <v/>
      </c>
      <c r="S187" s="8" t="str">
        <f t="shared" si="30"/>
        <v/>
      </c>
      <c r="T187" s="8" t="str">
        <f t="shared" si="31"/>
        <v/>
      </c>
    </row>
    <row r="188" spans="1:20" x14ac:dyDescent="0.3">
      <c r="A188" s="176">
        <v>186</v>
      </c>
      <c r="B188" s="176" t="s">
        <v>7513</v>
      </c>
      <c r="E188" s="6" t="str">
        <f t="shared" si="22"/>
        <v/>
      </c>
      <c r="I188" t="str">
        <f t="shared" si="25"/>
        <v/>
      </c>
      <c r="J188" t="str">
        <f t="shared" si="23"/>
        <v/>
      </c>
      <c r="K188" t="str">
        <f t="shared" si="26"/>
        <v/>
      </c>
      <c r="L188" s="6" t="str">
        <f t="shared" si="27"/>
        <v/>
      </c>
      <c r="N188" s="201" t="s">
        <v>7521</v>
      </c>
      <c r="O188" t="str">
        <f t="shared" si="32"/>
        <v/>
      </c>
      <c r="P188" t="str">
        <f t="shared" si="28"/>
        <v/>
      </c>
      <c r="Q188" s="6" t="str">
        <f t="shared" si="24"/>
        <v/>
      </c>
      <c r="R188" s="6" t="str">
        <f t="shared" si="29"/>
        <v/>
      </c>
      <c r="S188" s="8" t="str">
        <f t="shared" si="30"/>
        <v/>
      </c>
      <c r="T188" s="8" t="str">
        <f t="shared" si="31"/>
        <v/>
      </c>
    </row>
    <row r="189" spans="1:20" x14ac:dyDescent="0.3">
      <c r="A189" s="176">
        <v>187</v>
      </c>
      <c r="B189" s="176" t="s">
        <v>7513</v>
      </c>
      <c r="E189" s="6" t="str">
        <f t="shared" si="22"/>
        <v/>
      </c>
      <c r="I189" t="str">
        <f t="shared" si="25"/>
        <v/>
      </c>
      <c r="J189" t="str">
        <f t="shared" si="23"/>
        <v/>
      </c>
      <c r="K189" t="str">
        <f t="shared" si="26"/>
        <v/>
      </c>
      <c r="L189" s="6" t="str">
        <f t="shared" si="27"/>
        <v/>
      </c>
      <c r="N189" s="201" t="s">
        <v>7521</v>
      </c>
      <c r="O189" t="str">
        <f t="shared" si="32"/>
        <v/>
      </c>
      <c r="P189" t="str">
        <f t="shared" si="28"/>
        <v/>
      </c>
      <c r="Q189" s="6" t="str">
        <f t="shared" si="24"/>
        <v/>
      </c>
      <c r="R189" s="6" t="str">
        <f t="shared" si="29"/>
        <v/>
      </c>
      <c r="S189" s="8" t="str">
        <f t="shared" si="30"/>
        <v/>
      </c>
      <c r="T189" s="8" t="str">
        <f t="shared" si="31"/>
        <v/>
      </c>
    </row>
    <row r="190" spans="1:20" x14ac:dyDescent="0.3">
      <c r="A190" s="176">
        <v>188</v>
      </c>
      <c r="B190" s="176" t="s">
        <v>7513</v>
      </c>
      <c r="E190" s="6" t="str">
        <f t="shared" si="22"/>
        <v/>
      </c>
      <c r="I190" t="str">
        <f t="shared" si="25"/>
        <v/>
      </c>
      <c r="J190" t="str">
        <f t="shared" si="23"/>
        <v/>
      </c>
      <c r="K190" t="str">
        <f t="shared" si="26"/>
        <v/>
      </c>
      <c r="L190" s="6" t="str">
        <f t="shared" si="27"/>
        <v/>
      </c>
      <c r="N190" s="201" t="s">
        <v>7521</v>
      </c>
      <c r="O190" t="str">
        <f t="shared" si="32"/>
        <v/>
      </c>
      <c r="P190" t="str">
        <f t="shared" si="28"/>
        <v/>
      </c>
      <c r="Q190" s="6" t="str">
        <f t="shared" si="24"/>
        <v/>
      </c>
      <c r="R190" s="6" t="str">
        <f t="shared" si="29"/>
        <v/>
      </c>
      <c r="S190" s="8" t="str">
        <f t="shared" si="30"/>
        <v/>
      </c>
      <c r="T190" s="8" t="str">
        <f t="shared" si="31"/>
        <v/>
      </c>
    </row>
    <row r="191" spans="1:20" x14ac:dyDescent="0.3">
      <c r="A191" s="176">
        <v>189</v>
      </c>
      <c r="B191" s="176" t="s">
        <v>7513</v>
      </c>
      <c r="E191" s="6" t="str">
        <f t="shared" si="22"/>
        <v/>
      </c>
      <c r="I191" t="str">
        <f t="shared" si="25"/>
        <v/>
      </c>
      <c r="J191" t="str">
        <f t="shared" si="23"/>
        <v/>
      </c>
      <c r="K191" t="str">
        <f t="shared" si="26"/>
        <v/>
      </c>
      <c r="L191" s="6" t="str">
        <f t="shared" si="27"/>
        <v/>
      </c>
      <c r="N191" s="201" t="s">
        <v>7521</v>
      </c>
      <c r="O191" t="str">
        <f t="shared" si="32"/>
        <v/>
      </c>
      <c r="P191" t="str">
        <f t="shared" si="28"/>
        <v/>
      </c>
      <c r="Q191" s="6" t="str">
        <f t="shared" si="24"/>
        <v/>
      </c>
      <c r="R191" s="6" t="str">
        <f t="shared" si="29"/>
        <v/>
      </c>
      <c r="S191" s="8" t="str">
        <f t="shared" si="30"/>
        <v/>
      </c>
      <c r="T191" s="8" t="str">
        <f t="shared" si="31"/>
        <v/>
      </c>
    </row>
    <row r="192" spans="1:20" x14ac:dyDescent="0.3">
      <c r="A192" s="176">
        <v>190</v>
      </c>
      <c r="B192" s="176" t="s">
        <v>7513</v>
      </c>
      <c r="E192" s="6" t="str">
        <f t="shared" si="22"/>
        <v/>
      </c>
      <c r="I192" t="str">
        <f t="shared" si="25"/>
        <v/>
      </c>
      <c r="J192" t="str">
        <f t="shared" si="23"/>
        <v/>
      </c>
      <c r="K192" t="str">
        <f t="shared" si="26"/>
        <v/>
      </c>
      <c r="L192" s="6" t="str">
        <f t="shared" si="27"/>
        <v/>
      </c>
      <c r="N192" s="201" t="s">
        <v>7521</v>
      </c>
      <c r="O192" t="str">
        <f t="shared" si="32"/>
        <v/>
      </c>
      <c r="P192" t="str">
        <f t="shared" si="28"/>
        <v/>
      </c>
      <c r="Q192" s="6" t="str">
        <f t="shared" si="24"/>
        <v/>
      </c>
      <c r="R192" s="6" t="str">
        <f t="shared" si="29"/>
        <v/>
      </c>
      <c r="S192" s="8" t="str">
        <f t="shared" si="30"/>
        <v/>
      </c>
      <c r="T192" s="8" t="str">
        <f t="shared" si="31"/>
        <v/>
      </c>
    </row>
    <row r="193" spans="1:20" x14ac:dyDescent="0.3">
      <c r="A193" s="176">
        <v>191</v>
      </c>
      <c r="B193" s="176" t="s">
        <v>7513</v>
      </c>
      <c r="E193" s="6" t="str">
        <f t="shared" si="22"/>
        <v/>
      </c>
      <c r="I193" t="str">
        <f t="shared" si="25"/>
        <v/>
      </c>
      <c r="J193" t="str">
        <f t="shared" si="23"/>
        <v/>
      </c>
      <c r="K193" t="str">
        <f t="shared" si="26"/>
        <v/>
      </c>
      <c r="L193" s="6" t="str">
        <f t="shared" si="27"/>
        <v/>
      </c>
      <c r="N193" s="201" t="s">
        <v>7521</v>
      </c>
      <c r="O193" t="str">
        <f t="shared" si="32"/>
        <v/>
      </c>
      <c r="P193" t="str">
        <f t="shared" si="28"/>
        <v/>
      </c>
      <c r="Q193" s="6" t="str">
        <f t="shared" si="24"/>
        <v/>
      </c>
      <c r="R193" s="6" t="str">
        <f t="shared" si="29"/>
        <v/>
      </c>
      <c r="S193" s="8" t="str">
        <f t="shared" si="30"/>
        <v/>
      </c>
      <c r="T193" s="8" t="str">
        <f t="shared" si="31"/>
        <v/>
      </c>
    </row>
    <row r="194" spans="1:20" x14ac:dyDescent="0.3">
      <c r="A194" s="176">
        <v>192</v>
      </c>
      <c r="B194" s="176" t="s">
        <v>7513</v>
      </c>
      <c r="E194" s="6" t="str">
        <f t="shared" si="22"/>
        <v/>
      </c>
      <c r="I194" t="str">
        <f t="shared" si="25"/>
        <v/>
      </c>
      <c r="J194" t="str">
        <f t="shared" si="23"/>
        <v/>
      </c>
      <c r="K194" t="str">
        <f t="shared" si="26"/>
        <v/>
      </c>
      <c r="L194" s="6" t="str">
        <f t="shared" si="27"/>
        <v/>
      </c>
      <c r="N194" s="201" t="s">
        <v>7521</v>
      </c>
      <c r="O194" t="str">
        <f t="shared" si="32"/>
        <v/>
      </c>
      <c r="P194" t="str">
        <f t="shared" si="28"/>
        <v/>
      </c>
      <c r="Q194" s="6" t="str">
        <f t="shared" si="24"/>
        <v/>
      </c>
      <c r="R194" s="6" t="str">
        <f t="shared" si="29"/>
        <v/>
      </c>
      <c r="S194" s="8" t="str">
        <f t="shared" si="30"/>
        <v/>
      </c>
      <c r="T194" s="8" t="str">
        <f t="shared" si="31"/>
        <v/>
      </c>
    </row>
    <row r="195" spans="1:20" x14ac:dyDescent="0.3">
      <c r="A195" s="176">
        <v>193</v>
      </c>
      <c r="B195" s="176" t="s">
        <v>7513</v>
      </c>
      <c r="E195" s="6" t="str">
        <f t="shared" ref="E195:E258" si="33">IFERROR(VLOOKUP(D195,Rate,3,FALSE),"")</f>
        <v/>
      </c>
      <c r="I195" t="str">
        <f t="shared" si="25"/>
        <v/>
      </c>
      <c r="J195" t="str">
        <f t="shared" ref="J195:J258" si="34">IFERROR(VLOOKUP(B195,ExchangeFee,2,FALSE)*I195,"")</f>
        <v/>
      </c>
      <c r="K195" t="str">
        <f t="shared" si="26"/>
        <v/>
      </c>
      <c r="L195" s="6" t="str">
        <f t="shared" si="27"/>
        <v/>
      </c>
      <c r="N195" s="201" t="s">
        <v>7521</v>
      </c>
      <c r="O195" t="str">
        <f t="shared" si="32"/>
        <v/>
      </c>
      <c r="P195" t="str">
        <f t="shared" si="28"/>
        <v/>
      </c>
      <c r="Q195" s="6" t="str">
        <f t="shared" ref="Q195:Q258" si="35">IFERROR(VLOOKUP(B195,ExchangeFee,2,FALSE)*P195,"")</f>
        <v/>
      </c>
      <c r="R195" s="6" t="str">
        <f t="shared" si="29"/>
        <v/>
      </c>
      <c r="S195" s="8" t="str">
        <f t="shared" si="30"/>
        <v/>
      </c>
      <c r="T195" s="8" t="str">
        <f t="shared" si="31"/>
        <v/>
      </c>
    </row>
    <row r="196" spans="1:20" x14ac:dyDescent="0.3">
      <c r="A196" s="176">
        <v>194</v>
      </c>
      <c r="B196" s="176" t="s">
        <v>7513</v>
      </c>
      <c r="E196" s="6" t="str">
        <f t="shared" si="33"/>
        <v/>
      </c>
      <c r="I196" t="str">
        <f t="shared" ref="I196:I259" si="36">IFERROR(H196/G196,"")</f>
        <v/>
      </c>
      <c r="J196" t="str">
        <f t="shared" si="34"/>
        <v/>
      </c>
      <c r="K196" t="str">
        <f t="shared" ref="K196:K259" si="37">IFERROR(I196-J196,"")</f>
        <v/>
      </c>
      <c r="L196" s="6" t="str">
        <f t="shared" ref="L196:L259" si="38">IFERROR(K196*G196,"")</f>
        <v/>
      </c>
      <c r="N196" s="201" t="s">
        <v>7521</v>
      </c>
      <c r="O196" t="str">
        <f t="shared" si="32"/>
        <v/>
      </c>
      <c r="P196" t="str">
        <f t="shared" ref="P196:P259" si="39">IFERROR(O196*N196,"")</f>
        <v/>
      </c>
      <c r="Q196" s="6" t="str">
        <f t="shared" si="35"/>
        <v/>
      </c>
      <c r="R196" s="6" t="str">
        <f t="shared" ref="R196:R259" si="40">IFERROR(P196-Q196,"")</f>
        <v/>
      </c>
      <c r="S196" s="8" t="str">
        <f t="shared" ref="S196:S259" si="41">IFERROR((N196-G196)/G196,"")</f>
        <v/>
      </c>
      <c r="T196" s="8" t="str">
        <f t="shared" ref="T196:T259" si="42">IFERROR((R196-H196)/H196,"")</f>
        <v/>
      </c>
    </row>
    <row r="197" spans="1:20" x14ac:dyDescent="0.3">
      <c r="A197" s="176">
        <v>195</v>
      </c>
      <c r="B197" s="176" t="s">
        <v>7513</v>
      </c>
      <c r="E197" s="6" t="str">
        <f t="shared" si="33"/>
        <v/>
      </c>
      <c r="I197" t="str">
        <f t="shared" si="36"/>
        <v/>
      </c>
      <c r="J197" t="str">
        <f t="shared" si="34"/>
        <v/>
      </c>
      <c r="K197" t="str">
        <f t="shared" si="37"/>
        <v/>
      </c>
      <c r="L197" s="6" t="str">
        <f t="shared" si="38"/>
        <v/>
      </c>
      <c r="N197" s="201" t="s">
        <v>7521</v>
      </c>
      <c r="O197" t="str">
        <f t="shared" ref="O197:O260" si="43">K197</f>
        <v/>
      </c>
      <c r="P197" t="str">
        <f t="shared" si="39"/>
        <v/>
      </c>
      <c r="Q197" s="6" t="str">
        <f t="shared" si="35"/>
        <v/>
      </c>
      <c r="R197" s="6" t="str">
        <f t="shared" si="40"/>
        <v/>
      </c>
      <c r="S197" s="8" t="str">
        <f t="shared" si="41"/>
        <v/>
      </c>
      <c r="T197" s="8" t="str">
        <f t="shared" si="42"/>
        <v/>
      </c>
    </row>
    <row r="198" spans="1:20" x14ac:dyDescent="0.3">
      <c r="A198" s="176">
        <v>196</v>
      </c>
      <c r="B198" s="176" t="s">
        <v>7513</v>
      </c>
      <c r="E198" s="6" t="str">
        <f t="shared" si="33"/>
        <v/>
      </c>
      <c r="I198" t="str">
        <f t="shared" si="36"/>
        <v/>
      </c>
      <c r="J198" t="str">
        <f t="shared" si="34"/>
        <v/>
      </c>
      <c r="K198" t="str">
        <f t="shared" si="37"/>
        <v/>
      </c>
      <c r="L198" s="6" t="str">
        <f t="shared" si="38"/>
        <v/>
      </c>
      <c r="N198" s="201" t="s">
        <v>7521</v>
      </c>
      <c r="O198" t="str">
        <f t="shared" si="43"/>
        <v/>
      </c>
      <c r="P198" t="str">
        <f t="shared" si="39"/>
        <v/>
      </c>
      <c r="Q198" s="6" t="str">
        <f t="shared" si="35"/>
        <v/>
      </c>
      <c r="R198" s="6" t="str">
        <f t="shared" si="40"/>
        <v/>
      </c>
      <c r="S198" s="8" t="str">
        <f t="shared" si="41"/>
        <v/>
      </c>
      <c r="T198" s="8" t="str">
        <f t="shared" si="42"/>
        <v/>
      </c>
    </row>
    <row r="199" spans="1:20" x14ac:dyDescent="0.3">
      <c r="A199" s="176">
        <v>197</v>
      </c>
      <c r="B199" s="176" t="s">
        <v>7513</v>
      </c>
      <c r="E199" s="6" t="str">
        <f t="shared" si="33"/>
        <v/>
      </c>
      <c r="I199" t="str">
        <f t="shared" si="36"/>
        <v/>
      </c>
      <c r="J199" t="str">
        <f t="shared" si="34"/>
        <v/>
      </c>
      <c r="K199" t="str">
        <f t="shared" si="37"/>
        <v/>
      </c>
      <c r="L199" s="6" t="str">
        <f t="shared" si="38"/>
        <v/>
      </c>
      <c r="N199" s="201" t="s">
        <v>7521</v>
      </c>
      <c r="O199" t="str">
        <f t="shared" si="43"/>
        <v/>
      </c>
      <c r="P199" t="str">
        <f t="shared" si="39"/>
        <v/>
      </c>
      <c r="Q199" s="6" t="str">
        <f t="shared" si="35"/>
        <v/>
      </c>
      <c r="R199" s="6" t="str">
        <f t="shared" si="40"/>
        <v/>
      </c>
      <c r="S199" s="8" t="str">
        <f t="shared" si="41"/>
        <v/>
      </c>
      <c r="T199" s="8" t="str">
        <f t="shared" si="42"/>
        <v/>
      </c>
    </row>
    <row r="200" spans="1:20" x14ac:dyDescent="0.3">
      <c r="A200" s="176">
        <v>198</v>
      </c>
      <c r="B200" s="176" t="s">
        <v>7513</v>
      </c>
      <c r="E200" s="6" t="str">
        <f t="shared" si="33"/>
        <v/>
      </c>
      <c r="I200" t="str">
        <f t="shared" si="36"/>
        <v/>
      </c>
      <c r="J200" t="str">
        <f t="shared" si="34"/>
        <v/>
      </c>
      <c r="K200" t="str">
        <f t="shared" si="37"/>
        <v/>
      </c>
      <c r="L200" s="6" t="str">
        <f t="shared" si="38"/>
        <v/>
      </c>
      <c r="N200" s="201" t="s">
        <v>7521</v>
      </c>
      <c r="O200" t="str">
        <f t="shared" si="43"/>
        <v/>
      </c>
      <c r="P200" t="str">
        <f t="shared" si="39"/>
        <v/>
      </c>
      <c r="Q200" s="6" t="str">
        <f t="shared" si="35"/>
        <v/>
      </c>
      <c r="R200" s="6" t="str">
        <f t="shared" si="40"/>
        <v/>
      </c>
      <c r="S200" s="8" t="str">
        <f t="shared" si="41"/>
        <v/>
      </c>
      <c r="T200" s="8" t="str">
        <f t="shared" si="42"/>
        <v/>
      </c>
    </row>
    <row r="201" spans="1:20" x14ac:dyDescent="0.3">
      <c r="A201" s="176">
        <v>199</v>
      </c>
      <c r="B201" s="176" t="s">
        <v>7513</v>
      </c>
      <c r="E201" s="6" t="str">
        <f t="shared" si="33"/>
        <v/>
      </c>
      <c r="I201" t="str">
        <f t="shared" si="36"/>
        <v/>
      </c>
      <c r="J201" t="str">
        <f t="shared" si="34"/>
        <v/>
      </c>
      <c r="K201" t="str">
        <f t="shared" si="37"/>
        <v/>
      </c>
      <c r="L201" s="6" t="str">
        <f t="shared" si="38"/>
        <v/>
      </c>
      <c r="N201" s="201" t="s">
        <v>7521</v>
      </c>
      <c r="O201" t="str">
        <f t="shared" si="43"/>
        <v/>
      </c>
      <c r="P201" t="str">
        <f t="shared" si="39"/>
        <v/>
      </c>
      <c r="Q201" s="6" t="str">
        <f t="shared" si="35"/>
        <v/>
      </c>
      <c r="R201" s="6" t="str">
        <f t="shared" si="40"/>
        <v/>
      </c>
      <c r="S201" s="8" t="str">
        <f t="shared" si="41"/>
        <v/>
      </c>
      <c r="T201" s="8" t="str">
        <f t="shared" si="42"/>
        <v/>
      </c>
    </row>
    <row r="202" spans="1:20" x14ac:dyDescent="0.3">
      <c r="A202" s="176">
        <v>200</v>
      </c>
      <c r="B202" s="176" t="s">
        <v>7513</v>
      </c>
      <c r="E202" s="6" t="str">
        <f t="shared" si="33"/>
        <v/>
      </c>
      <c r="I202" t="str">
        <f t="shared" si="36"/>
        <v/>
      </c>
      <c r="J202" t="str">
        <f t="shared" si="34"/>
        <v/>
      </c>
      <c r="K202" t="str">
        <f t="shared" si="37"/>
        <v/>
      </c>
      <c r="L202" s="6" t="str">
        <f t="shared" si="38"/>
        <v/>
      </c>
      <c r="N202" s="201" t="s">
        <v>7521</v>
      </c>
      <c r="O202" t="str">
        <f t="shared" si="43"/>
        <v/>
      </c>
      <c r="P202" t="str">
        <f t="shared" si="39"/>
        <v/>
      </c>
      <c r="Q202" s="6" t="str">
        <f t="shared" si="35"/>
        <v/>
      </c>
      <c r="R202" s="6" t="str">
        <f t="shared" si="40"/>
        <v/>
      </c>
      <c r="S202" s="8" t="str">
        <f t="shared" si="41"/>
        <v/>
      </c>
      <c r="T202" s="8" t="str">
        <f t="shared" si="42"/>
        <v/>
      </c>
    </row>
    <row r="203" spans="1:20" x14ac:dyDescent="0.3">
      <c r="A203" s="176">
        <v>201</v>
      </c>
      <c r="B203" s="176" t="s">
        <v>7513</v>
      </c>
      <c r="E203" s="6" t="str">
        <f t="shared" si="33"/>
        <v/>
      </c>
      <c r="I203" t="str">
        <f t="shared" si="36"/>
        <v/>
      </c>
      <c r="J203" t="str">
        <f t="shared" si="34"/>
        <v/>
      </c>
      <c r="K203" t="str">
        <f t="shared" si="37"/>
        <v/>
      </c>
      <c r="L203" s="6" t="str">
        <f t="shared" si="38"/>
        <v/>
      </c>
      <c r="N203" s="201" t="s">
        <v>7521</v>
      </c>
      <c r="O203" t="str">
        <f t="shared" si="43"/>
        <v/>
      </c>
      <c r="P203" t="str">
        <f t="shared" si="39"/>
        <v/>
      </c>
      <c r="Q203" s="6" t="str">
        <f t="shared" si="35"/>
        <v/>
      </c>
      <c r="R203" s="6" t="str">
        <f t="shared" si="40"/>
        <v/>
      </c>
      <c r="S203" s="8" t="str">
        <f t="shared" si="41"/>
        <v/>
      </c>
      <c r="T203" s="8" t="str">
        <f t="shared" si="42"/>
        <v/>
      </c>
    </row>
    <row r="204" spans="1:20" x14ac:dyDescent="0.3">
      <c r="A204" s="176">
        <v>202</v>
      </c>
      <c r="B204" s="176" t="s">
        <v>7513</v>
      </c>
      <c r="E204" s="6" t="str">
        <f t="shared" si="33"/>
        <v/>
      </c>
      <c r="I204" t="str">
        <f t="shared" si="36"/>
        <v/>
      </c>
      <c r="J204" t="str">
        <f t="shared" si="34"/>
        <v/>
      </c>
      <c r="K204" t="str">
        <f t="shared" si="37"/>
        <v/>
      </c>
      <c r="L204" s="6" t="str">
        <f t="shared" si="38"/>
        <v/>
      </c>
      <c r="N204" s="201" t="s">
        <v>7521</v>
      </c>
      <c r="O204" t="str">
        <f t="shared" si="43"/>
        <v/>
      </c>
      <c r="P204" t="str">
        <f t="shared" si="39"/>
        <v/>
      </c>
      <c r="Q204" s="6" t="str">
        <f t="shared" si="35"/>
        <v/>
      </c>
      <c r="R204" s="6" t="str">
        <f t="shared" si="40"/>
        <v/>
      </c>
      <c r="S204" s="8" t="str">
        <f t="shared" si="41"/>
        <v/>
      </c>
      <c r="T204" s="8" t="str">
        <f t="shared" si="42"/>
        <v/>
      </c>
    </row>
    <row r="205" spans="1:20" x14ac:dyDescent="0.3">
      <c r="A205" s="176">
        <v>203</v>
      </c>
      <c r="B205" s="176" t="s">
        <v>7513</v>
      </c>
      <c r="E205" s="6" t="str">
        <f t="shared" si="33"/>
        <v/>
      </c>
      <c r="I205" t="str">
        <f t="shared" si="36"/>
        <v/>
      </c>
      <c r="J205" t="str">
        <f t="shared" si="34"/>
        <v/>
      </c>
      <c r="K205" t="str">
        <f t="shared" si="37"/>
        <v/>
      </c>
      <c r="L205" s="6" t="str">
        <f t="shared" si="38"/>
        <v/>
      </c>
      <c r="N205" s="201" t="s">
        <v>7521</v>
      </c>
      <c r="O205" t="str">
        <f t="shared" si="43"/>
        <v/>
      </c>
      <c r="P205" t="str">
        <f t="shared" si="39"/>
        <v/>
      </c>
      <c r="Q205" s="6" t="str">
        <f t="shared" si="35"/>
        <v/>
      </c>
      <c r="R205" s="6" t="str">
        <f t="shared" si="40"/>
        <v/>
      </c>
      <c r="S205" s="8" t="str">
        <f t="shared" si="41"/>
        <v/>
      </c>
      <c r="T205" s="8" t="str">
        <f t="shared" si="42"/>
        <v/>
      </c>
    </row>
    <row r="206" spans="1:20" x14ac:dyDescent="0.3">
      <c r="A206" s="176">
        <v>204</v>
      </c>
      <c r="B206" s="176" t="s">
        <v>7513</v>
      </c>
      <c r="E206" s="6" t="str">
        <f t="shared" si="33"/>
        <v/>
      </c>
      <c r="I206" t="str">
        <f t="shared" si="36"/>
        <v/>
      </c>
      <c r="J206" t="str">
        <f t="shared" si="34"/>
        <v/>
      </c>
      <c r="K206" t="str">
        <f t="shared" si="37"/>
        <v/>
      </c>
      <c r="L206" s="6" t="str">
        <f t="shared" si="38"/>
        <v/>
      </c>
      <c r="N206" s="201" t="s">
        <v>7521</v>
      </c>
      <c r="O206" t="str">
        <f t="shared" si="43"/>
        <v/>
      </c>
      <c r="P206" t="str">
        <f t="shared" si="39"/>
        <v/>
      </c>
      <c r="Q206" s="6" t="str">
        <f t="shared" si="35"/>
        <v/>
      </c>
      <c r="R206" s="6" t="str">
        <f t="shared" si="40"/>
        <v/>
      </c>
      <c r="S206" s="8" t="str">
        <f t="shared" si="41"/>
        <v/>
      </c>
      <c r="T206" s="8" t="str">
        <f t="shared" si="42"/>
        <v/>
      </c>
    </row>
    <row r="207" spans="1:20" x14ac:dyDescent="0.3">
      <c r="A207" s="176">
        <v>205</v>
      </c>
      <c r="B207" s="176" t="s">
        <v>7513</v>
      </c>
      <c r="E207" s="6" t="str">
        <f t="shared" si="33"/>
        <v/>
      </c>
      <c r="I207" t="str">
        <f t="shared" si="36"/>
        <v/>
      </c>
      <c r="J207" t="str">
        <f t="shared" si="34"/>
        <v/>
      </c>
      <c r="K207" t="str">
        <f t="shared" si="37"/>
        <v/>
      </c>
      <c r="L207" s="6" t="str">
        <f t="shared" si="38"/>
        <v/>
      </c>
      <c r="N207" s="201" t="s">
        <v>7521</v>
      </c>
      <c r="O207" t="str">
        <f t="shared" si="43"/>
        <v/>
      </c>
      <c r="P207" t="str">
        <f t="shared" si="39"/>
        <v/>
      </c>
      <c r="Q207" s="6" t="str">
        <f t="shared" si="35"/>
        <v/>
      </c>
      <c r="R207" s="6" t="str">
        <f t="shared" si="40"/>
        <v/>
      </c>
      <c r="S207" s="8" t="str">
        <f t="shared" si="41"/>
        <v/>
      </c>
      <c r="T207" s="8" t="str">
        <f t="shared" si="42"/>
        <v/>
      </c>
    </row>
    <row r="208" spans="1:20" x14ac:dyDescent="0.3">
      <c r="A208" s="176">
        <v>206</v>
      </c>
      <c r="B208" s="176" t="s">
        <v>7513</v>
      </c>
      <c r="E208" s="6" t="str">
        <f t="shared" si="33"/>
        <v/>
      </c>
      <c r="I208" t="str">
        <f t="shared" si="36"/>
        <v/>
      </c>
      <c r="J208" t="str">
        <f t="shared" si="34"/>
        <v/>
      </c>
      <c r="K208" t="str">
        <f t="shared" si="37"/>
        <v/>
      </c>
      <c r="L208" s="6" t="str">
        <f t="shared" si="38"/>
        <v/>
      </c>
      <c r="N208" s="201" t="s">
        <v>7521</v>
      </c>
      <c r="O208" t="str">
        <f t="shared" si="43"/>
        <v/>
      </c>
      <c r="P208" t="str">
        <f t="shared" si="39"/>
        <v/>
      </c>
      <c r="Q208" s="6" t="str">
        <f t="shared" si="35"/>
        <v/>
      </c>
      <c r="R208" s="6" t="str">
        <f t="shared" si="40"/>
        <v/>
      </c>
      <c r="S208" s="8" t="str">
        <f t="shared" si="41"/>
        <v/>
      </c>
      <c r="T208" s="8" t="str">
        <f t="shared" si="42"/>
        <v/>
      </c>
    </row>
    <row r="209" spans="1:20" x14ac:dyDescent="0.3">
      <c r="A209" s="176">
        <v>207</v>
      </c>
      <c r="B209" s="176" t="s">
        <v>7513</v>
      </c>
      <c r="E209" s="6" t="str">
        <f t="shared" si="33"/>
        <v/>
      </c>
      <c r="I209" t="str">
        <f t="shared" si="36"/>
        <v/>
      </c>
      <c r="J209" t="str">
        <f t="shared" si="34"/>
        <v/>
      </c>
      <c r="K209" t="str">
        <f t="shared" si="37"/>
        <v/>
      </c>
      <c r="L209" s="6" t="str">
        <f t="shared" si="38"/>
        <v/>
      </c>
      <c r="N209" s="201" t="s">
        <v>7521</v>
      </c>
      <c r="O209" t="str">
        <f t="shared" si="43"/>
        <v/>
      </c>
      <c r="P209" t="str">
        <f t="shared" si="39"/>
        <v/>
      </c>
      <c r="Q209" s="6" t="str">
        <f t="shared" si="35"/>
        <v/>
      </c>
      <c r="R209" s="6" t="str">
        <f t="shared" si="40"/>
        <v/>
      </c>
      <c r="S209" s="8" t="str">
        <f t="shared" si="41"/>
        <v/>
      </c>
      <c r="T209" s="8" t="str">
        <f t="shared" si="42"/>
        <v/>
      </c>
    </row>
    <row r="210" spans="1:20" x14ac:dyDescent="0.3">
      <c r="A210" s="176">
        <v>208</v>
      </c>
      <c r="B210" s="176" t="s">
        <v>7513</v>
      </c>
      <c r="E210" s="6" t="str">
        <f t="shared" si="33"/>
        <v/>
      </c>
      <c r="I210" t="str">
        <f t="shared" si="36"/>
        <v/>
      </c>
      <c r="J210" t="str">
        <f t="shared" si="34"/>
        <v/>
      </c>
      <c r="K210" t="str">
        <f t="shared" si="37"/>
        <v/>
      </c>
      <c r="L210" s="6" t="str">
        <f t="shared" si="38"/>
        <v/>
      </c>
      <c r="N210" s="201" t="s">
        <v>7521</v>
      </c>
      <c r="O210" t="str">
        <f t="shared" si="43"/>
        <v/>
      </c>
      <c r="P210" t="str">
        <f t="shared" si="39"/>
        <v/>
      </c>
      <c r="Q210" s="6" t="str">
        <f t="shared" si="35"/>
        <v/>
      </c>
      <c r="R210" s="6" t="str">
        <f t="shared" si="40"/>
        <v/>
      </c>
      <c r="S210" s="8" t="str">
        <f t="shared" si="41"/>
        <v/>
      </c>
      <c r="T210" s="8" t="str">
        <f t="shared" si="42"/>
        <v/>
      </c>
    </row>
    <row r="211" spans="1:20" x14ac:dyDescent="0.3">
      <c r="A211" s="176">
        <v>209</v>
      </c>
      <c r="B211" s="176" t="s">
        <v>7513</v>
      </c>
      <c r="E211" s="6" t="str">
        <f t="shared" si="33"/>
        <v/>
      </c>
      <c r="I211" t="str">
        <f t="shared" si="36"/>
        <v/>
      </c>
      <c r="J211" t="str">
        <f t="shared" si="34"/>
        <v/>
      </c>
      <c r="K211" t="str">
        <f t="shared" si="37"/>
        <v/>
      </c>
      <c r="L211" s="6" t="str">
        <f t="shared" si="38"/>
        <v/>
      </c>
      <c r="N211" s="201" t="s">
        <v>7521</v>
      </c>
      <c r="O211" t="str">
        <f t="shared" si="43"/>
        <v/>
      </c>
      <c r="P211" t="str">
        <f t="shared" si="39"/>
        <v/>
      </c>
      <c r="Q211" s="6" t="str">
        <f t="shared" si="35"/>
        <v/>
      </c>
      <c r="R211" s="6" t="str">
        <f t="shared" si="40"/>
        <v/>
      </c>
      <c r="S211" s="8" t="str">
        <f t="shared" si="41"/>
        <v/>
      </c>
      <c r="T211" s="8" t="str">
        <f t="shared" si="42"/>
        <v/>
      </c>
    </row>
    <row r="212" spans="1:20" x14ac:dyDescent="0.3">
      <c r="A212" s="176">
        <v>210</v>
      </c>
      <c r="B212" s="176" t="s">
        <v>7513</v>
      </c>
      <c r="E212" s="6" t="str">
        <f t="shared" si="33"/>
        <v/>
      </c>
      <c r="I212" t="str">
        <f t="shared" si="36"/>
        <v/>
      </c>
      <c r="J212" t="str">
        <f t="shared" si="34"/>
        <v/>
      </c>
      <c r="K212" t="str">
        <f t="shared" si="37"/>
        <v/>
      </c>
      <c r="L212" s="6" t="str">
        <f t="shared" si="38"/>
        <v/>
      </c>
      <c r="N212" s="201" t="s">
        <v>7521</v>
      </c>
      <c r="O212" t="str">
        <f t="shared" si="43"/>
        <v/>
      </c>
      <c r="P212" t="str">
        <f t="shared" si="39"/>
        <v/>
      </c>
      <c r="Q212" s="6" t="str">
        <f t="shared" si="35"/>
        <v/>
      </c>
      <c r="R212" s="6" t="str">
        <f t="shared" si="40"/>
        <v/>
      </c>
      <c r="S212" s="8" t="str">
        <f t="shared" si="41"/>
        <v/>
      </c>
      <c r="T212" s="8" t="str">
        <f t="shared" si="42"/>
        <v/>
      </c>
    </row>
    <row r="213" spans="1:20" x14ac:dyDescent="0.3">
      <c r="A213" s="176">
        <v>211</v>
      </c>
      <c r="B213" s="176" t="s">
        <v>7513</v>
      </c>
      <c r="E213" s="6" t="str">
        <f t="shared" si="33"/>
        <v/>
      </c>
      <c r="I213" t="str">
        <f t="shared" si="36"/>
        <v/>
      </c>
      <c r="J213" t="str">
        <f t="shared" si="34"/>
        <v/>
      </c>
      <c r="K213" t="str">
        <f t="shared" si="37"/>
        <v/>
      </c>
      <c r="L213" s="6" t="str">
        <f t="shared" si="38"/>
        <v/>
      </c>
      <c r="N213" s="201" t="s">
        <v>7521</v>
      </c>
      <c r="O213" t="str">
        <f t="shared" si="43"/>
        <v/>
      </c>
      <c r="P213" t="str">
        <f t="shared" si="39"/>
        <v/>
      </c>
      <c r="Q213" s="6" t="str">
        <f t="shared" si="35"/>
        <v/>
      </c>
      <c r="R213" s="6" t="str">
        <f t="shared" si="40"/>
        <v/>
      </c>
      <c r="S213" s="8" t="str">
        <f t="shared" si="41"/>
        <v/>
      </c>
      <c r="T213" s="8" t="str">
        <f t="shared" si="42"/>
        <v/>
      </c>
    </row>
    <row r="214" spans="1:20" x14ac:dyDescent="0.3">
      <c r="A214" s="176">
        <v>212</v>
      </c>
      <c r="B214" s="176" t="s">
        <v>7513</v>
      </c>
      <c r="E214" s="6" t="str">
        <f t="shared" si="33"/>
        <v/>
      </c>
      <c r="I214" t="str">
        <f t="shared" si="36"/>
        <v/>
      </c>
      <c r="J214" t="str">
        <f t="shared" si="34"/>
        <v/>
      </c>
      <c r="K214" t="str">
        <f t="shared" si="37"/>
        <v/>
      </c>
      <c r="L214" s="6" t="str">
        <f t="shared" si="38"/>
        <v/>
      </c>
      <c r="N214" s="201" t="s">
        <v>7521</v>
      </c>
      <c r="O214" t="str">
        <f t="shared" si="43"/>
        <v/>
      </c>
      <c r="P214" t="str">
        <f t="shared" si="39"/>
        <v/>
      </c>
      <c r="Q214" s="6" t="str">
        <f t="shared" si="35"/>
        <v/>
      </c>
      <c r="R214" s="6" t="str">
        <f t="shared" si="40"/>
        <v/>
      </c>
      <c r="S214" s="8" t="str">
        <f t="shared" si="41"/>
        <v/>
      </c>
      <c r="T214" s="8" t="str">
        <f t="shared" si="42"/>
        <v/>
      </c>
    </row>
    <row r="215" spans="1:20" x14ac:dyDescent="0.3">
      <c r="A215" s="176">
        <v>213</v>
      </c>
      <c r="B215" s="176" t="s">
        <v>7513</v>
      </c>
      <c r="E215" s="6" t="str">
        <f t="shared" si="33"/>
        <v/>
      </c>
      <c r="I215" t="str">
        <f t="shared" si="36"/>
        <v/>
      </c>
      <c r="J215" t="str">
        <f t="shared" si="34"/>
        <v/>
      </c>
      <c r="K215" t="str">
        <f t="shared" si="37"/>
        <v/>
      </c>
      <c r="L215" s="6" t="str">
        <f t="shared" si="38"/>
        <v/>
      </c>
      <c r="N215" s="201" t="s">
        <v>7521</v>
      </c>
      <c r="O215" t="str">
        <f t="shared" si="43"/>
        <v/>
      </c>
      <c r="P215" t="str">
        <f t="shared" si="39"/>
        <v/>
      </c>
      <c r="Q215" s="6" t="str">
        <f t="shared" si="35"/>
        <v/>
      </c>
      <c r="R215" s="6" t="str">
        <f t="shared" si="40"/>
        <v/>
      </c>
      <c r="S215" s="8" t="str">
        <f t="shared" si="41"/>
        <v/>
      </c>
      <c r="T215" s="8" t="str">
        <f t="shared" si="42"/>
        <v/>
      </c>
    </row>
    <row r="216" spans="1:20" x14ac:dyDescent="0.3">
      <c r="A216" s="176">
        <v>214</v>
      </c>
      <c r="B216" s="176" t="s">
        <v>7513</v>
      </c>
      <c r="E216" s="6" t="str">
        <f t="shared" si="33"/>
        <v/>
      </c>
      <c r="I216" t="str">
        <f t="shared" si="36"/>
        <v/>
      </c>
      <c r="J216" t="str">
        <f t="shared" si="34"/>
        <v/>
      </c>
      <c r="K216" t="str">
        <f t="shared" si="37"/>
        <v/>
      </c>
      <c r="L216" s="6" t="str">
        <f t="shared" si="38"/>
        <v/>
      </c>
      <c r="N216" s="201" t="s">
        <v>7521</v>
      </c>
      <c r="O216" t="str">
        <f t="shared" si="43"/>
        <v/>
      </c>
      <c r="P216" t="str">
        <f t="shared" si="39"/>
        <v/>
      </c>
      <c r="Q216" s="6" t="str">
        <f t="shared" si="35"/>
        <v/>
      </c>
      <c r="R216" s="6" t="str">
        <f t="shared" si="40"/>
        <v/>
      </c>
      <c r="S216" s="8" t="str">
        <f t="shared" si="41"/>
        <v/>
      </c>
      <c r="T216" s="8" t="str">
        <f t="shared" si="42"/>
        <v/>
      </c>
    </row>
    <row r="217" spans="1:20" x14ac:dyDescent="0.3">
      <c r="A217" s="176">
        <v>215</v>
      </c>
      <c r="B217" s="176" t="s">
        <v>7513</v>
      </c>
      <c r="E217" s="6" t="str">
        <f t="shared" si="33"/>
        <v/>
      </c>
      <c r="I217" t="str">
        <f t="shared" si="36"/>
        <v/>
      </c>
      <c r="J217" t="str">
        <f t="shared" si="34"/>
        <v/>
      </c>
      <c r="K217" t="str">
        <f t="shared" si="37"/>
        <v/>
      </c>
      <c r="L217" s="6" t="str">
        <f t="shared" si="38"/>
        <v/>
      </c>
      <c r="N217" s="201" t="s">
        <v>7521</v>
      </c>
      <c r="O217" t="str">
        <f t="shared" si="43"/>
        <v/>
      </c>
      <c r="P217" t="str">
        <f t="shared" si="39"/>
        <v/>
      </c>
      <c r="Q217" s="6" t="str">
        <f t="shared" si="35"/>
        <v/>
      </c>
      <c r="R217" s="6" t="str">
        <f t="shared" si="40"/>
        <v/>
      </c>
      <c r="S217" s="8" t="str">
        <f t="shared" si="41"/>
        <v/>
      </c>
      <c r="T217" s="8" t="str">
        <f t="shared" si="42"/>
        <v/>
      </c>
    </row>
    <row r="218" spans="1:20" x14ac:dyDescent="0.3">
      <c r="A218" s="176">
        <v>216</v>
      </c>
      <c r="B218" s="176" t="s">
        <v>7513</v>
      </c>
      <c r="E218" s="6" t="str">
        <f t="shared" si="33"/>
        <v/>
      </c>
      <c r="I218" t="str">
        <f t="shared" si="36"/>
        <v/>
      </c>
      <c r="J218" t="str">
        <f t="shared" si="34"/>
        <v/>
      </c>
      <c r="K218" t="str">
        <f t="shared" si="37"/>
        <v/>
      </c>
      <c r="L218" s="6" t="str">
        <f t="shared" si="38"/>
        <v/>
      </c>
      <c r="N218" s="201" t="s">
        <v>7521</v>
      </c>
      <c r="O218" t="str">
        <f t="shared" si="43"/>
        <v/>
      </c>
      <c r="P218" t="str">
        <f t="shared" si="39"/>
        <v/>
      </c>
      <c r="Q218" s="6" t="str">
        <f t="shared" si="35"/>
        <v/>
      </c>
      <c r="R218" s="6" t="str">
        <f t="shared" si="40"/>
        <v/>
      </c>
      <c r="S218" s="8" t="str">
        <f t="shared" si="41"/>
        <v/>
      </c>
      <c r="T218" s="8" t="str">
        <f t="shared" si="42"/>
        <v/>
      </c>
    </row>
    <row r="219" spans="1:20" x14ac:dyDescent="0.3">
      <c r="A219" s="176">
        <v>217</v>
      </c>
      <c r="B219" s="176" t="s">
        <v>7513</v>
      </c>
      <c r="E219" s="6" t="str">
        <f t="shared" si="33"/>
        <v/>
      </c>
      <c r="I219" t="str">
        <f t="shared" si="36"/>
        <v/>
      </c>
      <c r="J219" t="str">
        <f t="shared" si="34"/>
        <v/>
      </c>
      <c r="K219" t="str">
        <f t="shared" si="37"/>
        <v/>
      </c>
      <c r="L219" s="6" t="str">
        <f t="shared" si="38"/>
        <v/>
      </c>
      <c r="N219" s="201" t="s">
        <v>7521</v>
      </c>
      <c r="O219" t="str">
        <f t="shared" si="43"/>
        <v/>
      </c>
      <c r="P219" t="str">
        <f t="shared" si="39"/>
        <v/>
      </c>
      <c r="Q219" s="6" t="str">
        <f t="shared" si="35"/>
        <v/>
      </c>
      <c r="R219" s="6" t="str">
        <f t="shared" si="40"/>
        <v/>
      </c>
      <c r="S219" s="8" t="str">
        <f t="shared" si="41"/>
        <v/>
      </c>
      <c r="T219" s="8" t="str">
        <f t="shared" si="42"/>
        <v/>
      </c>
    </row>
    <row r="220" spans="1:20" x14ac:dyDescent="0.3">
      <c r="A220" s="176">
        <v>218</v>
      </c>
      <c r="B220" s="176" t="s">
        <v>7513</v>
      </c>
      <c r="E220" s="6" t="str">
        <f t="shared" si="33"/>
        <v/>
      </c>
      <c r="I220" t="str">
        <f t="shared" si="36"/>
        <v/>
      </c>
      <c r="J220" t="str">
        <f t="shared" si="34"/>
        <v/>
      </c>
      <c r="K220" t="str">
        <f t="shared" si="37"/>
        <v/>
      </c>
      <c r="L220" s="6" t="str">
        <f t="shared" si="38"/>
        <v/>
      </c>
      <c r="N220" s="201" t="s">
        <v>7521</v>
      </c>
      <c r="O220" t="str">
        <f t="shared" si="43"/>
        <v/>
      </c>
      <c r="P220" t="str">
        <f t="shared" si="39"/>
        <v/>
      </c>
      <c r="Q220" s="6" t="str">
        <f t="shared" si="35"/>
        <v/>
      </c>
      <c r="R220" s="6" t="str">
        <f t="shared" si="40"/>
        <v/>
      </c>
      <c r="S220" s="8" t="str">
        <f t="shared" si="41"/>
        <v/>
      </c>
      <c r="T220" s="8" t="str">
        <f t="shared" si="42"/>
        <v/>
      </c>
    </row>
    <row r="221" spans="1:20" x14ac:dyDescent="0.3">
      <c r="A221" s="176">
        <v>219</v>
      </c>
      <c r="B221" s="176" t="s">
        <v>7513</v>
      </c>
      <c r="E221" s="6" t="str">
        <f t="shared" si="33"/>
        <v/>
      </c>
      <c r="I221" t="str">
        <f t="shared" si="36"/>
        <v/>
      </c>
      <c r="J221" t="str">
        <f t="shared" si="34"/>
        <v/>
      </c>
      <c r="K221" t="str">
        <f t="shared" si="37"/>
        <v/>
      </c>
      <c r="L221" s="6" t="str">
        <f t="shared" si="38"/>
        <v/>
      </c>
      <c r="N221" s="201" t="s">
        <v>7521</v>
      </c>
      <c r="O221" t="str">
        <f t="shared" si="43"/>
        <v/>
      </c>
      <c r="P221" t="str">
        <f t="shared" si="39"/>
        <v/>
      </c>
      <c r="Q221" s="6" t="str">
        <f t="shared" si="35"/>
        <v/>
      </c>
      <c r="R221" s="6" t="str">
        <f t="shared" si="40"/>
        <v/>
      </c>
      <c r="S221" s="8" t="str">
        <f t="shared" si="41"/>
        <v/>
      </c>
      <c r="T221" s="8" t="str">
        <f t="shared" si="42"/>
        <v/>
      </c>
    </row>
    <row r="222" spans="1:20" x14ac:dyDescent="0.3">
      <c r="A222" s="176">
        <v>220</v>
      </c>
      <c r="B222" s="176" t="s">
        <v>7513</v>
      </c>
      <c r="E222" s="6" t="str">
        <f t="shared" si="33"/>
        <v/>
      </c>
      <c r="I222" t="str">
        <f t="shared" si="36"/>
        <v/>
      </c>
      <c r="J222" t="str">
        <f t="shared" si="34"/>
        <v/>
      </c>
      <c r="K222" t="str">
        <f t="shared" si="37"/>
        <v/>
      </c>
      <c r="L222" s="6" t="str">
        <f t="shared" si="38"/>
        <v/>
      </c>
      <c r="N222" s="201" t="s">
        <v>7521</v>
      </c>
      <c r="O222" t="str">
        <f t="shared" si="43"/>
        <v/>
      </c>
      <c r="P222" t="str">
        <f t="shared" si="39"/>
        <v/>
      </c>
      <c r="Q222" s="6" t="str">
        <f t="shared" si="35"/>
        <v/>
      </c>
      <c r="R222" s="6" t="str">
        <f t="shared" si="40"/>
        <v/>
      </c>
      <c r="S222" s="8" t="str">
        <f t="shared" si="41"/>
        <v/>
      </c>
      <c r="T222" s="8" t="str">
        <f t="shared" si="42"/>
        <v/>
      </c>
    </row>
    <row r="223" spans="1:20" x14ac:dyDescent="0.3">
      <c r="A223" s="176">
        <v>221</v>
      </c>
      <c r="B223" s="176" t="s">
        <v>7513</v>
      </c>
      <c r="E223" s="6" t="str">
        <f t="shared" si="33"/>
        <v/>
      </c>
      <c r="I223" t="str">
        <f t="shared" si="36"/>
        <v/>
      </c>
      <c r="J223" t="str">
        <f t="shared" si="34"/>
        <v/>
      </c>
      <c r="K223" t="str">
        <f t="shared" si="37"/>
        <v/>
      </c>
      <c r="L223" s="6" t="str">
        <f t="shared" si="38"/>
        <v/>
      </c>
      <c r="N223" s="201" t="s">
        <v>7521</v>
      </c>
      <c r="O223" t="str">
        <f t="shared" si="43"/>
        <v/>
      </c>
      <c r="P223" t="str">
        <f t="shared" si="39"/>
        <v/>
      </c>
      <c r="Q223" s="6" t="str">
        <f t="shared" si="35"/>
        <v/>
      </c>
      <c r="R223" s="6" t="str">
        <f t="shared" si="40"/>
        <v/>
      </c>
      <c r="S223" s="8" t="str">
        <f t="shared" si="41"/>
        <v/>
      </c>
      <c r="T223" s="8" t="str">
        <f t="shared" si="42"/>
        <v/>
      </c>
    </row>
    <row r="224" spans="1:20" x14ac:dyDescent="0.3">
      <c r="A224" s="176">
        <v>222</v>
      </c>
      <c r="B224" s="176" t="s">
        <v>7513</v>
      </c>
      <c r="E224" s="6" t="str">
        <f t="shared" si="33"/>
        <v/>
      </c>
      <c r="I224" t="str">
        <f t="shared" si="36"/>
        <v/>
      </c>
      <c r="J224" t="str">
        <f t="shared" si="34"/>
        <v/>
      </c>
      <c r="K224" t="str">
        <f t="shared" si="37"/>
        <v/>
      </c>
      <c r="L224" s="6" t="str">
        <f t="shared" si="38"/>
        <v/>
      </c>
      <c r="N224" s="201" t="s">
        <v>7521</v>
      </c>
      <c r="O224" t="str">
        <f t="shared" si="43"/>
        <v/>
      </c>
      <c r="P224" t="str">
        <f t="shared" si="39"/>
        <v/>
      </c>
      <c r="Q224" s="6" t="str">
        <f t="shared" si="35"/>
        <v/>
      </c>
      <c r="R224" s="6" t="str">
        <f t="shared" si="40"/>
        <v/>
      </c>
      <c r="S224" s="8" t="str">
        <f t="shared" si="41"/>
        <v/>
      </c>
      <c r="T224" s="8" t="str">
        <f t="shared" si="42"/>
        <v/>
      </c>
    </row>
    <row r="225" spans="1:20" x14ac:dyDescent="0.3">
      <c r="A225" s="176">
        <v>223</v>
      </c>
      <c r="B225" s="176" t="s">
        <v>7513</v>
      </c>
      <c r="E225" s="6" t="str">
        <f t="shared" si="33"/>
        <v/>
      </c>
      <c r="I225" t="str">
        <f t="shared" si="36"/>
        <v/>
      </c>
      <c r="J225" t="str">
        <f t="shared" si="34"/>
        <v/>
      </c>
      <c r="K225" t="str">
        <f t="shared" si="37"/>
        <v/>
      </c>
      <c r="L225" s="6" t="str">
        <f t="shared" si="38"/>
        <v/>
      </c>
      <c r="N225" s="201" t="s">
        <v>7521</v>
      </c>
      <c r="O225" t="str">
        <f t="shared" si="43"/>
        <v/>
      </c>
      <c r="P225" t="str">
        <f t="shared" si="39"/>
        <v/>
      </c>
      <c r="Q225" s="6" t="str">
        <f t="shared" si="35"/>
        <v/>
      </c>
      <c r="R225" s="6" t="str">
        <f t="shared" si="40"/>
        <v/>
      </c>
      <c r="S225" s="8" t="str">
        <f t="shared" si="41"/>
        <v/>
      </c>
      <c r="T225" s="8" t="str">
        <f t="shared" si="42"/>
        <v/>
      </c>
    </row>
    <row r="226" spans="1:20" x14ac:dyDescent="0.3">
      <c r="A226" s="176">
        <v>224</v>
      </c>
      <c r="B226" s="176" t="s">
        <v>7513</v>
      </c>
      <c r="E226" s="6" t="str">
        <f t="shared" si="33"/>
        <v/>
      </c>
      <c r="I226" t="str">
        <f t="shared" si="36"/>
        <v/>
      </c>
      <c r="J226" t="str">
        <f t="shared" si="34"/>
        <v/>
      </c>
      <c r="K226" t="str">
        <f t="shared" si="37"/>
        <v/>
      </c>
      <c r="L226" s="6" t="str">
        <f t="shared" si="38"/>
        <v/>
      </c>
      <c r="N226" s="201" t="s">
        <v>7521</v>
      </c>
      <c r="O226" t="str">
        <f t="shared" si="43"/>
        <v/>
      </c>
      <c r="P226" t="str">
        <f t="shared" si="39"/>
        <v/>
      </c>
      <c r="Q226" s="6" t="str">
        <f t="shared" si="35"/>
        <v/>
      </c>
      <c r="R226" s="6" t="str">
        <f t="shared" si="40"/>
        <v/>
      </c>
      <c r="S226" s="8" t="str">
        <f t="shared" si="41"/>
        <v/>
      </c>
      <c r="T226" s="8" t="str">
        <f t="shared" si="42"/>
        <v/>
      </c>
    </row>
    <row r="227" spans="1:20" x14ac:dyDescent="0.3">
      <c r="A227" s="176">
        <v>225</v>
      </c>
      <c r="B227" s="176" t="s">
        <v>7513</v>
      </c>
      <c r="E227" s="6" t="str">
        <f t="shared" si="33"/>
        <v/>
      </c>
      <c r="I227" t="str">
        <f t="shared" si="36"/>
        <v/>
      </c>
      <c r="J227" t="str">
        <f t="shared" si="34"/>
        <v/>
      </c>
      <c r="K227" t="str">
        <f t="shared" si="37"/>
        <v/>
      </c>
      <c r="L227" s="6" t="str">
        <f t="shared" si="38"/>
        <v/>
      </c>
      <c r="N227" s="201" t="s">
        <v>7521</v>
      </c>
      <c r="O227" t="str">
        <f t="shared" si="43"/>
        <v/>
      </c>
      <c r="P227" t="str">
        <f t="shared" si="39"/>
        <v/>
      </c>
      <c r="Q227" s="6" t="str">
        <f t="shared" si="35"/>
        <v/>
      </c>
      <c r="R227" s="6" t="str">
        <f t="shared" si="40"/>
        <v/>
      </c>
      <c r="S227" s="8" t="str">
        <f t="shared" si="41"/>
        <v/>
      </c>
      <c r="T227" s="8" t="str">
        <f t="shared" si="42"/>
        <v/>
      </c>
    </row>
    <row r="228" spans="1:20" x14ac:dyDescent="0.3">
      <c r="A228" s="176">
        <v>226</v>
      </c>
      <c r="B228" s="176" t="s">
        <v>7513</v>
      </c>
      <c r="E228" s="6" t="str">
        <f t="shared" si="33"/>
        <v/>
      </c>
      <c r="I228" t="str">
        <f t="shared" si="36"/>
        <v/>
      </c>
      <c r="J228" t="str">
        <f t="shared" si="34"/>
        <v/>
      </c>
      <c r="K228" t="str">
        <f t="shared" si="37"/>
        <v/>
      </c>
      <c r="L228" s="6" t="str">
        <f t="shared" si="38"/>
        <v/>
      </c>
      <c r="N228" s="201" t="s">
        <v>7521</v>
      </c>
      <c r="O228" t="str">
        <f t="shared" si="43"/>
        <v/>
      </c>
      <c r="P228" t="str">
        <f t="shared" si="39"/>
        <v/>
      </c>
      <c r="Q228" s="6" t="str">
        <f t="shared" si="35"/>
        <v/>
      </c>
      <c r="R228" s="6" t="str">
        <f t="shared" si="40"/>
        <v/>
      </c>
      <c r="S228" s="8" t="str">
        <f t="shared" si="41"/>
        <v/>
      </c>
      <c r="T228" s="8" t="str">
        <f t="shared" si="42"/>
        <v/>
      </c>
    </row>
    <row r="229" spans="1:20" x14ac:dyDescent="0.3">
      <c r="A229" s="176">
        <v>227</v>
      </c>
      <c r="B229" s="176" t="s">
        <v>7513</v>
      </c>
      <c r="E229" s="6" t="str">
        <f t="shared" si="33"/>
        <v/>
      </c>
      <c r="I229" t="str">
        <f t="shared" si="36"/>
        <v/>
      </c>
      <c r="J229" t="str">
        <f t="shared" si="34"/>
        <v/>
      </c>
      <c r="K229" t="str">
        <f t="shared" si="37"/>
        <v/>
      </c>
      <c r="L229" s="6" t="str">
        <f t="shared" si="38"/>
        <v/>
      </c>
      <c r="N229" s="201" t="s">
        <v>7521</v>
      </c>
      <c r="O229" t="str">
        <f t="shared" si="43"/>
        <v/>
      </c>
      <c r="P229" t="str">
        <f t="shared" si="39"/>
        <v/>
      </c>
      <c r="Q229" s="6" t="str">
        <f t="shared" si="35"/>
        <v/>
      </c>
      <c r="R229" s="6" t="str">
        <f t="shared" si="40"/>
        <v/>
      </c>
      <c r="S229" s="8" t="str">
        <f t="shared" si="41"/>
        <v/>
      </c>
      <c r="T229" s="8" t="str">
        <f t="shared" si="42"/>
        <v/>
      </c>
    </row>
    <row r="230" spans="1:20" x14ac:dyDescent="0.3">
      <c r="A230" s="176">
        <v>228</v>
      </c>
      <c r="B230" s="176" t="s">
        <v>7513</v>
      </c>
      <c r="E230" s="6" t="str">
        <f t="shared" si="33"/>
        <v/>
      </c>
      <c r="I230" t="str">
        <f t="shared" si="36"/>
        <v/>
      </c>
      <c r="J230" t="str">
        <f t="shared" si="34"/>
        <v/>
      </c>
      <c r="K230" t="str">
        <f t="shared" si="37"/>
        <v/>
      </c>
      <c r="L230" s="6" t="str">
        <f t="shared" si="38"/>
        <v/>
      </c>
      <c r="N230" s="201" t="s">
        <v>7521</v>
      </c>
      <c r="O230" t="str">
        <f t="shared" si="43"/>
        <v/>
      </c>
      <c r="P230" t="str">
        <f t="shared" si="39"/>
        <v/>
      </c>
      <c r="Q230" s="6" t="str">
        <f t="shared" si="35"/>
        <v/>
      </c>
      <c r="R230" s="6" t="str">
        <f t="shared" si="40"/>
        <v/>
      </c>
      <c r="S230" s="8" t="str">
        <f t="shared" si="41"/>
        <v/>
      </c>
      <c r="T230" s="8" t="str">
        <f t="shared" si="42"/>
        <v/>
      </c>
    </row>
    <row r="231" spans="1:20" x14ac:dyDescent="0.3">
      <c r="A231" s="176">
        <v>229</v>
      </c>
      <c r="B231" s="176" t="s">
        <v>7513</v>
      </c>
      <c r="E231" s="6" t="str">
        <f t="shared" si="33"/>
        <v/>
      </c>
      <c r="I231" t="str">
        <f t="shared" si="36"/>
        <v/>
      </c>
      <c r="J231" t="str">
        <f t="shared" si="34"/>
        <v/>
      </c>
      <c r="K231" t="str">
        <f t="shared" si="37"/>
        <v/>
      </c>
      <c r="L231" s="6" t="str">
        <f t="shared" si="38"/>
        <v/>
      </c>
      <c r="N231" s="201" t="s">
        <v>7521</v>
      </c>
      <c r="O231" t="str">
        <f t="shared" si="43"/>
        <v/>
      </c>
      <c r="P231" t="str">
        <f t="shared" si="39"/>
        <v/>
      </c>
      <c r="Q231" s="6" t="str">
        <f t="shared" si="35"/>
        <v/>
      </c>
      <c r="R231" s="6" t="str">
        <f t="shared" si="40"/>
        <v/>
      </c>
      <c r="S231" s="8" t="str">
        <f t="shared" si="41"/>
        <v/>
      </c>
      <c r="T231" s="8" t="str">
        <f t="shared" si="42"/>
        <v/>
      </c>
    </row>
    <row r="232" spans="1:20" x14ac:dyDescent="0.3">
      <c r="A232" s="176">
        <v>230</v>
      </c>
      <c r="B232" s="176" t="s">
        <v>7513</v>
      </c>
      <c r="E232" s="6" t="str">
        <f t="shared" si="33"/>
        <v/>
      </c>
      <c r="I232" t="str">
        <f t="shared" si="36"/>
        <v/>
      </c>
      <c r="J232" t="str">
        <f t="shared" si="34"/>
        <v/>
      </c>
      <c r="K232" t="str">
        <f t="shared" si="37"/>
        <v/>
      </c>
      <c r="L232" s="6" t="str">
        <f t="shared" si="38"/>
        <v/>
      </c>
      <c r="N232" s="201" t="s">
        <v>7521</v>
      </c>
      <c r="O232" t="str">
        <f t="shared" si="43"/>
        <v/>
      </c>
      <c r="P232" t="str">
        <f t="shared" si="39"/>
        <v/>
      </c>
      <c r="Q232" s="6" t="str">
        <f t="shared" si="35"/>
        <v/>
      </c>
      <c r="R232" s="6" t="str">
        <f t="shared" si="40"/>
        <v/>
      </c>
      <c r="S232" s="8" t="str">
        <f t="shared" si="41"/>
        <v/>
      </c>
      <c r="T232" s="8" t="str">
        <f t="shared" si="42"/>
        <v/>
      </c>
    </row>
    <row r="233" spans="1:20" x14ac:dyDescent="0.3">
      <c r="A233" s="176">
        <v>231</v>
      </c>
      <c r="B233" s="176" t="s">
        <v>7513</v>
      </c>
      <c r="E233" s="6" t="str">
        <f t="shared" si="33"/>
        <v/>
      </c>
      <c r="I233" t="str">
        <f t="shared" si="36"/>
        <v/>
      </c>
      <c r="J233" t="str">
        <f t="shared" si="34"/>
        <v/>
      </c>
      <c r="K233" t="str">
        <f t="shared" si="37"/>
        <v/>
      </c>
      <c r="L233" s="6" t="str">
        <f t="shared" si="38"/>
        <v/>
      </c>
      <c r="N233" s="201" t="s">
        <v>7521</v>
      </c>
      <c r="O233" t="str">
        <f t="shared" si="43"/>
        <v/>
      </c>
      <c r="P233" t="str">
        <f t="shared" si="39"/>
        <v/>
      </c>
      <c r="Q233" s="6" t="str">
        <f t="shared" si="35"/>
        <v/>
      </c>
      <c r="R233" s="6" t="str">
        <f t="shared" si="40"/>
        <v/>
      </c>
      <c r="S233" s="8" t="str">
        <f t="shared" si="41"/>
        <v/>
      </c>
      <c r="T233" s="8" t="str">
        <f t="shared" si="42"/>
        <v/>
      </c>
    </row>
    <row r="234" spans="1:20" x14ac:dyDescent="0.3">
      <c r="A234" s="176">
        <v>232</v>
      </c>
      <c r="B234" s="176" t="s">
        <v>7513</v>
      </c>
      <c r="E234" s="6" t="str">
        <f t="shared" si="33"/>
        <v/>
      </c>
      <c r="I234" t="str">
        <f t="shared" si="36"/>
        <v/>
      </c>
      <c r="J234" t="str">
        <f t="shared" si="34"/>
        <v/>
      </c>
      <c r="K234" t="str">
        <f t="shared" si="37"/>
        <v/>
      </c>
      <c r="L234" s="6" t="str">
        <f t="shared" si="38"/>
        <v/>
      </c>
      <c r="N234" s="201" t="s">
        <v>7521</v>
      </c>
      <c r="O234" t="str">
        <f t="shared" si="43"/>
        <v/>
      </c>
      <c r="P234" t="str">
        <f t="shared" si="39"/>
        <v/>
      </c>
      <c r="Q234" s="6" t="str">
        <f t="shared" si="35"/>
        <v/>
      </c>
      <c r="R234" s="6" t="str">
        <f t="shared" si="40"/>
        <v/>
      </c>
      <c r="S234" s="8" t="str">
        <f t="shared" si="41"/>
        <v/>
      </c>
      <c r="T234" s="8" t="str">
        <f t="shared" si="42"/>
        <v/>
      </c>
    </row>
    <row r="235" spans="1:20" x14ac:dyDescent="0.3">
      <c r="A235" s="176">
        <v>233</v>
      </c>
      <c r="B235" s="176" t="s">
        <v>7513</v>
      </c>
      <c r="E235" s="6" t="str">
        <f t="shared" si="33"/>
        <v/>
      </c>
      <c r="I235" t="str">
        <f t="shared" si="36"/>
        <v/>
      </c>
      <c r="J235" t="str">
        <f t="shared" si="34"/>
        <v/>
      </c>
      <c r="K235" t="str">
        <f t="shared" si="37"/>
        <v/>
      </c>
      <c r="L235" s="6" t="str">
        <f t="shared" si="38"/>
        <v/>
      </c>
      <c r="N235" s="201" t="s">
        <v>7521</v>
      </c>
      <c r="O235" t="str">
        <f t="shared" si="43"/>
        <v/>
      </c>
      <c r="P235" t="str">
        <f t="shared" si="39"/>
        <v/>
      </c>
      <c r="Q235" s="6" t="str">
        <f t="shared" si="35"/>
        <v/>
      </c>
      <c r="R235" s="6" t="str">
        <f t="shared" si="40"/>
        <v/>
      </c>
      <c r="S235" s="8" t="str">
        <f t="shared" si="41"/>
        <v/>
      </c>
      <c r="T235" s="8" t="str">
        <f t="shared" si="42"/>
        <v/>
      </c>
    </row>
    <row r="236" spans="1:20" x14ac:dyDescent="0.3">
      <c r="A236" s="176">
        <v>234</v>
      </c>
      <c r="B236" s="176" t="s">
        <v>7513</v>
      </c>
      <c r="E236" s="6" t="str">
        <f t="shared" si="33"/>
        <v/>
      </c>
      <c r="I236" t="str">
        <f t="shared" si="36"/>
        <v/>
      </c>
      <c r="J236" t="str">
        <f t="shared" si="34"/>
        <v/>
      </c>
      <c r="K236" t="str">
        <f t="shared" si="37"/>
        <v/>
      </c>
      <c r="L236" s="6" t="str">
        <f t="shared" si="38"/>
        <v/>
      </c>
      <c r="N236" s="201" t="s">
        <v>7521</v>
      </c>
      <c r="O236" t="str">
        <f t="shared" si="43"/>
        <v/>
      </c>
      <c r="P236" t="str">
        <f t="shared" si="39"/>
        <v/>
      </c>
      <c r="Q236" s="6" t="str">
        <f t="shared" si="35"/>
        <v/>
      </c>
      <c r="R236" s="6" t="str">
        <f t="shared" si="40"/>
        <v/>
      </c>
      <c r="S236" s="8" t="str">
        <f t="shared" si="41"/>
        <v/>
      </c>
      <c r="T236" s="8" t="str">
        <f t="shared" si="42"/>
        <v/>
      </c>
    </row>
    <row r="237" spans="1:20" x14ac:dyDescent="0.3">
      <c r="A237" s="176">
        <v>235</v>
      </c>
      <c r="B237" s="176" t="s">
        <v>7513</v>
      </c>
      <c r="E237" s="6" t="str">
        <f t="shared" si="33"/>
        <v/>
      </c>
      <c r="I237" t="str">
        <f t="shared" si="36"/>
        <v/>
      </c>
      <c r="J237" t="str">
        <f t="shared" si="34"/>
        <v/>
      </c>
      <c r="K237" t="str">
        <f t="shared" si="37"/>
        <v/>
      </c>
      <c r="L237" s="6" t="str">
        <f t="shared" si="38"/>
        <v/>
      </c>
      <c r="N237" s="201" t="s">
        <v>7521</v>
      </c>
      <c r="O237" t="str">
        <f t="shared" si="43"/>
        <v/>
      </c>
      <c r="P237" t="str">
        <f t="shared" si="39"/>
        <v/>
      </c>
      <c r="Q237" s="6" t="str">
        <f t="shared" si="35"/>
        <v/>
      </c>
      <c r="R237" s="6" t="str">
        <f t="shared" si="40"/>
        <v/>
      </c>
      <c r="S237" s="8" t="str">
        <f t="shared" si="41"/>
        <v/>
      </c>
      <c r="T237" s="8" t="str">
        <f t="shared" si="42"/>
        <v/>
      </c>
    </row>
    <row r="238" spans="1:20" x14ac:dyDescent="0.3">
      <c r="A238" s="176">
        <v>236</v>
      </c>
      <c r="B238" s="176" t="s">
        <v>7513</v>
      </c>
      <c r="E238" s="6" t="str">
        <f t="shared" si="33"/>
        <v/>
      </c>
      <c r="I238" t="str">
        <f t="shared" si="36"/>
        <v/>
      </c>
      <c r="J238" t="str">
        <f t="shared" si="34"/>
        <v/>
      </c>
      <c r="K238" t="str">
        <f t="shared" si="37"/>
        <v/>
      </c>
      <c r="L238" s="6" t="str">
        <f t="shared" si="38"/>
        <v/>
      </c>
      <c r="N238" s="201" t="s">
        <v>7521</v>
      </c>
      <c r="O238" t="str">
        <f t="shared" si="43"/>
        <v/>
      </c>
      <c r="P238" t="str">
        <f t="shared" si="39"/>
        <v/>
      </c>
      <c r="Q238" s="6" t="str">
        <f t="shared" si="35"/>
        <v/>
      </c>
      <c r="R238" s="6" t="str">
        <f t="shared" si="40"/>
        <v/>
      </c>
      <c r="S238" s="8" t="str">
        <f t="shared" si="41"/>
        <v/>
      </c>
      <c r="T238" s="8" t="str">
        <f t="shared" si="42"/>
        <v/>
      </c>
    </row>
    <row r="239" spans="1:20" x14ac:dyDescent="0.3">
      <c r="A239" s="176">
        <v>237</v>
      </c>
      <c r="B239" s="176" t="s">
        <v>7513</v>
      </c>
      <c r="E239" s="6" t="str">
        <f t="shared" si="33"/>
        <v/>
      </c>
      <c r="I239" t="str">
        <f t="shared" si="36"/>
        <v/>
      </c>
      <c r="J239" t="str">
        <f t="shared" si="34"/>
        <v/>
      </c>
      <c r="K239" t="str">
        <f t="shared" si="37"/>
        <v/>
      </c>
      <c r="L239" s="6" t="str">
        <f t="shared" si="38"/>
        <v/>
      </c>
      <c r="N239" s="201" t="s">
        <v>7521</v>
      </c>
      <c r="O239" t="str">
        <f t="shared" si="43"/>
        <v/>
      </c>
      <c r="P239" t="str">
        <f t="shared" si="39"/>
        <v/>
      </c>
      <c r="Q239" s="6" t="str">
        <f t="shared" si="35"/>
        <v/>
      </c>
      <c r="R239" s="6" t="str">
        <f t="shared" si="40"/>
        <v/>
      </c>
      <c r="S239" s="8" t="str">
        <f t="shared" si="41"/>
        <v/>
      </c>
      <c r="T239" s="8" t="str">
        <f t="shared" si="42"/>
        <v/>
      </c>
    </row>
    <row r="240" spans="1:20" x14ac:dyDescent="0.3">
      <c r="A240" s="176">
        <v>238</v>
      </c>
      <c r="B240" s="176" t="s">
        <v>7513</v>
      </c>
      <c r="E240" s="6" t="str">
        <f t="shared" si="33"/>
        <v/>
      </c>
      <c r="I240" t="str">
        <f t="shared" si="36"/>
        <v/>
      </c>
      <c r="J240" t="str">
        <f t="shared" si="34"/>
        <v/>
      </c>
      <c r="K240" t="str">
        <f t="shared" si="37"/>
        <v/>
      </c>
      <c r="L240" s="6" t="str">
        <f t="shared" si="38"/>
        <v/>
      </c>
      <c r="N240" s="201" t="s">
        <v>7521</v>
      </c>
      <c r="O240" t="str">
        <f t="shared" si="43"/>
        <v/>
      </c>
      <c r="P240" t="str">
        <f t="shared" si="39"/>
        <v/>
      </c>
      <c r="Q240" s="6" t="str">
        <f t="shared" si="35"/>
        <v/>
      </c>
      <c r="R240" s="6" t="str">
        <f t="shared" si="40"/>
        <v/>
      </c>
      <c r="S240" s="8" t="str">
        <f t="shared" si="41"/>
        <v/>
      </c>
      <c r="T240" s="8" t="str">
        <f t="shared" si="42"/>
        <v/>
      </c>
    </row>
    <row r="241" spans="1:20" x14ac:dyDescent="0.3">
      <c r="A241" s="176">
        <v>239</v>
      </c>
      <c r="B241" s="176" t="s">
        <v>7513</v>
      </c>
      <c r="E241" s="6" t="str">
        <f t="shared" si="33"/>
        <v/>
      </c>
      <c r="I241" t="str">
        <f t="shared" si="36"/>
        <v/>
      </c>
      <c r="J241" t="str">
        <f t="shared" si="34"/>
        <v/>
      </c>
      <c r="K241" t="str">
        <f t="shared" si="37"/>
        <v/>
      </c>
      <c r="L241" s="6" t="str">
        <f t="shared" si="38"/>
        <v/>
      </c>
      <c r="N241" s="201" t="s">
        <v>7521</v>
      </c>
      <c r="O241" t="str">
        <f t="shared" si="43"/>
        <v/>
      </c>
      <c r="P241" t="str">
        <f t="shared" si="39"/>
        <v/>
      </c>
      <c r="Q241" s="6" t="str">
        <f t="shared" si="35"/>
        <v/>
      </c>
      <c r="R241" s="6" t="str">
        <f t="shared" si="40"/>
        <v/>
      </c>
      <c r="S241" s="8" t="str">
        <f t="shared" si="41"/>
        <v/>
      </c>
      <c r="T241" s="8" t="str">
        <f t="shared" si="42"/>
        <v/>
      </c>
    </row>
    <row r="242" spans="1:20" x14ac:dyDescent="0.3">
      <c r="A242" s="176">
        <v>240</v>
      </c>
      <c r="B242" s="176" t="s">
        <v>7513</v>
      </c>
      <c r="E242" s="6" t="str">
        <f t="shared" si="33"/>
        <v/>
      </c>
      <c r="I242" t="str">
        <f t="shared" si="36"/>
        <v/>
      </c>
      <c r="J242" t="str">
        <f t="shared" si="34"/>
        <v/>
      </c>
      <c r="K242" t="str">
        <f t="shared" si="37"/>
        <v/>
      </c>
      <c r="L242" s="6" t="str">
        <f t="shared" si="38"/>
        <v/>
      </c>
      <c r="N242" s="201" t="s">
        <v>7521</v>
      </c>
      <c r="O242" t="str">
        <f t="shared" si="43"/>
        <v/>
      </c>
      <c r="P242" t="str">
        <f t="shared" si="39"/>
        <v/>
      </c>
      <c r="Q242" s="6" t="str">
        <f t="shared" si="35"/>
        <v/>
      </c>
      <c r="R242" s="6" t="str">
        <f t="shared" si="40"/>
        <v/>
      </c>
      <c r="S242" s="8" t="str">
        <f t="shared" si="41"/>
        <v/>
      </c>
      <c r="T242" s="8" t="str">
        <f t="shared" si="42"/>
        <v/>
      </c>
    </row>
    <row r="243" spans="1:20" x14ac:dyDescent="0.3">
      <c r="A243" s="176">
        <v>241</v>
      </c>
      <c r="B243" s="176" t="s">
        <v>7513</v>
      </c>
      <c r="E243" s="6" t="str">
        <f t="shared" si="33"/>
        <v/>
      </c>
      <c r="I243" t="str">
        <f t="shared" si="36"/>
        <v/>
      </c>
      <c r="J243" t="str">
        <f t="shared" si="34"/>
        <v/>
      </c>
      <c r="K243" t="str">
        <f t="shared" si="37"/>
        <v/>
      </c>
      <c r="L243" s="6" t="str">
        <f t="shared" si="38"/>
        <v/>
      </c>
      <c r="N243" s="201" t="s">
        <v>7521</v>
      </c>
      <c r="O243" t="str">
        <f t="shared" si="43"/>
        <v/>
      </c>
      <c r="P243" t="str">
        <f t="shared" si="39"/>
        <v/>
      </c>
      <c r="Q243" s="6" t="str">
        <f t="shared" si="35"/>
        <v/>
      </c>
      <c r="R243" s="6" t="str">
        <f t="shared" si="40"/>
        <v/>
      </c>
      <c r="S243" s="8" t="str">
        <f t="shared" si="41"/>
        <v/>
      </c>
      <c r="T243" s="8" t="str">
        <f t="shared" si="42"/>
        <v/>
      </c>
    </row>
    <row r="244" spans="1:20" x14ac:dyDescent="0.3">
      <c r="A244" s="176">
        <v>242</v>
      </c>
      <c r="B244" s="176" t="s">
        <v>7513</v>
      </c>
      <c r="E244" s="6" t="str">
        <f t="shared" si="33"/>
        <v/>
      </c>
      <c r="I244" t="str">
        <f t="shared" si="36"/>
        <v/>
      </c>
      <c r="J244" t="str">
        <f t="shared" si="34"/>
        <v/>
      </c>
      <c r="K244" t="str">
        <f t="shared" si="37"/>
        <v/>
      </c>
      <c r="L244" s="6" t="str">
        <f t="shared" si="38"/>
        <v/>
      </c>
      <c r="N244" s="201" t="s">
        <v>7521</v>
      </c>
      <c r="O244" t="str">
        <f t="shared" si="43"/>
        <v/>
      </c>
      <c r="P244" t="str">
        <f t="shared" si="39"/>
        <v/>
      </c>
      <c r="Q244" s="6" t="str">
        <f t="shared" si="35"/>
        <v/>
      </c>
      <c r="R244" s="6" t="str">
        <f t="shared" si="40"/>
        <v/>
      </c>
      <c r="S244" s="8" t="str">
        <f t="shared" si="41"/>
        <v/>
      </c>
      <c r="T244" s="8" t="str">
        <f t="shared" si="42"/>
        <v/>
      </c>
    </row>
    <row r="245" spans="1:20" x14ac:dyDescent="0.3">
      <c r="A245" s="176">
        <v>243</v>
      </c>
      <c r="B245" s="176" t="s">
        <v>7513</v>
      </c>
      <c r="E245" s="6" t="str">
        <f t="shared" si="33"/>
        <v/>
      </c>
      <c r="I245" t="str">
        <f t="shared" si="36"/>
        <v/>
      </c>
      <c r="J245" t="str">
        <f t="shared" si="34"/>
        <v/>
      </c>
      <c r="K245" t="str">
        <f t="shared" si="37"/>
        <v/>
      </c>
      <c r="L245" s="6" t="str">
        <f t="shared" si="38"/>
        <v/>
      </c>
      <c r="N245" s="201" t="s">
        <v>7521</v>
      </c>
      <c r="O245" t="str">
        <f t="shared" si="43"/>
        <v/>
      </c>
      <c r="P245" t="str">
        <f t="shared" si="39"/>
        <v/>
      </c>
      <c r="Q245" s="6" t="str">
        <f t="shared" si="35"/>
        <v/>
      </c>
      <c r="R245" s="6" t="str">
        <f t="shared" si="40"/>
        <v/>
      </c>
      <c r="S245" s="8" t="str">
        <f t="shared" si="41"/>
        <v/>
      </c>
      <c r="T245" s="8" t="str">
        <f t="shared" si="42"/>
        <v/>
      </c>
    </row>
    <row r="246" spans="1:20" x14ac:dyDescent="0.3">
      <c r="A246" s="176">
        <v>244</v>
      </c>
      <c r="B246" s="176" t="s">
        <v>7513</v>
      </c>
      <c r="E246" s="6" t="str">
        <f t="shared" si="33"/>
        <v/>
      </c>
      <c r="I246" t="str">
        <f t="shared" si="36"/>
        <v/>
      </c>
      <c r="J246" t="str">
        <f t="shared" si="34"/>
        <v/>
      </c>
      <c r="K246" t="str">
        <f t="shared" si="37"/>
        <v/>
      </c>
      <c r="L246" s="6" t="str">
        <f t="shared" si="38"/>
        <v/>
      </c>
      <c r="N246" s="201" t="s">
        <v>7521</v>
      </c>
      <c r="O246" t="str">
        <f t="shared" si="43"/>
        <v/>
      </c>
      <c r="P246" t="str">
        <f t="shared" si="39"/>
        <v/>
      </c>
      <c r="Q246" s="6" t="str">
        <f t="shared" si="35"/>
        <v/>
      </c>
      <c r="R246" s="6" t="str">
        <f t="shared" si="40"/>
        <v/>
      </c>
      <c r="S246" s="8" t="str">
        <f t="shared" si="41"/>
        <v/>
      </c>
      <c r="T246" s="8" t="str">
        <f t="shared" si="42"/>
        <v/>
      </c>
    </row>
    <row r="247" spans="1:20" x14ac:dyDescent="0.3">
      <c r="A247" s="176">
        <v>245</v>
      </c>
      <c r="B247" s="176" t="s">
        <v>7513</v>
      </c>
      <c r="E247" s="6" t="str">
        <f t="shared" si="33"/>
        <v/>
      </c>
      <c r="I247" t="str">
        <f t="shared" si="36"/>
        <v/>
      </c>
      <c r="J247" t="str">
        <f t="shared" si="34"/>
        <v/>
      </c>
      <c r="K247" t="str">
        <f t="shared" si="37"/>
        <v/>
      </c>
      <c r="L247" s="6" t="str">
        <f t="shared" si="38"/>
        <v/>
      </c>
      <c r="N247" s="201" t="s">
        <v>7521</v>
      </c>
      <c r="O247" t="str">
        <f t="shared" si="43"/>
        <v/>
      </c>
      <c r="P247" t="str">
        <f t="shared" si="39"/>
        <v/>
      </c>
      <c r="Q247" s="6" t="str">
        <f t="shared" si="35"/>
        <v/>
      </c>
      <c r="R247" s="6" t="str">
        <f t="shared" si="40"/>
        <v/>
      </c>
      <c r="S247" s="8" t="str">
        <f t="shared" si="41"/>
        <v/>
      </c>
      <c r="T247" s="8" t="str">
        <f t="shared" si="42"/>
        <v/>
      </c>
    </row>
    <row r="248" spans="1:20" x14ac:dyDescent="0.3">
      <c r="A248" s="176">
        <v>246</v>
      </c>
      <c r="B248" s="176" t="s">
        <v>7513</v>
      </c>
      <c r="E248" s="6" t="str">
        <f t="shared" si="33"/>
        <v/>
      </c>
      <c r="I248" t="str">
        <f t="shared" si="36"/>
        <v/>
      </c>
      <c r="J248" t="str">
        <f t="shared" si="34"/>
        <v/>
      </c>
      <c r="K248" t="str">
        <f t="shared" si="37"/>
        <v/>
      </c>
      <c r="L248" s="6" t="str">
        <f t="shared" si="38"/>
        <v/>
      </c>
      <c r="N248" s="201" t="s">
        <v>7521</v>
      </c>
      <c r="O248" t="str">
        <f t="shared" si="43"/>
        <v/>
      </c>
      <c r="P248" t="str">
        <f t="shared" si="39"/>
        <v/>
      </c>
      <c r="Q248" s="6" t="str">
        <f t="shared" si="35"/>
        <v/>
      </c>
      <c r="R248" s="6" t="str">
        <f t="shared" si="40"/>
        <v/>
      </c>
      <c r="S248" s="8" t="str">
        <f t="shared" si="41"/>
        <v/>
      </c>
      <c r="T248" s="8" t="str">
        <f t="shared" si="42"/>
        <v/>
      </c>
    </row>
    <row r="249" spans="1:20" x14ac:dyDescent="0.3">
      <c r="A249" s="176">
        <v>247</v>
      </c>
      <c r="B249" s="176" t="s">
        <v>7513</v>
      </c>
      <c r="E249" s="6" t="str">
        <f t="shared" si="33"/>
        <v/>
      </c>
      <c r="I249" t="str">
        <f t="shared" si="36"/>
        <v/>
      </c>
      <c r="J249" t="str">
        <f t="shared" si="34"/>
        <v/>
      </c>
      <c r="K249" t="str">
        <f t="shared" si="37"/>
        <v/>
      </c>
      <c r="L249" s="6" t="str">
        <f t="shared" si="38"/>
        <v/>
      </c>
      <c r="N249" s="201" t="s">
        <v>7521</v>
      </c>
      <c r="O249" t="str">
        <f t="shared" si="43"/>
        <v/>
      </c>
      <c r="P249" t="str">
        <f t="shared" si="39"/>
        <v/>
      </c>
      <c r="Q249" s="6" t="str">
        <f t="shared" si="35"/>
        <v/>
      </c>
      <c r="R249" s="6" t="str">
        <f t="shared" si="40"/>
        <v/>
      </c>
      <c r="S249" s="8" t="str">
        <f t="shared" si="41"/>
        <v/>
      </c>
      <c r="T249" s="8" t="str">
        <f t="shared" si="42"/>
        <v/>
      </c>
    </row>
    <row r="250" spans="1:20" x14ac:dyDescent="0.3">
      <c r="A250" s="176">
        <v>248</v>
      </c>
      <c r="B250" s="176" t="s">
        <v>7513</v>
      </c>
      <c r="E250" s="6" t="str">
        <f t="shared" si="33"/>
        <v/>
      </c>
      <c r="I250" t="str">
        <f t="shared" si="36"/>
        <v/>
      </c>
      <c r="J250" t="str">
        <f t="shared" si="34"/>
        <v/>
      </c>
      <c r="K250" t="str">
        <f t="shared" si="37"/>
        <v/>
      </c>
      <c r="L250" s="6" t="str">
        <f t="shared" si="38"/>
        <v/>
      </c>
      <c r="N250" s="201" t="s">
        <v>7521</v>
      </c>
      <c r="O250" t="str">
        <f t="shared" si="43"/>
        <v/>
      </c>
      <c r="P250" t="str">
        <f t="shared" si="39"/>
        <v/>
      </c>
      <c r="Q250" s="6" t="str">
        <f t="shared" si="35"/>
        <v/>
      </c>
      <c r="R250" s="6" t="str">
        <f t="shared" si="40"/>
        <v/>
      </c>
      <c r="S250" s="8" t="str">
        <f t="shared" si="41"/>
        <v/>
      </c>
      <c r="T250" s="8" t="str">
        <f t="shared" si="42"/>
        <v/>
      </c>
    </row>
    <row r="251" spans="1:20" x14ac:dyDescent="0.3">
      <c r="A251" s="176">
        <v>249</v>
      </c>
      <c r="B251" s="176" t="s">
        <v>7513</v>
      </c>
      <c r="E251" s="6" t="str">
        <f t="shared" si="33"/>
        <v/>
      </c>
      <c r="I251" t="str">
        <f t="shared" si="36"/>
        <v/>
      </c>
      <c r="J251" t="str">
        <f t="shared" si="34"/>
        <v/>
      </c>
      <c r="K251" t="str">
        <f t="shared" si="37"/>
        <v/>
      </c>
      <c r="L251" s="6" t="str">
        <f t="shared" si="38"/>
        <v/>
      </c>
      <c r="N251" s="201" t="s">
        <v>7521</v>
      </c>
      <c r="O251" t="str">
        <f t="shared" si="43"/>
        <v/>
      </c>
      <c r="P251" t="str">
        <f t="shared" si="39"/>
        <v/>
      </c>
      <c r="Q251" s="6" t="str">
        <f t="shared" si="35"/>
        <v/>
      </c>
      <c r="R251" s="6" t="str">
        <f t="shared" si="40"/>
        <v/>
      </c>
      <c r="S251" s="8" t="str">
        <f t="shared" si="41"/>
        <v/>
      </c>
      <c r="T251" s="8" t="str">
        <f t="shared" si="42"/>
        <v/>
      </c>
    </row>
    <row r="252" spans="1:20" x14ac:dyDescent="0.3">
      <c r="A252" s="176">
        <v>250</v>
      </c>
      <c r="B252" s="176" t="s">
        <v>7513</v>
      </c>
      <c r="E252" s="6" t="str">
        <f t="shared" si="33"/>
        <v/>
      </c>
      <c r="I252" t="str">
        <f t="shared" si="36"/>
        <v/>
      </c>
      <c r="J252" t="str">
        <f t="shared" si="34"/>
        <v/>
      </c>
      <c r="K252" t="str">
        <f t="shared" si="37"/>
        <v/>
      </c>
      <c r="L252" s="6" t="str">
        <f t="shared" si="38"/>
        <v/>
      </c>
      <c r="N252" s="201" t="s">
        <v>7521</v>
      </c>
      <c r="O252" t="str">
        <f t="shared" si="43"/>
        <v/>
      </c>
      <c r="P252" t="str">
        <f t="shared" si="39"/>
        <v/>
      </c>
      <c r="Q252" s="6" t="str">
        <f t="shared" si="35"/>
        <v/>
      </c>
      <c r="R252" s="6" t="str">
        <f t="shared" si="40"/>
        <v/>
      </c>
      <c r="S252" s="8" t="str">
        <f t="shared" si="41"/>
        <v/>
      </c>
      <c r="T252" s="8" t="str">
        <f t="shared" si="42"/>
        <v/>
      </c>
    </row>
    <row r="253" spans="1:20" x14ac:dyDescent="0.3">
      <c r="A253" s="176">
        <v>251</v>
      </c>
      <c r="B253" s="176" t="s">
        <v>7513</v>
      </c>
      <c r="E253" s="6" t="str">
        <f t="shared" si="33"/>
        <v/>
      </c>
      <c r="I253" t="str">
        <f t="shared" si="36"/>
        <v/>
      </c>
      <c r="J253" t="str">
        <f t="shared" si="34"/>
        <v/>
      </c>
      <c r="K253" t="str">
        <f t="shared" si="37"/>
        <v/>
      </c>
      <c r="L253" s="6" t="str">
        <f t="shared" si="38"/>
        <v/>
      </c>
      <c r="N253" s="201" t="s">
        <v>7521</v>
      </c>
      <c r="O253" t="str">
        <f t="shared" si="43"/>
        <v/>
      </c>
      <c r="P253" t="str">
        <f t="shared" si="39"/>
        <v/>
      </c>
      <c r="Q253" s="6" t="str">
        <f t="shared" si="35"/>
        <v/>
      </c>
      <c r="R253" s="6" t="str">
        <f t="shared" si="40"/>
        <v/>
      </c>
      <c r="S253" s="8" t="str">
        <f t="shared" si="41"/>
        <v/>
      </c>
      <c r="T253" s="8" t="str">
        <f t="shared" si="42"/>
        <v/>
      </c>
    </row>
    <row r="254" spans="1:20" x14ac:dyDescent="0.3">
      <c r="A254" s="176">
        <v>252</v>
      </c>
      <c r="B254" s="176" t="s">
        <v>7513</v>
      </c>
      <c r="E254" s="6" t="str">
        <f t="shared" si="33"/>
        <v/>
      </c>
      <c r="I254" t="str">
        <f t="shared" si="36"/>
        <v/>
      </c>
      <c r="J254" t="str">
        <f t="shared" si="34"/>
        <v/>
      </c>
      <c r="K254" t="str">
        <f t="shared" si="37"/>
        <v/>
      </c>
      <c r="L254" s="6" t="str">
        <f t="shared" si="38"/>
        <v/>
      </c>
      <c r="N254" s="201" t="s">
        <v>7521</v>
      </c>
      <c r="O254" t="str">
        <f t="shared" si="43"/>
        <v/>
      </c>
      <c r="P254" t="str">
        <f t="shared" si="39"/>
        <v/>
      </c>
      <c r="Q254" s="6" t="str">
        <f t="shared" si="35"/>
        <v/>
      </c>
      <c r="R254" s="6" t="str">
        <f t="shared" si="40"/>
        <v/>
      </c>
      <c r="S254" s="8" t="str">
        <f t="shared" si="41"/>
        <v/>
      </c>
      <c r="T254" s="8" t="str">
        <f t="shared" si="42"/>
        <v/>
      </c>
    </row>
    <row r="255" spans="1:20" x14ac:dyDescent="0.3">
      <c r="A255" s="176">
        <v>253</v>
      </c>
      <c r="B255" s="176" t="s">
        <v>7513</v>
      </c>
      <c r="E255" s="6" t="str">
        <f t="shared" si="33"/>
        <v/>
      </c>
      <c r="I255" t="str">
        <f t="shared" si="36"/>
        <v/>
      </c>
      <c r="J255" t="str">
        <f t="shared" si="34"/>
        <v/>
      </c>
      <c r="K255" t="str">
        <f t="shared" si="37"/>
        <v/>
      </c>
      <c r="L255" s="6" t="str">
        <f t="shared" si="38"/>
        <v/>
      </c>
      <c r="N255" s="201" t="s">
        <v>7521</v>
      </c>
      <c r="O255" t="str">
        <f t="shared" si="43"/>
        <v/>
      </c>
      <c r="P255" t="str">
        <f t="shared" si="39"/>
        <v/>
      </c>
      <c r="Q255" s="6" t="str">
        <f t="shared" si="35"/>
        <v/>
      </c>
      <c r="R255" s="6" t="str">
        <f t="shared" si="40"/>
        <v/>
      </c>
      <c r="S255" s="8" t="str">
        <f t="shared" si="41"/>
        <v/>
      </c>
      <c r="T255" s="8" t="str">
        <f t="shared" si="42"/>
        <v/>
      </c>
    </row>
    <row r="256" spans="1:20" x14ac:dyDescent="0.3">
      <c r="A256" s="176">
        <v>254</v>
      </c>
      <c r="B256" s="176" t="s">
        <v>7513</v>
      </c>
      <c r="E256" s="6" t="str">
        <f t="shared" si="33"/>
        <v/>
      </c>
      <c r="I256" t="str">
        <f t="shared" si="36"/>
        <v/>
      </c>
      <c r="J256" t="str">
        <f t="shared" si="34"/>
        <v/>
      </c>
      <c r="K256" t="str">
        <f t="shared" si="37"/>
        <v/>
      </c>
      <c r="L256" s="6" t="str">
        <f t="shared" si="38"/>
        <v/>
      </c>
      <c r="N256" s="201" t="s">
        <v>7521</v>
      </c>
      <c r="O256" t="str">
        <f t="shared" si="43"/>
        <v/>
      </c>
      <c r="P256" t="str">
        <f t="shared" si="39"/>
        <v/>
      </c>
      <c r="Q256" s="6" t="str">
        <f t="shared" si="35"/>
        <v/>
      </c>
      <c r="R256" s="6" t="str">
        <f t="shared" si="40"/>
        <v/>
      </c>
      <c r="S256" s="8" t="str">
        <f t="shared" si="41"/>
        <v/>
      </c>
      <c r="T256" s="8" t="str">
        <f t="shared" si="42"/>
        <v/>
      </c>
    </row>
    <row r="257" spans="1:20" x14ac:dyDescent="0.3">
      <c r="A257" s="176">
        <v>255</v>
      </c>
      <c r="B257" s="176" t="s">
        <v>7513</v>
      </c>
      <c r="E257" s="6" t="str">
        <f t="shared" si="33"/>
        <v/>
      </c>
      <c r="I257" t="str">
        <f t="shared" si="36"/>
        <v/>
      </c>
      <c r="J257" t="str">
        <f t="shared" si="34"/>
        <v/>
      </c>
      <c r="K257" t="str">
        <f t="shared" si="37"/>
        <v/>
      </c>
      <c r="L257" s="6" t="str">
        <f t="shared" si="38"/>
        <v/>
      </c>
      <c r="N257" s="201" t="s">
        <v>7521</v>
      </c>
      <c r="O257" t="str">
        <f t="shared" si="43"/>
        <v/>
      </c>
      <c r="P257" t="str">
        <f t="shared" si="39"/>
        <v/>
      </c>
      <c r="Q257" s="6" t="str">
        <f t="shared" si="35"/>
        <v/>
      </c>
      <c r="R257" s="6" t="str">
        <f t="shared" si="40"/>
        <v/>
      </c>
      <c r="S257" s="8" t="str">
        <f t="shared" si="41"/>
        <v/>
      </c>
      <c r="T257" s="8" t="str">
        <f t="shared" si="42"/>
        <v/>
      </c>
    </row>
    <row r="258" spans="1:20" x14ac:dyDescent="0.3">
      <c r="A258" s="176">
        <v>256</v>
      </c>
      <c r="B258" s="176" t="s">
        <v>7513</v>
      </c>
      <c r="E258" s="6" t="str">
        <f t="shared" si="33"/>
        <v/>
      </c>
      <c r="I258" t="str">
        <f t="shared" si="36"/>
        <v/>
      </c>
      <c r="J258" t="str">
        <f t="shared" si="34"/>
        <v/>
      </c>
      <c r="K258" t="str">
        <f t="shared" si="37"/>
        <v/>
      </c>
      <c r="L258" s="6" t="str">
        <f t="shared" si="38"/>
        <v/>
      </c>
      <c r="N258" s="201" t="s">
        <v>7521</v>
      </c>
      <c r="O258" t="str">
        <f t="shared" si="43"/>
        <v/>
      </c>
      <c r="P258" t="str">
        <f t="shared" si="39"/>
        <v/>
      </c>
      <c r="Q258" s="6" t="str">
        <f t="shared" si="35"/>
        <v/>
      </c>
      <c r="R258" s="6" t="str">
        <f t="shared" si="40"/>
        <v/>
      </c>
      <c r="S258" s="8" t="str">
        <f t="shared" si="41"/>
        <v/>
      </c>
      <c r="T258" s="8" t="str">
        <f t="shared" si="42"/>
        <v/>
      </c>
    </row>
    <row r="259" spans="1:20" x14ac:dyDescent="0.3">
      <c r="A259" s="176">
        <v>257</v>
      </c>
      <c r="B259" s="176" t="s">
        <v>7513</v>
      </c>
      <c r="E259" s="6" t="str">
        <f t="shared" ref="E259:E322" si="44">IFERROR(VLOOKUP(D259,Rate,3,FALSE),"")</f>
        <v/>
      </c>
      <c r="I259" t="str">
        <f t="shared" si="36"/>
        <v/>
      </c>
      <c r="J259" t="str">
        <f t="shared" ref="J259:J322" si="45">IFERROR(VLOOKUP(B259,ExchangeFee,2,FALSE)*I259,"")</f>
        <v/>
      </c>
      <c r="K259" t="str">
        <f t="shared" si="37"/>
        <v/>
      </c>
      <c r="L259" s="6" t="str">
        <f t="shared" si="38"/>
        <v/>
      </c>
      <c r="N259" s="201" t="s">
        <v>7521</v>
      </c>
      <c r="O259" t="str">
        <f t="shared" si="43"/>
        <v/>
      </c>
      <c r="P259" t="str">
        <f t="shared" si="39"/>
        <v/>
      </c>
      <c r="Q259" s="6" t="str">
        <f t="shared" ref="Q259:Q322" si="46">IFERROR(VLOOKUP(B259,ExchangeFee,2,FALSE)*P259,"")</f>
        <v/>
      </c>
      <c r="R259" s="6" t="str">
        <f t="shared" si="40"/>
        <v/>
      </c>
      <c r="S259" s="8" t="str">
        <f t="shared" si="41"/>
        <v/>
      </c>
      <c r="T259" s="8" t="str">
        <f t="shared" si="42"/>
        <v/>
      </c>
    </row>
    <row r="260" spans="1:20" x14ac:dyDescent="0.3">
      <c r="A260" s="176">
        <v>258</v>
      </c>
      <c r="B260" s="176" t="s">
        <v>7513</v>
      </c>
      <c r="E260" s="6" t="str">
        <f t="shared" si="44"/>
        <v/>
      </c>
      <c r="I260" t="str">
        <f t="shared" ref="I260:I323" si="47">IFERROR(H260/G260,"")</f>
        <v/>
      </c>
      <c r="J260" t="str">
        <f t="shared" si="45"/>
        <v/>
      </c>
      <c r="K260" t="str">
        <f t="shared" ref="K260:K323" si="48">IFERROR(I260-J260,"")</f>
        <v/>
      </c>
      <c r="L260" s="6" t="str">
        <f t="shared" ref="L260:L323" si="49">IFERROR(K260*G260,"")</f>
        <v/>
      </c>
      <c r="N260" s="201" t="s">
        <v>7521</v>
      </c>
      <c r="O260" t="str">
        <f t="shared" si="43"/>
        <v/>
      </c>
      <c r="P260" t="str">
        <f t="shared" ref="P260:P323" si="50">IFERROR(O260*N260,"")</f>
        <v/>
      </c>
      <c r="Q260" s="6" t="str">
        <f t="shared" si="46"/>
        <v/>
      </c>
      <c r="R260" s="6" t="str">
        <f t="shared" ref="R260:R323" si="51">IFERROR(P260-Q260,"")</f>
        <v/>
      </c>
      <c r="S260" s="8" t="str">
        <f t="shared" ref="S260:S323" si="52">IFERROR((N260-G260)/G260,"")</f>
        <v/>
      </c>
      <c r="T260" s="8" t="str">
        <f t="shared" ref="T260:T323" si="53">IFERROR((R260-H260)/H260,"")</f>
        <v/>
      </c>
    </row>
    <row r="261" spans="1:20" x14ac:dyDescent="0.3">
      <c r="A261" s="176">
        <v>259</v>
      </c>
      <c r="B261" s="176" t="s">
        <v>7513</v>
      </c>
      <c r="E261" s="6" t="str">
        <f t="shared" si="44"/>
        <v/>
      </c>
      <c r="I261" t="str">
        <f t="shared" si="47"/>
        <v/>
      </c>
      <c r="J261" t="str">
        <f t="shared" si="45"/>
        <v/>
      </c>
      <c r="K261" t="str">
        <f t="shared" si="48"/>
        <v/>
      </c>
      <c r="L261" s="6" t="str">
        <f t="shared" si="49"/>
        <v/>
      </c>
      <c r="N261" s="201" t="s">
        <v>7521</v>
      </c>
      <c r="O261" t="str">
        <f t="shared" ref="O261:O324" si="54">K261</f>
        <v/>
      </c>
      <c r="P261" t="str">
        <f t="shared" si="50"/>
        <v/>
      </c>
      <c r="Q261" s="6" t="str">
        <f t="shared" si="46"/>
        <v/>
      </c>
      <c r="R261" s="6" t="str">
        <f t="shared" si="51"/>
        <v/>
      </c>
      <c r="S261" s="8" t="str">
        <f t="shared" si="52"/>
        <v/>
      </c>
      <c r="T261" s="8" t="str">
        <f t="shared" si="53"/>
        <v/>
      </c>
    </row>
    <row r="262" spans="1:20" x14ac:dyDescent="0.3">
      <c r="A262" s="176">
        <v>260</v>
      </c>
      <c r="B262" s="176" t="s">
        <v>7513</v>
      </c>
      <c r="E262" s="6" t="str">
        <f t="shared" si="44"/>
        <v/>
      </c>
      <c r="I262" t="str">
        <f t="shared" si="47"/>
        <v/>
      </c>
      <c r="J262" t="str">
        <f t="shared" si="45"/>
        <v/>
      </c>
      <c r="K262" t="str">
        <f t="shared" si="48"/>
        <v/>
      </c>
      <c r="L262" s="6" t="str">
        <f t="shared" si="49"/>
        <v/>
      </c>
      <c r="N262" s="201" t="s">
        <v>7521</v>
      </c>
      <c r="O262" t="str">
        <f t="shared" si="54"/>
        <v/>
      </c>
      <c r="P262" t="str">
        <f t="shared" si="50"/>
        <v/>
      </c>
      <c r="Q262" s="6" t="str">
        <f t="shared" si="46"/>
        <v/>
      </c>
      <c r="R262" s="6" t="str">
        <f t="shared" si="51"/>
        <v/>
      </c>
      <c r="S262" s="8" t="str">
        <f t="shared" si="52"/>
        <v/>
      </c>
      <c r="T262" s="8" t="str">
        <f t="shared" si="53"/>
        <v/>
      </c>
    </row>
    <row r="263" spans="1:20" x14ac:dyDescent="0.3">
      <c r="A263" s="176">
        <v>261</v>
      </c>
      <c r="B263" s="176" t="s">
        <v>7513</v>
      </c>
      <c r="E263" s="6" t="str">
        <f t="shared" si="44"/>
        <v/>
      </c>
      <c r="I263" t="str">
        <f t="shared" si="47"/>
        <v/>
      </c>
      <c r="J263" t="str">
        <f t="shared" si="45"/>
        <v/>
      </c>
      <c r="K263" t="str">
        <f t="shared" si="48"/>
        <v/>
      </c>
      <c r="L263" s="6" t="str">
        <f t="shared" si="49"/>
        <v/>
      </c>
      <c r="N263" s="201" t="s">
        <v>7521</v>
      </c>
      <c r="O263" t="str">
        <f t="shared" si="54"/>
        <v/>
      </c>
      <c r="P263" t="str">
        <f t="shared" si="50"/>
        <v/>
      </c>
      <c r="Q263" s="6" t="str">
        <f t="shared" si="46"/>
        <v/>
      </c>
      <c r="R263" s="6" t="str">
        <f t="shared" si="51"/>
        <v/>
      </c>
      <c r="S263" s="8" t="str">
        <f t="shared" si="52"/>
        <v/>
      </c>
      <c r="T263" s="8" t="str">
        <f t="shared" si="53"/>
        <v/>
      </c>
    </row>
    <row r="264" spans="1:20" x14ac:dyDescent="0.3">
      <c r="A264" s="176">
        <v>262</v>
      </c>
      <c r="B264" s="176" t="s">
        <v>7513</v>
      </c>
      <c r="E264" s="6" t="str">
        <f t="shared" si="44"/>
        <v/>
      </c>
      <c r="I264" t="str">
        <f t="shared" si="47"/>
        <v/>
      </c>
      <c r="J264" t="str">
        <f t="shared" si="45"/>
        <v/>
      </c>
      <c r="K264" t="str">
        <f t="shared" si="48"/>
        <v/>
      </c>
      <c r="L264" s="6" t="str">
        <f t="shared" si="49"/>
        <v/>
      </c>
      <c r="N264" s="201" t="s">
        <v>7521</v>
      </c>
      <c r="O264" t="str">
        <f t="shared" si="54"/>
        <v/>
      </c>
      <c r="P264" t="str">
        <f t="shared" si="50"/>
        <v/>
      </c>
      <c r="Q264" s="6" t="str">
        <f t="shared" si="46"/>
        <v/>
      </c>
      <c r="R264" s="6" t="str">
        <f t="shared" si="51"/>
        <v/>
      </c>
      <c r="S264" s="8" t="str">
        <f t="shared" si="52"/>
        <v/>
      </c>
      <c r="T264" s="8" t="str">
        <f t="shared" si="53"/>
        <v/>
      </c>
    </row>
    <row r="265" spans="1:20" x14ac:dyDescent="0.3">
      <c r="A265" s="176">
        <v>263</v>
      </c>
      <c r="B265" s="176" t="s">
        <v>7513</v>
      </c>
      <c r="E265" s="6" t="str">
        <f t="shared" si="44"/>
        <v/>
      </c>
      <c r="I265" t="str">
        <f t="shared" si="47"/>
        <v/>
      </c>
      <c r="J265" t="str">
        <f t="shared" si="45"/>
        <v/>
      </c>
      <c r="K265" t="str">
        <f t="shared" si="48"/>
        <v/>
      </c>
      <c r="L265" s="6" t="str">
        <f t="shared" si="49"/>
        <v/>
      </c>
      <c r="N265" s="201" t="s">
        <v>7521</v>
      </c>
      <c r="O265" t="str">
        <f t="shared" si="54"/>
        <v/>
      </c>
      <c r="P265" t="str">
        <f t="shared" si="50"/>
        <v/>
      </c>
      <c r="Q265" s="6" t="str">
        <f t="shared" si="46"/>
        <v/>
      </c>
      <c r="R265" s="6" t="str">
        <f t="shared" si="51"/>
        <v/>
      </c>
      <c r="S265" s="8" t="str">
        <f t="shared" si="52"/>
        <v/>
      </c>
      <c r="T265" s="8" t="str">
        <f t="shared" si="53"/>
        <v/>
      </c>
    </row>
    <row r="266" spans="1:20" x14ac:dyDescent="0.3">
      <c r="A266" s="176">
        <v>264</v>
      </c>
      <c r="B266" s="176" t="s">
        <v>7513</v>
      </c>
      <c r="E266" s="6" t="str">
        <f t="shared" si="44"/>
        <v/>
      </c>
      <c r="I266" t="str">
        <f t="shared" si="47"/>
        <v/>
      </c>
      <c r="J266" t="str">
        <f t="shared" si="45"/>
        <v/>
      </c>
      <c r="K266" t="str">
        <f t="shared" si="48"/>
        <v/>
      </c>
      <c r="L266" s="6" t="str">
        <f t="shared" si="49"/>
        <v/>
      </c>
      <c r="N266" s="201" t="s">
        <v>7521</v>
      </c>
      <c r="O266" t="str">
        <f t="shared" si="54"/>
        <v/>
      </c>
      <c r="P266" t="str">
        <f t="shared" si="50"/>
        <v/>
      </c>
      <c r="Q266" s="6" t="str">
        <f t="shared" si="46"/>
        <v/>
      </c>
      <c r="R266" s="6" t="str">
        <f t="shared" si="51"/>
        <v/>
      </c>
      <c r="S266" s="8" t="str">
        <f t="shared" si="52"/>
        <v/>
      </c>
      <c r="T266" s="8" t="str">
        <f t="shared" si="53"/>
        <v/>
      </c>
    </row>
    <row r="267" spans="1:20" x14ac:dyDescent="0.3">
      <c r="A267" s="176">
        <v>265</v>
      </c>
      <c r="B267" s="176" t="s">
        <v>7513</v>
      </c>
      <c r="E267" s="6" t="str">
        <f t="shared" si="44"/>
        <v/>
      </c>
      <c r="I267" t="str">
        <f t="shared" si="47"/>
        <v/>
      </c>
      <c r="J267" t="str">
        <f t="shared" si="45"/>
        <v/>
      </c>
      <c r="K267" t="str">
        <f t="shared" si="48"/>
        <v/>
      </c>
      <c r="L267" s="6" t="str">
        <f t="shared" si="49"/>
        <v/>
      </c>
      <c r="N267" s="201" t="s">
        <v>7521</v>
      </c>
      <c r="O267" t="str">
        <f t="shared" si="54"/>
        <v/>
      </c>
      <c r="P267" t="str">
        <f t="shared" si="50"/>
        <v/>
      </c>
      <c r="Q267" s="6" t="str">
        <f t="shared" si="46"/>
        <v/>
      </c>
      <c r="R267" s="6" t="str">
        <f t="shared" si="51"/>
        <v/>
      </c>
      <c r="S267" s="8" t="str">
        <f t="shared" si="52"/>
        <v/>
      </c>
      <c r="T267" s="8" t="str">
        <f t="shared" si="53"/>
        <v/>
      </c>
    </row>
    <row r="268" spans="1:20" x14ac:dyDescent="0.3">
      <c r="A268" s="176">
        <v>266</v>
      </c>
      <c r="B268" s="176" t="s">
        <v>7513</v>
      </c>
      <c r="E268" s="6" t="str">
        <f t="shared" si="44"/>
        <v/>
      </c>
      <c r="I268" t="str">
        <f t="shared" si="47"/>
        <v/>
      </c>
      <c r="J268" t="str">
        <f t="shared" si="45"/>
        <v/>
      </c>
      <c r="K268" t="str">
        <f t="shared" si="48"/>
        <v/>
      </c>
      <c r="L268" s="6" t="str">
        <f t="shared" si="49"/>
        <v/>
      </c>
      <c r="N268" s="201" t="s">
        <v>7521</v>
      </c>
      <c r="O268" t="str">
        <f t="shared" si="54"/>
        <v/>
      </c>
      <c r="P268" t="str">
        <f t="shared" si="50"/>
        <v/>
      </c>
      <c r="Q268" s="6" t="str">
        <f t="shared" si="46"/>
        <v/>
      </c>
      <c r="R268" s="6" t="str">
        <f t="shared" si="51"/>
        <v/>
      </c>
      <c r="S268" s="8" t="str">
        <f t="shared" si="52"/>
        <v/>
      </c>
      <c r="T268" s="8" t="str">
        <f t="shared" si="53"/>
        <v/>
      </c>
    </row>
    <row r="269" spans="1:20" x14ac:dyDescent="0.3">
      <c r="A269" s="176">
        <v>267</v>
      </c>
      <c r="B269" s="176" t="s">
        <v>7513</v>
      </c>
      <c r="E269" s="6" t="str">
        <f t="shared" si="44"/>
        <v/>
      </c>
      <c r="I269" t="str">
        <f t="shared" si="47"/>
        <v/>
      </c>
      <c r="J269" t="str">
        <f t="shared" si="45"/>
        <v/>
      </c>
      <c r="K269" t="str">
        <f t="shared" si="48"/>
        <v/>
      </c>
      <c r="L269" s="6" t="str">
        <f t="shared" si="49"/>
        <v/>
      </c>
      <c r="N269" s="201" t="s">
        <v>7521</v>
      </c>
      <c r="O269" t="str">
        <f t="shared" si="54"/>
        <v/>
      </c>
      <c r="P269" t="str">
        <f t="shared" si="50"/>
        <v/>
      </c>
      <c r="Q269" s="6" t="str">
        <f t="shared" si="46"/>
        <v/>
      </c>
      <c r="R269" s="6" t="str">
        <f t="shared" si="51"/>
        <v/>
      </c>
      <c r="S269" s="8" t="str">
        <f t="shared" si="52"/>
        <v/>
      </c>
      <c r="T269" s="8" t="str">
        <f t="shared" si="53"/>
        <v/>
      </c>
    </row>
    <row r="270" spans="1:20" x14ac:dyDescent="0.3">
      <c r="A270" s="176">
        <v>268</v>
      </c>
      <c r="B270" s="176" t="s">
        <v>7513</v>
      </c>
      <c r="E270" s="6" t="str">
        <f t="shared" si="44"/>
        <v/>
      </c>
      <c r="I270" t="str">
        <f t="shared" si="47"/>
        <v/>
      </c>
      <c r="J270" t="str">
        <f t="shared" si="45"/>
        <v/>
      </c>
      <c r="K270" t="str">
        <f t="shared" si="48"/>
        <v/>
      </c>
      <c r="L270" s="6" t="str">
        <f t="shared" si="49"/>
        <v/>
      </c>
      <c r="N270" s="201" t="s">
        <v>7521</v>
      </c>
      <c r="O270" t="str">
        <f t="shared" si="54"/>
        <v/>
      </c>
      <c r="P270" t="str">
        <f t="shared" si="50"/>
        <v/>
      </c>
      <c r="Q270" s="6" t="str">
        <f t="shared" si="46"/>
        <v/>
      </c>
      <c r="R270" s="6" t="str">
        <f t="shared" si="51"/>
        <v/>
      </c>
      <c r="S270" s="8" t="str">
        <f t="shared" si="52"/>
        <v/>
      </c>
      <c r="T270" s="8" t="str">
        <f t="shared" si="53"/>
        <v/>
      </c>
    </row>
    <row r="271" spans="1:20" x14ac:dyDescent="0.3">
      <c r="A271" s="176">
        <v>269</v>
      </c>
      <c r="B271" s="176" t="s">
        <v>7513</v>
      </c>
      <c r="E271" s="6" t="str">
        <f t="shared" si="44"/>
        <v/>
      </c>
      <c r="I271" t="str">
        <f t="shared" si="47"/>
        <v/>
      </c>
      <c r="J271" t="str">
        <f t="shared" si="45"/>
        <v/>
      </c>
      <c r="K271" t="str">
        <f t="shared" si="48"/>
        <v/>
      </c>
      <c r="L271" s="6" t="str">
        <f t="shared" si="49"/>
        <v/>
      </c>
      <c r="N271" s="201" t="s">
        <v>7521</v>
      </c>
      <c r="O271" t="str">
        <f t="shared" si="54"/>
        <v/>
      </c>
      <c r="P271" t="str">
        <f t="shared" si="50"/>
        <v/>
      </c>
      <c r="Q271" s="6" t="str">
        <f t="shared" si="46"/>
        <v/>
      </c>
      <c r="R271" s="6" t="str">
        <f t="shared" si="51"/>
        <v/>
      </c>
      <c r="S271" s="8" t="str">
        <f t="shared" si="52"/>
        <v/>
      </c>
      <c r="T271" s="8" t="str">
        <f t="shared" si="53"/>
        <v/>
      </c>
    </row>
    <row r="272" spans="1:20" x14ac:dyDescent="0.3">
      <c r="A272" s="176">
        <v>270</v>
      </c>
      <c r="B272" s="176" t="s">
        <v>7513</v>
      </c>
      <c r="E272" s="6" t="str">
        <f t="shared" si="44"/>
        <v/>
      </c>
      <c r="I272" t="str">
        <f t="shared" si="47"/>
        <v/>
      </c>
      <c r="J272" t="str">
        <f t="shared" si="45"/>
        <v/>
      </c>
      <c r="K272" t="str">
        <f t="shared" si="48"/>
        <v/>
      </c>
      <c r="L272" s="6" t="str">
        <f t="shared" si="49"/>
        <v/>
      </c>
      <c r="N272" s="201" t="s">
        <v>7521</v>
      </c>
      <c r="O272" t="str">
        <f t="shared" si="54"/>
        <v/>
      </c>
      <c r="P272" t="str">
        <f t="shared" si="50"/>
        <v/>
      </c>
      <c r="Q272" s="6" t="str">
        <f t="shared" si="46"/>
        <v/>
      </c>
      <c r="R272" s="6" t="str">
        <f t="shared" si="51"/>
        <v/>
      </c>
      <c r="S272" s="8" t="str">
        <f t="shared" si="52"/>
        <v/>
      </c>
      <c r="T272" s="8" t="str">
        <f t="shared" si="53"/>
        <v/>
      </c>
    </row>
    <row r="273" spans="1:20" x14ac:dyDescent="0.3">
      <c r="A273" s="176">
        <v>271</v>
      </c>
      <c r="B273" s="176" t="s">
        <v>7513</v>
      </c>
      <c r="E273" s="6" t="str">
        <f t="shared" si="44"/>
        <v/>
      </c>
      <c r="I273" t="str">
        <f t="shared" si="47"/>
        <v/>
      </c>
      <c r="J273" t="str">
        <f t="shared" si="45"/>
        <v/>
      </c>
      <c r="K273" t="str">
        <f t="shared" si="48"/>
        <v/>
      </c>
      <c r="L273" s="6" t="str">
        <f t="shared" si="49"/>
        <v/>
      </c>
      <c r="N273" s="201" t="s">
        <v>7521</v>
      </c>
      <c r="O273" t="str">
        <f t="shared" si="54"/>
        <v/>
      </c>
      <c r="P273" t="str">
        <f t="shared" si="50"/>
        <v/>
      </c>
      <c r="Q273" s="6" t="str">
        <f t="shared" si="46"/>
        <v/>
      </c>
      <c r="R273" s="6" t="str">
        <f t="shared" si="51"/>
        <v/>
      </c>
      <c r="S273" s="8" t="str">
        <f t="shared" si="52"/>
        <v/>
      </c>
      <c r="T273" s="8" t="str">
        <f t="shared" si="53"/>
        <v/>
      </c>
    </row>
    <row r="274" spans="1:20" x14ac:dyDescent="0.3">
      <c r="A274" s="176">
        <v>272</v>
      </c>
      <c r="B274" s="176" t="s">
        <v>7513</v>
      </c>
      <c r="E274" s="6" t="str">
        <f t="shared" si="44"/>
        <v/>
      </c>
      <c r="I274" t="str">
        <f t="shared" si="47"/>
        <v/>
      </c>
      <c r="J274" t="str">
        <f t="shared" si="45"/>
        <v/>
      </c>
      <c r="K274" t="str">
        <f t="shared" si="48"/>
        <v/>
      </c>
      <c r="L274" s="6" t="str">
        <f t="shared" si="49"/>
        <v/>
      </c>
      <c r="N274" s="201" t="s">
        <v>7521</v>
      </c>
      <c r="O274" t="str">
        <f t="shared" si="54"/>
        <v/>
      </c>
      <c r="P274" t="str">
        <f t="shared" si="50"/>
        <v/>
      </c>
      <c r="Q274" s="6" t="str">
        <f t="shared" si="46"/>
        <v/>
      </c>
      <c r="R274" s="6" t="str">
        <f t="shared" si="51"/>
        <v/>
      </c>
      <c r="S274" s="8" t="str">
        <f t="shared" si="52"/>
        <v/>
      </c>
      <c r="T274" s="8" t="str">
        <f t="shared" si="53"/>
        <v/>
      </c>
    </row>
    <row r="275" spans="1:20" x14ac:dyDescent="0.3">
      <c r="A275" s="176">
        <v>273</v>
      </c>
      <c r="B275" s="176" t="s">
        <v>7513</v>
      </c>
      <c r="E275" s="6" t="str">
        <f t="shared" si="44"/>
        <v/>
      </c>
      <c r="I275" t="str">
        <f t="shared" si="47"/>
        <v/>
      </c>
      <c r="J275" t="str">
        <f t="shared" si="45"/>
        <v/>
      </c>
      <c r="K275" t="str">
        <f t="shared" si="48"/>
        <v/>
      </c>
      <c r="L275" s="6" t="str">
        <f t="shared" si="49"/>
        <v/>
      </c>
      <c r="N275" s="201" t="s">
        <v>7521</v>
      </c>
      <c r="O275" t="str">
        <f t="shared" si="54"/>
        <v/>
      </c>
      <c r="P275" t="str">
        <f t="shared" si="50"/>
        <v/>
      </c>
      <c r="Q275" s="6" t="str">
        <f t="shared" si="46"/>
        <v/>
      </c>
      <c r="R275" s="6" t="str">
        <f t="shared" si="51"/>
        <v/>
      </c>
      <c r="S275" s="8" t="str">
        <f t="shared" si="52"/>
        <v/>
      </c>
      <c r="T275" s="8" t="str">
        <f t="shared" si="53"/>
        <v/>
      </c>
    </row>
    <row r="276" spans="1:20" x14ac:dyDescent="0.3">
      <c r="A276" s="176">
        <v>274</v>
      </c>
      <c r="B276" s="176" t="s">
        <v>7513</v>
      </c>
      <c r="E276" s="6" t="str">
        <f t="shared" si="44"/>
        <v/>
      </c>
      <c r="I276" t="str">
        <f t="shared" si="47"/>
        <v/>
      </c>
      <c r="J276" t="str">
        <f t="shared" si="45"/>
        <v/>
      </c>
      <c r="K276" t="str">
        <f t="shared" si="48"/>
        <v/>
      </c>
      <c r="L276" s="6" t="str">
        <f t="shared" si="49"/>
        <v/>
      </c>
      <c r="N276" s="201" t="s">
        <v>7521</v>
      </c>
      <c r="O276" t="str">
        <f t="shared" si="54"/>
        <v/>
      </c>
      <c r="P276" t="str">
        <f t="shared" si="50"/>
        <v/>
      </c>
      <c r="Q276" s="6" t="str">
        <f t="shared" si="46"/>
        <v/>
      </c>
      <c r="R276" s="6" t="str">
        <f t="shared" si="51"/>
        <v/>
      </c>
      <c r="S276" s="8" t="str">
        <f t="shared" si="52"/>
        <v/>
      </c>
      <c r="T276" s="8" t="str">
        <f t="shared" si="53"/>
        <v/>
      </c>
    </row>
    <row r="277" spans="1:20" x14ac:dyDescent="0.3">
      <c r="A277" s="176">
        <v>275</v>
      </c>
      <c r="B277" s="176" t="s">
        <v>7513</v>
      </c>
      <c r="E277" s="6" t="str">
        <f t="shared" si="44"/>
        <v/>
      </c>
      <c r="I277" t="str">
        <f t="shared" si="47"/>
        <v/>
      </c>
      <c r="J277" t="str">
        <f t="shared" si="45"/>
        <v/>
      </c>
      <c r="K277" t="str">
        <f t="shared" si="48"/>
        <v/>
      </c>
      <c r="L277" s="6" t="str">
        <f t="shared" si="49"/>
        <v/>
      </c>
      <c r="N277" s="201" t="s">
        <v>7521</v>
      </c>
      <c r="O277" t="str">
        <f t="shared" si="54"/>
        <v/>
      </c>
      <c r="P277" t="str">
        <f t="shared" si="50"/>
        <v/>
      </c>
      <c r="Q277" s="6" t="str">
        <f t="shared" si="46"/>
        <v/>
      </c>
      <c r="R277" s="6" t="str">
        <f t="shared" si="51"/>
        <v/>
      </c>
      <c r="S277" s="8" t="str">
        <f t="shared" si="52"/>
        <v/>
      </c>
      <c r="T277" s="8" t="str">
        <f t="shared" si="53"/>
        <v/>
      </c>
    </row>
    <row r="278" spans="1:20" x14ac:dyDescent="0.3">
      <c r="A278" s="176">
        <v>276</v>
      </c>
      <c r="B278" s="176" t="s">
        <v>7513</v>
      </c>
      <c r="E278" s="6" t="str">
        <f t="shared" si="44"/>
        <v/>
      </c>
      <c r="I278" t="str">
        <f t="shared" si="47"/>
        <v/>
      </c>
      <c r="J278" t="str">
        <f t="shared" si="45"/>
        <v/>
      </c>
      <c r="K278" t="str">
        <f t="shared" si="48"/>
        <v/>
      </c>
      <c r="L278" s="6" t="str">
        <f t="shared" si="49"/>
        <v/>
      </c>
      <c r="N278" s="201" t="s">
        <v>7521</v>
      </c>
      <c r="O278" t="str">
        <f t="shared" si="54"/>
        <v/>
      </c>
      <c r="P278" t="str">
        <f t="shared" si="50"/>
        <v/>
      </c>
      <c r="Q278" s="6" t="str">
        <f t="shared" si="46"/>
        <v/>
      </c>
      <c r="R278" s="6" t="str">
        <f t="shared" si="51"/>
        <v/>
      </c>
      <c r="S278" s="8" t="str">
        <f t="shared" si="52"/>
        <v/>
      </c>
      <c r="T278" s="8" t="str">
        <f t="shared" si="53"/>
        <v/>
      </c>
    </row>
    <row r="279" spans="1:20" x14ac:dyDescent="0.3">
      <c r="A279" s="176">
        <v>277</v>
      </c>
      <c r="B279" s="176" t="s">
        <v>7513</v>
      </c>
      <c r="E279" s="6" t="str">
        <f t="shared" si="44"/>
        <v/>
      </c>
      <c r="I279" t="str">
        <f t="shared" si="47"/>
        <v/>
      </c>
      <c r="J279" t="str">
        <f t="shared" si="45"/>
        <v/>
      </c>
      <c r="K279" t="str">
        <f t="shared" si="48"/>
        <v/>
      </c>
      <c r="L279" s="6" t="str">
        <f t="shared" si="49"/>
        <v/>
      </c>
      <c r="N279" s="201" t="s">
        <v>7521</v>
      </c>
      <c r="O279" t="str">
        <f t="shared" si="54"/>
        <v/>
      </c>
      <c r="P279" t="str">
        <f t="shared" si="50"/>
        <v/>
      </c>
      <c r="Q279" s="6" t="str">
        <f t="shared" si="46"/>
        <v/>
      </c>
      <c r="R279" s="6" t="str">
        <f t="shared" si="51"/>
        <v/>
      </c>
      <c r="S279" s="8" t="str">
        <f t="shared" si="52"/>
        <v/>
      </c>
      <c r="T279" s="8" t="str">
        <f t="shared" si="53"/>
        <v/>
      </c>
    </row>
    <row r="280" spans="1:20" x14ac:dyDescent="0.3">
      <c r="A280" s="176">
        <v>278</v>
      </c>
      <c r="B280" s="176" t="s">
        <v>7513</v>
      </c>
      <c r="E280" s="6" t="str">
        <f t="shared" si="44"/>
        <v/>
      </c>
      <c r="I280" t="str">
        <f t="shared" si="47"/>
        <v/>
      </c>
      <c r="J280" t="str">
        <f t="shared" si="45"/>
        <v/>
      </c>
      <c r="K280" t="str">
        <f t="shared" si="48"/>
        <v/>
      </c>
      <c r="L280" s="6" t="str">
        <f t="shared" si="49"/>
        <v/>
      </c>
      <c r="N280" s="201" t="s">
        <v>7521</v>
      </c>
      <c r="O280" t="str">
        <f t="shared" si="54"/>
        <v/>
      </c>
      <c r="P280" t="str">
        <f t="shared" si="50"/>
        <v/>
      </c>
      <c r="Q280" s="6" t="str">
        <f t="shared" si="46"/>
        <v/>
      </c>
      <c r="R280" s="6" t="str">
        <f t="shared" si="51"/>
        <v/>
      </c>
      <c r="S280" s="8" t="str">
        <f t="shared" si="52"/>
        <v/>
      </c>
      <c r="T280" s="8" t="str">
        <f t="shared" si="53"/>
        <v/>
      </c>
    </row>
    <row r="281" spans="1:20" x14ac:dyDescent="0.3">
      <c r="A281" s="176">
        <v>279</v>
      </c>
      <c r="B281" s="176" t="s">
        <v>7513</v>
      </c>
      <c r="E281" s="6" t="str">
        <f t="shared" si="44"/>
        <v/>
      </c>
      <c r="I281" t="str">
        <f t="shared" si="47"/>
        <v/>
      </c>
      <c r="J281" t="str">
        <f t="shared" si="45"/>
        <v/>
      </c>
      <c r="K281" t="str">
        <f t="shared" si="48"/>
        <v/>
      </c>
      <c r="L281" s="6" t="str">
        <f t="shared" si="49"/>
        <v/>
      </c>
      <c r="N281" s="201" t="s">
        <v>7521</v>
      </c>
      <c r="O281" t="str">
        <f t="shared" si="54"/>
        <v/>
      </c>
      <c r="P281" t="str">
        <f t="shared" si="50"/>
        <v/>
      </c>
      <c r="Q281" s="6" t="str">
        <f t="shared" si="46"/>
        <v/>
      </c>
      <c r="R281" s="6" t="str">
        <f t="shared" si="51"/>
        <v/>
      </c>
      <c r="S281" s="8" t="str">
        <f t="shared" si="52"/>
        <v/>
      </c>
      <c r="T281" s="8" t="str">
        <f t="shared" si="53"/>
        <v/>
      </c>
    </row>
    <row r="282" spans="1:20" x14ac:dyDescent="0.3">
      <c r="A282" s="176">
        <v>280</v>
      </c>
      <c r="B282" s="176" t="s">
        <v>7513</v>
      </c>
      <c r="E282" s="6" t="str">
        <f t="shared" si="44"/>
        <v/>
      </c>
      <c r="I282" t="str">
        <f t="shared" si="47"/>
        <v/>
      </c>
      <c r="J282" t="str">
        <f t="shared" si="45"/>
        <v/>
      </c>
      <c r="K282" t="str">
        <f t="shared" si="48"/>
        <v/>
      </c>
      <c r="L282" s="6" t="str">
        <f t="shared" si="49"/>
        <v/>
      </c>
      <c r="N282" s="201" t="s">
        <v>7521</v>
      </c>
      <c r="O282" t="str">
        <f t="shared" si="54"/>
        <v/>
      </c>
      <c r="P282" t="str">
        <f t="shared" si="50"/>
        <v/>
      </c>
      <c r="Q282" s="6" t="str">
        <f t="shared" si="46"/>
        <v/>
      </c>
      <c r="R282" s="6" t="str">
        <f t="shared" si="51"/>
        <v/>
      </c>
      <c r="S282" s="8" t="str">
        <f t="shared" si="52"/>
        <v/>
      </c>
      <c r="T282" s="8" t="str">
        <f t="shared" si="53"/>
        <v/>
      </c>
    </row>
    <row r="283" spans="1:20" x14ac:dyDescent="0.3">
      <c r="A283" s="176">
        <v>281</v>
      </c>
      <c r="B283" s="176" t="s">
        <v>7513</v>
      </c>
      <c r="E283" s="6" t="str">
        <f t="shared" si="44"/>
        <v/>
      </c>
      <c r="I283" t="str">
        <f t="shared" si="47"/>
        <v/>
      </c>
      <c r="J283" t="str">
        <f t="shared" si="45"/>
        <v/>
      </c>
      <c r="K283" t="str">
        <f t="shared" si="48"/>
        <v/>
      </c>
      <c r="L283" s="6" t="str">
        <f t="shared" si="49"/>
        <v/>
      </c>
      <c r="N283" s="201" t="s">
        <v>7521</v>
      </c>
      <c r="O283" t="str">
        <f t="shared" si="54"/>
        <v/>
      </c>
      <c r="P283" t="str">
        <f t="shared" si="50"/>
        <v/>
      </c>
      <c r="Q283" s="6" t="str">
        <f t="shared" si="46"/>
        <v/>
      </c>
      <c r="R283" s="6" t="str">
        <f t="shared" si="51"/>
        <v/>
      </c>
      <c r="S283" s="8" t="str">
        <f t="shared" si="52"/>
        <v/>
      </c>
      <c r="T283" s="8" t="str">
        <f t="shared" si="53"/>
        <v/>
      </c>
    </row>
    <row r="284" spans="1:20" x14ac:dyDescent="0.3">
      <c r="A284" s="176">
        <v>282</v>
      </c>
      <c r="B284" s="176" t="s">
        <v>7513</v>
      </c>
      <c r="E284" s="6" t="str">
        <f t="shared" si="44"/>
        <v/>
      </c>
      <c r="I284" t="str">
        <f t="shared" si="47"/>
        <v/>
      </c>
      <c r="J284" t="str">
        <f t="shared" si="45"/>
        <v/>
      </c>
      <c r="K284" t="str">
        <f t="shared" si="48"/>
        <v/>
      </c>
      <c r="L284" s="6" t="str">
        <f t="shared" si="49"/>
        <v/>
      </c>
      <c r="N284" s="201" t="s">
        <v>7521</v>
      </c>
      <c r="O284" t="str">
        <f t="shared" si="54"/>
        <v/>
      </c>
      <c r="P284" t="str">
        <f t="shared" si="50"/>
        <v/>
      </c>
      <c r="Q284" s="6" t="str">
        <f t="shared" si="46"/>
        <v/>
      </c>
      <c r="R284" s="6" t="str">
        <f t="shared" si="51"/>
        <v/>
      </c>
      <c r="S284" s="8" t="str">
        <f t="shared" si="52"/>
        <v/>
      </c>
      <c r="T284" s="8" t="str">
        <f t="shared" si="53"/>
        <v/>
      </c>
    </row>
    <row r="285" spans="1:20" x14ac:dyDescent="0.3">
      <c r="A285" s="176">
        <v>283</v>
      </c>
      <c r="B285" s="176" t="s">
        <v>7513</v>
      </c>
      <c r="E285" s="6" t="str">
        <f t="shared" si="44"/>
        <v/>
      </c>
      <c r="I285" t="str">
        <f t="shared" si="47"/>
        <v/>
      </c>
      <c r="J285" t="str">
        <f t="shared" si="45"/>
        <v/>
      </c>
      <c r="K285" t="str">
        <f t="shared" si="48"/>
        <v/>
      </c>
      <c r="L285" s="6" t="str">
        <f t="shared" si="49"/>
        <v/>
      </c>
      <c r="N285" s="201" t="s">
        <v>7521</v>
      </c>
      <c r="O285" t="str">
        <f t="shared" si="54"/>
        <v/>
      </c>
      <c r="P285" t="str">
        <f t="shared" si="50"/>
        <v/>
      </c>
      <c r="Q285" s="6" t="str">
        <f t="shared" si="46"/>
        <v/>
      </c>
      <c r="R285" s="6" t="str">
        <f t="shared" si="51"/>
        <v/>
      </c>
      <c r="S285" s="8" t="str">
        <f t="shared" si="52"/>
        <v/>
      </c>
      <c r="T285" s="8" t="str">
        <f t="shared" si="53"/>
        <v/>
      </c>
    </row>
    <row r="286" spans="1:20" x14ac:dyDescent="0.3">
      <c r="A286" s="176">
        <v>284</v>
      </c>
      <c r="B286" s="176" t="s">
        <v>7513</v>
      </c>
      <c r="E286" s="6" t="str">
        <f t="shared" si="44"/>
        <v/>
      </c>
      <c r="I286" t="str">
        <f t="shared" si="47"/>
        <v/>
      </c>
      <c r="J286" t="str">
        <f t="shared" si="45"/>
        <v/>
      </c>
      <c r="K286" t="str">
        <f t="shared" si="48"/>
        <v/>
      </c>
      <c r="L286" s="6" t="str">
        <f t="shared" si="49"/>
        <v/>
      </c>
      <c r="N286" s="201" t="s">
        <v>7521</v>
      </c>
      <c r="O286" t="str">
        <f t="shared" si="54"/>
        <v/>
      </c>
      <c r="P286" t="str">
        <f t="shared" si="50"/>
        <v/>
      </c>
      <c r="Q286" s="6" t="str">
        <f t="shared" si="46"/>
        <v/>
      </c>
      <c r="R286" s="6" t="str">
        <f t="shared" si="51"/>
        <v/>
      </c>
      <c r="S286" s="8" t="str">
        <f t="shared" si="52"/>
        <v/>
      </c>
      <c r="T286" s="8" t="str">
        <f t="shared" si="53"/>
        <v/>
      </c>
    </row>
    <row r="287" spans="1:20" x14ac:dyDescent="0.3">
      <c r="A287" s="176">
        <v>285</v>
      </c>
      <c r="B287" s="176" t="s">
        <v>7513</v>
      </c>
      <c r="E287" s="6" t="str">
        <f t="shared" si="44"/>
        <v/>
      </c>
      <c r="I287" t="str">
        <f t="shared" si="47"/>
        <v/>
      </c>
      <c r="J287" t="str">
        <f t="shared" si="45"/>
        <v/>
      </c>
      <c r="K287" t="str">
        <f t="shared" si="48"/>
        <v/>
      </c>
      <c r="L287" s="6" t="str">
        <f t="shared" si="49"/>
        <v/>
      </c>
      <c r="N287" s="201" t="s">
        <v>7521</v>
      </c>
      <c r="O287" t="str">
        <f t="shared" si="54"/>
        <v/>
      </c>
      <c r="P287" t="str">
        <f t="shared" si="50"/>
        <v/>
      </c>
      <c r="Q287" s="6" t="str">
        <f t="shared" si="46"/>
        <v/>
      </c>
      <c r="R287" s="6" t="str">
        <f t="shared" si="51"/>
        <v/>
      </c>
      <c r="S287" s="8" t="str">
        <f t="shared" si="52"/>
        <v/>
      </c>
      <c r="T287" s="8" t="str">
        <f t="shared" si="53"/>
        <v/>
      </c>
    </row>
    <row r="288" spans="1:20" x14ac:dyDescent="0.3">
      <c r="A288" s="176">
        <v>286</v>
      </c>
      <c r="B288" s="176" t="s">
        <v>7513</v>
      </c>
      <c r="E288" s="6" t="str">
        <f t="shared" si="44"/>
        <v/>
      </c>
      <c r="I288" t="str">
        <f t="shared" si="47"/>
        <v/>
      </c>
      <c r="J288" t="str">
        <f t="shared" si="45"/>
        <v/>
      </c>
      <c r="K288" t="str">
        <f t="shared" si="48"/>
        <v/>
      </c>
      <c r="L288" s="6" t="str">
        <f t="shared" si="49"/>
        <v/>
      </c>
      <c r="N288" s="201" t="s">
        <v>7521</v>
      </c>
      <c r="O288" t="str">
        <f t="shared" si="54"/>
        <v/>
      </c>
      <c r="P288" t="str">
        <f t="shared" si="50"/>
        <v/>
      </c>
      <c r="Q288" s="6" t="str">
        <f t="shared" si="46"/>
        <v/>
      </c>
      <c r="R288" s="6" t="str">
        <f t="shared" si="51"/>
        <v/>
      </c>
      <c r="S288" s="8" t="str">
        <f t="shared" si="52"/>
        <v/>
      </c>
      <c r="T288" s="8" t="str">
        <f t="shared" si="53"/>
        <v/>
      </c>
    </row>
    <row r="289" spans="1:20" x14ac:dyDescent="0.3">
      <c r="A289" s="176">
        <v>287</v>
      </c>
      <c r="B289" s="176" t="s">
        <v>7513</v>
      </c>
      <c r="E289" s="6" t="str">
        <f t="shared" si="44"/>
        <v/>
      </c>
      <c r="I289" t="str">
        <f t="shared" si="47"/>
        <v/>
      </c>
      <c r="J289" t="str">
        <f t="shared" si="45"/>
        <v/>
      </c>
      <c r="K289" t="str">
        <f t="shared" si="48"/>
        <v/>
      </c>
      <c r="L289" s="6" t="str">
        <f t="shared" si="49"/>
        <v/>
      </c>
      <c r="N289" s="201" t="s">
        <v>7521</v>
      </c>
      <c r="O289" t="str">
        <f t="shared" si="54"/>
        <v/>
      </c>
      <c r="P289" t="str">
        <f t="shared" si="50"/>
        <v/>
      </c>
      <c r="Q289" s="6" t="str">
        <f t="shared" si="46"/>
        <v/>
      </c>
      <c r="R289" s="6" t="str">
        <f t="shared" si="51"/>
        <v/>
      </c>
      <c r="S289" s="8" t="str">
        <f t="shared" si="52"/>
        <v/>
      </c>
      <c r="T289" s="8" t="str">
        <f t="shared" si="53"/>
        <v/>
      </c>
    </row>
    <row r="290" spans="1:20" x14ac:dyDescent="0.3">
      <c r="A290" s="176">
        <v>288</v>
      </c>
      <c r="B290" s="176" t="s">
        <v>7513</v>
      </c>
      <c r="E290" s="6" t="str">
        <f t="shared" si="44"/>
        <v/>
      </c>
      <c r="I290" t="str">
        <f t="shared" si="47"/>
        <v/>
      </c>
      <c r="J290" t="str">
        <f t="shared" si="45"/>
        <v/>
      </c>
      <c r="K290" t="str">
        <f t="shared" si="48"/>
        <v/>
      </c>
      <c r="L290" s="6" t="str">
        <f t="shared" si="49"/>
        <v/>
      </c>
      <c r="N290" s="201" t="s">
        <v>7521</v>
      </c>
      <c r="O290" t="str">
        <f t="shared" si="54"/>
        <v/>
      </c>
      <c r="P290" t="str">
        <f t="shared" si="50"/>
        <v/>
      </c>
      <c r="Q290" s="6" t="str">
        <f t="shared" si="46"/>
        <v/>
      </c>
      <c r="R290" s="6" t="str">
        <f t="shared" si="51"/>
        <v/>
      </c>
      <c r="S290" s="8" t="str">
        <f t="shared" si="52"/>
        <v/>
      </c>
      <c r="T290" s="8" t="str">
        <f t="shared" si="53"/>
        <v/>
      </c>
    </row>
    <row r="291" spans="1:20" x14ac:dyDescent="0.3">
      <c r="A291" s="176">
        <v>289</v>
      </c>
      <c r="B291" s="176" t="s">
        <v>7513</v>
      </c>
      <c r="E291" s="6" t="str">
        <f t="shared" si="44"/>
        <v/>
      </c>
      <c r="I291" t="str">
        <f t="shared" si="47"/>
        <v/>
      </c>
      <c r="J291" t="str">
        <f t="shared" si="45"/>
        <v/>
      </c>
      <c r="K291" t="str">
        <f t="shared" si="48"/>
        <v/>
      </c>
      <c r="L291" s="6" t="str">
        <f t="shared" si="49"/>
        <v/>
      </c>
      <c r="N291" s="201" t="s">
        <v>7521</v>
      </c>
      <c r="O291" t="str">
        <f t="shared" si="54"/>
        <v/>
      </c>
      <c r="P291" t="str">
        <f t="shared" si="50"/>
        <v/>
      </c>
      <c r="Q291" s="6" t="str">
        <f t="shared" si="46"/>
        <v/>
      </c>
      <c r="R291" s="6" t="str">
        <f t="shared" si="51"/>
        <v/>
      </c>
      <c r="S291" s="8" t="str">
        <f t="shared" si="52"/>
        <v/>
      </c>
      <c r="T291" s="8" t="str">
        <f t="shared" si="53"/>
        <v/>
      </c>
    </row>
    <row r="292" spans="1:20" x14ac:dyDescent="0.3">
      <c r="A292" s="176">
        <v>290</v>
      </c>
      <c r="B292" s="176" t="s">
        <v>7513</v>
      </c>
      <c r="E292" s="6" t="str">
        <f t="shared" si="44"/>
        <v/>
      </c>
      <c r="I292" t="str">
        <f t="shared" si="47"/>
        <v/>
      </c>
      <c r="J292" t="str">
        <f t="shared" si="45"/>
        <v/>
      </c>
      <c r="K292" t="str">
        <f t="shared" si="48"/>
        <v/>
      </c>
      <c r="L292" s="6" t="str">
        <f t="shared" si="49"/>
        <v/>
      </c>
      <c r="N292" s="201" t="s">
        <v>7521</v>
      </c>
      <c r="O292" t="str">
        <f t="shared" si="54"/>
        <v/>
      </c>
      <c r="P292" t="str">
        <f t="shared" si="50"/>
        <v/>
      </c>
      <c r="Q292" s="6" t="str">
        <f t="shared" si="46"/>
        <v/>
      </c>
      <c r="R292" s="6" t="str">
        <f t="shared" si="51"/>
        <v/>
      </c>
      <c r="S292" s="8" t="str">
        <f t="shared" si="52"/>
        <v/>
      </c>
      <c r="T292" s="8" t="str">
        <f t="shared" si="53"/>
        <v/>
      </c>
    </row>
    <row r="293" spans="1:20" x14ac:dyDescent="0.3">
      <c r="A293" s="176">
        <v>291</v>
      </c>
      <c r="B293" s="176" t="s">
        <v>7513</v>
      </c>
      <c r="E293" s="6" t="str">
        <f t="shared" si="44"/>
        <v/>
      </c>
      <c r="I293" t="str">
        <f t="shared" si="47"/>
        <v/>
      </c>
      <c r="J293" t="str">
        <f t="shared" si="45"/>
        <v/>
      </c>
      <c r="K293" t="str">
        <f t="shared" si="48"/>
        <v/>
      </c>
      <c r="L293" s="6" t="str">
        <f t="shared" si="49"/>
        <v/>
      </c>
      <c r="N293" s="201" t="s">
        <v>7521</v>
      </c>
      <c r="O293" t="str">
        <f t="shared" si="54"/>
        <v/>
      </c>
      <c r="P293" t="str">
        <f t="shared" si="50"/>
        <v/>
      </c>
      <c r="Q293" s="6" t="str">
        <f t="shared" si="46"/>
        <v/>
      </c>
      <c r="R293" s="6" t="str">
        <f t="shared" si="51"/>
        <v/>
      </c>
      <c r="S293" s="8" t="str">
        <f t="shared" si="52"/>
        <v/>
      </c>
      <c r="T293" s="8" t="str">
        <f t="shared" si="53"/>
        <v/>
      </c>
    </row>
    <row r="294" spans="1:20" x14ac:dyDescent="0.3">
      <c r="A294" s="176">
        <v>292</v>
      </c>
      <c r="B294" s="176" t="s">
        <v>7513</v>
      </c>
      <c r="E294" s="6" t="str">
        <f t="shared" si="44"/>
        <v/>
      </c>
      <c r="I294" t="str">
        <f t="shared" si="47"/>
        <v/>
      </c>
      <c r="J294" t="str">
        <f t="shared" si="45"/>
        <v/>
      </c>
      <c r="K294" t="str">
        <f t="shared" si="48"/>
        <v/>
      </c>
      <c r="L294" s="6" t="str">
        <f t="shared" si="49"/>
        <v/>
      </c>
      <c r="N294" s="201" t="s">
        <v>7521</v>
      </c>
      <c r="O294" t="str">
        <f t="shared" si="54"/>
        <v/>
      </c>
      <c r="P294" t="str">
        <f t="shared" si="50"/>
        <v/>
      </c>
      <c r="Q294" s="6" t="str">
        <f t="shared" si="46"/>
        <v/>
      </c>
      <c r="R294" s="6" t="str">
        <f t="shared" si="51"/>
        <v/>
      </c>
      <c r="S294" s="8" t="str">
        <f t="shared" si="52"/>
        <v/>
      </c>
      <c r="T294" s="8" t="str">
        <f t="shared" si="53"/>
        <v/>
      </c>
    </row>
    <row r="295" spans="1:20" x14ac:dyDescent="0.3">
      <c r="A295" s="176">
        <v>293</v>
      </c>
      <c r="B295" s="176" t="s">
        <v>7513</v>
      </c>
      <c r="E295" s="6" t="str">
        <f t="shared" si="44"/>
        <v/>
      </c>
      <c r="I295" t="str">
        <f t="shared" si="47"/>
        <v/>
      </c>
      <c r="J295" t="str">
        <f t="shared" si="45"/>
        <v/>
      </c>
      <c r="K295" t="str">
        <f t="shared" si="48"/>
        <v/>
      </c>
      <c r="L295" s="6" t="str">
        <f t="shared" si="49"/>
        <v/>
      </c>
      <c r="N295" s="201" t="s">
        <v>7521</v>
      </c>
      <c r="O295" t="str">
        <f t="shared" si="54"/>
        <v/>
      </c>
      <c r="P295" t="str">
        <f t="shared" si="50"/>
        <v/>
      </c>
      <c r="Q295" s="6" t="str">
        <f t="shared" si="46"/>
        <v/>
      </c>
      <c r="R295" s="6" t="str">
        <f t="shared" si="51"/>
        <v/>
      </c>
      <c r="S295" s="8" t="str">
        <f t="shared" si="52"/>
        <v/>
      </c>
      <c r="T295" s="8" t="str">
        <f t="shared" si="53"/>
        <v/>
      </c>
    </row>
    <row r="296" spans="1:20" x14ac:dyDescent="0.3">
      <c r="A296" s="176">
        <v>294</v>
      </c>
      <c r="B296" s="176" t="s">
        <v>7513</v>
      </c>
      <c r="E296" s="6" t="str">
        <f t="shared" si="44"/>
        <v/>
      </c>
      <c r="I296" t="str">
        <f t="shared" si="47"/>
        <v/>
      </c>
      <c r="J296" t="str">
        <f t="shared" si="45"/>
        <v/>
      </c>
      <c r="K296" t="str">
        <f t="shared" si="48"/>
        <v/>
      </c>
      <c r="L296" s="6" t="str">
        <f t="shared" si="49"/>
        <v/>
      </c>
      <c r="N296" s="201" t="s">
        <v>7521</v>
      </c>
      <c r="O296" t="str">
        <f t="shared" si="54"/>
        <v/>
      </c>
      <c r="P296" t="str">
        <f t="shared" si="50"/>
        <v/>
      </c>
      <c r="Q296" s="6" t="str">
        <f t="shared" si="46"/>
        <v/>
      </c>
      <c r="R296" s="6" t="str">
        <f t="shared" si="51"/>
        <v/>
      </c>
      <c r="S296" s="8" t="str">
        <f t="shared" si="52"/>
        <v/>
      </c>
      <c r="T296" s="8" t="str">
        <f t="shared" si="53"/>
        <v/>
      </c>
    </row>
    <row r="297" spans="1:20" x14ac:dyDescent="0.3">
      <c r="A297" s="176">
        <v>295</v>
      </c>
      <c r="B297" s="176" t="s">
        <v>7513</v>
      </c>
      <c r="E297" s="6" t="str">
        <f t="shared" si="44"/>
        <v/>
      </c>
      <c r="I297" t="str">
        <f t="shared" si="47"/>
        <v/>
      </c>
      <c r="J297" t="str">
        <f t="shared" si="45"/>
        <v/>
      </c>
      <c r="K297" t="str">
        <f t="shared" si="48"/>
        <v/>
      </c>
      <c r="L297" s="6" t="str">
        <f t="shared" si="49"/>
        <v/>
      </c>
      <c r="N297" s="201" t="s">
        <v>7521</v>
      </c>
      <c r="O297" t="str">
        <f t="shared" si="54"/>
        <v/>
      </c>
      <c r="P297" t="str">
        <f t="shared" si="50"/>
        <v/>
      </c>
      <c r="Q297" s="6" t="str">
        <f t="shared" si="46"/>
        <v/>
      </c>
      <c r="R297" s="6" t="str">
        <f t="shared" si="51"/>
        <v/>
      </c>
      <c r="S297" s="8" t="str">
        <f t="shared" si="52"/>
        <v/>
      </c>
      <c r="T297" s="8" t="str">
        <f t="shared" si="53"/>
        <v/>
      </c>
    </row>
    <row r="298" spans="1:20" x14ac:dyDescent="0.3">
      <c r="A298" s="176">
        <v>296</v>
      </c>
      <c r="B298" s="176" t="s">
        <v>7513</v>
      </c>
      <c r="E298" s="6" t="str">
        <f t="shared" si="44"/>
        <v/>
      </c>
      <c r="I298" t="str">
        <f t="shared" si="47"/>
        <v/>
      </c>
      <c r="J298" t="str">
        <f t="shared" si="45"/>
        <v/>
      </c>
      <c r="K298" t="str">
        <f t="shared" si="48"/>
        <v/>
      </c>
      <c r="L298" s="6" t="str">
        <f t="shared" si="49"/>
        <v/>
      </c>
      <c r="N298" s="201" t="s">
        <v>7521</v>
      </c>
      <c r="O298" t="str">
        <f t="shared" si="54"/>
        <v/>
      </c>
      <c r="P298" t="str">
        <f t="shared" si="50"/>
        <v/>
      </c>
      <c r="Q298" s="6" t="str">
        <f t="shared" si="46"/>
        <v/>
      </c>
      <c r="R298" s="6" t="str">
        <f t="shared" si="51"/>
        <v/>
      </c>
      <c r="S298" s="8" t="str">
        <f t="shared" si="52"/>
        <v/>
      </c>
      <c r="T298" s="8" t="str">
        <f t="shared" si="53"/>
        <v/>
      </c>
    </row>
    <row r="299" spans="1:20" x14ac:dyDescent="0.3">
      <c r="A299" s="176">
        <v>297</v>
      </c>
      <c r="B299" s="176" t="s">
        <v>7513</v>
      </c>
      <c r="E299" s="6" t="str">
        <f t="shared" si="44"/>
        <v/>
      </c>
      <c r="I299" t="str">
        <f t="shared" si="47"/>
        <v/>
      </c>
      <c r="J299" t="str">
        <f t="shared" si="45"/>
        <v/>
      </c>
      <c r="K299" t="str">
        <f t="shared" si="48"/>
        <v/>
      </c>
      <c r="L299" s="6" t="str">
        <f t="shared" si="49"/>
        <v/>
      </c>
      <c r="N299" s="201" t="s">
        <v>7521</v>
      </c>
      <c r="O299" t="str">
        <f t="shared" si="54"/>
        <v/>
      </c>
      <c r="P299" t="str">
        <f t="shared" si="50"/>
        <v/>
      </c>
      <c r="Q299" s="6" t="str">
        <f t="shared" si="46"/>
        <v/>
      </c>
      <c r="R299" s="6" t="str">
        <f t="shared" si="51"/>
        <v/>
      </c>
      <c r="S299" s="8" t="str">
        <f t="shared" si="52"/>
        <v/>
      </c>
      <c r="T299" s="8" t="str">
        <f t="shared" si="53"/>
        <v/>
      </c>
    </row>
    <row r="300" spans="1:20" x14ac:dyDescent="0.3">
      <c r="A300" s="176">
        <v>298</v>
      </c>
      <c r="B300" s="176" t="s">
        <v>7513</v>
      </c>
      <c r="E300" s="6" t="str">
        <f t="shared" si="44"/>
        <v/>
      </c>
      <c r="I300" t="str">
        <f t="shared" si="47"/>
        <v/>
      </c>
      <c r="J300" t="str">
        <f t="shared" si="45"/>
        <v/>
      </c>
      <c r="K300" t="str">
        <f t="shared" si="48"/>
        <v/>
      </c>
      <c r="L300" s="6" t="str">
        <f t="shared" si="49"/>
        <v/>
      </c>
      <c r="N300" s="201" t="s">
        <v>7521</v>
      </c>
      <c r="O300" t="str">
        <f t="shared" si="54"/>
        <v/>
      </c>
      <c r="P300" t="str">
        <f t="shared" si="50"/>
        <v/>
      </c>
      <c r="Q300" s="6" t="str">
        <f t="shared" si="46"/>
        <v/>
      </c>
      <c r="R300" s="6" t="str">
        <f t="shared" si="51"/>
        <v/>
      </c>
      <c r="S300" s="8" t="str">
        <f t="shared" si="52"/>
        <v/>
      </c>
      <c r="T300" s="8" t="str">
        <f t="shared" si="53"/>
        <v/>
      </c>
    </row>
    <row r="301" spans="1:20" x14ac:dyDescent="0.3">
      <c r="A301" s="176">
        <v>299</v>
      </c>
      <c r="B301" s="176" t="s">
        <v>7513</v>
      </c>
      <c r="E301" s="6" t="str">
        <f t="shared" si="44"/>
        <v/>
      </c>
      <c r="I301" t="str">
        <f t="shared" si="47"/>
        <v/>
      </c>
      <c r="J301" t="str">
        <f t="shared" si="45"/>
        <v/>
      </c>
      <c r="K301" t="str">
        <f t="shared" si="48"/>
        <v/>
      </c>
      <c r="L301" s="6" t="str">
        <f t="shared" si="49"/>
        <v/>
      </c>
      <c r="N301" s="201" t="s">
        <v>7521</v>
      </c>
      <c r="O301" t="str">
        <f t="shared" si="54"/>
        <v/>
      </c>
      <c r="P301" t="str">
        <f t="shared" si="50"/>
        <v/>
      </c>
      <c r="Q301" s="6" t="str">
        <f t="shared" si="46"/>
        <v/>
      </c>
      <c r="R301" s="6" t="str">
        <f t="shared" si="51"/>
        <v/>
      </c>
      <c r="S301" s="8" t="str">
        <f t="shared" si="52"/>
        <v/>
      </c>
      <c r="T301" s="8" t="str">
        <f t="shared" si="53"/>
        <v/>
      </c>
    </row>
    <row r="302" spans="1:20" x14ac:dyDescent="0.3">
      <c r="A302" s="176">
        <v>300</v>
      </c>
      <c r="B302" s="176" t="s">
        <v>7513</v>
      </c>
      <c r="E302" s="6" t="str">
        <f t="shared" si="44"/>
        <v/>
      </c>
      <c r="I302" t="str">
        <f t="shared" si="47"/>
        <v/>
      </c>
      <c r="J302" t="str">
        <f t="shared" si="45"/>
        <v/>
      </c>
      <c r="K302" t="str">
        <f t="shared" si="48"/>
        <v/>
      </c>
      <c r="L302" s="6" t="str">
        <f t="shared" si="49"/>
        <v/>
      </c>
      <c r="N302" s="201" t="s">
        <v>7521</v>
      </c>
      <c r="O302" t="str">
        <f t="shared" si="54"/>
        <v/>
      </c>
      <c r="P302" t="str">
        <f t="shared" si="50"/>
        <v/>
      </c>
      <c r="Q302" s="6" t="str">
        <f t="shared" si="46"/>
        <v/>
      </c>
      <c r="R302" s="6" t="str">
        <f t="shared" si="51"/>
        <v/>
      </c>
      <c r="S302" s="8" t="str">
        <f t="shared" si="52"/>
        <v/>
      </c>
      <c r="T302" s="8" t="str">
        <f t="shared" si="53"/>
        <v/>
      </c>
    </row>
    <row r="303" spans="1:20" x14ac:dyDescent="0.3">
      <c r="A303" s="176">
        <v>301</v>
      </c>
      <c r="B303" s="176" t="s">
        <v>7513</v>
      </c>
      <c r="E303" s="6" t="str">
        <f t="shared" si="44"/>
        <v/>
      </c>
      <c r="I303" t="str">
        <f t="shared" si="47"/>
        <v/>
      </c>
      <c r="J303" t="str">
        <f t="shared" si="45"/>
        <v/>
      </c>
      <c r="K303" t="str">
        <f t="shared" si="48"/>
        <v/>
      </c>
      <c r="L303" s="6" t="str">
        <f t="shared" si="49"/>
        <v/>
      </c>
      <c r="N303" s="201" t="s">
        <v>7521</v>
      </c>
      <c r="O303" t="str">
        <f t="shared" si="54"/>
        <v/>
      </c>
      <c r="P303" t="str">
        <f t="shared" si="50"/>
        <v/>
      </c>
      <c r="Q303" s="6" t="str">
        <f t="shared" si="46"/>
        <v/>
      </c>
      <c r="R303" s="6" t="str">
        <f t="shared" si="51"/>
        <v/>
      </c>
      <c r="S303" s="8" t="str">
        <f t="shared" si="52"/>
        <v/>
      </c>
      <c r="T303" s="8" t="str">
        <f t="shared" si="53"/>
        <v/>
      </c>
    </row>
    <row r="304" spans="1:20" x14ac:dyDescent="0.3">
      <c r="A304" s="176">
        <v>302</v>
      </c>
      <c r="B304" s="176" t="s">
        <v>7513</v>
      </c>
      <c r="E304" s="6" t="str">
        <f t="shared" si="44"/>
        <v/>
      </c>
      <c r="I304" t="str">
        <f t="shared" si="47"/>
        <v/>
      </c>
      <c r="J304" t="str">
        <f t="shared" si="45"/>
        <v/>
      </c>
      <c r="K304" t="str">
        <f t="shared" si="48"/>
        <v/>
      </c>
      <c r="L304" s="6" t="str">
        <f t="shared" si="49"/>
        <v/>
      </c>
      <c r="N304" s="201" t="s">
        <v>7521</v>
      </c>
      <c r="O304" t="str">
        <f t="shared" si="54"/>
        <v/>
      </c>
      <c r="P304" t="str">
        <f t="shared" si="50"/>
        <v/>
      </c>
      <c r="Q304" s="6" t="str">
        <f t="shared" si="46"/>
        <v/>
      </c>
      <c r="R304" s="6" t="str">
        <f t="shared" si="51"/>
        <v/>
      </c>
      <c r="S304" s="8" t="str">
        <f t="shared" si="52"/>
        <v/>
      </c>
      <c r="T304" s="8" t="str">
        <f t="shared" si="53"/>
        <v/>
      </c>
    </row>
    <row r="305" spans="1:20" x14ac:dyDescent="0.3">
      <c r="A305" s="176">
        <v>303</v>
      </c>
      <c r="B305" s="176" t="s">
        <v>7513</v>
      </c>
      <c r="E305" s="6" t="str">
        <f t="shared" si="44"/>
        <v/>
      </c>
      <c r="I305" t="str">
        <f t="shared" si="47"/>
        <v/>
      </c>
      <c r="J305" t="str">
        <f t="shared" si="45"/>
        <v/>
      </c>
      <c r="K305" t="str">
        <f t="shared" si="48"/>
        <v/>
      </c>
      <c r="L305" s="6" t="str">
        <f t="shared" si="49"/>
        <v/>
      </c>
      <c r="N305" s="201" t="s">
        <v>7521</v>
      </c>
      <c r="O305" t="str">
        <f t="shared" si="54"/>
        <v/>
      </c>
      <c r="P305" t="str">
        <f t="shared" si="50"/>
        <v/>
      </c>
      <c r="Q305" s="6" t="str">
        <f t="shared" si="46"/>
        <v/>
      </c>
      <c r="R305" s="6" t="str">
        <f t="shared" si="51"/>
        <v/>
      </c>
      <c r="S305" s="8" t="str">
        <f t="shared" si="52"/>
        <v/>
      </c>
      <c r="T305" s="8" t="str">
        <f t="shared" si="53"/>
        <v/>
      </c>
    </row>
    <row r="306" spans="1:20" x14ac:dyDescent="0.3">
      <c r="A306" s="176">
        <v>304</v>
      </c>
      <c r="B306" s="176" t="s">
        <v>7513</v>
      </c>
      <c r="E306" s="6" t="str">
        <f t="shared" si="44"/>
        <v/>
      </c>
      <c r="I306" t="str">
        <f t="shared" si="47"/>
        <v/>
      </c>
      <c r="J306" t="str">
        <f t="shared" si="45"/>
        <v/>
      </c>
      <c r="K306" t="str">
        <f t="shared" si="48"/>
        <v/>
      </c>
      <c r="L306" s="6" t="str">
        <f t="shared" si="49"/>
        <v/>
      </c>
      <c r="N306" s="201" t="s">
        <v>7521</v>
      </c>
      <c r="O306" t="str">
        <f t="shared" si="54"/>
        <v/>
      </c>
      <c r="P306" t="str">
        <f t="shared" si="50"/>
        <v/>
      </c>
      <c r="Q306" s="6" t="str">
        <f t="shared" si="46"/>
        <v/>
      </c>
      <c r="R306" s="6" t="str">
        <f t="shared" si="51"/>
        <v/>
      </c>
      <c r="S306" s="8" t="str">
        <f t="shared" si="52"/>
        <v/>
      </c>
      <c r="T306" s="8" t="str">
        <f t="shared" si="53"/>
        <v/>
      </c>
    </row>
    <row r="307" spans="1:20" x14ac:dyDescent="0.3">
      <c r="A307" s="176">
        <v>305</v>
      </c>
      <c r="B307" s="176" t="s">
        <v>7513</v>
      </c>
      <c r="E307" s="6" t="str">
        <f t="shared" si="44"/>
        <v/>
      </c>
      <c r="I307" t="str">
        <f t="shared" si="47"/>
        <v/>
      </c>
      <c r="J307" t="str">
        <f t="shared" si="45"/>
        <v/>
      </c>
      <c r="K307" t="str">
        <f t="shared" si="48"/>
        <v/>
      </c>
      <c r="L307" s="6" t="str">
        <f t="shared" si="49"/>
        <v/>
      </c>
      <c r="N307" s="201" t="s">
        <v>7521</v>
      </c>
      <c r="O307" t="str">
        <f t="shared" si="54"/>
        <v/>
      </c>
      <c r="P307" t="str">
        <f t="shared" si="50"/>
        <v/>
      </c>
      <c r="Q307" s="6" t="str">
        <f t="shared" si="46"/>
        <v/>
      </c>
      <c r="R307" s="6" t="str">
        <f t="shared" si="51"/>
        <v/>
      </c>
      <c r="S307" s="8" t="str">
        <f t="shared" si="52"/>
        <v/>
      </c>
      <c r="T307" s="8" t="str">
        <f t="shared" si="53"/>
        <v/>
      </c>
    </row>
    <row r="308" spans="1:20" x14ac:dyDescent="0.3">
      <c r="A308" s="176">
        <v>306</v>
      </c>
      <c r="B308" s="176" t="s">
        <v>7513</v>
      </c>
      <c r="E308" s="6" t="str">
        <f t="shared" si="44"/>
        <v/>
      </c>
      <c r="I308" t="str">
        <f t="shared" si="47"/>
        <v/>
      </c>
      <c r="J308" t="str">
        <f t="shared" si="45"/>
        <v/>
      </c>
      <c r="K308" t="str">
        <f t="shared" si="48"/>
        <v/>
      </c>
      <c r="L308" s="6" t="str">
        <f t="shared" si="49"/>
        <v/>
      </c>
      <c r="N308" s="201" t="s">
        <v>7521</v>
      </c>
      <c r="O308" t="str">
        <f t="shared" si="54"/>
        <v/>
      </c>
      <c r="P308" t="str">
        <f t="shared" si="50"/>
        <v/>
      </c>
      <c r="Q308" s="6" t="str">
        <f t="shared" si="46"/>
        <v/>
      </c>
      <c r="R308" s="6" t="str">
        <f t="shared" si="51"/>
        <v/>
      </c>
      <c r="S308" s="8" t="str">
        <f t="shared" si="52"/>
        <v/>
      </c>
      <c r="T308" s="8" t="str">
        <f t="shared" si="53"/>
        <v/>
      </c>
    </row>
    <row r="309" spans="1:20" x14ac:dyDescent="0.3">
      <c r="A309" s="176">
        <v>307</v>
      </c>
      <c r="B309" s="176" t="s">
        <v>7513</v>
      </c>
      <c r="E309" s="6" t="str">
        <f t="shared" si="44"/>
        <v/>
      </c>
      <c r="I309" t="str">
        <f t="shared" si="47"/>
        <v/>
      </c>
      <c r="J309" t="str">
        <f t="shared" si="45"/>
        <v/>
      </c>
      <c r="K309" t="str">
        <f t="shared" si="48"/>
        <v/>
      </c>
      <c r="L309" s="6" t="str">
        <f t="shared" si="49"/>
        <v/>
      </c>
      <c r="N309" s="201" t="s">
        <v>7521</v>
      </c>
      <c r="O309" t="str">
        <f t="shared" si="54"/>
        <v/>
      </c>
      <c r="P309" t="str">
        <f t="shared" si="50"/>
        <v/>
      </c>
      <c r="Q309" s="6" t="str">
        <f t="shared" si="46"/>
        <v/>
      </c>
      <c r="R309" s="6" t="str">
        <f t="shared" si="51"/>
        <v/>
      </c>
      <c r="S309" s="8" t="str">
        <f t="shared" si="52"/>
        <v/>
      </c>
      <c r="T309" s="8" t="str">
        <f t="shared" si="53"/>
        <v/>
      </c>
    </row>
    <row r="310" spans="1:20" x14ac:dyDescent="0.3">
      <c r="A310" s="176">
        <v>308</v>
      </c>
      <c r="B310" s="176" t="s">
        <v>7513</v>
      </c>
      <c r="E310" s="6" t="str">
        <f t="shared" si="44"/>
        <v/>
      </c>
      <c r="I310" t="str">
        <f t="shared" si="47"/>
        <v/>
      </c>
      <c r="J310" t="str">
        <f t="shared" si="45"/>
        <v/>
      </c>
      <c r="K310" t="str">
        <f t="shared" si="48"/>
        <v/>
      </c>
      <c r="L310" s="6" t="str">
        <f t="shared" si="49"/>
        <v/>
      </c>
      <c r="N310" s="201" t="s">
        <v>7521</v>
      </c>
      <c r="O310" t="str">
        <f t="shared" si="54"/>
        <v/>
      </c>
      <c r="P310" t="str">
        <f t="shared" si="50"/>
        <v/>
      </c>
      <c r="Q310" s="6" t="str">
        <f t="shared" si="46"/>
        <v/>
      </c>
      <c r="R310" s="6" t="str">
        <f t="shared" si="51"/>
        <v/>
      </c>
      <c r="S310" s="8" t="str">
        <f t="shared" si="52"/>
        <v/>
      </c>
      <c r="T310" s="8" t="str">
        <f t="shared" si="53"/>
        <v/>
      </c>
    </row>
    <row r="311" spans="1:20" x14ac:dyDescent="0.3">
      <c r="A311" s="176">
        <v>309</v>
      </c>
      <c r="B311" s="176" t="s">
        <v>7513</v>
      </c>
      <c r="E311" s="6" t="str">
        <f t="shared" si="44"/>
        <v/>
      </c>
      <c r="I311" t="str">
        <f t="shared" si="47"/>
        <v/>
      </c>
      <c r="J311" t="str">
        <f t="shared" si="45"/>
        <v/>
      </c>
      <c r="K311" t="str">
        <f t="shared" si="48"/>
        <v/>
      </c>
      <c r="L311" s="6" t="str">
        <f t="shared" si="49"/>
        <v/>
      </c>
      <c r="N311" s="201" t="s">
        <v>7521</v>
      </c>
      <c r="O311" t="str">
        <f t="shared" si="54"/>
        <v/>
      </c>
      <c r="P311" t="str">
        <f t="shared" si="50"/>
        <v/>
      </c>
      <c r="Q311" s="6" t="str">
        <f t="shared" si="46"/>
        <v/>
      </c>
      <c r="R311" s="6" t="str">
        <f t="shared" si="51"/>
        <v/>
      </c>
      <c r="S311" s="8" t="str">
        <f t="shared" si="52"/>
        <v/>
      </c>
      <c r="T311" s="8" t="str">
        <f t="shared" si="53"/>
        <v/>
      </c>
    </row>
    <row r="312" spans="1:20" x14ac:dyDescent="0.3">
      <c r="A312" s="176">
        <v>310</v>
      </c>
      <c r="B312" s="176" t="s">
        <v>7513</v>
      </c>
      <c r="E312" s="6" t="str">
        <f t="shared" si="44"/>
        <v/>
      </c>
      <c r="I312" t="str">
        <f t="shared" si="47"/>
        <v/>
      </c>
      <c r="J312" t="str">
        <f t="shared" si="45"/>
        <v/>
      </c>
      <c r="K312" t="str">
        <f t="shared" si="48"/>
        <v/>
      </c>
      <c r="L312" s="6" t="str">
        <f t="shared" si="49"/>
        <v/>
      </c>
      <c r="N312" s="201" t="s">
        <v>7521</v>
      </c>
      <c r="O312" t="str">
        <f t="shared" si="54"/>
        <v/>
      </c>
      <c r="P312" t="str">
        <f t="shared" si="50"/>
        <v/>
      </c>
      <c r="Q312" s="6" t="str">
        <f t="shared" si="46"/>
        <v/>
      </c>
      <c r="R312" s="6" t="str">
        <f t="shared" si="51"/>
        <v/>
      </c>
      <c r="S312" s="8" t="str">
        <f t="shared" si="52"/>
        <v/>
      </c>
      <c r="T312" s="8" t="str">
        <f t="shared" si="53"/>
        <v/>
      </c>
    </row>
    <row r="313" spans="1:20" x14ac:dyDescent="0.3">
      <c r="A313" s="176">
        <v>311</v>
      </c>
      <c r="B313" s="176" t="s">
        <v>7513</v>
      </c>
      <c r="E313" s="6" t="str">
        <f t="shared" si="44"/>
        <v/>
      </c>
      <c r="I313" t="str">
        <f t="shared" si="47"/>
        <v/>
      </c>
      <c r="J313" t="str">
        <f t="shared" si="45"/>
        <v/>
      </c>
      <c r="K313" t="str">
        <f t="shared" si="48"/>
        <v/>
      </c>
      <c r="L313" s="6" t="str">
        <f t="shared" si="49"/>
        <v/>
      </c>
      <c r="N313" s="201" t="s">
        <v>7521</v>
      </c>
      <c r="O313" t="str">
        <f t="shared" si="54"/>
        <v/>
      </c>
      <c r="P313" t="str">
        <f t="shared" si="50"/>
        <v/>
      </c>
      <c r="Q313" s="6" t="str">
        <f t="shared" si="46"/>
        <v/>
      </c>
      <c r="R313" s="6" t="str">
        <f t="shared" si="51"/>
        <v/>
      </c>
      <c r="S313" s="8" t="str">
        <f t="shared" si="52"/>
        <v/>
      </c>
      <c r="T313" s="8" t="str">
        <f t="shared" si="53"/>
        <v/>
      </c>
    </row>
    <row r="314" spans="1:20" x14ac:dyDescent="0.3">
      <c r="A314" s="176">
        <v>312</v>
      </c>
      <c r="B314" s="176" t="s">
        <v>7513</v>
      </c>
      <c r="E314" s="6" t="str">
        <f t="shared" si="44"/>
        <v/>
      </c>
      <c r="I314" t="str">
        <f t="shared" si="47"/>
        <v/>
      </c>
      <c r="J314" t="str">
        <f t="shared" si="45"/>
        <v/>
      </c>
      <c r="K314" t="str">
        <f t="shared" si="48"/>
        <v/>
      </c>
      <c r="L314" s="6" t="str">
        <f t="shared" si="49"/>
        <v/>
      </c>
      <c r="N314" s="201" t="s">
        <v>7521</v>
      </c>
      <c r="O314" t="str">
        <f t="shared" si="54"/>
        <v/>
      </c>
      <c r="P314" t="str">
        <f t="shared" si="50"/>
        <v/>
      </c>
      <c r="Q314" s="6" t="str">
        <f t="shared" si="46"/>
        <v/>
      </c>
      <c r="R314" s="6" t="str">
        <f t="shared" si="51"/>
        <v/>
      </c>
      <c r="S314" s="8" t="str">
        <f t="shared" si="52"/>
        <v/>
      </c>
      <c r="T314" s="8" t="str">
        <f t="shared" si="53"/>
        <v/>
      </c>
    </row>
    <row r="315" spans="1:20" x14ac:dyDescent="0.3">
      <c r="A315" s="176">
        <v>313</v>
      </c>
      <c r="B315" s="176" t="s">
        <v>7513</v>
      </c>
      <c r="E315" s="6" t="str">
        <f t="shared" si="44"/>
        <v/>
      </c>
      <c r="I315" t="str">
        <f t="shared" si="47"/>
        <v/>
      </c>
      <c r="J315" t="str">
        <f t="shared" si="45"/>
        <v/>
      </c>
      <c r="K315" t="str">
        <f t="shared" si="48"/>
        <v/>
      </c>
      <c r="L315" s="6" t="str">
        <f t="shared" si="49"/>
        <v/>
      </c>
      <c r="N315" s="201" t="s">
        <v>7521</v>
      </c>
      <c r="O315" t="str">
        <f t="shared" si="54"/>
        <v/>
      </c>
      <c r="P315" t="str">
        <f t="shared" si="50"/>
        <v/>
      </c>
      <c r="Q315" s="6" t="str">
        <f t="shared" si="46"/>
        <v/>
      </c>
      <c r="R315" s="6" t="str">
        <f t="shared" si="51"/>
        <v/>
      </c>
      <c r="S315" s="8" t="str">
        <f t="shared" si="52"/>
        <v/>
      </c>
      <c r="T315" s="8" t="str">
        <f t="shared" si="53"/>
        <v/>
      </c>
    </row>
    <row r="316" spans="1:20" x14ac:dyDescent="0.3">
      <c r="A316" s="176">
        <v>314</v>
      </c>
      <c r="B316" s="176" t="s">
        <v>7513</v>
      </c>
      <c r="E316" s="6" t="str">
        <f t="shared" si="44"/>
        <v/>
      </c>
      <c r="I316" t="str">
        <f t="shared" si="47"/>
        <v/>
      </c>
      <c r="J316" t="str">
        <f t="shared" si="45"/>
        <v/>
      </c>
      <c r="K316" t="str">
        <f t="shared" si="48"/>
        <v/>
      </c>
      <c r="L316" s="6" t="str">
        <f t="shared" si="49"/>
        <v/>
      </c>
      <c r="N316" s="201" t="s">
        <v>7521</v>
      </c>
      <c r="O316" t="str">
        <f t="shared" si="54"/>
        <v/>
      </c>
      <c r="P316" t="str">
        <f t="shared" si="50"/>
        <v/>
      </c>
      <c r="Q316" s="6" t="str">
        <f t="shared" si="46"/>
        <v/>
      </c>
      <c r="R316" s="6" t="str">
        <f t="shared" si="51"/>
        <v/>
      </c>
      <c r="S316" s="8" t="str">
        <f t="shared" si="52"/>
        <v/>
      </c>
      <c r="T316" s="8" t="str">
        <f t="shared" si="53"/>
        <v/>
      </c>
    </row>
    <row r="317" spans="1:20" x14ac:dyDescent="0.3">
      <c r="A317" s="176">
        <v>315</v>
      </c>
      <c r="B317" s="176" t="s">
        <v>7513</v>
      </c>
      <c r="E317" s="6" t="str">
        <f t="shared" si="44"/>
        <v/>
      </c>
      <c r="I317" t="str">
        <f t="shared" si="47"/>
        <v/>
      </c>
      <c r="J317" t="str">
        <f t="shared" si="45"/>
        <v/>
      </c>
      <c r="K317" t="str">
        <f t="shared" si="48"/>
        <v/>
      </c>
      <c r="L317" s="6" t="str">
        <f t="shared" si="49"/>
        <v/>
      </c>
      <c r="N317" s="201" t="s">
        <v>7521</v>
      </c>
      <c r="O317" t="str">
        <f t="shared" si="54"/>
        <v/>
      </c>
      <c r="P317" t="str">
        <f t="shared" si="50"/>
        <v/>
      </c>
      <c r="Q317" s="6" t="str">
        <f t="shared" si="46"/>
        <v/>
      </c>
      <c r="R317" s="6" t="str">
        <f t="shared" si="51"/>
        <v/>
      </c>
      <c r="S317" s="8" t="str">
        <f t="shared" si="52"/>
        <v/>
      </c>
      <c r="T317" s="8" t="str">
        <f t="shared" si="53"/>
        <v/>
      </c>
    </row>
    <row r="318" spans="1:20" x14ac:dyDescent="0.3">
      <c r="A318" s="176">
        <v>316</v>
      </c>
      <c r="B318" s="176" t="s">
        <v>7513</v>
      </c>
      <c r="E318" s="6" t="str">
        <f t="shared" si="44"/>
        <v/>
      </c>
      <c r="I318" t="str">
        <f t="shared" si="47"/>
        <v/>
      </c>
      <c r="J318" t="str">
        <f t="shared" si="45"/>
        <v/>
      </c>
      <c r="K318" t="str">
        <f t="shared" si="48"/>
        <v/>
      </c>
      <c r="L318" s="6" t="str">
        <f t="shared" si="49"/>
        <v/>
      </c>
      <c r="N318" s="201" t="s">
        <v>7521</v>
      </c>
      <c r="O318" t="str">
        <f t="shared" si="54"/>
        <v/>
      </c>
      <c r="P318" t="str">
        <f t="shared" si="50"/>
        <v/>
      </c>
      <c r="Q318" s="6" t="str">
        <f t="shared" si="46"/>
        <v/>
      </c>
      <c r="R318" s="6" t="str">
        <f t="shared" si="51"/>
        <v/>
      </c>
      <c r="S318" s="8" t="str">
        <f t="shared" si="52"/>
        <v/>
      </c>
      <c r="T318" s="8" t="str">
        <f t="shared" si="53"/>
        <v/>
      </c>
    </row>
    <row r="319" spans="1:20" x14ac:dyDescent="0.3">
      <c r="A319" s="176">
        <v>317</v>
      </c>
      <c r="B319" s="176" t="s">
        <v>7513</v>
      </c>
      <c r="E319" s="6" t="str">
        <f t="shared" si="44"/>
        <v/>
      </c>
      <c r="I319" t="str">
        <f t="shared" si="47"/>
        <v/>
      </c>
      <c r="J319" t="str">
        <f t="shared" si="45"/>
        <v/>
      </c>
      <c r="K319" t="str">
        <f t="shared" si="48"/>
        <v/>
      </c>
      <c r="L319" s="6" t="str">
        <f t="shared" si="49"/>
        <v/>
      </c>
      <c r="N319" s="201" t="s">
        <v>7521</v>
      </c>
      <c r="O319" t="str">
        <f t="shared" si="54"/>
        <v/>
      </c>
      <c r="P319" t="str">
        <f t="shared" si="50"/>
        <v/>
      </c>
      <c r="Q319" s="6" t="str">
        <f t="shared" si="46"/>
        <v/>
      </c>
      <c r="R319" s="6" t="str">
        <f t="shared" si="51"/>
        <v/>
      </c>
      <c r="S319" s="8" t="str">
        <f t="shared" si="52"/>
        <v/>
      </c>
      <c r="T319" s="8" t="str">
        <f t="shared" si="53"/>
        <v/>
      </c>
    </row>
    <row r="320" spans="1:20" x14ac:dyDescent="0.3">
      <c r="A320" s="176">
        <v>318</v>
      </c>
      <c r="B320" s="176" t="s">
        <v>7513</v>
      </c>
      <c r="E320" s="6" t="str">
        <f t="shared" si="44"/>
        <v/>
      </c>
      <c r="I320" t="str">
        <f t="shared" si="47"/>
        <v/>
      </c>
      <c r="J320" t="str">
        <f t="shared" si="45"/>
        <v/>
      </c>
      <c r="K320" t="str">
        <f t="shared" si="48"/>
        <v/>
      </c>
      <c r="L320" s="6" t="str">
        <f t="shared" si="49"/>
        <v/>
      </c>
      <c r="N320" s="201" t="s">
        <v>7521</v>
      </c>
      <c r="O320" t="str">
        <f t="shared" si="54"/>
        <v/>
      </c>
      <c r="P320" t="str">
        <f t="shared" si="50"/>
        <v/>
      </c>
      <c r="Q320" s="6" t="str">
        <f t="shared" si="46"/>
        <v/>
      </c>
      <c r="R320" s="6" t="str">
        <f t="shared" si="51"/>
        <v/>
      </c>
      <c r="S320" s="8" t="str">
        <f t="shared" si="52"/>
        <v/>
      </c>
      <c r="T320" s="8" t="str">
        <f t="shared" si="53"/>
        <v/>
      </c>
    </row>
    <row r="321" spans="1:20" x14ac:dyDescent="0.3">
      <c r="A321" s="176">
        <v>319</v>
      </c>
      <c r="B321" s="176" t="s">
        <v>7513</v>
      </c>
      <c r="E321" s="6" t="str">
        <f t="shared" si="44"/>
        <v/>
      </c>
      <c r="I321" t="str">
        <f t="shared" si="47"/>
        <v/>
      </c>
      <c r="J321" t="str">
        <f t="shared" si="45"/>
        <v/>
      </c>
      <c r="K321" t="str">
        <f t="shared" si="48"/>
        <v/>
      </c>
      <c r="L321" s="6" t="str">
        <f t="shared" si="49"/>
        <v/>
      </c>
      <c r="N321" s="201" t="s">
        <v>7521</v>
      </c>
      <c r="O321" t="str">
        <f t="shared" si="54"/>
        <v/>
      </c>
      <c r="P321" t="str">
        <f t="shared" si="50"/>
        <v/>
      </c>
      <c r="Q321" s="6" t="str">
        <f t="shared" si="46"/>
        <v/>
      </c>
      <c r="R321" s="6" t="str">
        <f t="shared" si="51"/>
        <v/>
      </c>
      <c r="S321" s="8" t="str">
        <f t="shared" si="52"/>
        <v/>
      </c>
      <c r="T321" s="8" t="str">
        <f t="shared" si="53"/>
        <v/>
      </c>
    </row>
    <row r="322" spans="1:20" x14ac:dyDescent="0.3">
      <c r="A322" s="176">
        <v>320</v>
      </c>
      <c r="B322" s="176" t="s">
        <v>7513</v>
      </c>
      <c r="E322" s="6" t="str">
        <f t="shared" si="44"/>
        <v/>
      </c>
      <c r="I322" t="str">
        <f t="shared" si="47"/>
        <v/>
      </c>
      <c r="J322" t="str">
        <f t="shared" si="45"/>
        <v/>
      </c>
      <c r="K322" t="str">
        <f t="shared" si="48"/>
        <v/>
      </c>
      <c r="L322" s="6" t="str">
        <f t="shared" si="49"/>
        <v/>
      </c>
      <c r="N322" s="201" t="s">
        <v>7521</v>
      </c>
      <c r="O322" t="str">
        <f t="shared" si="54"/>
        <v/>
      </c>
      <c r="P322" t="str">
        <f t="shared" si="50"/>
        <v/>
      </c>
      <c r="Q322" s="6" t="str">
        <f t="shared" si="46"/>
        <v/>
      </c>
      <c r="R322" s="6" t="str">
        <f t="shared" si="51"/>
        <v/>
      </c>
      <c r="S322" s="8" t="str">
        <f t="shared" si="52"/>
        <v/>
      </c>
      <c r="T322" s="8" t="str">
        <f t="shared" si="53"/>
        <v/>
      </c>
    </row>
    <row r="323" spans="1:20" x14ac:dyDescent="0.3">
      <c r="A323" s="176">
        <v>321</v>
      </c>
      <c r="B323" s="176" t="s">
        <v>7513</v>
      </c>
      <c r="E323" s="6" t="str">
        <f t="shared" ref="E323:E386" si="55">IFERROR(VLOOKUP(D323,Rate,3,FALSE),"")</f>
        <v/>
      </c>
      <c r="I323" t="str">
        <f t="shared" si="47"/>
        <v/>
      </c>
      <c r="J323" t="str">
        <f t="shared" ref="J323:J386" si="56">IFERROR(VLOOKUP(B323,ExchangeFee,2,FALSE)*I323,"")</f>
        <v/>
      </c>
      <c r="K323" t="str">
        <f t="shared" si="48"/>
        <v/>
      </c>
      <c r="L323" s="6" t="str">
        <f t="shared" si="49"/>
        <v/>
      </c>
      <c r="N323" s="201" t="s">
        <v>7521</v>
      </c>
      <c r="O323" t="str">
        <f t="shared" si="54"/>
        <v/>
      </c>
      <c r="P323" t="str">
        <f t="shared" si="50"/>
        <v/>
      </c>
      <c r="Q323" s="6" t="str">
        <f t="shared" ref="Q323:Q386" si="57">IFERROR(VLOOKUP(B323,ExchangeFee,2,FALSE)*P323,"")</f>
        <v/>
      </c>
      <c r="R323" s="6" t="str">
        <f t="shared" si="51"/>
        <v/>
      </c>
      <c r="S323" s="8" t="str">
        <f t="shared" si="52"/>
        <v/>
      </c>
      <c r="T323" s="8" t="str">
        <f t="shared" si="53"/>
        <v/>
      </c>
    </row>
    <row r="324" spans="1:20" x14ac:dyDescent="0.3">
      <c r="A324" s="176">
        <v>322</v>
      </c>
      <c r="B324" s="176" t="s">
        <v>7513</v>
      </c>
      <c r="E324" s="6" t="str">
        <f t="shared" si="55"/>
        <v/>
      </c>
      <c r="I324" t="str">
        <f t="shared" ref="I324:I387" si="58">IFERROR(H324/G324,"")</f>
        <v/>
      </c>
      <c r="J324" t="str">
        <f t="shared" si="56"/>
        <v/>
      </c>
      <c r="K324" t="str">
        <f t="shared" ref="K324:K387" si="59">IFERROR(I324-J324,"")</f>
        <v/>
      </c>
      <c r="L324" s="6" t="str">
        <f t="shared" ref="L324:L387" si="60">IFERROR(K324*G324,"")</f>
        <v/>
      </c>
      <c r="N324" s="201" t="s">
        <v>7521</v>
      </c>
      <c r="O324" t="str">
        <f t="shared" si="54"/>
        <v/>
      </c>
      <c r="P324" t="str">
        <f t="shared" ref="P324:P387" si="61">IFERROR(O324*N324,"")</f>
        <v/>
      </c>
      <c r="Q324" s="6" t="str">
        <f t="shared" si="57"/>
        <v/>
      </c>
      <c r="R324" s="6" t="str">
        <f t="shared" ref="R324:R387" si="62">IFERROR(P324-Q324,"")</f>
        <v/>
      </c>
      <c r="S324" s="8" t="str">
        <f t="shared" ref="S324:S387" si="63">IFERROR((N324-G324)/G324,"")</f>
        <v/>
      </c>
      <c r="T324" s="8" t="str">
        <f t="shared" ref="T324:T387" si="64">IFERROR((R324-H324)/H324,"")</f>
        <v/>
      </c>
    </row>
    <row r="325" spans="1:20" x14ac:dyDescent="0.3">
      <c r="A325" s="176">
        <v>323</v>
      </c>
      <c r="B325" s="176" t="s">
        <v>7513</v>
      </c>
      <c r="E325" s="6" t="str">
        <f t="shared" si="55"/>
        <v/>
      </c>
      <c r="I325" t="str">
        <f t="shared" si="58"/>
        <v/>
      </c>
      <c r="J325" t="str">
        <f t="shared" si="56"/>
        <v/>
      </c>
      <c r="K325" t="str">
        <f t="shared" si="59"/>
        <v/>
      </c>
      <c r="L325" s="6" t="str">
        <f t="shared" si="60"/>
        <v/>
      </c>
      <c r="N325" s="201" t="s">
        <v>7521</v>
      </c>
      <c r="O325" t="str">
        <f t="shared" ref="O325:O388" si="65">K325</f>
        <v/>
      </c>
      <c r="P325" t="str">
        <f t="shared" si="61"/>
        <v/>
      </c>
      <c r="Q325" s="6" t="str">
        <f t="shared" si="57"/>
        <v/>
      </c>
      <c r="R325" s="6" t="str">
        <f t="shared" si="62"/>
        <v/>
      </c>
      <c r="S325" s="8" t="str">
        <f t="shared" si="63"/>
        <v/>
      </c>
      <c r="T325" s="8" t="str">
        <f t="shared" si="64"/>
        <v/>
      </c>
    </row>
    <row r="326" spans="1:20" x14ac:dyDescent="0.3">
      <c r="A326" s="176">
        <v>324</v>
      </c>
      <c r="B326" s="176" t="s">
        <v>7513</v>
      </c>
      <c r="E326" s="6" t="str">
        <f t="shared" si="55"/>
        <v/>
      </c>
      <c r="I326" t="str">
        <f t="shared" si="58"/>
        <v/>
      </c>
      <c r="J326" t="str">
        <f t="shared" si="56"/>
        <v/>
      </c>
      <c r="K326" t="str">
        <f t="shared" si="59"/>
        <v/>
      </c>
      <c r="L326" s="6" t="str">
        <f t="shared" si="60"/>
        <v/>
      </c>
      <c r="N326" s="201" t="s">
        <v>7521</v>
      </c>
      <c r="O326" t="str">
        <f t="shared" si="65"/>
        <v/>
      </c>
      <c r="P326" t="str">
        <f t="shared" si="61"/>
        <v/>
      </c>
      <c r="Q326" s="6" t="str">
        <f t="shared" si="57"/>
        <v/>
      </c>
      <c r="R326" s="6" t="str">
        <f t="shared" si="62"/>
        <v/>
      </c>
      <c r="S326" s="8" t="str">
        <f t="shared" si="63"/>
        <v/>
      </c>
      <c r="T326" s="8" t="str">
        <f t="shared" si="64"/>
        <v/>
      </c>
    </row>
    <row r="327" spans="1:20" x14ac:dyDescent="0.3">
      <c r="A327" s="176">
        <v>325</v>
      </c>
      <c r="B327" s="176" t="s">
        <v>7513</v>
      </c>
      <c r="E327" s="6" t="str">
        <f t="shared" si="55"/>
        <v/>
      </c>
      <c r="I327" t="str">
        <f t="shared" si="58"/>
        <v/>
      </c>
      <c r="J327" t="str">
        <f t="shared" si="56"/>
        <v/>
      </c>
      <c r="K327" t="str">
        <f t="shared" si="59"/>
        <v/>
      </c>
      <c r="L327" s="6" t="str">
        <f t="shared" si="60"/>
        <v/>
      </c>
      <c r="N327" s="201" t="s">
        <v>7521</v>
      </c>
      <c r="O327" t="str">
        <f t="shared" si="65"/>
        <v/>
      </c>
      <c r="P327" t="str">
        <f t="shared" si="61"/>
        <v/>
      </c>
      <c r="Q327" s="6" t="str">
        <f t="shared" si="57"/>
        <v/>
      </c>
      <c r="R327" s="6" t="str">
        <f t="shared" si="62"/>
        <v/>
      </c>
      <c r="S327" s="8" t="str">
        <f t="shared" si="63"/>
        <v/>
      </c>
      <c r="T327" s="8" t="str">
        <f t="shared" si="64"/>
        <v/>
      </c>
    </row>
    <row r="328" spans="1:20" x14ac:dyDescent="0.3">
      <c r="A328" s="176">
        <v>326</v>
      </c>
      <c r="B328" s="176" t="s">
        <v>7513</v>
      </c>
      <c r="E328" s="6" t="str">
        <f t="shared" si="55"/>
        <v/>
      </c>
      <c r="I328" t="str">
        <f t="shared" si="58"/>
        <v/>
      </c>
      <c r="J328" t="str">
        <f t="shared" si="56"/>
        <v/>
      </c>
      <c r="K328" t="str">
        <f t="shared" si="59"/>
        <v/>
      </c>
      <c r="L328" s="6" t="str">
        <f t="shared" si="60"/>
        <v/>
      </c>
      <c r="N328" s="201" t="s">
        <v>7521</v>
      </c>
      <c r="O328" t="str">
        <f t="shared" si="65"/>
        <v/>
      </c>
      <c r="P328" t="str">
        <f t="shared" si="61"/>
        <v/>
      </c>
      <c r="Q328" s="6" t="str">
        <f t="shared" si="57"/>
        <v/>
      </c>
      <c r="R328" s="6" t="str">
        <f t="shared" si="62"/>
        <v/>
      </c>
      <c r="S328" s="8" t="str">
        <f t="shared" si="63"/>
        <v/>
      </c>
      <c r="T328" s="8" t="str">
        <f t="shared" si="64"/>
        <v/>
      </c>
    </row>
    <row r="329" spans="1:20" x14ac:dyDescent="0.3">
      <c r="A329" s="176">
        <v>327</v>
      </c>
      <c r="B329" s="176" t="s">
        <v>7513</v>
      </c>
      <c r="E329" s="6" t="str">
        <f t="shared" si="55"/>
        <v/>
      </c>
      <c r="I329" t="str">
        <f t="shared" si="58"/>
        <v/>
      </c>
      <c r="J329" t="str">
        <f t="shared" si="56"/>
        <v/>
      </c>
      <c r="K329" t="str">
        <f t="shared" si="59"/>
        <v/>
      </c>
      <c r="L329" s="6" t="str">
        <f t="shared" si="60"/>
        <v/>
      </c>
      <c r="N329" s="201" t="s">
        <v>7521</v>
      </c>
      <c r="O329" t="str">
        <f t="shared" si="65"/>
        <v/>
      </c>
      <c r="P329" t="str">
        <f t="shared" si="61"/>
        <v/>
      </c>
      <c r="Q329" s="6" t="str">
        <f t="shared" si="57"/>
        <v/>
      </c>
      <c r="R329" s="6" t="str">
        <f t="shared" si="62"/>
        <v/>
      </c>
      <c r="S329" s="8" t="str">
        <f t="shared" si="63"/>
        <v/>
      </c>
      <c r="T329" s="8" t="str">
        <f t="shared" si="64"/>
        <v/>
      </c>
    </row>
    <row r="330" spans="1:20" x14ac:dyDescent="0.3">
      <c r="A330" s="176">
        <v>328</v>
      </c>
      <c r="B330" s="176" t="s">
        <v>7513</v>
      </c>
      <c r="E330" s="6" t="str">
        <f t="shared" si="55"/>
        <v/>
      </c>
      <c r="I330" t="str">
        <f t="shared" si="58"/>
        <v/>
      </c>
      <c r="J330" t="str">
        <f t="shared" si="56"/>
        <v/>
      </c>
      <c r="K330" t="str">
        <f t="shared" si="59"/>
        <v/>
      </c>
      <c r="L330" s="6" t="str">
        <f t="shared" si="60"/>
        <v/>
      </c>
      <c r="N330" s="201" t="s">
        <v>7521</v>
      </c>
      <c r="O330" t="str">
        <f t="shared" si="65"/>
        <v/>
      </c>
      <c r="P330" t="str">
        <f t="shared" si="61"/>
        <v/>
      </c>
      <c r="Q330" s="6" t="str">
        <f t="shared" si="57"/>
        <v/>
      </c>
      <c r="R330" s="6" t="str">
        <f t="shared" si="62"/>
        <v/>
      </c>
      <c r="S330" s="8" t="str">
        <f t="shared" si="63"/>
        <v/>
      </c>
      <c r="T330" s="8" t="str">
        <f t="shared" si="64"/>
        <v/>
      </c>
    </row>
    <row r="331" spans="1:20" x14ac:dyDescent="0.3">
      <c r="A331" s="176">
        <v>329</v>
      </c>
      <c r="B331" s="176" t="s">
        <v>7513</v>
      </c>
      <c r="E331" s="6" t="str">
        <f t="shared" si="55"/>
        <v/>
      </c>
      <c r="I331" t="str">
        <f t="shared" si="58"/>
        <v/>
      </c>
      <c r="J331" t="str">
        <f t="shared" si="56"/>
        <v/>
      </c>
      <c r="K331" t="str">
        <f t="shared" si="59"/>
        <v/>
      </c>
      <c r="L331" s="6" t="str">
        <f t="shared" si="60"/>
        <v/>
      </c>
      <c r="N331" s="201" t="s">
        <v>7521</v>
      </c>
      <c r="O331" t="str">
        <f t="shared" si="65"/>
        <v/>
      </c>
      <c r="P331" t="str">
        <f t="shared" si="61"/>
        <v/>
      </c>
      <c r="Q331" s="6" t="str">
        <f t="shared" si="57"/>
        <v/>
      </c>
      <c r="R331" s="6" t="str">
        <f t="shared" si="62"/>
        <v/>
      </c>
      <c r="S331" s="8" t="str">
        <f t="shared" si="63"/>
        <v/>
      </c>
      <c r="T331" s="8" t="str">
        <f t="shared" si="64"/>
        <v/>
      </c>
    </row>
    <row r="332" spans="1:20" x14ac:dyDescent="0.3">
      <c r="A332" s="176">
        <v>330</v>
      </c>
      <c r="B332" s="176" t="s">
        <v>7513</v>
      </c>
      <c r="E332" s="6" t="str">
        <f t="shared" si="55"/>
        <v/>
      </c>
      <c r="I332" t="str">
        <f t="shared" si="58"/>
        <v/>
      </c>
      <c r="J332" t="str">
        <f t="shared" si="56"/>
        <v/>
      </c>
      <c r="K332" t="str">
        <f t="shared" si="59"/>
        <v/>
      </c>
      <c r="L332" s="6" t="str">
        <f t="shared" si="60"/>
        <v/>
      </c>
      <c r="N332" s="201" t="s">
        <v>7521</v>
      </c>
      <c r="O332" t="str">
        <f t="shared" si="65"/>
        <v/>
      </c>
      <c r="P332" t="str">
        <f t="shared" si="61"/>
        <v/>
      </c>
      <c r="Q332" s="6" t="str">
        <f t="shared" si="57"/>
        <v/>
      </c>
      <c r="R332" s="6" t="str">
        <f t="shared" si="62"/>
        <v/>
      </c>
      <c r="S332" s="8" t="str">
        <f t="shared" si="63"/>
        <v/>
      </c>
      <c r="T332" s="8" t="str">
        <f t="shared" si="64"/>
        <v/>
      </c>
    </row>
    <row r="333" spans="1:20" x14ac:dyDescent="0.3">
      <c r="A333" s="176">
        <v>331</v>
      </c>
      <c r="B333" s="176" t="s">
        <v>7513</v>
      </c>
      <c r="E333" s="6" t="str">
        <f t="shared" si="55"/>
        <v/>
      </c>
      <c r="I333" t="str">
        <f t="shared" si="58"/>
        <v/>
      </c>
      <c r="J333" t="str">
        <f t="shared" si="56"/>
        <v/>
      </c>
      <c r="K333" t="str">
        <f t="shared" si="59"/>
        <v/>
      </c>
      <c r="L333" s="6" t="str">
        <f t="shared" si="60"/>
        <v/>
      </c>
      <c r="N333" s="201" t="s">
        <v>7521</v>
      </c>
      <c r="O333" t="str">
        <f t="shared" si="65"/>
        <v/>
      </c>
      <c r="P333" t="str">
        <f t="shared" si="61"/>
        <v/>
      </c>
      <c r="Q333" s="6" t="str">
        <f t="shared" si="57"/>
        <v/>
      </c>
      <c r="R333" s="6" t="str">
        <f t="shared" si="62"/>
        <v/>
      </c>
      <c r="S333" s="8" t="str">
        <f t="shared" si="63"/>
        <v/>
      </c>
      <c r="T333" s="8" t="str">
        <f t="shared" si="64"/>
        <v/>
      </c>
    </row>
    <row r="334" spans="1:20" x14ac:dyDescent="0.3">
      <c r="A334" s="176">
        <v>332</v>
      </c>
      <c r="B334" s="176" t="s">
        <v>7513</v>
      </c>
      <c r="E334" s="6" t="str">
        <f t="shared" si="55"/>
        <v/>
      </c>
      <c r="I334" t="str">
        <f t="shared" si="58"/>
        <v/>
      </c>
      <c r="J334" t="str">
        <f t="shared" si="56"/>
        <v/>
      </c>
      <c r="K334" t="str">
        <f t="shared" si="59"/>
        <v/>
      </c>
      <c r="L334" s="6" t="str">
        <f t="shared" si="60"/>
        <v/>
      </c>
      <c r="N334" s="201" t="s">
        <v>7521</v>
      </c>
      <c r="O334" t="str">
        <f t="shared" si="65"/>
        <v/>
      </c>
      <c r="P334" t="str">
        <f t="shared" si="61"/>
        <v/>
      </c>
      <c r="Q334" s="6" t="str">
        <f t="shared" si="57"/>
        <v/>
      </c>
      <c r="R334" s="6" t="str">
        <f t="shared" si="62"/>
        <v/>
      </c>
      <c r="S334" s="8" t="str">
        <f t="shared" si="63"/>
        <v/>
      </c>
      <c r="T334" s="8" t="str">
        <f t="shared" si="64"/>
        <v/>
      </c>
    </row>
    <row r="335" spans="1:20" x14ac:dyDescent="0.3">
      <c r="A335" s="176">
        <v>333</v>
      </c>
      <c r="B335" s="176" t="s">
        <v>7513</v>
      </c>
      <c r="E335" s="6" t="str">
        <f t="shared" si="55"/>
        <v/>
      </c>
      <c r="I335" t="str">
        <f t="shared" si="58"/>
        <v/>
      </c>
      <c r="J335" t="str">
        <f t="shared" si="56"/>
        <v/>
      </c>
      <c r="K335" t="str">
        <f t="shared" si="59"/>
        <v/>
      </c>
      <c r="L335" s="6" t="str">
        <f t="shared" si="60"/>
        <v/>
      </c>
      <c r="N335" s="201" t="s">
        <v>7521</v>
      </c>
      <c r="O335" t="str">
        <f t="shared" si="65"/>
        <v/>
      </c>
      <c r="P335" t="str">
        <f t="shared" si="61"/>
        <v/>
      </c>
      <c r="Q335" s="6" t="str">
        <f t="shared" si="57"/>
        <v/>
      </c>
      <c r="R335" s="6" t="str">
        <f t="shared" si="62"/>
        <v/>
      </c>
      <c r="S335" s="8" t="str">
        <f t="shared" si="63"/>
        <v/>
      </c>
      <c r="T335" s="8" t="str">
        <f t="shared" si="64"/>
        <v/>
      </c>
    </row>
    <row r="336" spans="1:20" x14ac:dyDescent="0.3">
      <c r="A336" s="176">
        <v>334</v>
      </c>
      <c r="B336" s="176" t="s">
        <v>7513</v>
      </c>
      <c r="E336" s="6" t="str">
        <f t="shared" si="55"/>
        <v/>
      </c>
      <c r="I336" t="str">
        <f t="shared" si="58"/>
        <v/>
      </c>
      <c r="J336" t="str">
        <f t="shared" si="56"/>
        <v/>
      </c>
      <c r="K336" t="str">
        <f t="shared" si="59"/>
        <v/>
      </c>
      <c r="L336" s="6" t="str">
        <f t="shared" si="60"/>
        <v/>
      </c>
      <c r="N336" s="201" t="s">
        <v>7521</v>
      </c>
      <c r="O336" t="str">
        <f t="shared" si="65"/>
        <v/>
      </c>
      <c r="P336" t="str">
        <f t="shared" si="61"/>
        <v/>
      </c>
      <c r="Q336" s="6" t="str">
        <f t="shared" si="57"/>
        <v/>
      </c>
      <c r="R336" s="6" t="str">
        <f t="shared" si="62"/>
        <v/>
      </c>
      <c r="S336" s="8" t="str">
        <f t="shared" si="63"/>
        <v/>
      </c>
      <c r="T336" s="8" t="str">
        <f t="shared" si="64"/>
        <v/>
      </c>
    </row>
    <row r="337" spans="1:20" x14ac:dyDescent="0.3">
      <c r="A337" s="176">
        <v>335</v>
      </c>
      <c r="B337" s="176" t="s">
        <v>7513</v>
      </c>
      <c r="E337" s="6" t="str">
        <f t="shared" si="55"/>
        <v/>
      </c>
      <c r="I337" t="str">
        <f t="shared" si="58"/>
        <v/>
      </c>
      <c r="J337" t="str">
        <f t="shared" si="56"/>
        <v/>
      </c>
      <c r="K337" t="str">
        <f t="shared" si="59"/>
        <v/>
      </c>
      <c r="L337" s="6" t="str">
        <f t="shared" si="60"/>
        <v/>
      </c>
      <c r="N337" s="201" t="s">
        <v>7521</v>
      </c>
      <c r="O337" t="str">
        <f t="shared" si="65"/>
        <v/>
      </c>
      <c r="P337" t="str">
        <f t="shared" si="61"/>
        <v/>
      </c>
      <c r="Q337" s="6" t="str">
        <f t="shared" si="57"/>
        <v/>
      </c>
      <c r="R337" s="6" t="str">
        <f t="shared" si="62"/>
        <v/>
      </c>
      <c r="S337" s="8" t="str">
        <f t="shared" si="63"/>
        <v/>
      </c>
      <c r="T337" s="8" t="str">
        <f t="shared" si="64"/>
        <v/>
      </c>
    </row>
    <row r="338" spans="1:20" x14ac:dyDescent="0.3">
      <c r="A338" s="176">
        <v>336</v>
      </c>
      <c r="B338" s="176" t="s">
        <v>7513</v>
      </c>
      <c r="E338" s="6" t="str">
        <f t="shared" si="55"/>
        <v/>
      </c>
      <c r="I338" t="str">
        <f t="shared" si="58"/>
        <v/>
      </c>
      <c r="J338" t="str">
        <f t="shared" si="56"/>
        <v/>
      </c>
      <c r="K338" t="str">
        <f t="shared" si="59"/>
        <v/>
      </c>
      <c r="L338" s="6" t="str">
        <f t="shared" si="60"/>
        <v/>
      </c>
      <c r="N338" s="201" t="s">
        <v>7521</v>
      </c>
      <c r="O338" t="str">
        <f t="shared" si="65"/>
        <v/>
      </c>
      <c r="P338" t="str">
        <f t="shared" si="61"/>
        <v/>
      </c>
      <c r="Q338" s="6" t="str">
        <f t="shared" si="57"/>
        <v/>
      </c>
      <c r="R338" s="6" t="str">
        <f t="shared" si="62"/>
        <v/>
      </c>
      <c r="S338" s="8" t="str">
        <f t="shared" si="63"/>
        <v/>
      </c>
      <c r="T338" s="8" t="str">
        <f t="shared" si="64"/>
        <v/>
      </c>
    </row>
    <row r="339" spans="1:20" x14ac:dyDescent="0.3">
      <c r="A339" s="176">
        <v>337</v>
      </c>
      <c r="B339" s="176" t="s">
        <v>7513</v>
      </c>
      <c r="E339" s="6" t="str">
        <f t="shared" si="55"/>
        <v/>
      </c>
      <c r="I339" t="str">
        <f t="shared" si="58"/>
        <v/>
      </c>
      <c r="J339" t="str">
        <f t="shared" si="56"/>
        <v/>
      </c>
      <c r="K339" t="str">
        <f t="shared" si="59"/>
        <v/>
      </c>
      <c r="L339" s="6" t="str">
        <f t="shared" si="60"/>
        <v/>
      </c>
      <c r="N339" s="201" t="s">
        <v>7521</v>
      </c>
      <c r="O339" t="str">
        <f t="shared" si="65"/>
        <v/>
      </c>
      <c r="P339" t="str">
        <f t="shared" si="61"/>
        <v/>
      </c>
      <c r="Q339" s="6" t="str">
        <f t="shared" si="57"/>
        <v/>
      </c>
      <c r="R339" s="6" t="str">
        <f t="shared" si="62"/>
        <v/>
      </c>
      <c r="S339" s="8" t="str">
        <f t="shared" si="63"/>
        <v/>
      </c>
      <c r="T339" s="8" t="str">
        <f t="shared" si="64"/>
        <v/>
      </c>
    </row>
    <row r="340" spans="1:20" x14ac:dyDescent="0.3">
      <c r="A340" s="176">
        <v>338</v>
      </c>
      <c r="B340" s="176" t="s">
        <v>7513</v>
      </c>
      <c r="E340" s="6" t="str">
        <f t="shared" si="55"/>
        <v/>
      </c>
      <c r="I340" t="str">
        <f t="shared" si="58"/>
        <v/>
      </c>
      <c r="J340" t="str">
        <f t="shared" si="56"/>
        <v/>
      </c>
      <c r="K340" t="str">
        <f t="shared" si="59"/>
        <v/>
      </c>
      <c r="L340" s="6" t="str">
        <f t="shared" si="60"/>
        <v/>
      </c>
      <c r="N340" s="201" t="s">
        <v>7521</v>
      </c>
      <c r="O340" t="str">
        <f t="shared" si="65"/>
        <v/>
      </c>
      <c r="P340" t="str">
        <f t="shared" si="61"/>
        <v/>
      </c>
      <c r="Q340" s="6" t="str">
        <f t="shared" si="57"/>
        <v/>
      </c>
      <c r="R340" s="6" t="str">
        <f t="shared" si="62"/>
        <v/>
      </c>
      <c r="S340" s="8" t="str">
        <f t="shared" si="63"/>
        <v/>
      </c>
      <c r="T340" s="8" t="str">
        <f t="shared" si="64"/>
        <v/>
      </c>
    </row>
    <row r="341" spans="1:20" x14ac:dyDescent="0.3">
      <c r="A341" s="176">
        <v>339</v>
      </c>
      <c r="B341" s="176" t="s">
        <v>7513</v>
      </c>
      <c r="E341" s="6" t="str">
        <f t="shared" si="55"/>
        <v/>
      </c>
      <c r="I341" t="str">
        <f t="shared" si="58"/>
        <v/>
      </c>
      <c r="J341" t="str">
        <f t="shared" si="56"/>
        <v/>
      </c>
      <c r="K341" t="str">
        <f t="shared" si="59"/>
        <v/>
      </c>
      <c r="L341" s="6" t="str">
        <f t="shared" si="60"/>
        <v/>
      </c>
      <c r="N341" s="201" t="s">
        <v>7521</v>
      </c>
      <c r="O341" t="str">
        <f t="shared" si="65"/>
        <v/>
      </c>
      <c r="P341" t="str">
        <f t="shared" si="61"/>
        <v/>
      </c>
      <c r="Q341" s="6" t="str">
        <f t="shared" si="57"/>
        <v/>
      </c>
      <c r="R341" s="6" t="str">
        <f t="shared" si="62"/>
        <v/>
      </c>
      <c r="S341" s="8" t="str">
        <f t="shared" si="63"/>
        <v/>
      </c>
      <c r="T341" s="8" t="str">
        <f t="shared" si="64"/>
        <v/>
      </c>
    </row>
    <row r="342" spans="1:20" x14ac:dyDescent="0.3">
      <c r="A342" s="176">
        <v>340</v>
      </c>
      <c r="B342" s="176" t="s">
        <v>7513</v>
      </c>
      <c r="E342" s="6" t="str">
        <f t="shared" si="55"/>
        <v/>
      </c>
      <c r="I342" t="str">
        <f t="shared" si="58"/>
        <v/>
      </c>
      <c r="J342" t="str">
        <f t="shared" si="56"/>
        <v/>
      </c>
      <c r="K342" t="str">
        <f t="shared" si="59"/>
        <v/>
      </c>
      <c r="L342" s="6" t="str">
        <f t="shared" si="60"/>
        <v/>
      </c>
      <c r="N342" s="201" t="s">
        <v>7521</v>
      </c>
      <c r="O342" t="str">
        <f t="shared" si="65"/>
        <v/>
      </c>
      <c r="P342" t="str">
        <f t="shared" si="61"/>
        <v/>
      </c>
      <c r="Q342" s="6" t="str">
        <f t="shared" si="57"/>
        <v/>
      </c>
      <c r="R342" s="6" t="str">
        <f t="shared" si="62"/>
        <v/>
      </c>
      <c r="S342" s="8" t="str">
        <f t="shared" si="63"/>
        <v/>
      </c>
      <c r="T342" s="8" t="str">
        <f t="shared" si="64"/>
        <v/>
      </c>
    </row>
    <row r="343" spans="1:20" x14ac:dyDescent="0.3">
      <c r="A343" s="176">
        <v>341</v>
      </c>
      <c r="B343" s="176" t="s">
        <v>7513</v>
      </c>
      <c r="E343" s="6" t="str">
        <f t="shared" si="55"/>
        <v/>
      </c>
      <c r="I343" t="str">
        <f t="shared" si="58"/>
        <v/>
      </c>
      <c r="J343" t="str">
        <f t="shared" si="56"/>
        <v/>
      </c>
      <c r="K343" t="str">
        <f t="shared" si="59"/>
        <v/>
      </c>
      <c r="L343" s="6" t="str">
        <f t="shared" si="60"/>
        <v/>
      </c>
      <c r="N343" s="201" t="s">
        <v>7521</v>
      </c>
      <c r="O343" t="str">
        <f t="shared" si="65"/>
        <v/>
      </c>
      <c r="P343" t="str">
        <f t="shared" si="61"/>
        <v/>
      </c>
      <c r="Q343" s="6" t="str">
        <f t="shared" si="57"/>
        <v/>
      </c>
      <c r="R343" s="6" t="str">
        <f t="shared" si="62"/>
        <v/>
      </c>
      <c r="S343" s="8" t="str">
        <f t="shared" si="63"/>
        <v/>
      </c>
      <c r="T343" s="8" t="str">
        <f t="shared" si="64"/>
        <v/>
      </c>
    </row>
    <row r="344" spans="1:20" x14ac:dyDescent="0.3">
      <c r="A344" s="176">
        <v>342</v>
      </c>
      <c r="B344" s="176" t="s">
        <v>7513</v>
      </c>
      <c r="E344" s="6" t="str">
        <f t="shared" si="55"/>
        <v/>
      </c>
      <c r="I344" t="str">
        <f t="shared" si="58"/>
        <v/>
      </c>
      <c r="J344" t="str">
        <f t="shared" si="56"/>
        <v/>
      </c>
      <c r="K344" t="str">
        <f t="shared" si="59"/>
        <v/>
      </c>
      <c r="L344" s="6" t="str">
        <f t="shared" si="60"/>
        <v/>
      </c>
      <c r="N344" s="201" t="s">
        <v>7521</v>
      </c>
      <c r="O344" t="str">
        <f t="shared" si="65"/>
        <v/>
      </c>
      <c r="P344" t="str">
        <f t="shared" si="61"/>
        <v/>
      </c>
      <c r="Q344" s="6" t="str">
        <f t="shared" si="57"/>
        <v/>
      </c>
      <c r="R344" s="6" t="str">
        <f t="shared" si="62"/>
        <v/>
      </c>
      <c r="S344" s="8" t="str">
        <f t="shared" si="63"/>
        <v/>
      </c>
      <c r="T344" s="8" t="str">
        <f t="shared" si="64"/>
        <v/>
      </c>
    </row>
    <row r="345" spans="1:20" x14ac:dyDescent="0.3">
      <c r="A345" s="176">
        <v>343</v>
      </c>
      <c r="B345" s="176" t="s">
        <v>7513</v>
      </c>
      <c r="E345" s="6" t="str">
        <f t="shared" si="55"/>
        <v/>
      </c>
      <c r="I345" t="str">
        <f t="shared" si="58"/>
        <v/>
      </c>
      <c r="J345" t="str">
        <f t="shared" si="56"/>
        <v/>
      </c>
      <c r="K345" t="str">
        <f t="shared" si="59"/>
        <v/>
      </c>
      <c r="L345" s="6" t="str">
        <f t="shared" si="60"/>
        <v/>
      </c>
      <c r="N345" s="201" t="s">
        <v>7521</v>
      </c>
      <c r="O345" t="str">
        <f t="shared" si="65"/>
        <v/>
      </c>
      <c r="P345" t="str">
        <f t="shared" si="61"/>
        <v/>
      </c>
      <c r="Q345" s="6" t="str">
        <f t="shared" si="57"/>
        <v/>
      </c>
      <c r="R345" s="6" t="str">
        <f t="shared" si="62"/>
        <v/>
      </c>
      <c r="S345" s="8" t="str">
        <f t="shared" si="63"/>
        <v/>
      </c>
      <c r="T345" s="8" t="str">
        <f t="shared" si="64"/>
        <v/>
      </c>
    </row>
    <row r="346" spans="1:20" x14ac:dyDescent="0.3">
      <c r="A346" s="176">
        <v>344</v>
      </c>
      <c r="B346" s="176" t="s">
        <v>7513</v>
      </c>
      <c r="E346" s="6" t="str">
        <f t="shared" si="55"/>
        <v/>
      </c>
      <c r="I346" t="str">
        <f t="shared" si="58"/>
        <v/>
      </c>
      <c r="J346" t="str">
        <f t="shared" si="56"/>
        <v/>
      </c>
      <c r="K346" t="str">
        <f t="shared" si="59"/>
        <v/>
      </c>
      <c r="L346" s="6" t="str">
        <f t="shared" si="60"/>
        <v/>
      </c>
      <c r="N346" s="201" t="s">
        <v>7521</v>
      </c>
      <c r="O346" t="str">
        <f t="shared" si="65"/>
        <v/>
      </c>
      <c r="P346" t="str">
        <f t="shared" si="61"/>
        <v/>
      </c>
      <c r="Q346" s="6" t="str">
        <f t="shared" si="57"/>
        <v/>
      </c>
      <c r="R346" s="6" t="str">
        <f t="shared" si="62"/>
        <v/>
      </c>
      <c r="S346" s="8" t="str">
        <f t="shared" si="63"/>
        <v/>
      </c>
      <c r="T346" s="8" t="str">
        <f t="shared" si="64"/>
        <v/>
      </c>
    </row>
    <row r="347" spans="1:20" x14ac:dyDescent="0.3">
      <c r="A347" s="176">
        <v>345</v>
      </c>
      <c r="B347" s="176" t="s">
        <v>7513</v>
      </c>
      <c r="E347" s="6" t="str">
        <f t="shared" si="55"/>
        <v/>
      </c>
      <c r="I347" t="str">
        <f t="shared" si="58"/>
        <v/>
      </c>
      <c r="J347" t="str">
        <f t="shared" si="56"/>
        <v/>
      </c>
      <c r="K347" t="str">
        <f t="shared" si="59"/>
        <v/>
      </c>
      <c r="L347" s="6" t="str">
        <f t="shared" si="60"/>
        <v/>
      </c>
      <c r="N347" s="201" t="s">
        <v>7521</v>
      </c>
      <c r="O347" t="str">
        <f t="shared" si="65"/>
        <v/>
      </c>
      <c r="P347" t="str">
        <f t="shared" si="61"/>
        <v/>
      </c>
      <c r="Q347" s="6" t="str">
        <f t="shared" si="57"/>
        <v/>
      </c>
      <c r="R347" s="6" t="str">
        <f t="shared" si="62"/>
        <v/>
      </c>
      <c r="S347" s="8" t="str">
        <f t="shared" si="63"/>
        <v/>
      </c>
      <c r="T347" s="8" t="str">
        <f t="shared" si="64"/>
        <v/>
      </c>
    </row>
    <row r="348" spans="1:20" x14ac:dyDescent="0.3">
      <c r="A348" s="176">
        <v>346</v>
      </c>
      <c r="B348" s="176" t="s">
        <v>7513</v>
      </c>
      <c r="E348" s="6" t="str">
        <f t="shared" si="55"/>
        <v/>
      </c>
      <c r="I348" t="str">
        <f t="shared" si="58"/>
        <v/>
      </c>
      <c r="J348" t="str">
        <f t="shared" si="56"/>
        <v/>
      </c>
      <c r="K348" t="str">
        <f t="shared" si="59"/>
        <v/>
      </c>
      <c r="L348" s="6" t="str">
        <f t="shared" si="60"/>
        <v/>
      </c>
      <c r="N348" s="201" t="s">
        <v>7521</v>
      </c>
      <c r="O348" t="str">
        <f t="shared" si="65"/>
        <v/>
      </c>
      <c r="P348" t="str">
        <f t="shared" si="61"/>
        <v/>
      </c>
      <c r="Q348" s="6" t="str">
        <f t="shared" si="57"/>
        <v/>
      </c>
      <c r="R348" s="6" t="str">
        <f t="shared" si="62"/>
        <v/>
      </c>
      <c r="S348" s="8" t="str">
        <f t="shared" si="63"/>
        <v/>
      </c>
      <c r="T348" s="8" t="str">
        <f t="shared" si="64"/>
        <v/>
      </c>
    </row>
    <row r="349" spans="1:20" x14ac:dyDescent="0.3">
      <c r="A349" s="176">
        <v>347</v>
      </c>
      <c r="B349" s="176" t="s">
        <v>7513</v>
      </c>
      <c r="E349" s="6" t="str">
        <f t="shared" si="55"/>
        <v/>
      </c>
      <c r="I349" t="str">
        <f t="shared" si="58"/>
        <v/>
      </c>
      <c r="J349" t="str">
        <f t="shared" si="56"/>
        <v/>
      </c>
      <c r="K349" t="str">
        <f t="shared" si="59"/>
        <v/>
      </c>
      <c r="L349" s="6" t="str">
        <f t="shared" si="60"/>
        <v/>
      </c>
      <c r="N349" s="201" t="s">
        <v>7521</v>
      </c>
      <c r="O349" t="str">
        <f t="shared" si="65"/>
        <v/>
      </c>
      <c r="P349" t="str">
        <f t="shared" si="61"/>
        <v/>
      </c>
      <c r="Q349" s="6" t="str">
        <f t="shared" si="57"/>
        <v/>
      </c>
      <c r="R349" s="6" t="str">
        <f t="shared" si="62"/>
        <v/>
      </c>
      <c r="S349" s="8" t="str">
        <f t="shared" si="63"/>
        <v/>
      </c>
      <c r="T349" s="8" t="str">
        <f t="shared" si="64"/>
        <v/>
      </c>
    </row>
    <row r="350" spans="1:20" x14ac:dyDescent="0.3">
      <c r="A350" s="176">
        <v>348</v>
      </c>
      <c r="B350" s="176" t="s">
        <v>7513</v>
      </c>
      <c r="E350" s="6" t="str">
        <f t="shared" si="55"/>
        <v/>
      </c>
      <c r="I350" t="str">
        <f t="shared" si="58"/>
        <v/>
      </c>
      <c r="J350" t="str">
        <f t="shared" si="56"/>
        <v/>
      </c>
      <c r="K350" t="str">
        <f t="shared" si="59"/>
        <v/>
      </c>
      <c r="L350" s="6" t="str">
        <f t="shared" si="60"/>
        <v/>
      </c>
      <c r="N350" s="201" t="s">
        <v>7521</v>
      </c>
      <c r="O350" t="str">
        <f t="shared" si="65"/>
        <v/>
      </c>
      <c r="P350" t="str">
        <f t="shared" si="61"/>
        <v/>
      </c>
      <c r="Q350" s="6" t="str">
        <f t="shared" si="57"/>
        <v/>
      </c>
      <c r="R350" s="6" t="str">
        <f t="shared" si="62"/>
        <v/>
      </c>
      <c r="S350" s="8" t="str">
        <f t="shared" si="63"/>
        <v/>
      </c>
      <c r="T350" s="8" t="str">
        <f t="shared" si="64"/>
        <v/>
      </c>
    </row>
    <row r="351" spans="1:20" x14ac:dyDescent="0.3">
      <c r="A351" s="176">
        <v>349</v>
      </c>
      <c r="B351" s="176" t="s">
        <v>7513</v>
      </c>
      <c r="E351" s="6" t="str">
        <f t="shared" si="55"/>
        <v/>
      </c>
      <c r="I351" t="str">
        <f t="shared" si="58"/>
        <v/>
      </c>
      <c r="J351" t="str">
        <f t="shared" si="56"/>
        <v/>
      </c>
      <c r="K351" t="str">
        <f t="shared" si="59"/>
        <v/>
      </c>
      <c r="L351" s="6" t="str">
        <f t="shared" si="60"/>
        <v/>
      </c>
      <c r="N351" s="201" t="s">
        <v>7521</v>
      </c>
      <c r="O351" t="str">
        <f t="shared" si="65"/>
        <v/>
      </c>
      <c r="P351" t="str">
        <f t="shared" si="61"/>
        <v/>
      </c>
      <c r="Q351" s="6" t="str">
        <f t="shared" si="57"/>
        <v/>
      </c>
      <c r="R351" s="6" t="str">
        <f t="shared" si="62"/>
        <v/>
      </c>
      <c r="S351" s="8" t="str">
        <f t="shared" si="63"/>
        <v/>
      </c>
      <c r="T351" s="8" t="str">
        <f t="shared" si="64"/>
        <v/>
      </c>
    </row>
    <row r="352" spans="1:20" x14ac:dyDescent="0.3">
      <c r="A352" s="176">
        <v>350</v>
      </c>
      <c r="B352" s="176" t="s">
        <v>7513</v>
      </c>
      <c r="E352" s="6" t="str">
        <f t="shared" si="55"/>
        <v/>
      </c>
      <c r="I352" t="str">
        <f t="shared" si="58"/>
        <v/>
      </c>
      <c r="J352" t="str">
        <f t="shared" si="56"/>
        <v/>
      </c>
      <c r="K352" t="str">
        <f t="shared" si="59"/>
        <v/>
      </c>
      <c r="L352" s="6" t="str">
        <f t="shared" si="60"/>
        <v/>
      </c>
      <c r="N352" s="201" t="s">
        <v>7521</v>
      </c>
      <c r="O352" t="str">
        <f t="shared" si="65"/>
        <v/>
      </c>
      <c r="P352" t="str">
        <f t="shared" si="61"/>
        <v/>
      </c>
      <c r="Q352" s="6" t="str">
        <f t="shared" si="57"/>
        <v/>
      </c>
      <c r="R352" s="6" t="str">
        <f t="shared" si="62"/>
        <v/>
      </c>
      <c r="S352" s="8" t="str">
        <f t="shared" si="63"/>
        <v/>
      </c>
      <c r="T352" s="8" t="str">
        <f t="shared" si="64"/>
        <v/>
      </c>
    </row>
    <row r="353" spans="1:20" x14ac:dyDescent="0.3">
      <c r="A353" s="176">
        <v>351</v>
      </c>
      <c r="B353" s="176" t="s">
        <v>7513</v>
      </c>
      <c r="E353" s="6" t="str">
        <f t="shared" si="55"/>
        <v/>
      </c>
      <c r="I353" t="str">
        <f t="shared" si="58"/>
        <v/>
      </c>
      <c r="J353" t="str">
        <f t="shared" si="56"/>
        <v/>
      </c>
      <c r="K353" t="str">
        <f t="shared" si="59"/>
        <v/>
      </c>
      <c r="L353" s="6" t="str">
        <f t="shared" si="60"/>
        <v/>
      </c>
      <c r="N353" s="201" t="s">
        <v>7521</v>
      </c>
      <c r="O353" t="str">
        <f t="shared" si="65"/>
        <v/>
      </c>
      <c r="P353" t="str">
        <f t="shared" si="61"/>
        <v/>
      </c>
      <c r="Q353" s="6" t="str">
        <f t="shared" si="57"/>
        <v/>
      </c>
      <c r="R353" s="6" t="str">
        <f t="shared" si="62"/>
        <v/>
      </c>
      <c r="S353" s="8" t="str">
        <f t="shared" si="63"/>
        <v/>
      </c>
      <c r="T353" s="8" t="str">
        <f t="shared" si="64"/>
        <v/>
      </c>
    </row>
    <row r="354" spans="1:20" x14ac:dyDescent="0.3">
      <c r="A354" s="176">
        <v>352</v>
      </c>
      <c r="B354" s="176" t="s">
        <v>7513</v>
      </c>
      <c r="E354" s="6" t="str">
        <f t="shared" si="55"/>
        <v/>
      </c>
      <c r="I354" t="str">
        <f t="shared" si="58"/>
        <v/>
      </c>
      <c r="J354" t="str">
        <f t="shared" si="56"/>
        <v/>
      </c>
      <c r="K354" t="str">
        <f t="shared" si="59"/>
        <v/>
      </c>
      <c r="L354" s="6" t="str">
        <f t="shared" si="60"/>
        <v/>
      </c>
      <c r="N354" s="201" t="s">
        <v>7521</v>
      </c>
      <c r="O354" t="str">
        <f t="shared" si="65"/>
        <v/>
      </c>
      <c r="P354" t="str">
        <f t="shared" si="61"/>
        <v/>
      </c>
      <c r="Q354" s="6" t="str">
        <f t="shared" si="57"/>
        <v/>
      </c>
      <c r="R354" s="6" t="str">
        <f t="shared" si="62"/>
        <v/>
      </c>
      <c r="S354" s="8" t="str">
        <f t="shared" si="63"/>
        <v/>
      </c>
      <c r="T354" s="8" t="str">
        <f t="shared" si="64"/>
        <v/>
      </c>
    </row>
    <row r="355" spans="1:20" x14ac:dyDescent="0.3">
      <c r="A355" s="176">
        <v>353</v>
      </c>
      <c r="B355" s="176" t="s">
        <v>7513</v>
      </c>
      <c r="E355" s="6" t="str">
        <f t="shared" si="55"/>
        <v/>
      </c>
      <c r="I355" t="str">
        <f t="shared" si="58"/>
        <v/>
      </c>
      <c r="J355" t="str">
        <f t="shared" si="56"/>
        <v/>
      </c>
      <c r="K355" t="str">
        <f t="shared" si="59"/>
        <v/>
      </c>
      <c r="L355" s="6" t="str">
        <f t="shared" si="60"/>
        <v/>
      </c>
      <c r="N355" s="201" t="s">
        <v>7521</v>
      </c>
      <c r="O355" t="str">
        <f t="shared" si="65"/>
        <v/>
      </c>
      <c r="P355" t="str">
        <f t="shared" si="61"/>
        <v/>
      </c>
      <c r="Q355" s="6" t="str">
        <f t="shared" si="57"/>
        <v/>
      </c>
      <c r="R355" s="6" t="str">
        <f t="shared" si="62"/>
        <v/>
      </c>
      <c r="S355" s="8" t="str">
        <f t="shared" si="63"/>
        <v/>
      </c>
      <c r="T355" s="8" t="str">
        <f t="shared" si="64"/>
        <v/>
      </c>
    </row>
    <row r="356" spans="1:20" x14ac:dyDescent="0.3">
      <c r="A356" s="176">
        <v>354</v>
      </c>
      <c r="B356" s="176" t="s">
        <v>7513</v>
      </c>
      <c r="E356" s="6" t="str">
        <f t="shared" si="55"/>
        <v/>
      </c>
      <c r="I356" t="str">
        <f t="shared" si="58"/>
        <v/>
      </c>
      <c r="J356" t="str">
        <f t="shared" si="56"/>
        <v/>
      </c>
      <c r="K356" t="str">
        <f t="shared" si="59"/>
        <v/>
      </c>
      <c r="L356" s="6" t="str">
        <f t="shared" si="60"/>
        <v/>
      </c>
      <c r="N356" s="201" t="s">
        <v>7521</v>
      </c>
      <c r="O356" t="str">
        <f t="shared" si="65"/>
        <v/>
      </c>
      <c r="P356" t="str">
        <f t="shared" si="61"/>
        <v/>
      </c>
      <c r="Q356" s="6" t="str">
        <f t="shared" si="57"/>
        <v/>
      </c>
      <c r="R356" s="6" t="str">
        <f t="shared" si="62"/>
        <v/>
      </c>
      <c r="S356" s="8" t="str">
        <f t="shared" si="63"/>
        <v/>
      </c>
      <c r="T356" s="8" t="str">
        <f t="shared" si="64"/>
        <v/>
      </c>
    </row>
    <row r="357" spans="1:20" x14ac:dyDescent="0.3">
      <c r="A357" s="176">
        <v>355</v>
      </c>
      <c r="B357" s="176" t="s">
        <v>7513</v>
      </c>
      <c r="E357" s="6" t="str">
        <f t="shared" si="55"/>
        <v/>
      </c>
      <c r="I357" t="str">
        <f t="shared" si="58"/>
        <v/>
      </c>
      <c r="J357" t="str">
        <f t="shared" si="56"/>
        <v/>
      </c>
      <c r="K357" t="str">
        <f t="shared" si="59"/>
        <v/>
      </c>
      <c r="L357" s="6" t="str">
        <f t="shared" si="60"/>
        <v/>
      </c>
      <c r="N357" s="201" t="s">
        <v>7521</v>
      </c>
      <c r="O357" t="str">
        <f t="shared" si="65"/>
        <v/>
      </c>
      <c r="P357" t="str">
        <f t="shared" si="61"/>
        <v/>
      </c>
      <c r="Q357" s="6" t="str">
        <f t="shared" si="57"/>
        <v/>
      </c>
      <c r="R357" s="6" t="str">
        <f t="shared" si="62"/>
        <v/>
      </c>
      <c r="S357" s="8" t="str">
        <f t="shared" si="63"/>
        <v/>
      </c>
      <c r="T357" s="8" t="str">
        <f t="shared" si="64"/>
        <v/>
      </c>
    </row>
    <row r="358" spans="1:20" x14ac:dyDescent="0.3">
      <c r="A358" s="176">
        <v>356</v>
      </c>
      <c r="B358" s="176" t="s">
        <v>7513</v>
      </c>
      <c r="E358" s="6" t="str">
        <f t="shared" si="55"/>
        <v/>
      </c>
      <c r="I358" t="str">
        <f t="shared" si="58"/>
        <v/>
      </c>
      <c r="J358" t="str">
        <f t="shared" si="56"/>
        <v/>
      </c>
      <c r="K358" t="str">
        <f t="shared" si="59"/>
        <v/>
      </c>
      <c r="L358" s="6" t="str">
        <f t="shared" si="60"/>
        <v/>
      </c>
      <c r="N358" s="201" t="s">
        <v>7521</v>
      </c>
      <c r="O358" t="str">
        <f t="shared" si="65"/>
        <v/>
      </c>
      <c r="P358" t="str">
        <f t="shared" si="61"/>
        <v/>
      </c>
      <c r="Q358" s="6" t="str">
        <f t="shared" si="57"/>
        <v/>
      </c>
      <c r="R358" s="6" t="str">
        <f t="shared" si="62"/>
        <v/>
      </c>
      <c r="S358" s="8" t="str">
        <f t="shared" si="63"/>
        <v/>
      </c>
      <c r="T358" s="8" t="str">
        <f t="shared" si="64"/>
        <v/>
      </c>
    </row>
    <row r="359" spans="1:20" x14ac:dyDescent="0.3">
      <c r="A359" s="176">
        <v>357</v>
      </c>
      <c r="B359" s="176" t="s">
        <v>7513</v>
      </c>
      <c r="E359" s="6" t="str">
        <f t="shared" si="55"/>
        <v/>
      </c>
      <c r="I359" t="str">
        <f t="shared" si="58"/>
        <v/>
      </c>
      <c r="J359" t="str">
        <f t="shared" si="56"/>
        <v/>
      </c>
      <c r="K359" t="str">
        <f t="shared" si="59"/>
        <v/>
      </c>
      <c r="L359" s="6" t="str">
        <f t="shared" si="60"/>
        <v/>
      </c>
      <c r="N359" s="201" t="s">
        <v>7521</v>
      </c>
      <c r="O359" t="str">
        <f t="shared" si="65"/>
        <v/>
      </c>
      <c r="P359" t="str">
        <f t="shared" si="61"/>
        <v/>
      </c>
      <c r="Q359" s="6" t="str">
        <f t="shared" si="57"/>
        <v/>
      </c>
      <c r="R359" s="6" t="str">
        <f t="shared" si="62"/>
        <v/>
      </c>
      <c r="S359" s="8" t="str">
        <f t="shared" si="63"/>
        <v/>
      </c>
      <c r="T359" s="8" t="str">
        <f t="shared" si="64"/>
        <v/>
      </c>
    </row>
    <row r="360" spans="1:20" x14ac:dyDescent="0.3">
      <c r="A360" s="176">
        <v>358</v>
      </c>
      <c r="B360" s="176" t="s">
        <v>7513</v>
      </c>
      <c r="E360" s="6" t="str">
        <f t="shared" si="55"/>
        <v/>
      </c>
      <c r="I360" t="str">
        <f t="shared" si="58"/>
        <v/>
      </c>
      <c r="J360" t="str">
        <f t="shared" si="56"/>
        <v/>
      </c>
      <c r="K360" t="str">
        <f t="shared" si="59"/>
        <v/>
      </c>
      <c r="L360" s="6" t="str">
        <f t="shared" si="60"/>
        <v/>
      </c>
      <c r="N360" s="201" t="s">
        <v>7521</v>
      </c>
      <c r="O360" t="str">
        <f t="shared" si="65"/>
        <v/>
      </c>
      <c r="P360" t="str">
        <f t="shared" si="61"/>
        <v/>
      </c>
      <c r="Q360" s="6" t="str">
        <f t="shared" si="57"/>
        <v/>
      </c>
      <c r="R360" s="6" t="str">
        <f t="shared" si="62"/>
        <v/>
      </c>
      <c r="S360" s="8" t="str">
        <f t="shared" si="63"/>
        <v/>
      </c>
      <c r="T360" s="8" t="str">
        <f t="shared" si="64"/>
        <v/>
      </c>
    </row>
    <row r="361" spans="1:20" x14ac:dyDescent="0.3">
      <c r="A361" s="176">
        <v>359</v>
      </c>
      <c r="B361" s="176" t="s">
        <v>7513</v>
      </c>
      <c r="E361" s="6" t="str">
        <f t="shared" si="55"/>
        <v/>
      </c>
      <c r="I361" t="str">
        <f t="shared" si="58"/>
        <v/>
      </c>
      <c r="J361" t="str">
        <f t="shared" si="56"/>
        <v/>
      </c>
      <c r="K361" t="str">
        <f t="shared" si="59"/>
        <v/>
      </c>
      <c r="L361" s="6" t="str">
        <f t="shared" si="60"/>
        <v/>
      </c>
      <c r="N361" s="201" t="s">
        <v>7521</v>
      </c>
      <c r="O361" t="str">
        <f t="shared" si="65"/>
        <v/>
      </c>
      <c r="P361" t="str">
        <f t="shared" si="61"/>
        <v/>
      </c>
      <c r="Q361" s="6" t="str">
        <f t="shared" si="57"/>
        <v/>
      </c>
      <c r="R361" s="6" t="str">
        <f t="shared" si="62"/>
        <v/>
      </c>
      <c r="S361" s="8" t="str">
        <f t="shared" si="63"/>
        <v/>
      </c>
      <c r="T361" s="8" t="str">
        <f t="shared" si="64"/>
        <v/>
      </c>
    </row>
    <row r="362" spans="1:20" x14ac:dyDescent="0.3">
      <c r="A362" s="176">
        <v>360</v>
      </c>
      <c r="B362" s="176" t="s">
        <v>7513</v>
      </c>
      <c r="E362" s="6" t="str">
        <f t="shared" si="55"/>
        <v/>
      </c>
      <c r="I362" t="str">
        <f t="shared" si="58"/>
        <v/>
      </c>
      <c r="J362" t="str">
        <f t="shared" si="56"/>
        <v/>
      </c>
      <c r="K362" t="str">
        <f t="shared" si="59"/>
        <v/>
      </c>
      <c r="L362" s="6" t="str">
        <f t="shared" si="60"/>
        <v/>
      </c>
      <c r="N362" s="201" t="s">
        <v>7521</v>
      </c>
      <c r="O362" t="str">
        <f t="shared" si="65"/>
        <v/>
      </c>
      <c r="P362" t="str">
        <f t="shared" si="61"/>
        <v/>
      </c>
      <c r="Q362" s="6" t="str">
        <f t="shared" si="57"/>
        <v/>
      </c>
      <c r="R362" s="6" t="str">
        <f t="shared" si="62"/>
        <v/>
      </c>
      <c r="S362" s="8" t="str">
        <f t="shared" si="63"/>
        <v/>
      </c>
      <c r="T362" s="8" t="str">
        <f t="shared" si="64"/>
        <v/>
      </c>
    </row>
    <row r="363" spans="1:20" x14ac:dyDescent="0.3">
      <c r="A363" s="176">
        <v>361</v>
      </c>
      <c r="B363" s="176" t="s">
        <v>7513</v>
      </c>
      <c r="E363" s="6" t="str">
        <f t="shared" si="55"/>
        <v/>
      </c>
      <c r="I363" t="str">
        <f t="shared" si="58"/>
        <v/>
      </c>
      <c r="J363" t="str">
        <f t="shared" si="56"/>
        <v/>
      </c>
      <c r="K363" t="str">
        <f t="shared" si="59"/>
        <v/>
      </c>
      <c r="L363" s="6" t="str">
        <f t="shared" si="60"/>
        <v/>
      </c>
      <c r="N363" s="201" t="s">
        <v>7521</v>
      </c>
      <c r="O363" t="str">
        <f t="shared" si="65"/>
        <v/>
      </c>
      <c r="P363" t="str">
        <f t="shared" si="61"/>
        <v/>
      </c>
      <c r="Q363" s="6" t="str">
        <f t="shared" si="57"/>
        <v/>
      </c>
      <c r="R363" s="6" t="str">
        <f t="shared" si="62"/>
        <v/>
      </c>
      <c r="S363" s="8" t="str">
        <f t="shared" si="63"/>
        <v/>
      </c>
      <c r="T363" s="8" t="str">
        <f t="shared" si="64"/>
        <v/>
      </c>
    </row>
    <row r="364" spans="1:20" x14ac:dyDescent="0.3">
      <c r="A364" s="176">
        <v>362</v>
      </c>
      <c r="B364" s="176" t="s">
        <v>7513</v>
      </c>
      <c r="E364" s="6" t="str">
        <f t="shared" si="55"/>
        <v/>
      </c>
      <c r="I364" t="str">
        <f t="shared" si="58"/>
        <v/>
      </c>
      <c r="J364" t="str">
        <f t="shared" si="56"/>
        <v/>
      </c>
      <c r="K364" t="str">
        <f t="shared" si="59"/>
        <v/>
      </c>
      <c r="L364" s="6" t="str">
        <f t="shared" si="60"/>
        <v/>
      </c>
      <c r="N364" s="201" t="s">
        <v>7521</v>
      </c>
      <c r="O364" t="str">
        <f t="shared" si="65"/>
        <v/>
      </c>
      <c r="P364" t="str">
        <f t="shared" si="61"/>
        <v/>
      </c>
      <c r="Q364" s="6" t="str">
        <f t="shared" si="57"/>
        <v/>
      </c>
      <c r="R364" s="6" t="str">
        <f t="shared" si="62"/>
        <v/>
      </c>
      <c r="S364" s="8" t="str">
        <f t="shared" si="63"/>
        <v/>
      </c>
      <c r="T364" s="8" t="str">
        <f t="shared" si="64"/>
        <v/>
      </c>
    </row>
    <row r="365" spans="1:20" x14ac:dyDescent="0.3">
      <c r="A365" s="176">
        <v>363</v>
      </c>
      <c r="B365" s="176" t="s">
        <v>7513</v>
      </c>
      <c r="E365" s="6" t="str">
        <f t="shared" si="55"/>
        <v/>
      </c>
      <c r="I365" t="str">
        <f t="shared" si="58"/>
        <v/>
      </c>
      <c r="J365" t="str">
        <f t="shared" si="56"/>
        <v/>
      </c>
      <c r="K365" t="str">
        <f t="shared" si="59"/>
        <v/>
      </c>
      <c r="L365" s="6" t="str">
        <f t="shared" si="60"/>
        <v/>
      </c>
      <c r="N365" s="201" t="s">
        <v>7521</v>
      </c>
      <c r="O365" t="str">
        <f t="shared" si="65"/>
        <v/>
      </c>
      <c r="P365" t="str">
        <f t="shared" si="61"/>
        <v/>
      </c>
      <c r="Q365" s="6" t="str">
        <f t="shared" si="57"/>
        <v/>
      </c>
      <c r="R365" s="6" t="str">
        <f t="shared" si="62"/>
        <v/>
      </c>
      <c r="S365" s="8" t="str">
        <f t="shared" si="63"/>
        <v/>
      </c>
      <c r="T365" s="8" t="str">
        <f t="shared" si="64"/>
        <v/>
      </c>
    </row>
    <row r="366" spans="1:20" x14ac:dyDescent="0.3">
      <c r="A366" s="176">
        <v>364</v>
      </c>
      <c r="B366" s="176" t="s">
        <v>7513</v>
      </c>
      <c r="E366" s="6" t="str">
        <f t="shared" si="55"/>
        <v/>
      </c>
      <c r="I366" t="str">
        <f t="shared" si="58"/>
        <v/>
      </c>
      <c r="J366" t="str">
        <f t="shared" si="56"/>
        <v/>
      </c>
      <c r="K366" t="str">
        <f t="shared" si="59"/>
        <v/>
      </c>
      <c r="L366" s="6" t="str">
        <f t="shared" si="60"/>
        <v/>
      </c>
      <c r="N366" s="201" t="s">
        <v>7521</v>
      </c>
      <c r="O366" t="str">
        <f t="shared" si="65"/>
        <v/>
      </c>
      <c r="P366" t="str">
        <f t="shared" si="61"/>
        <v/>
      </c>
      <c r="Q366" s="6" t="str">
        <f t="shared" si="57"/>
        <v/>
      </c>
      <c r="R366" s="6" t="str">
        <f t="shared" si="62"/>
        <v/>
      </c>
      <c r="S366" s="8" t="str">
        <f t="shared" si="63"/>
        <v/>
      </c>
      <c r="T366" s="8" t="str">
        <f t="shared" si="64"/>
        <v/>
      </c>
    </row>
    <row r="367" spans="1:20" x14ac:dyDescent="0.3">
      <c r="A367" s="176">
        <v>365</v>
      </c>
      <c r="B367" s="176" t="s">
        <v>7513</v>
      </c>
      <c r="E367" s="6" t="str">
        <f t="shared" si="55"/>
        <v/>
      </c>
      <c r="I367" t="str">
        <f t="shared" si="58"/>
        <v/>
      </c>
      <c r="J367" t="str">
        <f t="shared" si="56"/>
        <v/>
      </c>
      <c r="K367" t="str">
        <f t="shared" si="59"/>
        <v/>
      </c>
      <c r="L367" s="6" t="str">
        <f t="shared" si="60"/>
        <v/>
      </c>
      <c r="N367" s="201" t="s">
        <v>7521</v>
      </c>
      <c r="O367" t="str">
        <f t="shared" si="65"/>
        <v/>
      </c>
      <c r="P367" t="str">
        <f t="shared" si="61"/>
        <v/>
      </c>
      <c r="Q367" s="6" t="str">
        <f t="shared" si="57"/>
        <v/>
      </c>
      <c r="R367" s="6" t="str">
        <f t="shared" si="62"/>
        <v/>
      </c>
      <c r="S367" s="8" t="str">
        <f t="shared" si="63"/>
        <v/>
      </c>
      <c r="T367" s="8" t="str">
        <f t="shared" si="64"/>
        <v/>
      </c>
    </row>
    <row r="368" spans="1:20" x14ac:dyDescent="0.3">
      <c r="A368" s="176">
        <v>366</v>
      </c>
      <c r="B368" s="176" t="s">
        <v>7513</v>
      </c>
      <c r="E368" s="6" t="str">
        <f t="shared" si="55"/>
        <v/>
      </c>
      <c r="I368" t="str">
        <f t="shared" si="58"/>
        <v/>
      </c>
      <c r="J368" t="str">
        <f t="shared" si="56"/>
        <v/>
      </c>
      <c r="K368" t="str">
        <f t="shared" si="59"/>
        <v/>
      </c>
      <c r="L368" s="6" t="str">
        <f t="shared" si="60"/>
        <v/>
      </c>
      <c r="N368" s="201" t="s">
        <v>7521</v>
      </c>
      <c r="O368" t="str">
        <f t="shared" si="65"/>
        <v/>
      </c>
      <c r="P368" t="str">
        <f t="shared" si="61"/>
        <v/>
      </c>
      <c r="Q368" s="6" t="str">
        <f t="shared" si="57"/>
        <v/>
      </c>
      <c r="R368" s="6" t="str">
        <f t="shared" si="62"/>
        <v/>
      </c>
      <c r="S368" s="8" t="str">
        <f t="shared" si="63"/>
        <v/>
      </c>
      <c r="T368" s="8" t="str">
        <f t="shared" si="64"/>
        <v/>
      </c>
    </row>
    <row r="369" spans="1:20" x14ac:dyDescent="0.3">
      <c r="A369" s="176">
        <v>367</v>
      </c>
      <c r="B369" s="176" t="s">
        <v>7513</v>
      </c>
      <c r="E369" s="6" t="str">
        <f t="shared" si="55"/>
        <v/>
      </c>
      <c r="I369" t="str">
        <f t="shared" si="58"/>
        <v/>
      </c>
      <c r="J369" t="str">
        <f t="shared" si="56"/>
        <v/>
      </c>
      <c r="K369" t="str">
        <f t="shared" si="59"/>
        <v/>
      </c>
      <c r="L369" s="6" t="str">
        <f t="shared" si="60"/>
        <v/>
      </c>
      <c r="N369" s="201" t="s">
        <v>7521</v>
      </c>
      <c r="O369" t="str">
        <f t="shared" si="65"/>
        <v/>
      </c>
      <c r="P369" t="str">
        <f t="shared" si="61"/>
        <v/>
      </c>
      <c r="Q369" s="6" t="str">
        <f t="shared" si="57"/>
        <v/>
      </c>
      <c r="R369" s="6" t="str">
        <f t="shared" si="62"/>
        <v/>
      </c>
      <c r="S369" s="8" t="str">
        <f t="shared" si="63"/>
        <v/>
      </c>
      <c r="T369" s="8" t="str">
        <f t="shared" si="64"/>
        <v/>
      </c>
    </row>
    <row r="370" spans="1:20" x14ac:dyDescent="0.3">
      <c r="A370" s="176">
        <v>368</v>
      </c>
      <c r="B370" s="176" t="s">
        <v>7513</v>
      </c>
      <c r="E370" s="6" t="str">
        <f t="shared" si="55"/>
        <v/>
      </c>
      <c r="I370" t="str">
        <f t="shared" si="58"/>
        <v/>
      </c>
      <c r="J370" t="str">
        <f t="shared" si="56"/>
        <v/>
      </c>
      <c r="K370" t="str">
        <f t="shared" si="59"/>
        <v/>
      </c>
      <c r="L370" s="6" t="str">
        <f t="shared" si="60"/>
        <v/>
      </c>
      <c r="N370" s="201" t="s">
        <v>7521</v>
      </c>
      <c r="O370" t="str">
        <f t="shared" si="65"/>
        <v/>
      </c>
      <c r="P370" t="str">
        <f t="shared" si="61"/>
        <v/>
      </c>
      <c r="Q370" s="6" t="str">
        <f t="shared" si="57"/>
        <v/>
      </c>
      <c r="R370" s="6" t="str">
        <f t="shared" si="62"/>
        <v/>
      </c>
      <c r="S370" s="8" t="str">
        <f t="shared" si="63"/>
        <v/>
      </c>
      <c r="T370" s="8" t="str">
        <f t="shared" si="64"/>
        <v/>
      </c>
    </row>
    <row r="371" spans="1:20" x14ac:dyDescent="0.3">
      <c r="A371" s="176">
        <v>369</v>
      </c>
      <c r="B371" s="176" t="s">
        <v>7513</v>
      </c>
      <c r="E371" s="6" t="str">
        <f t="shared" si="55"/>
        <v/>
      </c>
      <c r="I371" t="str">
        <f t="shared" si="58"/>
        <v/>
      </c>
      <c r="J371" t="str">
        <f t="shared" si="56"/>
        <v/>
      </c>
      <c r="K371" t="str">
        <f t="shared" si="59"/>
        <v/>
      </c>
      <c r="L371" s="6" t="str">
        <f t="shared" si="60"/>
        <v/>
      </c>
      <c r="N371" s="201" t="s">
        <v>7521</v>
      </c>
      <c r="O371" t="str">
        <f t="shared" si="65"/>
        <v/>
      </c>
      <c r="P371" t="str">
        <f t="shared" si="61"/>
        <v/>
      </c>
      <c r="Q371" s="6" t="str">
        <f t="shared" si="57"/>
        <v/>
      </c>
      <c r="R371" s="6" t="str">
        <f t="shared" si="62"/>
        <v/>
      </c>
      <c r="S371" s="8" t="str">
        <f t="shared" si="63"/>
        <v/>
      </c>
      <c r="T371" s="8" t="str">
        <f t="shared" si="64"/>
        <v/>
      </c>
    </row>
    <row r="372" spans="1:20" x14ac:dyDescent="0.3">
      <c r="A372" s="176">
        <v>370</v>
      </c>
      <c r="B372" s="176" t="s">
        <v>7513</v>
      </c>
      <c r="E372" s="6" t="str">
        <f t="shared" si="55"/>
        <v/>
      </c>
      <c r="I372" t="str">
        <f t="shared" si="58"/>
        <v/>
      </c>
      <c r="J372" t="str">
        <f t="shared" si="56"/>
        <v/>
      </c>
      <c r="K372" t="str">
        <f t="shared" si="59"/>
        <v/>
      </c>
      <c r="L372" s="6" t="str">
        <f t="shared" si="60"/>
        <v/>
      </c>
      <c r="N372" s="201" t="s">
        <v>7521</v>
      </c>
      <c r="O372" t="str">
        <f t="shared" si="65"/>
        <v/>
      </c>
      <c r="P372" t="str">
        <f t="shared" si="61"/>
        <v/>
      </c>
      <c r="Q372" s="6" t="str">
        <f t="shared" si="57"/>
        <v/>
      </c>
      <c r="R372" s="6" t="str">
        <f t="shared" si="62"/>
        <v/>
      </c>
      <c r="S372" s="8" t="str">
        <f t="shared" si="63"/>
        <v/>
      </c>
      <c r="T372" s="8" t="str">
        <f t="shared" si="64"/>
        <v/>
      </c>
    </row>
    <row r="373" spans="1:20" x14ac:dyDescent="0.3">
      <c r="A373" s="176">
        <v>371</v>
      </c>
      <c r="B373" s="176" t="s">
        <v>7513</v>
      </c>
      <c r="E373" s="6" t="str">
        <f t="shared" si="55"/>
        <v/>
      </c>
      <c r="I373" t="str">
        <f t="shared" si="58"/>
        <v/>
      </c>
      <c r="J373" t="str">
        <f t="shared" si="56"/>
        <v/>
      </c>
      <c r="K373" t="str">
        <f t="shared" si="59"/>
        <v/>
      </c>
      <c r="L373" s="6" t="str">
        <f t="shared" si="60"/>
        <v/>
      </c>
      <c r="N373" s="201" t="s">
        <v>7521</v>
      </c>
      <c r="O373" t="str">
        <f t="shared" si="65"/>
        <v/>
      </c>
      <c r="P373" t="str">
        <f t="shared" si="61"/>
        <v/>
      </c>
      <c r="Q373" s="6" t="str">
        <f t="shared" si="57"/>
        <v/>
      </c>
      <c r="R373" s="6" t="str">
        <f t="shared" si="62"/>
        <v/>
      </c>
      <c r="S373" s="8" t="str">
        <f t="shared" si="63"/>
        <v/>
      </c>
      <c r="T373" s="8" t="str">
        <f t="shared" si="64"/>
        <v/>
      </c>
    </row>
    <row r="374" spans="1:20" x14ac:dyDescent="0.3">
      <c r="A374" s="176">
        <v>372</v>
      </c>
      <c r="B374" s="176" t="s">
        <v>7513</v>
      </c>
      <c r="E374" s="6" t="str">
        <f t="shared" si="55"/>
        <v/>
      </c>
      <c r="I374" t="str">
        <f t="shared" si="58"/>
        <v/>
      </c>
      <c r="J374" t="str">
        <f t="shared" si="56"/>
        <v/>
      </c>
      <c r="K374" t="str">
        <f t="shared" si="59"/>
        <v/>
      </c>
      <c r="L374" s="6" t="str">
        <f t="shared" si="60"/>
        <v/>
      </c>
      <c r="N374" s="201" t="s">
        <v>7521</v>
      </c>
      <c r="O374" t="str">
        <f t="shared" si="65"/>
        <v/>
      </c>
      <c r="P374" t="str">
        <f t="shared" si="61"/>
        <v/>
      </c>
      <c r="Q374" s="6" t="str">
        <f t="shared" si="57"/>
        <v/>
      </c>
      <c r="R374" s="6" t="str">
        <f t="shared" si="62"/>
        <v/>
      </c>
      <c r="S374" s="8" t="str">
        <f t="shared" si="63"/>
        <v/>
      </c>
      <c r="T374" s="8" t="str">
        <f t="shared" si="64"/>
        <v/>
      </c>
    </row>
    <row r="375" spans="1:20" x14ac:dyDescent="0.3">
      <c r="A375" s="176">
        <v>373</v>
      </c>
      <c r="B375" s="176" t="s">
        <v>7513</v>
      </c>
      <c r="E375" s="6" t="str">
        <f t="shared" si="55"/>
        <v/>
      </c>
      <c r="I375" t="str">
        <f t="shared" si="58"/>
        <v/>
      </c>
      <c r="J375" t="str">
        <f t="shared" si="56"/>
        <v/>
      </c>
      <c r="K375" t="str">
        <f t="shared" si="59"/>
        <v/>
      </c>
      <c r="L375" s="6" t="str">
        <f t="shared" si="60"/>
        <v/>
      </c>
      <c r="N375" s="201" t="s">
        <v>7521</v>
      </c>
      <c r="O375" t="str">
        <f t="shared" si="65"/>
        <v/>
      </c>
      <c r="P375" t="str">
        <f t="shared" si="61"/>
        <v/>
      </c>
      <c r="Q375" s="6" t="str">
        <f t="shared" si="57"/>
        <v/>
      </c>
      <c r="R375" s="6" t="str">
        <f t="shared" si="62"/>
        <v/>
      </c>
      <c r="S375" s="8" t="str">
        <f t="shared" si="63"/>
        <v/>
      </c>
      <c r="T375" s="8" t="str">
        <f t="shared" si="64"/>
        <v/>
      </c>
    </row>
    <row r="376" spans="1:20" x14ac:dyDescent="0.3">
      <c r="A376" s="176">
        <v>374</v>
      </c>
      <c r="B376" s="176" t="s">
        <v>7513</v>
      </c>
      <c r="E376" s="6" t="str">
        <f t="shared" si="55"/>
        <v/>
      </c>
      <c r="I376" t="str">
        <f t="shared" si="58"/>
        <v/>
      </c>
      <c r="J376" t="str">
        <f t="shared" si="56"/>
        <v/>
      </c>
      <c r="K376" t="str">
        <f t="shared" si="59"/>
        <v/>
      </c>
      <c r="L376" s="6" t="str">
        <f t="shared" si="60"/>
        <v/>
      </c>
      <c r="N376" s="201" t="s">
        <v>7521</v>
      </c>
      <c r="O376" t="str">
        <f t="shared" si="65"/>
        <v/>
      </c>
      <c r="P376" t="str">
        <f t="shared" si="61"/>
        <v/>
      </c>
      <c r="Q376" s="6" t="str">
        <f t="shared" si="57"/>
        <v/>
      </c>
      <c r="R376" s="6" t="str">
        <f t="shared" si="62"/>
        <v/>
      </c>
      <c r="S376" s="8" t="str">
        <f t="shared" si="63"/>
        <v/>
      </c>
      <c r="T376" s="8" t="str">
        <f t="shared" si="64"/>
        <v/>
      </c>
    </row>
    <row r="377" spans="1:20" x14ac:dyDescent="0.3">
      <c r="A377" s="176">
        <v>375</v>
      </c>
      <c r="B377" s="176" t="s">
        <v>7513</v>
      </c>
      <c r="E377" s="6" t="str">
        <f t="shared" si="55"/>
        <v/>
      </c>
      <c r="I377" t="str">
        <f t="shared" si="58"/>
        <v/>
      </c>
      <c r="J377" t="str">
        <f t="shared" si="56"/>
        <v/>
      </c>
      <c r="K377" t="str">
        <f t="shared" si="59"/>
        <v/>
      </c>
      <c r="L377" s="6" t="str">
        <f t="shared" si="60"/>
        <v/>
      </c>
      <c r="N377" s="201" t="s">
        <v>7521</v>
      </c>
      <c r="O377" t="str">
        <f t="shared" si="65"/>
        <v/>
      </c>
      <c r="P377" t="str">
        <f t="shared" si="61"/>
        <v/>
      </c>
      <c r="Q377" s="6" t="str">
        <f t="shared" si="57"/>
        <v/>
      </c>
      <c r="R377" s="6" t="str">
        <f t="shared" si="62"/>
        <v/>
      </c>
      <c r="S377" s="8" t="str">
        <f t="shared" si="63"/>
        <v/>
      </c>
      <c r="T377" s="8" t="str">
        <f t="shared" si="64"/>
        <v/>
      </c>
    </row>
    <row r="378" spans="1:20" x14ac:dyDescent="0.3">
      <c r="A378" s="176">
        <v>376</v>
      </c>
      <c r="B378" s="176" t="s">
        <v>7513</v>
      </c>
      <c r="E378" s="6" t="str">
        <f t="shared" si="55"/>
        <v/>
      </c>
      <c r="I378" t="str">
        <f t="shared" si="58"/>
        <v/>
      </c>
      <c r="J378" t="str">
        <f t="shared" si="56"/>
        <v/>
      </c>
      <c r="K378" t="str">
        <f t="shared" si="59"/>
        <v/>
      </c>
      <c r="L378" s="6" t="str">
        <f t="shared" si="60"/>
        <v/>
      </c>
      <c r="N378" s="201" t="s">
        <v>7521</v>
      </c>
      <c r="O378" t="str">
        <f t="shared" si="65"/>
        <v/>
      </c>
      <c r="P378" t="str">
        <f t="shared" si="61"/>
        <v/>
      </c>
      <c r="Q378" s="6" t="str">
        <f t="shared" si="57"/>
        <v/>
      </c>
      <c r="R378" s="6" t="str">
        <f t="shared" si="62"/>
        <v/>
      </c>
      <c r="S378" s="8" t="str">
        <f t="shared" si="63"/>
        <v/>
      </c>
      <c r="T378" s="8" t="str">
        <f t="shared" si="64"/>
        <v/>
      </c>
    </row>
    <row r="379" spans="1:20" x14ac:dyDescent="0.3">
      <c r="A379" s="176">
        <v>377</v>
      </c>
      <c r="B379" s="176" t="s">
        <v>7513</v>
      </c>
      <c r="E379" s="6" t="str">
        <f t="shared" si="55"/>
        <v/>
      </c>
      <c r="I379" t="str">
        <f t="shared" si="58"/>
        <v/>
      </c>
      <c r="J379" t="str">
        <f t="shared" si="56"/>
        <v/>
      </c>
      <c r="K379" t="str">
        <f t="shared" si="59"/>
        <v/>
      </c>
      <c r="L379" s="6" t="str">
        <f t="shared" si="60"/>
        <v/>
      </c>
      <c r="N379" s="201" t="s">
        <v>7521</v>
      </c>
      <c r="O379" t="str">
        <f t="shared" si="65"/>
        <v/>
      </c>
      <c r="P379" t="str">
        <f t="shared" si="61"/>
        <v/>
      </c>
      <c r="Q379" s="6" t="str">
        <f t="shared" si="57"/>
        <v/>
      </c>
      <c r="R379" s="6" t="str">
        <f t="shared" si="62"/>
        <v/>
      </c>
      <c r="S379" s="8" t="str">
        <f t="shared" si="63"/>
        <v/>
      </c>
      <c r="T379" s="8" t="str">
        <f t="shared" si="64"/>
        <v/>
      </c>
    </row>
    <row r="380" spans="1:20" x14ac:dyDescent="0.3">
      <c r="A380" s="176">
        <v>378</v>
      </c>
      <c r="B380" s="176" t="s">
        <v>7513</v>
      </c>
      <c r="E380" s="6" t="str">
        <f t="shared" si="55"/>
        <v/>
      </c>
      <c r="I380" t="str">
        <f t="shared" si="58"/>
        <v/>
      </c>
      <c r="J380" t="str">
        <f t="shared" si="56"/>
        <v/>
      </c>
      <c r="K380" t="str">
        <f t="shared" si="59"/>
        <v/>
      </c>
      <c r="L380" s="6" t="str">
        <f t="shared" si="60"/>
        <v/>
      </c>
      <c r="N380" s="201" t="s">
        <v>7521</v>
      </c>
      <c r="O380" t="str">
        <f t="shared" si="65"/>
        <v/>
      </c>
      <c r="P380" t="str">
        <f t="shared" si="61"/>
        <v/>
      </c>
      <c r="Q380" s="6" t="str">
        <f t="shared" si="57"/>
        <v/>
      </c>
      <c r="R380" s="6" t="str">
        <f t="shared" si="62"/>
        <v/>
      </c>
      <c r="S380" s="8" t="str">
        <f t="shared" si="63"/>
        <v/>
      </c>
      <c r="T380" s="8" t="str">
        <f t="shared" si="64"/>
        <v/>
      </c>
    </row>
    <row r="381" spans="1:20" x14ac:dyDescent="0.3">
      <c r="A381" s="176">
        <v>379</v>
      </c>
      <c r="B381" s="176" t="s">
        <v>7513</v>
      </c>
      <c r="E381" s="6" t="str">
        <f t="shared" si="55"/>
        <v/>
      </c>
      <c r="I381" t="str">
        <f t="shared" si="58"/>
        <v/>
      </c>
      <c r="J381" t="str">
        <f t="shared" si="56"/>
        <v/>
      </c>
      <c r="K381" t="str">
        <f t="shared" si="59"/>
        <v/>
      </c>
      <c r="L381" s="6" t="str">
        <f t="shared" si="60"/>
        <v/>
      </c>
      <c r="N381" s="201" t="s">
        <v>7521</v>
      </c>
      <c r="O381" t="str">
        <f t="shared" si="65"/>
        <v/>
      </c>
      <c r="P381" t="str">
        <f t="shared" si="61"/>
        <v/>
      </c>
      <c r="Q381" s="6" t="str">
        <f t="shared" si="57"/>
        <v/>
      </c>
      <c r="R381" s="6" t="str">
        <f t="shared" si="62"/>
        <v/>
      </c>
      <c r="S381" s="8" t="str">
        <f t="shared" si="63"/>
        <v/>
      </c>
      <c r="T381" s="8" t="str">
        <f t="shared" si="64"/>
        <v/>
      </c>
    </row>
    <row r="382" spans="1:20" x14ac:dyDescent="0.3">
      <c r="A382" s="176">
        <v>380</v>
      </c>
      <c r="B382" s="176" t="s">
        <v>7513</v>
      </c>
      <c r="E382" s="6" t="str">
        <f t="shared" si="55"/>
        <v/>
      </c>
      <c r="I382" t="str">
        <f t="shared" si="58"/>
        <v/>
      </c>
      <c r="J382" t="str">
        <f t="shared" si="56"/>
        <v/>
      </c>
      <c r="K382" t="str">
        <f t="shared" si="59"/>
        <v/>
      </c>
      <c r="L382" s="6" t="str">
        <f t="shared" si="60"/>
        <v/>
      </c>
      <c r="N382" s="201" t="s">
        <v>7521</v>
      </c>
      <c r="O382" t="str">
        <f t="shared" si="65"/>
        <v/>
      </c>
      <c r="P382" t="str">
        <f t="shared" si="61"/>
        <v/>
      </c>
      <c r="Q382" s="6" t="str">
        <f t="shared" si="57"/>
        <v/>
      </c>
      <c r="R382" s="6" t="str">
        <f t="shared" si="62"/>
        <v/>
      </c>
      <c r="S382" s="8" t="str">
        <f t="shared" si="63"/>
        <v/>
      </c>
      <c r="T382" s="8" t="str">
        <f t="shared" si="64"/>
        <v/>
      </c>
    </row>
    <row r="383" spans="1:20" x14ac:dyDescent="0.3">
      <c r="A383" s="176">
        <v>381</v>
      </c>
      <c r="B383" s="176" t="s">
        <v>7513</v>
      </c>
      <c r="E383" s="6" t="str">
        <f t="shared" si="55"/>
        <v/>
      </c>
      <c r="I383" t="str">
        <f t="shared" si="58"/>
        <v/>
      </c>
      <c r="J383" t="str">
        <f t="shared" si="56"/>
        <v/>
      </c>
      <c r="K383" t="str">
        <f t="shared" si="59"/>
        <v/>
      </c>
      <c r="L383" s="6" t="str">
        <f t="shared" si="60"/>
        <v/>
      </c>
      <c r="N383" s="201" t="s">
        <v>7521</v>
      </c>
      <c r="O383" t="str">
        <f t="shared" si="65"/>
        <v/>
      </c>
      <c r="P383" t="str">
        <f t="shared" si="61"/>
        <v/>
      </c>
      <c r="Q383" s="6" t="str">
        <f t="shared" si="57"/>
        <v/>
      </c>
      <c r="R383" s="6" t="str">
        <f t="shared" si="62"/>
        <v/>
      </c>
      <c r="S383" s="8" t="str">
        <f t="shared" si="63"/>
        <v/>
      </c>
      <c r="T383" s="8" t="str">
        <f t="shared" si="64"/>
        <v/>
      </c>
    </row>
    <row r="384" spans="1:20" x14ac:dyDescent="0.3">
      <c r="A384" s="176">
        <v>382</v>
      </c>
      <c r="B384" s="176" t="s">
        <v>7513</v>
      </c>
      <c r="E384" s="6" t="str">
        <f t="shared" si="55"/>
        <v/>
      </c>
      <c r="I384" t="str">
        <f t="shared" si="58"/>
        <v/>
      </c>
      <c r="J384" t="str">
        <f t="shared" si="56"/>
        <v/>
      </c>
      <c r="K384" t="str">
        <f t="shared" si="59"/>
        <v/>
      </c>
      <c r="L384" s="6" t="str">
        <f t="shared" si="60"/>
        <v/>
      </c>
      <c r="N384" s="201" t="s">
        <v>7521</v>
      </c>
      <c r="O384" t="str">
        <f t="shared" si="65"/>
        <v/>
      </c>
      <c r="P384" t="str">
        <f t="shared" si="61"/>
        <v/>
      </c>
      <c r="Q384" s="6" t="str">
        <f t="shared" si="57"/>
        <v/>
      </c>
      <c r="R384" s="6" t="str">
        <f t="shared" si="62"/>
        <v/>
      </c>
      <c r="S384" s="8" t="str">
        <f t="shared" si="63"/>
        <v/>
      </c>
      <c r="T384" s="8" t="str">
        <f t="shared" si="64"/>
        <v/>
      </c>
    </row>
    <row r="385" spans="1:20" x14ac:dyDescent="0.3">
      <c r="A385" s="176">
        <v>383</v>
      </c>
      <c r="B385" s="176" t="s">
        <v>7513</v>
      </c>
      <c r="E385" s="6" t="str">
        <f t="shared" si="55"/>
        <v/>
      </c>
      <c r="I385" t="str">
        <f t="shared" si="58"/>
        <v/>
      </c>
      <c r="J385" t="str">
        <f t="shared" si="56"/>
        <v/>
      </c>
      <c r="K385" t="str">
        <f t="shared" si="59"/>
        <v/>
      </c>
      <c r="L385" s="6" t="str">
        <f t="shared" si="60"/>
        <v/>
      </c>
      <c r="N385" s="201" t="s">
        <v>7521</v>
      </c>
      <c r="O385" t="str">
        <f t="shared" si="65"/>
        <v/>
      </c>
      <c r="P385" t="str">
        <f t="shared" si="61"/>
        <v/>
      </c>
      <c r="Q385" s="6" t="str">
        <f t="shared" si="57"/>
        <v/>
      </c>
      <c r="R385" s="6" t="str">
        <f t="shared" si="62"/>
        <v/>
      </c>
      <c r="S385" s="8" t="str">
        <f t="shared" si="63"/>
        <v/>
      </c>
      <c r="T385" s="8" t="str">
        <f t="shared" si="64"/>
        <v/>
      </c>
    </row>
    <row r="386" spans="1:20" x14ac:dyDescent="0.3">
      <c r="A386" s="176">
        <v>384</v>
      </c>
      <c r="B386" s="176" t="s">
        <v>7513</v>
      </c>
      <c r="E386" s="6" t="str">
        <f t="shared" si="55"/>
        <v/>
      </c>
      <c r="I386" t="str">
        <f t="shared" si="58"/>
        <v/>
      </c>
      <c r="J386" t="str">
        <f t="shared" si="56"/>
        <v/>
      </c>
      <c r="K386" t="str">
        <f t="shared" si="59"/>
        <v/>
      </c>
      <c r="L386" s="6" t="str">
        <f t="shared" si="60"/>
        <v/>
      </c>
      <c r="N386" s="201" t="s">
        <v>7521</v>
      </c>
      <c r="O386" t="str">
        <f t="shared" si="65"/>
        <v/>
      </c>
      <c r="P386" t="str">
        <f t="shared" si="61"/>
        <v/>
      </c>
      <c r="Q386" s="6" t="str">
        <f t="shared" si="57"/>
        <v/>
      </c>
      <c r="R386" s="6" t="str">
        <f t="shared" si="62"/>
        <v/>
      </c>
      <c r="S386" s="8" t="str">
        <f t="shared" si="63"/>
        <v/>
      </c>
      <c r="T386" s="8" t="str">
        <f t="shared" si="64"/>
        <v/>
      </c>
    </row>
    <row r="387" spans="1:20" x14ac:dyDescent="0.3">
      <c r="A387" s="176">
        <v>385</v>
      </c>
      <c r="B387" s="176" t="s">
        <v>7513</v>
      </c>
      <c r="E387" s="6" t="str">
        <f t="shared" ref="E387:E450" si="66">IFERROR(VLOOKUP(D387,Rate,3,FALSE),"")</f>
        <v/>
      </c>
      <c r="I387" t="str">
        <f t="shared" si="58"/>
        <v/>
      </c>
      <c r="J387" t="str">
        <f t="shared" ref="J387:J450" si="67">IFERROR(VLOOKUP(B387,ExchangeFee,2,FALSE)*I387,"")</f>
        <v/>
      </c>
      <c r="K387" t="str">
        <f t="shared" si="59"/>
        <v/>
      </c>
      <c r="L387" s="6" t="str">
        <f t="shared" si="60"/>
        <v/>
      </c>
      <c r="N387" s="201" t="s">
        <v>7521</v>
      </c>
      <c r="O387" t="str">
        <f t="shared" si="65"/>
        <v/>
      </c>
      <c r="P387" t="str">
        <f t="shared" si="61"/>
        <v/>
      </c>
      <c r="Q387" s="6" t="str">
        <f t="shared" ref="Q387:Q450" si="68">IFERROR(VLOOKUP(B387,ExchangeFee,2,FALSE)*P387,"")</f>
        <v/>
      </c>
      <c r="R387" s="6" t="str">
        <f t="shared" si="62"/>
        <v/>
      </c>
      <c r="S387" s="8" t="str">
        <f t="shared" si="63"/>
        <v/>
      </c>
      <c r="T387" s="8" t="str">
        <f t="shared" si="64"/>
        <v/>
      </c>
    </row>
    <row r="388" spans="1:20" x14ac:dyDescent="0.3">
      <c r="A388" s="176">
        <v>386</v>
      </c>
      <c r="B388" s="176" t="s">
        <v>7513</v>
      </c>
      <c r="E388" s="6" t="str">
        <f t="shared" si="66"/>
        <v/>
      </c>
      <c r="I388" t="str">
        <f t="shared" ref="I388:I451" si="69">IFERROR(H388/G388,"")</f>
        <v/>
      </c>
      <c r="J388" t="str">
        <f t="shared" si="67"/>
        <v/>
      </c>
      <c r="K388" t="str">
        <f t="shared" ref="K388:K451" si="70">IFERROR(I388-J388,"")</f>
        <v/>
      </c>
      <c r="L388" s="6" t="str">
        <f t="shared" ref="L388:L451" si="71">IFERROR(K388*G388,"")</f>
        <v/>
      </c>
      <c r="N388" s="201" t="s">
        <v>7521</v>
      </c>
      <c r="O388" t="str">
        <f t="shared" si="65"/>
        <v/>
      </c>
      <c r="P388" t="str">
        <f t="shared" ref="P388:P451" si="72">IFERROR(O388*N388,"")</f>
        <v/>
      </c>
      <c r="Q388" s="6" t="str">
        <f t="shared" si="68"/>
        <v/>
      </c>
      <c r="R388" s="6" t="str">
        <f t="shared" ref="R388:R451" si="73">IFERROR(P388-Q388,"")</f>
        <v/>
      </c>
      <c r="S388" s="8" t="str">
        <f t="shared" ref="S388:S451" si="74">IFERROR((N388-G388)/G388,"")</f>
        <v/>
      </c>
      <c r="T388" s="8" t="str">
        <f t="shared" ref="T388:T451" si="75">IFERROR((R388-H388)/H388,"")</f>
        <v/>
      </c>
    </row>
    <row r="389" spans="1:20" x14ac:dyDescent="0.3">
      <c r="A389" s="176">
        <v>387</v>
      </c>
      <c r="B389" s="176" t="s">
        <v>7513</v>
      </c>
      <c r="E389" s="6" t="str">
        <f t="shared" si="66"/>
        <v/>
      </c>
      <c r="I389" t="str">
        <f t="shared" si="69"/>
        <v/>
      </c>
      <c r="J389" t="str">
        <f t="shared" si="67"/>
        <v/>
      </c>
      <c r="K389" t="str">
        <f t="shared" si="70"/>
        <v/>
      </c>
      <c r="L389" s="6" t="str">
        <f t="shared" si="71"/>
        <v/>
      </c>
      <c r="N389" s="201" t="s">
        <v>7521</v>
      </c>
      <c r="O389" t="str">
        <f t="shared" ref="O389:O452" si="76">K389</f>
        <v/>
      </c>
      <c r="P389" t="str">
        <f t="shared" si="72"/>
        <v/>
      </c>
      <c r="Q389" s="6" t="str">
        <f t="shared" si="68"/>
        <v/>
      </c>
      <c r="R389" s="6" t="str">
        <f t="shared" si="73"/>
        <v/>
      </c>
      <c r="S389" s="8" t="str">
        <f t="shared" si="74"/>
        <v/>
      </c>
      <c r="T389" s="8" t="str">
        <f t="shared" si="75"/>
        <v/>
      </c>
    </row>
    <row r="390" spans="1:20" x14ac:dyDescent="0.3">
      <c r="A390" s="176">
        <v>388</v>
      </c>
      <c r="B390" s="176" t="s">
        <v>7513</v>
      </c>
      <c r="E390" s="6" t="str">
        <f t="shared" si="66"/>
        <v/>
      </c>
      <c r="I390" t="str">
        <f t="shared" si="69"/>
        <v/>
      </c>
      <c r="J390" t="str">
        <f t="shared" si="67"/>
        <v/>
      </c>
      <c r="K390" t="str">
        <f t="shared" si="70"/>
        <v/>
      </c>
      <c r="L390" s="6" t="str">
        <f t="shared" si="71"/>
        <v/>
      </c>
      <c r="N390" s="201" t="s">
        <v>7521</v>
      </c>
      <c r="O390" t="str">
        <f t="shared" si="76"/>
        <v/>
      </c>
      <c r="P390" t="str">
        <f t="shared" si="72"/>
        <v/>
      </c>
      <c r="Q390" s="6" t="str">
        <f t="shared" si="68"/>
        <v/>
      </c>
      <c r="R390" s="6" t="str">
        <f t="shared" si="73"/>
        <v/>
      </c>
      <c r="S390" s="8" t="str">
        <f t="shared" si="74"/>
        <v/>
      </c>
      <c r="T390" s="8" t="str">
        <f t="shared" si="75"/>
        <v/>
      </c>
    </row>
    <row r="391" spans="1:20" x14ac:dyDescent="0.3">
      <c r="A391" s="176">
        <v>389</v>
      </c>
      <c r="B391" s="176" t="s">
        <v>7513</v>
      </c>
      <c r="E391" s="6" t="str">
        <f t="shared" si="66"/>
        <v/>
      </c>
      <c r="I391" t="str">
        <f t="shared" si="69"/>
        <v/>
      </c>
      <c r="J391" t="str">
        <f t="shared" si="67"/>
        <v/>
      </c>
      <c r="K391" t="str">
        <f t="shared" si="70"/>
        <v/>
      </c>
      <c r="L391" s="6" t="str">
        <f t="shared" si="71"/>
        <v/>
      </c>
      <c r="N391" s="201" t="s">
        <v>7521</v>
      </c>
      <c r="O391" t="str">
        <f t="shared" si="76"/>
        <v/>
      </c>
      <c r="P391" t="str">
        <f t="shared" si="72"/>
        <v/>
      </c>
      <c r="Q391" s="6" t="str">
        <f t="shared" si="68"/>
        <v/>
      </c>
      <c r="R391" s="6" t="str">
        <f t="shared" si="73"/>
        <v/>
      </c>
      <c r="S391" s="8" t="str">
        <f t="shared" si="74"/>
        <v/>
      </c>
      <c r="T391" s="8" t="str">
        <f t="shared" si="75"/>
        <v/>
      </c>
    </row>
    <row r="392" spans="1:20" x14ac:dyDescent="0.3">
      <c r="A392" s="176">
        <v>390</v>
      </c>
      <c r="B392" s="176" t="s">
        <v>7513</v>
      </c>
      <c r="E392" s="6" t="str">
        <f t="shared" si="66"/>
        <v/>
      </c>
      <c r="I392" t="str">
        <f t="shared" si="69"/>
        <v/>
      </c>
      <c r="J392" t="str">
        <f t="shared" si="67"/>
        <v/>
      </c>
      <c r="K392" t="str">
        <f t="shared" si="70"/>
        <v/>
      </c>
      <c r="L392" s="6" t="str">
        <f t="shared" si="71"/>
        <v/>
      </c>
      <c r="N392" s="201" t="s">
        <v>7521</v>
      </c>
      <c r="O392" t="str">
        <f t="shared" si="76"/>
        <v/>
      </c>
      <c r="P392" t="str">
        <f t="shared" si="72"/>
        <v/>
      </c>
      <c r="Q392" s="6" t="str">
        <f t="shared" si="68"/>
        <v/>
      </c>
      <c r="R392" s="6" t="str">
        <f t="shared" si="73"/>
        <v/>
      </c>
      <c r="S392" s="8" t="str">
        <f t="shared" si="74"/>
        <v/>
      </c>
      <c r="T392" s="8" t="str">
        <f t="shared" si="75"/>
        <v/>
      </c>
    </row>
    <row r="393" spans="1:20" x14ac:dyDescent="0.3">
      <c r="A393" s="176">
        <v>391</v>
      </c>
      <c r="B393" s="176" t="s">
        <v>7513</v>
      </c>
      <c r="E393" s="6" t="str">
        <f t="shared" si="66"/>
        <v/>
      </c>
      <c r="I393" t="str">
        <f t="shared" si="69"/>
        <v/>
      </c>
      <c r="J393" t="str">
        <f t="shared" si="67"/>
        <v/>
      </c>
      <c r="K393" t="str">
        <f t="shared" si="70"/>
        <v/>
      </c>
      <c r="L393" s="6" t="str">
        <f t="shared" si="71"/>
        <v/>
      </c>
      <c r="N393" s="201" t="s">
        <v>7521</v>
      </c>
      <c r="O393" t="str">
        <f t="shared" si="76"/>
        <v/>
      </c>
      <c r="P393" t="str">
        <f t="shared" si="72"/>
        <v/>
      </c>
      <c r="Q393" s="6" t="str">
        <f t="shared" si="68"/>
        <v/>
      </c>
      <c r="R393" s="6" t="str">
        <f t="shared" si="73"/>
        <v/>
      </c>
      <c r="S393" s="8" t="str">
        <f t="shared" si="74"/>
        <v/>
      </c>
      <c r="T393" s="8" t="str">
        <f t="shared" si="75"/>
        <v/>
      </c>
    </row>
    <row r="394" spans="1:20" x14ac:dyDescent="0.3">
      <c r="A394" s="176">
        <v>392</v>
      </c>
      <c r="B394" s="176" t="s">
        <v>7513</v>
      </c>
      <c r="E394" s="6" t="str">
        <f t="shared" si="66"/>
        <v/>
      </c>
      <c r="I394" t="str">
        <f t="shared" si="69"/>
        <v/>
      </c>
      <c r="J394" t="str">
        <f t="shared" si="67"/>
        <v/>
      </c>
      <c r="K394" t="str">
        <f t="shared" si="70"/>
        <v/>
      </c>
      <c r="L394" s="6" t="str">
        <f t="shared" si="71"/>
        <v/>
      </c>
      <c r="N394" s="201" t="s">
        <v>7521</v>
      </c>
      <c r="O394" t="str">
        <f t="shared" si="76"/>
        <v/>
      </c>
      <c r="P394" t="str">
        <f t="shared" si="72"/>
        <v/>
      </c>
      <c r="Q394" s="6" t="str">
        <f t="shared" si="68"/>
        <v/>
      </c>
      <c r="R394" s="6" t="str">
        <f t="shared" si="73"/>
        <v/>
      </c>
      <c r="S394" s="8" t="str">
        <f t="shared" si="74"/>
        <v/>
      </c>
      <c r="T394" s="8" t="str">
        <f t="shared" si="75"/>
        <v/>
      </c>
    </row>
    <row r="395" spans="1:20" x14ac:dyDescent="0.3">
      <c r="A395" s="176">
        <v>393</v>
      </c>
      <c r="B395" s="176" t="s">
        <v>7513</v>
      </c>
      <c r="E395" s="6" t="str">
        <f t="shared" si="66"/>
        <v/>
      </c>
      <c r="I395" t="str">
        <f t="shared" si="69"/>
        <v/>
      </c>
      <c r="J395" t="str">
        <f t="shared" si="67"/>
        <v/>
      </c>
      <c r="K395" t="str">
        <f t="shared" si="70"/>
        <v/>
      </c>
      <c r="L395" s="6" t="str">
        <f t="shared" si="71"/>
        <v/>
      </c>
      <c r="N395" s="201" t="s">
        <v>7521</v>
      </c>
      <c r="O395" t="str">
        <f t="shared" si="76"/>
        <v/>
      </c>
      <c r="P395" t="str">
        <f t="shared" si="72"/>
        <v/>
      </c>
      <c r="Q395" s="6" t="str">
        <f t="shared" si="68"/>
        <v/>
      </c>
      <c r="R395" s="6" t="str">
        <f t="shared" si="73"/>
        <v/>
      </c>
      <c r="S395" s="8" t="str">
        <f t="shared" si="74"/>
        <v/>
      </c>
      <c r="T395" s="8" t="str">
        <f t="shared" si="75"/>
        <v/>
      </c>
    </row>
    <row r="396" spans="1:20" x14ac:dyDescent="0.3">
      <c r="A396" s="176">
        <v>394</v>
      </c>
      <c r="B396" s="176" t="s">
        <v>7513</v>
      </c>
      <c r="E396" s="6" t="str">
        <f t="shared" si="66"/>
        <v/>
      </c>
      <c r="I396" t="str">
        <f t="shared" si="69"/>
        <v/>
      </c>
      <c r="J396" t="str">
        <f t="shared" si="67"/>
        <v/>
      </c>
      <c r="K396" t="str">
        <f t="shared" si="70"/>
        <v/>
      </c>
      <c r="L396" s="6" t="str">
        <f t="shared" si="71"/>
        <v/>
      </c>
      <c r="N396" s="201" t="s">
        <v>7521</v>
      </c>
      <c r="O396" t="str">
        <f t="shared" si="76"/>
        <v/>
      </c>
      <c r="P396" t="str">
        <f t="shared" si="72"/>
        <v/>
      </c>
      <c r="Q396" s="6" t="str">
        <f t="shared" si="68"/>
        <v/>
      </c>
      <c r="R396" s="6" t="str">
        <f t="shared" si="73"/>
        <v/>
      </c>
      <c r="S396" s="8" t="str">
        <f t="shared" si="74"/>
        <v/>
      </c>
      <c r="T396" s="8" t="str">
        <f t="shared" si="75"/>
        <v/>
      </c>
    </row>
    <row r="397" spans="1:20" x14ac:dyDescent="0.3">
      <c r="A397" s="176">
        <v>395</v>
      </c>
      <c r="B397" s="176" t="s">
        <v>7513</v>
      </c>
      <c r="E397" s="6" t="str">
        <f t="shared" si="66"/>
        <v/>
      </c>
      <c r="I397" t="str">
        <f t="shared" si="69"/>
        <v/>
      </c>
      <c r="J397" t="str">
        <f t="shared" si="67"/>
        <v/>
      </c>
      <c r="K397" t="str">
        <f t="shared" si="70"/>
        <v/>
      </c>
      <c r="L397" s="6" t="str">
        <f t="shared" si="71"/>
        <v/>
      </c>
      <c r="N397" s="201" t="s">
        <v>7521</v>
      </c>
      <c r="O397" t="str">
        <f t="shared" si="76"/>
        <v/>
      </c>
      <c r="P397" t="str">
        <f t="shared" si="72"/>
        <v/>
      </c>
      <c r="Q397" s="6" t="str">
        <f t="shared" si="68"/>
        <v/>
      </c>
      <c r="R397" s="6" t="str">
        <f t="shared" si="73"/>
        <v/>
      </c>
      <c r="S397" s="8" t="str">
        <f t="shared" si="74"/>
        <v/>
      </c>
      <c r="T397" s="8" t="str">
        <f t="shared" si="75"/>
        <v/>
      </c>
    </row>
    <row r="398" spans="1:20" x14ac:dyDescent="0.3">
      <c r="A398" s="176">
        <v>396</v>
      </c>
      <c r="B398" s="176" t="s">
        <v>7513</v>
      </c>
      <c r="E398" s="6" t="str">
        <f t="shared" si="66"/>
        <v/>
      </c>
      <c r="I398" t="str">
        <f t="shared" si="69"/>
        <v/>
      </c>
      <c r="J398" t="str">
        <f t="shared" si="67"/>
        <v/>
      </c>
      <c r="K398" t="str">
        <f t="shared" si="70"/>
        <v/>
      </c>
      <c r="L398" s="6" t="str">
        <f t="shared" si="71"/>
        <v/>
      </c>
      <c r="N398" s="201" t="s">
        <v>7521</v>
      </c>
      <c r="O398" t="str">
        <f t="shared" si="76"/>
        <v/>
      </c>
      <c r="P398" t="str">
        <f t="shared" si="72"/>
        <v/>
      </c>
      <c r="Q398" s="6" t="str">
        <f t="shared" si="68"/>
        <v/>
      </c>
      <c r="R398" s="6" t="str">
        <f t="shared" si="73"/>
        <v/>
      </c>
      <c r="S398" s="8" t="str">
        <f t="shared" si="74"/>
        <v/>
      </c>
      <c r="T398" s="8" t="str">
        <f t="shared" si="75"/>
        <v/>
      </c>
    </row>
    <row r="399" spans="1:20" x14ac:dyDescent="0.3">
      <c r="A399" s="176">
        <v>397</v>
      </c>
      <c r="B399" s="176" t="s">
        <v>7513</v>
      </c>
      <c r="E399" s="6" t="str">
        <f t="shared" si="66"/>
        <v/>
      </c>
      <c r="I399" t="str">
        <f t="shared" si="69"/>
        <v/>
      </c>
      <c r="J399" t="str">
        <f t="shared" si="67"/>
        <v/>
      </c>
      <c r="K399" t="str">
        <f t="shared" si="70"/>
        <v/>
      </c>
      <c r="L399" s="6" t="str">
        <f t="shared" si="71"/>
        <v/>
      </c>
      <c r="N399" s="201" t="s">
        <v>7521</v>
      </c>
      <c r="O399" t="str">
        <f t="shared" si="76"/>
        <v/>
      </c>
      <c r="P399" t="str">
        <f t="shared" si="72"/>
        <v/>
      </c>
      <c r="Q399" s="6" t="str">
        <f t="shared" si="68"/>
        <v/>
      </c>
      <c r="R399" s="6" t="str">
        <f t="shared" si="73"/>
        <v/>
      </c>
      <c r="S399" s="8" t="str">
        <f t="shared" si="74"/>
        <v/>
      </c>
      <c r="T399" s="8" t="str">
        <f t="shared" si="75"/>
        <v/>
      </c>
    </row>
    <row r="400" spans="1:20" x14ac:dyDescent="0.3">
      <c r="A400" s="176">
        <v>398</v>
      </c>
      <c r="B400" s="176" t="s">
        <v>7513</v>
      </c>
      <c r="E400" s="6" t="str">
        <f t="shared" si="66"/>
        <v/>
      </c>
      <c r="I400" t="str">
        <f t="shared" si="69"/>
        <v/>
      </c>
      <c r="J400" t="str">
        <f t="shared" si="67"/>
        <v/>
      </c>
      <c r="K400" t="str">
        <f t="shared" si="70"/>
        <v/>
      </c>
      <c r="L400" s="6" t="str">
        <f t="shared" si="71"/>
        <v/>
      </c>
      <c r="N400" s="201" t="s">
        <v>7521</v>
      </c>
      <c r="O400" t="str">
        <f t="shared" si="76"/>
        <v/>
      </c>
      <c r="P400" t="str">
        <f t="shared" si="72"/>
        <v/>
      </c>
      <c r="Q400" s="6" t="str">
        <f t="shared" si="68"/>
        <v/>
      </c>
      <c r="R400" s="6" t="str">
        <f t="shared" si="73"/>
        <v/>
      </c>
      <c r="S400" s="8" t="str">
        <f t="shared" si="74"/>
        <v/>
      </c>
      <c r="T400" s="8" t="str">
        <f t="shared" si="75"/>
        <v/>
      </c>
    </row>
    <row r="401" spans="1:20" x14ac:dyDescent="0.3">
      <c r="A401" s="176">
        <v>399</v>
      </c>
      <c r="B401" s="176" t="s">
        <v>7513</v>
      </c>
      <c r="E401" s="6" t="str">
        <f t="shared" si="66"/>
        <v/>
      </c>
      <c r="I401" t="str">
        <f t="shared" si="69"/>
        <v/>
      </c>
      <c r="J401" t="str">
        <f t="shared" si="67"/>
        <v/>
      </c>
      <c r="K401" t="str">
        <f t="shared" si="70"/>
        <v/>
      </c>
      <c r="L401" s="6" t="str">
        <f t="shared" si="71"/>
        <v/>
      </c>
      <c r="N401" s="201" t="s">
        <v>7521</v>
      </c>
      <c r="O401" t="str">
        <f t="shared" si="76"/>
        <v/>
      </c>
      <c r="P401" t="str">
        <f t="shared" si="72"/>
        <v/>
      </c>
      <c r="Q401" s="6" t="str">
        <f t="shared" si="68"/>
        <v/>
      </c>
      <c r="R401" s="6" t="str">
        <f t="shared" si="73"/>
        <v/>
      </c>
      <c r="S401" s="8" t="str">
        <f t="shared" si="74"/>
        <v/>
      </c>
      <c r="T401" s="8" t="str">
        <f t="shared" si="75"/>
        <v/>
      </c>
    </row>
    <row r="402" spans="1:20" x14ac:dyDescent="0.3">
      <c r="A402" s="176">
        <v>400</v>
      </c>
      <c r="B402" s="176" t="s">
        <v>7513</v>
      </c>
      <c r="E402" s="6" t="str">
        <f t="shared" si="66"/>
        <v/>
      </c>
      <c r="I402" t="str">
        <f t="shared" si="69"/>
        <v/>
      </c>
      <c r="J402" t="str">
        <f t="shared" si="67"/>
        <v/>
      </c>
      <c r="K402" t="str">
        <f t="shared" si="70"/>
        <v/>
      </c>
      <c r="L402" s="6" t="str">
        <f t="shared" si="71"/>
        <v/>
      </c>
      <c r="N402" s="201" t="s">
        <v>7521</v>
      </c>
      <c r="O402" t="str">
        <f t="shared" si="76"/>
        <v/>
      </c>
      <c r="P402" t="str">
        <f t="shared" si="72"/>
        <v/>
      </c>
      <c r="Q402" s="6" t="str">
        <f t="shared" si="68"/>
        <v/>
      </c>
      <c r="R402" s="6" t="str">
        <f t="shared" si="73"/>
        <v/>
      </c>
      <c r="S402" s="8" t="str">
        <f t="shared" si="74"/>
        <v/>
      </c>
      <c r="T402" s="8" t="str">
        <f t="shared" si="75"/>
        <v/>
      </c>
    </row>
    <row r="403" spans="1:20" x14ac:dyDescent="0.3">
      <c r="A403" s="176">
        <v>401</v>
      </c>
      <c r="B403" s="176" t="s">
        <v>7513</v>
      </c>
      <c r="E403" s="6" t="str">
        <f t="shared" si="66"/>
        <v/>
      </c>
      <c r="I403" t="str">
        <f t="shared" si="69"/>
        <v/>
      </c>
      <c r="J403" t="str">
        <f t="shared" si="67"/>
        <v/>
      </c>
      <c r="K403" t="str">
        <f t="shared" si="70"/>
        <v/>
      </c>
      <c r="L403" s="6" t="str">
        <f t="shared" si="71"/>
        <v/>
      </c>
      <c r="N403" s="201" t="s">
        <v>7521</v>
      </c>
      <c r="O403" t="str">
        <f t="shared" si="76"/>
        <v/>
      </c>
      <c r="P403" t="str">
        <f t="shared" si="72"/>
        <v/>
      </c>
      <c r="Q403" s="6" t="str">
        <f t="shared" si="68"/>
        <v/>
      </c>
      <c r="R403" s="6" t="str">
        <f t="shared" si="73"/>
        <v/>
      </c>
      <c r="S403" s="8" t="str">
        <f t="shared" si="74"/>
        <v/>
      </c>
      <c r="T403" s="8" t="str">
        <f t="shared" si="75"/>
        <v/>
      </c>
    </row>
    <row r="404" spans="1:20" x14ac:dyDescent="0.3">
      <c r="A404" s="176">
        <v>402</v>
      </c>
      <c r="B404" s="176" t="s">
        <v>7513</v>
      </c>
      <c r="E404" s="6" t="str">
        <f t="shared" si="66"/>
        <v/>
      </c>
      <c r="I404" t="str">
        <f t="shared" si="69"/>
        <v/>
      </c>
      <c r="J404" t="str">
        <f t="shared" si="67"/>
        <v/>
      </c>
      <c r="K404" t="str">
        <f t="shared" si="70"/>
        <v/>
      </c>
      <c r="L404" s="6" t="str">
        <f t="shared" si="71"/>
        <v/>
      </c>
      <c r="N404" s="201" t="s">
        <v>7521</v>
      </c>
      <c r="O404" t="str">
        <f t="shared" si="76"/>
        <v/>
      </c>
      <c r="P404" t="str">
        <f t="shared" si="72"/>
        <v/>
      </c>
      <c r="Q404" s="6" t="str">
        <f t="shared" si="68"/>
        <v/>
      </c>
      <c r="R404" s="6" t="str">
        <f t="shared" si="73"/>
        <v/>
      </c>
      <c r="S404" s="8" t="str">
        <f t="shared" si="74"/>
        <v/>
      </c>
      <c r="T404" s="8" t="str">
        <f t="shared" si="75"/>
        <v/>
      </c>
    </row>
    <row r="405" spans="1:20" x14ac:dyDescent="0.3">
      <c r="A405" s="176">
        <v>403</v>
      </c>
      <c r="B405" s="176" t="s">
        <v>7513</v>
      </c>
      <c r="E405" s="6" t="str">
        <f t="shared" si="66"/>
        <v/>
      </c>
      <c r="I405" t="str">
        <f t="shared" si="69"/>
        <v/>
      </c>
      <c r="J405" t="str">
        <f t="shared" si="67"/>
        <v/>
      </c>
      <c r="K405" t="str">
        <f t="shared" si="70"/>
        <v/>
      </c>
      <c r="L405" s="6" t="str">
        <f t="shared" si="71"/>
        <v/>
      </c>
      <c r="N405" s="201" t="s">
        <v>7521</v>
      </c>
      <c r="O405" t="str">
        <f t="shared" si="76"/>
        <v/>
      </c>
      <c r="P405" t="str">
        <f t="shared" si="72"/>
        <v/>
      </c>
      <c r="Q405" s="6" t="str">
        <f t="shared" si="68"/>
        <v/>
      </c>
      <c r="R405" s="6" t="str">
        <f t="shared" si="73"/>
        <v/>
      </c>
      <c r="S405" s="8" t="str">
        <f t="shared" si="74"/>
        <v/>
      </c>
      <c r="T405" s="8" t="str">
        <f t="shared" si="75"/>
        <v/>
      </c>
    </row>
    <row r="406" spans="1:20" x14ac:dyDescent="0.3">
      <c r="A406" s="176">
        <v>404</v>
      </c>
      <c r="B406" s="176" t="s">
        <v>7513</v>
      </c>
      <c r="E406" s="6" t="str">
        <f t="shared" si="66"/>
        <v/>
      </c>
      <c r="I406" t="str">
        <f t="shared" si="69"/>
        <v/>
      </c>
      <c r="J406" t="str">
        <f t="shared" si="67"/>
        <v/>
      </c>
      <c r="K406" t="str">
        <f t="shared" si="70"/>
        <v/>
      </c>
      <c r="L406" s="6" t="str">
        <f t="shared" si="71"/>
        <v/>
      </c>
      <c r="N406" s="201" t="s">
        <v>7521</v>
      </c>
      <c r="O406" t="str">
        <f t="shared" si="76"/>
        <v/>
      </c>
      <c r="P406" t="str">
        <f t="shared" si="72"/>
        <v/>
      </c>
      <c r="Q406" s="6" t="str">
        <f t="shared" si="68"/>
        <v/>
      </c>
      <c r="R406" s="6" t="str">
        <f t="shared" si="73"/>
        <v/>
      </c>
      <c r="S406" s="8" t="str">
        <f t="shared" si="74"/>
        <v/>
      </c>
      <c r="T406" s="8" t="str">
        <f t="shared" si="75"/>
        <v/>
      </c>
    </row>
    <row r="407" spans="1:20" x14ac:dyDescent="0.3">
      <c r="A407" s="176">
        <v>405</v>
      </c>
      <c r="B407" s="176" t="s">
        <v>7513</v>
      </c>
      <c r="E407" s="6" t="str">
        <f t="shared" si="66"/>
        <v/>
      </c>
      <c r="I407" t="str">
        <f t="shared" si="69"/>
        <v/>
      </c>
      <c r="J407" t="str">
        <f t="shared" si="67"/>
        <v/>
      </c>
      <c r="K407" t="str">
        <f t="shared" si="70"/>
        <v/>
      </c>
      <c r="L407" s="6" t="str">
        <f t="shared" si="71"/>
        <v/>
      </c>
      <c r="N407" s="201" t="s">
        <v>7521</v>
      </c>
      <c r="O407" t="str">
        <f t="shared" si="76"/>
        <v/>
      </c>
      <c r="P407" t="str">
        <f t="shared" si="72"/>
        <v/>
      </c>
      <c r="Q407" s="6" t="str">
        <f t="shared" si="68"/>
        <v/>
      </c>
      <c r="R407" s="6" t="str">
        <f t="shared" si="73"/>
        <v/>
      </c>
      <c r="S407" s="8" t="str">
        <f t="shared" si="74"/>
        <v/>
      </c>
      <c r="T407" s="8" t="str">
        <f t="shared" si="75"/>
        <v/>
      </c>
    </row>
    <row r="408" spans="1:20" x14ac:dyDescent="0.3">
      <c r="A408" s="176">
        <v>406</v>
      </c>
      <c r="B408" s="176" t="s">
        <v>7513</v>
      </c>
      <c r="E408" s="6" t="str">
        <f t="shared" si="66"/>
        <v/>
      </c>
      <c r="I408" t="str">
        <f t="shared" si="69"/>
        <v/>
      </c>
      <c r="J408" t="str">
        <f t="shared" si="67"/>
        <v/>
      </c>
      <c r="K408" t="str">
        <f t="shared" si="70"/>
        <v/>
      </c>
      <c r="L408" s="6" t="str">
        <f t="shared" si="71"/>
        <v/>
      </c>
      <c r="N408" s="201" t="s">
        <v>7521</v>
      </c>
      <c r="O408" t="str">
        <f t="shared" si="76"/>
        <v/>
      </c>
      <c r="P408" t="str">
        <f t="shared" si="72"/>
        <v/>
      </c>
      <c r="Q408" s="6" t="str">
        <f t="shared" si="68"/>
        <v/>
      </c>
      <c r="R408" s="6" t="str">
        <f t="shared" si="73"/>
        <v/>
      </c>
      <c r="S408" s="8" t="str">
        <f t="shared" si="74"/>
        <v/>
      </c>
      <c r="T408" s="8" t="str">
        <f t="shared" si="75"/>
        <v/>
      </c>
    </row>
    <row r="409" spans="1:20" x14ac:dyDescent="0.3">
      <c r="A409" s="176">
        <v>407</v>
      </c>
      <c r="B409" s="176" t="s">
        <v>7513</v>
      </c>
      <c r="E409" s="6" t="str">
        <f t="shared" si="66"/>
        <v/>
      </c>
      <c r="I409" t="str">
        <f t="shared" si="69"/>
        <v/>
      </c>
      <c r="J409" t="str">
        <f t="shared" si="67"/>
        <v/>
      </c>
      <c r="K409" t="str">
        <f t="shared" si="70"/>
        <v/>
      </c>
      <c r="L409" s="6" t="str">
        <f t="shared" si="71"/>
        <v/>
      </c>
      <c r="N409" s="201" t="s">
        <v>7521</v>
      </c>
      <c r="O409" t="str">
        <f t="shared" si="76"/>
        <v/>
      </c>
      <c r="P409" t="str">
        <f t="shared" si="72"/>
        <v/>
      </c>
      <c r="Q409" s="6" t="str">
        <f t="shared" si="68"/>
        <v/>
      </c>
      <c r="R409" s="6" t="str">
        <f t="shared" si="73"/>
        <v/>
      </c>
      <c r="S409" s="8" t="str">
        <f t="shared" si="74"/>
        <v/>
      </c>
      <c r="T409" s="8" t="str">
        <f t="shared" si="75"/>
        <v/>
      </c>
    </row>
    <row r="410" spans="1:20" x14ac:dyDescent="0.3">
      <c r="A410" s="176">
        <v>408</v>
      </c>
      <c r="B410" s="176" t="s">
        <v>7513</v>
      </c>
      <c r="E410" s="6" t="str">
        <f t="shared" si="66"/>
        <v/>
      </c>
      <c r="I410" t="str">
        <f t="shared" si="69"/>
        <v/>
      </c>
      <c r="J410" t="str">
        <f t="shared" si="67"/>
        <v/>
      </c>
      <c r="K410" t="str">
        <f t="shared" si="70"/>
        <v/>
      </c>
      <c r="L410" s="6" t="str">
        <f t="shared" si="71"/>
        <v/>
      </c>
      <c r="N410" s="201" t="s">
        <v>7521</v>
      </c>
      <c r="O410" t="str">
        <f t="shared" si="76"/>
        <v/>
      </c>
      <c r="P410" t="str">
        <f t="shared" si="72"/>
        <v/>
      </c>
      <c r="Q410" s="6" t="str">
        <f t="shared" si="68"/>
        <v/>
      </c>
      <c r="R410" s="6" t="str">
        <f t="shared" si="73"/>
        <v/>
      </c>
      <c r="S410" s="8" t="str">
        <f t="shared" si="74"/>
        <v/>
      </c>
      <c r="T410" s="8" t="str">
        <f t="shared" si="75"/>
        <v/>
      </c>
    </row>
    <row r="411" spans="1:20" x14ac:dyDescent="0.3">
      <c r="A411" s="176">
        <v>409</v>
      </c>
      <c r="B411" s="176" t="s">
        <v>7513</v>
      </c>
      <c r="E411" s="6" t="str">
        <f t="shared" si="66"/>
        <v/>
      </c>
      <c r="I411" t="str">
        <f t="shared" si="69"/>
        <v/>
      </c>
      <c r="J411" t="str">
        <f t="shared" si="67"/>
        <v/>
      </c>
      <c r="K411" t="str">
        <f t="shared" si="70"/>
        <v/>
      </c>
      <c r="L411" s="6" t="str">
        <f t="shared" si="71"/>
        <v/>
      </c>
      <c r="N411" s="201" t="s">
        <v>7521</v>
      </c>
      <c r="O411" t="str">
        <f t="shared" si="76"/>
        <v/>
      </c>
      <c r="P411" t="str">
        <f t="shared" si="72"/>
        <v/>
      </c>
      <c r="Q411" s="6" t="str">
        <f t="shared" si="68"/>
        <v/>
      </c>
      <c r="R411" s="6" t="str">
        <f t="shared" si="73"/>
        <v/>
      </c>
      <c r="S411" s="8" t="str">
        <f t="shared" si="74"/>
        <v/>
      </c>
      <c r="T411" s="8" t="str">
        <f t="shared" si="75"/>
        <v/>
      </c>
    </row>
    <row r="412" spans="1:20" x14ac:dyDescent="0.3">
      <c r="A412" s="176">
        <v>410</v>
      </c>
      <c r="B412" s="176" t="s">
        <v>7513</v>
      </c>
      <c r="E412" s="6" t="str">
        <f t="shared" si="66"/>
        <v/>
      </c>
      <c r="I412" t="str">
        <f t="shared" si="69"/>
        <v/>
      </c>
      <c r="J412" t="str">
        <f t="shared" si="67"/>
        <v/>
      </c>
      <c r="K412" t="str">
        <f t="shared" si="70"/>
        <v/>
      </c>
      <c r="L412" s="6" t="str">
        <f t="shared" si="71"/>
        <v/>
      </c>
      <c r="N412" s="201" t="s">
        <v>7521</v>
      </c>
      <c r="O412" t="str">
        <f t="shared" si="76"/>
        <v/>
      </c>
      <c r="P412" t="str">
        <f t="shared" si="72"/>
        <v/>
      </c>
      <c r="Q412" s="6" t="str">
        <f t="shared" si="68"/>
        <v/>
      </c>
      <c r="R412" s="6" t="str">
        <f t="shared" si="73"/>
        <v/>
      </c>
      <c r="S412" s="8" t="str">
        <f t="shared" si="74"/>
        <v/>
      </c>
      <c r="T412" s="8" t="str">
        <f t="shared" si="75"/>
        <v/>
      </c>
    </row>
    <row r="413" spans="1:20" x14ac:dyDescent="0.3">
      <c r="A413" s="176">
        <v>411</v>
      </c>
      <c r="B413" s="176" t="s">
        <v>7513</v>
      </c>
      <c r="E413" s="6" t="str">
        <f t="shared" si="66"/>
        <v/>
      </c>
      <c r="I413" t="str">
        <f t="shared" si="69"/>
        <v/>
      </c>
      <c r="J413" t="str">
        <f t="shared" si="67"/>
        <v/>
      </c>
      <c r="K413" t="str">
        <f t="shared" si="70"/>
        <v/>
      </c>
      <c r="L413" s="6" t="str">
        <f t="shared" si="71"/>
        <v/>
      </c>
      <c r="N413" s="201" t="s">
        <v>7521</v>
      </c>
      <c r="O413" t="str">
        <f t="shared" si="76"/>
        <v/>
      </c>
      <c r="P413" t="str">
        <f t="shared" si="72"/>
        <v/>
      </c>
      <c r="Q413" s="6" t="str">
        <f t="shared" si="68"/>
        <v/>
      </c>
      <c r="R413" s="6" t="str">
        <f t="shared" si="73"/>
        <v/>
      </c>
      <c r="S413" s="8" t="str">
        <f t="shared" si="74"/>
        <v/>
      </c>
      <c r="T413" s="8" t="str">
        <f t="shared" si="75"/>
        <v/>
      </c>
    </row>
    <row r="414" spans="1:20" x14ac:dyDescent="0.3">
      <c r="A414" s="176">
        <v>412</v>
      </c>
      <c r="B414" s="176" t="s">
        <v>7513</v>
      </c>
      <c r="E414" s="6" t="str">
        <f t="shared" si="66"/>
        <v/>
      </c>
      <c r="I414" t="str">
        <f t="shared" si="69"/>
        <v/>
      </c>
      <c r="J414" t="str">
        <f t="shared" si="67"/>
        <v/>
      </c>
      <c r="K414" t="str">
        <f t="shared" si="70"/>
        <v/>
      </c>
      <c r="L414" s="6" t="str">
        <f t="shared" si="71"/>
        <v/>
      </c>
      <c r="N414" s="201" t="s">
        <v>7521</v>
      </c>
      <c r="O414" t="str">
        <f t="shared" si="76"/>
        <v/>
      </c>
      <c r="P414" t="str">
        <f t="shared" si="72"/>
        <v/>
      </c>
      <c r="Q414" s="6" t="str">
        <f t="shared" si="68"/>
        <v/>
      </c>
      <c r="R414" s="6" t="str">
        <f t="shared" si="73"/>
        <v/>
      </c>
      <c r="S414" s="8" t="str">
        <f t="shared" si="74"/>
        <v/>
      </c>
      <c r="T414" s="8" t="str">
        <f t="shared" si="75"/>
        <v/>
      </c>
    </row>
    <row r="415" spans="1:20" x14ac:dyDescent="0.3">
      <c r="A415" s="176">
        <v>413</v>
      </c>
      <c r="B415" s="176" t="s">
        <v>7513</v>
      </c>
      <c r="E415" s="6" t="str">
        <f t="shared" si="66"/>
        <v/>
      </c>
      <c r="I415" t="str">
        <f t="shared" si="69"/>
        <v/>
      </c>
      <c r="J415" t="str">
        <f t="shared" si="67"/>
        <v/>
      </c>
      <c r="K415" t="str">
        <f t="shared" si="70"/>
        <v/>
      </c>
      <c r="L415" s="6" t="str">
        <f t="shared" si="71"/>
        <v/>
      </c>
      <c r="N415" s="201" t="s">
        <v>7521</v>
      </c>
      <c r="O415" t="str">
        <f t="shared" si="76"/>
        <v/>
      </c>
      <c r="P415" t="str">
        <f t="shared" si="72"/>
        <v/>
      </c>
      <c r="Q415" s="6" t="str">
        <f t="shared" si="68"/>
        <v/>
      </c>
      <c r="R415" s="6" t="str">
        <f t="shared" si="73"/>
        <v/>
      </c>
      <c r="S415" s="8" t="str">
        <f t="shared" si="74"/>
        <v/>
      </c>
      <c r="T415" s="8" t="str">
        <f t="shared" si="75"/>
        <v/>
      </c>
    </row>
    <row r="416" spans="1:20" x14ac:dyDescent="0.3">
      <c r="A416" s="176">
        <v>414</v>
      </c>
      <c r="B416" s="176" t="s">
        <v>7513</v>
      </c>
      <c r="E416" s="6" t="str">
        <f t="shared" si="66"/>
        <v/>
      </c>
      <c r="I416" t="str">
        <f t="shared" si="69"/>
        <v/>
      </c>
      <c r="J416" t="str">
        <f t="shared" si="67"/>
        <v/>
      </c>
      <c r="K416" t="str">
        <f t="shared" si="70"/>
        <v/>
      </c>
      <c r="L416" s="6" t="str">
        <f t="shared" si="71"/>
        <v/>
      </c>
      <c r="N416" s="201" t="s">
        <v>7521</v>
      </c>
      <c r="O416" t="str">
        <f t="shared" si="76"/>
        <v/>
      </c>
      <c r="P416" t="str">
        <f t="shared" si="72"/>
        <v/>
      </c>
      <c r="Q416" s="6" t="str">
        <f t="shared" si="68"/>
        <v/>
      </c>
      <c r="R416" s="6" t="str">
        <f t="shared" si="73"/>
        <v/>
      </c>
      <c r="S416" s="8" t="str">
        <f t="shared" si="74"/>
        <v/>
      </c>
      <c r="T416" s="8" t="str">
        <f t="shared" si="75"/>
        <v/>
      </c>
    </row>
    <row r="417" spans="1:20" x14ac:dyDescent="0.3">
      <c r="A417" s="176">
        <v>415</v>
      </c>
      <c r="B417" s="176" t="s">
        <v>7513</v>
      </c>
      <c r="E417" s="6" t="str">
        <f t="shared" si="66"/>
        <v/>
      </c>
      <c r="I417" t="str">
        <f t="shared" si="69"/>
        <v/>
      </c>
      <c r="J417" t="str">
        <f t="shared" si="67"/>
        <v/>
      </c>
      <c r="K417" t="str">
        <f t="shared" si="70"/>
        <v/>
      </c>
      <c r="L417" s="6" t="str">
        <f t="shared" si="71"/>
        <v/>
      </c>
      <c r="N417" s="201" t="s">
        <v>7521</v>
      </c>
      <c r="O417" t="str">
        <f t="shared" si="76"/>
        <v/>
      </c>
      <c r="P417" t="str">
        <f t="shared" si="72"/>
        <v/>
      </c>
      <c r="Q417" s="6" t="str">
        <f t="shared" si="68"/>
        <v/>
      </c>
      <c r="R417" s="6" t="str">
        <f t="shared" si="73"/>
        <v/>
      </c>
      <c r="S417" s="8" t="str">
        <f t="shared" si="74"/>
        <v/>
      </c>
      <c r="T417" s="8" t="str">
        <f t="shared" si="75"/>
        <v/>
      </c>
    </row>
    <row r="418" spans="1:20" x14ac:dyDescent="0.3">
      <c r="A418" s="176">
        <v>416</v>
      </c>
      <c r="B418" s="176" t="s">
        <v>7513</v>
      </c>
      <c r="E418" s="6" t="str">
        <f t="shared" si="66"/>
        <v/>
      </c>
      <c r="I418" t="str">
        <f t="shared" si="69"/>
        <v/>
      </c>
      <c r="J418" t="str">
        <f t="shared" si="67"/>
        <v/>
      </c>
      <c r="K418" t="str">
        <f t="shared" si="70"/>
        <v/>
      </c>
      <c r="L418" s="6" t="str">
        <f t="shared" si="71"/>
        <v/>
      </c>
      <c r="N418" s="201" t="s">
        <v>7521</v>
      </c>
      <c r="O418" t="str">
        <f t="shared" si="76"/>
        <v/>
      </c>
      <c r="P418" t="str">
        <f t="shared" si="72"/>
        <v/>
      </c>
      <c r="Q418" s="6" t="str">
        <f t="shared" si="68"/>
        <v/>
      </c>
      <c r="R418" s="6" t="str">
        <f t="shared" si="73"/>
        <v/>
      </c>
      <c r="S418" s="8" t="str">
        <f t="shared" si="74"/>
        <v/>
      </c>
      <c r="T418" s="8" t="str">
        <f t="shared" si="75"/>
        <v/>
      </c>
    </row>
    <row r="419" spans="1:20" x14ac:dyDescent="0.3">
      <c r="A419" s="176">
        <v>417</v>
      </c>
      <c r="B419" s="176" t="s">
        <v>7513</v>
      </c>
      <c r="E419" s="6" t="str">
        <f t="shared" si="66"/>
        <v/>
      </c>
      <c r="I419" t="str">
        <f t="shared" si="69"/>
        <v/>
      </c>
      <c r="J419" t="str">
        <f t="shared" si="67"/>
        <v/>
      </c>
      <c r="K419" t="str">
        <f t="shared" si="70"/>
        <v/>
      </c>
      <c r="L419" s="6" t="str">
        <f t="shared" si="71"/>
        <v/>
      </c>
      <c r="N419" s="201" t="s">
        <v>7521</v>
      </c>
      <c r="O419" t="str">
        <f t="shared" si="76"/>
        <v/>
      </c>
      <c r="P419" t="str">
        <f t="shared" si="72"/>
        <v/>
      </c>
      <c r="Q419" s="6" t="str">
        <f t="shared" si="68"/>
        <v/>
      </c>
      <c r="R419" s="6" t="str">
        <f t="shared" si="73"/>
        <v/>
      </c>
      <c r="S419" s="8" t="str">
        <f t="shared" si="74"/>
        <v/>
      </c>
      <c r="T419" s="8" t="str">
        <f t="shared" si="75"/>
        <v/>
      </c>
    </row>
    <row r="420" spans="1:20" x14ac:dyDescent="0.3">
      <c r="A420" s="176">
        <v>418</v>
      </c>
      <c r="B420" s="176" t="s">
        <v>7513</v>
      </c>
      <c r="E420" s="6" t="str">
        <f t="shared" si="66"/>
        <v/>
      </c>
      <c r="I420" t="str">
        <f t="shared" si="69"/>
        <v/>
      </c>
      <c r="J420" t="str">
        <f t="shared" si="67"/>
        <v/>
      </c>
      <c r="K420" t="str">
        <f t="shared" si="70"/>
        <v/>
      </c>
      <c r="L420" s="6" t="str">
        <f t="shared" si="71"/>
        <v/>
      </c>
      <c r="N420" s="201" t="s">
        <v>7521</v>
      </c>
      <c r="O420" t="str">
        <f t="shared" si="76"/>
        <v/>
      </c>
      <c r="P420" t="str">
        <f t="shared" si="72"/>
        <v/>
      </c>
      <c r="Q420" s="6" t="str">
        <f t="shared" si="68"/>
        <v/>
      </c>
      <c r="R420" s="6" t="str">
        <f t="shared" si="73"/>
        <v/>
      </c>
      <c r="S420" s="8" t="str">
        <f t="shared" si="74"/>
        <v/>
      </c>
      <c r="T420" s="8" t="str">
        <f t="shared" si="75"/>
        <v/>
      </c>
    </row>
    <row r="421" spans="1:20" x14ac:dyDescent="0.3">
      <c r="A421" s="176">
        <v>419</v>
      </c>
      <c r="B421" s="176" t="s">
        <v>7513</v>
      </c>
      <c r="E421" s="6" t="str">
        <f t="shared" si="66"/>
        <v/>
      </c>
      <c r="I421" t="str">
        <f t="shared" si="69"/>
        <v/>
      </c>
      <c r="J421" t="str">
        <f t="shared" si="67"/>
        <v/>
      </c>
      <c r="K421" t="str">
        <f t="shared" si="70"/>
        <v/>
      </c>
      <c r="L421" s="6" t="str">
        <f t="shared" si="71"/>
        <v/>
      </c>
      <c r="N421" s="201" t="s">
        <v>7521</v>
      </c>
      <c r="O421" t="str">
        <f t="shared" si="76"/>
        <v/>
      </c>
      <c r="P421" t="str">
        <f t="shared" si="72"/>
        <v/>
      </c>
      <c r="Q421" s="6" t="str">
        <f t="shared" si="68"/>
        <v/>
      </c>
      <c r="R421" s="6" t="str">
        <f t="shared" si="73"/>
        <v/>
      </c>
      <c r="S421" s="8" t="str">
        <f t="shared" si="74"/>
        <v/>
      </c>
      <c r="T421" s="8" t="str">
        <f t="shared" si="75"/>
        <v/>
      </c>
    </row>
    <row r="422" spans="1:20" x14ac:dyDescent="0.3">
      <c r="A422" s="176">
        <v>420</v>
      </c>
      <c r="B422" s="176" t="s">
        <v>7513</v>
      </c>
      <c r="E422" s="6" t="str">
        <f t="shared" si="66"/>
        <v/>
      </c>
      <c r="I422" t="str">
        <f t="shared" si="69"/>
        <v/>
      </c>
      <c r="J422" t="str">
        <f t="shared" si="67"/>
        <v/>
      </c>
      <c r="K422" t="str">
        <f t="shared" si="70"/>
        <v/>
      </c>
      <c r="L422" s="6" t="str">
        <f t="shared" si="71"/>
        <v/>
      </c>
      <c r="N422" s="201" t="s">
        <v>7521</v>
      </c>
      <c r="O422" t="str">
        <f t="shared" si="76"/>
        <v/>
      </c>
      <c r="P422" t="str">
        <f t="shared" si="72"/>
        <v/>
      </c>
      <c r="Q422" s="6" t="str">
        <f t="shared" si="68"/>
        <v/>
      </c>
      <c r="R422" s="6" t="str">
        <f t="shared" si="73"/>
        <v/>
      </c>
      <c r="S422" s="8" t="str">
        <f t="shared" si="74"/>
        <v/>
      </c>
      <c r="T422" s="8" t="str">
        <f t="shared" si="75"/>
        <v/>
      </c>
    </row>
    <row r="423" spans="1:20" x14ac:dyDescent="0.3">
      <c r="A423" s="176">
        <v>421</v>
      </c>
      <c r="B423" s="176" t="s">
        <v>7513</v>
      </c>
      <c r="E423" s="6" t="str">
        <f t="shared" si="66"/>
        <v/>
      </c>
      <c r="I423" t="str">
        <f t="shared" si="69"/>
        <v/>
      </c>
      <c r="J423" t="str">
        <f t="shared" si="67"/>
        <v/>
      </c>
      <c r="K423" t="str">
        <f t="shared" si="70"/>
        <v/>
      </c>
      <c r="L423" s="6" t="str">
        <f t="shared" si="71"/>
        <v/>
      </c>
      <c r="N423" s="201" t="s">
        <v>7521</v>
      </c>
      <c r="O423" t="str">
        <f t="shared" si="76"/>
        <v/>
      </c>
      <c r="P423" t="str">
        <f t="shared" si="72"/>
        <v/>
      </c>
      <c r="Q423" s="6" t="str">
        <f t="shared" si="68"/>
        <v/>
      </c>
      <c r="R423" s="6" t="str">
        <f t="shared" si="73"/>
        <v/>
      </c>
      <c r="S423" s="8" t="str">
        <f t="shared" si="74"/>
        <v/>
      </c>
      <c r="T423" s="8" t="str">
        <f t="shared" si="75"/>
        <v/>
      </c>
    </row>
    <row r="424" spans="1:20" x14ac:dyDescent="0.3">
      <c r="A424" s="176">
        <v>422</v>
      </c>
      <c r="B424" s="176" t="s">
        <v>7513</v>
      </c>
      <c r="E424" s="6" t="str">
        <f t="shared" si="66"/>
        <v/>
      </c>
      <c r="I424" t="str">
        <f t="shared" si="69"/>
        <v/>
      </c>
      <c r="J424" t="str">
        <f t="shared" si="67"/>
        <v/>
      </c>
      <c r="K424" t="str">
        <f t="shared" si="70"/>
        <v/>
      </c>
      <c r="L424" s="6" t="str">
        <f t="shared" si="71"/>
        <v/>
      </c>
      <c r="N424" s="201" t="s">
        <v>7521</v>
      </c>
      <c r="O424" t="str">
        <f t="shared" si="76"/>
        <v/>
      </c>
      <c r="P424" t="str">
        <f t="shared" si="72"/>
        <v/>
      </c>
      <c r="Q424" s="6" t="str">
        <f t="shared" si="68"/>
        <v/>
      </c>
      <c r="R424" s="6" t="str">
        <f t="shared" si="73"/>
        <v/>
      </c>
      <c r="S424" s="8" t="str">
        <f t="shared" si="74"/>
        <v/>
      </c>
      <c r="T424" s="8" t="str">
        <f t="shared" si="75"/>
        <v/>
      </c>
    </row>
    <row r="425" spans="1:20" x14ac:dyDescent="0.3">
      <c r="A425" s="176">
        <v>423</v>
      </c>
      <c r="B425" s="176" t="s">
        <v>7513</v>
      </c>
      <c r="E425" s="6" t="str">
        <f t="shared" si="66"/>
        <v/>
      </c>
      <c r="I425" t="str">
        <f t="shared" si="69"/>
        <v/>
      </c>
      <c r="J425" t="str">
        <f t="shared" si="67"/>
        <v/>
      </c>
      <c r="K425" t="str">
        <f t="shared" si="70"/>
        <v/>
      </c>
      <c r="L425" s="6" t="str">
        <f t="shared" si="71"/>
        <v/>
      </c>
      <c r="N425" s="201" t="s">
        <v>7521</v>
      </c>
      <c r="O425" t="str">
        <f t="shared" si="76"/>
        <v/>
      </c>
      <c r="P425" t="str">
        <f t="shared" si="72"/>
        <v/>
      </c>
      <c r="Q425" s="6" t="str">
        <f t="shared" si="68"/>
        <v/>
      </c>
      <c r="R425" s="6" t="str">
        <f t="shared" si="73"/>
        <v/>
      </c>
      <c r="S425" s="8" t="str">
        <f t="shared" si="74"/>
        <v/>
      </c>
      <c r="T425" s="8" t="str">
        <f t="shared" si="75"/>
        <v/>
      </c>
    </row>
    <row r="426" spans="1:20" x14ac:dyDescent="0.3">
      <c r="A426" s="176">
        <v>424</v>
      </c>
      <c r="B426" s="176" t="s">
        <v>7513</v>
      </c>
      <c r="E426" s="6" t="str">
        <f t="shared" si="66"/>
        <v/>
      </c>
      <c r="I426" t="str">
        <f t="shared" si="69"/>
        <v/>
      </c>
      <c r="J426" t="str">
        <f t="shared" si="67"/>
        <v/>
      </c>
      <c r="K426" t="str">
        <f t="shared" si="70"/>
        <v/>
      </c>
      <c r="L426" s="6" t="str">
        <f t="shared" si="71"/>
        <v/>
      </c>
      <c r="N426" s="201" t="s">
        <v>7521</v>
      </c>
      <c r="O426" t="str">
        <f t="shared" si="76"/>
        <v/>
      </c>
      <c r="P426" t="str">
        <f t="shared" si="72"/>
        <v/>
      </c>
      <c r="Q426" s="6" t="str">
        <f t="shared" si="68"/>
        <v/>
      </c>
      <c r="R426" s="6" t="str">
        <f t="shared" si="73"/>
        <v/>
      </c>
      <c r="S426" s="8" t="str">
        <f t="shared" si="74"/>
        <v/>
      </c>
      <c r="T426" s="8" t="str">
        <f t="shared" si="75"/>
        <v/>
      </c>
    </row>
    <row r="427" spans="1:20" x14ac:dyDescent="0.3">
      <c r="A427" s="176">
        <v>425</v>
      </c>
      <c r="B427" s="176" t="s">
        <v>7513</v>
      </c>
      <c r="E427" s="6" t="str">
        <f t="shared" si="66"/>
        <v/>
      </c>
      <c r="I427" t="str">
        <f t="shared" si="69"/>
        <v/>
      </c>
      <c r="J427" t="str">
        <f t="shared" si="67"/>
        <v/>
      </c>
      <c r="K427" t="str">
        <f t="shared" si="70"/>
        <v/>
      </c>
      <c r="L427" s="6" t="str">
        <f t="shared" si="71"/>
        <v/>
      </c>
      <c r="N427" s="201" t="s">
        <v>7521</v>
      </c>
      <c r="O427" t="str">
        <f t="shared" si="76"/>
        <v/>
      </c>
      <c r="P427" t="str">
        <f t="shared" si="72"/>
        <v/>
      </c>
      <c r="Q427" s="6" t="str">
        <f t="shared" si="68"/>
        <v/>
      </c>
      <c r="R427" s="6" t="str">
        <f t="shared" si="73"/>
        <v/>
      </c>
      <c r="S427" s="8" t="str">
        <f t="shared" si="74"/>
        <v/>
      </c>
      <c r="T427" s="8" t="str">
        <f t="shared" si="75"/>
        <v/>
      </c>
    </row>
    <row r="428" spans="1:20" x14ac:dyDescent="0.3">
      <c r="A428" s="176">
        <v>426</v>
      </c>
      <c r="B428" s="176" t="s">
        <v>7513</v>
      </c>
      <c r="E428" s="6" t="str">
        <f t="shared" si="66"/>
        <v/>
      </c>
      <c r="I428" t="str">
        <f t="shared" si="69"/>
        <v/>
      </c>
      <c r="J428" t="str">
        <f t="shared" si="67"/>
        <v/>
      </c>
      <c r="K428" t="str">
        <f t="shared" si="70"/>
        <v/>
      </c>
      <c r="L428" s="6" t="str">
        <f t="shared" si="71"/>
        <v/>
      </c>
      <c r="N428" s="201" t="s">
        <v>7521</v>
      </c>
      <c r="O428" t="str">
        <f t="shared" si="76"/>
        <v/>
      </c>
      <c r="P428" t="str">
        <f t="shared" si="72"/>
        <v/>
      </c>
      <c r="Q428" s="6" t="str">
        <f t="shared" si="68"/>
        <v/>
      </c>
      <c r="R428" s="6" t="str">
        <f t="shared" si="73"/>
        <v/>
      </c>
      <c r="S428" s="8" t="str">
        <f t="shared" si="74"/>
        <v/>
      </c>
      <c r="T428" s="8" t="str">
        <f t="shared" si="75"/>
        <v/>
      </c>
    </row>
    <row r="429" spans="1:20" x14ac:dyDescent="0.3">
      <c r="A429" s="176">
        <v>427</v>
      </c>
      <c r="B429" s="176" t="s">
        <v>7513</v>
      </c>
      <c r="E429" s="6" t="str">
        <f t="shared" si="66"/>
        <v/>
      </c>
      <c r="I429" t="str">
        <f t="shared" si="69"/>
        <v/>
      </c>
      <c r="J429" t="str">
        <f t="shared" si="67"/>
        <v/>
      </c>
      <c r="K429" t="str">
        <f t="shared" si="70"/>
        <v/>
      </c>
      <c r="L429" s="6" t="str">
        <f t="shared" si="71"/>
        <v/>
      </c>
      <c r="N429" s="201" t="s">
        <v>7521</v>
      </c>
      <c r="O429" t="str">
        <f t="shared" si="76"/>
        <v/>
      </c>
      <c r="P429" t="str">
        <f t="shared" si="72"/>
        <v/>
      </c>
      <c r="Q429" s="6" t="str">
        <f t="shared" si="68"/>
        <v/>
      </c>
      <c r="R429" s="6" t="str">
        <f t="shared" si="73"/>
        <v/>
      </c>
      <c r="S429" s="8" t="str">
        <f t="shared" si="74"/>
        <v/>
      </c>
      <c r="T429" s="8" t="str">
        <f t="shared" si="75"/>
        <v/>
      </c>
    </row>
    <row r="430" spans="1:20" x14ac:dyDescent="0.3">
      <c r="A430" s="176">
        <v>428</v>
      </c>
      <c r="B430" s="176" t="s">
        <v>7513</v>
      </c>
      <c r="E430" s="6" t="str">
        <f t="shared" si="66"/>
        <v/>
      </c>
      <c r="I430" t="str">
        <f t="shared" si="69"/>
        <v/>
      </c>
      <c r="J430" t="str">
        <f t="shared" si="67"/>
        <v/>
      </c>
      <c r="K430" t="str">
        <f t="shared" si="70"/>
        <v/>
      </c>
      <c r="L430" s="6" t="str">
        <f t="shared" si="71"/>
        <v/>
      </c>
      <c r="N430" s="201" t="s">
        <v>7521</v>
      </c>
      <c r="O430" t="str">
        <f t="shared" si="76"/>
        <v/>
      </c>
      <c r="P430" t="str">
        <f t="shared" si="72"/>
        <v/>
      </c>
      <c r="Q430" s="6" t="str">
        <f t="shared" si="68"/>
        <v/>
      </c>
      <c r="R430" s="6" t="str">
        <f t="shared" si="73"/>
        <v/>
      </c>
      <c r="S430" s="8" t="str">
        <f t="shared" si="74"/>
        <v/>
      </c>
      <c r="T430" s="8" t="str">
        <f t="shared" si="75"/>
        <v/>
      </c>
    </row>
    <row r="431" spans="1:20" x14ac:dyDescent="0.3">
      <c r="A431" s="176">
        <v>429</v>
      </c>
      <c r="B431" s="176" t="s">
        <v>7513</v>
      </c>
      <c r="E431" s="6" t="str">
        <f t="shared" si="66"/>
        <v/>
      </c>
      <c r="I431" t="str">
        <f t="shared" si="69"/>
        <v/>
      </c>
      <c r="J431" t="str">
        <f t="shared" si="67"/>
        <v/>
      </c>
      <c r="K431" t="str">
        <f t="shared" si="70"/>
        <v/>
      </c>
      <c r="L431" s="6" t="str">
        <f t="shared" si="71"/>
        <v/>
      </c>
      <c r="N431" s="201" t="s">
        <v>7521</v>
      </c>
      <c r="O431" t="str">
        <f t="shared" si="76"/>
        <v/>
      </c>
      <c r="P431" t="str">
        <f t="shared" si="72"/>
        <v/>
      </c>
      <c r="Q431" s="6" t="str">
        <f t="shared" si="68"/>
        <v/>
      </c>
      <c r="R431" s="6" t="str">
        <f t="shared" si="73"/>
        <v/>
      </c>
      <c r="S431" s="8" t="str">
        <f t="shared" si="74"/>
        <v/>
      </c>
      <c r="T431" s="8" t="str">
        <f t="shared" si="75"/>
        <v/>
      </c>
    </row>
    <row r="432" spans="1:20" x14ac:dyDescent="0.3">
      <c r="A432" s="176">
        <v>430</v>
      </c>
      <c r="B432" s="176" t="s">
        <v>7513</v>
      </c>
      <c r="E432" s="6" t="str">
        <f t="shared" si="66"/>
        <v/>
      </c>
      <c r="I432" t="str">
        <f t="shared" si="69"/>
        <v/>
      </c>
      <c r="J432" t="str">
        <f t="shared" si="67"/>
        <v/>
      </c>
      <c r="K432" t="str">
        <f t="shared" si="70"/>
        <v/>
      </c>
      <c r="L432" s="6" t="str">
        <f t="shared" si="71"/>
        <v/>
      </c>
      <c r="N432" s="201" t="s">
        <v>7521</v>
      </c>
      <c r="O432" t="str">
        <f t="shared" si="76"/>
        <v/>
      </c>
      <c r="P432" t="str">
        <f t="shared" si="72"/>
        <v/>
      </c>
      <c r="Q432" s="6" t="str">
        <f t="shared" si="68"/>
        <v/>
      </c>
      <c r="R432" s="6" t="str">
        <f t="shared" si="73"/>
        <v/>
      </c>
      <c r="S432" s="8" t="str">
        <f t="shared" si="74"/>
        <v/>
      </c>
      <c r="T432" s="8" t="str">
        <f t="shared" si="75"/>
        <v/>
      </c>
    </row>
    <row r="433" spans="1:20" x14ac:dyDescent="0.3">
      <c r="A433" s="176">
        <v>431</v>
      </c>
      <c r="B433" s="176" t="s">
        <v>7513</v>
      </c>
      <c r="E433" s="6" t="str">
        <f t="shared" si="66"/>
        <v/>
      </c>
      <c r="I433" t="str">
        <f t="shared" si="69"/>
        <v/>
      </c>
      <c r="J433" t="str">
        <f t="shared" si="67"/>
        <v/>
      </c>
      <c r="K433" t="str">
        <f t="shared" si="70"/>
        <v/>
      </c>
      <c r="L433" s="6" t="str">
        <f t="shared" si="71"/>
        <v/>
      </c>
      <c r="N433" s="201" t="s">
        <v>7521</v>
      </c>
      <c r="O433" t="str">
        <f t="shared" si="76"/>
        <v/>
      </c>
      <c r="P433" t="str">
        <f t="shared" si="72"/>
        <v/>
      </c>
      <c r="Q433" s="6" t="str">
        <f t="shared" si="68"/>
        <v/>
      </c>
      <c r="R433" s="6" t="str">
        <f t="shared" si="73"/>
        <v/>
      </c>
      <c r="S433" s="8" t="str">
        <f t="shared" si="74"/>
        <v/>
      </c>
      <c r="T433" s="8" t="str">
        <f t="shared" si="75"/>
        <v/>
      </c>
    </row>
    <row r="434" spans="1:20" x14ac:dyDescent="0.3">
      <c r="A434" s="176">
        <v>432</v>
      </c>
      <c r="B434" s="176" t="s">
        <v>7513</v>
      </c>
      <c r="E434" s="6" t="str">
        <f t="shared" si="66"/>
        <v/>
      </c>
      <c r="I434" t="str">
        <f t="shared" si="69"/>
        <v/>
      </c>
      <c r="J434" t="str">
        <f t="shared" si="67"/>
        <v/>
      </c>
      <c r="K434" t="str">
        <f t="shared" si="70"/>
        <v/>
      </c>
      <c r="L434" s="6" t="str">
        <f t="shared" si="71"/>
        <v/>
      </c>
      <c r="N434" s="201" t="s">
        <v>7521</v>
      </c>
      <c r="O434" t="str">
        <f t="shared" si="76"/>
        <v/>
      </c>
      <c r="P434" t="str">
        <f t="shared" si="72"/>
        <v/>
      </c>
      <c r="Q434" s="6" t="str">
        <f t="shared" si="68"/>
        <v/>
      </c>
      <c r="R434" s="6" t="str">
        <f t="shared" si="73"/>
        <v/>
      </c>
      <c r="S434" s="8" t="str">
        <f t="shared" si="74"/>
        <v/>
      </c>
      <c r="T434" s="8" t="str">
        <f t="shared" si="75"/>
        <v/>
      </c>
    </row>
    <row r="435" spans="1:20" x14ac:dyDescent="0.3">
      <c r="A435" s="176">
        <v>433</v>
      </c>
      <c r="B435" s="176" t="s">
        <v>7513</v>
      </c>
      <c r="E435" s="6" t="str">
        <f t="shared" si="66"/>
        <v/>
      </c>
      <c r="I435" t="str">
        <f t="shared" si="69"/>
        <v/>
      </c>
      <c r="J435" t="str">
        <f t="shared" si="67"/>
        <v/>
      </c>
      <c r="K435" t="str">
        <f t="shared" si="70"/>
        <v/>
      </c>
      <c r="L435" s="6" t="str">
        <f t="shared" si="71"/>
        <v/>
      </c>
      <c r="N435" s="201" t="s">
        <v>7521</v>
      </c>
      <c r="O435" t="str">
        <f t="shared" si="76"/>
        <v/>
      </c>
      <c r="P435" t="str">
        <f t="shared" si="72"/>
        <v/>
      </c>
      <c r="Q435" s="6" t="str">
        <f t="shared" si="68"/>
        <v/>
      </c>
      <c r="R435" s="6" t="str">
        <f t="shared" si="73"/>
        <v/>
      </c>
      <c r="S435" s="8" t="str">
        <f t="shared" si="74"/>
        <v/>
      </c>
      <c r="T435" s="8" t="str">
        <f t="shared" si="75"/>
        <v/>
      </c>
    </row>
    <row r="436" spans="1:20" x14ac:dyDescent="0.3">
      <c r="A436" s="176">
        <v>434</v>
      </c>
      <c r="B436" s="176" t="s">
        <v>7513</v>
      </c>
      <c r="E436" s="6" t="str">
        <f t="shared" si="66"/>
        <v/>
      </c>
      <c r="I436" t="str">
        <f t="shared" si="69"/>
        <v/>
      </c>
      <c r="J436" t="str">
        <f t="shared" si="67"/>
        <v/>
      </c>
      <c r="K436" t="str">
        <f t="shared" si="70"/>
        <v/>
      </c>
      <c r="L436" s="6" t="str">
        <f t="shared" si="71"/>
        <v/>
      </c>
      <c r="N436" s="201" t="s">
        <v>7521</v>
      </c>
      <c r="O436" t="str">
        <f t="shared" si="76"/>
        <v/>
      </c>
      <c r="P436" t="str">
        <f t="shared" si="72"/>
        <v/>
      </c>
      <c r="Q436" s="6" t="str">
        <f t="shared" si="68"/>
        <v/>
      </c>
      <c r="R436" s="6" t="str">
        <f t="shared" si="73"/>
        <v/>
      </c>
      <c r="S436" s="8" t="str">
        <f t="shared" si="74"/>
        <v/>
      </c>
      <c r="T436" s="8" t="str">
        <f t="shared" si="75"/>
        <v/>
      </c>
    </row>
    <row r="437" spans="1:20" x14ac:dyDescent="0.3">
      <c r="A437" s="176">
        <v>435</v>
      </c>
      <c r="B437" s="176" t="s">
        <v>7513</v>
      </c>
      <c r="E437" s="6" t="str">
        <f t="shared" si="66"/>
        <v/>
      </c>
      <c r="I437" t="str">
        <f t="shared" si="69"/>
        <v/>
      </c>
      <c r="J437" t="str">
        <f t="shared" si="67"/>
        <v/>
      </c>
      <c r="K437" t="str">
        <f t="shared" si="70"/>
        <v/>
      </c>
      <c r="L437" s="6" t="str">
        <f t="shared" si="71"/>
        <v/>
      </c>
      <c r="N437" s="201" t="s">
        <v>7521</v>
      </c>
      <c r="O437" t="str">
        <f t="shared" si="76"/>
        <v/>
      </c>
      <c r="P437" t="str">
        <f t="shared" si="72"/>
        <v/>
      </c>
      <c r="Q437" s="6" t="str">
        <f t="shared" si="68"/>
        <v/>
      </c>
      <c r="R437" s="6" t="str">
        <f t="shared" si="73"/>
        <v/>
      </c>
      <c r="S437" s="8" t="str">
        <f t="shared" si="74"/>
        <v/>
      </c>
      <c r="T437" s="8" t="str">
        <f t="shared" si="75"/>
        <v/>
      </c>
    </row>
    <row r="438" spans="1:20" x14ac:dyDescent="0.3">
      <c r="A438" s="176">
        <v>436</v>
      </c>
      <c r="B438" s="176" t="s">
        <v>7513</v>
      </c>
      <c r="E438" s="6" t="str">
        <f t="shared" si="66"/>
        <v/>
      </c>
      <c r="I438" t="str">
        <f t="shared" si="69"/>
        <v/>
      </c>
      <c r="J438" t="str">
        <f t="shared" si="67"/>
        <v/>
      </c>
      <c r="K438" t="str">
        <f t="shared" si="70"/>
        <v/>
      </c>
      <c r="L438" s="6" t="str">
        <f t="shared" si="71"/>
        <v/>
      </c>
      <c r="N438" s="201" t="s">
        <v>7521</v>
      </c>
      <c r="O438" t="str">
        <f t="shared" si="76"/>
        <v/>
      </c>
      <c r="P438" t="str">
        <f t="shared" si="72"/>
        <v/>
      </c>
      <c r="Q438" s="6" t="str">
        <f t="shared" si="68"/>
        <v/>
      </c>
      <c r="R438" s="6" t="str">
        <f t="shared" si="73"/>
        <v/>
      </c>
      <c r="S438" s="8" t="str">
        <f t="shared" si="74"/>
        <v/>
      </c>
      <c r="T438" s="8" t="str">
        <f t="shared" si="75"/>
        <v/>
      </c>
    </row>
    <row r="439" spans="1:20" x14ac:dyDescent="0.3">
      <c r="A439" s="176">
        <v>437</v>
      </c>
      <c r="B439" s="176" t="s">
        <v>7513</v>
      </c>
      <c r="E439" s="6" t="str">
        <f t="shared" si="66"/>
        <v/>
      </c>
      <c r="I439" t="str">
        <f t="shared" si="69"/>
        <v/>
      </c>
      <c r="J439" t="str">
        <f t="shared" si="67"/>
        <v/>
      </c>
      <c r="K439" t="str">
        <f t="shared" si="70"/>
        <v/>
      </c>
      <c r="L439" s="6" t="str">
        <f t="shared" si="71"/>
        <v/>
      </c>
      <c r="N439" s="201" t="s">
        <v>7521</v>
      </c>
      <c r="O439" t="str">
        <f t="shared" si="76"/>
        <v/>
      </c>
      <c r="P439" t="str">
        <f t="shared" si="72"/>
        <v/>
      </c>
      <c r="Q439" s="6" t="str">
        <f t="shared" si="68"/>
        <v/>
      </c>
      <c r="R439" s="6" t="str">
        <f t="shared" si="73"/>
        <v/>
      </c>
      <c r="S439" s="8" t="str">
        <f t="shared" si="74"/>
        <v/>
      </c>
      <c r="T439" s="8" t="str">
        <f t="shared" si="75"/>
        <v/>
      </c>
    </row>
    <row r="440" spans="1:20" x14ac:dyDescent="0.3">
      <c r="A440" s="176">
        <v>438</v>
      </c>
      <c r="B440" s="176" t="s">
        <v>7513</v>
      </c>
      <c r="E440" s="6" t="str">
        <f t="shared" si="66"/>
        <v/>
      </c>
      <c r="I440" t="str">
        <f t="shared" si="69"/>
        <v/>
      </c>
      <c r="J440" t="str">
        <f t="shared" si="67"/>
        <v/>
      </c>
      <c r="K440" t="str">
        <f t="shared" si="70"/>
        <v/>
      </c>
      <c r="L440" s="6" t="str">
        <f t="shared" si="71"/>
        <v/>
      </c>
      <c r="N440" s="201" t="s">
        <v>7521</v>
      </c>
      <c r="O440" t="str">
        <f t="shared" si="76"/>
        <v/>
      </c>
      <c r="P440" t="str">
        <f t="shared" si="72"/>
        <v/>
      </c>
      <c r="Q440" s="6" t="str">
        <f t="shared" si="68"/>
        <v/>
      </c>
      <c r="R440" s="6" t="str">
        <f t="shared" si="73"/>
        <v/>
      </c>
      <c r="S440" s="8" t="str">
        <f t="shared" si="74"/>
        <v/>
      </c>
      <c r="T440" s="8" t="str">
        <f t="shared" si="75"/>
        <v/>
      </c>
    </row>
    <row r="441" spans="1:20" x14ac:dyDescent="0.3">
      <c r="A441" s="176">
        <v>439</v>
      </c>
      <c r="B441" s="176" t="s">
        <v>7513</v>
      </c>
      <c r="E441" s="6" t="str">
        <f t="shared" si="66"/>
        <v/>
      </c>
      <c r="I441" t="str">
        <f t="shared" si="69"/>
        <v/>
      </c>
      <c r="J441" t="str">
        <f t="shared" si="67"/>
        <v/>
      </c>
      <c r="K441" t="str">
        <f t="shared" si="70"/>
        <v/>
      </c>
      <c r="L441" s="6" t="str">
        <f t="shared" si="71"/>
        <v/>
      </c>
      <c r="N441" s="201" t="s">
        <v>7521</v>
      </c>
      <c r="O441" t="str">
        <f t="shared" si="76"/>
        <v/>
      </c>
      <c r="P441" t="str">
        <f t="shared" si="72"/>
        <v/>
      </c>
      <c r="Q441" s="6" t="str">
        <f t="shared" si="68"/>
        <v/>
      </c>
      <c r="R441" s="6" t="str">
        <f t="shared" si="73"/>
        <v/>
      </c>
      <c r="S441" s="8" t="str">
        <f t="shared" si="74"/>
        <v/>
      </c>
      <c r="T441" s="8" t="str">
        <f t="shared" si="75"/>
        <v/>
      </c>
    </row>
    <row r="442" spans="1:20" x14ac:dyDescent="0.3">
      <c r="A442" s="176">
        <v>440</v>
      </c>
      <c r="B442" s="176" t="s">
        <v>7513</v>
      </c>
      <c r="E442" s="6" t="str">
        <f t="shared" si="66"/>
        <v/>
      </c>
      <c r="I442" t="str">
        <f t="shared" si="69"/>
        <v/>
      </c>
      <c r="J442" t="str">
        <f t="shared" si="67"/>
        <v/>
      </c>
      <c r="K442" t="str">
        <f t="shared" si="70"/>
        <v/>
      </c>
      <c r="L442" s="6" t="str">
        <f t="shared" si="71"/>
        <v/>
      </c>
      <c r="N442" s="201" t="s">
        <v>7521</v>
      </c>
      <c r="O442" t="str">
        <f t="shared" si="76"/>
        <v/>
      </c>
      <c r="P442" t="str">
        <f t="shared" si="72"/>
        <v/>
      </c>
      <c r="Q442" s="6" t="str">
        <f t="shared" si="68"/>
        <v/>
      </c>
      <c r="R442" s="6" t="str">
        <f t="shared" si="73"/>
        <v/>
      </c>
      <c r="S442" s="8" t="str">
        <f t="shared" si="74"/>
        <v/>
      </c>
      <c r="T442" s="8" t="str">
        <f t="shared" si="75"/>
        <v/>
      </c>
    </row>
    <row r="443" spans="1:20" x14ac:dyDescent="0.3">
      <c r="A443" s="176">
        <v>441</v>
      </c>
      <c r="B443" s="176" t="s">
        <v>7513</v>
      </c>
      <c r="E443" s="6" t="str">
        <f t="shared" si="66"/>
        <v/>
      </c>
      <c r="I443" t="str">
        <f t="shared" si="69"/>
        <v/>
      </c>
      <c r="J443" t="str">
        <f t="shared" si="67"/>
        <v/>
      </c>
      <c r="K443" t="str">
        <f t="shared" si="70"/>
        <v/>
      </c>
      <c r="L443" s="6" t="str">
        <f t="shared" si="71"/>
        <v/>
      </c>
      <c r="N443" s="201" t="s">
        <v>7521</v>
      </c>
      <c r="O443" t="str">
        <f t="shared" si="76"/>
        <v/>
      </c>
      <c r="P443" t="str">
        <f t="shared" si="72"/>
        <v/>
      </c>
      <c r="Q443" s="6" t="str">
        <f t="shared" si="68"/>
        <v/>
      </c>
      <c r="R443" s="6" t="str">
        <f t="shared" si="73"/>
        <v/>
      </c>
      <c r="S443" s="8" t="str">
        <f t="shared" si="74"/>
        <v/>
      </c>
      <c r="T443" s="8" t="str">
        <f t="shared" si="75"/>
        <v/>
      </c>
    </row>
    <row r="444" spans="1:20" x14ac:dyDescent="0.3">
      <c r="A444" s="176">
        <v>442</v>
      </c>
      <c r="B444" s="176" t="s">
        <v>7513</v>
      </c>
      <c r="E444" s="6" t="str">
        <f t="shared" si="66"/>
        <v/>
      </c>
      <c r="I444" t="str">
        <f t="shared" si="69"/>
        <v/>
      </c>
      <c r="J444" t="str">
        <f t="shared" si="67"/>
        <v/>
      </c>
      <c r="K444" t="str">
        <f t="shared" si="70"/>
        <v/>
      </c>
      <c r="L444" s="6" t="str">
        <f t="shared" si="71"/>
        <v/>
      </c>
      <c r="N444" s="201" t="s">
        <v>7521</v>
      </c>
      <c r="O444" t="str">
        <f t="shared" si="76"/>
        <v/>
      </c>
      <c r="P444" t="str">
        <f t="shared" si="72"/>
        <v/>
      </c>
      <c r="Q444" s="6" t="str">
        <f t="shared" si="68"/>
        <v/>
      </c>
      <c r="R444" s="6" t="str">
        <f t="shared" si="73"/>
        <v/>
      </c>
      <c r="S444" s="8" t="str">
        <f t="shared" si="74"/>
        <v/>
      </c>
      <c r="T444" s="8" t="str">
        <f t="shared" si="75"/>
        <v/>
      </c>
    </row>
    <row r="445" spans="1:20" x14ac:dyDescent="0.3">
      <c r="A445" s="176">
        <v>443</v>
      </c>
      <c r="B445" s="176" t="s">
        <v>7513</v>
      </c>
      <c r="E445" s="6" t="str">
        <f t="shared" si="66"/>
        <v/>
      </c>
      <c r="I445" t="str">
        <f t="shared" si="69"/>
        <v/>
      </c>
      <c r="J445" t="str">
        <f t="shared" si="67"/>
        <v/>
      </c>
      <c r="K445" t="str">
        <f t="shared" si="70"/>
        <v/>
      </c>
      <c r="L445" s="6" t="str">
        <f t="shared" si="71"/>
        <v/>
      </c>
      <c r="N445" s="201" t="s">
        <v>7521</v>
      </c>
      <c r="O445" t="str">
        <f t="shared" si="76"/>
        <v/>
      </c>
      <c r="P445" t="str">
        <f t="shared" si="72"/>
        <v/>
      </c>
      <c r="Q445" s="6" t="str">
        <f t="shared" si="68"/>
        <v/>
      </c>
      <c r="R445" s="6" t="str">
        <f t="shared" si="73"/>
        <v/>
      </c>
      <c r="S445" s="8" t="str">
        <f t="shared" si="74"/>
        <v/>
      </c>
      <c r="T445" s="8" t="str">
        <f t="shared" si="75"/>
        <v/>
      </c>
    </row>
    <row r="446" spans="1:20" x14ac:dyDescent="0.3">
      <c r="A446" s="176">
        <v>444</v>
      </c>
      <c r="B446" s="176" t="s">
        <v>7513</v>
      </c>
      <c r="E446" s="6" t="str">
        <f t="shared" si="66"/>
        <v/>
      </c>
      <c r="I446" t="str">
        <f t="shared" si="69"/>
        <v/>
      </c>
      <c r="J446" t="str">
        <f t="shared" si="67"/>
        <v/>
      </c>
      <c r="K446" t="str">
        <f t="shared" si="70"/>
        <v/>
      </c>
      <c r="L446" s="6" t="str">
        <f t="shared" si="71"/>
        <v/>
      </c>
      <c r="N446" s="201" t="s">
        <v>7521</v>
      </c>
      <c r="O446" t="str">
        <f t="shared" si="76"/>
        <v/>
      </c>
      <c r="P446" t="str">
        <f t="shared" si="72"/>
        <v/>
      </c>
      <c r="Q446" s="6" t="str">
        <f t="shared" si="68"/>
        <v/>
      </c>
      <c r="R446" s="6" t="str">
        <f t="shared" si="73"/>
        <v/>
      </c>
      <c r="S446" s="8" t="str">
        <f t="shared" si="74"/>
        <v/>
      </c>
      <c r="T446" s="8" t="str">
        <f t="shared" si="75"/>
        <v/>
      </c>
    </row>
    <row r="447" spans="1:20" x14ac:dyDescent="0.3">
      <c r="A447" s="176">
        <v>445</v>
      </c>
      <c r="B447" s="176" t="s">
        <v>7513</v>
      </c>
      <c r="E447" s="6" t="str">
        <f t="shared" si="66"/>
        <v/>
      </c>
      <c r="I447" t="str">
        <f t="shared" si="69"/>
        <v/>
      </c>
      <c r="J447" t="str">
        <f t="shared" si="67"/>
        <v/>
      </c>
      <c r="K447" t="str">
        <f t="shared" si="70"/>
        <v/>
      </c>
      <c r="L447" s="6" t="str">
        <f t="shared" si="71"/>
        <v/>
      </c>
      <c r="N447" s="201" t="s">
        <v>7521</v>
      </c>
      <c r="O447" t="str">
        <f t="shared" si="76"/>
        <v/>
      </c>
      <c r="P447" t="str">
        <f t="shared" si="72"/>
        <v/>
      </c>
      <c r="Q447" s="6" t="str">
        <f t="shared" si="68"/>
        <v/>
      </c>
      <c r="R447" s="6" t="str">
        <f t="shared" si="73"/>
        <v/>
      </c>
      <c r="S447" s="8" t="str">
        <f t="shared" si="74"/>
        <v/>
      </c>
      <c r="T447" s="8" t="str">
        <f t="shared" si="75"/>
        <v/>
      </c>
    </row>
    <row r="448" spans="1:20" x14ac:dyDescent="0.3">
      <c r="A448" s="176">
        <v>446</v>
      </c>
      <c r="B448" s="176" t="s">
        <v>7513</v>
      </c>
      <c r="E448" s="6" t="str">
        <f t="shared" si="66"/>
        <v/>
      </c>
      <c r="I448" t="str">
        <f t="shared" si="69"/>
        <v/>
      </c>
      <c r="J448" t="str">
        <f t="shared" si="67"/>
        <v/>
      </c>
      <c r="K448" t="str">
        <f t="shared" si="70"/>
        <v/>
      </c>
      <c r="L448" s="6" t="str">
        <f t="shared" si="71"/>
        <v/>
      </c>
      <c r="N448" s="201" t="s">
        <v>7521</v>
      </c>
      <c r="O448" t="str">
        <f t="shared" si="76"/>
        <v/>
      </c>
      <c r="P448" t="str">
        <f t="shared" si="72"/>
        <v/>
      </c>
      <c r="Q448" s="6" t="str">
        <f t="shared" si="68"/>
        <v/>
      </c>
      <c r="R448" s="6" t="str">
        <f t="shared" si="73"/>
        <v/>
      </c>
      <c r="S448" s="8" t="str">
        <f t="shared" si="74"/>
        <v/>
      </c>
      <c r="T448" s="8" t="str">
        <f t="shared" si="75"/>
        <v/>
      </c>
    </row>
    <row r="449" spans="1:20" x14ac:dyDescent="0.3">
      <c r="A449" s="176">
        <v>447</v>
      </c>
      <c r="B449" s="176" t="s">
        <v>7513</v>
      </c>
      <c r="E449" s="6" t="str">
        <f t="shared" si="66"/>
        <v/>
      </c>
      <c r="I449" t="str">
        <f t="shared" si="69"/>
        <v/>
      </c>
      <c r="J449" t="str">
        <f t="shared" si="67"/>
        <v/>
      </c>
      <c r="K449" t="str">
        <f t="shared" si="70"/>
        <v/>
      </c>
      <c r="L449" s="6" t="str">
        <f t="shared" si="71"/>
        <v/>
      </c>
      <c r="N449" s="201" t="s">
        <v>7521</v>
      </c>
      <c r="O449" t="str">
        <f t="shared" si="76"/>
        <v/>
      </c>
      <c r="P449" t="str">
        <f t="shared" si="72"/>
        <v/>
      </c>
      <c r="Q449" s="6" t="str">
        <f t="shared" si="68"/>
        <v/>
      </c>
      <c r="R449" s="6" t="str">
        <f t="shared" si="73"/>
        <v/>
      </c>
      <c r="S449" s="8" t="str">
        <f t="shared" si="74"/>
        <v/>
      </c>
      <c r="T449" s="8" t="str">
        <f t="shared" si="75"/>
        <v/>
      </c>
    </row>
    <row r="450" spans="1:20" x14ac:dyDescent="0.3">
      <c r="A450" s="176">
        <v>448</v>
      </c>
      <c r="B450" s="176" t="s">
        <v>7513</v>
      </c>
      <c r="E450" s="6" t="str">
        <f t="shared" si="66"/>
        <v/>
      </c>
      <c r="I450" t="str">
        <f t="shared" si="69"/>
        <v/>
      </c>
      <c r="J450" t="str">
        <f t="shared" si="67"/>
        <v/>
      </c>
      <c r="K450" t="str">
        <f t="shared" si="70"/>
        <v/>
      </c>
      <c r="L450" s="6" t="str">
        <f t="shared" si="71"/>
        <v/>
      </c>
      <c r="N450" s="201" t="s">
        <v>7521</v>
      </c>
      <c r="O450" t="str">
        <f t="shared" si="76"/>
        <v/>
      </c>
      <c r="P450" t="str">
        <f t="shared" si="72"/>
        <v/>
      </c>
      <c r="Q450" s="6" t="str">
        <f t="shared" si="68"/>
        <v/>
      </c>
      <c r="R450" s="6" t="str">
        <f t="shared" si="73"/>
        <v/>
      </c>
      <c r="S450" s="8" t="str">
        <f t="shared" si="74"/>
        <v/>
      </c>
      <c r="T450" s="8" t="str">
        <f t="shared" si="75"/>
        <v/>
      </c>
    </row>
    <row r="451" spans="1:20" x14ac:dyDescent="0.3">
      <c r="A451" s="176">
        <v>449</v>
      </c>
      <c r="B451" s="176" t="s">
        <v>7513</v>
      </c>
      <c r="E451" s="6" t="str">
        <f t="shared" ref="E451:E514" si="77">IFERROR(VLOOKUP(D451,Rate,3,FALSE),"")</f>
        <v/>
      </c>
      <c r="I451" t="str">
        <f t="shared" si="69"/>
        <v/>
      </c>
      <c r="J451" t="str">
        <f t="shared" ref="J451:J514" si="78">IFERROR(VLOOKUP(B451,ExchangeFee,2,FALSE)*I451,"")</f>
        <v/>
      </c>
      <c r="K451" t="str">
        <f t="shared" si="70"/>
        <v/>
      </c>
      <c r="L451" s="6" t="str">
        <f t="shared" si="71"/>
        <v/>
      </c>
      <c r="N451" s="201" t="s">
        <v>7521</v>
      </c>
      <c r="O451" t="str">
        <f t="shared" si="76"/>
        <v/>
      </c>
      <c r="P451" t="str">
        <f t="shared" si="72"/>
        <v/>
      </c>
      <c r="Q451" s="6" t="str">
        <f t="shared" ref="Q451:Q514" si="79">IFERROR(VLOOKUP(B451,ExchangeFee,2,FALSE)*P451,"")</f>
        <v/>
      </c>
      <c r="R451" s="6" t="str">
        <f t="shared" si="73"/>
        <v/>
      </c>
      <c r="S451" s="8" t="str">
        <f t="shared" si="74"/>
        <v/>
      </c>
      <c r="T451" s="8" t="str">
        <f t="shared" si="75"/>
        <v/>
      </c>
    </row>
    <row r="452" spans="1:20" x14ac:dyDescent="0.3">
      <c r="A452" s="176">
        <v>450</v>
      </c>
      <c r="B452" s="176" t="s">
        <v>7513</v>
      </c>
      <c r="E452" s="6" t="str">
        <f t="shared" si="77"/>
        <v/>
      </c>
      <c r="I452" t="str">
        <f t="shared" ref="I452:I515" si="80">IFERROR(H452/G452,"")</f>
        <v/>
      </c>
      <c r="J452" t="str">
        <f t="shared" si="78"/>
        <v/>
      </c>
      <c r="K452" t="str">
        <f t="shared" ref="K452:K515" si="81">IFERROR(I452-J452,"")</f>
        <v/>
      </c>
      <c r="L452" s="6" t="str">
        <f t="shared" ref="L452:L515" si="82">IFERROR(K452*G452,"")</f>
        <v/>
      </c>
      <c r="N452" s="201" t="s">
        <v>7521</v>
      </c>
      <c r="O452" t="str">
        <f t="shared" si="76"/>
        <v/>
      </c>
      <c r="P452" t="str">
        <f t="shared" ref="P452:P515" si="83">IFERROR(O452*N452,"")</f>
        <v/>
      </c>
      <c r="Q452" s="6" t="str">
        <f t="shared" si="79"/>
        <v/>
      </c>
      <c r="R452" s="6" t="str">
        <f t="shared" ref="R452:R515" si="84">IFERROR(P452-Q452,"")</f>
        <v/>
      </c>
      <c r="S452" s="8" t="str">
        <f t="shared" ref="S452:S515" si="85">IFERROR((N452-G452)/G452,"")</f>
        <v/>
      </c>
      <c r="T452" s="8" t="str">
        <f t="shared" ref="T452:T515" si="86">IFERROR((R452-H452)/H452,"")</f>
        <v/>
      </c>
    </row>
    <row r="453" spans="1:20" x14ac:dyDescent="0.3">
      <c r="A453" s="176">
        <v>451</v>
      </c>
      <c r="B453" s="176" t="s">
        <v>7513</v>
      </c>
      <c r="E453" s="6" t="str">
        <f t="shared" si="77"/>
        <v/>
      </c>
      <c r="I453" t="str">
        <f t="shared" si="80"/>
        <v/>
      </c>
      <c r="J453" t="str">
        <f t="shared" si="78"/>
        <v/>
      </c>
      <c r="K453" t="str">
        <f t="shared" si="81"/>
        <v/>
      </c>
      <c r="L453" s="6" t="str">
        <f t="shared" si="82"/>
        <v/>
      </c>
      <c r="N453" s="201" t="s">
        <v>7521</v>
      </c>
      <c r="O453" t="str">
        <f t="shared" ref="O453:O516" si="87">K453</f>
        <v/>
      </c>
      <c r="P453" t="str">
        <f t="shared" si="83"/>
        <v/>
      </c>
      <c r="Q453" s="6" t="str">
        <f t="shared" si="79"/>
        <v/>
      </c>
      <c r="R453" s="6" t="str">
        <f t="shared" si="84"/>
        <v/>
      </c>
      <c r="S453" s="8" t="str">
        <f t="shared" si="85"/>
        <v/>
      </c>
      <c r="T453" s="8" t="str">
        <f t="shared" si="86"/>
        <v/>
      </c>
    </row>
    <row r="454" spans="1:20" x14ac:dyDescent="0.3">
      <c r="A454" s="176">
        <v>452</v>
      </c>
      <c r="B454" s="176" t="s">
        <v>7513</v>
      </c>
      <c r="E454" s="6" t="str">
        <f t="shared" si="77"/>
        <v/>
      </c>
      <c r="I454" t="str">
        <f t="shared" si="80"/>
        <v/>
      </c>
      <c r="J454" t="str">
        <f t="shared" si="78"/>
        <v/>
      </c>
      <c r="K454" t="str">
        <f t="shared" si="81"/>
        <v/>
      </c>
      <c r="L454" s="6" t="str">
        <f t="shared" si="82"/>
        <v/>
      </c>
      <c r="N454" s="201" t="s">
        <v>7521</v>
      </c>
      <c r="O454" t="str">
        <f t="shared" si="87"/>
        <v/>
      </c>
      <c r="P454" t="str">
        <f t="shared" si="83"/>
        <v/>
      </c>
      <c r="Q454" s="6" t="str">
        <f t="shared" si="79"/>
        <v/>
      </c>
      <c r="R454" s="6" t="str">
        <f t="shared" si="84"/>
        <v/>
      </c>
      <c r="S454" s="8" t="str">
        <f t="shared" si="85"/>
        <v/>
      </c>
      <c r="T454" s="8" t="str">
        <f t="shared" si="86"/>
        <v/>
      </c>
    </row>
    <row r="455" spans="1:20" x14ac:dyDescent="0.3">
      <c r="A455" s="176">
        <v>453</v>
      </c>
      <c r="B455" s="176" t="s">
        <v>7513</v>
      </c>
      <c r="E455" s="6" t="str">
        <f t="shared" si="77"/>
        <v/>
      </c>
      <c r="I455" t="str">
        <f t="shared" si="80"/>
        <v/>
      </c>
      <c r="J455" t="str">
        <f t="shared" si="78"/>
        <v/>
      </c>
      <c r="K455" t="str">
        <f t="shared" si="81"/>
        <v/>
      </c>
      <c r="L455" s="6" t="str">
        <f t="shared" si="82"/>
        <v/>
      </c>
      <c r="N455" s="201" t="s">
        <v>7521</v>
      </c>
      <c r="O455" t="str">
        <f t="shared" si="87"/>
        <v/>
      </c>
      <c r="P455" t="str">
        <f t="shared" si="83"/>
        <v/>
      </c>
      <c r="Q455" s="6" t="str">
        <f t="shared" si="79"/>
        <v/>
      </c>
      <c r="R455" s="6" t="str">
        <f t="shared" si="84"/>
        <v/>
      </c>
      <c r="S455" s="8" t="str">
        <f t="shared" si="85"/>
        <v/>
      </c>
      <c r="T455" s="8" t="str">
        <f t="shared" si="86"/>
        <v/>
      </c>
    </row>
    <row r="456" spans="1:20" x14ac:dyDescent="0.3">
      <c r="A456" s="176">
        <v>454</v>
      </c>
      <c r="B456" s="176" t="s">
        <v>7513</v>
      </c>
      <c r="E456" s="6" t="str">
        <f t="shared" si="77"/>
        <v/>
      </c>
      <c r="I456" t="str">
        <f t="shared" si="80"/>
        <v/>
      </c>
      <c r="J456" t="str">
        <f t="shared" si="78"/>
        <v/>
      </c>
      <c r="K456" t="str">
        <f t="shared" si="81"/>
        <v/>
      </c>
      <c r="L456" s="6" t="str">
        <f t="shared" si="82"/>
        <v/>
      </c>
      <c r="N456" s="201" t="s">
        <v>7521</v>
      </c>
      <c r="O456" t="str">
        <f t="shared" si="87"/>
        <v/>
      </c>
      <c r="P456" t="str">
        <f t="shared" si="83"/>
        <v/>
      </c>
      <c r="Q456" s="6" t="str">
        <f t="shared" si="79"/>
        <v/>
      </c>
      <c r="R456" s="6" t="str">
        <f t="shared" si="84"/>
        <v/>
      </c>
      <c r="S456" s="8" t="str">
        <f t="shared" si="85"/>
        <v/>
      </c>
      <c r="T456" s="8" t="str">
        <f t="shared" si="86"/>
        <v/>
      </c>
    </row>
    <row r="457" spans="1:20" x14ac:dyDescent="0.3">
      <c r="A457" s="176">
        <v>455</v>
      </c>
      <c r="B457" s="176" t="s">
        <v>7513</v>
      </c>
      <c r="E457" s="6" t="str">
        <f t="shared" si="77"/>
        <v/>
      </c>
      <c r="I457" t="str">
        <f t="shared" si="80"/>
        <v/>
      </c>
      <c r="J457" t="str">
        <f t="shared" si="78"/>
        <v/>
      </c>
      <c r="K457" t="str">
        <f t="shared" si="81"/>
        <v/>
      </c>
      <c r="L457" s="6" t="str">
        <f t="shared" si="82"/>
        <v/>
      </c>
      <c r="N457" s="201" t="s">
        <v>7521</v>
      </c>
      <c r="O457" t="str">
        <f t="shared" si="87"/>
        <v/>
      </c>
      <c r="P457" t="str">
        <f t="shared" si="83"/>
        <v/>
      </c>
      <c r="Q457" s="6" t="str">
        <f t="shared" si="79"/>
        <v/>
      </c>
      <c r="R457" s="6" t="str">
        <f t="shared" si="84"/>
        <v/>
      </c>
      <c r="S457" s="8" t="str">
        <f t="shared" si="85"/>
        <v/>
      </c>
      <c r="T457" s="8" t="str">
        <f t="shared" si="86"/>
        <v/>
      </c>
    </row>
    <row r="458" spans="1:20" x14ac:dyDescent="0.3">
      <c r="A458" s="176">
        <v>456</v>
      </c>
      <c r="B458" s="176" t="s">
        <v>7513</v>
      </c>
      <c r="E458" s="6" t="str">
        <f t="shared" si="77"/>
        <v/>
      </c>
      <c r="I458" t="str">
        <f t="shared" si="80"/>
        <v/>
      </c>
      <c r="J458" t="str">
        <f t="shared" si="78"/>
        <v/>
      </c>
      <c r="K458" t="str">
        <f t="shared" si="81"/>
        <v/>
      </c>
      <c r="L458" s="6" t="str">
        <f t="shared" si="82"/>
        <v/>
      </c>
      <c r="N458" s="201" t="s">
        <v>7521</v>
      </c>
      <c r="O458" t="str">
        <f t="shared" si="87"/>
        <v/>
      </c>
      <c r="P458" t="str">
        <f t="shared" si="83"/>
        <v/>
      </c>
      <c r="Q458" s="6" t="str">
        <f t="shared" si="79"/>
        <v/>
      </c>
      <c r="R458" s="6" t="str">
        <f t="shared" si="84"/>
        <v/>
      </c>
      <c r="S458" s="8" t="str">
        <f t="shared" si="85"/>
        <v/>
      </c>
      <c r="T458" s="8" t="str">
        <f t="shared" si="86"/>
        <v/>
      </c>
    </row>
    <row r="459" spans="1:20" x14ac:dyDescent="0.3">
      <c r="A459" s="176">
        <v>457</v>
      </c>
      <c r="B459" s="176" t="s">
        <v>7513</v>
      </c>
      <c r="E459" s="6" t="str">
        <f t="shared" si="77"/>
        <v/>
      </c>
      <c r="I459" t="str">
        <f t="shared" si="80"/>
        <v/>
      </c>
      <c r="J459" t="str">
        <f t="shared" si="78"/>
        <v/>
      </c>
      <c r="K459" t="str">
        <f t="shared" si="81"/>
        <v/>
      </c>
      <c r="L459" s="6" t="str">
        <f t="shared" si="82"/>
        <v/>
      </c>
      <c r="N459" s="201" t="s">
        <v>7521</v>
      </c>
      <c r="O459" t="str">
        <f t="shared" si="87"/>
        <v/>
      </c>
      <c r="P459" t="str">
        <f t="shared" si="83"/>
        <v/>
      </c>
      <c r="Q459" s="6" t="str">
        <f t="shared" si="79"/>
        <v/>
      </c>
      <c r="R459" s="6" t="str">
        <f t="shared" si="84"/>
        <v/>
      </c>
      <c r="S459" s="8" t="str">
        <f t="shared" si="85"/>
        <v/>
      </c>
      <c r="T459" s="8" t="str">
        <f t="shared" si="86"/>
        <v/>
      </c>
    </row>
    <row r="460" spans="1:20" x14ac:dyDescent="0.3">
      <c r="A460" s="176">
        <v>458</v>
      </c>
      <c r="B460" s="176" t="s">
        <v>7513</v>
      </c>
      <c r="E460" s="6" t="str">
        <f t="shared" si="77"/>
        <v/>
      </c>
      <c r="I460" t="str">
        <f t="shared" si="80"/>
        <v/>
      </c>
      <c r="J460" t="str">
        <f t="shared" si="78"/>
        <v/>
      </c>
      <c r="K460" t="str">
        <f t="shared" si="81"/>
        <v/>
      </c>
      <c r="L460" s="6" t="str">
        <f t="shared" si="82"/>
        <v/>
      </c>
      <c r="N460" s="201" t="s">
        <v>7521</v>
      </c>
      <c r="O460" t="str">
        <f t="shared" si="87"/>
        <v/>
      </c>
      <c r="P460" t="str">
        <f t="shared" si="83"/>
        <v/>
      </c>
      <c r="Q460" s="6" t="str">
        <f t="shared" si="79"/>
        <v/>
      </c>
      <c r="R460" s="6" t="str">
        <f t="shared" si="84"/>
        <v/>
      </c>
      <c r="S460" s="8" t="str">
        <f t="shared" si="85"/>
        <v/>
      </c>
      <c r="T460" s="8" t="str">
        <f t="shared" si="86"/>
        <v/>
      </c>
    </row>
    <row r="461" spans="1:20" x14ac:dyDescent="0.3">
      <c r="A461" s="176">
        <v>459</v>
      </c>
      <c r="B461" s="176" t="s">
        <v>7513</v>
      </c>
      <c r="E461" s="6" t="str">
        <f t="shared" si="77"/>
        <v/>
      </c>
      <c r="I461" t="str">
        <f t="shared" si="80"/>
        <v/>
      </c>
      <c r="J461" t="str">
        <f t="shared" si="78"/>
        <v/>
      </c>
      <c r="K461" t="str">
        <f t="shared" si="81"/>
        <v/>
      </c>
      <c r="L461" s="6" t="str">
        <f t="shared" si="82"/>
        <v/>
      </c>
      <c r="N461" s="201" t="s">
        <v>7521</v>
      </c>
      <c r="O461" t="str">
        <f t="shared" si="87"/>
        <v/>
      </c>
      <c r="P461" t="str">
        <f t="shared" si="83"/>
        <v/>
      </c>
      <c r="Q461" s="6" t="str">
        <f t="shared" si="79"/>
        <v/>
      </c>
      <c r="R461" s="6" t="str">
        <f t="shared" si="84"/>
        <v/>
      </c>
      <c r="S461" s="8" t="str">
        <f t="shared" si="85"/>
        <v/>
      </c>
      <c r="T461" s="8" t="str">
        <f t="shared" si="86"/>
        <v/>
      </c>
    </row>
    <row r="462" spans="1:20" x14ac:dyDescent="0.3">
      <c r="A462" s="176">
        <v>460</v>
      </c>
      <c r="B462" s="176" t="s">
        <v>7513</v>
      </c>
      <c r="E462" s="6" t="str">
        <f t="shared" si="77"/>
        <v/>
      </c>
      <c r="I462" t="str">
        <f t="shared" si="80"/>
        <v/>
      </c>
      <c r="J462" t="str">
        <f t="shared" si="78"/>
        <v/>
      </c>
      <c r="K462" t="str">
        <f t="shared" si="81"/>
        <v/>
      </c>
      <c r="L462" s="6" t="str">
        <f t="shared" si="82"/>
        <v/>
      </c>
      <c r="N462" s="201" t="s">
        <v>7521</v>
      </c>
      <c r="O462" t="str">
        <f t="shared" si="87"/>
        <v/>
      </c>
      <c r="P462" t="str">
        <f t="shared" si="83"/>
        <v/>
      </c>
      <c r="Q462" s="6" t="str">
        <f t="shared" si="79"/>
        <v/>
      </c>
      <c r="R462" s="6" t="str">
        <f t="shared" si="84"/>
        <v/>
      </c>
      <c r="S462" s="8" t="str">
        <f t="shared" si="85"/>
        <v/>
      </c>
      <c r="T462" s="8" t="str">
        <f t="shared" si="86"/>
        <v/>
      </c>
    </row>
    <row r="463" spans="1:20" x14ac:dyDescent="0.3">
      <c r="A463" s="176">
        <v>461</v>
      </c>
      <c r="B463" s="176" t="s">
        <v>7513</v>
      </c>
      <c r="E463" s="6" t="str">
        <f t="shared" si="77"/>
        <v/>
      </c>
      <c r="I463" t="str">
        <f t="shared" si="80"/>
        <v/>
      </c>
      <c r="J463" t="str">
        <f t="shared" si="78"/>
        <v/>
      </c>
      <c r="K463" t="str">
        <f t="shared" si="81"/>
        <v/>
      </c>
      <c r="L463" s="6" t="str">
        <f t="shared" si="82"/>
        <v/>
      </c>
      <c r="N463" s="201" t="s">
        <v>7521</v>
      </c>
      <c r="O463" t="str">
        <f t="shared" si="87"/>
        <v/>
      </c>
      <c r="P463" t="str">
        <f t="shared" si="83"/>
        <v/>
      </c>
      <c r="Q463" s="6" t="str">
        <f t="shared" si="79"/>
        <v/>
      </c>
      <c r="R463" s="6" t="str">
        <f t="shared" si="84"/>
        <v/>
      </c>
      <c r="S463" s="8" t="str">
        <f t="shared" si="85"/>
        <v/>
      </c>
      <c r="T463" s="8" t="str">
        <f t="shared" si="86"/>
        <v/>
      </c>
    </row>
    <row r="464" spans="1:20" x14ac:dyDescent="0.3">
      <c r="A464" s="176">
        <v>462</v>
      </c>
      <c r="B464" s="176" t="s">
        <v>7513</v>
      </c>
      <c r="E464" s="6" t="str">
        <f t="shared" si="77"/>
        <v/>
      </c>
      <c r="I464" t="str">
        <f t="shared" si="80"/>
        <v/>
      </c>
      <c r="J464" t="str">
        <f t="shared" si="78"/>
        <v/>
      </c>
      <c r="K464" t="str">
        <f t="shared" si="81"/>
        <v/>
      </c>
      <c r="L464" s="6" t="str">
        <f t="shared" si="82"/>
        <v/>
      </c>
      <c r="N464" s="201" t="s">
        <v>7521</v>
      </c>
      <c r="O464" t="str">
        <f t="shared" si="87"/>
        <v/>
      </c>
      <c r="P464" t="str">
        <f t="shared" si="83"/>
        <v/>
      </c>
      <c r="Q464" s="6" t="str">
        <f t="shared" si="79"/>
        <v/>
      </c>
      <c r="R464" s="6" t="str">
        <f t="shared" si="84"/>
        <v/>
      </c>
      <c r="S464" s="8" t="str">
        <f t="shared" si="85"/>
        <v/>
      </c>
      <c r="T464" s="8" t="str">
        <f t="shared" si="86"/>
        <v/>
      </c>
    </row>
    <row r="465" spans="1:20" x14ac:dyDescent="0.3">
      <c r="A465" s="176">
        <v>463</v>
      </c>
      <c r="B465" s="176" t="s">
        <v>7513</v>
      </c>
      <c r="E465" s="6" t="str">
        <f t="shared" si="77"/>
        <v/>
      </c>
      <c r="I465" t="str">
        <f t="shared" si="80"/>
        <v/>
      </c>
      <c r="J465" t="str">
        <f t="shared" si="78"/>
        <v/>
      </c>
      <c r="K465" t="str">
        <f t="shared" si="81"/>
        <v/>
      </c>
      <c r="L465" s="6" t="str">
        <f t="shared" si="82"/>
        <v/>
      </c>
      <c r="N465" s="201" t="s">
        <v>7521</v>
      </c>
      <c r="O465" t="str">
        <f t="shared" si="87"/>
        <v/>
      </c>
      <c r="P465" t="str">
        <f t="shared" si="83"/>
        <v/>
      </c>
      <c r="Q465" s="6" t="str">
        <f t="shared" si="79"/>
        <v/>
      </c>
      <c r="R465" s="6" t="str">
        <f t="shared" si="84"/>
        <v/>
      </c>
      <c r="S465" s="8" t="str">
        <f t="shared" si="85"/>
        <v/>
      </c>
      <c r="T465" s="8" t="str">
        <f t="shared" si="86"/>
        <v/>
      </c>
    </row>
    <row r="466" spans="1:20" x14ac:dyDescent="0.3">
      <c r="A466" s="176">
        <v>464</v>
      </c>
      <c r="B466" s="176" t="s">
        <v>7513</v>
      </c>
      <c r="E466" s="6" t="str">
        <f t="shared" si="77"/>
        <v/>
      </c>
      <c r="I466" t="str">
        <f t="shared" si="80"/>
        <v/>
      </c>
      <c r="J466" t="str">
        <f t="shared" si="78"/>
        <v/>
      </c>
      <c r="K466" t="str">
        <f t="shared" si="81"/>
        <v/>
      </c>
      <c r="L466" s="6" t="str">
        <f t="shared" si="82"/>
        <v/>
      </c>
      <c r="N466" s="201" t="s">
        <v>7521</v>
      </c>
      <c r="O466" t="str">
        <f t="shared" si="87"/>
        <v/>
      </c>
      <c r="P466" t="str">
        <f t="shared" si="83"/>
        <v/>
      </c>
      <c r="Q466" s="6" t="str">
        <f t="shared" si="79"/>
        <v/>
      </c>
      <c r="R466" s="6" t="str">
        <f t="shared" si="84"/>
        <v/>
      </c>
      <c r="S466" s="8" t="str">
        <f t="shared" si="85"/>
        <v/>
      </c>
      <c r="T466" s="8" t="str">
        <f t="shared" si="86"/>
        <v/>
      </c>
    </row>
    <row r="467" spans="1:20" x14ac:dyDescent="0.3">
      <c r="A467" s="176">
        <v>465</v>
      </c>
      <c r="B467" s="176" t="s">
        <v>7513</v>
      </c>
      <c r="E467" s="6" t="str">
        <f t="shared" si="77"/>
        <v/>
      </c>
      <c r="I467" t="str">
        <f t="shared" si="80"/>
        <v/>
      </c>
      <c r="J467" t="str">
        <f t="shared" si="78"/>
        <v/>
      </c>
      <c r="K467" t="str">
        <f t="shared" si="81"/>
        <v/>
      </c>
      <c r="L467" s="6" t="str">
        <f t="shared" si="82"/>
        <v/>
      </c>
      <c r="N467" s="201" t="s">
        <v>7521</v>
      </c>
      <c r="O467" t="str">
        <f t="shared" si="87"/>
        <v/>
      </c>
      <c r="P467" t="str">
        <f t="shared" si="83"/>
        <v/>
      </c>
      <c r="Q467" s="6" t="str">
        <f t="shared" si="79"/>
        <v/>
      </c>
      <c r="R467" s="6" t="str">
        <f t="shared" si="84"/>
        <v/>
      </c>
      <c r="S467" s="8" t="str">
        <f t="shared" si="85"/>
        <v/>
      </c>
      <c r="T467" s="8" t="str">
        <f t="shared" si="86"/>
        <v/>
      </c>
    </row>
    <row r="468" spans="1:20" x14ac:dyDescent="0.3">
      <c r="A468" s="176">
        <v>466</v>
      </c>
      <c r="B468" s="176" t="s">
        <v>7513</v>
      </c>
      <c r="E468" s="6" t="str">
        <f t="shared" si="77"/>
        <v/>
      </c>
      <c r="I468" t="str">
        <f t="shared" si="80"/>
        <v/>
      </c>
      <c r="J468" t="str">
        <f t="shared" si="78"/>
        <v/>
      </c>
      <c r="K468" t="str">
        <f t="shared" si="81"/>
        <v/>
      </c>
      <c r="L468" s="6" t="str">
        <f t="shared" si="82"/>
        <v/>
      </c>
      <c r="N468" s="201" t="s">
        <v>7521</v>
      </c>
      <c r="O468" t="str">
        <f t="shared" si="87"/>
        <v/>
      </c>
      <c r="P468" t="str">
        <f t="shared" si="83"/>
        <v/>
      </c>
      <c r="Q468" s="6" t="str">
        <f t="shared" si="79"/>
        <v/>
      </c>
      <c r="R468" s="6" t="str">
        <f t="shared" si="84"/>
        <v/>
      </c>
      <c r="S468" s="8" t="str">
        <f t="shared" si="85"/>
        <v/>
      </c>
      <c r="T468" s="8" t="str">
        <f t="shared" si="86"/>
        <v/>
      </c>
    </row>
    <row r="469" spans="1:20" x14ac:dyDescent="0.3">
      <c r="A469" s="176">
        <v>467</v>
      </c>
      <c r="B469" s="176" t="s">
        <v>7513</v>
      </c>
      <c r="E469" s="6" t="str">
        <f t="shared" si="77"/>
        <v/>
      </c>
      <c r="I469" t="str">
        <f t="shared" si="80"/>
        <v/>
      </c>
      <c r="J469" t="str">
        <f t="shared" si="78"/>
        <v/>
      </c>
      <c r="K469" t="str">
        <f t="shared" si="81"/>
        <v/>
      </c>
      <c r="L469" s="6" t="str">
        <f t="shared" si="82"/>
        <v/>
      </c>
      <c r="N469" s="201" t="s">
        <v>7521</v>
      </c>
      <c r="O469" t="str">
        <f t="shared" si="87"/>
        <v/>
      </c>
      <c r="P469" t="str">
        <f t="shared" si="83"/>
        <v/>
      </c>
      <c r="Q469" s="6" t="str">
        <f t="shared" si="79"/>
        <v/>
      </c>
      <c r="R469" s="6" t="str">
        <f t="shared" si="84"/>
        <v/>
      </c>
      <c r="S469" s="8" t="str">
        <f t="shared" si="85"/>
        <v/>
      </c>
      <c r="T469" s="8" t="str">
        <f t="shared" si="86"/>
        <v/>
      </c>
    </row>
    <row r="470" spans="1:20" x14ac:dyDescent="0.3">
      <c r="A470" s="176">
        <v>468</v>
      </c>
      <c r="B470" s="176" t="s">
        <v>7513</v>
      </c>
      <c r="E470" s="6" t="str">
        <f t="shared" si="77"/>
        <v/>
      </c>
      <c r="I470" t="str">
        <f t="shared" si="80"/>
        <v/>
      </c>
      <c r="J470" t="str">
        <f t="shared" si="78"/>
        <v/>
      </c>
      <c r="K470" t="str">
        <f t="shared" si="81"/>
        <v/>
      </c>
      <c r="L470" s="6" t="str">
        <f t="shared" si="82"/>
        <v/>
      </c>
      <c r="N470" s="201" t="s">
        <v>7521</v>
      </c>
      <c r="O470" t="str">
        <f t="shared" si="87"/>
        <v/>
      </c>
      <c r="P470" t="str">
        <f t="shared" si="83"/>
        <v/>
      </c>
      <c r="Q470" s="6" t="str">
        <f t="shared" si="79"/>
        <v/>
      </c>
      <c r="R470" s="6" t="str">
        <f t="shared" si="84"/>
        <v/>
      </c>
      <c r="S470" s="8" t="str">
        <f t="shared" si="85"/>
        <v/>
      </c>
      <c r="T470" s="8" t="str">
        <f t="shared" si="86"/>
        <v/>
      </c>
    </row>
    <row r="471" spans="1:20" x14ac:dyDescent="0.3">
      <c r="A471" s="176">
        <v>469</v>
      </c>
      <c r="B471" s="176" t="s">
        <v>7513</v>
      </c>
      <c r="E471" s="6" t="str">
        <f t="shared" si="77"/>
        <v/>
      </c>
      <c r="I471" t="str">
        <f t="shared" si="80"/>
        <v/>
      </c>
      <c r="J471" t="str">
        <f t="shared" si="78"/>
        <v/>
      </c>
      <c r="K471" t="str">
        <f t="shared" si="81"/>
        <v/>
      </c>
      <c r="L471" s="6" t="str">
        <f t="shared" si="82"/>
        <v/>
      </c>
      <c r="N471" s="201" t="s">
        <v>7521</v>
      </c>
      <c r="O471" t="str">
        <f t="shared" si="87"/>
        <v/>
      </c>
      <c r="P471" t="str">
        <f t="shared" si="83"/>
        <v/>
      </c>
      <c r="Q471" s="6" t="str">
        <f t="shared" si="79"/>
        <v/>
      </c>
      <c r="R471" s="6" t="str">
        <f t="shared" si="84"/>
        <v/>
      </c>
      <c r="S471" s="8" t="str">
        <f t="shared" si="85"/>
        <v/>
      </c>
      <c r="T471" s="8" t="str">
        <f t="shared" si="86"/>
        <v/>
      </c>
    </row>
    <row r="472" spans="1:20" x14ac:dyDescent="0.3">
      <c r="A472" s="176">
        <v>470</v>
      </c>
      <c r="B472" s="176" t="s">
        <v>7513</v>
      </c>
      <c r="E472" s="6" t="str">
        <f t="shared" si="77"/>
        <v/>
      </c>
      <c r="I472" t="str">
        <f t="shared" si="80"/>
        <v/>
      </c>
      <c r="J472" t="str">
        <f t="shared" si="78"/>
        <v/>
      </c>
      <c r="K472" t="str">
        <f t="shared" si="81"/>
        <v/>
      </c>
      <c r="L472" s="6" t="str">
        <f t="shared" si="82"/>
        <v/>
      </c>
      <c r="N472" s="201" t="s">
        <v>7521</v>
      </c>
      <c r="O472" t="str">
        <f t="shared" si="87"/>
        <v/>
      </c>
      <c r="P472" t="str">
        <f t="shared" si="83"/>
        <v/>
      </c>
      <c r="Q472" s="6" t="str">
        <f t="shared" si="79"/>
        <v/>
      </c>
      <c r="R472" s="6" t="str">
        <f t="shared" si="84"/>
        <v/>
      </c>
      <c r="S472" s="8" t="str">
        <f t="shared" si="85"/>
        <v/>
      </c>
      <c r="T472" s="8" t="str">
        <f t="shared" si="86"/>
        <v/>
      </c>
    </row>
    <row r="473" spans="1:20" x14ac:dyDescent="0.3">
      <c r="A473" s="176">
        <v>471</v>
      </c>
      <c r="B473" s="176" t="s">
        <v>7513</v>
      </c>
      <c r="E473" s="6" t="str">
        <f t="shared" si="77"/>
        <v/>
      </c>
      <c r="I473" t="str">
        <f t="shared" si="80"/>
        <v/>
      </c>
      <c r="J473" t="str">
        <f t="shared" si="78"/>
        <v/>
      </c>
      <c r="K473" t="str">
        <f t="shared" si="81"/>
        <v/>
      </c>
      <c r="L473" s="6" t="str">
        <f t="shared" si="82"/>
        <v/>
      </c>
      <c r="N473" s="201" t="s">
        <v>7521</v>
      </c>
      <c r="O473" t="str">
        <f t="shared" si="87"/>
        <v/>
      </c>
      <c r="P473" t="str">
        <f t="shared" si="83"/>
        <v/>
      </c>
      <c r="Q473" s="6" t="str">
        <f t="shared" si="79"/>
        <v/>
      </c>
      <c r="R473" s="6" t="str">
        <f t="shared" si="84"/>
        <v/>
      </c>
      <c r="S473" s="8" t="str">
        <f t="shared" si="85"/>
        <v/>
      </c>
      <c r="T473" s="8" t="str">
        <f t="shared" si="86"/>
        <v/>
      </c>
    </row>
    <row r="474" spans="1:20" x14ac:dyDescent="0.3">
      <c r="A474" s="176">
        <v>472</v>
      </c>
      <c r="B474" s="176" t="s">
        <v>7513</v>
      </c>
      <c r="E474" s="6" t="str">
        <f t="shared" si="77"/>
        <v/>
      </c>
      <c r="I474" t="str">
        <f t="shared" si="80"/>
        <v/>
      </c>
      <c r="J474" t="str">
        <f t="shared" si="78"/>
        <v/>
      </c>
      <c r="K474" t="str">
        <f t="shared" si="81"/>
        <v/>
      </c>
      <c r="L474" s="6" t="str">
        <f t="shared" si="82"/>
        <v/>
      </c>
      <c r="N474" s="201" t="s">
        <v>7521</v>
      </c>
      <c r="O474" t="str">
        <f t="shared" si="87"/>
        <v/>
      </c>
      <c r="P474" t="str">
        <f t="shared" si="83"/>
        <v/>
      </c>
      <c r="Q474" s="6" t="str">
        <f t="shared" si="79"/>
        <v/>
      </c>
      <c r="R474" s="6" t="str">
        <f t="shared" si="84"/>
        <v/>
      </c>
      <c r="S474" s="8" t="str">
        <f t="shared" si="85"/>
        <v/>
      </c>
      <c r="T474" s="8" t="str">
        <f t="shared" si="86"/>
        <v/>
      </c>
    </row>
    <row r="475" spans="1:20" x14ac:dyDescent="0.3">
      <c r="A475" s="176">
        <v>473</v>
      </c>
      <c r="B475" s="176" t="s">
        <v>7513</v>
      </c>
      <c r="E475" s="6" t="str">
        <f t="shared" si="77"/>
        <v/>
      </c>
      <c r="I475" t="str">
        <f t="shared" si="80"/>
        <v/>
      </c>
      <c r="J475" t="str">
        <f t="shared" si="78"/>
        <v/>
      </c>
      <c r="K475" t="str">
        <f t="shared" si="81"/>
        <v/>
      </c>
      <c r="L475" s="6" t="str">
        <f t="shared" si="82"/>
        <v/>
      </c>
      <c r="N475" s="201" t="s">
        <v>7521</v>
      </c>
      <c r="O475" t="str">
        <f t="shared" si="87"/>
        <v/>
      </c>
      <c r="P475" t="str">
        <f t="shared" si="83"/>
        <v/>
      </c>
      <c r="Q475" s="6" t="str">
        <f t="shared" si="79"/>
        <v/>
      </c>
      <c r="R475" s="6" t="str">
        <f t="shared" si="84"/>
        <v/>
      </c>
      <c r="S475" s="8" t="str">
        <f t="shared" si="85"/>
        <v/>
      </c>
      <c r="T475" s="8" t="str">
        <f t="shared" si="86"/>
        <v/>
      </c>
    </row>
    <row r="476" spans="1:20" x14ac:dyDescent="0.3">
      <c r="A476" s="176">
        <v>474</v>
      </c>
      <c r="B476" s="176" t="s">
        <v>7513</v>
      </c>
      <c r="E476" s="6" t="str">
        <f t="shared" si="77"/>
        <v/>
      </c>
      <c r="I476" t="str">
        <f t="shared" si="80"/>
        <v/>
      </c>
      <c r="J476" t="str">
        <f t="shared" si="78"/>
        <v/>
      </c>
      <c r="K476" t="str">
        <f t="shared" si="81"/>
        <v/>
      </c>
      <c r="L476" s="6" t="str">
        <f t="shared" si="82"/>
        <v/>
      </c>
      <c r="N476" s="201" t="s">
        <v>7521</v>
      </c>
      <c r="O476" t="str">
        <f t="shared" si="87"/>
        <v/>
      </c>
      <c r="P476" t="str">
        <f t="shared" si="83"/>
        <v/>
      </c>
      <c r="Q476" s="6" t="str">
        <f t="shared" si="79"/>
        <v/>
      </c>
      <c r="R476" s="6" t="str">
        <f t="shared" si="84"/>
        <v/>
      </c>
      <c r="S476" s="8" t="str">
        <f t="shared" si="85"/>
        <v/>
      </c>
      <c r="T476" s="8" t="str">
        <f t="shared" si="86"/>
        <v/>
      </c>
    </row>
    <row r="477" spans="1:20" x14ac:dyDescent="0.3">
      <c r="A477" s="176">
        <v>475</v>
      </c>
      <c r="B477" s="176" t="s">
        <v>7513</v>
      </c>
      <c r="E477" s="6" t="str">
        <f t="shared" si="77"/>
        <v/>
      </c>
      <c r="I477" t="str">
        <f t="shared" si="80"/>
        <v/>
      </c>
      <c r="J477" t="str">
        <f t="shared" si="78"/>
        <v/>
      </c>
      <c r="K477" t="str">
        <f t="shared" si="81"/>
        <v/>
      </c>
      <c r="L477" s="6" t="str">
        <f t="shared" si="82"/>
        <v/>
      </c>
      <c r="N477" s="201" t="s">
        <v>7521</v>
      </c>
      <c r="O477" t="str">
        <f t="shared" si="87"/>
        <v/>
      </c>
      <c r="P477" t="str">
        <f t="shared" si="83"/>
        <v/>
      </c>
      <c r="Q477" s="6" t="str">
        <f t="shared" si="79"/>
        <v/>
      </c>
      <c r="R477" s="6" t="str">
        <f t="shared" si="84"/>
        <v/>
      </c>
      <c r="S477" s="8" t="str">
        <f t="shared" si="85"/>
        <v/>
      </c>
      <c r="T477" s="8" t="str">
        <f t="shared" si="86"/>
        <v/>
      </c>
    </row>
    <row r="478" spans="1:20" x14ac:dyDescent="0.3">
      <c r="A478" s="176">
        <v>476</v>
      </c>
      <c r="B478" s="176" t="s">
        <v>7513</v>
      </c>
      <c r="E478" s="6" t="str">
        <f t="shared" si="77"/>
        <v/>
      </c>
      <c r="I478" t="str">
        <f t="shared" si="80"/>
        <v/>
      </c>
      <c r="J478" t="str">
        <f t="shared" si="78"/>
        <v/>
      </c>
      <c r="K478" t="str">
        <f t="shared" si="81"/>
        <v/>
      </c>
      <c r="L478" s="6" t="str">
        <f t="shared" si="82"/>
        <v/>
      </c>
      <c r="N478" s="201" t="s">
        <v>7521</v>
      </c>
      <c r="O478" t="str">
        <f t="shared" si="87"/>
        <v/>
      </c>
      <c r="P478" t="str">
        <f t="shared" si="83"/>
        <v/>
      </c>
      <c r="Q478" s="6" t="str">
        <f t="shared" si="79"/>
        <v/>
      </c>
      <c r="R478" s="6" t="str">
        <f t="shared" si="84"/>
        <v/>
      </c>
      <c r="S478" s="8" t="str">
        <f t="shared" si="85"/>
        <v/>
      </c>
      <c r="T478" s="8" t="str">
        <f t="shared" si="86"/>
        <v/>
      </c>
    </row>
    <row r="479" spans="1:20" x14ac:dyDescent="0.3">
      <c r="A479" s="176">
        <v>477</v>
      </c>
      <c r="B479" s="176" t="s">
        <v>7513</v>
      </c>
      <c r="E479" s="6" t="str">
        <f t="shared" si="77"/>
        <v/>
      </c>
      <c r="I479" t="str">
        <f t="shared" si="80"/>
        <v/>
      </c>
      <c r="J479" t="str">
        <f t="shared" si="78"/>
        <v/>
      </c>
      <c r="K479" t="str">
        <f t="shared" si="81"/>
        <v/>
      </c>
      <c r="L479" s="6" t="str">
        <f t="shared" si="82"/>
        <v/>
      </c>
      <c r="N479" s="201" t="s">
        <v>7521</v>
      </c>
      <c r="O479" t="str">
        <f t="shared" si="87"/>
        <v/>
      </c>
      <c r="P479" t="str">
        <f t="shared" si="83"/>
        <v/>
      </c>
      <c r="Q479" s="6" t="str">
        <f t="shared" si="79"/>
        <v/>
      </c>
      <c r="R479" s="6" t="str">
        <f t="shared" si="84"/>
        <v/>
      </c>
      <c r="S479" s="8" t="str">
        <f t="shared" si="85"/>
        <v/>
      </c>
      <c r="T479" s="8" t="str">
        <f t="shared" si="86"/>
        <v/>
      </c>
    </row>
    <row r="480" spans="1:20" x14ac:dyDescent="0.3">
      <c r="A480" s="176">
        <v>478</v>
      </c>
      <c r="B480" s="176" t="s">
        <v>7513</v>
      </c>
      <c r="E480" s="6" t="str">
        <f t="shared" si="77"/>
        <v/>
      </c>
      <c r="I480" t="str">
        <f t="shared" si="80"/>
        <v/>
      </c>
      <c r="J480" t="str">
        <f t="shared" si="78"/>
        <v/>
      </c>
      <c r="K480" t="str">
        <f t="shared" si="81"/>
        <v/>
      </c>
      <c r="L480" s="6" t="str">
        <f t="shared" si="82"/>
        <v/>
      </c>
      <c r="N480" s="201" t="s">
        <v>7521</v>
      </c>
      <c r="O480" t="str">
        <f t="shared" si="87"/>
        <v/>
      </c>
      <c r="P480" t="str">
        <f t="shared" si="83"/>
        <v/>
      </c>
      <c r="Q480" s="6" t="str">
        <f t="shared" si="79"/>
        <v/>
      </c>
      <c r="R480" s="6" t="str">
        <f t="shared" si="84"/>
        <v/>
      </c>
      <c r="S480" s="8" t="str">
        <f t="shared" si="85"/>
        <v/>
      </c>
      <c r="T480" s="8" t="str">
        <f t="shared" si="86"/>
        <v/>
      </c>
    </row>
    <row r="481" spans="1:20" x14ac:dyDescent="0.3">
      <c r="A481" s="176">
        <v>479</v>
      </c>
      <c r="B481" s="176" t="s">
        <v>7513</v>
      </c>
      <c r="E481" s="6" t="str">
        <f t="shared" si="77"/>
        <v/>
      </c>
      <c r="I481" t="str">
        <f t="shared" si="80"/>
        <v/>
      </c>
      <c r="J481" t="str">
        <f t="shared" si="78"/>
        <v/>
      </c>
      <c r="K481" t="str">
        <f t="shared" si="81"/>
        <v/>
      </c>
      <c r="L481" s="6" t="str">
        <f t="shared" si="82"/>
        <v/>
      </c>
      <c r="N481" s="201" t="s">
        <v>7521</v>
      </c>
      <c r="O481" t="str">
        <f t="shared" si="87"/>
        <v/>
      </c>
      <c r="P481" t="str">
        <f t="shared" si="83"/>
        <v/>
      </c>
      <c r="Q481" s="6" t="str">
        <f t="shared" si="79"/>
        <v/>
      </c>
      <c r="R481" s="6" t="str">
        <f t="shared" si="84"/>
        <v/>
      </c>
      <c r="S481" s="8" t="str">
        <f t="shared" si="85"/>
        <v/>
      </c>
      <c r="T481" s="8" t="str">
        <f t="shared" si="86"/>
        <v/>
      </c>
    </row>
    <row r="482" spans="1:20" x14ac:dyDescent="0.3">
      <c r="A482" s="176">
        <v>480</v>
      </c>
      <c r="B482" s="176" t="s">
        <v>7513</v>
      </c>
      <c r="E482" s="6" t="str">
        <f t="shared" si="77"/>
        <v/>
      </c>
      <c r="I482" t="str">
        <f t="shared" si="80"/>
        <v/>
      </c>
      <c r="J482" t="str">
        <f t="shared" si="78"/>
        <v/>
      </c>
      <c r="K482" t="str">
        <f t="shared" si="81"/>
        <v/>
      </c>
      <c r="L482" s="6" t="str">
        <f t="shared" si="82"/>
        <v/>
      </c>
      <c r="N482" s="201" t="s">
        <v>7521</v>
      </c>
      <c r="O482" t="str">
        <f t="shared" si="87"/>
        <v/>
      </c>
      <c r="P482" t="str">
        <f t="shared" si="83"/>
        <v/>
      </c>
      <c r="Q482" s="6" t="str">
        <f t="shared" si="79"/>
        <v/>
      </c>
      <c r="R482" s="6" t="str">
        <f t="shared" si="84"/>
        <v/>
      </c>
      <c r="S482" s="8" t="str">
        <f t="shared" si="85"/>
        <v/>
      </c>
      <c r="T482" s="8" t="str">
        <f t="shared" si="86"/>
        <v/>
      </c>
    </row>
    <row r="483" spans="1:20" x14ac:dyDescent="0.3">
      <c r="A483" s="176">
        <v>481</v>
      </c>
      <c r="B483" s="176" t="s">
        <v>7513</v>
      </c>
      <c r="E483" s="6" t="str">
        <f t="shared" si="77"/>
        <v/>
      </c>
      <c r="I483" t="str">
        <f t="shared" si="80"/>
        <v/>
      </c>
      <c r="J483" t="str">
        <f t="shared" si="78"/>
        <v/>
      </c>
      <c r="K483" t="str">
        <f t="shared" si="81"/>
        <v/>
      </c>
      <c r="L483" s="6" t="str">
        <f t="shared" si="82"/>
        <v/>
      </c>
      <c r="N483" s="201" t="s">
        <v>7521</v>
      </c>
      <c r="O483" t="str">
        <f t="shared" si="87"/>
        <v/>
      </c>
      <c r="P483" t="str">
        <f t="shared" si="83"/>
        <v/>
      </c>
      <c r="Q483" s="6" t="str">
        <f t="shared" si="79"/>
        <v/>
      </c>
      <c r="R483" s="6" t="str">
        <f t="shared" si="84"/>
        <v/>
      </c>
      <c r="S483" s="8" t="str">
        <f t="shared" si="85"/>
        <v/>
      </c>
      <c r="T483" s="8" t="str">
        <f t="shared" si="86"/>
        <v/>
      </c>
    </row>
    <row r="484" spans="1:20" x14ac:dyDescent="0.3">
      <c r="A484" s="176">
        <v>482</v>
      </c>
      <c r="B484" s="176" t="s">
        <v>7513</v>
      </c>
      <c r="E484" s="6" t="str">
        <f t="shared" si="77"/>
        <v/>
      </c>
      <c r="I484" t="str">
        <f t="shared" si="80"/>
        <v/>
      </c>
      <c r="J484" t="str">
        <f t="shared" si="78"/>
        <v/>
      </c>
      <c r="K484" t="str">
        <f t="shared" si="81"/>
        <v/>
      </c>
      <c r="L484" s="6" t="str">
        <f t="shared" si="82"/>
        <v/>
      </c>
      <c r="N484" s="201" t="s">
        <v>7521</v>
      </c>
      <c r="O484" t="str">
        <f t="shared" si="87"/>
        <v/>
      </c>
      <c r="P484" t="str">
        <f t="shared" si="83"/>
        <v/>
      </c>
      <c r="Q484" s="6" t="str">
        <f t="shared" si="79"/>
        <v/>
      </c>
      <c r="R484" s="6" t="str">
        <f t="shared" si="84"/>
        <v/>
      </c>
      <c r="S484" s="8" t="str">
        <f t="shared" si="85"/>
        <v/>
      </c>
      <c r="T484" s="8" t="str">
        <f t="shared" si="86"/>
        <v/>
      </c>
    </row>
    <row r="485" spans="1:20" x14ac:dyDescent="0.3">
      <c r="A485" s="176">
        <v>483</v>
      </c>
      <c r="B485" s="176" t="s">
        <v>7513</v>
      </c>
      <c r="E485" s="6" t="str">
        <f t="shared" si="77"/>
        <v/>
      </c>
      <c r="I485" t="str">
        <f t="shared" si="80"/>
        <v/>
      </c>
      <c r="J485" t="str">
        <f t="shared" si="78"/>
        <v/>
      </c>
      <c r="K485" t="str">
        <f t="shared" si="81"/>
        <v/>
      </c>
      <c r="L485" s="6" t="str">
        <f t="shared" si="82"/>
        <v/>
      </c>
      <c r="N485" s="201" t="s">
        <v>7521</v>
      </c>
      <c r="O485" t="str">
        <f t="shared" si="87"/>
        <v/>
      </c>
      <c r="P485" t="str">
        <f t="shared" si="83"/>
        <v/>
      </c>
      <c r="Q485" s="6" t="str">
        <f t="shared" si="79"/>
        <v/>
      </c>
      <c r="R485" s="6" t="str">
        <f t="shared" si="84"/>
        <v/>
      </c>
      <c r="S485" s="8" t="str">
        <f t="shared" si="85"/>
        <v/>
      </c>
      <c r="T485" s="8" t="str">
        <f t="shared" si="86"/>
        <v/>
      </c>
    </row>
    <row r="486" spans="1:20" x14ac:dyDescent="0.3">
      <c r="A486" s="176">
        <v>484</v>
      </c>
      <c r="B486" s="176" t="s">
        <v>7513</v>
      </c>
      <c r="E486" s="6" t="str">
        <f t="shared" si="77"/>
        <v/>
      </c>
      <c r="I486" t="str">
        <f t="shared" si="80"/>
        <v/>
      </c>
      <c r="J486" t="str">
        <f t="shared" si="78"/>
        <v/>
      </c>
      <c r="K486" t="str">
        <f t="shared" si="81"/>
        <v/>
      </c>
      <c r="L486" s="6" t="str">
        <f t="shared" si="82"/>
        <v/>
      </c>
      <c r="N486" s="201" t="s">
        <v>7521</v>
      </c>
      <c r="O486" t="str">
        <f t="shared" si="87"/>
        <v/>
      </c>
      <c r="P486" t="str">
        <f t="shared" si="83"/>
        <v/>
      </c>
      <c r="Q486" s="6" t="str">
        <f t="shared" si="79"/>
        <v/>
      </c>
      <c r="R486" s="6" t="str">
        <f t="shared" si="84"/>
        <v/>
      </c>
      <c r="S486" s="8" t="str">
        <f t="shared" si="85"/>
        <v/>
      </c>
      <c r="T486" s="8" t="str">
        <f t="shared" si="86"/>
        <v/>
      </c>
    </row>
    <row r="487" spans="1:20" x14ac:dyDescent="0.3">
      <c r="A487" s="176">
        <v>485</v>
      </c>
      <c r="B487" s="176" t="s">
        <v>7513</v>
      </c>
      <c r="E487" s="6" t="str">
        <f t="shared" si="77"/>
        <v/>
      </c>
      <c r="I487" t="str">
        <f t="shared" si="80"/>
        <v/>
      </c>
      <c r="J487" t="str">
        <f t="shared" si="78"/>
        <v/>
      </c>
      <c r="K487" t="str">
        <f t="shared" si="81"/>
        <v/>
      </c>
      <c r="L487" s="6" t="str">
        <f t="shared" si="82"/>
        <v/>
      </c>
      <c r="N487" s="201" t="s">
        <v>7521</v>
      </c>
      <c r="O487" t="str">
        <f t="shared" si="87"/>
        <v/>
      </c>
      <c r="P487" t="str">
        <f t="shared" si="83"/>
        <v/>
      </c>
      <c r="Q487" s="6" t="str">
        <f t="shared" si="79"/>
        <v/>
      </c>
      <c r="R487" s="6" t="str">
        <f t="shared" si="84"/>
        <v/>
      </c>
      <c r="S487" s="8" t="str">
        <f t="shared" si="85"/>
        <v/>
      </c>
      <c r="T487" s="8" t="str">
        <f t="shared" si="86"/>
        <v/>
      </c>
    </row>
    <row r="488" spans="1:20" x14ac:dyDescent="0.3">
      <c r="A488" s="176">
        <v>486</v>
      </c>
      <c r="B488" s="176" t="s">
        <v>7513</v>
      </c>
      <c r="E488" s="6" t="str">
        <f t="shared" si="77"/>
        <v/>
      </c>
      <c r="I488" t="str">
        <f t="shared" si="80"/>
        <v/>
      </c>
      <c r="J488" t="str">
        <f t="shared" si="78"/>
        <v/>
      </c>
      <c r="K488" t="str">
        <f t="shared" si="81"/>
        <v/>
      </c>
      <c r="L488" s="6" t="str">
        <f t="shared" si="82"/>
        <v/>
      </c>
      <c r="N488" s="201" t="s">
        <v>7521</v>
      </c>
      <c r="O488" t="str">
        <f t="shared" si="87"/>
        <v/>
      </c>
      <c r="P488" t="str">
        <f t="shared" si="83"/>
        <v/>
      </c>
      <c r="Q488" s="6" t="str">
        <f t="shared" si="79"/>
        <v/>
      </c>
      <c r="R488" s="6" t="str">
        <f t="shared" si="84"/>
        <v/>
      </c>
      <c r="S488" s="8" t="str">
        <f t="shared" si="85"/>
        <v/>
      </c>
      <c r="T488" s="8" t="str">
        <f t="shared" si="86"/>
        <v/>
      </c>
    </row>
    <row r="489" spans="1:20" x14ac:dyDescent="0.3">
      <c r="A489" s="176">
        <v>487</v>
      </c>
      <c r="B489" s="176" t="s">
        <v>7513</v>
      </c>
      <c r="E489" s="6" t="str">
        <f t="shared" si="77"/>
        <v/>
      </c>
      <c r="I489" t="str">
        <f t="shared" si="80"/>
        <v/>
      </c>
      <c r="J489" t="str">
        <f t="shared" si="78"/>
        <v/>
      </c>
      <c r="K489" t="str">
        <f t="shared" si="81"/>
        <v/>
      </c>
      <c r="L489" s="6" t="str">
        <f t="shared" si="82"/>
        <v/>
      </c>
      <c r="N489" s="201" t="s">
        <v>7521</v>
      </c>
      <c r="O489" t="str">
        <f t="shared" si="87"/>
        <v/>
      </c>
      <c r="P489" t="str">
        <f t="shared" si="83"/>
        <v/>
      </c>
      <c r="Q489" s="6" t="str">
        <f t="shared" si="79"/>
        <v/>
      </c>
      <c r="R489" s="6" t="str">
        <f t="shared" si="84"/>
        <v/>
      </c>
      <c r="S489" s="8" t="str">
        <f t="shared" si="85"/>
        <v/>
      </c>
      <c r="T489" s="8" t="str">
        <f t="shared" si="86"/>
        <v/>
      </c>
    </row>
    <row r="490" spans="1:20" x14ac:dyDescent="0.3">
      <c r="A490" s="176">
        <v>488</v>
      </c>
      <c r="B490" s="176" t="s">
        <v>7513</v>
      </c>
      <c r="E490" s="6" t="str">
        <f t="shared" si="77"/>
        <v/>
      </c>
      <c r="I490" t="str">
        <f t="shared" si="80"/>
        <v/>
      </c>
      <c r="J490" t="str">
        <f t="shared" si="78"/>
        <v/>
      </c>
      <c r="K490" t="str">
        <f t="shared" si="81"/>
        <v/>
      </c>
      <c r="L490" s="6" t="str">
        <f t="shared" si="82"/>
        <v/>
      </c>
      <c r="N490" s="201" t="s">
        <v>7521</v>
      </c>
      <c r="O490" t="str">
        <f t="shared" si="87"/>
        <v/>
      </c>
      <c r="P490" t="str">
        <f t="shared" si="83"/>
        <v/>
      </c>
      <c r="Q490" s="6" t="str">
        <f t="shared" si="79"/>
        <v/>
      </c>
      <c r="R490" s="6" t="str">
        <f t="shared" si="84"/>
        <v/>
      </c>
      <c r="S490" s="8" t="str">
        <f t="shared" si="85"/>
        <v/>
      </c>
      <c r="T490" s="8" t="str">
        <f t="shared" si="86"/>
        <v/>
      </c>
    </row>
    <row r="491" spans="1:20" x14ac:dyDescent="0.3">
      <c r="A491" s="176">
        <v>489</v>
      </c>
      <c r="B491" s="176" t="s">
        <v>7513</v>
      </c>
      <c r="E491" s="6" t="str">
        <f t="shared" si="77"/>
        <v/>
      </c>
      <c r="I491" t="str">
        <f t="shared" si="80"/>
        <v/>
      </c>
      <c r="J491" t="str">
        <f t="shared" si="78"/>
        <v/>
      </c>
      <c r="K491" t="str">
        <f t="shared" si="81"/>
        <v/>
      </c>
      <c r="L491" s="6" t="str">
        <f t="shared" si="82"/>
        <v/>
      </c>
      <c r="N491" s="201" t="s">
        <v>7521</v>
      </c>
      <c r="O491" t="str">
        <f t="shared" si="87"/>
        <v/>
      </c>
      <c r="P491" t="str">
        <f t="shared" si="83"/>
        <v/>
      </c>
      <c r="Q491" s="6" t="str">
        <f t="shared" si="79"/>
        <v/>
      </c>
      <c r="R491" s="6" t="str">
        <f t="shared" si="84"/>
        <v/>
      </c>
      <c r="S491" s="8" t="str">
        <f t="shared" si="85"/>
        <v/>
      </c>
      <c r="T491" s="8" t="str">
        <f t="shared" si="86"/>
        <v/>
      </c>
    </row>
    <row r="492" spans="1:20" x14ac:dyDescent="0.3">
      <c r="A492" s="176">
        <v>490</v>
      </c>
      <c r="B492" s="176" t="s">
        <v>7513</v>
      </c>
      <c r="E492" s="6" t="str">
        <f t="shared" si="77"/>
        <v/>
      </c>
      <c r="I492" t="str">
        <f t="shared" si="80"/>
        <v/>
      </c>
      <c r="J492" t="str">
        <f t="shared" si="78"/>
        <v/>
      </c>
      <c r="K492" t="str">
        <f t="shared" si="81"/>
        <v/>
      </c>
      <c r="L492" s="6" t="str">
        <f t="shared" si="82"/>
        <v/>
      </c>
      <c r="N492" s="201" t="s">
        <v>7521</v>
      </c>
      <c r="O492" t="str">
        <f t="shared" si="87"/>
        <v/>
      </c>
      <c r="P492" t="str">
        <f t="shared" si="83"/>
        <v/>
      </c>
      <c r="Q492" s="6" t="str">
        <f t="shared" si="79"/>
        <v/>
      </c>
      <c r="R492" s="6" t="str">
        <f t="shared" si="84"/>
        <v/>
      </c>
      <c r="S492" s="8" t="str">
        <f t="shared" si="85"/>
        <v/>
      </c>
      <c r="T492" s="8" t="str">
        <f t="shared" si="86"/>
        <v/>
      </c>
    </row>
    <row r="493" spans="1:20" x14ac:dyDescent="0.3">
      <c r="A493" s="176">
        <v>491</v>
      </c>
      <c r="B493" s="176" t="s">
        <v>7513</v>
      </c>
      <c r="E493" s="6" t="str">
        <f t="shared" si="77"/>
        <v/>
      </c>
      <c r="I493" t="str">
        <f t="shared" si="80"/>
        <v/>
      </c>
      <c r="J493" t="str">
        <f t="shared" si="78"/>
        <v/>
      </c>
      <c r="K493" t="str">
        <f t="shared" si="81"/>
        <v/>
      </c>
      <c r="L493" s="6" t="str">
        <f t="shared" si="82"/>
        <v/>
      </c>
      <c r="N493" s="201" t="s">
        <v>7521</v>
      </c>
      <c r="O493" t="str">
        <f t="shared" si="87"/>
        <v/>
      </c>
      <c r="P493" t="str">
        <f t="shared" si="83"/>
        <v/>
      </c>
      <c r="Q493" s="6" t="str">
        <f t="shared" si="79"/>
        <v/>
      </c>
      <c r="R493" s="6" t="str">
        <f t="shared" si="84"/>
        <v/>
      </c>
      <c r="S493" s="8" t="str">
        <f t="shared" si="85"/>
        <v/>
      </c>
      <c r="T493" s="8" t="str">
        <f t="shared" si="86"/>
        <v/>
      </c>
    </row>
    <row r="494" spans="1:20" x14ac:dyDescent="0.3">
      <c r="A494" s="176">
        <v>492</v>
      </c>
      <c r="B494" s="176" t="s">
        <v>7513</v>
      </c>
      <c r="E494" s="6" t="str">
        <f t="shared" si="77"/>
        <v/>
      </c>
      <c r="I494" t="str">
        <f t="shared" si="80"/>
        <v/>
      </c>
      <c r="J494" t="str">
        <f t="shared" si="78"/>
        <v/>
      </c>
      <c r="K494" t="str">
        <f t="shared" si="81"/>
        <v/>
      </c>
      <c r="L494" s="6" t="str">
        <f t="shared" si="82"/>
        <v/>
      </c>
      <c r="N494" s="201" t="s">
        <v>7521</v>
      </c>
      <c r="O494" t="str">
        <f t="shared" si="87"/>
        <v/>
      </c>
      <c r="P494" t="str">
        <f t="shared" si="83"/>
        <v/>
      </c>
      <c r="Q494" s="6" t="str">
        <f t="shared" si="79"/>
        <v/>
      </c>
      <c r="R494" s="6" t="str">
        <f t="shared" si="84"/>
        <v/>
      </c>
      <c r="S494" s="8" t="str">
        <f t="shared" si="85"/>
        <v/>
      </c>
      <c r="T494" s="8" t="str">
        <f t="shared" si="86"/>
        <v/>
      </c>
    </row>
    <row r="495" spans="1:20" x14ac:dyDescent="0.3">
      <c r="A495" s="176">
        <v>493</v>
      </c>
      <c r="B495" s="176" t="s">
        <v>7513</v>
      </c>
      <c r="E495" s="6" t="str">
        <f t="shared" si="77"/>
        <v/>
      </c>
      <c r="I495" t="str">
        <f t="shared" si="80"/>
        <v/>
      </c>
      <c r="J495" t="str">
        <f t="shared" si="78"/>
        <v/>
      </c>
      <c r="K495" t="str">
        <f t="shared" si="81"/>
        <v/>
      </c>
      <c r="L495" s="6" t="str">
        <f t="shared" si="82"/>
        <v/>
      </c>
      <c r="N495" s="201" t="s">
        <v>7521</v>
      </c>
      <c r="O495" t="str">
        <f t="shared" si="87"/>
        <v/>
      </c>
      <c r="P495" t="str">
        <f t="shared" si="83"/>
        <v/>
      </c>
      <c r="Q495" s="6" t="str">
        <f t="shared" si="79"/>
        <v/>
      </c>
      <c r="R495" s="6" t="str">
        <f t="shared" si="84"/>
        <v/>
      </c>
      <c r="S495" s="8" t="str">
        <f t="shared" si="85"/>
        <v/>
      </c>
      <c r="T495" s="8" t="str">
        <f t="shared" si="86"/>
        <v/>
      </c>
    </row>
    <row r="496" spans="1:20" x14ac:dyDescent="0.3">
      <c r="A496" s="176">
        <v>494</v>
      </c>
      <c r="B496" s="176" t="s">
        <v>7513</v>
      </c>
      <c r="E496" s="6" t="str">
        <f t="shared" si="77"/>
        <v/>
      </c>
      <c r="I496" t="str">
        <f t="shared" si="80"/>
        <v/>
      </c>
      <c r="J496" t="str">
        <f t="shared" si="78"/>
        <v/>
      </c>
      <c r="K496" t="str">
        <f t="shared" si="81"/>
        <v/>
      </c>
      <c r="L496" s="6" t="str">
        <f t="shared" si="82"/>
        <v/>
      </c>
      <c r="N496" s="201" t="s">
        <v>7521</v>
      </c>
      <c r="O496" t="str">
        <f t="shared" si="87"/>
        <v/>
      </c>
      <c r="P496" t="str">
        <f t="shared" si="83"/>
        <v/>
      </c>
      <c r="Q496" s="6" t="str">
        <f t="shared" si="79"/>
        <v/>
      </c>
      <c r="R496" s="6" t="str">
        <f t="shared" si="84"/>
        <v/>
      </c>
      <c r="S496" s="8" t="str">
        <f t="shared" si="85"/>
        <v/>
      </c>
      <c r="T496" s="8" t="str">
        <f t="shared" si="86"/>
        <v/>
      </c>
    </row>
    <row r="497" spans="1:20" x14ac:dyDescent="0.3">
      <c r="A497" s="176">
        <v>495</v>
      </c>
      <c r="B497" s="176" t="s">
        <v>7513</v>
      </c>
      <c r="E497" s="6" t="str">
        <f t="shared" si="77"/>
        <v/>
      </c>
      <c r="I497" t="str">
        <f t="shared" si="80"/>
        <v/>
      </c>
      <c r="J497" t="str">
        <f t="shared" si="78"/>
        <v/>
      </c>
      <c r="K497" t="str">
        <f t="shared" si="81"/>
        <v/>
      </c>
      <c r="L497" s="6" t="str">
        <f t="shared" si="82"/>
        <v/>
      </c>
      <c r="N497" s="201" t="s">
        <v>7521</v>
      </c>
      <c r="O497" t="str">
        <f t="shared" si="87"/>
        <v/>
      </c>
      <c r="P497" t="str">
        <f t="shared" si="83"/>
        <v/>
      </c>
      <c r="Q497" s="6" t="str">
        <f t="shared" si="79"/>
        <v/>
      </c>
      <c r="R497" s="6" t="str">
        <f t="shared" si="84"/>
        <v/>
      </c>
      <c r="S497" s="8" t="str">
        <f t="shared" si="85"/>
        <v/>
      </c>
      <c r="T497" s="8" t="str">
        <f t="shared" si="86"/>
        <v/>
      </c>
    </row>
    <row r="498" spans="1:20" x14ac:dyDescent="0.3">
      <c r="A498" s="176">
        <v>496</v>
      </c>
      <c r="B498" s="176" t="s">
        <v>7513</v>
      </c>
      <c r="E498" s="6" t="str">
        <f t="shared" si="77"/>
        <v/>
      </c>
      <c r="I498" t="str">
        <f t="shared" si="80"/>
        <v/>
      </c>
      <c r="J498" t="str">
        <f t="shared" si="78"/>
        <v/>
      </c>
      <c r="K498" t="str">
        <f t="shared" si="81"/>
        <v/>
      </c>
      <c r="L498" s="6" t="str">
        <f t="shared" si="82"/>
        <v/>
      </c>
      <c r="N498" s="201" t="s">
        <v>7521</v>
      </c>
      <c r="O498" t="str">
        <f t="shared" si="87"/>
        <v/>
      </c>
      <c r="P498" t="str">
        <f t="shared" si="83"/>
        <v/>
      </c>
      <c r="Q498" s="6" t="str">
        <f t="shared" si="79"/>
        <v/>
      </c>
      <c r="R498" s="6" t="str">
        <f t="shared" si="84"/>
        <v/>
      </c>
      <c r="S498" s="8" t="str">
        <f t="shared" si="85"/>
        <v/>
      </c>
      <c r="T498" s="8" t="str">
        <f t="shared" si="86"/>
        <v/>
      </c>
    </row>
    <row r="499" spans="1:20" x14ac:dyDescent="0.3">
      <c r="A499" s="176">
        <v>497</v>
      </c>
      <c r="B499" s="176" t="s">
        <v>7513</v>
      </c>
      <c r="E499" s="6" t="str">
        <f t="shared" si="77"/>
        <v/>
      </c>
      <c r="I499" t="str">
        <f t="shared" si="80"/>
        <v/>
      </c>
      <c r="J499" t="str">
        <f t="shared" si="78"/>
        <v/>
      </c>
      <c r="K499" t="str">
        <f t="shared" si="81"/>
        <v/>
      </c>
      <c r="L499" s="6" t="str">
        <f t="shared" si="82"/>
        <v/>
      </c>
      <c r="N499" s="201" t="s">
        <v>7521</v>
      </c>
      <c r="O499" t="str">
        <f t="shared" si="87"/>
        <v/>
      </c>
      <c r="P499" t="str">
        <f t="shared" si="83"/>
        <v/>
      </c>
      <c r="Q499" s="6" t="str">
        <f t="shared" si="79"/>
        <v/>
      </c>
      <c r="R499" s="6" t="str">
        <f t="shared" si="84"/>
        <v/>
      </c>
      <c r="S499" s="8" t="str">
        <f t="shared" si="85"/>
        <v/>
      </c>
      <c r="T499" s="8" t="str">
        <f t="shared" si="86"/>
        <v/>
      </c>
    </row>
    <row r="500" spans="1:20" x14ac:dyDescent="0.3">
      <c r="A500" s="176">
        <v>498</v>
      </c>
      <c r="B500" s="176" t="s">
        <v>7513</v>
      </c>
      <c r="E500" s="6" t="str">
        <f t="shared" si="77"/>
        <v/>
      </c>
      <c r="I500" t="str">
        <f t="shared" si="80"/>
        <v/>
      </c>
      <c r="J500" t="str">
        <f t="shared" si="78"/>
        <v/>
      </c>
      <c r="K500" t="str">
        <f t="shared" si="81"/>
        <v/>
      </c>
      <c r="L500" s="6" t="str">
        <f t="shared" si="82"/>
        <v/>
      </c>
      <c r="N500" s="201" t="s">
        <v>7521</v>
      </c>
      <c r="O500" t="str">
        <f t="shared" si="87"/>
        <v/>
      </c>
      <c r="P500" t="str">
        <f t="shared" si="83"/>
        <v/>
      </c>
      <c r="Q500" s="6" t="str">
        <f t="shared" si="79"/>
        <v/>
      </c>
      <c r="R500" s="6" t="str">
        <f t="shared" si="84"/>
        <v/>
      </c>
      <c r="S500" s="8" t="str">
        <f t="shared" si="85"/>
        <v/>
      </c>
      <c r="T500" s="8" t="str">
        <f t="shared" si="86"/>
        <v/>
      </c>
    </row>
    <row r="501" spans="1:20" x14ac:dyDescent="0.3">
      <c r="A501" s="176">
        <v>499</v>
      </c>
      <c r="B501" s="176" t="s">
        <v>7513</v>
      </c>
      <c r="E501" s="6" t="str">
        <f t="shared" si="77"/>
        <v/>
      </c>
      <c r="I501" t="str">
        <f t="shared" si="80"/>
        <v/>
      </c>
      <c r="J501" t="str">
        <f t="shared" si="78"/>
        <v/>
      </c>
      <c r="K501" t="str">
        <f t="shared" si="81"/>
        <v/>
      </c>
      <c r="L501" s="6" t="str">
        <f t="shared" si="82"/>
        <v/>
      </c>
      <c r="N501" s="201" t="s">
        <v>7521</v>
      </c>
      <c r="O501" t="str">
        <f t="shared" si="87"/>
        <v/>
      </c>
      <c r="P501" t="str">
        <f t="shared" si="83"/>
        <v/>
      </c>
      <c r="Q501" s="6" t="str">
        <f t="shared" si="79"/>
        <v/>
      </c>
      <c r="R501" s="6" t="str">
        <f t="shared" si="84"/>
        <v/>
      </c>
      <c r="S501" s="8" t="str">
        <f t="shared" si="85"/>
        <v/>
      </c>
      <c r="T501" s="8" t="str">
        <f t="shared" si="86"/>
        <v/>
      </c>
    </row>
    <row r="502" spans="1:20" x14ac:dyDescent="0.3">
      <c r="A502" s="176">
        <v>500</v>
      </c>
      <c r="B502" s="176" t="s">
        <v>7513</v>
      </c>
      <c r="E502" s="6" t="str">
        <f t="shared" si="77"/>
        <v/>
      </c>
      <c r="I502" t="str">
        <f t="shared" si="80"/>
        <v/>
      </c>
      <c r="J502" t="str">
        <f t="shared" si="78"/>
        <v/>
      </c>
      <c r="K502" t="str">
        <f t="shared" si="81"/>
        <v/>
      </c>
      <c r="L502" s="6" t="str">
        <f t="shared" si="82"/>
        <v/>
      </c>
      <c r="N502" s="201" t="s">
        <v>7521</v>
      </c>
      <c r="O502" t="str">
        <f t="shared" si="87"/>
        <v/>
      </c>
      <c r="P502" t="str">
        <f t="shared" si="83"/>
        <v/>
      </c>
      <c r="Q502" s="6" t="str">
        <f t="shared" si="79"/>
        <v/>
      </c>
      <c r="R502" s="6" t="str">
        <f t="shared" si="84"/>
        <v/>
      </c>
      <c r="S502" s="8" t="str">
        <f t="shared" si="85"/>
        <v/>
      </c>
      <c r="T502" s="8" t="str">
        <f t="shared" si="86"/>
        <v/>
      </c>
    </row>
    <row r="503" spans="1:20" x14ac:dyDescent="0.3">
      <c r="A503" s="176">
        <v>501</v>
      </c>
      <c r="B503" s="176" t="s">
        <v>7513</v>
      </c>
      <c r="E503" s="6" t="str">
        <f t="shared" si="77"/>
        <v/>
      </c>
      <c r="I503" t="str">
        <f t="shared" si="80"/>
        <v/>
      </c>
      <c r="J503" t="str">
        <f t="shared" si="78"/>
        <v/>
      </c>
      <c r="K503" t="str">
        <f t="shared" si="81"/>
        <v/>
      </c>
      <c r="L503" s="6" t="str">
        <f t="shared" si="82"/>
        <v/>
      </c>
      <c r="N503" s="201" t="s">
        <v>7521</v>
      </c>
      <c r="O503" t="str">
        <f t="shared" si="87"/>
        <v/>
      </c>
      <c r="P503" t="str">
        <f t="shared" si="83"/>
        <v/>
      </c>
      <c r="Q503" s="6" t="str">
        <f t="shared" si="79"/>
        <v/>
      </c>
      <c r="R503" s="6" t="str">
        <f t="shared" si="84"/>
        <v/>
      </c>
      <c r="S503" s="8" t="str">
        <f t="shared" si="85"/>
        <v/>
      </c>
      <c r="T503" s="8" t="str">
        <f t="shared" si="86"/>
        <v/>
      </c>
    </row>
    <row r="504" spans="1:20" x14ac:dyDescent="0.3">
      <c r="A504" s="176">
        <v>502</v>
      </c>
      <c r="B504" s="176" t="s">
        <v>7513</v>
      </c>
      <c r="E504" s="6" t="str">
        <f t="shared" si="77"/>
        <v/>
      </c>
      <c r="I504" t="str">
        <f t="shared" si="80"/>
        <v/>
      </c>
      <c r="J504" t="str">
        <f t="shared" si="78"/>
        <v/>
      </c>
      <c r="K504" t="str">
        <f t="shared" si="81"/>
        <v/>
      </c>
      <c r="L504" s="6" t="str">
        <f t="shared" si="82"/>
        <v/>
      </c>
      <c r="N504" s="201" t="s">
        <v>7521</v>
      </c>
      <c r="O504" t="str">
        <f t="shared" si="87"/>
        <v/>
      </c>
      <c r="P504" t="str">
        <f t="shared" si="83"/>
        <v/>
      </c>
      <c r="Q504" s="6" t="str">
        <f t="shared" si="79"/>
        <v/>
      </c>
      <c r="R504" s="6" t="str">
        <f t="shared" si="84"/>
        <v/>
      </c>
      <c r="S504" s="8" t="str">
        <f t="shared" si="85"/>
        <v/>
      </c>
      <c r="T504" s="8" t="str">
        <f t="shared" si="86"/>
        <v/>
      </c>
    </row>
    <row r="505" spans="1:20" x14ac:dyDescent="0.3">
      <c r="A505" s="176">
        <v>503</v>
      </c>
      <c r="B505" s="176" t="s">
        <v>7513</v>
      </c>
      <c r="E505" s="6" t="str">
        <f t="shared" si="77"/>
        <v/>
      </c>
      <c r="I505" t="str">
        <f t="shared" si="80"/>
        <v/>
      </c>
      <c r="J505" t="str">
        <f t="shared" si="78"/>
        <v/>
      </c>
      <c r="K505" t="str">
        <f t="shared" si="81"/>
        <v/>
      </c>
      <c r="L505" s="6" t="str">
        <f t="shared" si="82"/>
        <v/>
      </c>
      <c r="N505" s="201" t="s">
        <v>7521</v>
      </c>
      <c r="O505" t="str">
        <f t="shared" si="87"/>
        <v/>
      </c>
      <c r="P505" t="str">
        <f t="shared" si="83"/>
        <v/>
      </c>
      <c r="Q505" s="6" t="str">
        <f t="shared" si="79"/>
        <v/>
      </c>
      <c r="R505" s="6" t="str">
        <f t="shared" si="84"/>
        <v/>
      </c>
      <c r="S505" s="8" t="str">
        <f t="shared" si="85"/>
        <v/>
      </c>
      <c r="T505" s="8" t="str">
        <f t="shared" si="86"/>
        <v/>
      </c>
    </row>
    <row r="506" spans="1:20" x14ac:dyDescent="0.3">
      <c r="A506" s="176">
        <v>504</v>
      </c>
      <c r="B506" s="176" t="s">
        <v>7513</v>
      </c>
      <c r="E506" s="6" t="str">
        <f t="shared" si="77"/>
        <v/>
      </c>
      <c r="I506" t="str">
        <f t="shared" si="80"/>
        <v/>
      </c>
      <c r="J506" t="str">
        <f t="shared" si="78"/>
        <v/>
      </c>
      <c r="K506" t="str">
        <f t="shared" si="81"/>
        <v/>
      </c>
      <c r="L506" s="6" t="str">
        <f t="shared" si="82"/>
        <v/>
      </c>
      <c r="N506" s="201" t="s">
        <v>7521</v>
      </c>
      <c r="O506" t="str">
        <f t="shared" si="87"/>
        <v/>
      </c>
      <c r="P506" t="str">
        <f t="shared" si="83"/>
        <v/>
      </c>
      <c r="Q506" s="6" t="str">
        <f t="shared" si="79"/>
        <v/>
      </c>
      <c r="R506" s="6" t="str">
        <f t="shared" si="84"/>
        <v/>
      </c>
      <c r="S506" s="8" t="str">
        <f t="shared" si="85"/>
        <v/>
      </c>
      <c r="T506" s="8" t="str">
        <f t="shared" si="86"/>
        <v/>
      </c>
    </row>
    <row r="507" spans="1:20" x14ac:dyDescent="0.3">
      <c r="A507" s="176">
        <v>505</v>
      </c>
      <c r="B507" s="176" t="s">
        <v>7513</v>
      </c>
      <c r="E507" s="6" t="str">
        <f t="shared" si="77"/>
        <v/>
      </c>
      <c r="I507" t="str">
        <f t="shared" si="80"/>
        <v/>
      </c>
      <c r="J507" t="str">
        <f t="shared" si="78"/>
        <v/>
      </c>
      <c r="K507" t="str">
        <f t="shared" si="81"/>
        <v/>
      </c>
      <c r="L507" s="6" t="str">
        <f t="shared" si="82"/>
        <v/>
      </c>
      <c r="N507" s="201" t="s">
        <v>7521</v>
      </c>
      <c r="O507" t="str">
        <f t="shared" si="87"/>
        <v/>
      </c>
      <c r="P507" t="str">
        <f t="shared" si="83"/>
        <v/>
      </c>
      <c r="Q507" s="6" t="str">
        <f t="shared" si="79"/>
        <v/>
      </c>
      <c r="R507" s="6" t="str">
        <f t="shared" si="84"/>
        <v/>
      </c>
      <c r="S507" s="8" t="str">
        <f t="shared" si="85"/>
        <v/>
      </c>
      <c r="T507" s="8" t="str">
        <f t="shared" si="86"/>
        <v/>
      </c>
    </row>
    <row r="508" spans="1:20" x14ac:dyDescent="0.3">
      <c r="A508" s="176">
        <v>506</v>
      </c>
      <c r="B508" s="176" t="s">
        <v>7513</v>
      </c>
      <c r="E508" s="6" t="str">
        <f t="shared" si="77"/>
        <v/>
      </c>
      <c r="I508" t="str">
        <f t="shared" si="80"/>
        <v/>
      </c>
      <c r="J508" t="str">
        <f t="shared" si="78"/>
        <v/>
      </c>
      <c r="K508" t="str">
        <f t="shared" si="81"/>
        <v/>
      </c>
      <c r="L508" s="6" t="str">
        <f t="shared" si="82"/>
        <v/>
      </c>
      <c r="N508" s="201" t="s">
        <v>7521</v>
      </c>
      <c r="O508" t="str">
        <f t="shared" si="87"/>
        <v/>
      </c>
      <c r="P508" t="str">
        <f t="shared" si="83"/>
        <v/>
      </c>
      <c r="Q508" s="6" t="str">
        <f t="shared" si="79"/>
        <v/>
      </c>
      <c r="R508" s="6" t="str">
        <f t="shared" si="84"/>
        <v/>
      </c>
      <c r="S508" s="8" t="str">
        <f t="shared" si="85"/>
        <v/>
      </c>
      <c r="T508" s="8" t="str">
        <f t="shared" si="86"/>
        <v/>
      </c>
    </row>
    <row r="509" spans="1:20" x14ac:dyDescent="0.3">
      <c r="A509" s="176">
        <v>507</v>
      </c>
      <c r="B509" s="176" t="s">
        <v>7513</v>
      </c>
      <c r="E509" s="6" t="str">
        <f t="shared" si="77"/>
        <v/>
      </c>
      <c r="I509" t="str">
        <f t="shared" si="80"/>
        <v/>
      </c>
      <c r="J509" t="str">
        <f t="shared" si="78"/>
        <v/>
      </c>
      <c r="K509" t="str">
        <f t="shared" si="81"/>
        <v/>
      </c>
      <c r="L509" s="6" t="str">
        <f t="shared" si="82"/>
        <v/>
      </c>
      <c r="N509" s="201" t="s">
        <v>7521</v>
      </c>
      <c r="O509" t="str">
        <f t="shared" si="87"/>
        <v/>
      </c>
      <c r="P509" t="str">
        <f t="shared" si="83"/>
        <v/>
      </c>
      <c r="Q509" s="6" t="str">
        <f t="shared" si="79"/>
        <v/>
      </c>
      <c r="R509" s="6" t="str">
        <f t="shared" si="84"/>
        <v/>
      </c>
      <c r="S509" s="8" t="str">
        <f t="shared" si="85"/>
        <v/>
      </c>
      <c r="T509" s="8" t="str">
        <f t="shared" si="86"/>
        <v/>
      </c>
    </row>
    <row r="510" spans="1:20" x14ac:dyDescent="0.3">
      <c r="A510" s="176">
        <v>508</v>
      </c>
      <c r="B510" s="176" t="s">
        <v>7513</v>
      </c>
      <c r="E510" s="6" t="str">
        <f t="shared" si="77"/>
        <v/>
      </c>
      <c r="I510" t="str">
        <f t="shared" si="80"/>
        <v/>
      </c>
      <c r="J510" t="str">
        <f t="shared" si="78"/>
        <v/>
      </c>
      <c r="K510" t="str">
        <f t="shared" si="81"/>
        <v/>
      </c>
      <c r="L510" s="6" t="str">
        <f t="shared" si="82"/>
        <v/>
      </c>
      <c r="N510" s="201" t="s">
        <v>7521</v>
      </c>
      <c r="O510" t="str">
        <f t="shared" si="87"/>
        <v/>
      </c>
      <c r="P510" t="str">
        <f t="shared" si="83"/>
        <v/>
      </c>
      <c r="Q510" s="6" t="str">
        <f t="shared" si="79"/>
        <v/>
      </c>
      <c r="R510" s="6" t="str">
        <f t="shared" si="84"/>
        <v/>
      </c>
      <c r="S510" s="8" t="str">
        <f t="shared" si="85"/>
        <v/>
      </c>
      <c r="T510" s="8" t="str">
        <f t="shared" si="86"/>
        <v/>
      </c>
    </row>
    <row r="511" spans="1:20" x14ac:dyDescent="0.3">
      <c r="A511" s="176">
        <v>509</v>
      </c>
      <c r="B511" s="176" t="s">
        <v>7513</v>
      </c>
      <c r="E511" s="6" t="str">
        <f t="shared" si="77"/>
        <v/>
      </c>
      <c r="I511" t="str">
        <f t="shared" si="80"/>
        <v/>
      </c>
      <c r="J511" t="str">
        <f t="shared" si="78"/>
        <v/>
      </c>
      <c r="K511" t="str">
        <f t="shared" si="81"/>
        <v/>
      </c>
      <c r="L511" s="6" t="str">
        <f t="shared" si="82"/>
        <v/>
      </c>
      <c r="N511" s="201" t="s">
        <v>7521</v>
      </c>
      <c r="O511" t="str">
        <f t="shared" si="87"/>
        <v/>
      </c>
      <c r="P511" t="str">
        <f t="shared" si="83"/>
        <v/>
      </c>
      <c r="Q511" s="6" t="str">
        <f t="shared" si="79"/>
        <v/>
      </c>
      <c r="R511" s="6" t="str">
        <f t="shared" si="84"/>
        <v/>
      </c>
      <c r="S511" s="8" t="str">
        <f t="shared" si="85"/>
        <v/>
      </c>
      <c r="T511" s="8" t="str">
        <f t="shared" si="86"/>
        <v/>
      </c>
    </row>
    <row r="512" spans="1:20" x14ac:dyDescent="0.3">
      <c r="A512" s="176">
        <v>510</v>
      </c>
      <c r="B512" s="176" t="s">
        <v>7513</v>
      </c>
      <c r="E512" s="6" t="str">
        <f t="shared" si="77"/>
        <v/>
      </c>
      <c r="I512" t="str">
        <f t="shared" si="80"/>
        <v/>
      </c>
      <c r="J512" t="str">
        <f t="shared" si="78"/>
        <v/>
      </c>
      <c r="K512" t="str">
        <f t="shared" si="81"/>
        <v/>
      </c>
      <c r="L512" s="6" t="str">
        <f t="shared" si="82"/>
        <v/>
      </c>
      <c r="N512" s="201" t="s">
        <v>7521</v>
      </c>
      <c r="O512" t="str">
        <f t="shared" si="87"/>
        <v/>
      </c>
      <c r="P512" t="str">
        <f t="shared" si="83"/>
        <v/>
      </c>
      <c r="Q512" s="6" t="str">
        <f t="shared" si="79"/>
        <v/>
      </c>
      <c r="R512" s="6" t="str">
        <f t="shared" si="84"/>
        <v/>
      </c>
      <c r="S512" s="8" t="str">
        <f t="shared" si="85"/>
        <v/>
      </c>
      <c r="T512" s="8" t="str">
        <f t="shared" si="86"/>
        <v/>
      </c>
    </row>
    <row r="513" spans="1:20" x14ac:dyDescent="0.3">
      <c r="A513" s="176">
        <v>511</v>
      </c>
      <c r="B513" s="176" t="s">
        <v>7513</v>
      </c>
      <c r="E513" s="6" t="str">
        <f t="shared" si="77"/>
        <v/>
      </c>
      <c r="I513" t="str">
        <f t="shared" si="80"/>
        <v/>
      </c>
      <c r="J513" t="str">
        <f t="shared" si="78"/>
        <v/>
      </c>
      <c r="K513" t="str">
        <f t="shared" si="81"/>
        <v/>
      </c>
      <c r="L513" s="6" t="str">
        <f t="shared" si="82"/>
        <v/>
      </c>
      <c r="N513" s="201" t="s">
        <v>7521</v>
      </c>
      <c r="O513" t="str">
        <f t="shared" si="87"/>
        <v/>
      </c>
      <c r="P513" t="str">
        <f t="shared" si="83"/>
        <v/>
      </c>
      <c r="Q513" s="6" t="str">
        <f t="shared" si="79"/>
        <v/>
      </c>
      <c r="R513" s="6" t="str">
        <f t="shared" si="84"/>
        <v/>
      </c>
      <c r="S513" s="8" t="str">
        <f t="shared" si="85"/>
        <v/>
      </c>
      <c r="T513" s="8" t="str">
        <f t="shared" si="86"/>
        <v/>
      </c>
    </row>
    <row r="514" spans="1:20" x14ac:dyDescent="0.3">
      <c r="A514" s="176">
        <v>512</v>
      </c>
      <c r="B514" s="176" t="s">
        <v>7513</v>
      </c>
      <c r="E514" s="6" t="str">
        <f t="shared" si="77"/>
        <v/>
      </c>
      <c r="I514" t="str">
        <f t="shared" si="80"/>
        <v/>
      </c>
      <c r="J514" t="str">
        <f t="shared" si="78"/>
        <v/>
      </c>
      <c r="K514" t="str">
        <f t="shared" si="81"/>
        <v/>
      </c>
      <c r="L514" s="6" t="str">
        <f t="shared" si="82"/>
        <v/>
      </c>
      <c r="N514" s="201" t="s">
        <v>7521</v>
      </c>
      <c r="O514" t="str">
        <f t="shared" si="87"/>
        <v/>
      </c>
      <c r="P514" t="str">
        <f t="shared" si="83"/>
        <v/>
      </c>
      <c r="Q514" s="6" t="str">
        <f t="shared" si="79"/>
        <v/>
      </c>
      <c r="R514" s="6" t="str">
        <f t="shared" si="84"/>
        <v/>
      </c>
      <c r="S514" s="8" t="str">
        <f t="shared" si="85"/>
        <v/>
      </c>
      <c r="T514" s="8" t="str">
        <f t="shared" si="86"/>
        <v/>
      </c>
    </row>
    <row r="515" spans="1:20" x14ac:dyDescent="0.3">
      <c r="A515" s="176">
        <v>513</v>
      </c>
      <c r="B515" s="176" t="s">
        <v>7513</v>
      </c>
      <c r="E515" s="6" t="str">
        <f t="shared" ref="E515:E578" si="88">IFERROR(VLOOKUP(D515,Rate,3,FALSE),"")</f>
        <v/>
      </c>
      <c r="I515" t="str">
        <f t="shared" si="80"/>
        <v/>
      </c>
      <c r="J515" t="str">
        <f t="shared" ref="J515:J578" si="89">IFERROR(VLOOKUP(B515,ExchangeFee,2,FALSE)*I515,"")</f>
        <v/>
      </c>
      <c r="K515" t="str">
        <f t="shared" si="81"/>
        <v/>
      </c>
      <c r="L515" s="6" t="str">
        <f t="shared" si="82"/>
        <v/>
      </c>
      <c r="N515" s="201" t="s">
        <v>7521</v>
      </c>
      <c r="O515" t="str">
        <f t="shared" si="87"/>
        <v/>
      </c>
      <c r="P515" t="str">
        <f t="shared" si="83"/>
        <v/>
      </c>
      <c r="Q515" s="6" t="str">
        <f t="shared" ref="Q515:Q578" si="90">IFERROR(VLOOKUP(B515,ExchangeFee,2,FALSE)*P515,"")</f>
        <v/>
      </c>
      <c r="R515" s="6" t="str">
        <f t="shared" si="84"/>
        <v/>
      </c>
      <c r="S515" s="8" t="str">
        <f t="shared" si="85"/>
        <v/>
      </c>
      <c r="T515" s="8" t="str">
        <f t="shared" si="86"/>
        <v/>
      </c>
    </row>
    <row r="516" spans="1:20" x14ac:dyDescent="0.3">
      <c r="A516" s="176">
        <v>514</v>
      </c>
      <c r="B516" s="176" t="s">
        <v>7513</v>
      </c>
      <c r="E516" s="6" t="str">
        <f t="shared" si="88"/>
        <v/>
      </c>
      <c r="I516" t="str">
        <f t="shared" ref="I516:I579" si="91">IFERROR(H516/G516,"")</f>
        <v/>
      </c>
      <c r="J516" t="str">
        <f t="shared" si="89"/>
        <v/>
      </c>
      <c r="K516" t="str">
        <f t="shared" ref="K516:K579" si="92">IFERROR(I516-J516,"")</f>
        <v/>
      </c>
      <c r="L516" s="6" t="str">
        <f t="shared" ref="L516:L579" si="93">IFERROR(K516*G516,"")</f>
        <v/>
      </c>
      <c r="N516" s="201" t="s">
        <v>7521</v>
      </c>
      <c r="O516" t="str">
        <f t="shared" si="87"/>
        <v/>
      </c>
      <c r="P516" t="str">
        <f t="shared" ref="P516:P579" si="94">IFERROR(O516*N516,"")</f>
        <v/>
      </c>
      <c r="Q516" s="6" t="str">
        <f t="shared" si="90"/>
        <v/>
      </c>
      <c r="R516" s="6" t="str">
        <f t="shared" ref="R516:R579" si="95">IFERROR(P516-Q516,"")</f>
        <v/>
      </c>
      <c r="S516" s="8" t="str">
        <f t="shared" ref="S516:S579" si="96">IFERROR((N516-G516)/G516,"")</f>
        <v/>
      </c>
      <c r="T516" s="8" t="str">
        <f t="shared" ref="T516:T579" si="97">IFERROR((R516-H516)/H516,"")</f>
        <v/>
      </c>
    </row>
    <row r="517" spans="1:20" x14ac:dyDescent="0.3">
      <c r="A517" s="176">
        <v>515</v>
      </c>
      <c r="B517" s="176" t="s">
        <v>7513</v>
      </c>
      <c r="E517" s="6" t="str">
        <f t="shared" si="88"/>
        <v/>
      </c>
      <c r="I517" t="str">
        <f t="shared" si="91"/>
        <v/>
      </c>
      <c r="J517" t="str">
        <f t="shared" si="89"/>
        <v/>
      </c>
      <c r="K517" t="str">
        <f t="shared" si="92"/>
        <v/>
      </c>
      <c r="L517" s="6" t="str">
        <f t="shared" si="93"/>
        <v/>
      </c>
      <c r="N517" s="201" t="s">
        <v>7521</v>
      </c>
      <c r="O517" t="str">
        <f t="shared" ref="O517:O580" si="98">K517</f>
        <v/>
      </c>
      <c r="P517" t="str">
        <f t="shared" si="94"/>
        <v/>
      </c>
      <c r="Q517" s="6" t="str">
        <f t="shared" si="90"/>
        <v/>
      </c>
      <c r="R517" s="6" t="str">
        <f t="shared" si="95"/>
        <v/>
      </c>
      <c r="S517" s="8" t="str">
        <f t="shared" si="96"/>
        <v/>
      </c>
      <c r="T517" s="8" t="str">
        <f t="shared" si="97"/>
        <v/>
      </c>
    </row>
    <row r="518" spans="1:20" x14ac:dyDescent="0.3">
      <c r="A518" s="176">
        <v>516</v>
      </c>
      <c r="B518" s="176" t="s">
        <v>7513</v>
      </c>
      <c r="E518" s="6" t="str">
        <f t="shared" si="88"/>
        <v/>
      </c>
      <c r="I518" t="str">
        <f t="shared" si="91"/>
        <v/>
      </c>
      <c r="J518" t="str">
        <f t="shared" si="89"/>
        <v/>
      </c>
      <c r="K518" t="str">
        <f t="shared" si="92"/>
        <v/>
      </c>
      <c r="L518" s="6" t="str">
        <f t="shared" si="93"/>
        <v/>
      </c>
      <c r="N518" s="201" t="s">
        <v>7521</v>
      </c>
      <c r="O518" t="str">
        <f t="shared" si="98"/>
        <v/>
      </c>
      <c r="P518" t="str">
        <f t="shared" si="94"/>
        <v/>
      </c>
      <c r="Q518" s="6" t="str">
        <f t="shared" si="90"/>
        <v/>
      </c>
      <c r="R518" s="6" t="str">
        <f t="shared" si="95"/>
        <v/>
      </c>
      <c r="S518" s="8" t="str">
        <f t="shared" si="96"/>
        <v/>
      </c>
      <c r="T518" s="8" t="str">
        <f t="shared" si="97"/>
        <v/>
      </c>
    </row>
    <row r="519" spans="1:20" x14ac:dyDescent="0.3">
      <c r="A519" s="176">
        <v>517</v>
      </c>
      <c r="B519" s="176" t="s">
        <v>7513</v>
      </c>
      <c r="E519" s="6" t="str">
        <f t="shared" si="88"/>
        <v/>
      </c>
      <c r="I519" t="str">
        <f t="shared" si="91"/>
        <v/>
      </c>
      <c r="J519" t="str">
        <f t="shared" si="89"/>
        <v/>
      </c>
      <c r="K519" t="str">
        <f t="shared" si="92"/>
        <v/>
      </c>
      <c r="L519" s="6" t="str">
        <f t="shared" si="93"/>
        <v/>
      </c>
      <c r="N519" s="201" t="s">
        <v>7521</v>
      </c>
      <c r="O519" t="str">
        <f t="shared" si="98"/>
        <v/>
      </c>
      <c r="P519" t="str">
        <f t="shared" si="94"/>
        <v/>
      </c>
      <c r="Q519" s="6" t="str">
        <f t="shared" si="90"/>
        <v/>
      </c>
      <c r="R519" s="6" t="str">
        <f t="shared" si="95"/>
        <v/>
      </c>
      <c r="S519" s="8" t="str">
        <f t="shared" si="96"/>
        <v/>
      </c>
      <c r="T519" s="8" t="str">
        <f t="shared" si="97"/>
        <v/>
      </c>
    </row>
    <row r="520" spans="1:20" x14ac:dyDescent="0.3">
      <c r="A520" s="176">
        <v>518</v>
      </c>
      <c r="B520" s="176" t="s">
        <v>7513</v>
      </c>
      <c r="E520" s="6" t="str">
        <f t="shared" si="88"/>
        <v/>
      </c>
      <c r="I520" t="str">
        <f t="shared" si="91"/>
        <v/>
      </c>
      <c r="J520" t="str">
        <f t="shared" si="89"/>
        <v/>
      </c>
      <c r="K520" t="str">
        <f t="shared" si="92"/>
        <v/>
      </c>
      <c r="L520" s="6" t="str">
        <f t="shared" si="93"/>
        <v/>
      </c>
      <c r="N520" s="201" t="s">
        <v>7521</v>
      </c>
      <c r="O520" t="str">
        <f t="shared" si="98"/>
        <v/>
      </c>
      <c r="P520" t="str">
        <f t="shared" si="94"/>
        <v/>
      </c>
      <c r="Q520" s="6" t="str">
        <f t="shared" si="90"/>
        <v/>
      </c>
      <c r="R520" s="6" t="str">
        <f t="shared" si="95"/>
        <v/>
      </c>
      <c r="S520" s="8" t="str">
        <f t="shared" si="96"/>
        <v/>
      </c>
      <c r="T520" s="8" t="str">
        <f t="shared" si="97"/>
        <v/>
      </c>
    </row>
    <row r="521" spans="1:20" x14ac:dyDescent="0.3">
      <c r="A521" s="176">
        <v>519</v>
      </c>
      <c r="B521" s="176" t="s">
        <v>7513</v>
      </c>
      <c r="E521" s="6" t="str">
        <f t="shared" si="88"/>
        <v/>
      </c>
      <c r="I521" t="str">
        <f t="shared" si="91"/>
        <v/>
      </c>
      <c r="J521" t="str">
        <f t="shared" si="89"/>
        <v/>
      </c>
      <c r="K521" t="str">
        <f t="shared" si="92"/>
        <v/>
      </c>
      <c r="L521" s="6" t="str">
        <f t="shared" si="93"/>
        <v/>
      </c>
      <c r="N521" s="201" t="s">
        <v>7521</v>
      </c>
      <c r="O521" t="str">
        <f t="shared" si="98"/>
        <v/>
      </c>
      <c r="P521" t="str">
        <f t="shared" si="94"/>
        <v/>
      </c>
      <c r="Q521" s="6" t="str">
        <f t="shared" si="90"/>
        <v/>
      </c>
      <c r="R521" s="6" t="str">
        <f t="shared" si="95"/>
        <v/>
      </c>
      <c r="S521" s="8" t="str">
        <f t="shared" si="96"/>
        <v/>
      </c>
      <c r="T521" s="8" t="str">
        <f t="shared" si="97"/>
        <v/>
      </c>
    </row>
    <row r="522" spans="1:20" x14ac:dyDescent="0.3">
      <c r="A522" s="176">
        <v>520</v>
      </c>
      <c r="B522" s="176" t="s">
        <v>7513</v>
      </c>
      <c r="E522" s="6" t="str">
        <f t="shared" si="88"/>
        <v/>
      </c>
      <c r="I522" t="str">
        <f t="shared" si="91"/>
        <v/>
      </c>
      <c r="J522" t="str">
        <f t="shared" si="89"/>
        <v/>
      </c>
      <c r="K522" t="str">
        <f t="shared" si="92"/>
        <v/>
      </c>
      <c r="L522" s="6" t="str">
        <f t="shared" si="93"/>
        <v/>
      </c>
      <c r="N522" s="201" t="s">
        <v>7521</v>
      </c>
      <c r="O522" t="str">
        <f t="shared" si="98"/>
        <v/>
      </c>
      <c r="P522" t="str">
        <f t="shared" si="94"/>
        <v/>
      </c>
      <c r="Q522" s="6" t="str">
        <f t="shared" si="90"/>
        <v/>
      </c>
      <c r="R522" s="6" t="str">
        <f t="shared" si="95"/>
        <v/>
      </c>
      <c r="S522" s="8" t="str">
        <f t="shared" si="96"/>
        <v/>
      </c>
      <c r="T522" s="8" t="str">
        <f t="shared" si="97"/>
        <v/>
      </c>
    </row>
    <row r="523" spans="1:20" x14ac:dyDescent="0.3">
      <c r="A523" s="176">
        <v>521</v>
      </c>
      <c r="B523" s="176" t="s">
        <v>7513</v>
      </c>
      <c r="E523" s="6" t="str">
        <f t="shared" si="88"/>
        <v/>
      </c>
      <c r="I523" t="str">
        <f t="shared" si="91"/>
        <v/>
      </c>
      <c r="J523" t="str">
        <f t="shared" si="89"/>
        <v/>
      </c>
      <c r="K523" t="str">
        <f t="shared" si="92"/>
        <v/>
      </c>
      <c r="L523" s="6" t="str">
        <f t="shared" si="93"/>
        <v/>
      </c>
      <c r="N523" s="201" t="s">
        <v>7521</v>
      </c>
      <c r="O523" t="str">
        <f t="shared" si="98"/>
        <v/>
      </c>
      <c r="P523" t="str">
        <f t="shared" si="94"/>
        <v/>
      </c>
      <c r="Q523" s="6" t="str">
        <f t="shared" si="90"/>
        <v/>
      </c>
      <c r="R523" s="6" t="str">
        <f t="shared" si="95"/>
        <v/>
      </c>
      <c r="S523" s="8" t="str">
        <f t="shared" si="96"/>
        <v/>
      </c>
      <c r="T523" s="8" t="str">
        <f t="shared" si="97"/>
        <v/>
      </c>
    </row>
    <row r="524" spans="1:20" x14ac:dyDescent="0.3">
      <c r="A524" s="176">
        <v>522</v>
      </c>
      <c r="B524" s="176" t="s">
        <v>7513</v>
      </c>
      <c r="E524" s="6" t="str">
        <f t="shared" si="88"/>
        <v/>
      </c>
      <c r="I524" t="str">
        <f t="shared" si="91"/>
        <v/>
      </c>
      <c r="J524" t="str">
        <f t="shared" si="89"/>
        <v/>
      </c>
      <c r="K524" t="str">
        <f t="shared" si="92"/>
        <v/>
      </c>
      <c r="L524" s="6" t="str">
        <f t="shared" si="93"/>
        <v/>
      </c>
      <c r="N524" s="201" t="s">
        <v>7521</v>
      </c>
      <c r="O524" t="str">
        <f t="shared" si="98"/>
        <v/>
      </c>
      <c r="P524" t="str">
        <f t="shared" si="94"/>
        <v/>
      </c>
      <c r="Q524" s="6" t="str">
        <f t="shared" si="90"/>
        <v/>
      </c>
      <c r="R524" s="6" t="str">
        <f t="shared" si="95"/>
        <v/>
      </c>
      <c r="S524" s="8" t="str">
        <f t="shared" si="96"/>
        <v/>
      </c>
      <c r="T524" s="8" t="str">
        <f t="shared" si="97"/>
        <v/>
      </c>
    </row>
    <row r="525" spans="1:20" x14ac:dyDescent="0.3">
      <c r="A525" s="176">
        <v>523</v>
      </c>
      <c r="B525" s="176" t="s">
        <v>7513</v>
      </c>
      <c r="E525" s="6" t="str">
        <f t="shared" si="88"/>
        <v/>
      </c>
      <c r="I525" t="str">
        <f t="shared" si="91"/>
        <v/>
      </c>
      <c r="J525" t="str">
        <f t="shared" si="89"/>
        <v/>
      </c>
      <c r="K525" t="str">
        <f t="shared" si="92"/>
        <v/>
      </c>
      <c r="L525" s="6" t="str">
        <f t="shared" si="93"/>
        <v/>
      </c>
      <c r="N525" s="201" t="s">
        <v>7521</v>
      </c>
      <c r="O525" t="str">
        <f t="shared" si="98"/>
        <v/>
      </c>
      <c r="P525" t="str">
        <f t="shared" si="94"/>
        <v/>
      </c>
      <c r="Q525" s="6" t="str">
        <f t="shared" si="90"/>
        <v/>
      </c>
      <c r="R525" s="6" t="str">
        <f t="shared" si="95"/>
        <v/>
      </c>
      <c r="S525" s="8" t="str">
        <f t="shared" si="96"/>
        <v/>
      </c>
      <c r="T525" s="8" t="str">
        <f t="shared" si="97"/>
        <v/>
      </c>
    </row>
    <row r="526" spans="1:20" x14ac:dyDescent="0.3">
      <c r="A526" s="176">
        <v>524</v>
      </c>
      <c r="B526" s="176" t="s">
        <v>7513</v>
      </c>
      <c r="E526" s="6" t="str">
        <f t="shared" si="88"/>
        <v/>
      </c>
      <c r="I526" t="str">
        <f t="shared" si="91"/>
        <v/>
      </c>
      <c r="J526" t="str">
        <f t="shared" si="89"/>
        <v/>
      </c>
      <c r="K526" t="str">
        <f t="shared" si="92"/>
        <v/>
      </c>
      <c r="L526" s="6" t="str">
        <f t="shared" si="93"/>
        <v/>
      </c>
      <c r="N526" s="201" t="s">
        <v>7521</v>
      </c>
      <c r="O526" t="str">
        <f t="shared" si="98"/>
        <v/>
      </c>
      <c r="P526" t="str">
        <f t="shared" si="94"/>
        <v/>
      </c>
      <c r="Q526" s="6" t="str">
        <f t="shared" si="90"/>
        <v/>
      </c>
      <c r="R526" s="6" t="str">
        <f t="shared" si="95"/>
        <v/>
      </c>
      <c r="S526" s="8" t="str">
        <f t="shared" si="96"/>
        <v/>
      </c>
      <c r="T526" s="8" t="str">
        <f t="shared" si="97"/>
        <v/>
      </c>
    </row>
    <row r="527" spans="1:20" x14ac:dyDescent="0.3">
      <c r="A527" s="176">
        <v>525</v>
      </c>
      <c r="B527" s="176" t="s">
        <v>7513</v>
      </c>
      <c r="E527" s="6" t="str">
        <f t="shared" si="88"/>
        <v/>
      </c>
      <c r="I527" t="str">
        <f t="shared" si="91"/>
        <v/>
      </c>
      <c r="J527" t="str">
        <f t="shared" si="89"/>
        <v/>
      </c>
      <c r="K527" t="str">
        <f t="shared" si="92"/>
        <v/>
      </c>
      <c r="L527" s="6" t="str">
        <f t="shared" si="93"/>
        <v/>
      </c>
      <c r="N527" s="201" t="s">
        <v>7521</v>
      </c>
      <c r="O527" t="str">
        <f t="shared" si="98"/>
        <v/>
      </c>
      <c r="P527" t="str">
        <f t="shared" si="94"/>
        <v/>
      </c>
      <c r="Q527" s="6" t="str">
        <f t="shared" si="90"/>
        <v/>
      </c>
      <c r="R527" s="6" t="str">
        <f t="shared" si="95"/>
        <v/>
      </c>
      <c r="S527" s="8" t="str">
        <f t="shared" si="96"/>
        <v/>
      </c>
      <c r="T527" s="8" t="str">
        <f t="shared" si="97"/>
        <v/>
      </c>
    </row>
    <row r="528" spans="1:20" x14ac:dyDescent="0.3">
      <c r="A528" s="176">
        <v>526</v>
      </c>
      <c r="B528" s="176" t="s">
        <v>7513</v>
      </c>
      <c r="E528" s="6" t="str">
        <f t="shared" si="88"/>
        <v/>
      </c>
      <c r="I528" t="str">
        <f t="shared" si="91"/>
        <v/>
      </c>
      <c r="J528" t="str">
        <f t="shared" si="89"/>
        <v/>
      </c>
      <c r="K528" t="str">
        <f t="shared" si="92"/>
        <v/>
      </c>
      <c r="L528" s="6" t="str">
        <f t="shared" si="93"/>
        <v/>
      </c>
      <c r="N528" s="201" t="s">
        <v>7521</v>
      </c>
      <c r="O528" t="str">
        <f t="shared" si="98"/>
        <v/>
      </c>
      <c r="P528" t="str">
        <f t="shared" si="94"/>
        <v/>
      </c>
      <c r="Q528" s="6" t="str">
        <f t="shared" si="90"/>
        <v/>
      </c>
      <c r="R528" s="6" t="str">
        <f t="shared" si="95"/>
        <v/>
      </c>
      <c r="S528" s="8" t="str">
        <f t="shared" si="96"/>
        <v/>
      </c>
      <c r="T528" s="8" t="str">
        <f t="shared" si="97"/>
        <v/>
      </c>
    </row>
    <row r="529" spans="1:20" x14ac:dyDescent="0.3">
      <c r="A529" s="176">
        <v>527</v>
      </c>
      <c r="B529" s="176" t="s">
        <v>7513</v>
      </c>
      <c r="E529" s="6" t="str">
        <f t="shared" si="88"/>
        <v/>
      </c>
      <c r="I529" t="str">
        <f t="shared" si="91"/>
        <v/>
      </c>
      <c r="J529" t="str">
        <f t="shared" si="89"/>
        <v/>
      </c>
      <c r="K529" t="str">
        <f t="shared" si="92"/>
        <v/>
      </c>
      <c r="L529" s="6" t="str">
        <f t="shared" si="93"/>
        <v/>
      </c>
      <c r="N529" s="201" t="s">
        <v>7521</v>
      </c>
      <c r="O529" t="str">
        <f t="shared" si="98"/>
        <v/>
      </c>
      <c r="P529" t="str">
        <f t="shared" si="94"/>
        <v/>
      </c>
      <c r="Q529" s="6" t="str">
        <f t="shared" si="90"/>
        <v/>
      </c>
      <c r="R529" s="6" t="str">
        <f t="shared" si="95"/>
        <v/>
      </c>
      <c r="S529" s="8" t="str">
        <f t="shared" si="96"/>
        <v/>
      </c>
      <c r="T529" s="8" t="str">
        <f t="shared" si="97"/>
        <v/>
      </c>
    </row>
    <row r="530" spans="1:20" x14ac:dyDescent="0.3">
      <c r="A530" s="176">
        <v>528</v>
      </c>
      <c r="B530" s="176" t="s">
        <v>7513</v>
      </c>
      <c r="E530" s="6" t="str">
        <f t="shared" si="88"/>
        <v/>
      </c>
      <c r="I530" t="str">
        <f t="shared" si="91"/>
        <v/>
      </c>
      <c r="J530" t="str">
        <f t="shared" si="89"/>
        <v/>
      </c>
      <c r="K530" t="str">
        <f t="shared" si="92"/>
        <v/>
      </c>
      <c r="L530" s="6" t="str">
        <f t="shared" si="93"/>
        <v/>
      </c>
      <c r="N530" s="201" t="s">
        <v>7521</v>
      </c>
      <c r="O530" t="str">
        <f t="shared" si="98"/>
        <v/>
      </c>
      <c r="P530" t="str">
        <f t="shared" si="94"/>
        <v/>
      </c>
      <c r="Q530" s="6" t="str">
        <f t="shared" si="90"/>
        <v/>
      </c>
      <c r="R530" s="6" t="str">
        <f t="shared" si="95"/>
        <v/>
      </c>
      <c r="S530" s="8" t="str">
        <f t="shared" si="96"/>
        <v/>
      </c>
      <c r="T530" s="8" t="str">
        <f t="shared" si="97"/>
        <v/>
      </c>
    </row>
    <row r="531" spans="1:20" x14ac:dyDescent="0.3">
      <c r="A531" s="176">
        <v>529</v>
      </c>
      <c r="B531" s="176" t="s">
        <v>7513</v>
      </c>
      <c r="E531" s="6" t="str">
        <f t="shared" si="88"/>
        <v/>
      </c>
      <c r="I531" t="str">
        <f t="shared" si="91"/>
        <v/>
      </c>
      <c r="J531" t="str">
        <f t="shared" si="89"/>
        <v/>
      </c>
      <c r="K531" t="str">
        <f t="shared" si="92"/>
        <v/>
      </c>
      <c r="L531" s="6" t="str">
        <f t="shared" si="93"/>
        <v/>
      </c>
      <c r="N531" s="201" t="s">
        <v>7521</v>
      </c>
      <c r="O531" t="str">
        <f t="shared" si="98"/>
        <v/>
      </c>
      <c r="P531" t="str">
        <f t="shared" si="94"/>
        <v/>
      </c>
      <c r="Q531" s="6" t="str">
        <f t="shared" si="90"/>
        <v/>
      </c>
      <c r="R531" s="6" t="str">
        <f t="shared" si="95"/>
        <v/>
      </c>
      <c r="S531" s="8" t="str">
        <f t="shared" si="96"/>
        <v/>
      </c>
      <c r="T531" s="8" t="str">
        <f t="shared" si="97"/>
        <v/>
      </c>
    </row>
    <row r="532" spans="1:20" x14ac:dyDescent="0.3">
      <c r="A532" s="176">
        <v>530</v>
      </c>
      <c r="B532" s="176" t="s">
        <v>7513</v>
      </c>
      <c r="E532" s="6" t="str">
        <f t="shared" si="88"/>
        <v/>
      </c>
      <c r="I532" t="str">
        <f t="shared" si="91"/>
        <v/>
      </c>
      <c r="J532" t="str">
        <f t="shared" si="89"/>
        <v/>
      </c>
      <c r="K532" t="str">
        <f t="shared" si="92"/>
        <v/>
      </c>
      <c r="L532" s="6" t="str">
        <f t="shared" si="93"/>
        <v/>
      </c>
      <c r="N532" s="201" t="s">
        <v>7521</v>
      </c>
      <c r="O532" t="str">
        <f t="shared" si="98"/>
        <v/>
      </c>
      <c r="P532" t="str">
        <f t="shared" si="94"/>
        <v/>
      </c>
      <c r="Q532" s="6" t="str">
        <f t="shared" si="90"/>
        <v/>
      </c>
      <c r="R532" s="6" t="str">
        <f t="shared" si="95"/>
        <v/>
      </c>
      <c r="S532" s="8" t="str">
        <f t="shared" si="96"/>
        <v/>
      </c>
      <c r="T532" s="8" t="str">
        <f t="shared" si="97"/>
        <v/>
      </c>
    </row>
    <row r="533" spans="1:20" x14ac:dyDescent="0.3">
      <c r="A533" s="176">
        <v>531</v>
      </c>
      <c r="B533" s="176" t="s">
        <v>7513</v>
      </c>
      <c r="E533" s="6" t="str">
        <f t="shared" si="88"/>
        <v/>
      </c>
      <c r="I533" t="str">
        <f t="shared" si="91"/>
        <v/>
      </c>
      <c r="J533" t="str">
        <f t="shared" si="89"/>
        <v/>
      </c>
      <c r="K533" t="str">
        <f t="shared" si="92"/>
        <v/>
      </c>
      <c r="L533" s="6" t="str">
        <f t="shared" si="93"/>
        <v/>
      </c>
      <c r="N533" s="201" t="s">
        <v>7521</v>
      </c>
      <c r="O533" t="str">
        <f t="shared" si="98"/>
        <v/>
      </c>
      <c r="P533" t="str">
        <f t="shared" si="94"/>
        <v/>
      </c>
      <c r="Q533" s="6" t="str">
        <f t="shared" si="90"/>
        <v/>
      </c>
      <c r="R533" s="6" t="str">
        <f t="shared" si="95"/>
        <v/>
      </c>
      <c r="S533" s="8" t="str">
        <f t="shared" si="96"/>
        <v/>
      </c>
      <c r="T533" s="8" t="str">
        <f t="shared" si="97"/>
        <v/>
      </c>
    </row>
    <row r="534" spans="1:20" x14ac:dyDescent="0.3">
      <c r="A534" s="176">
        <v>532</v>
      </c>
      <c r="B534" s="176" t="s">
        <v>7513</v>
      </c>
      <c r="E534" s="6" t="str">
        <f t="shared" si="88"/>
        <v/>
      </c>
      <c r="I534" t="str">
        <f t="shared" si="91"/>
        <v/>
      </c>
      <c r="J534" t="str">
        <f t="shared" si="89"/>
        <v/>
      </c>
      <c r="K534" t="str">
        <f t="shared" si="92"/>
        <v/>
      </c>
      <c r="L534" s="6" t="str">
        <f t="shared" si="93"/>
        <v/>
      </c>
      <c r="N534" s="201" t="s">
        <v>7521</v>
      </c>
      <c r="O534" t="str">
        <f t="shared" si="98"/>
        <v/>
      </c>
      <c r="P534" t="str">
        <f t="shared" si="94"/>
        <v/>
      </c>
      <c r="Q534" s="6" t="str">
        <f t="shared" si="90"/>
        <v/>
      </c>
      <c r="R534" s="6" t="str">
        <f t="shared" si="95"/>
        <v/>
      </c>
      <c r="S534" s="8" t="str">
        <f t="shared" si="96"/>
        <v/>
      </c>
      <c r="T534" s="8" t="str">
        <f t="shared" si="97"/>
        <v/>
      </c>
    </row>
    <row r="535" spans="1:20" x14ac:dyDescent="0.3">
      <c r="A535" s="176">
        <v>533</v>
      </c>
      <c r="B535" s="176" t="s">
        <v>7513</v>
      </c>
      <c r="E535" s="6" t="str">
        <f t="shared" si="88"/>
        <v/>
      </c>
      <c r="I535" t="str">
        <f t="shared" si="91"/>
        <v/>
      </c>
      <c r="J535" t="str">
        <f t="shared" si="89"/>
        <v/>
      </c>
      <c r="K535" t="str">
        <f t="shared" si="92"/>
        <v/>
      </c>
      <c r="L535" s="6" t="str">
        <f t="shared" si="93"/>
        <v/>
      </c>
      <c r="N535" s="201" t="s">
        <v>7521</v>
      </c>
      <c r="O535" t="str">
        <f t="shared" si="98"/>
        <v/>
      </c>
      <c r="P535" t="str">
        <f t="shared" si="94"/>
        <v/>
      </c>
      <c r="Q535" s="6" t="str">
        <f t="shared" si="90"/>
        <v/>
      </c>
      <c r="R535" s="6" t="str">
        <f t="shared" si="95"/>
        <v/>
      </c>
      <c r="S535" s="8" t="str">
        <f t="shared" si="96"/>
        <v/>
      </c>
      <c r="T535" s="8" t="str">
        <f t="shared" si="97"/>
        <v/>
      </c>
    </row>
    <row r="536" spans="1:20" x14ac:dyDescent="0.3">
      <c r="A536" s="176">
        <v>534</v>
      </c>
      <c r="B536" s="176" t="s">
        <v>7513</v>
      </c>
      <c r="E536" s="6" t="str">
        <f t="shared" si="88"/>
        <v/>
      </c>
      <c r="I536" t="str">
        <f t="shared" si="91"/>
        <v/>
      </c>
      <c r="J536" t="str">
        <f t="shared" si="89"/>
        <v/>
      </c>
      <c r="K536" t="str">
        <f t="shared" si="92"/>
        <v/>
      </c>
      <c r="L536" s="6" t="str">
        <f t="shared" si="93"/>
        <v/>
      </c>
      <c r="N536" s="201" t="s">
        <v>7521</v>
      </c>
      <c r="O536" t="str">
        <f t="shared" si="98"/>
        <v/>
      </c>
      <c r="P536" t="str">
        <f t="shared" si="94"/>
        <v/>
      </c>
      <c r="Q536" s="6" t="str">
        <f t="shared" si="90"/>
        <v/>
      </c>
      <c r="R536" s="6" t="str">
        <f t="shared" si="95"/>
        <v/>
      </c>
      <c r="S536" s="8" t="str">
        <f t="shared" si="96"/>
        <v/>
      </c>
      <c r="T536" s="8" t="str">
        <f t="shared" si="97"/>
        <v/>
      </c>
    </row>
    <row r="537" spans="1:20" x14ac:dyDescent="0.3">
      <c r="A537" s="176">
        <v>535</v>
      </c>
      <c r="B537" s="176" t="s">
        <v>7513</v>
      </c>
      <c r="E537" s="6" t="str">
        <f t="shared" si="88"/>
        <v/>
      </c>
      <c r="I537" t="str">
        <f t="shared" si="91"/>
        <v/>
      </c>
      <c r="J537" t="str">
        <f t="shared" si="89"/>
        <v/>
      </c>
      <c r="K537" t="str">
        <f t="shared" si="92"/>
        <v/>
      </c>
      <c r="L537" s="6" t="str">
        <f t="shared" si="93"/>
        <v/>
      </c>
      <c r="N537" s="201" t="s">
        <v>7521</v>
      </c>
      <c r="O537" t="str">
        <f t="shared" si="98"/>
        <v/>
      </c>
      <c r="P537" t="str">
        <f t="shared" si="94"/>
        <v/>
      </c>
      <c r="Q537" s="6" t="str">
        <f t="shared" si="90"/>
        <v/>
      </c>
      <c r="R537" s="6" t="str">
        <f t="shared" si="95"/>
        <v/>
      </c>
      <c r="S537" s="8" t="str">
        <f t="shared" si="96"/>
        <v/>
      </c>
      <c r="T537" s="8" t="str">
        <f t="shared" si="97"/>
        <v/>
      </c>
    </row>
    <row r="538" spans="1:20" x14ac:dyDescent="0.3">
      <c r="A538" s="176">
        <v>536</v>
      </c>
      <c r="B538" s="176" t="s">
        <v>7513</v>
      </c>
      <c r="E538" s="6" t="str">
        <f t="shared" si="88"/>
        <v/>
      </c>
      <c r="I538" t="str">
        <f t="shared" si="91"/>
        <v/>
      </c>
      <c r="J538" t="str">
        <f t="shared" si="89"/>
        <v/>
      </c>
      <c r="K538" t="str">
        <f t="shared" si="92"/>
        <v/>
      </c>
      <c r="L538" s="6" t="str">
        <f t="shared" si="93"/>
        <v/>
      </c>
      <c r="N538" s="201" t="s">
        <v>7521</v>
      </c>
      <c r="O538" t="str">
        <f t="shared" si="98"/>
        <v/>
      </c>
      <c r="P538" t="str">
        <f t="shared" si="94"/>
        <v/>
      </c>
      <c r="Q538" s="6" t="str">
        <f t="shared" si="90"/>
        <v/>
      </c>
      <c r="R538" s="6" t="str">
        <f t="shared" si="95"/>
        <v/>
      </c>
      <c r="S538" s="8" t="str">
        <f t="shared" si="96"/>
        <v/>
      </c>
      <c r="T538" s="8" t="str">
        <f t="shared" si="97"/>
        <v/>
      </c>
    </row>
    <row r="539" spans="1:20" x14ac:dyDescent="0.3">
      <c r="A539" s="176">
        <v>537</v>
      </c>
      <c r="B539" s="176" t="s">
        <v>7513</v>
      </c>
      <c r="E539" s="6" t="str">
        <f t="shared" si="88"/>
        <v/>
      </c>
      <c r="I539" t="str">
        <f t="shared" si="91"/>
        <v/>
      </c>
      <c r="J539" t="str">
        <f t="shared" si="89"/>
        <v/>
      </c>
      <c r="K539" t="str">
        <f t="shared" si="92"/>
        <v/>
      </c>
      <c r="L539" s="6" t="str">
        <f t="shared" si="93"/>
        <v/>
      </c>
      <c r="N539" s="201" t="s">
        <v>7521</v>
      </c>
      <c r="O539" t="str">
        <f t="shared" si="98"/>
        <v/>
      </c>
      <c r="P539" t="str">
        <f t="shared" si="94"/>
        <v/>
      </c>
      <c r="Q539" s="6" t="str">
        <f t="shared" si="90"/>
        <v/>
      </c>
      <c r="R539" s="6" t="str">
        <f t="shared" si="95"/>
        <v/>
      </c>
      <c r="S539" s="8" t="str">
        <f t="shared" si="96"/>
        <v/>
      </c>
      <c r="T539" s="8" t="str">
        <f t="shared" si="97"/>
        <v/>
      </c>
    </row>
    <row r="540" spans="1:20" x14ac:dyDescent="0.3">
      <c r="A540" s="176">
        <v>538</v>
      </c>
      <c r="B540" s="176" t="s">
        <v>7513</v>
      </c>
      <c r="E540" s="6" t="str">
        <f t="shared" si="88"/>
        <v/>
      </c>
      <c r="I540" t="str">
        <f t="shared" si="91"/>
        <v/>
      </c>
      <c r="J540" t="str">
        <f t="shared" si="89"/>
        <v/>
      </c>
      <c r="K540" t="str">
        <f t="shared" si="92"/>
        <v/>
      </c>
      <c r="L540" s="6" t="str">
        <f t="shared" si="93"/>
        <v/>
      </c>
      <c r="N540" s="201" t="s">
        <v>7521</v>
      </c>
      <c r="O540" t="str">
        <f t="shared" si="98"/>
        <v/>
      </c>
      <c r="P540" t="str">
        <f t="shared" si="94"/>
        <v/>
      </c>
      <c r="Q540" s="6" t="str">
        <f t="shared" si="90"/>
        <v/>
      </c>
      <c r="R540" s="6" t="str">
        <f t="shared" si="95"/>
        <v/>
      </c>
      <c r="S540" s="8" t="str">
        <f t="shared" si="96"/>
        <v/>
      </c>
      <c r="T540" s="8" t="str">
        <f t="shared" si="97"/>
        <v/>
      </c>
    </row>
    <row r="541" spans="1:20" x14ac:dyDescent="0.3">
      <c r="A541" s="176">
        <v>539</v>
      </c>
      <c r="B541" s="176" t="s">
        <v>7513</v>
      </c>
      <c r="E541" s="6" t="str">
        <f t="shared" si="88"/>
        <v/>
      </c>
      <c r="I541" t="str">
        <f t="shared" si="91"/>
        <v/>
      </c>
      <c r="J541" t="str">
        <f t="shared" si="89"/>
        <v/>
      </c>
      <c r="K541" t="str">
        <f t="shared" si="92"/>
        <v/>
      </c>
      <c r="L541" s="6" t="str">
        <f t="shared" si="93"/>
        <v/>
      </c>
      <c r="N541" s="201" t="s">
        <v>7521</v>
      </c>
      <c r="O541" t="str">
        <f t="shared" si="98"/>
        <v/>
      </c>
      <c r="P541" t="str">
        <f t="shared" si="94"/>
        <v/>
      </c>
      <c r="Q541" s="6" t="str">
        <f t="shared" si="90"/>
        <v/>
      </c>
      <c r="R541" s="6" t="str">
        <f t="shared" si="95"/>
        <v/>
      </c>
      <c r="S541" s="8" t="str">
        <f t="shared" si="96"/>
        <v/>
      </c>
      <c r="T541" s="8" t="str">
        <f t="shared" si="97"/>
        <v/>
      </c>
    </row>
    <row r="542" spans="1:20" x14ac:dyDescent="0.3">
      <c r="A542" s="176">
        <v>540</v>
      </c>
      <c r="B542" s="176" t="s">
        <v>7513</v>
      </c>
      <c r="E542" s="6" t="str">
        <f t="shared" si="88"/>
        <v/>
      </c>
      <c r="I542" t="str">
        <f t="shared" si="91"/>
        <v/>
      </c>
      <c r="J542" t="str">
        <f t="shared" si="89"/>
        <v/>
      </c>
      <c r="K542" t="str">
        <f t="shared" si="92"/>
        <v/>
      </c>
      <c r="L542" s="6" t="str">
        <f t="shared" si="93"/>
        <v/>
      </c>
      <c r="N542" s="201" t="s">
        <v>7521</v>
      </c>
      <c r="O542" t="str">
        <f t="shared" si="98"/>
        <v/>
      </c>
      <c r="P542" t="str">
        <f t="shared" si="94"/>
        <v/>
      </c>
      <c r="Q542" s="6" t="str">
        <f t="shared" si="90"/>
        <v/>
      </c>
      <c r="R542" s="6" t="str">
        <f t="shared" si="95"/>
        <v/>
      </c>
      <c r="S542" s="8" t="str">
        <f t="shared" si="96"/>
        <v/>
      </c>
      <c r="T542" s="8" t="str">
        <f t="shared" si="97"/>
        <v/>
      </c>
    </row>
    <row r="543" spans="1:20" x14ac:dyDescent="0.3">
      <c r="A543" s="176">
        <v>541</v>
      </c>
      <c r="B543" s="176" t="s">
        <v>7513</v>
      </c>
      <c r="E543" s="6" t="str">
        <f t="shared" si="88"/>
        <v/>
      </c>
      <c r="I543" t="str">
        <f t="shared" si="91"/>
        <v/>
      </c>
      <c r="J543" t="str">
        <f t="shared" si="89"/>
        <v/>
      </c>
      <c r="K543" t="str">
        <f t="shared" si="92"/>
        <v/>
      </c>
      <c r="L543" s="6" t="str">
        <f t="shared" si="93"/>
        <v/>
      </c>
      <c r="N543" s="201" t="s">
        <v>7521</v>
      </c>
      <c r="O543" t="str">
        <f t="shared" si="98"/>
        <v/>
      </c>
      <c r="P543" t="str">
        <f t="shared" si="94"/>
        <v/>
      </c>
      <c r="Q543" s="6" t="str">
        <f t="shared" si="90"/>
        <v/>
      </c>
      <c r="R543" s="6" t="str">
        <f t="shared" si="95"/>
        <v/>
      </c>
      <c r="S543" s="8" t="str">
        <f t="shared" si="96"/>
        <v/>
      </c>
      <c r="T543" s="8" t="str">
        <f t="shared" si="97"/>
        <v/>
      </c>
    </row>
    <row r="544" spans="1:20" x14ac:dyDescent="0.3">
      <c r="A544" s="176">
        <v>542</v>
      </c>
      <c r="B544" s="176" t="s">
        <v>7513</v>
      </c>
      <c r="E544" s="6" t="str">
        <f t="shared" si="88"/>
        <v/>
      </c>
      <c r="I544" t="str">
        <f t="shared" si="91"/>
        <v/>
      </c>
      <c r="J544" t="str">
        <f t="shared" si="89"/>
        <v/>
      </c>
      <c r="K544" t="str">
        <f t="shared" si="92"/>
        <v/>
      </c>
      <c r="L544" s="6" t="str">
        <f t="shared" si="93"/>
        <v/>
      </c>
      <c r="N544" s="201" t="s">
        <v>7521</v>
      </c>
      <c r="O544" t="str">
        <f t="shared" si="98"/>
        <v/>
      </c>
      <c r="P544" t="str">
        <f t="shared" si="94"/>
        <v/>
      </c>
      <c r="Q544" s="6" t="str">
        <f t="shared" si="90"/>
        <v/>
      </c>
      <c r="R544" s="6" t="str">
        <f t="shared" si="95"/>
        <v/>
      </c>
      <c r="S544" s="8" t="str">
        <f t="shared" si="96"/>
        <v/>
      </c>
      <c r="T544" s="8" t="str">
        <f t="shared" si="97"/>
        <v/>
      </c>
    </row>
    <row r="545" spans="1:20" x14ac:dyDescent="0.3">
      <c r="A545" s="176">
        <v>543</v>
      </c>
      <c r="B545" s="176" t="s">
        <v>7513</v>
      </c>
      <c r="E545" s="6" t="str">
        <f t="shared" si="88"/>
        <v/>
      </c>
      <c r="I545" t="str">
        <f t="shared" si="91"/>
        <v/>
      </c>
      <c r="J545" t="str">
        <f t="shared" si="89"/>
        <v/>
      </c>
      <c r="K545" t="str">
        <f t="shared" si="92"/>
        <v/>
      </c>
      <c r="L545" s="6" t="str">
        <f t="shared" si="93"/>
        <v/>
      </c>
      <c r="N545" s="201" t="s">
        <v>7521</v>
      </c>
      <c r="O545" t="str">
        <f t="shared" si="98"/>
        <v/>
      </c>
      <c r="P545" t="str">
        <f t="shared" si="94"/>
        <v/>
      </c>
      <c r="Q545" s="6" t="str">
        <f t="shared" si="90"/>
        <v/>
      </c>
      <c r="R545" s="6" t="str">
        <f t="shared" si="95"/>
        <v/>
      </c>
      <c r="S545" s="8" t="str">
        <f t="shared" si="96"/>
        <v/>
      </c>
      <c r="T545" s="8" t="str">
        <f t="shared" si="97"/>
        <v/>
      </c>
    </row>
    <row r="546" spans="1:20" x14ac:dyDescent="0.3">
      <c r="A546" s="176">
        <v>544</v>
      </c>
      <c r="B546" s="176" t="s">
        <v>7513</v>
      </c>
      <c r="E546" s="6" t="str">
        <f t="shared" si="88"/>
        <v/>
      </c>
      <c r="I546" t="str">
        <f t="shared" si="91"/>
        <v/>
      </c>
      <c r="J546" t="str">
        <f t="shared" si="89"/>
        <v/>
      </c>
      <c r="K546" t="str">
        <f t="shared" si="92"/>
        <v/>
      </c>
      <c r="L546" s="6" t="str">
        <f t="shared" si="93"/>
        <v/>
      </c>
      <c r="N546" s="201" t="s">
        <v>7521</v>
      </c>
      <c r="O546" t="str">
        <f t="shared" si="98"/>
        <v/>
      </c>
      <c r="P546" t="str">
        <f t="shared" si="94"/>
        <v/>
      </c>
      <c r="Q546" s="6" t="str">
        <f t="shared" si="90"/>
        <v/>
      </c>
      <c r="R546" s="6" t="str">
        <f t="shared" si="95"/>
        <v/>
      </c>
      <c r="S546" s="8" t="str">
        <f t="shared" si="96"/>
        <v/>
      </c>
      <c r="T546" s="8" t="str">
        <f t="shared" si="97"/>
        <v/>
      </c>
    </row>
    <row r="547" spans="1:20" x14ac:dyDescent="0.3">
      <c r="A547" s="176">
        <v>545</v>
      </c>
      <c r="B547" s="176" t="s">
        <v>7513</v>
      </c>
      <c r="E547" s="6" t="str">
        <f t="shared" si="88"/>
        <v/>
      </c>
      <c r="I547" t="str">
        <f t="shared" si="91"/>
        <v/>
      </c>
      <c r="J547" t="str">
        <f t="shared" si="89"/>
        <v/>
      </c>
      <c r="K547" t="str">
        <f t="shared" si="92"/>
        <v/>
      </c>
      <c r="L547" s="6" t="str">
        <f t="shared" si="93"/>
        <v/>
      </c>
      <c r="N547" s="201" t="s">
        <v>7521</v>
      </c>
      <c r="O547" t="str">
        <f t="shared" si="98"/>
        <v/>
      </c>
      <c r="P547" t="str">
        <f t="shared" si="94"/>
        <v/>
      </c>
      <c r="Q547" s="6" t="str">
        <f t="shared" si="90"/>
        <v/>
      </c>
      <c r="R547" s="6" t="str">
        <f t="shared" si="95"/>
        <v/>
      </c>
      <c r="S547" s="8" t="str">
        <f t="shared" si="96"/>
        <v/>
      </c>
      <c r="T547" s="8" t="str">
        <f t="shared" si="97"/>
        <v/>
      </c>
    </row>
    <row r="548" spans="1:20" x14ac:dyDescent="0.3">
      <c r="A548" s="176">
        <v>546</v>
      </c>
      <c r="B548" s="176" t="s">
        <v>7513</v>
      </c>
      <c r="E548" s="6" t="str">
        <f t="shared" si="88"/>
        <v/>
      </c>
      <c r="I548" t="str">
        <f t="shared" si="91"/>
        <v/>
      </c>
      <c r="J548" t="str">
        <f t="shared" si="89"/>
        <v/>
      </c>
      <c r="K548" t="str">
        <f t="shared" si="92"/>
        <v/>
      </c>
      <c r="L548" s="6" t="str">
        <f t="shared" si="93"/>
        <v/>
      </c>
      <c r="N548" s="201" t="s">
        <v>7521</v>
      </c>
      <c r="O548" t="str">
        <f t="shared" si="98"/>
        <v/>
      </c>
      <c r="P548" t="str">
        <f t="shared" si="94"/>
        <v/>
      </c>
      <c r="Q548" s="6" t="str">
        <f t="shared" si="90"/>
        <v/>
      </c>
      <c r="R548" s="6" t="str">
        <f t="shared" si="95"/>
        <v/>
      </c>
      <c r="S548" s="8" t="str">
        <f t="shared" si="96"/>
        <v/>
      </c>
      <c r="T548" s="8" t="str">
        <f t="shared" si="97"/>
        <v/>
      </c>
    </row>
    <row r="549" spans="1:20" x14ac:dyDescent="0.3">
      <c r="A549" s="176">
        <v>547</v>
      </c>
      <c r="B549" s="176" t="s">
        <v>7513</v>
      </c>
      <c r="E549" s="6" t="str">
        <f t="shared" si="88"/>
        <v/>
      </c>
      <c r="I549" t="str">
        <f t="shared" si="91"/>
        <v/>
      </c>
      <c r="J549" t="str">
        <f t="shared" si="89"/>
        <v/>
      </c>
      <c r="K549" t="str">
        <f t="shared" si="92"/>
        <v/>
      </c>
      <c r="L549" s="6" t="str">
        <f t="shared" si="93"/>
        <v/>
      </c>
      <c r="N549" s="201" t="s">
        <v>7521</v>
      </c>
      <c r="O549" t="str">
        <f t="shared" si="98"/>
        <v/>
      </c>
      <c r="P549" t="str">
        <f t="shared" si="94"/>
        <v/>
      </c>
      <c r="Q549" s="6" t="str">
        <f t="shared" si="90"/>
        <v/>
      </c>
      <c r="R549" s="6" t="str">
        <f t="shared" si="95"/>
        <v/>
      </c>
      <c r="S549" s="8" t="str">
        <f t="shared" si="96"/>
        <v/>
      </c>
      <c r="T549" s="8" t="str">
        <f t="shared" si="97"/>
        <v/>
      </c>
    </row>
    <row r="550" spans="1:20" x14ac:dyDescent="0.3">
      <c r="A550" s="176">
        <v>548</v>
      </c>
      <c r="B550" s="176" t="s">
        <v>7513</v>
      </c>
      <c r="E550" s="6" t="str">
        <f t="shared" si="88"/>
        <v/>
      </c>
      <c r="I550" t="str">
        <f t="shared" si="91"/>
        <v/>
      </c>
      <c r="J550" t="str">
        <f t="shared" si="89"/>
        <v/>
      </c>
      <c r="K550" t="str">
        <f t="shared" si="92"/>
        <v/>
      </c>
      <c r="L550" s="6" t="str">
        <f t="shared" si="93"/>
        <v/>
      </c>
      <c r="N550" s="201" t="s">
        <v>7521</v>
      </c>
      <c r="O550" t="str">
        <f t="shared" si="98"/>
        <v/>
      </c>
      <c r="P550" t="str">
        <f t="shared" si="94"/>
        <v/>
      </c>
      <c r="Q550" s="6" t="str">
        <f t="shared" si="90"/>
        <v/>
      </c>
      <c r="R550" s="6" t="str">
        <f t="shared" si="95"/>
        <v/>
      </c>
      <c r="S550" s="8" t="str">
        <f t="shared" si="96"/>
        <v/>
      </c>
      <c r="T550" s="8" t="str">
        <f t="shared" si="97"/>
        <v/>
      </c>
    </row>
    <row r="551" spans="1:20" x14ac:dyDescent="0.3">
      <c r="A551" s="176">
        <v>549</v>
      </c>
      <c r="B551" s="176" t="s">
        <v>7513</v>
      </c>
      <c r="E551" s="6" t="str">
        <f t="shared" si="88"/>
        <v/>
      </c>
      <c r="I551" t="str">
        <f t="shared" si="91"/>
        <v/>
      </c>
      <c r="J551" t="str">
        <f t="shared" si="89"/>
        <v/>
      </c>
      <c r="K551" t="str">
        <f t="shared" si="92"/>
        <v/>
      </c>
      <c r="L551" s="6" t="str">
        <f t="shared" si="93"/>
        <v/>
      </c>
      <c r="N551" s="201" t="s">
        <v>7521</v>
      </c>
      <c r="O551" t="str">
        <f t="shared" si="98"/>
        <v/>
      </c>
      <c r="P551" t="str">
        <f t="shared" si="94"/>
        <v/>
      </c>
      <c r="Q551" s="6" t="str">
        <f t="shared" si="90"/>
        <v/>
      </c>
      <c r="R551" s="6" t="str">
        <f t="shared" si="95"/>
        <v/>
      </c>
      <c r="S551" s="8" t="str">
        <f t="shared" si="96"/>
        <v/>
      </c>
      <c r="T551" s="8" t="str">
        <f t="shared" si="97"/>
        <v/>
      </c>
    </row>
    <row r="552" spans="1:20" x14ac:dyDescent="0.3">
      <c r="A552" s="176">
        <v>550</v>
      </c>
      <c r="B552" s="176" t="s">
        <v>7513</v>
      </c>
      <c r="E552" s="6" t="str">
        <f t="shared" si="88"/>
        <v/>
      </c>
      <c r="I552" t="str">
        <f t="shared" si="91"/>
        <v/>
      </c>
      <c r="J552" t="str">
        <f t="shared" si="89"/>
        <v/>
      </c>
      <c r="K552" t="str">
        <f t="shared" si="92"/>
        <v/>
      </c>
      <c r="L552" s="6" t="str">
        <f t="shared" si="93"/>
        <v/>
      </c>
      <c r="N552" s="201" t="s">
        <v>7521</v>
      </c>
      <c r="O552" t="str">
        <f t="shared" si="98"/>
        <v/>
      </c>
      <c r="P552" t="str">
        <f t="shared" si="94"/>
        <v/>
      </c>
      <c r="Q552" s="6" t="str">
        <f t="shared" si="90"/>
        <v/>
      </c>
      <c r="R552" s="6" t="str">
        <f t="shared" si="95"/>
        <v/>
      </c>
      <c r="S552" s="8" t="str">
        <f t="shared" si="96"/>
        <v/>
      </c>
      <c r="T552" s="8" t="str">
        <f t="shared" si="97"/>
        <v/>
      </c>
    </row>
    <row r="553" spans="1:20" x14ac:dyDescent="0.3">
      <c r="A553" s="176">
        <v>551</v>
      </c>
      <c r="B553" s="176" t="s">
        <v>7513</v>
      </c>
      <c r="E553" s="6" t="str">
        <f t="shared" si="88"/>
        <v/>
      </c>
      <c r="I553" t="str">
        <f t="shared" si="91"/>
        <v/>
      </c>
      <c r="J553" t="str">
        <f t="shared" si="89"/>
        <v/>
      </c>
      <c r="K553" t="str">
        <f t="shared" si="92"/>
        <v/>
      </c>
      <c r="L553" s="6" t="str">
        <f t="shared" si="93"/>
        <v/>
      </c>
      <c r="N553" s="201" t="s">
        <v>7521</v>
      </c>
      <c r="O553" t="str">
        <f t="shared" si="98"/>
        <v/>
      </c>
      <c r="P553" t="str">
        <f t="shared" si="94"/>
        <v/>
      </c>
      <c r="Q553" s="6" t="str">
        <f t="shared" si="90"/>
        <v/>
      </c>
      <c r="R553" s="6" t="str">
        <f t="shared" si="95"/>
        <v/>
      </c>
      <c r="S553" s="8" t="str">
        <f t="shared" si="96"/>
        <v/>
      </c>
      <c r="T553" s="8" t="str">
        <f t="shared" si="97"/>
        <v/>
      </c>
    </row>
    <row r="554" spans="1:20" x14ac:dyDescent="0.3">
      <c r="A554" s="176">
        <v>552</v>
      </c>
      <c r="B554" s="176" t="s">
        <v>7513</v>
      </c>
      <c r="E554" s="6" t="str">
        <f t="shared" si="88"/>
        <v/>
      </c>
      <c r="I554" t="str">
        <f t="shared" si="91"/>
        <v/>
      </c>
      <c r="J554" t="str">
        <f t="shared" si="89"/>
        <v/>
      </c>
      <c r="K554" t="str">
        <f t="shared" si="92"/>
        <v/>
      </c>
      <c r="L554" s="6" t="str">
        <f t="shared" si="93"/>
        <v/>
      </c>
      <c r="N554" s="201" t="s">
        <v>7521</v>
      </c>
      <c r="O554" t="str">
        <f t="shared" si="98"/>
        <v/>
      </c>
      <c r="P554" t="str">
        <f t="shared" si="94"/>
        <v/>
      </c>
      <c r="Q554" s="6" t="str">
        <f t="shared" si="90"/>
        <v/>
      </c>
      <c r="R554" s="6" t="str">
        <f t="shared" si="95"/>
        <v/>
      </c>
      <c r="S554" s="8" t="str">
        <f t="shared" si="96"/>
        <v/>
      </c>
      <c r="T554" s="8" t="str">
        <f t="shared" si="97"/>
        <v/>
      </c>
    </row>
    <row r="555" spans="1:20" x14ac:dyDescent="0.3">
      <c r="A555" s="176">
        <v>553</v>
      </c>
      <c r="B555" s="176" t="s">
        <v>7513</v>
      </c>
      <c r="E555" s="6" t="str">
        <f t="shared" si="88"/>
        <v/>
      </c>
      <c r="I555" t="str">
        <f t="shared" si="91"/>
        <v/>
      </c>
      <c r="J555" t="str">
        <f t="shared" si="89"/>
        <v/>
      </c>
      <c r="K555" t="str">
        <f t="shared" si="92"/>
        <v/>
      </c>
      <c r="L555" s="6" t="str">
        <f t="shared" si="93"/>
        <v/>
      </c>
      <c r="N555" s="201" t="s">
        <v>7521</v>
      </c>
      <c r="O555" t="str">
        <f t="shared" si="98"/>
        <v/>
      </c>
      <c r="P555" t="str">
        <f t="shared" si="94"/>
        <v/>
      </c>
      <c r="Q555" s="6" t="str">
        <f t="shared" si="90"/>
        <v/>
      </c>
      <c r="R555" s="6" t="str">
        <f t="shared" si="95"/>
        <v/>
      </c>
      <c r="S555" s="8" t="str">
        <f t="shared" si="96"/>
        <v/>
      </c>
      <c r="T555" s="8" t="str">
        <f t="shared" si="97"/>
        <v/>
      </c>
    </row>
    <row r="556" spans="1:20" x14ac:dyDescent="0.3">
      <c r="A556" s="176">
        <v>554</v>
      </c>
      <c r="B556" s="176" t="s">
        <v>7513</v>
      </c>
      <c r="E556" s="6" t="str">
        <f t="shared" si="88"/>
        <v/>
      </c>
      <c r="I556" t="str">
        <f t="shared" si="91"/>
        <v/>
      </c>
      <c r="J556" t="str">
        <f t="shared" si="89"/>
        <v/>
      </c>
      <c r="K556" t="str">
        <f t="shared" si="92"/>
        <v/>
      </c>
      <c r="L556" s="6" t="str">
        <f t="shared" si="93"/>
        <v/>
      </c>
      <c r="N556" s="201" t="s">
        <v>7521</v>
      </c>
      <c r="O556" t="str">
        <f t="shared" si="98"/>
        <v/>
      </c>
      <c r="P556" t="str">
        <f t="shared" si="94"/>
        <v/>
      </c>
      <c r="Q556" s="6" t="str">
        <f t="shared" si="90"/>
        <v/>
      </c>
      <c r="R556" s="6" t="str">
        <f t="shared" si="95"/>
        <v/>
      </c>
      <c r="S556" s="8" t="str">
        <f t="shared" si="96"/>
        <v/>
      </c>
      <c r="T556" s="8" t="str">
        <f t="shared" si="97"/>
        <v/>
      </c>
    </row>
    <row r="557" spans="1:20" x14ac:dyDescent="0.3">
      <c r="A557" s="176">
        <v>555</v>
      </c>
      <c r="B557" s="176" t="s">
        <v>7513</v>
      </c>
      <c r="E557" s="6" t="str">
        <f t="shared" si="88"/>
        <v/>
      </c>
      <c r="I557" t="str">
        <f t="shared" si="91"/>
        <v/>
      </c>
      <c r="J557" t="str">
        <f t="shared" si="89"/>
        <v/>
      </c>
      <c r="K557" t="str">
        <f t="shared" si="92"/>
        <v/>
      </c>
      <c r="L557" s="6" t="str">
        <f t="shared" si="93"/>
        <v/>
      </c>
      <c r="N557" s="201" t="s">
        <v>7521</v>
      </c>
      <c r="O557" t="str">
        <f t="shared" si="98"/>
        <v/>
      </c>
      <c r="P557" t="str">
        <f t="shared" si="94"/>
        <v/>
      </c>
      <c r="Q557" s="6" t="str">
        <f t="shared" si="90"/>
        <v/>
      </c>
      <c r="R557" s="6" t="str">
        <f t="shared" si="95"/>
        <v/>
      </c>
      <c r="S557" s="8" t="str">
        <f t="shared" si="96"/>
        <v/>
      </c>
      <c r="T557" s="8" t="str">
        <f t="shared" si="97"/>
        <v/>
      </c>
    </row>
    <row r="558" spans="1:20" x14ac:dyDescent="0.3">
      <c r="A558" s="176">
        <v>556</v>
      </c>
      <c r="B558" s="176" t="s">
        <v>7513</v>
      </c>
      <c r="E558" s="6" t="str">
        <f t="shared" si="88"/>
        <v/>
      </c>
      <c r="I558" t="str">
        <f t="shared" si="91"/>
        <v/>
      </c>
      <c r="J558" t="str">
        <f t="shared" si="89"/>
        <v/>
      </c>
      <c r="K558" t="str">
        <f t="shared" si="92"/>
        <v/>
      </c>
      <c r="L558" s="6" t="str">
        <f t="shared" si="93"/>
        <v/>
      </c>
      <c r="N558" s="201" t="s">
        <v>7521</v>
      </c>
      <c r="O558" t="str">
        <f t="shared" si="98"/>
        <v/>
      </c>
      <c r="P558" t="str">
        <f t="shared" si="94"/>
        <v/>
      </c>
      <c r="Q558" s="6" t="str">
        <f t="shared" si="90"/>
        <v/>
      </c>
      <c r="R558" s="6" t="str">
        <f t="shared" si="95"/>
        <v/>
      </c>
      <c r="S558" s="8" t="str">
        <f t="shared" si="96"/>
        <v/>
      </c>
      <c r="T558" s="8" t="str">
        <f t="shared" si="97"/>
        <v/>
      </c>
    </row>
    <row r="559" spans="1:20" x14ac:dyDescent="0.3">
      <c r="A559" s="176">
        <v>557</v>
      </c>
      <c r="B559" s="176" t="s">
        <v>7513</v>
      </c>
      <c r="E559" s="6" t="str">
        <f t="shared" si="88"/>
        <v/>
      </c>
      <c r="I559" t="str">
        <f t="shared" si="91"/>
        <v/>
      </c>
      <c r="J559" t="str">
        <f t="shared" si="89"/>
        <v/>
      </c>
      <c r="K559" t="str">
        <f t="shared" si="92"/>
        <v/>
      </c>
      <c r="L559" s="6" t="str">
        <f t="shared" si="93"/>
        <v/>
      </c>
      <c r="N559" s="201" t="s">
        <v>7521</v>
      </c>
      <c r="O559" t="str">
        <f t="shared" si="98"/>
        <v/>
      </c>
      <c r="P559" t="str">
        <f t="shared" si="94"/>
        <v/>
      </c>
      <c r="Q559" s="6" t="str">
        <f t="shared" si="90"/>
        <v/>
      </c>
      <c r="R559" s="6" t="str">
        <f t="shared" si="95"/>
        <v/>
      </c>
      <c r="S559" s="8" t="str">
        <f t="shared" si="96"/>
        <v/>
      </c>
      <c r="T559" s="8" t="str">
        <f t="shared" si="97"/>
        <v/>
      </c>
    </row>
    <row r="560" spans="1:20" x14ac:dyDescent="0.3">
      <c r="A560" s="176">
        <v>558</v>
      </c>
      <c r="B560" s="176" t="s">
        <v>7513</v>
      </c>
      <c r="E560" s="6" t="str">
        <f t="shared" si="88"/>
        <v/>
      </c>
      <c r="I560" t="str">
        <f t="shared" si="91"/>
        <v/>
      </c>
      <c r="J560" t="str">
        <f t="shared" si="89"/>
        <v/>
      </c>
      <c r="K560" t="str">
        <f t="shared" si="92"/>
        <v/>
      </c>
      <c r="L560" s="6" t="str">
        <f t="shared" si="93"/>
        <v/>
      </c>
      <c r="N560" s="201" t="s">
        <v>7521</v>
      </c>
      <c r="O560" t="str">
        <f t="shared" si="98"/>
        <v/>
      </c>
      <c r="P560" t="str">
        <f t="shared" si="94"/>
        <v/>
      </c>
      <c r="Q560" s="6" t="str">
        <f t="shared" si="90"/>
        <v/>
      </c>
      <c r="R560" s="6" t="str">
        <f t="shared" si="95"/>
        <v/>
      </c>
      <c r="S560" s="8" t="str">
        <f t="shared" si="96"/>
        <v/>
      </c>
      <c r="T560" s="8" t="str">
        <f t="shared" si="97"/>
        <v/>
      </c>
    </row>
    <row r="561" spans="1:20" x14ac:dyDescent="0.3">
      <c r="A561" s="176">
        <v>559</v>
      </c>
      <c r="B561" s="176" t="s">
        <v>7513</v>
      </c>
      <c r="E561" s="6" t="str">
        <f t="shared" si="88"/>
        <v/>
      </c>
      <c r="I561" t="str">
        <f t="shared" si="91"/>
        <v/>
      </c>
      <c r="J561" t="str">
        <f t="shared" si="89"/>
        <v/>
      </c>
      <c r="K561" t="str">
        <f t="shared" si="92"/>
        <v/>
      </c>
      <c r="L561" s="6" t="str">
        <f t="shared" si="93"/>
        <v/>
      </c>
      <c r="N561" s="201" t="s">
        <v>7521</v>
      </c>
      <c r="O561" t="str">
        <f t="shared" si="98"/>
        <v/>
      </c>
      <c r="P561" t="str">
        <f t="shared" si="94"/>
        <v/>
      </c>
      <c r="Q561" s="6" t="str">
        <f t="shared" si="90"/>
        <v/>
      </c>
      <c r="R561" s="6" t="str">
        <f t="shared" si="95"/>
        <v/>
      </c>
      <c r="S561" s="8" t="str">
        <f t="shared" si="96"/>
        <v/>
      </c>
      <c r="T561" s="8" t="str">
        <f t="shared" si="97"/>
        <v/>
      </c>
    </row>
    <row r="562" spans="1:20" x14ac:dyDescent="0.3">
      <c r="A562" s="176">
        <v>560</v>
      </c>
      <c r="B562" s="176" t="s">
        <v>7513</v>
      </c>
      <c r="E562" s="6" t="str">
        <f t="shared" si="88"/>
        <v/>
      </c>
      <c r="I562" t="str">
        <f t="shared" si="91"/>
        <v/>
      </c>
      <c r="J562" t="str">
        <f t="shared" si="89"/>
        <v/>
      </c>
      <c r="K562" t="str">
        <f t="shared" si="92"/>
        <v/>
      </c>
      <c r="L562" s="6" t="str">
        <f t="shared" si="93"/>
        <v/>
      </c>
      <c r="N562" s="201" t="s">
        <v>7521</v>
      </c>
      <c r="O562" t="str">
        <f t="shared" si="98"/>
        <v/>
      </c>
      <c r="P562" t="str">
        <f t="shared" si="94"/>
        <v/>
      </c>
      <c r="Q562" s="6" t="str">
        <f t="shared" si="90"/>
        <v/>
      </c>
      <c r="R562" s="6" t="str">
        <f t="shared" si="95"/>
        <v/>
      </c>
      <c r="S562" s="8" t="str">
        <f t="shared" si="96"/>
        <v/>
      </c>
      <c r="T562" s="8" t="str">
        <f t="shared" si="97"/>
        <v/>
      </c>
    </row>
    <row r="563" spans="1:20" x14ac:dyDescent="0.3">
      <c r="A563" s="176">
        <v>561</v>
      </c>
      <c r="B563" s="176" t="s">
        <v>7513</v>
      </c>
      <c r="E563" s="6" t="str">
        <f t="shared" si="88"/>
        <v/>
      </c>
      <c r="I563" t="str">
        <f t="shared" si="91"/>
        <v/>
      </c>
      <c r="J563" t="str">
        <f t="shared" si="89"/>
        <v/>
      </c>
      <c r="K563" t="str">
        <f t="shared" si="92"/>
        <v/>
      </c>
      <c r="L563" s="6" t="str">
        <f t="shared" si="93"/>
        <v/>
      </c>
      <c r="N563" s="201" t="s">
        <v>7521</v>
      </c>
      <c r="O563" t="str">
        <f t="shared" si="98"/>
        <v/>
      </c>
      <c r="P563" t="str">
        <f t="shared" si="94"/>
        <v/>
      </c>
      <c r="Q563" s="6" t="str">
        <f t="shared" si="90"/>
        <v/>
      </c>
      <c r="R563" s="6" t="str">
        <f t="shared" si="95"/>
        <v/>
      </c>
      <c r="S563" s="8" t="str">
        <f t="shared" si="96"/>
        <v/>
      </c>
      <c r="T563" s="8" t="str">
        <f t="shared" si="97"/>
        <v/>
      </c>
    </row>
    <row r="564" spans="1:20" x14ac:dyDescent="0.3">
      <c r="A564" s="176">
        <v>562</v>
      </c>
      <c r="B564" s="176" t="s">
        <v>7513</v>
      </c>
      <c r="E564" s="6" t="str">
        <f t="shared" si="88"/>
        <v/>
      </c>
      <c r="I564" t="str">
        <f t="shared" si="91"/>
        <v/>
      </c>
      <c r="J564" t="str">
        <f t="shared" si="89"/>
        <v/>
      </c>
      <c r="K564" t="str">
        <f t="shared" si="92"/>
        <v/>
      </c>
      <c r="L564" s="6" t="str">
        <f t="shared" si="93"/>
        <v/>
      </c>
      <c r="N564" s="201" t="s">
        <v>7521</v>
      </c>
      <c r="O564" t="str">
        <f t="shared" si="98"/>
        <v/>
      </c>
      <c r="P564" t="str">
        <f t="shared" si="94"/>
        <v/>
      </c>
      <c r="Q564" s="6" t="str">
        <f t="shared" si="90"/>
        <v/>
      </c>
      <c r="R564" s="6" t="str">
        <f t="shared" si="95"/>
        <v/>
      </c>
      <c r="S564" s="8" t="str">
        <f t="shared" si="96"/>
        <v/>
      </c>
      <c r="T564" s="8" t="str">
        <f t="shared" si="97"/>
        <v/>
      </c>
    </row>
    <row r="565" spans="1:20" x14ac:dyDescent="0.3">
      <c r="A565" s="176">
        <v>563</v>
      </c>
      <c r="B565" s="176" t="s">
        <v>7513</v>
      </c>
      <c r="E565" s="6" t="str">
        <f t="shared" si="88"/>
        <v/>
      </c>
      <c r="I565" t="str">
        <f t="shared" si="91"/>
        <v/>
      </c>
      <c r="J565" t="str">
        <f t="shared" si="89"/>
        <v/>
      </c>
      <c r="K565" t="str">
        <f t="shared" si="92"/>
        <v/>
      </c>
      <c r="L565" s="6" t="str">
        <f t="shared" si="93"/>
        <v/>
      </c>
      <c r="N565" s="201" t="s">
        <v>7521</v>
      </c>
      <c r="O565" t="str">
        <f t="shared" si="98"/>
        <v/>
      </c>
      <c r="P565" t="str">
        <f t="shared" si="94"/>
        <v/>
      </c>
      <c r="Q565" s="6" t="str">
        <f t="shared" si="90"/>
        <v/>
      </c>
      <c r="R565" s="6" t="str">
        <f t="shared" si="95"/>
        <v/>
      </c>
      <c r="S565" s="8" t="str">
        <f t="shared" si="96"/>
        <v/>
      </c>
      <c r="T565" s="8" t="str">
        <f t="shared" si="97"/>
        <v/>
      </c>
    </row>
    <row r="566" spans="1:20" x14ac:dyDescent="0.3">
      <c r="A566" s="176">
        <v>564</v>
      </c>
      <c r="B566" s="176" t="s">
        <v>7513</v>
      </c>
      <c r="E566" s="6" t="str">
        <f t="shared" si="88"/>
        <v/>
      </c>
      <c r="I566" t="str">
        <f t="shared" si="91"/>
        <v/>
      </c>
      <c r="J566" t="str">
        <f t="shared" si="89"/>
        <v/>
      </c>
      <c r="K566" t="str">
        <f t="shared" si="92"/>
        <v/>
      </c>
      <c r="L566" s="6" t="str">
        <f t="shared" si="93"/>
        <v/>
      </c>
      <c r="N566" s="201" t="s">
        <v>7521</v>
      </c>
      <c r="O566" t="str">
        <f t="shared" si="98"/>
        <v/>
      </c>
      <c r="P566" t="str">
        <f t="shared" si="94"/>
        <v/>
      </c>
      <c r="Q566" s="6" t="str">
        <f t="shared" si="90"/>
        <v/>
      </c>
      <c r="R566" s="6" t="str">
        <f t="shared" si="95"/>
        <v/>
      </c>
      <c r="S566" s="8" t="str">
        <f t="shared" si="96"/>
        <v/>
      </c>
      <c r="T566" s="8" t="str">
        <f t="shared" si="97"/>
        <v/>
      </c>
    </row>
    <row r="567" spans="1:20" x14ac:dyDescent="0.3">
      <c r="A567" s="176">
        <v>565</v>
      </c>
      <c r="B567" s="176" t="s">
        <v>7513</v>
      </c>
      <c r="E567" s="6" t="str">
        <f t="shared" si="88"/>
        <v/>
      </c>
      <c r="I567" t="str">
        <f t="shared" si="91"/>
        <v/>
      </c>
      <c r="J567" t="str">
        <f t="shared" si="89"/>
        <v/>
      </c>
      <c r="K567" t="str">
        <f t="shared" si="92"/>
        <v/>
      </c>
      <c r="L567" s="6" t="str">
        <f t="shared" si="93"/>
        <v/>
      </c>
      <c r="N567" s="201" t="s">
        <v>7521</v>
      </c>
      <c r="O567" t="str">
        <f t="shared" si="98"/>
        <v/>
      </c>
      <c r="P567" t="str">
        <f t="shared" si="94"/>
        <v/>
      </c>
      <c r="Q567" s="6" t="str">
        <f t="shared" si="90"/>
        <v/>
      </c>
      <c r="R567" s="6" t="str">
        <f t="shared" si="95"/>
        <v/>
      </c>
      <c r="S567" s="8" t="str">
        <f t="shared" si="96"/>
        <v/>
      </c>
      <c r="T567" s="8" t="str">
        <f t="shared" si="97"/>
        <v/>
      </c>
    </row>
    <row r="568" spans="1:20" x14ac:dyDescent="0.3">
      <c r="A568" s="176">
        <v>566</v>
      </c>
      <c r="B568" s="176" t="s">
        <v>7513</v>
      </c>
      <c r="E568" s="6" t="str">
        <f t="shared" si="88"/>
        <v/>
      </c>
      <c r="I568" t="str">
        <f t="shared" si="91"/>
        <v/>
      </c>
      <c r="J568" t="str">
        <f t="shared" si="89"/>
        <v/>
      </c>
      <c r="K568" t="str">
        <f t="shared" si="92"/>
        <v/>
      </c>
      <c r="L568" s="6" t="str">
        <f t="shared" si="93"/>
        <v/>
      </c>
      <c r="N568" s="201" t="s">
        <v>7521</v>
      </c>
      <c r="O568" t="str">
        <f t="shared" si="98"/>
        <v/>
      </c>
      <c r="P568" t="str">
        <f t="shared" si="94"/>
        <v/>
      </c>
      <c r="Q568" s="6" t="str">
        <f t="shared" si="90"/>
        <v/>
      </c>
      <c r="R568" s="6" t="str">
        <f t="shared" si="95"/>
        <v/>
      </c>
      <c r="S568" s="8" t="str">
        <f t="shared" si="96"/>
        <v/>
      </c>
      <c r="T568" s="8" t="str">
        <f t="shared" si="97"/>
        <v/>
      </c>
    </row>
    <row r="569" spans="1:20" x14ac:dyDescent="0.3">
      <c r="A569" s="176">
        <v>567</v>
      </c>
      <c r="B569" s="176" t="s">
        <v>7513</v>
      </c>
      <c r="E569" s="6" t="str">
        <f t="shared" si="88"/>
        <v/>
      </c>
      <c r="I569" t="str">
        <f t="shared" si="91"/>
        <v/>
      </c>
      <c r="J569" t="str">
        <f t="shared" si="89"/>
        <v/>
      </c>
      <c r="K569" t="str">
        <f t="shared" si="92"/>
        <v/>
      </c>
      <c r="L569" s="6" t="str">
        <f t="shared" si="93"/>
        <v/>
      </c>
      <c r="N569" s="201" t="s">
        <v>7521</v>
      </c>
      <c r="O569" t="str">
        <f t="shared" si="98"/>
        <v/>
      </c>
      <c r="P569" t="str">
        <f t="shared" si="94"/>
        <v/>
      </c>
      <c r="Q569" s="6" t="str">
        <f t="shared" si="90"/>
        <v/>
      </c>
      <c r="R569" s="6" t="str">
        <f t="shared" si="95"/>
        <v/>
      </c>
      <c r="S569" s="8" t="str">
        <f t="shared" si="96"/>
        <v/>
      </c>
      <c r="T569" s="8" t="str">
        <f t="shared" si="97"/>
        <v/>
      </c>
    </row>
    <row r="570" spans="1:20" x14ac:dyDescent="0.3">
      <c r="A570" s="176">
        <v>568</v>
      </c>
      <c r="B570" s="176" t="s">
        <v>7513</v>
      </c>
      <c r="E570" s="6" t="str">
        <f t="shared" si="88"/>
        <v/>
      </c>
      <c r="I570" t="str">
        <f t="shared" si="91"/>
        <v/>
      </c>
      <c r="J570" t="str">
        <f t="shared" si="89"/>
        <v/>
      </c>
      <c r="K570" t="str">
        <f t="shared" si="92"/>
        <v/>
      </c>
      <c r="L570" s="6" t="str">
        <f t="shared" si="93"/>
        <v/>
      </c>
      <c r="N570" s="201" t="s">
        <v>7521</v>
      </c>
      <c r="O570" t="str">
        <f t="shared" si="98"/>
        <v/>
      </c>
      <c r="P570" t="str">
        <f t="shared" si="94"/>
        <v/>
      </c>
      <c r="Q570" s="6" t="str">
        <f t="shared" si="90"/>
        <v/>
      </c>
      <c r="R570" s="6" t="str">
        <f t="shared" si="95"/>
        <v/>
      </c>
      <c r="S570" s="8" t="str">
        <f t="shared" si="96"/>
        <v/>
      </c>
      <c r="T570" s="8" t="str">
        <f t="shared" si="97"/>
        <v/>
      </c>
    </row>
    <row r="571" spans="1:20" x14ac:dyDescent="0.3">
      <c r="A571" s="176">
        <v>569</v>
      </c>
      <c r="B571" s="176" t="s">
        <v>7513</v>
      </c>
      <c r="E571" s="6" t="str">
        <f t="shared" si="88"/>
        <v/>
      </c>
      <c r="I571" t="str">
        <f t="shared" si="91"/>
        <v/>
      </c>
      <c r="J571" t="str">
        <f t="shared" si="89"/>
        <v/>
      </c>
      <c r="K571" t="str">
        <f t="shared" si="92"/>
        <v/>
      </c>
      <c r="L571" s="6" t="str">
        <f t="shared" si="93"/>
        <v/>
      </c>
      <c r="N571" s="201" t="s">
        <v>7521</v>
      </c>
      <c r="O571" t="str">
        <f t="shared" si="98"/>
        <v/>
      </c>
      <c r="P571" t="str">
        <f t="shared" si="94"/>
        <v/>
      </c>
      <c r="Q571" s="6" t="str">
        <f t="shared" si="90"/>
        <v/>
      </c>
      <c r="R571" s="6" t="str">
        <f t="shared" si="95"/>
        <v/>
      </c>
      <c r="S571" s="8" t="str">
        <f t="shared" si="96"/>
        <v/>
      </c>
      <c r="T571" s="8" t="str">
        <f t="shared" si="97"/>
        <v/>
      </c>
    </row>
    <row r="572" spans="1:20" x14ac:dyDescent="0.3">
      <c r="A572" s="176">
        <v>570</v>
      </c>
      <c r="B572" s="176" t="s">
        <v>7513</v>
      </c>
      <c r="E572" s="6" t="str">
        <f t="shared" si="88"/>
        <v/>
      </c>
      <c r="I572" t="str">
        <f t="shared" si="91"/>
        <v/>
      </c>
      <c r="J572" t="str">
        <f t="shared" si="89"/>
        <v/>
      </c>
      <c r="K572" t="str">
        <f t="shared" si="92"/>
        <v/>
      </c>
      <c r="L572" s="6" t="str">
        <f t="shared" si="93"/>
        <v/>
      </c>
      <c r="N572" s="201" t="s">
        <v>7521</v>
      </c>
      <c r="O572" t="str">
        <f t="shared" si="98"/>
        <v/>
      </c>
      <c r="P572" t="str">
        <f t="shared" si="94"/>
        <v/>
      </c>
      <c r="Q572" s="6" t="str">
        <f t="shared" si="90"/>
        <v/>
      </c>
      <c r="R572" s="6" t="str">
        <f t="shared" si="95"/>
        <v/>
      </c>
      <c r="S572" s="8" t="str">
        <f t="shared" si="96"/>
        <v/>
      </c>
      <c r="T572" s="8" t="str">
        <f t="shared" si="97"/>
        <v/>
      </c>
    </row>
    <row r="573" spans="1:20" x14ac:dyDescent="0.3">
      <c r="A573" s="176">
        <v>571</v>
      </c>
      <c r="B573" s="176" t="s">
        <v>7513</v>
      </c>
      <c r="E573" s="6" t="str">
        <f t="shared" si="88"/>
        <v/>
      </c>
      <c r="I573" t="str">
        <f t="shared" si="91"/>
        <v/>
      </c>
      <c r="J573" t="str">
        <f t="shared" si="89"/>
        <v/>
      </c>
      <c r="K573" t="str">
        <f t="shared" si="92"/>
        <v/>
      </c>
      <c r="L573" s="6" t="str">
        <f t="shared" si="93"/>
        <v/>
      </c>
      <c r="N573" s="201" t="s">
        <v>7521</v>
      </c>
      <c r="O573" t="str">
        <f t="shared" si="98"/>
        <v/>
      </c>
      <c r="P573" t="str">
        <f t="shared" si="94"/>
        <v/>
      </c>
      <c r="Q573" s="6" t="str">
        <f t="shared" si="90"/>
        <v/>
      </c>
      <c r="R573" s="6" t="str">
        <f t="shared" si="95"/>
        <v/>
      </c>
      <c r="S573" s="8" t="str">
        <f t="shared" si="96"/>
        <v/>
      </c>
      <c r="T573" s="8" t="str">
        <f t="shared" si="97"/>
        <v/>
      </c>
    </row>
    <row r="574" spans="1:20" x14ac:dyDescent="0.3">
      <c r="A574" s="176">
        <v>572</v>
      </c>
      <c r="B574" s="176" t="s">
        <v>7513</v>
      </c>
      <c r="E574" s="6" t="str">
        <f t="shared" si="88"/>
        <v/>
      </c>
      <c r="I574" t="str">
        <f t="shared" si="91"/>
        <v/>
      </c>
      <c r="J574" t="str">
        <f t="shared" si="89"/>
        <v/>
      </c>
      <c r="K574" t="str">
        <f t="shared" si="92"/>
        <v/>
      </c>
      <c r="L574" s="6" t="str">
        <f t="shared" si="93"/>
        <v/>
      </c>
      <c r="N574" s="201" t="s">
        <v>7521</v>
      </c>
      <c r="O574" t="str">
        <f t="shared" si="98"/>
        <v/>
      </c>
      <c r="P574" t="str">
        <f t="shared" si="94"/>
        <v/>
      </c>
      <c r="Q574" s="6" t="str">
        <f t="shared" si="90"/>
        <v/>
      </c>
      <c r="R574" s="6" t="str">
        <f t="shared" si="95"/>
        <v/>
      </c>
      <c r="S574" s="8" t="str">
        <f t="shared" si="96"/>
        <v/>
      </c>
      <c r="T574" s="8" t="str">
        <f t="shared" si="97"/>
        <v/>
      </c>
    </row>
    <row r="575" spans="1:20" x14ac:dyDescent="0.3">
      <c r="A575" s="176">
        <v>573</v>
      </c>
      <c r="B575" s="176" t="s">
        <v>7513</v>
      </c>
      <c r="E575" s="6" t="str">
        <f t="shared" si="88"/>
        <v/>
      </c>
      <c r="I575" t="str">
        <f t="shared" si="91"/>
        <v/>
      </c>
      <c r="J575" t="str">
        <f t="shared" si="89"/>
        <v/>
      </c>
      <c r="K575" t="str">
        <f t="shared" si="92"/>
        <v/>
      </c>
      <c r="L575" s="6" t="str">
        <f t="shared" si="93"/>
        <v/>
      </c>
      <c r="N575" s="201" t="s">
        <v>7521</v>
      </c>
      <c r="O575" t="str">
        <f t="shared" si="98"/>
        <v/>
      </c>
      <c r="P575" t="str">
        <f t="shared" si="94"/>
        <v/>
      </c>
      <c r="Q575" s="6" t="str">
        <f t="shared" si="90"/>
        <v/>
      </c>
      <c r="R575" s="6" t="str">
        <f t="shared" si="95"/>
        <v/>
      </c>
      <c r="S575" s="8" t="str">
        <f t="shared" si="96"/>
        <v/>
      </c>
      <c r="T575" s="8" t="str">
        <f t="shared" si="97"/>
        <v/>
      </c>
    </row>
    <row r="576" spans="1:20" x14ac:dyDescent="0.3">
      <c r="A576" s="176">
        <v>574</v>
      </c>
      <c r="B576" s="176" t="s">
        <v>7513</v>
      </c>
      <c r="E576" s="6" t="str">
        <f t="shared" si="88"/>
        <v/>
      </c>
      <c r="I576" t="str">
        <f t="shared" si="91"/>
        <v/>
      </c>
      <c r="J576" t="str">
        <f t="shared" si="89"/>
        <v/>
      </c>
      <c r="K576" t="str">
        <f t="shared" si="92"/>
        <v/>
      </c>
      <c r="L576" s="6" t="str">
        <f t="shared" si="93"/>
        <v/>
      </c>
      <c r="N576" s="201" t="s">
        <v>7521</v>
      </c>
      <c r="O576" t="str">
        <f t="shared" si="98"/>
        <v/>
      </c>
      <c r="P576" t="str">
        <f t="shared" si="94"/>
        <v/>
      </c>
      <c r="Q576" s="6" t="str">
        <f t="shared" si="90"/>
        <v/>
      </c>
      <c r="R576" s="6" t="str">
        <f t="shared" si="95"/>
        <v/>
      </c>
      <c r="S576" s="8" t="str">
        <f t="shared" si="96"/>
        <v/>
      </c>
      <c r="T576" s="8" t="str">
        <f t="shared" si="97"/>
        <v/>
      </c>
    </row>
    <row r="577" spans="1:20" x14ac:dyDescent="0.3">
      <c r="A577" s="176">
        <v>575</v>
      </c>
      <c r="B577" s="176" t="s">
        <v>7513</v>
      </c>
      <c r="E577" s="6" t="str">
        <f t="shared" si="88"/>
        <v/>
      </c>
      <c r="I577" t="str">
        <f t="shared" si="91"/>
        <v/>
      </c>
      <c r="J577" t="str">
        <f t="shared" si="89"/>
        <v/>
      </c>
      <c r="K577" t="str">
        <f t="shared" si="92"/>
        <v/>
      </c>
      <c r="L577" s="6" t="str">
        <f t="shared" si="93"/>
        <v/>
      </c>
      <c r="N577" s="201" t="s">
        <v>7521</v>
      </c>
      <c r="O577" t="str">
        <f t="shared" si="98"/>
        <v/>
      </c>
      <c r="P577" t="str">
        <f t="shared" si="94"/>
        <v/>
      </c>
      <c r="Q577" s="6" t="str">
        <f t="shared" si="90"/>
        <v/>
      </c>
      <c r="R577" s="6" t="str">
        <f t="shared" si="95"/>
        <v/>
      </c>
      <c r="S577" s="8" t="str">
        <f t="shared" si="96"/>
        <v/>
      </c>
      <c r="T577" s="8" t="str">
        <f t="shared" si="97"/>
        <v/>
      </c>
    </row>
    <row r="578" spans="1:20" x14ac:dyDescent="0.3">
      <c r="A578" s="176">
        <v>576</v>
      </c>
      <c r="B578" s="176" t="s">
        <v>7513</v>
      </c>
      <c r="E578" s="6" t="str">
        <f t="shared" si="88"/>
        <v/>
      </c>
      <c r="I578" t="str">
        <f t="shared" si="91"/>
        <v/>
      </c>
      <c r="J578" t="str">
        <f t="shared" si="89"/>
        <v/>
      </c>
      <c r="K578" t="str">
        <f t="shared" si="92"/>
        <v/>
      </c>
      <c r="L578" s="6" t="str">
        <f t="shared" si="93"/>
        <v/>
      </c>
      <c r="N578" s="201" t="s">
        <v>7521</v>
      </c>
      <c r="O578" t="str">
        <f t="shared" si="98"/>
        <v/>
      </c>
      <c r="P578" t="str">
        <f t="shared" si="94"/>
        <v/>
      </c>
      <c r="Q578" s="6" t="str">
        <f t="shared" si="90"/>
        <v/>
      </c>
      <c r="R578" s="6" t="str">
        <f t="shared" si="95"/>
        <v/>
      </c>
      <c r="S578" s="8" t="str">
        <f t="shared" si="96"/>
        <v/>
      </c>
      <c r="T578" s="8" t="str">
        <f t="shared" si="97"/>
        <v/>
      </c>
    </row>
    <row r="579" spans="1:20" x14ac:dyDescent="0.3">
      <c r="A579" s="176">
        <v>577</v>
      </c>
      <c r="B579" s="176" t="s">
        <v>7513</v>
      </c>
      <c r="E579" s="6" t="str">
        <f t="shared" ref="E579:E642" si="99">IFERROR(VLOOKUP(D579,Rate,3,FALSE),"")</f>
        <v/>
      </c>
      <c r="I579" t="str">
        <f t="shared" si="91"/>
        <v/>
      </c>
      <c r="J579" t="str">
        <f t="shared" ref="J579:J642" si="100">IFERROR(VLOOKUP(B579,ExchangeFee,2,FALSE)*I579,"")</f>
        <v/>
      </c>
      <c r="K579" t="str">
        <f t="shared" si="92"/>
        <v/>
      </c>
      <c r="L579" s="6" t="str">
        <f t="shared" si="93"/>
        <v/>
      </c>
      <c r="N579" s="201" t="s">
        <v>7521</v>
      </c>
      <c r="O579" t="str">
        <f t="shared" si="98"/>
        <v/>
      </c>
      <c r="P579" t="str">
        <f t="shared" si="94"/>
        <v/>
      </c>
      <c r="Q579" s="6" t="str">
        <f t="shared" ref="Q579:Q642" si="101">IFERROR(VLOOKUP(B579,ExchangeFee,2,FALSE)*P579,"")</f>
        <v/>
      </c>
      <c r="R579" s="6" t="str">
        <f t="shared" si="95"/>
        <v/>
      </c>
      <c r="S579" s="8" t="str">
        <f t="shared" si="96"/>
        <v/>
      </c>
      <c r="T579" s="8" t="str">
        <f t="shared" si="97"/>
        <v/>
      </c>
    </row>
    <row r="580" spans="1:20" x14ac:dyDescent="0.3">
      <c r="A580" s="176">
        <v>578</v>
      </c>
      <c r="B580" s="176" t="s">
        <v>7513</v>
      </c>
      <c r="E580" s="6" t="str">
        <f t="shared" si="99"/>
        <v/>
      </c>
      <c r="I580" t="str">
        <f t="shared" ref="I580:I643" si="102">IFERROR(H580/G580,"")</f>
        <v/>
      </c>
      <c r="J580" t="str">
        <f t="shared" si="100"/>
        <v/>
      </c>
      <c r="K580" t="str">
        <f t="shared" ref="K580:K643" si="103">IFERROR(I580-J580,"")</f>
        <v/>
      </c>
      <c r="L580" s="6" t="str">
        <f t="shared" ref="L580:L643" si="104">IFERROR(K580*G580,"")</f>
        <v/>
      </c>
      <c r="N580" s="201" t="s">
        <v>7521</v>
      </c>
      <c r="O580" t="str">
        <f t="shared" si="98"/>
        <v/>
      </c>
      <c r="P580" t="str">
        <f t="shared" ref="P580:P643" si="105">IFERROR(O580*N580,"")</f>
        <v/>
      </c>
      <c r="Q580" s="6" t="str">
        <f t="shared" si="101"/>
        <v/>
      </c>
      <c r="R580" s="6" t="str">
        <f t="shared" ref="R580:R643" si="106">IFERROR(P580-Q580,"")</f>
        <v/>
      </c>
      <c r="S580" s="8" t="str">
        <f t="shared" ref="S580:S643" si="107">IFERROR((N580-G580)/G580,"")</f>
        <v/>
      </c>
      <c r="T580" s="8" t="str">
        <f t="shared" ref="T580:T643" si="108">IFERROR((R580-H580)/H580,"")</f>
        <v/>
      </c>
    </row>
    <row r="581" spans="1:20" x14ac:dyDescent="0.3">
      <c r="A581" s="176">
        <v>579</v>
      </c>
      <c r="B581" s="176" t="s">
        <v>7513</v>
      </c>
      <c r="E581" s="6" t="str">
        <f t="shared" si="99"/>
        <v/>
      </c>
      <c r="I581" t="str">
        <f t="shared" si="102"/>
        <v/>
      </c>
      <c r="J581" t="str">
        <f t="shared" si="100"/>
        <v/>
      </c>
      <c r="K581" t="str">
        <f t="shared" si="103"/>
        <v/>
      </c>
      <c r="L581" s="6" t="str">
        <f t="shared" si="104"/>
        <v/>
      </c>
      <c r="N581" s="201" t="s">
        <v>7521</v>
      </c>
      <c r="O581" t="str">
        <f t="shared" ref="O581:O644" si="109">K581</f>
        <v/>
      </c>
      <c r="P581" t="str">
        <f t="shared" si="105"/>
        <v/>
      </c>
      <c r="Q581" s="6" t="str">
        <f t="shared" si="101"/>
        <v/>
      </c>
      <c r="R581" s="6" t="str">
        <f t="shared" si="106"/>
        <v/>
      </c>
      <c r="S581" s="8" t="str">
        <f t="shared" si="107"/>
        <v/>
      </c>
      <c r="T581" s="8" t="str">
        <f t="shared" si="108"/>
        <v/>
      </c>
    </row>
    <row r="582" spans="1:20" x14ac:dyDescent="0.3">
      <c r="A582" s="176">
        <v>580</v>
      </c>
      <c r="B582" s="176" t="s">
        <v>7513</v>
      </c>
      <c r="E582" s="6" t="str">
        <f t="shared" si="99"/>
        <v/>
      </c>
      <c r="I582" t="str">
        <f t="shared" si="102"/>
        <v/>
      </c>
      <c r="J582" t="str">
        <f t="shared" si="100"/>
        <v/>
      </c>
      <c r="K582" t="str">
        <f t="shared" si="103"/>
        <v/>
      </c>
      <c r="L582" s="6" t="str">
        <f t="shared" si="104"/>
        <v/>
      </c>
      <c r="N582" s="201" t="s">
        <v>7521</v>
      </c>
      <c r="O582" t="str">
        <f t="shared" si="109"/>
        <v/>
      </c>
      <c r="P582" t="str">
        <f t="shared" si="105"/>
        <v/>
      </c>
      <c r="Q582" s="6" t="str">
        <f t="shared" si="101"/>
        <v/>
      </c>
      <c r="R582" s="6" t="str">
        <f t="shared" si="106"/>
        <v/>
      </c>
      <c r="S582" s="8" t="str">
        <f t="shared" si="107"/>
        <v/>
      </c>
      <c r="T582" s="8" t="str">
        <f t="shared" si="108"/>
        <v/>
      </c>
    </row>
    <row r="583" spans="1:20" x14ac:dyDescent="0.3">
      <c r="A583" s="176">
        <v>581</v>
      </c>
      <c r="B583" s="176" t="s">
        <v>7513</v>
      </c>
      <c r="E583" s="6" t="str">
        <f t="shared" si="99"/>
        <v/>
      </c>
      <c r="I583" t="str">
        <f t="shared" si="102"/>
        <v/>
      </c>
      <c r="J583" t="str">
        <f t="shared" si="100"/>
        <v/>
      </c>
      <c r="K583" t="str">
        <f t="shared" si="103"/>
        <v/>
      </c>
      <c r="L583" s="6" t="str">
        <f t="shared" si="104"/>
        <v/>
      </c>
      <c r="N583" s="201" t="s">
        <v>7521</v>
      </c>
      <c r="O583" t="str">
        <f t="shared" si="109"/>
        <v/>
      </c>
      <c r="P583" t="str">
        <f t="shared" si="105"/>
        <v/>
      </c>
      <c r="Q583" s="6" t="str">
        <f t="shared" si="101"/>
        <v/>
      </c>
      <c r="R583" s="6" t="str">
        <f t="shared" si="106"/>
        <v/>
      </c>
      <c r="S583" s="8" t="str">
        <f t="shared" si="107"/>
        <v/>
      </c>
      <c r="T583" s="8" t="str">
        <f t="shared" si="108"/>
        <v/>
      </c>
    </row>
    <row r="584" spans="1:20" x14ac:dyDescent="0.3">
      <c r="A584" s="176">
        <v>582</v>
      </c>
      <c r="B584" s="176" t="s">
        <v>7513</v>
      </c>
      <c r="E584" s="6" t="str">
        <f t="shared" si="99"/>
        <v/>
      </c>
      <c r="I584" t="str">
        <f t="shared" si="102"/>
        <v/>
      </c>
      <c r="J584" t="str">
        <f t="shared" si="100"/>
        <v/>
      </c>
      <c r="K584" t="str">
        <f t="shared" si="103"/>
        <v/>
      </c>
      <c r="L584" s="6" t="str">
        <f t="shared" si="104"/>
        <v/>
      </c>
      <c r="N584" s="201" t="s">
        <v>7521</v>
      </c>
      <c r="O584" t="str">
        <f t="shared" si="109"/>
        <v/>
      </c>
      <c r="P584" t="str">
        <f t="shared" si="105"/>
        <v/>
      </c>
      <c r="Q584" s="6" t="str">
        <f t="shared" si="101"/>
        <v/>
      </c>
      <c r="R584" s="6" t="str">
        <f t="shared" si="106"/>
        <v/>
      </c>
      <c r="S584" s="8" t="str">
        <f t="shared" si="107"/>
        <v/>
      </c>
      <c r="T584" s="8" t="str">
        <f t="shared" si="108"/>
        <v/>
      </c>
    </row>
    <row r="585" spans="1:20" x14ac:dyDescent="0.3">
      <c r="A585" s="176">
        <v>583</v>
      </c>
      <c r="B585" s="176" t="s">
        <v>7513</v>
      </c>
      <c r="E585" s="6" t="str">
        <f t="shared" si="99"/>
        <v/>
      </c>
      <c r="I585" t="str">
        <f t="shared" si="102"/>
        <v/>
      </c>
      <c r="J585" t="str">
        <f t="shared" si="100"/>
        <v/>
      </c>
      <c r="K585" t="str">
        <f t="shared" si="103"/>
        <v/>
      </c>
      <c r="L585" s="6" t="str">
        <f t="shared" si="104"/>
        <v/>
      </c>
      <c r="N585" s="201" t="s">
        <v>7521</v>
      </c>
      <c r="O585" t="str">
        <f t="shared" si="109"/>
        <v/>
      </c>
      <c r="P585" t="str">
        <f t="shared" si="105"/>
        <v/>
      </c>
      <c r="Q585" s="6" t="str">
        <f t="shared" si="101"/>
        <v/>
      </c>
      <c r="R585" s="6" t="str">
        <f t="shared" si="106"/>
        <v/>
      </c>
      <c r="S585" s="8" t="str">
        <f t="shared" si="107"/>
        <v/>
      </c>
      <c r="T585" s="8" t="str">
        <f t="shared" si="108"/>
        <v/>
      </c>
    </row>
    <row r="586" spans="1:20" x14ac:dyDescent="0.3">
      <c r="A586" s="176">
        <v>584</v>
      </c>
      <c r="B586" s="176" t="s">
        <v>7513</v>
      </c>
      <c r="E586" s="6" t="str">
        <f t="shared" si="99"/>
        <v/>
      </c>
      <c r="I586" t="str">
        <f t="shared" si="102"/>
        <v/>
      </c>
      <c r="J586" t="str">
        <f t="shared" si="100"/>
        <v/>
      </c>
      <c r="K586" t="str">
        <f t="shared" si="103"/>
        <v/>
      </c>
      <c r="L586" s="6" t="str">
        <f t="shared" si="104"/>
        <v/>
      </c>
      <c r="N586" s="201" t="s">
        <v>7521</v>
      </c>
      <c r="O586" t="str">
        <f t="shared" si="109"/>
        <v/>
      </c>
      <c r="P586" t="str">
        <f t="shared" si="105"/>
        <v/>
      </c>
      <c r="Q586" s="6" t="str">
        <f t="shared" si="101"/>
        <v/>
      </c>
      <c r="R586" s="6" t="str">
        <f t="shared" si="106"/>
        <v/>
      </c>
      <c r="S586" s="8" t="str">
        <f t="shared" si="107"/>
        <v/>
      </c>
      <c r="T586" s="8" t="str">
        <f t="shared" si="108"/>
        <v/>
      </c>
    </row>
    <row r="587" spans="1:20" x14ac:dyDescent="0.3">
      <c r="A587" s="176">
        <v>585</v>
      </c>
      <c r="B587" s="176" t="s">
        <v>7513</v>
      </c>
      <c r="E587" s="6" t="str">
        <f t="shared" si="99"/>
        <v/>
      </c>
      <c r="I587" t="str">
        <f t="shared" si="102"/>
        <v/>
      </c>
      <c r="J587" t="str">
        <f t="shared" si="100"/>
        <v/>
      </c>
      <c r="K587" t="str">
        <f t="shared" si="103"/>
        <v/>
      </c>
      <c r="L587" s="6" t="str">
        <f t="shared" si="104"/>
        <v/>
      </c>
      <c r="N587" s="201" t="s">
        <v>7521</v>
      </c>
      <c r="O587" t="str">
        <f t="shared" si="109"/>
        <v/>
      </c>
      <c r="P587" t="str">
        <f t="shared" si="105"/>
        <v/>
      </c>
      <c r="Q587" s="6" t="str">
        <f t="shared" si="101"/>
        <v/>
      </c>
      <c r="R587" s="6" t="str">
        <f t="shared" si="106"/>
        <v/>
      </c>
      <c r="S587" s="8" t="str">
        <f t="shared" si="107"/>
        <v/>
      </c>
      <c r="T587" s="8" t="str">
        <f t="shared" si="108"/>
        <v/>
      </c>
    </row>
    <row r="588" spans="1:20" x14ac:dyDescent="0.3">
      <c r="A588" s="176">
        <v>586</v>
      </c>
      <c r="B588" s="176" t="s">
        <v>7513</v>
      </c>
      <c r="E588" s="6" t="str">
        <f t="shared" si="99"/>
        <v/>
      </c>
      <c r="I588" t="str">
        <f t="shared" si="102"/>
        <v/>
      </c>
      <c r="J588" t="str">
        <f t="shared" si="100"/>
        <v/>
      </c>
      <c r="K588" t="str">
        <f t="shared" si="103"/>
        <v/>
      </c>
      <c r="L588" s="6" t="str">
        <f t="shared" si="104"/>
        <v/>
      </c>
      <c r="N588" s="201" t="s">
        <v>7521</v>
      </c>
      <c r="O588" t="str">
        <f t="shared" si="109"/>
        <v/>
      </c>
      <c r="P588" t="str">
        <f t="shared" si="105"/>
        <v/>
      </c>
      <c r="Q588" s="6" t="str">
        <f t="shared" si="101"/>
        <v/>
      </c>
      <c r="R588" s="6" t="str">
        <f t="shared" si="106"/>
        <v/>
      </c>
      <c r="S588" s="8" t="str">
        <f t="shared" si="107"/>
        <v/>
      </c>
      <c r="T588" s="8" t="str">
        <f t="shared" si="108"/>
        <v/>
      </c>
    </row>
    <row r="589" spans="1:20" x14ac:dyDescent="0.3">
      <c r="A589" s="176">
        <v>587</v>
      </c>
      <c r="B589" s="176" t="s">
        <v>7513</v>
      </c>
      <c r="E589" s="6" t="str">
        <f t="shared" si="99"/>
        <v/>
      </c>
      <c r="I589" t="str">
        <f t="shared" si="102"/>
        <v/>
      </c>
      <c r="J589" t="str">
        <f t="shared" si="100"/>
        <v/>
      </c>
      <c r="K589" t="str">
        <f t="shared" si="103"/>
        <v/>
      </c>
      <c r="L589" s="6" t="str">
        <f t="shared" si="104"/>
        <v/>
      </c>
      <c r="N589" s="201" t="s">
        <v>7521</v>
      </c>
      <c r="O589" t="str">
        <f t="shared" si="109"/>
        <v/>
      </c>
      <c r="P589" t="str">
        <f t="shared" si="105"/>
        <v/>
      </c>
      <c r="Q589" s="6" t="str">
        <f t="shared" si="101"/>
        <v/>
      </c>
      <c r="R589" s="6" t="str">
        <f t="shared" si="106"/>
        <v/>
      </c>
      <c r="S589" s="8" t="str">
        <f t="shared" si="107"/>
        <v/>
      </c>
      <c r="T589" s="8" t="str">
        <f t="shared" si="108"/>
        <v/>
      </c>
    </row>
    <row r="590" spans="1:20" x14ac:dyDescent="0.3">
      <c r="A590" s="176">
        <v>588</v>
      </c>
      <c r="B590" s="176" t="s">
        <v>7513</v>
      </c>
      <c r="E590" s="6" t="str">
        <f t="shared" si="99"/>
        <v/>
      </c>
      <c r="I590" t="str">
        <f t="shared" si="102"/>
        <v/>
      </c>
      <c r="J590" t="str">
        <f t="shared" si="100"/>
        <v/>
      </c>
      <c r="K590" t="str">
        <f t="shared" si="103"/>
        <v/>
      </c>
      <c r="L590" s="6" t="str">
        <f t="shared" si="104"/>
        <v/>
      </c>
      <c r="N590" s="201" t="s">
        <v>7521</v>
      </c>
      <c r="O590" t="str">
        <f t="shared" si="109"/>
        <v/>
      </c>
      <c r="P590" t="str">
        <f t="shared" si="105"/>
        <v/>
      </c>
      <c r="Q590" s="6" t="str">
        <f t="shared" si="101"/>
        <v/>
      </c>
      <c r="R590" s="6" t="str">
        <f t="shared" si="106"/>
        <v/>
      </c>
      <c r="S590" s="8" t="str">
        <f t="shared" si="107"/>
        <v/>
      </c>
      <c r="T590" s="8" t="str">
        <f t="shared" si="108"/>
        <v/>
      </c>
    </row>
    <row r="591" spans="1:20" x14ac:dyDescent="0.3">
      <c r="A591" s="176">
        <v>589</v>
      </c>
      <c r="B591" s="176" t="s">
        <v>7513</v>
      </c>
      <c r="E591" s="6" t="str">
        <f t="shared" si="99"/>
        <v/>
      </c>
      <c r="I591" t="str">
        <f t="shared" si="102"/>
        <v/>
      </c>
      <c r="J591" t="str">
        <f t="shared" si="100"/>
        <v/>
      </c>
      <c r="K591" t="str">
        <f t="shared" si="103"/>
        <v/>
      </c>
      <c r="L591" s="6" t="str">
        <f t="shared" si="104"/>
        <v/>
      </c>
      <c r="N591" s="201" t="s">
        <v>7521</v>
      </c>
      <c r="O591" t="str">
        <f t="shared" si="109"/>
        <v/>
      </c>
      <c r="P591" t="str">
        <f t="shared" si="105"/>
        <v/>
      </c>
      <c r="Q591" s="6" t="str">
        <f t="shared" si="101"/>
        <v/>
      </c>
      <c r="R591" s="6" t="str">
        <f t="shared" si="106"/>
        <v/>
      </c>
      <c r="S591" s="8" t="str">
        <f t="shared" si="107"/>
        <v/>
      </c>
      <c r="T591" s="8" t="str">
        <f t="shared" si="108"/>
        <v/>
      </c>
    </row>
    <row r="592" spans="1:20" x14ac:dyDescent="0.3">
      <c r="A592" s="176">
        <v>590</v>
      </c>
      <c r="B592" s="176" t="s">
        <v>7513</v>
      </c>
      <c r="E592" s="6" t="str">
        <f t="shared" si="99"/>
        <v/>
      </c>
      <c r="I592" t="str">
        <f t="shared" si="102"/>
        <v/>
      </c>
      <c r="J592" t="str">
        <f t="shared" si="100"/>
        <v/>
      </c>
      <c r="K592" t="str">
        <f t="shared" si="103"/>
        <v/>
      </c>
      <c r="L592" s="6" t="str">
        <f t="shared" si="104"/>
        <v/>
      </c>
      <c r="N592" s="201" t="s">
        <v>7521</v>
      </c>
      <c r="O592" t="str">
        <f t="shared" si="109"/>
        <v/>
      </c>
      <c r="P592" t="str">
        <f t="shared" si="105"/>
        <v/>
      </c>
      <c r="Q592" s="6" t="str">
        <f t="shared" si="101"/>
        <v/>
      </c>
      <c r="R592" s="6" t="str">
        <f t="shared" si="106"/>
        <v/>
      </c>
      <c r="S592" s="8" t="str">
        <f t="shared" si="107"/>
        <v/>
      </c>
      <c r="T592" s="8" t="str">
        <f t="shared" si="108"/>
        <v/>
      </c>
    </row>
    <row r="593" spans="1:20" x14ac:dyDescent="0.3">
      <c r="A593" s="176">
        <v>591</v>
      </c>
      <c r="B593" s="176" t="s">
        <v>7513</v>
      </c>
      <c r="E593" s="6" t="str">
        <f t="shared" si="99"/>
        <v/>
      </c>
      <c r="I593" t="str">
        <f t="shared" si="102"/>
        <v/>
      </c>
      <c r="J593" t="str">
        <f t="shared" si="100"/>
        <v/>
      </c>
      <c r="K593" t="str">
        <f t="shared" si="103"/>
        <v/>
      </c>
      <c r="L593" s="6" t="str">
        <f t="shared" si="104"/>
        <v/>
      </c>
      <c r="N593" s="201" t="s">
        <v>7521</v>
      </c>
      <c r="O593" t="str">
        <f t="shared" si="109"/>
        <v/>
      </c>
      <c r="P593" t="str">
        <f t="shared" si="105"/>
        <v/>
      </c>
      <c r="Q593" s="6" t="str">
        <f t="shared" si="101"/>
        <v/>
      </c>
      <c r="R593" s="6" t="str">
        <f t="shared" si="106"/>
        <v/>
      </c>
      <c r="S593" s="8" t="str">
        <f t="shared" si="107"/>
        <v/>
      </c>
      <c r="T593" s="8" t="str">
        <f t="shared" si="108"/>
        <v/>
      </c>
    </row>
    <row r="594" spans="1:20" x14ac:dyDescent="0.3">
      <c r="A594" s="176">
        <v>592</v>
      </c>
      <c r="B594" s="176" t="s">
        <v>7513</v>
      </c>
      <c r="E594" s="6" t="str">
        <f t="shared" si="99"/>
        <v/>
      </c>
      <c r="I594" t="str">
        <f t="shared" si="102"/>
        <v/>
      </c>
      <c r="J594" t="str">
        <f t="shared" si="100"/>
        <v/>
      </c>
      <c r="K594" t="str">
        <f t="shared" si="103"/>
        <v/>
      </c>
      <c r="L594" s="6" t="str">
        <f t="shared" si="104"/>
        <v/>
      </c>
      <c r="N594" s="201" t="s">
        <v>7521</v>
      </c>
      <c r="O594" t="str">
        <f t="shared" si="109"/>
        <v/>
      </c>
      <c r="P594" t="str">
        <f t="shared" si="105"/>
        <v/>
      </c>
      <c r="Q594" s="6" t="str">
        <f t="shared" si="101"/>
        <v/>
      </c>
      <c r="R594" s="6" t="str">
        <f t="shared" si="106"/>
        <v/>
      </c>
      <c r="S594" s="8" t="str">
        <f t="shared" si="107"/>
        <v/>
      </c>
      <c r="T594" s="8" t="str">
        <f t="shared" si="108"/>
        <v/>
      </c>
    </row>
    <row r="595" spans="1:20" x14ac:dyDescent="0.3">
      <c r="A595" s="176">
        <v>593</v>
      </c>
      <c r="B595" s="176" t="s">
        <v>7513</v>
      </c>
      <c r="E595" s="6" t="str">
        <f t="shared" si="99"/>
        <v/>
      </c>
      <c r="I595" t="str">
        <f t="shared" si="102"/>
        <v/>
      </c>
      <c r="J595" t="str">
        <f t="shared" si="100"/>
        <v/>
      </c>
      <c r="K595" t="str">
        <f t="shared" si="103"/>
        <v/>
      </c>
      <c r="L595" s="6" t="str">
        <f t="shared" si="104"/>
        <v/>
      </c>
      <c r="N595" s="201" t="s">
        <v>7521</v>
      </c>
      <c r="O595" t="str">
        <f t="shared" si="109"/>
        <v/>
      </c>
      <c r="P595" t="str">
        <f t="shared" si="105"/>
        <v/>
      </c>
      <c r="Q595" s="6" t="str">
        <f t="shared" si="101"/>
        <v/>
      </c>
      <c r="R595" s="6" t="str">
        <f t="shared" si="106"/>
        <v/>
      </c>
      <c r="S595" s="8" t="str">
        <f t="shared" si="107"/>
        <v/>
      </c>
      <c r="T595" s="8" t="str">
        <f t="shared" si="108"/>
        <v/>
      </c>
    </row>
    <row r="596" spans="1:20" x14ac:dyDescent="0.3">
      <c r="A596" s="176">
        <v>594</v>
      </c>
      <c r="B596" s="176" t="s">
        <v>7513</v>
      </c>
      <c r="E596" s="6" t="str">
        <f t="shared" si="99"/>
        <v/>
      </c>
      <c r="I596" t="str">
        <f t="shared" si="102"/>
        <v/>
      </c>
      <c r="J596" t="str">
        <f t="shared" si="100"/>
        <v/>
      </c>
      <c r="K596" t="str">
        <f t="shared" si="103"/>
        <v/>
      </c>
      <c r="L596" s="6" t="str">
        <f t="shared" si="104"/>
        <v/>
      </c>
      <c r="N596" s="201" t="s">
        <v>7521</v>
      </c>
      <c r="O596" t="str">
        <f t="shared" si="109"/>
        <v/>
      </c>
      <c r="P596" t="str">
        <f t="shared" si="105"/>
        <v/>
      </c>
      <c r="Q596" s="6" t="str">
        <f t="shared" si="101"/>
        <v/>
      </c>
      <c r="R596" s="6" t="str">
        <f t="shared" si="106"/>
        <v/>
      </c>
      <c r="S596" s="8" t="str">
        <f t="shared" si="107"/>
        <v/>
      </c>
      <c r="T596" s="8" t="str">
        <f t="shared" si="108"/>
        <v/>
      </c>
    </row>
    <row r="597" spans="1:20" x14ac:dyDescent="0.3">
      <c r="A597" s="176">
        <v>595</v>
      </c>
      <c r="B597" s="176" t="s">
        <v>7513</v>
      </c>
      <c r="E597" s="6" t="str">
        <f t="shared" si="99"/>
        <v/>
      </c>
      <c r="I597" t="str">
        <f t="shared" si="102"/>
        <v/>
      </c>
      <c r="J597" t="str">
        <f t="shared" si="100"/>
        <v/>
      </c>
      <c r="K597" t="str">
        <f t="shared" si="103"/>
        <v/>
      </c>
      <c r="L597" s="6" t="str">
        <f t="shared" si="104"/>
        <v/>
      </c>
      <c r="N597" s="201" t="s">
        <v>7521</v>
      </c>
      <c r="O597" t="str">
        <f t="shared" si="109"/>
        <v/>
      </c>
      <c r="P597" t="str">
        <f t="shared" si="105"/>
        <v/>
      </c>
      <c r="Q597" s="6" t="str">
        <f t="shared" si="101"/>
        <v/>
      </c>
      <c r="R597" s="6" t="str">
        <f t="shared" si="106"/>
        <v/>
      </c>
      <c r="S597" s="8" t="str">
        <f t="shared" si="107"/>
        <v/>
      </c>
      <c r="T597" s="8" t="str">
        <f t="shared" si="108"/>
        <v/>
      </c>
    </row>
    <row r="598" spans="1:20" x14ac:dyDescent="0.3">
      <c r="A598" s="176">
        <v>596</v>
      </c>
      <c r="B598" s="176" t="s">
        <v>7513</v>
      </c>
      <c r="E598" s="6" t="str">
        <f t="shared" si="99"/>
        <v/>
      </c>
      <c r="I598" t="str">
        <f t="shared" si="102"/>
        <v/>
      </c>
      <c r="J598" t="str">
        <f t="shared" si="100"/>
        <v/>
      </c>
      <c r="K598" t="str">
        <f t="shared" si="103"/>
        <v/>
      </c>
      <c r="L598" s="6" t="str">
        <f t="shared" si="104"/>
        <v/>
      </c>
      <c r="N598" s="201" t="s">
        <v>7521</v>
      </c>
      <c r="O598" t="str">
        <f t="shared" si="109"/>
        <v/>
      </c>
      <c r="P598" t="str">
        <f t="shared" si="105"/>
        <v/>
      </c>
      <c r="Q598" s="6" t="str">
        <f t="shared" si="101"/>
        <v/>
      </c>
      <c r="R598" s="6" t="str">
        <f t="shared" si="106"/>
        <v/>
      </c>
      <c r="S598" s="8" t="str">
        <f t="shared" si="107"/>
        <v/>
      </c>
      <c r="T598" s="8" t="str">
        <f t="shared" si="108"/>
        <v/>
      </c>
    </row>
    <row r="599" spans="1:20" x14ac:dyDescent="0.3">
      <c r="A599" s="176">
        <v>597</v>
      </c>
      <c r="B599" s="176" t="s">
        <v>7513</v>
      </c>
      <c r="E599" s="6" t="str">
        <f t="shared" si="99"/>
        <v/>
      </c>
      <c r="I599" t="str">
        <f t="shared" si="102"/>
        <v/>
      </c>
      <c r="J599" t="str">
        <f t="shared" si="100"/>
        <v/>
      </c>
      <c r="K599" t="str">
        <f t="shared" si="103"/>
        <v/>
      </c>
      <c r="L599" s="6" t="str">
        <f t="shared" si="104"/>
        <v/>
      </c>
      <c r="N599" s="201" t="s">
        <v>7521</v>
      </c>
      <c r="O599" t="str">
        <f t="shared" si="109"/>
        <v/>
      </c>
      <c r="P599" t="str">
        <f t="shared" si="105"/>
        <v/>
      </c>
      <c r="Q599" s="6" t="str">
        <f t="shared" si="101"/>
        <v/>
      </c>
      <c r="R599" s="6" t="str">
        <f t="shared" si="106"/>
        <v/>
      </c>
      <c r="S599" s="8" t="str">
        <f t="shared" si="107"/>
        <v/>
      </c>
      <c r="T599" s="8" t="str">
        <f t="shared" si="108"/>
        <v/>
      </c>
    </row>
    <row r="600" spans="1:20" x14ac:dyDescent="0.3">
      <c r="A600" s="176">
        <v>598</v>
      </c>
      <c r="B600" s="176" t="s">
        <v>7513</v>
      </c>
      <c r="E600" s="6" t="str">
        <f t="shared" si="99"/>
        <v/>
      </c>
      <c r="I600" t="str">
        <f t="shared" si="102"/>
        <v/>
      </c>
      <c r="J600" t="str">
        <f t="shared" si="100"/>
        <v/>
      </c>
      <c r="K600" t="str">
        <f t="shared" si="103"/>
        <v/>
      </c>
      <c r="L600" s="6" t="str">
        <f t="shared" si="104"/>
        <v/>
      </c>
      <c r="N600" s="201" t="s">
        <v>7521</v>
      </c>
      <c r="O600" t="str">
        <f t="shared" si="109"/>
        <v/>
      </c>
      <c r="P600" t="str">
        <f t="shared" si="105"/>
        <v/>
      </c>
      <c r="Q600" s="6" t="str">
        <f t="shared" si="101"/>
        <v/>
      </c>
      <c r="R600" s="6" t="str">
        <f t="shared" si="106"/>
        <v/>
      </c>
      <c r="S600" s="8" t="str">
        <f t="shared" si="107"/>
        <v/>
      </c>
      <c r="T600" s="8" t="str">
        <f t="shared" si="108"/>
        <v/>
      </c>
    </row>
    <row r="601" spans="1:20" x14ac:dyDescent="0.3">
      <c r="A601" s="176">
        <v>599</v>
      </c>
      <c r="B601" s="176" t="s">
        <v>7513</v>
      </c>
      <c r="E601" s="6" t="str">
        <f t="shared" si="99"/>
        <v/>
      </c>
      <c r="I601" t="str">
        <f t="shared" si="102"/>
        <v/>
      </c>
      <c r="J601" t="str">
        <f t="shared" si="100"/>
        <v/>
      </c>
      <c r="K601" t="str">
        <f t="shared" si="103"/>
        <v/>
      </c>
      <c r="L601" s="6" t="str">
        <f t="shared" si="104"/>
        <v/>
      </c>
      <c r="N601" s="201" t="s">
        <v>7521</v>
      </c>
      <c r="O601" t="str">
        <f t="shared" si="109"/>
        <v/>
      </c>
      <c r="P601" t="str">
        <f t="shared" si="105"/>
        <v/>
      </c>
      <c r="Q601" s="6" t="str">
        <f t="shared" si="101"/>
        <v/>
      </c>
      <c r="R601" s="6" t="str">
        <f t="shared" si="106"/>
        <v/>
      </c>
      <c r="S601" s="8" t="str">
        <f t="shared" si="107"/>
        <v/>
      </c>
      <c r="T601" s="8" t="str">
        <f t="shared" si="108"/>
        <v/>
      </c>
    </row>
    <row r="602" spans="1:20" x14ac:dyDescent="0.3">
      <c r="A602" s="176">
        <v>600</v>
      </c>
      <c r="B602" s="176" t="s">
        <v>7513</v>
      </c>
      <c r="E602" s="6" t="str">
        <f t="shared" si="99"/>
        <v/>
      </c>
      <c r="I602" t="str">
        <f t="shared" si="102"/>
        <v/>
      </c>
      <c r="J602" t="str">
        <f t="shared" si="100"/>
        <v/>
      </c>
      <c r="K602" t="str">
        <f t="shared" si="103"/>
        <v/>
      </c>
      <c r="L602" s="6" t="str">
        <f t="shared" si="104"/>
        <v/>
      </c>
      <c r="N602" s="201" t="s">
        <v>7521</v>
      </c>
      <c r="O602" t="str">
        <f t="shared" si="109"/>
        <v/>
      </c>
      <c r="P602" t="str">
        <f t="shared" si="105"/>
        <v/>
      </c>
      <c r="Q602" s="6" t="str">
        <f t="shared" si="101"/>
        <v/>
      </c>
      <c r="R602" s="6" t="str">
        <f t="shared" si="106"/>
        <v/>
      </c>
      <c r="S602" s="8" t="str">
        <f t="shared" si="107"/>
        <v/>
      </c>
      <c r="T602" s="8" t="str">
        <f t="shared" si="108"/>
        <v/>
      </c>
    </row>
    <row r="603" spans="1:20" x14ac:dyDescent="0.3">
      <c r="A603" s="176">
        <v>601</v>
      </c>
      <c r="B603" s="176" t="s">
        <v>7513</v>
      </c>
      <c r="E603" s="6" t="str">
        <f t="shared" si="99"/>
        <v/>
      </c>
      <c r="I603" t="str">
        <f t="shared" si="102"/>
        <v/>
      </c>
      <c r="J603" t="str">
        <f t="shared" si="100"/>
        <v/>
      </c>
      <c r="K603" t="str">
        <f t="shared" si="103"/>
        <v/>
      </c>
      <c r="L603" s="6" t="str">
        <f t="shared" si="104"/>
        <v/>
      </c>
      <c r="N603" s="201" t="s">
        <v>7521</v>
      </c>
      <c r="O603" t="str">
        <f t="shared" si="109"/>
        <v/>
      </c>
      <c r="P603" t="str">
        <f t="shared" si="105"/>
        <v/>
      </c>
      <c r="Q603" s="6" t="str">
        <f t="shared" si="101"/>
        <v/>
      </c>
      <c r="R603" s="6" t="str">
        <f t="shared" si="106"/>
        <v/>
      </c>
      <c r="S603" s="8" t="str">
        <f t="shared" si="107"/>
        <v/>
      </c>
      <c r="T603" s="8" t="str">
        <f t="shared" si="108"/>
        <v/>
      </c>
    </row>
    <row r="604" spans="1:20" x14ac:dyDescent="0.3">
      <c r="A604" s="176">
        <v>602</v>
      </c>
      <c r="B604" s="176" t="s">
        <v>7513</v>
      </c>
      <c r="E604" s="6" t="str">
        <f t="shared" si="99"/>
        <v/>
      </c>
      <c r="I604" t="str">
        <f t="shared" si="102"/>
        <v/>
      </c>
      <c r="J604" t="str">
        <f t="shared" si="100"/>
        <v/>
      </c>
      <c r="K604" t="str">
        <f t="shared" si="103"/>
        <v/>
      </c>
      <c r="L604" s="6" t="str">
        <f t="shared" si="104"/>
        <v/>
      </c>
      <c r="N604" s="201" t="s">
        <v>7521</v>
      </c>
      <c r="O604" t="str">
        <f t="shared" si="109"/>
        <v/>
      </c>
      <c r="P604" t="str">
        <f t="shared" si="105"/>
        <v/>
      </c>
      <c r="Q604" s="6" t="str">
        <f t="shared" si="101"/>
        <v/>
      </c>
      <c r="R604" s="6" t="str">
        <f t="shared" si="106"/>
        <v/>
      </c>
      <c r="S604" s="8" t="str">
        <f t="shared" si="107"/>
        <v/>
      </c>
      <c r="T604" s="8" t="str">
        <f t="shared" si="108"/>
        <v/>
      </c>
    </row>
    <row r="605" spans="1:20" x14ac:dyDescent="0.3">
      <c r="A605" s="176">
        <v>603</v>
      </c>
      <c r="B605" s="176" t="s">
        <v>7513</v>
      </c>
      <c r="E605" s="6" t="str">
        <f t="shared" si="99"/>
        <v/>
      </c>
      <c r="I605" t="str">
        <f t="shared" si="102"/>
        <v/>
      </c>
      <c r="J605" t="str">
        <f t="shared" si="100"/>
        <v/>
      </c>
      <c r="K605" t="str">
        <f t="shared" si="103"/>
        <v/>
      </c>
      <c r="L605" s="6" t="str">
        <f t="shared" si="104"/>
        <v/>
      </c>
      <c r="N605" s="201" t="s">
        <v>7521</v>
      </c>
      <c r="O605" t="str">
        <f t="shared" si="109"/>
        <v/>
      </c>
      <c r="P605" t="str">
        <f t="shared" si="105"/>
        <v/>
      </c>
      <c r="Q605" s="6" t="str">
        <f t="shared" si="101"/>
        <v/>
      </c>
      <c r="R605" s="6" t="str">
        <f t="shared" si="106"/>
        <v/>
      </c>
      <c r="S605" s="8" t="str">
        <f t="shared" si="107"/>
        <v/>
      </c>
      <c r="T605" s="8" t="str">
        <f t="shared" si="108"/>
        <v/>
      </c>
    </row>
    <row r="606" spans="1:20" x14ac:dyDescent="0.3">
      <c r="A606" s="176">
        <v>604</v>
      </c>
      <c r="B606" s="176" t="s">
        <v>7513</v>
      </c>
      <c r="E606" s="6" t="str">
        <f t="shared" si="99"/>
        <v/>
      </c>
      <c r="I606" t="str">
        <f t="shared" si="102"/>
        <v/>
      </c>
      <c r="J606" t="str">
        <f t="shared" si="100"/>
        <v/>
      </c>
      <c r="K606" t="str">
        <f t="shared" si="103"/>
        <v/>
      </c>
      <c r="L606" s="6" t="str">
        <f t="shared" si="104"/>
        <v/>
      </c>
      <c r="N606" s="201" t="s">
        <v>7521</v>
      </c>
      <c r="O606" t="str">
        <f t="shared" si="109"/>
        <v/>
      </c>
      <c r="P606" t="str">
        <f t="shared" si="105"/>
        <v/>
      </c>
      <c r="Q606" s="6" t="str">
        <f t="shared" si="101"/>
        <v/>
      </c>
      <c r="R606" s="6" t="str">
        <f t="shared" si="106"/>
        <v/>
      </c>
      <c r="S606" s="8" t="str">
        <f t="shared" si="107"/>
        <v/>
      </c>
      <c r="T606" s="8" t="str">
        <f t="shared" si="108"/>
        <v/>
      </c>
    </row>
    <row r="607" spans="1:20" x14ac:dyDescent="0.3">
      <c r="A607" s="176">
        <v>605</v>
      </c>
      <c r="B607" s="176" t="s">
        <v>7513</v>
      </c>
      <c r="E607" s="6" t="str">
        <f t="shared" si="99"/>
        <v/>
      </c>
      <c r="I607" t="str">
        <f t="shared" si="102"/>
        <v/>
      </c>
      <c r="J607" t="str">
        <f t="shared" si="100"/>
        <v/>
      </c>
      <c r="K607" t="str">
        <f t="shared" si="103"/>
        <v/>
      </c>
      <c r="L607" s="6" t="str">
        <f t="shared" si="104"/>
        <v/>
      </c>
      <c r="N607" s="201" t="s">
        <v>7521</v>
      </c>
      <c r="O607" t="str">
        <f t="shared" si="109"/>
        <v/>
      </c>
      <c r="P607" t="str">
        <f t="shared" si="105"/>
        <v/>
      </c>
      <c r="Q607" s="6" t="str">
        <f t="shared" si="101"/>
        <v/>
      </c>
      <c r="R607" s="6" t="str">
        <f t="shared" si="106"/>
        <v/>
      </c>
      <c r="S607" s="8" t="str">
        <f t="shared" si="107"/>
        <v/>
      </c>
      <c r="T607" s="8" t="str">
        <f t="shared" si="108"/>
        <v/>
      </c>
    </row>
    <row r="608" spans="1:20" x14ac:dyDescent="0.3">
      <c r="A608" s="176">
        <v>606</v>
      </c>
      <c r="B608" s="176" t="s">
        <v>7513</v>
      </c>
      <c r="E608" s="6" t="str">
        <f t="shared" si="99"/>
        <v/>
      </c>
      <c r="I608" t="str">
        <f t="shared" si="102"/>
        <v/>
      </c>
      <c r="J608" t="str">
        <f t="shared" si="100"/>
        <v/>
      </c>
      <c r="K608" t="str">
        <f t="shared" si="103"/>
        <v/>
      </c>
      <c r="L608" s="6" t="str">
        <f t="shared" si="104"/>
        <v/>
      </c>
      <c r="N608" s="201" t="s">
        <v>7521</v>
      </c>
      <c r="O608" t="str">
        <f t="shared" si="109"/>
        <v/>
      </c>
      <c r="P608" t="str">
        <f t="shared" si="105"/>
        <v/>
      </c>
      <c r="Q608" s="6" t="str">
        <f t="shared" si="101"/>
        <v/>
      </c>
      <c r="R608" s="6" t="str">
        <f t="shared" si="106"/>
        <v/>
      </c>
      <c r="S608" s="8" t="str">
        <f t="shared" si="107"/>
        <v/>
      </c>
      <c r="T608" s="8" t="str">
        <f t="shared" si="108"/>
        <v/>
      </c>
    </row>
    <row r="609" spans="1:20" x14ac:dyDescent="0.3">
      <c r="A609" s="176">
        <v>607</v>
      </c>
      <c r="B609" s="176" t="s">
        <v>7513</v>
      </c>
      <c r="E609" s="6" t="str">
        <f t="shared" si="99"/>
        <v/>
      </c>
      <c r="I609" t="str">
        <f t="shared" si="102"/>
        <v/>
      </c>
      <c r="J609" t="str">
        <f t="shared" si="100"/>
        <v/>
      </c>
      <c r="K609" t="str">
        <f t="shared" si="103"/>
        <v/>
      </c>
      <c r="L609" s="6" t="str">
        <f t="shared" si="104"/>
        <v/>
      </c>
      <c r="N609" s="201" t="s">
        <v>7521</v>
      </c>
      <c r="O609" t="str">
        <f t="shared" si="109"/>
        <v/>
      </c>
      <c r="P609" t="str">
        <f t="shared" si="105"/>
        <v/>
      </c>
      <c r="Q609" s="6" t="str">
        <f t="shared" si="101"/>
        <v/>
      </c>
      <c r="R609" s="6" t="str">
        <f t="shared" si="106"/>
        <v/>
      </c>
      <c r="S609" s="8" t="str">
        <f t="shared" si="107"/>
        <v/>
      </c>
      <c r="T609" s="8" t="str">
        <f t="shared" si="108"/>
        <v/>
      </c>
    </row>
    <row r="610" spans="1:20" x14ac:dyDescent="0.3">
      <c r="A610" s="176">
        <v>608</v>
      </c>
      <c r="B610" s="176" t="s">
        <v>7513</v>
      </c>
      <c r="E610" s="6" t="str">
        <f t="shared" si="99"/>
        <v/>
      </c>
      <c r="I610" t="str">
        <f t="shared" si="102"/>
        <v/>
      </c>
      <c r="J610" t="str">
        <f t="shared" si="100"/>
        <v/>
      </c>
      <c r="K610" t="str">
        <f t="shared" si="103"/>
        <v/>
      </c>
      <c r="L610" s="6" t="str">
        <f t="shared" si="104"/>
        <v/>
      </c>
      <c r="N610" s="201" t="s">
        <v>7521</v>
      </c>
      <c r="O610" t="str">
        <f t="shared" si="109"/>
        <v/>
      </c>
      <c r="P610" t="str">
        <f t="shared" si="105"/>
        <v/>
      </c>
      <c r="Q610" s="6" t="str">
        <f t="shared" si="101"/>
        <v/>
      </c>
      <c r="R610" s="6" t="str">
        <f t="shared" si="106"/>
        <v/>
      </c>
      <c r="S610" s="8" t="str">
        <f t="shared" si="107"/>
        <v/>
      </c>
      <c r="T610" s="8" t="str">
        <f t="shared" si="108"/>
        <v/>
      </c>
    </row>
    <row r="611" spans="1:20" x14ac:dyDescent="0.3">
      <c r="A611" s="176">
        <v>609</v>
      </c>
      <c r="B611" s="176" t="s">
        <v>7513</v>
      </c>
      <c r="E611" s="6" t="str">
        <f t="shared" si="99"/>
        <v/>
      </c>
      <c r="I611" t="str">
        <f t="shared" si="102"/>
        <v/>
      </c>
      <c r="J611" t="str">
        <f t="shared" si="100"/>
        <v/>
      </c>
      <c r="K611" t="str">
        <f t="shared" si="103"/>
        <v/>
      </c>
      <c r="L611" s="6" t="str">
        <f t="shared" si="104"/>
        <v/>
      </c>
      <c r="N611" s="201" t="s">
        <v>7521</v>
      </c>
      <c r="O611" t="str">
        <f t="shared" si="109"/>
        <v/>
      </c>
      <c r="P611" t="str">
        <f t="shared" si="105"/>
        <v/>
      </c>
      <c r="Q611" s="6" t="str">
        <f t="shared" si="101"/>
        <v/>
      </c>
      <c r="R611" s="6" t="str">
        <f t="shared" si="106"/>
        <v/>
      </c>
      <c r="S611" s="8" t="str">
        <f t="shared" si="107"/>
        <v/>
      </c>
      <c r="T611" s="8" t="str">
        <f t="shared" si="108"/>
        <v/>
      </c>
    </row>
    <row r="612" spans="1:20" x14ac:dyDescent="0.3">
      <c r="A612" s="176">
        <v>610</v>
      </c>
      <c r="B612" s="176" t="s">
        <v>7513</v>
      </c>
      <c r="E612" s="6" t="str">
        <f t="shared" si="99"/>
        <v/>
      </c>
      <c r="I612" t="str">
        <f t="shared" si="102"/>
        <v/>
      </c>
      <c r="J612" t="str">
        <f t="shared" si="100"/>
        <v/>
      </c>
      <c r="K612" t="str">
        <f t="shared" si="103"/>
        <v/>
      </c>
      <c r="L612" s="6" t="str">
        <f t="shared" si="104"/>
        <v/>
      </c>
      <c r="N612" s="201" t="s">
        <v>7521</v>
      </c>
      <c r="O612" t="str">
        <f t="shared" si="109"/>
        <v/>
      </c>
      <c r="P612" t="str">
        <f t="shared" si="105"/>
        <v/>
      </c>
      <c r="Q612" s="6" t="str">
        <f t="shared" si="101"/>
        <v/>
      </c>
      <c r="R612" s="6" t="str">
        <f t="shared" si="106"/>
        <v/>
      </c>
      <c r="S612" s="8" t="str">
        <f t="shared" si="107"/>
        <v/>
      </c>
      <c r="T612" s="8" t="str">
        <f t="shared" si="108"/>
        <v/>
      </c>
    </row>
    <row r="613" spans="1:20" x14ac:dyDescent="0.3">
      <c r="A613" s="176">
        <v>611</v>
      </c>
      <c r="B613" s="176" t="s">
        <v>7513</v>
      </c>
      <c r="E613" s="6" t="str">
        <f t="shared" si="99"/>
        <v/>
      </c>
      <c r="I613" t="str">
        <f t="shared" si="102"/>
        <v/>
      </c>
      <c r="J613" t="str">
        <f t="shared" si="100"/>
        <v/>
      </c>
      <c r="K613" t="str">
        <f t="shared" si="103"/>
        <v/>
      </c>
      <c r="L613" s="6" t="str">
        <f t="shared" si="104"/>
        <v/>
      </c>
      <c r="N613" s="201" t="s">
        <v>7521</v>
      </c>
      <c r="O613" t="str">
        <f t="shared" si="109"/>
        <v/>
      </c>
      <c r="P613" t="str">
        <f t="shared" si="105"/>
        <v/>
      </c>
      <c r="Q613" s="6" t="str">
        <f t="shared" si="101"/>
        <v/>
      </c>
      <c r="R613" s="6" t="str">
        <f t="shared" si="106"/>
        <v/>
      </c>
      <c r="S613" s="8" t="str">
        <f t="shared" si="107"/>
        <v/>
      </c>
      <c r="T613" s="8" t="str">
        <f t="shared" si="108"/>
        <v/>
      </c>
    </row>
    <row r="614" spans="1:20" x14ac:dyDescent="0.3">
      <c r="A614" s="176">
        <v>612</v>
      </c>
      <c r="B614" s="176" t="s">
        <v>7513</v>
      </c>
      <c r="E614" s="6" t="str">
        <f t="shared" si="99"/>
        <v/>
      </c>
      <c r="I614" t="str">
        <f t="shared" si="102"/>
        <v/>
      </c>
      <c r="J614" t="str">
        <f t="shared" si="100"/>
        <v/>
      </c>
      <c r="K614" t="str">
        <f t="shared" si="103"/>
        <v/>
      </c>
      <c r="L614" s="6" t="str">
        <f t="shared" si="104"/>
        <v/>
      </c>
      <c r="N614" s="201" t="s">
        <v>7521</v>
      </c>
      <c r="O614" t="str">
        <f t="shared" si="109"/>
        <v/>
      </c>
      <c r="P614" t="str">
        <f t="shared" si="105"/>
        <v/>
      </c>
      <c r="Q614" s="6" t="str">
        <f t="shared" si="101"/>
        <v/>
      </c>
      <c r="R614" s="6" t="str">
        <f t="shared" si="106"/>
        <v/>
      </c>
      <c r="S614" s="8" t="str">
        <f t="shared" si="107"/>
        <v/>
      </c>
      <c r="T614" s="8" t="str">
        <f t="shared" si="108"/>
        <v/>
      </c>
    </row>
    <row r="615" spans="1:20" x14ac:dyDescent="0.3">
      <c r="A615" s="176">
        <v>613</v>
      </c>
      <c r="B615" s="176" t="s">
        <v>7513</v>
      </c>
      <c r="E615" s="6" t="str">
        <f t="shared" si="99"/>
        <v/>
      </c>
      <c r="I615" t="str">
        <f t="shared" si="102"/>
        <v/>
      </c>
      <c r="J615" t="str">
        <f t="shared" si="100"/>
        <v/>
      </c>
      <c r="K615" t="str">
        <f t="shared" si="103"/>
        <v/>
      </c>
      <c r="L615" s="6" t="str">
        <f t="shared" si="104"/>
        <v/>
      </c>
      <c r="N615" s="201" t="s">
        <v>7521</v>
      </c>
      <c r="O615" t="str">
        <f t="shared" si="109"/>
        <v/>
      </c>
      <c r="P615" t="str">
        <f t="shared" si="105"/>
        <v/>
      </c>
      <c r="Q615" s="6" t="str">
        <f t="shared" si="101"/>
        <v/>
      </c>
      <c r="R615" s="6" t="str">
        <f t="shared" si="106"/>
        <v/>
      </c>
      <c r="S615" s="8" t="str">
        <f t="shared" si="107"/>
        <v/>
      </c>
      <c r="T615" s="8" t="str">
        <f t="shared" si="108"/>
        <v/>
      </c>
    </row>
    <row r="616" spans="1:20" x14ac:dyDescent="0.3">
      <c r="A616" s="176">
        <v>614</v>
      </c>
      <c r="B616" s="176" t="s">
        <v>7513</v>
      </c>
      <c r="E616" s="6" t="str">
        <f t="shared" si="99"/>
        <v/>
      </c>
      <c r="I616" t="str">
        <f t="shared" si="102"/>
        <v/>
      </c>
      <c r="J616" t="str">
        <f t="shared" si="100"/>
        <v/>
      </c>
      <c r="K616" t="str">
        <f t="shared" si="103"/>
        <v/>
      </c>
      <c r="L616" s="6" t="str">
        <f t="shared" si="104"/>
        <v/>
      </c>
      <c r="N616" s="201" t="s">
        <v>7521</v>
      </c>
      <c r="O616" t="str">
        <f t="shared" si="109"/>
        <v/>
      </c>
      <c r="P616" t="str">
        <f t="shared" si="105"/>
        <v/>
      </c>
      <c r="Q616" s="6" t="str">
        <f t="shared" si="101"/>
        <v/>
      </c>
      <c r="R616" s="6" t="str">
        <f t="shared" si="106"/>
        <v/>
      </c>
      <c r="S616" s="8" t="str">
        <f t="shared" si="107"/>
        <v/>
      </c>
      <c r="T616" s="8" t="str">
        <f t="shared" si="108"/>
        <v/>
      </c>
    </row>
    <row r="617" spans="1:20" x14ac:dyDescent="0.3">
      <c r="A617" s="176">
        <v>615</v>
      </c>
      <c r="B617" s="176" t="s">
        <v>7513</v>
      </c>
      <c r="E617" s="6" t="str">
        <f t="shared" si="99"/>
        <v/>
      </c>
      <c r="I617" t="str">
        <f t="shared" si="102"/>
        <v/>
      </c>
      <c r="J617" t="str">
        <f t="shared" si="100"/>
        <v/>
      </c>
      <c r="K617" t="str">
        <f t="shared" si="103"/>
        <v/>
      </c>
      <c r="L617" s="6" t="str">
        <f t="shared" si="104"/>
        <v/>
      </c>
      <c r="N617" s="201" t="s">
        <v>7521</v>
      </c>
      <c r="O617" t="str">
        <f t="shared" si="109"/>
        <v/>
      </c>
      <c r="P617" t="str">
        <f t="shared" si="105"/>
        <v/>
      </c>
      <c r="Q617" s="6" t="str">
        <f t="shared" si="101"/>
        <v/>
      </c>
      <c r="R617" s="6" t="str">
        <f t="shared" si="106"/>
        <v/>
      </c>
      <c r="S617" s="8" t="str">
        <f t="shared" si="107"/>
        <v/>
      </c>
      <c r="T617" s="8" t="str">
        <f t="shared" si="108"/>
        <v/>
      </c>
    </row>
    <row r="618" spans="1:20" x14ac:dyDescent="0.3">
      <c r="A618" s="176">
        <v>616</v>
      </c>
      <c r="B618" s="176" t="s">
        <v>7513</v>
      </c>
      <c r="E618" s="6" t="str">
        <f t="shared" si="99"/>
        <v/>
      </c>
      <c r="I618" t="str">
        <f t="shared" si="102"/>
        <v/>
      </c>
      <c r="J618" t="str">
        <f t="shared" si="100"/>
        <v/>
      </c>
      <c r="K618" t="str">
        <f t="shared" si="103"/>
        <v/>
      </c>
      <c r="L618" s="6" t="str">
        <f t="shared" si="104"/>
        <v/>
      </c>
      <c r="N618" s="201" t="s">
        <v>7521</v>
      </c>
      <c r="O618" t="str">
        <f t="shared" si="109"/>
        <v/>
      </c>
      <c r="P618" t="str">
        <f t="shared" si="105"/>
        <v/>
      </c>
      <c r="Q618" s="6" t="str">
        <f t="shared" si="101"/>
        <v/>
      </c>
      <c r="R618" s="6" t="str">
        <f t="shared" si="106"/>
        <v/>
      </c>
      <c r="S618" s="8" t="str">
        <f t="shared" si="107"/>
        <v/>
      </c>
      <c r="T618" s="8" t="str">
        <f t="shared" si="108"/>
        <v/>
      </c>
    </row>
    <row r="619" spans="1:20" x14ac:dyDescent="0.3">
      <c r="A619" s="176">
        <v>617</v>
      </c>
      <c r="B619" s="176" t="s">
        <v>7513</v>
      </c>
      <c r="E619" s="6" t="str">
        <f t="shared" si="99"/>
        <v/>
      </c>
      <c r="I619" t="str">
        <f t="shared" si="102"/>
        <v/>
      </c>
      <c r="J619" t="str">
        <f t="shared" si="100"/>
        <v/>
      </c>
      <c r="K619" t="str">
        <f t="shared" si="103"/>
        <v/>
      </c>
      <c r="L619" s="6" t="str">
        <f t="shared" si="104"/>
        <v/>
      </c>
      <c r="N619" s="201" t="s">
        <v>7521</v>
      </c>
      <c r="O619" t="str">
        <f t="shared" si="109"/>
        <v/>
      </c>
      <c r="P619" t="str">
        <f t="shared" si="105"/>
        <v/>
      </c>
      <c r="Q619" s="6" t="str">
        <f t="shared" si="101"/>
        <v/>
      </c>
      <c r="R619" s="6" t="str">
        <f t="shared" si="106"/>
        <v/>
      </c>
      <c r="S619" s="8" t="str">
        <f t="shared" si="107"/>
        <v/>
      </c>
      <c r="T619" s="8" t="str">
        <f t="shared" si="108"/>
        <v/>
      </c>
    </row>
    <row r="620" spans="1:20" x14ac:dyDescent="0.3">
      <c r="A620" s="176">
        <v>618</v>
      </c>
      <c r="B620" s="176" t="s">
        <v>7513</v>
      </c>
      <c r="E620" s="6" t="str">
        <f t="shared" si="99"/>
        <v/>
      </c>
      <c r="I620" t="str">
        <f t="shared" si="102"/>
        <v/>
      </c>
      <c r="J620" t="str">
        <f t="shared" si="100"/>
        <v/>
      </c>
      <c r="K620" t="str">
        <f t="shared" si="103"/>
        <v/>
      </c>
      <c r="L620" s="6" t="str">
        <f t="shared" si="104"/>
        <v/>
      </c>
      <c r="N620" s="201" t="s">
        <v>7521</v>
      </c>
      <c r="O620" t="str">
        <f t="shared" si="109"/>
        <v/>
      </c>
      <c r="P620" t="str">
        <f t="shared" si="105"/>
        <v/>
      </c>
      <c r="Q620" s="6" t="str">
        <f t="shared" si="101"/>
        <v/>
      </c>
      <c r="R620" s="6" t="str">
        <f t="shared" si="106"/>
        <v/>
      </c>
      <c r="S620" s="8" t="str">
        <f t="shared" si="107"/>
        <v/>
      </c>
      <c r="T620" s="8" t="str">
        <f t="shared" si="108"/>
        <v/>
      </c>
    </row>
    <row r="621" spans="1:20" x14ac:dyDescent="0.3">
      <c r="A621" s="176">
        <v>619</v>
      </c>
      <c r="B621" s="176" t="s">
        <v>7513</v>
      </c>
      <c r="E621" s="6" t="str">
        <f t="shared" si="99"/>
        <v/>
      </c>
      <c r="I621" t="str">
        <f t="shared" si="102"/>
        <v/>
      </c>
      <c r="J621" t="str">
        <f t="shared" si="100"/>
        <v/>
      </c>
      <c r="K621" t="str">
        <f t="shared" si="103"/>
        <v/>
      </c>
      <c r="L621" s="6" t="str">
        <f t="shared" si="104"/>
        <v/>
      </c>
      <c r="N621" s="201" t="s">
        <v>7521</v>
      </c>
      <c r="O621" t="str">
        <f t="shared" si="109"/>
        <v/>
      </c>
      <c r="P621" t="str">
        <f t="shared" si="105"/>
        <v/>
      </c>
      <c r="Q621" s="6" t="str">
        <f t="shared" si="101"/>
        <v/>
      </c>
      <c r="R621" s="6" t="str">
        <f t="shared" si="106"/>
        <v/>
      </c>
      <c r="S621" s="8" t="str">
        <f t="shared" si="107"/>
        <v/>
      </c>
      <c r="T621" s="8" t="str">
        <f t="shared" si="108"/>
        <v/>
      </c>
    </row>
    <row r="622" spans="1:20" x14ac:dyDescent="0.3">
      <c r="A622" s="176">
        <v>620</v>
      </c>
      <c r="B622" s="176" t="s">
        <v>7513</v>
      </c>
      <c r="E622" s="6" t="str">
        <f t="shared" si="99"/>
        <v/>
      </c>
      <c r="I622" t="str">
        <f t="shared" si="102"/>
        <v/>
      </c>
      <c r="J622" t="str">
        <f t="shared" si="100"/>
        <v/>
      </c>
      <c r="K622" t="str">
        <f t="shared" si="103"/>
        <v/>
      </c>
      <c r="L622" s="6" t="str">
        <f t="shared" si="104"/>
        <v/>
      </c>
      <c r="N622" s="201" t="s">
        <v>7521</v>
      </c>
      <c r="O622" t="str">
        <f t="shared" si="109"/>
        <v/>
      </c>
      <c r="P622" t="str">
        <f t="shared" si="105"/>
        <v/>
      </c>
      <c r="Q622" s="6" t="str">
        <f t="shared" si="101"/>
        <v/>
      </c>
      <c r="R622" s="6" t="str">
        <f t="shared" si="106"/>
        <v/>
      </c>
      <c r="S622" s="8" t="str">
        <f t="shared" si="107"/>
        <v/>
      </c>
      <c r="T622" s="8" t="str">
        <f t="shared" si="108"/>
        <v/>
      </c>
    </row>
    <row r="623" spans="1:20" x14ac:dyDescent="0.3">
      <c r="A623" s="176">
        <v>621</v>
      </c>
      <c r="B623" s="176" t="s">
        <v>7513</v>
      </c>
      <c r="E623" s="6" t="str">
        <f t="shared" si="99"/>
        <v/>
      </c>
      <c r="I623" t="str">
        <f t="shared" si="102"/>
        <v/>
      </c>
      <c r="J623" t="str">
        <f t="shared" si="100"/>
        <v/>
      </c>
      <c r="K623" t="str">
        <f t="shared" si="103"/>
        <v/>
      </c>
      <c r="L623" s="6" t="str">
        <f t="shared" si="104"/>
        <v/>
      </c>
      <c r="N623" s="201" t="s">
        <v>7521</v>
      </c>
      <c r="O623" t="str">
        <f t="shared" si="109"/>
        <v/>
      </c>
      <c r="P623" t="str">
        <f t="shared" si="105"/>
        <v/>
      </c>
      <c r="Q623" s="6" t="str">
        <f t="shared" si="101"/>
        <v/>
      </c>
      <c r="R623" s="6" t="str">
        <f t="shared" si="106"/>
        <v/>
      </c>
      <c r="S623" s="8" t="str">
        <f t="shared" si="107"/>
        <v/>
      </c>
      <c r="T623" s="8" t="str">
        <f t="shared" si="108"/>
        <v/>
      </c>
    </row>
    <row r="624" spans="1:20" x14ac:dyDescent="0.3">
      <c r="A624" s="176">
        <v>622</v>
      </c>
      <c r="B624" s="176" t="s">
        <v>7513</v>
      </c>
      <c r="E624" s="6" t="str">
        <f t="shared" si="99"/>
        <v/>
      </c>
      <c r="I624" t="str">
        <f t="shared" si="102"/>
        <v/>
      </c>
      <c r="J624" t="str">
        <f t="shared" si="100"/>
        <v/>
      </c>
      <c r="K624" t="str">
        <f t="shared" si="103"/>
        <v/>
      </c>
      <c r="L624" s="6" t="str">
        <f t="shared" si="104"/>
        <v/>
      </c>
      <c r="N624" s="201" t="s">
        <v>7521</v>
      </c>
      <c r="O624" t="str">
        <f t="shared" si="109"/>
        <v/>
      </c>
      <c r="P624" t="str">
        <f t="shared" si="105"/>
        <v/>
      </c>
      <c r="Q624" s="6" t="str">
        <f t="shared" si="101"/>
        <v/>
      </c>
      <c r="R624" s="6" t="str">
        <f t="shared" si="106"/>
        <v/>
      </c>
      <c r="S624" s="8" t="str">
        <f t="shared" si="107"/>
        <v/>
      </c>
      <c r="T624" s="8" t="str">
        <f t="shared" si="108"/>
        <v/>
      </c>
    </row>
    <row r="625" spans="1:20" x14ac:dyDescent="0.3">
      <c r="A625" s="176">
        <v>623</v>
      </c>
      <c r="B625" s="176" t="s">
        <v>7513</v>
      </c>
      <c r="E625" s="6" t="str">
        <f t="shared" si="99"/>
        <v/>
      </c>
      <c r="I625" t="str">
        <f t="shared" si="102"/>
        <v/>
      </c>
      <c r="J625" t="str">
        <f t="shared" si="100"/>
        <v/>
      </c>
      <c r="K625" t="str">
        <f t="shared" si="103"/>
        <v/>
      </c>
      <c r="L625" s="6" t="str">
        <f t="shared" si="104"/>
        <v/>
      </c>
      <c r="N625" s="201" t="s">
        <v>7521</v>
      </c>
      <c r="O625" t="str">
        <f t="shared" si="109"/>
        <v/>
      </c>
      <c r="P625" t="str">
        <f t="shared" si="105"/>
        <v/>
      </c>
      <c r="Q625" s="6" t="str">
        <f t="shared" si="101"/>
        <v/>
      </c>
      <c r="R625" s="6" t="str">
        <f t="shared" si="106"/>
        <v/>
      </c>
      <c r="S625" s="8" t="str">
        <f t="shared" si="107"/>
        <v/>
      </c>
      <c r="T625" s="8" t="str">
        <f t="shared" si="108"/>
        <v/>
      </c>
    </row>
    <row r="626" spans="1:20" x14ac:dyDescent="0.3">
      <c r="A626" s="176">
        <v>624</v>
      </c>
      <c r="B626" s="176" t="s">
        <v>7513</v>
      </c>
      <c r="E626" s="6" t="str">
        <f t="shared" si="99"/>
        <v/>
      </c>
      <c r="I626" t="str">
        <f t="shared" si="102"/>
        <v/>
      </c>
      <c r="J626" t="str">
        <f t="shared" si="100"/>
        <v/>
      </c>
      <c r="K626" t="str">
        <f t="shared" si="103"/>
        <v/>
      </c>
      <c r="L626" s="6" t="str">
        <f t="shared" si="104"/>
        <v/>
      </c>
      <c r="N626" s="201" t="s">
        <v>7521</v>
      </c>
      <c r="O626" t="str">
        <f t="shared" si="109"/>
        <v/>
      </c>
      <c r="P626" t="str">
        <f t="shared" si="105"/>
        <v/>
      </c>
      <c r="Q626" s="6" t="str">
        <f t="shared" si="101"/>
        <v/>
      </c>
      <c r="R626" s="6" t="str">
        <f t="shared" si="106"/>
        <v/>
      </c>
      <c r="S626" s="8" t="str">
        <f t="shared" si="107"/>
        <v/>
      </c>
      <c r="T626" s="8" t="str">
        <f t="shared" si="108"/>
        <v/>
      </c>
    </row>
    <row r="627" spans="1:20" x14ac:dyDescent="0.3">
      <c r="A627" s="176">
        <v>625</v>
      </c>
      <c r="B627" s="176" t="s">
        <v>7513</v>
      </c>
      <c r="E627" s="6" t="str">
        <f t="shared" si="99"/>
        <v/>
      </c>
      <c r="I627" t="str">
        <f t="shared" si="102"/>
        <v/>
      </c>
      <c r="J627" t="str">
        <f t="shared" si="100"/>
        <v/>
      </c>
      <c r="K627" t="str">
        <f t="shared" si="103"/>
        <v/>
      </c>
      <c r="L627" s="6" t="str">
        <f t="shared" si="104"/>
        <v/>
      </c>
      <c r="N627" s="201" t="s">
        <v>7521</v>
      </c>
      <c r="O627" t="str">
        <f t="shared" si="109"/>
        <v/>
      </c>
      <c r="P627" t="str">
        <f t="shared" si="105"/>
        <v/>
      </c>
      <c r="Q627" s="6" t="str">
        <f t="shared" si="101"/>
        <v/>
      </c>
      <c r="R627" s="6" t="str">
        <f t="shared" si="106"/>
        <v/>
      </c>
      <c r="S627" s="8" t="str">
        <f t="shared" si="107"/>
        <v/>
      </c>
      <c r="T627" s="8" t="str">
        <f t="shared" si="108"/>
        <v/>
      </c>
    </row>
    <row r="628" spans="1:20" x14ac:dyDescent="0.3">
      <c r="A628" s="176">
        <v>626</v>
      </c>
      <c r="B628" s="176" t="s">
        <v>7513</v>
      </c>
      <c r="E628" s="6" t="str">
        <f t="shared" si="99"/>
        <v/>
      </c>
      <c r="I628" t="str">
        <f t="shared" si="102"/>
        <v/>
      </c>
      <c r="J628" t="str">
        <f t="shared" si="100"/>
        <v/>
      </c>
      <c r="K628" t="str">
        <f t="shared" si="103"/>
        <v/>
      </c>
      <c r="L628" s="6" t="str">
        <f t="shared" si="104"/>
        <v/>
      </c>
      <c r="N628" s="201" t="s">
        <v>7521</v>
      </c>
      <c r="O628" t="str">
        <f t="shared" si="109"/>
        <v/>
      </c>
      <c r="P628" t="str">
        <f t="shared" si="105"/>
        <v/>
      </c>
      <c r="Q628" s="6" t="str">
        <f t="shared" si="101"/>
        <v/>
      </c>
      <c r="R628" s="6" t="str">
        <f t="shared" si="106"/>
        <v/>
      </c>
      <c r="S628" s="8" t="str">
        <f t="shared" si="107"/>
        <v/>
      </c>
      <c r="T628" s="8" t="str">
        <f t="shared" si="108"/>
        <v/>
      </c>
    </row>
    <row r="629" spans="1:20" x14ac:dyDescent="0.3">
      <c r="A629" s="176">
        <v>627</v>
      </c>
      <c r="B629" s="176" t="s">
        <v>7513</v>
      </c>
      <c r="E629" s="6" t="str">
        <f t="shared" si="99"/>
        <v/>
      </c>
      <c r="I629" t="str">
        <f t="shared" si="102"/>
        <v/>
      </c>
      <c r="J629" t="str">
        <f t="shared" si="100"/>
        <v/>
      </c>
      <c r="K629" t="str">
        <f t="shared" si="103"/>
        <v/>
      </c>
      <c r="L629" s="6" t="str">
        <f t="shared" si="104"/>
        <v/>
      </c>
      <c r="N629" s="201" t="s">
        <v>7521</v>
      </c>
      <c r="O629" t="str">
        <f t="shared" si="109"/>
        <v/>
      </c>
      <c r="P629" t="str">
        <f t="shared" si="105"/>
        <v/>
      </c>
      <c r="Q629" s="6" t="str">
        <f t="shared" si="101"/>
        <v/>
      </c>
      <c r="R629" s="6" t="str">
        <f t="shared" si="106"/>
        <v/>
      </c>
      <c r="S629" s="8" t="str">
        <f t="shared" si="107"/>
        <v/>
      </c>
      <c r="T629" s="8" t="str">
        <f t="shared" si="108"/>
        <v/>
      </c>
    </row>
    <row r="630" spans="1:20" x14ac:dyDescent="0.3">
      <c r="A630" s="176">
        <v>628</v>
      </c>
      <c r="B630" s="176" t="s">
        <v>7513</v>
      </c>
      <c r="E630" s="6" t="str">
        <f t="shared" si="99"/>
        <v/>
      </c>
      <c r="I630" t="str">
        <f t="shared" si="102"/>
        <v/>
      </c>
      <c r="J630" t="str">
        <f t="shared" si="100"/>
        <v/>
      </c>
      <c r="K630" t="str">
        <f t="shared" si="103"/>
        <v/>
      </c>
      <c r="L630" s="6" t="str">
        <f t="shared" si="104"/>
        <v/>
      </c>
      <c r="N630" s="201" t="s">
        <v>7521</v>
      </c>
      <c r="O630" t="str">
        <f t="shared" si="109"/>
        <v/>
      </c>
      <c r="P630" t="str">
        <f t="shared" si="105"/>
        <v/>
      </c>
      <c r="Q630" s="6" t="str">
        <f t="shared" si="101"/>
        <v/>
      </c>
      <c r="R630" s="6" t="str">
        <f t="shared" si="106"/>
        <v/>
      </c>
      <c r="S630" s="8" t="str">
        <f t="shared" si="107"/>
        <v/>
      </c>
      <c r="T630" s="8" t="str">
        <f t="shared" si="108"/>
        <v/>
      </c>
    </row>
    <row r="631" spans="1:20" x14ac:dyDescent="0.3">
      <c r="A631" s="176">
        <v>629</v>
      </c>
      <c r="B631" s="176" t="s">
        <v>7513</v>
      </c>
      <c r="E631" s="6" t="str">
        <f t="shared" si="99"/>
        <v/>
      </c>
      <c r="I631" t="str">
        <f t="shared" si="102"/>
        <v/>
      </c>
      <c r="J631" t="str">
        <f t="shared" si="100"/>
        <v/>
      </c>
      <c r="K631" t="str">
        <f t="shared" si="103"/>
        <v/>
      </c>
      <c r="L631" s="6" t="str">
        <f t="shared" si="104"/>
        <v/>
      </c>
      <c r="N631" s="201" t="s">
        <v>7521</v>
      </c>
      <c r="O631" t="str">
        <f t="shared" si="109"/>
        <v/>
      </c>
      <c r="P631" t="str">
        <f t="shared" si="105"/>
        <v/>
      </c>
      <c r="Q631" s="6" t="str">
        <f t="shared" si="101"/>
        <v/>
      </c>
      <c r="R631" s="6" t="str">
        <f t="shared" si="106"/>
        <v/>
      </c>
      <c r="S631" s="8" t="str">
        <f t="shared" si="107"/>
        <v/>
      </c>
      <c r="T631" s="8" t="str">
        <f t="shared" si="108"/>
        <v/>
      </c>
    </row>
    <row r="632" spans="1:20" x14ac:dyDescent="0.3">
      <c r="A632" s="176">
        <v>630</v>
      </c>
      <c r="B632" s="176" t="s">
        <v>7513</v>
      </c>
      <c r="E632" s="6" t="str">
        <f t="shared" si="99"/>
        <v/>
      </c>
      <c r="I632" t="str">
        <f t="shared" si="102"/>
        <v/>
      </c>
      <c r="J632" t="str">
        <f t="shared" si="100"/>
        <v/>
      </c>
      <c r="K632" t="str">
        <f t="shared" si="103"/>
        <v/>
      </c>
      <c r="L632" s="6" t="str">
        <f t="shared" si="104"/>
        <v/>
      </c>
      <c r="N632" s="201" t="s">
        <v>7521</v>
      </c>
      <c r="O632" t="str">
        <f t="shared" si="109"/>
        <v/>
      </c>
      <c r="P632" t="str">
        <f t="shared" si="105"/>
        <v/>
      </c>
      <c r="Q632" s="6" t="str">
        <f t="shared" si="101"/>
        <v/>
      </c>
      <c r="R632" s="6" t="str">
        <f t="shared" si="106"/>
        <v/>
      </c>
      <c r="S632" s="8" t="str">
        <f t="shared" si="107"/>
        <v/>
      </c>
      <c r="T632" s="8" t="str">
        <f t="shared" si="108"/>
        <v/>
      </c>
    </row>
    <row r="633" spans="1:20" x14ac:dyDescent="0.3">
      <c r="A633" s="176">
        <v>631</v>
      </c>
      <c r="B633" s="176" t="s">
        <v>7513</v>
      </c>
      <c r="E633" s="6" t="str">
        <f t="shared" si="99"/>
        <v/>
      </c>
      <c r="I633" t="str">
        <f t="shared" si="102"/>
        <v/>
      </c>
      <c r="J633" t="str">
        <f t="shared" si="100"/>
        <v/>
      </c>
      <c r="K633" t="str">
        <f t="shared" si="103"/>
        <v/>
      </c>
      <c r="L633" s="6" t="str">
        <f t="shared" si="104"/>
        <v/>
      </c>
      <c r="N633" s="201" t="s">
        <v>7521</v>
      </c>
      <c r="O633" t="str">
        <f t="shared" si="109"/>
        <v/>
      </c>
      <c r="P633" t="str">
        <f t="shared" si="105"/>
        <v/>
      </c>
      <c r="Q633" s="6" t="str">
        <f t="shared" si="101"/>
        <v/>
      </c>
      <c r="R633" s="6" t="str">
        <f t="shared" si="106"/>
        <v/>
      </c>
      <c r="S633" s="8" t="str">
        <f t="shared" si="107"/>
        <v/>
      </c>
      <c r="T633" s="8" t="str">
        <f t="shared" si="108"/>
        <v/>
      </c>
    </row>
    <row r="634" spans="1:20" x14ac:dyDescent="0.3">
      <c r="A634" s="176">
        <v>632</v>
      </c>
      <c r="B634" s="176" t="s">
        <v>7513</v>
      </c>
      <c r="E634" s="6" t="str">
        <f t="shared" si="99"/>
        <v/>
      </c>
      <c r="I634" t="str">
        <f t="shared" si="102"/>
        <v/>
      </c>
      <c r="J634" t="str">
        <f t="shared" si="100"/>
        <v/>
      </c>
      <c r="K634" t="str">
        <f t="shared" si="103"/>
        <v/>
      </c>
      <c r="L634" s="6" t="str">
        <f t="shared" si="104"/>
        <v/>
      </c>
      <c r="N634" s="201" t="s">
        <v>7521</v>
      </c>
      <c r="O634" t="str">
        <f t="shared" si="109"/>
        <v/>
      </c>
      <c r="P634" t="str">
        <f t="shared" si="105"/>
        <v/>
      </c>
      <c r="Q634" s="6" t="str">
        <f t="shared" si="101"/>
        <v/>
      </c>
      <c r="R634" s="6" t="str">
        <f t="shared" si="106"/>
        <v/>
      </c>
      <c r="S634" s="8" t="str">
        <f t="shared" si="107"/>
        <v/>
      </c>
      <c r="T634" s="8" t="str">
        <f t="shared" si="108"/>
        <v/>
      </c>
    </row>
    <row r="635" spans="1:20" x14ac:dyDescent="0.3">
      <c r="A635" s="176">
        <v>633</v>
      </c>
      <c r="B635" s="176" t="s">
        <v>7513</v>
      </c>
      <c r="E635" s="6" t="str">
        <f t="shared" si="99"/>
        <v/>
      </c>
      <c r="I635" t="str">
        <f t="shared" si="102"/>
        <v/>
      </c>
      <c r="J635" t="str">
        <f t="shared" si="100"/>
        <v/>
      </c>
      <c r="K635" t="str">
        <f t="shared" si="103"/>
        <v/>
      </c>
      <c r="L635" s="6" t="str">
        <f t="shared" si="104"/>
        <v/>
      </c>
      <c r="N635" s="201" t="s">
        <v>7521</v>
      </c>
      <c r="O635" t="str">
        <f t="shared" si="109"/>
        <v/>
      </c>
      <c r="P635" t="str">
        <f t="shared" si="105"/>
        <v/>
      </c>
      <c r="Q635" s="6" t="str">
        <f t="shared" si="101"/>
        <v/>
      </c>
      <c r="R635" s="6" t="str">
        <f t="shared" si="106"/>
        <v/>
      </c>
      <c r="S635" s="8" t="str">
        <f t="shared" si="107"/>
        <v/>
      </c>
      <c r="T635" s="8" t="str">
        <f t="shared" si="108"/>
        <v/>
      </c>
    </row>
    <row r="636" spans="1:20" x14ac:dyDescent="0.3">
      <c r="A636" s="176">
        <v>634</v>
      </c>
      <c r="B636" s="176" t="s">
        <v>7513</v>
      </c>
      <c r="E636" s="6" t="str">
        <f t="shared" si="99"/>
        <v/>
      </c>
      <c r="I636" t="str">
        <f t="shared" si="102"/>
        <v/>
      </c>
      <c r="J636" t="str">
        <f t="shared" si="100"/>
        <v/>
      </c>
      <c r="K636" t="str">
        <f t="shared" si="103"/>
        <v/>
      </c>
      <c r="L636" s="6" t="str">
        <f t="shared" si="104"/>
        <v/>
      </c>
      <c r="N636" s="201" t="s">
        <v>7521</v>
      </c>
      <c r="O636" t="str">
        <f t="shared" si="109"/>
        <v/>
      </c>
      <c r="P636" t="str">
        <f t="shared" si="105"/>
        <v/>
      </c>
      <c r="Q636" s="6" t="str">
        <f t="shared" si="101"/>
        <v/>
      </c>
      <c r="R636" s="6" t="str">
        <f t="shared" si="106"/>
        <v/>
      </c>
      <c r="S636" s="8" t="str">
        <f t="shared" si="107"/>
        <v/>
      </c>
      <c r="T636" s="8" t="str">
        <f t="shared" si="108"/>
        <v/>
      </c>
    </row>
    <row r="637" spans="1:20" x14ac:dyDescent="0.3">
      <c r="A637" s="176">
        <v>635</v>
      </c>
      <c r="B637" s="176" t="s">
        <v>7513</v>
      </c>
      <c r="E637" s="6" t="str">
        <f t="shared" si="99"/>
        <v/>
      </c>
      <c r="I637" t="str">
        <f t="shared" si="102"/>
        <v/>
      </c>
      <c r="J637" t="str">
        <f t="shared" si="100"/>
        <v/>
      </c>
      <c r="K637" t="str">
        <f t="shared" si="103"/>
        <v/>
      </c>
      <c r="L637" s="6" t="str">
        <f t="shared" si="104"/>
        <v/>
      </c>
      <c r="N637" s="201" t="s">
        <v>7521</v>
      </c>
      <c r="O637" t="str">
        <f t="shared" si="109"/>
        <v/>
      </c>
      <c r="P637" t="str">
        <f t="shared" si="105"/>
        <v/>
      </c>
      <c r="Q637" s="6" t="str">
        <f t="shared" si="101"/>
        <v/>
      </c>
      <c r="R637" s="6" t="str">
        <f t="shared" si="106"/>
        <v/>
      </c>
      <c r="S637" s="8" t="str">
        <f t="shared" si="107"/>
        <v/>
      </c>
      <c r="T637" s="8" t="str">
        <f t="shared" si="108"/>
        <v/>
      </c>
    </row>
    <row r="638" spans="1:20" x14ac:dyDescent="0.3">
      <c r="A638" s="176">
        <v>636</v>
      </c>
      <c r="B638" s="176" t="s">
        <v>7513</v>
      </c>
      <c r="E638" s="6" t="str">
        <f t="shared" si="99"/>
        <v/>
      </c>
      <c r="I638" t="str">
        <f t="shared" si="102"/>
        <v/>
      </c>
      <c r="J638" t="str">
        <f t="shared" si="100"/>
        <v/>
      </c>
      <c r="K638" t="str">
        <f t="shared" si="103"/>
        <v/>
      </c>
      <c r="L638" s="6" t="str">
        <f t="shared" si="104"/>
        <v/>
      </c>
      <c r="N638" s="201" t="s">
        <v>7521</v>
      </c>
      <c r="O638" t="str">
        <f t="shared" si="109"/>
        <v/>
      </c>
      <c r="P638" t="str">
        <f t="shared" si="105"/>
        <v/>
      </c>
      <c r="Q638" s="6" t="str">
        <f t="shared" si="101"/>
        <v/>
      </c>
      <c r="R638" s="6" t="str">
        <f t="shared" si="106"/>
        <v/>
      </c>
      <c r="S638" s="8" t="str">
        <f t="shared" si="107"/>
        <v/>
      </c>
      <c r="T638" s="8" t="str">
        <f t="shared" si="108"/>
        <v/>
      </c>
    </row>
    <row r="639" spans="1:20" x14ac:dyDescent="0.3">
      <c r="A639" s="176">
        <v>637</v>
      </c>
      <c r="B639" s="176" t="s">
        <v>7513</v>
      </c>
      <c r="E639" s="6" t="str">
        <f t="shared" si="99"/>
        <v/>
      </c>
      <c r="I639" t="str">
        <f t="shared" si="102"/>
        <v/>
      </c>
      <c r="J639" t="str">
        <f t="shared" si="100"/>
        <v/>
      </c>
      <c r="K639" t="str">
        <f t="shared" si="103"/>
        <v/>
      </c>
      <c r="L639" s="6" t="str">
        <f t="shared" si="104"/>
        <v/>
      </c>
      <c r="N639" s="201" t="s">
        <v>7521</v>
      </c>
      <c r="O639" t="str">
        <f t="shared" si="109"/>
        <v/>
      </c>
      <c r="P639" t="str">
        <f t="shared" si="105"/>
        <v/>
      </c>
      <c r="Q639" s="6" t="str">
        <f t="shared" si="101"/>
        <v/>
      </c>
      <c r="R639" s="6" t="str">
        <f t="shared" si="106"/>
        <v/>
      </c>
      <c r="S639" s="8" t="str">
        <f t="shared" si="107"/>
        <v/>
      </c>
      <c r="T639" s="8" t="str">
        <f t="shared" si="108"/>
        <v/>
      </c>
    </row>
    <row r="640" spans="1:20" x14ac:dyDescent="0.3">
      <c r="A640" s="176">
        <v>638</v>
      </c>
      <c r="B640" s="176" t="s">
        <v>7513</v>
      </c>
      <c r="E640" s="6" t="str">
        <f t="shared" si="99"/>
        <v/>
      </c>
      <c r="I640" t="str">
        <f t="shared" si="102"/>
        <v/>
      </c>
      <c r="J640" t="str">
        <f t="shared" si="100"/>
        <v/>
      </c>
      <c r="K640" t="str">
        <f t="shared" si="103"/>
        <v/>
      </c>
      <c r="L640" s="6" t="str">
        <f t="shared" si="104"/>
        <v/>
      </c>
      <c r="N640" s="201" t="s">
        <v>7521</v>
      </c>
      <c r="O640" t="str">
        <f t="shared" si="109"/>
        <v/>
      </c>
      <c r="P640" t="str">
        <f t="shared" si="105"/>
        <v/>
      </c>
      <c r="Q640" s="6" t="str">
        <f t="shared" si="101"/>
        <v/>
      </c>
      <c r="R640" s="6" t="str">
        <f t="shared" si="106"/>
        <v/>
      </c>
      <c r="S640" s="8" t="str">
        <f t="shared" si="107"/>
        <v/>
      </c>
      <c r="T640" s="8" t="str">
        <f t="shared" si="108"/>
        <v/>
      </c>
    </row>
    <row r="641" spans="1:20" x14ac:dyDescent="0.3">
      <c r="A641" s="176">
        <v>639</v>
      </c>
      <c r="B641" s="176" t="s">
        <v>7513</v>
      </c>
      <c r="E641" s="6" t="str">
        <f t="shared" si="99"/>
        <v/>
      </c>
      <c r="I641" t="str">
        <f t="shared" si="102"/>
        <v/>
      </c>
      <c r="J641" t="str">
        <f t="shared" si="100"/>
        <v/>
      </c>
      <c r="K641" t="str">
        <f t="shared" si="103"/>
        <v/>
      </c>
      <c r="L641" s="6" t="str">
        <f t="shared" si="104"/>
        <v/>
      </c>
      <c r="N641" s="201" t="s">
        <v>7521</v>
      </c>
      <c r="O641" t="str">
        <f t="shared" si="109"/>
        <v/>
      </c>
      <c r="P641" t="str">
        <f t="shared" si="105"/>
        <v/>
      </c>
      <c r="Q641" s="6" t="str">
        <f t="shared" si="101"/>
        <v/>
      </c>
      <c r="R641" s="6" t="str">
        <f t="shared" si="106"/>
        <v/>
      </c>
      <c r="S641" s="8" t="str">
        <f t="shared" si="107"/>
        <v/>
      </c>
      <c r="T641" s="8" t="str">
        <f t="shared" si="108"/>
        <v/>
      </c>
    </row>
    <row r="642" spans="1:20" x14ac:dyDescent="0.3">
      <c r="A642" s="176">
        <v>640</v>
      </c>
      <c r="B642" s="176" t="s">
        <v>7513</v>
      </c>
      <c r="E642" s="6" t="str">
        <f t="shared" si="99"/>
        <v/>
      </c>
      <c r="I642" t="str">
        <f t="shared" si="102"/>
        <v/>
      </c>
      <c r="J642" t="str">
        <f t="shared" si="100"/>
        <v/>
      </c>
      <c r="K642" t="str">
        <f t="shared" si="103"/>
        <v/>
      </c>
      <c r="L642" s="6" t="str">
        <f t="shared" si="104"/>
        <v/>
      </c>
      <c r="N642" s="201" t="s">
        <v>7521</v>
      </c>
      <c r="O642" t="str">
        <f t="shared" si="109"/>
        <v/>
      </c>
      <c r="P642" t="str">
        <f t="shared" si="105"/>
        <v/>
      </c>
      <c r="Q642" s="6" t="str">
        <f t="shared" si="101"/>
        <v/>
      </c>
      <c r="R642" s="6" t="str">
        <f t="shared" si="106"/>
        <v/>
      </c>
      <c r="S642" s="8" t="str">
        <f t="shared" si="107"/>
        <v/>
      </c>
      <c r="T642" s="8" t="str">
        <f t="shared" si="108"/>
        <v/>
      </c>
    </row>
    <row r="643" spans="1:20" x14ac:dyDescent="0.3">
      <c r="A643" s="176">
        <v>641</v>
      </c>
      <c r="B643" s="176" t="s">
        <v>7513</v>
      </c>
      <c r="E643" s="6" t="str">
        <f t="shared" ref="E643:E706" si="110">IFERROR(VLOOKUP(D643,Rate,3,FALSE),"")</f>
        <v/>
      </c>
      <c r="I643" t="str">
        <f t="shared" si="102"/>
        <v/>
      </c>
      <c r="J643" t="str">
        <f t="shared" ref="J643:J706" si="111">IFERROR(VLOOKUP(B643,ExchangeFee,2,FALSE)*I643,"")</f>
        <v/>
      </c>
      <c r="K643" t="str">
        <f t="shared" si="103"/>
        <v/>
      </c>
      <c r="L643" s="6" t="str">
        <f t="shared" si="104"/>
        <v/>
      </c>
      <c r="N643" s="201" t="s">
        <v>7521</v>
      </c>
      <c r="O643" t="str">
        <f t="shared" si="109"/>
        <v/>
      </c>
      <c r="P643" t="str">
        <f t="shared" si="105"/>
        <v/>
      </c>
      <c r="Q643" s="6" t="str">
        <f t="shared" ref="Q643:Q706" si="112">IFERROR(VLOOKUP(B643,ExchangeFee,2,FALSE)*P643,"")</f>
        <v/>
      </c>
      <c r="R643" s="6" t="str">
        <f t="shared" si="106"/>
        <v/>
      </c>
      <c r="S643" s="8" t="str">
        <f t="shared" si="107"/>
        <v/>
      </c>
      <c r="T643" s="8" t="str">
        <f t="shared" si="108"/>
        <v/>
      </c>
    </row>
    <row r="644" spans="1:20" x14ac:dyDescent="0.3">
      <c r="A644" s="176">
        <v>642</v>
      </c>
      <c r="B644" s="176" t="s">
        <v>7513</v>
      </c>
      <c r="E644" s="6" t="str">
        <f t="shared" si="110"/>
        <v/>
      </c>
      <c r="I644" t="str">
        <f t="shared" ref="I644:I707" si="113">IFERROR(H644/G644,"")</f>
        <v/>
      </c>
      <c r="J644" t="str">
        <f t="shared" si="111"/>
        <v/>
      </c>
      <c r="K644" t="str">
        <f t="shared" ref="K644:K707" si="114">IFERROR(I644-J644,"")</f>
        <v/>
      </c>
      <c r="L644" s="6" t="str">
        <f t="shared" ref="L644:L707" si="115">IFERROR(K644*G644,"")</f>
        <v/>
      </c>
      <c r="N644" s="201" t="s">
        <v>7521</v>
      </c>
      <c r="O644" t="str">
        <f t="shared" si="109"/>
        <v/>
      </c>
      <c r="P644" t="str">
        <f t="shared" ref="P644:P707" si="116">IFERROR(O644*N644,"")</f>
        <v/>
      </c>
      <c r="Q644" s="6" t="str">
        <f t="shared" si="112"/>
        <v/>
      </c>
      <c r="R644" s="6" t="str">
        <f t="shared" ref="R644:R707" si="117">IFERROR(P644-Q644,"")</f>
        <v/>
      </c>
      <c r="S644" s="8" t="str">
        <f t="shared" ref="S644:S707" si="118">IFERROR((N644-G644)/G644,"")</f>
        <v/>
      </c>
      <c r="T644" s="8" t="str">
        <f t="shared" ref="T644:T707" si="119">IFERROR((R644-H644)/H644,"")</f>
        <v/>
      </c>
    </row>
    <row r="645" spans="1:20" x14ac:dyDescent="0.3">
      <c r="A645" s="176">
        <v>643</v>
      </c>
      <c r="B645" s="176" t="s">
        <v>7513</v>
      </c>
      <c r="E645" s="6" t="str">
        <f t="shared" si="110"/>
        <v/>
      </c>
      <c r="I645" t="str">
        <f t="shared" si="113"/>
        <v/>
      </c>
      <c r="J645" t="str">
        <f t="shared" si="111"/>
        <v/>
      </c>
      <c r="K645" t="str">
        <f t="shared" si="114"/>
        <v/>
      </c>
      <c r="L645" s="6" t="str">
        <f t="shared" si="115"/>
        <v/>
      </c>
      <c r="N645" s="201" t="s">
        <v>7521</v>
      </c>
      <c r="O645" t="str">
        <f t="shared" ref="O645:O708" si="120">K645</f>
        <v/>
      </c>
      <c r="P645" t="str">
        <f t="shared" si="116"/>
        <v/>
      </c>
      <c r="Q645" s="6" t="str">
        <f t="shared" si="112"/>
        <v/>
      </c>
      <c r="R645" s="6" t="str">
        <f t="shared" si="117"/>
        <v/>
      </c>
      <c r="S645" s="8" t="str">
        <f t="shared" si="118"/>
        <v/>
      </c>
      <c r="T645" s="8" t="str">
        <f t="shared" si="119"/>
        <v/>
      </c>
    </row>
    <row r="646" spans="1:20" x14ac:dyDescent="0.3">
      <c r="A646" s="176">
        <v>644</v>
      </c>
      <c r="B646" s="176" t="s">
        <v>7513</v>
      </c>
      <c r="E646" s="6" t="str">
        <f t="shared" si="110"/>
        <v/>
      </c>
      <c r="I646" t="str">
        <f t="shared" si="113"/>
        <v/>
      </c>
      <c r="J646" t="str">
        <f t="shared" si="111"/>
        <v/>
      </c>
      <c r="K646" t="str">
        <f t="shared" si="114"/>
        <v/>
      </c>
      <c r="L646" s="6" t="str">
        <f t="shared" si="115"/>
        <v/>
      </c>
      <c r="N646" s="201" t="s">
        <v>7521</v>
      </c>
      <c r="O646" t="str">
        <f t="shared" si="120"/>
        <v/>
      </c>
      <c r="P646" t="str">
        <f t="shared" si="116"/>
        <v/>
      </c>
      <c r="Q646" s="6" t="str">
        <f t="shared" si="112"/>
        <v/>
      </c>
      <c r="R646" s="6" t="str">
        <f t="shared" si="117"/>
        <v/>
      </c>
      <c r="S646" s="8" t="str">
        <f t="shared" si="118"/>
        <v/>
      </c>
      <c r="T646" s="8" t="str">
        <f t="shared" si="119"/>
        <v/>
      </c>
    </row>
    <row r="647" spans="1:20" x14ac:dyDescent="0.3">
      <c r="A647" s="176">
        <v>645</v>
      </c>
      <c r="B647" s="176" t="s">
        <v>7513</v>
      </c>
      <c r="E647" s="6" t="str">
        <f t="shared" si="110"/>
        <v/>
      </c>
      <c r="I647" t="str">
        <f t="shared" si="113"/>
        <v/>
      </c>
      <c r="J647" t="str">
        <f t="shared" si="111"/>
        <v/>
      </c>
      <c r="K647" t="str">
        <f t="shared" si="114"/>
        <v/>
      </c>
      <c r="L647" s="6" t="str">
        <f t="shared" si="115"/>
        <v/>
      </c>
      <c r="N647" s="201" t="s">
        <v>7521</v>
      </c>
      <c r="O647" t="str">
        <f t="shared" si="120"/>
        <v/>
      </c>
      <c r="P647" t="str">
        <f t="shared" si="116"/>
        <v/>
      </c>
      <c r="Q647" s="6" t="str">
        <f t="shared" si="112"/>
        <v/>
      </c>
      <c r="R647" s="6" t="str">
        <f t="shared" si="117"/>
        <v/>
      </c>
      <c r="S647" s="8" t="str">
        <f t="shared" si="118"/>
        <v/>
      </c>
      <c r="T647" s="8" t="str">
        <f t="shared" si="119"/>
        <v/>
      </c>
    </row>
    <row r="648" spans="1:20" x14ac:dyDescent="0.3">
      <c r="A648" s="176">
        <v>646</v>
      </c>
      <c r="B648" s="176" t="s">
        <v>7513</v>
      </c>
      <c r="E648" s="6" t="str">
        <f t="shared" si="110"/>
        <v/>
      </c>
      <c r="I648" t="str">
        <f t="shared" si="113"/>
        <v/>
      </c>
      <c r="J648" t="str">
        <f t="shared" si="111"/>
        <v/>
      </c>
      <c r="K648" t="str">
        <f t="shared" si="114"/>
        <v/>
      </c>
      <c r="L648" s="6" t="str">
        <f t="shared" si="115"/>
        <v/>
      </c>
      <c r="N648" s="201" t="s">
        <v>7521</v>
      </c>
      <c r="O648" t="str">
        <f t="shared" si="120"/>
        <v/>
      </c>
      <c r="P648" t="str">
        <f t="shared" si="116"/>
        <v/>
      </c>
      <c r="Q648" s="6" t="str">
        <f t="shared" si="112"/>
        <v/>
      </c>
      <c r="R648" s="6" t="str">
        <f t="shared" si="117"/>
        <v/>
      </c>
      <c r="S648" s="8" t="str">
        <f t="shared" si="118"/>
        <v/>
      </c>
      <c r="T648" s="8" t="str">
        <f t="shared" si="119"/>
        <v/>
      </c>
    </row>
    <row r="649" spans="1:20" x14ac:dyDescent="0.3">
      <c r="A649" s="176">
        <v>647</v>
      </c>
      <c r="B649" s="176" t="s">
        <v>7513</v>
      </c>
      <c r="E649" s="6" t="str">
        <f t="shared" si="110"/>
        <v/>
      </c>
      <c r="I649" t="str">
        <f t="shared" si="113"/>
        <v/>
      </c>
      <c r="J649" t="str">
        <f t="shared" si="111"/>
        <v/>
      </c>
      <c r="K649" t="str">
        <f t="shared" si="114"/>
        <v/>
      </c>
      <c r="L649" s="6" t="str">
        <f t="shared" si="115"/>
        <v/>
      </c>
      <c r="N649" s="201" t="s">
        <v>7521</v>
      </c>
      <c r="O649" t="str">
        <f t="shared" si="120"/>
        <v/>
      </c>
      <c r="P649" t="str">
        <f t="shared" si="116"/>
        <v/>
      </c>
      <c r="Q649" s="6" t="str">
        <f t="shared" si="112"/>
        <v/>
      </c>
      <c r="R649" s="6" t="str">
        <f t="shared" si="117"/>
        <v/>
      </c>
      <c r="S649" s="8" t="str">
        <f t="shared" si="118"/>
        <v/>
      </c>
      <c r="T649" s="8" t="str">
        <f t="shared" si="119"/>
        <v/>
      </c>
    </row>
    <row r="650" spans="1:20" x14ac:dyDescent="0.3">
      <c r="A650" s="176">
        <v>648</v>
      </c>
      <c r="B650" s="176" t="s">
        <v>7513</v>
      </c>
      <c r="E650" s="6" t="str">
        <f t="shared" si="110"/>
        <v/>
      </c>
      <c r="I650" t="str">
        <f t="shared" si="113"/>
        <v/>
      </c>
      <c r="J650" t="str">
        <f t="shared" si="111"/>
        <v/>
      </c>
      <c r="K650" t="str">
        <f t="shared" si="114"/>
        <v/>
      </c>
      <c r="L650" s="6" t="str">
        <f t="shared" si="115"/>
        <v/>
      </c>
      <c r="N650" s="201" t="s">
        <v>7521</v>
      </c>
      <c r="O650" t="str">
        <f t="shared" si="120"/>
        <v/>
      </c>
      <c r="P650" t="str">
        <f t="shared" si="116"/>
        <v/>
      </c>
      <c r="Q650" s="6" t="str">
        <f t="shared" si="112"/>
        <v/>
      </c>
      <c r="R650" s="6" t="str">
        <f t="shared" si="117"/>
        <v/>
      </c>
      <c r="S650" s="8" t="str">
        <f t="shared" si="118"/>
        <v/>
      </c>
      <c r="T650" s="8" t="str">
        <f t="shared" si="119"/>
        <v/>
      </c>
    </row>
    <row r="651" spans="1:20" x14ac:dyDescent="0.3">
      <c r="A651" s="176">
        <v>649</v>
      </c>
      <c r="B651" s="176" t="s">
        <v>7513</v>
      </c>
      <c r="E651" s="6" t="str">
        <f t="shared" si="110"/>
        <v/>
      </c>
      <c r="I651" t="str">
        <f t="shared" si="113"/>
        <v/>
      </c>
      <c r="J651" t="str">
        <f t="shared" si="111"/>
        <v/>
      </c>
      <c r="K651" t="str">
        <f t="shared" si="114"/>
        <v/>
      </c>
      <c r="L651" s="6" t="str">
        <f t="shared" si="115"/>
        <v/>
      </c>
      <c r="N651" s="201" t="s">
        <v>7521</v>
      </c>
      <c r="O651" t="str">
        <f t="shared" si="120"/>
        <v/>
      </c>
      <c r="P651" t="str">
        <f t="shared" si="116"/>
        <v/>
      </c>
      <c r="Q651" s="6" t="str">
        <f t="shared" si="112"/>
        <v/>
      </c>
      <c r="R651" s="6" t="str">
        <f t="shared" si="117"/>
        <v/>
      </c>
      <c r="S651" s="8" t="str">
        <f t="shared" si="118"/>
        <v/>
      </c>
      <c r="T651" s="8" t="str">
        <f t="shared" si="119"/>
        <v/>
      </c>
    </row>
    <row r="652" spans="1:20" x14ac:dyDescent="0.3">
      <c r="A652" s="176">
        <v>650</v>
      </c>
      <c r="B652" s="176" t="s">
        <v>7513</v>
      </c>
      <c r="E652" s="6" t="str">
        <f t="shared" si="110"/>
        <v/>
      </c>
      <c r="I652" t="str">
        <f t="shared" si="113"/>
        <v/>
      </c>
      <c r="J652" t="str">
        <f t="shared" si="111"/>
        <v/>
      </c>
      <c r="K652" t="str">
        <f t="shared" si="114"/>
        <v/>
      </c>
      <c r="L652" s="6" t="str">
        <f t="shared" si="115"/>
        <v/>
      </c>
      <c r="N652" s="201" t="s">
        <v>7521</v>
      </c>
      <c r="O652" t="str">
        <f t="shared" si="120"/>
        <v/>
      </c>
      <c r="P652" t="str">
        <f t="shared" si="116"/>
        <v/>
      </c>
      <c r="Q652" s="6" t="str">
        <f t="shared" si="112"/>
        <v/>
      </c>
      <c r="R652" s="6" t="str">
        <f t="shared" si="117"/>
        <v/>
      </c>
      <c r="S652" s="8" t="str">
        <f t="shared" si="118"/>
        <v/>
      </c>
      <c r="T652" s="8" t="str">
        <f t="shared" si="119"/>
        <v/>
      </c>
    </row>
    <row r="653" spans="1:20" x14ac:dyDescent="0.3">
      <c r="A653" s="176">
        <v>651</v>
      </c>
      <c r="B653" s="176" t="s">
        <v>7513</v>
      </c>
      <c r="E653" s="6" t="str">
        <f t="shared" si="110"/>
        <v/>
      </c>
      <c r="I653" t="str">
        <f t="shared" si="113"/>
        <v/>
      </c>
      <c r="J653" t="str">
        <f t="shared" si="111"/>
        <v/>
      </c>
      <c r="K653" t="str">
        <f t="shared" si="114"/>
        <v/>
      </c>
      <c r="L653" s="6" t="str">
        <f t="shared" si="115"/>
        <v/>
      </c>
      <c r="N653" s="201" t="s">
        <v>7521</v>
      </c>
      <c r="O653" t="str">
        <f t="shared" si="120"/>
        <v/>
      </c>
      <c r="P653" t="str">
        <f t="shared" si="116"/>
        <v/>
      </c>
      <c r="Q653" s="6" t="str">
        <f t="shared" si="112"/>
        <v/>
      </c>
      <c r="R653" s="6" t="str">
        <f t="shared" si="117"/>
        <v/>
      </c>
      <c r="S653" s="8" t="str">
        <f t="shared" si="118"/>
        <v/>
      </c>
      <c r="T653" s="8" t="str">
        <f t="shared" si="119"/>
        <v/>
      </c>
    </row>
    <row r="654" spans="1:20" x14ac:dyDescent="0.3">
      <c r="A654" s="176">
        <v>652</v>
      </c>
      <c r="B654" s="176" t="s">
        <v>7513</v>
      </c>
      <c r="E654" s="6" t="str">
        <f t="shared" si="110"/>
        <v/>
      </c>
      <c r="I654" t="str">
        <f t="shared" si="113"/>
        <v/>
      </c>
      <c r="J654" t="str">
        <f t="shared" si="111"/>
        <v/>
      </c>
      <c r="K654" t="str">
        <f t="shared" si="114"/>
        <v/>
      </c>
      <c r="L654" s="6" t="str">
        <f t="shared" si="115"/>
        <v/>
      </c>
      <c r="N654" s="201" t="s">
        <v>7521</v>
      </c>
      <c r="O654" t="str">
        <f t="shared" si="120"/>
        <v/>
      </c>
      <c r="P654" t="str">
        <f t="shared" si="116"/>
        <v/>
      </c>
      <c r="Q654" s="6" t="str">
        <f t="shared" si="112"/>
        <v/>
      </c>
      <c r="R654" s="6" t="str">
        <f t="shared" si="117"/>
        <v/>
      </c>
      <c r="S654" s="8" t="str">
        <f t="shared" si="118"/>
        <v/>
      </c>
      <c r="T654" s="8" t="str">
        <f t="shared" si="119"/>
        <v/>
      </c>
    </row>
    <row r="655" spans="1:20" x14ac:dyDescent="0.3">
      <c r="A655" s="176">
        <v>653</v>
      </c>
      <c r="B655" s="176" t="s">
        <v>7513</v>
      </c>
      <c r="E655" s="6" t="str">
        <f t="shared" si="110"/>
        <v/>
      </c>
      <c r="I655" t="str">
        <f t="shared" si="113"/>
        <v/>
      </c>
      <c r="J655" t="str">
        <f t="shared" si="111"/>
        <v/>
      </c>
      <c r="K655" t="str">
        <f t="shared" si="114"/>
        <v/>
      </c>
      <c r="L655" s="6" t="str">
        <f t="shared" si="115"/>
        <v/>
      </c>
      <c r="N655" s="201" t="s">
        <v>7521</v>
      </c>
      <c r="O655" t="str">
        <f t="shared" si="120"/>
        <v/>
      </c>
      <c r="P655" t="str">
        <f t="shared" si="116"/>
        <v/>
      </c>
      <c r="Q655" s="6" t="str">
        <f t="shared" si="112"/>
        <v/>
      </c>
      <c r="R655" s="6" t="str">
        <f t="shared" si="117"/>
        <v/>
      </c>
      <c r="S655" s="8" t="str">
        <f t="shared" si="118"/>
        <v/>
      </c>
      <c r="T655" s="8" t="str">
        <f t="shared" si="119"/>
        <v/>
      </c>
    </row>
    <row r="656" spans="1:20" x14ac:dyDescent="0.3">
      <c r="A656" s="176">
        <v>654</v>
      </c>
      <c r="B656" s="176" t="s">
        <v>7513</v>
      </c>
      <c r="E656" s="6" t="str">
        <f t="shared" si="110"/>
        <v/>
      </c>
      <c r="I656" t="str">
        <f t="shared" si="113"/>
        <v/>
      </c>
      <c r="J656" t="str">
        <f t="shared" si="111"/>
        <v/>
      </c>
      <c r="K656" t="str">
        <f t="shared" si="114"/>
        <v/>
      </c>
      <c r="L656" s="6" t="str">
        <f t="shared" si="115"/>
        <v/>
      </c>
      <c r="N656" s="201" t="s">
        <v>7521</v>
      </c>
      <c r="O656" t="str">
        <f t="shared" si="120"/>
        <v/>
      </c>
      <c r="P656" t="str">
        <f t="shared" si="116"/>
        <v/>
      </c>
      <c r="Q656" s="6" t="str">
        <f t="shared" si="112"/>
        <v/>
      </c>
      <c r="R656" s="6" t="str">
        <f t="shared" si="117"/>
        <v/>
      </c>
      <c r="S656" s="8" t="str">
        <f t="shared" si="118"/>
        <v/>
      </c>
      <c r="T656" s="8" t="str">
        <f t="shared" si="119"/>
        <v/>
      </c>
    </row>
    <row r="657" spans="1:20" x14ac:dyDescent="0.3">
      <c r="A657" s="176">
        <v>655</v>
      </c>
      <c r="B657" s="176" t="s">
        <v>7513</v>
      </c>
      <c r="E657" s="6" t="str">
        <f t="shared" si="110"/>
        <v/>
      </c>
      <c r="I657" t="str">
        <f t="shared" si="113"/>
        <v/>
      </c>
      <c r="J657" t="str">
        <f t="shared" si="111"/>
        <v/>
      </c>
      <c r="K657" t="str">
        <f t="shared" si="114"/>
        <v/>
      </c>
      <c r="L657" s="6" t="str">
        <f t="shared" si="115"/>
        <v/>
      </c>
      <c r="N657" s="201" t="s">
        <v>7521</v>
      </c>
      <c r="O657" t="str">
        <f t="shared" si="120"/>
        <v/>
      </c>
      <c r="P657" t="str">
        <f t="shared" si="116"/>
        <v/>
      </c>
      <c r="Q657" s="6" t="str">
        <f t="shared" si="112"/>
        <v/>
      </c>
      <c r="R657" s="6" t="str">
        <f t="shared" si="117"/>
        <v/>
      </c>
      <c r="S657" s="8" t="str">
        <f t="shared" si="118"/>
        <v/>
      </c>
      <c r="T657" s="8" t="str">
        <f t="shared" si="119"/>
        <v/>
      </c>
    </row>
    <row r="658" spans="1:20" x14ac:dyDescent="0.3">
      <c r="A658" s="176">
        <v>656</v>
      </c>
      <c r="B658" s="176" t="s">
        <v>7513</v>
      </c>
      <c r="E658" s="6" t="str">
        <f t="shared" si="110"/>
        <v/>
      </c>
      <c r="I658" t="str">
        <f t="shared" si="113"/>
        <v/>
      </c>
      <c r="J658" t="str">
        <f t="shared" si="111"/>
        <v/>
      </c>
      <c r="K658" t="str">
        <f t="shared" si="114"/>
        <v/>
      </c>
      <c r="L658" s="6" t="str">
        <f t="shared" si="115"/>
        <v/>
      </c>
      <c r="N658" s="201" t="s">
        <v>7521</v>
      </c>
      <c r="O658" t="str">
        <f t="shared" si="120"/>
        <v/>
      </c>
      <c r="P658" t="str">
        <f t="shared" si="116"/>
        <v/>
      </c>
      <c r="Q658" s="6" t="str">
        <f t="shared" si="112"/>
        <v/>
      </c>
      <c r="R658" s="6" t="str">
        <f t="shared" si="117"/>
        <v/>
      </c>
      <c r="S658" s="8" t="str">
        <f t="shared" si="118"/>
        <v/>
      </c>
      <c r="T658" s="8" t="str">
        <f t="shared" si="119"/>
        <v/>
      </c>
    </row>
    <row r="659" spans="1:20" x14ac:dyDescent="0.3">
      <c r="A659" s="176">
        <v>657</v>
      </c>
      <c r="B659" s="176" t="s">
        <v>7513</v>
      </c>
      <c r="E659" s="6" t="str">
        <f t="shared" si="110"/>
        <v/>
      </c>
      <c r="I659" t="str">
        <f t="shared" si="113"/>
        <v/>
      </c>
      <c r="J659" t="str">
        <f t="shared" si="111"/>
        <v/>
      </c>
      <c r="K659" t="str">
        <f t="shared" si="114"/>
        <v/>
      </c>
      <c r="L659" s="6" t="str">
        <f t="shared" si="115"/>
        <v/>
      </c>
      <c r="N659" s="201" t="s">
        <v>7521</v>
      </c>
      <c r="O659" t="str">
        <f t="shared" si="120"/>
        <v/>
      </c>
      <c r="P659" t="str">
        <f t="shared" si="116"/>
        <v/>
      </c>
      <c r="Q659" s="6" t="str">
        <f t="shared" si="112"/>
        <v/>
      </c>
      <c r="R659" s="6" t="str">
        <f t="shared" si="117"/>
        <v/>
      </c>
      <c r="S659" s="8" t="str">
        <f t="shared" si="118"/>
        <v/>
      </c>
      <c r="T659" s="8" t="str">
        <f t="shared" si="119"/>
        <v/>
      </c>
    </row>
    <row r="660" spans="1:20" x14ac:dyDescent="0.3">
      <c r="A660" s="176">
        <v>658</v>
      </c>
      <c r="B660" s="176" t="s">
        <v>7513</v>
      </c>
      <c r="E660" s="6" t="str">
        <f t="shared" si="110"/>
        <v/>
      </c>
      <c r="I660" t="str">
        <f t="shared" si="113"/>
        <v/>
      </c>
      <c r="J660" t="str">
        <f t="shared" si="111"/>
        <v/>
      </c>
      <c r="K660" t="str">
        <f t="shared" si="114"/>
        <v/>
      </c>
      <c r="L660" s="6" t="str">
        <f t="shared" si="115"/>
        <v/>
      </c>
      <c r="N660" s="201" t="s">
        <v>7521</v>
      </c>
      <c r="O660" t="str">
        <f t="shared" si="120"/>
        <v/>
      </c>
      <c r="P660" t="str">
        <f t="shared" si="116"/>
        <v/>
      </c>
      <c r="Q660" s="6" t="str">
        <f t="shared" si="112"/>
        <v/>
      </c>
      <c r="R660" s="6" t="str">
        <f t="shared" si="117"/>
        <v/>
      </c>
      <c r="S660" s="8" t="str">
        <f t="shared" si="118"/>
        <v/>
      </c>
      <c r="T660" s="8" t="str">
        <f t="shared" si="119"/>
        <v/>
      </c>
    </row>
    <row r="661" spans="1:20" x14ac:dyDescent="0.3">
      <c r="A661" s="176">
        <v>659</v>
      </c>
      <c r="B661" s="176" t="s">
        <v>7513</v>
      </c>
      <c r="E661" s="6" t="str">
        <f t="shared" si="110"/>
        <v/>
      </c>
      <c r="I661" t="str">
        <f t="shared" si="113"/>
        <v/>
      </c>
      <c r="J661" t="str">
        <f t="shared" si="111"/>
        <v/>
      </c>
      <c r="K661" t="str">
        <f t="shared" si="114"/>
        <v/>
      </c>
      <c r="L661" s="6" t="str">
        <f t="shared" si="115"/>
        <v/>
      </c>
      <c r="N661" s="201" t="s">
        <v>7521</v>
      </c>
      <c r="O661" t="str">
        <f t="shared" si="120"/>
        <v/>
      </c>
      <c r="P661" t="str">
        <f t="shared" si="116"/>
        <v/>
      </c>
      <c r="Q661" s="6" t="str">
        <f t="shared" si="112"/>
        <v/>
      </c>
      <c r="R661" s="6" t="str">
        <f t="shared" si="117"/>
        <v/>
      </c>
      <c r="S661" s="8" t="str">
        <f t="shared" si="118"/>
        <v/>
      </c>
      <c r="T661" s="8" t="str">
        <f t="shared" si="119"/>
        <v/>
      </c>
    </row>
    <row r="662" spans="1:20" x14ac:dyDescent="0.3">
      <c r="A662" s="176">
        <v>660</v>
      </c>
      <c r="B662" s="176" t="s">
        <v>7513</v>
      </c>
      <c r="E662" s="6" t="str">
        <f t="shared" si="110"/>
        <v/>
      </c>
      <c r="I662" t="str">
        <f t="shared" si="113"/>
        <v/>
      </c>
      <c r="J662" t="str">
        <f t="shared" si="111"/>
        <v/>
      </c>
      <c r="K662" t="str">
        <f t="shared" si="114"/>
        <v/>
      </c>
      <c r="L662" s="6" t="str">
        <f t="shared" si="115"/>
        <v/>
      </c>
      <c r="N662" s="201" t="s">
        <v>7521</v>
      </c>
      <c r="O662" t="str">
        <f t="shared" si="120"/>
        <v/>
      </c>
      <c r="P662" t="str">
        <f t="shared" si="116"/>
        <v/>
      </c>
      <c r="Q662" s="6" t="str">
        <f t="shared" si="112"/>
        <v/>
      </c>
      <c r="R662" s="6" t="str">
        <f t="shared" si="117"/>
        <v/>
      </c>
      <c r="S662" s="8" t="str">
        <f t="shared" si="118"/>
        <v/>
      </c>
      <c r="T662" s="8" t="str">
        <f t="shared" si="119"/>
        <v/>
      </c>
    </row>
    <row r="663" spans="1:20" x14ac:dyDescent="0.3">
      <c r="A663" s="176">
        <v>661</v>
      </c>
      <c r="B663" s="176" t="s">
        <v>7513</v>
      </c>
      <c r="E663" s="6" t="str">
        <f t="shared" si="110"/>
        <v/>
      </c>
      <c r="I663" t="str">
        <f t="shared" si="113"/>
        <v/>
      </c>
      <c r="J663" t="str">
        <f t="shared" si="111"/>
        <v/>
      </c>
      <c r="K663" t="str">
        <f t="shared" si="114"/>
        <v/>
      </c>
      <c r="L663" s="6" t="str">
        <f t="shared" si="115"/>
        <v/>
      </c>
      <c r="N663" s="201" t="s">
        <v>7521</v>
      </c>
      <c r="O663" t="str">
        <f t="shared" si="120"/>
        <v/>
      </c>
      <c r="P663" t="str">
        <f t="shared" si="116"/>
        <v/>
      </c>
      <c r="Q663" s="6" t="str">
        <f t="shared" si="112"/>
        <v/>
      </c>
      <c r="R663" s="6" t="str">
        <f t="shared" si="117"/>
        <v/>
      </c>
      <c r="S663" s="8" t="str">
        <f t="shared" si="118"/>
        <v/>
      </c>
      <c r="T663" s="8" t="str">
        <f t="shared" si="119"/>
        <v/>
      </c>
    </row>
    <row r="664" spans="1:20" x14ac:dyDescent="0.3">
      <c r="A664" s="176">
        <v>662</v>
      </c>
      <c r="B664" s="176" t="s">
        <v>7513</v>
      </c>
      <c r="E664" s="6" t="str">
        <f t="shared" si="110"/>
        <v/>
      </c>
      <c r="I664" t="str">
        <f t="shared" si="113"/>
        <v/>
      </c>
      <c r="J664" t="str">
        <f t="shared" si="111"/>
        <v/>
      </c>
      <c r="K664" t="str">
        <f t="shared" si="114"/>
        <v/>
      </c>
      <c r="L664" s="6" t="str">
        <f t="shared" si="115"/>
        <v/>
      </c>
      <c r="N664" s="201" t="s">
        <v>7521</v>
      </c>
      <c r="O664" t="str">
        <f t="shared" si="120"/>
        <v/>
      </c>
      <c r="P664" t="str">
        <f t="shared" si="116"/>
        <v/>
      </c>
      <c r="Q664" s="6" t="str">
        <f t="shared" si="112"/>
        <v/>
      </c>
      <c r="R664" s="6" t="str">
        <f t="shared" si="117"/>
        <v/>
      </c>
      <c r="S664" s="8" t="str">
        <f t="shared" si="118"/>
        <v/>
      </c>
      <c r="T664" s="8" t="str">
        <f t="shared" si="119"/>
        <v/>
      </c>
    </row>
    <row r="665" spans="1:20" x14ac:dyDescent="0.3">
      <c r="A665" s="176">
        <v>663</v>
      </c>
      <c r="B665" s="176" t="s">
        <v>7513</v>
      </c>
      <c r="E665" s="6" t="str">
        <f t="shared" si="110"/>
        <v/>
      </c>
      <c r="I665" t="str">
        <f t="shared" si="113"/>
        <v/>
      </c>
      <c r="J665" t="str">
        <f t="shared" si="111"/>
        <v/>
      </c>
      <c r="K665" t="str">
        <f t="shared" si="114"/>
        <v/>
      </c>
      <c r="L665" s="6" t="str">
        <f t="shared" si="115"/>
        <v/>
      </c>
      <c r="N665" s="201" t="s">
        <v>7521</v>
      </c>
      <c r="O665" t="str">
        <f t="shared" si="120"/>
        <v/>
      </c>
      <c r="P665" t="str">
        <f t="shared" si="116"/>
        <v/>
      </c>
      <c r="Q665" s="6" t="str">
        <f t="shared" si="112"/>
        <v/>
      </c>
      <c r="R665" s="6" t="str">
        <f t="shared" si="117"/>
        <v/>
      </c>
      <c r="S665" s="8" t="str">
        <f t="shared" si="118"/>
        <v/>
      </c>
      <c r="T665" s="8" t="str">
        <f t="shared" si="119"/>
        <v/>
      </c>
    </row>
    <row r="666" spans="1:20" x14ac:dyDescent="0.3">
      <c r="A666" s="176">
        <v>664</v>
      </c>
      <c r="B666" s="176" t="s">
        <v>7513</v>
      </c>
      <c r="E666" s="6" t="str">
        <f t="shared" si="110"/>
        <v/>
      </c>
      <c r="I666" t="str">
        <f t="shared" si="113"/>
        <v/>
      </c>
      <c r="J666" t="str">
        <f t="shared" si="111"/>
        <v/>
      </c>
      <c r="K666" t="str">
        <f t="shared" si="114"/>
        <v/>
      </c>
      <c r="L666" s="6" t="str">
        <f t="shared" si="115"/>
        <v/>
      </c>
      <c r="N666" s="201" t="s">
        <v>7521</v>
      </c>
      <c r="O666" t="str">
        <f t="shared" si="120"/>
        <v/>
      </c>
      <c r="P666" t="str">
        <f t="shared" si="116"/>
        <v/>
      </c>
      <c r="Q666" s="6" t="str">
        <f t="shared" si="112"/>
        <v/>
      </c>
      <c r="R666" s="6" t="str">
        <f t="shared" si="117"/>
        <v/>
      </c>
      <c r="S666" s="8" t="str">
        <f t="shared" si="118"/>
        <v/>
      </c>
      <c r="T666" s="8" t="str">
        <f t="shared" si="119"/>
        <v/>
      </c>
    </row>
    <row r="667" spans="1:20" x14ac:dyDescent="0.3">
      <c r="A667" s="176">
        <v>665</v>
      </c>
      <c r="B667" s="176" t="s">
        <v>7513</v>
      </c>
      <c r="E667" s="6" t="str">
        <f t="shared" si="110"/>
        <v/>
      </c>
      <c r="I667" t="str">
        <f t="shared" si="113"/>
        <v/>
      </c>
      <c r="J667" t="str">
        <f t="shared" si="111"/>
        <v/>
      </c>
      <c r="K667" t="str">
        <f t="shared" si="114"/>
        <v/>
      </c>
      <c r="L667" s="6" t="str">
        <f t="shared" si="115"/>
        <v/>
      </c>
      <c r="N667" s="201" t="s">
        <v>7521</v>
      </c>
      <c r="O667" t="str">
        <f t="shared" si="120"/>
        <v/>
      </c>
      <c r="P667" t="str">
        <f t="shared" si="116"/>
        <v/>
      </c>
      <c r="Q667" s="6" t="str">
        <f t="shared" si="112"/>
        <v/>
      </c>
      <c r="R667" s="6" t="str">
        <f t="shared" si="117"/>
        <v/>
      </c>
      <c r="S667" s="8" t="str">
        <f t="shared" si="118"/>
        <v/>
      </c>
      <c r="T667" s="8" t="str">
        <f t="shared" si="119"/>
        <v/>
      </c>
    </row>
    <row r="668" spans="1:20" x14ac:dyDescent="0.3">
      <c r="A668" s="176">
        <v>666</v>
      </c>
      <c r="B668" s="176" t="s">
        <v>7513</v>
      </c>
      <c r="E668" s="6" t="str">
        <f t="shared" si="110"/>
        <v/>
      </c>
      <c r="I668" t="str">
        <f t="shared" si="113"/>
        <v/>
      </c>
      <c r="J668" t="str">
        <f t="shared" si="111"/>
        <v/>
      </c>
      <c r="K668" t="str">
        <f t="shared" si="114"/>
        <v/>
      </c>
      <c r="L668" s="6" t="str">
        <f t="shared" si="115"/>
        <v/>
      </c>
      <c r="N668" s="201" t="s">
        <v>7521</v>
      </c>
      <c r="O668" t="str">
        <f t="shared" si="120"/>
        <v/>
      </c>
      <c r="P668" t="str">
        <f t="shared" si="116"/>
        <v/>
      </c>
      <c r="Q668" s="6" t="str">
        <f t="shared" si="112"/>
        <v/>
      </c>
      <c r="R668" s="6" t="str">
        <f t="shared" si="117"/>
        <v/>
      </c>
      <c r="S668" s="8" t="str">
        <f t="shared" si="118"/>
        <v/>
      </c>
      <c r="T668" s="8" t="str">
        <f t="shared" si="119"/>
        <v/>
      </c>
    </row>
    <row r="669" spans="1:20" x14ac:dyDescent="0.3">
      <c r="A669" s="176">
        <v>667</v>
      </c>
      <c r="B669" s="176" t="s">
        <v>7513</v>
      </c>
      <c r="E669" s="6" t="str">
        <f t="shared" si="110"/>
        <v/>
      </c>
      <c r="I669" t="str">
        <f t="shared" si="113"/>
        <v/>
      </c>
      <c r="J669" t="str">
        <f t="shared" si="111"/>
        <v/>
      </c>
      <c r="K669" t="str">
        <f t="shared" si="114"/>
        <v/>
      </c>
      <c r="L669" s="6" t="str">
        <f t="shared" si="115"/>
        <v/>
      </c>
      <c r="N669" s="201" t="s">
        <v>7521</v>
      </c>
      <c r="O669" t="str">
        <f t="shared" si="120"/>
        <v/>
      </c>
      <c r="P669" t="str">
        <f t="shared" si="116"/>
        <v/>
      </c>
      <c r="Q669" s="6" t="str">
        <f t="shared" si="112"/>
        <v/>
      </c>
      <c r="R669" s="6" t="str">
        <f t="shared" si="117"/>
        <v/>
      </c>
      <c r="S669" s="8" t="str">
        <f t="shared" si="118"/>
        <v/>
      </c>
      <c r="T669" s="8" t="str">
        <f t="shared" si="119"/>
        <v/>
      </c>
    </row>
    <row r="670" spans="1:20" x14ac:dyDescent="0.3">
      <c r="A670" s="176">
        <v>668</v>
      </c>
      <c r="B670" s="176" t="s">
        <v>7513</v>
      </c>
      <c r="E670" s="6" t="str">
        <f t="shared" si="110"/>
        <v/>
      </c>
      <c r="I670" t="str">
        <f t="shared" si="113"/>
        <v/>
      </c>
      <c r="J670" t="str">
        <f t="shared" si="111"/>
        <v/>
      </c>
      <c r="K670" t="str">
        <f t="shared" si="114"/>
        <v/>
      </c>
      <c r="L670" s="6" t="str">
        <f t="shared" si="115"/>
        <v/>
      </c>
      <c r="N670" s="201" t="s">
        <v>7521</v>
      </c>
      <c r="O670" t="str">
        <f t="shared" si="120"/>
        <v/>
      </c>
      <c r="P670" t="str">
        <f t="shared" si="116"/>
        <v/>
      </c>
      <c r="Q670" s="6" t="str">
        <f t="shared" si="112"/>
        <v/>
      </c>
      <c r="R670" s="6" t="str">
        <f t="shared" si="117"/>
        <v/>
      </c>
      <c r="S670" s="8" t="str">
        <f t="shared" si="118"/>
        <v/>
      </c>
      <c r="T670" s="8" t="str">
        <f t="shared" si="119"/>
        <v/>
      </c>
    </row>
    <row r="671" spans="1:20" x14ac:dyDescent="0.3">
      <c r="A671" s="176">
        <v>669</v>
      </c>
      <c r="B671" s="176" t="s">
        <v>7513</v>
      </c>
      <c r="E671" s="6" t="str">
        <f t="shared" si="110"/>
        <v/>
      </c>
      <c r="I671" t="str">
        <f t="shared" si="113"/>
        <v/>
      </c>
      <c r="J671" t="str">
        <f t="shared" si="111"/>
        <v/>
      </c>
      <c r="K671" t="str">
        <f t="shared" si="114"/>
        <v/>
      </c>
      <c r="L671" s="6" t="str">
        <f t="shared" si="115"/>
        <v/>
      </c>
      <c r="N671" s="201" t="s">
        <v>7521</v>
      </c>
      <c r="O671" t="str">
        <f t="shared" si="120"/>
        <v/>
      </c>
      <c r="P671" t="str">
        <f t="shared" si="116"/>
        <v/>
      </c>
      <c r="Q671" s="6" t="str">
        <f t="shared" si="112"/>
        <v/>
      </c>
      <c r="R671" s="6" t="str">
        <f t="shared" si="117"/>
        <v/>
      </c>
      <c r="S671" s="8" t="str">
        <f t="shared" si="118"/>
        <v/>
      </c>
      <c r="T671" s="8" t="str">
        <f t="shared" si="119"/>
        <v/>
      </c>
    </row>
    <row r="672" spans="1:20" x14ac:dyDescent="0.3">
      <c r="A672" s="176">
        <v>670</v>
      </c>
      <c r="B672" s="176" t="s">
        <v>7513</v>
      </c>
      <c r="E672" s="6" t="str">
        <f t="shared" si="110"/>
        <v/>
      </c>
      <c r="I672" t="str">
        <f t="shared" si="113"/>
        <v/>
      </c>
      <c r="J672" t="str">
        <f t="shared" si="111"/>
        <v/>
      </c>
      <c r="K672" t="str">
        <f t="shared" si="114"/>
        <v/>
      </c>
      <c r="L672" s="6" t="str">
        <f t="shared" si="115"/>
        <v/>
      </c>
      <c r="N672" s="201" t="s">
        <v>7521</v>
      </c>
      <c r="O672" t="str">
        <f t="shared" si="120"/>
        <v/>
      </c>
      <c r="P672" t="str">
        <f t="shared" si="116"/>
        <v/>
      </c>
      <c r="Q672" s="6" t="str">
        <f t="shared" si="112"/>
        <v/>
      </c>
      <c r="R672" s="6" t="str">
        <f t="shared" si="117"/>
        <v/>
      </c>
      <c r="S672" s="8" t="str">
        <f t="shared" si="118"/>
        <v/>
      </c>
      <c r="T672" s="8" t="str">
        <f t="shared" si="119"/>
        <v/>
      </c>
    </row>
    <row r="673" spans="1:20" x14ac:dyDescent="0.3">
      <c r="A673" s="176">
        <v>671</v>
      </c>
      <c r="B673" s="176" t="s">
        <v>7513</v>
      </c>
      <c r="E673" s="6" t="str">
        <f t="shared" si="110"/>
        <v/>
      </c>
      <c r="I673" t="str">
        <f t="shared" si="113"/>
        <v/>
      </c>
      <c r="J673" t="str">
        <f t="shared" si="111"/>
        <v/>
      </c>
      <c r="K673" t="str">
        <f t="shared" si="114"/>
        <v/>
      </c>
      <c r="L673" s="6" t="str">
        <f t="shared" si="115"/>
        <v/>
      </c>
      <c r="N673" s="201" t="s">
        <v>7521</v>
      </c>
      <c r="O673" t="str">
        <f t="shared" si="120"/>
        <v/>
      </c>
      <c r="P673" t="str">
        <f t="shared" si="116"/>
        <v/>
      </c>
      <c r="Q673" s="6" t="str">
        <f t="shared" si="112"/>
        <v/>
      </c>
      <c r="R673" s="6" t="str">
        <f t="shared" si="117"/>
        <v/>
      </c>
      <c r="S673" s="8" t="str">
        <f t="shared" si="118"/>
        <v/>
      </c>
      <c r="T673" s="8" t="str">
        <f t="shared" si="119"/>
        <v/>
      </c>
    </row>
    <row r="674" spans="1:20" x14ac:dyDescent="0.3">
      <c r="A674" s="176">
        <v>672</v>
      </c>
      <c r="B674" s="176" t="s">
        <v>7513</v>
      </c>
      <c r="E674" s="6" t="str">
        <f t="shared" si="110"/>
        <v/>
      </c>
      <c r="I674" t="str">
        <f t="shared" si="113"/>
        <v/>
      </c>
      <c r="J674" t="str">
        <f t="shared" si="111"/>
        <v/>
      </c>
      <c r="K674" t="str">
        <f t="shared" si="114"/>
        <v/>
      </c>
      <c r="L674" s="6" t="str">
        <f t="shared" si="115"/>
        <v/>
      </c>
      <c r="N674" s="201" t="s">
        <v>7521</v>
      </c>
      <c r="O674" t="str">
        <f t="shared" si="120"/>
        <v/>
      </c>
      <c r="P674" t="str">
        <f t="shared" si="116"/>
        <v/>
      </c>
      <c r="Q674" s="6" t="str">
        <f t="shared" si="112"/>
        <v/>
      </c>
      <c r="R674" s="6" t="str">
        <f t="shared" si="117"/>
        <v/>
      </c>
      <c r="S674" s="8" t="str">
        <f t="shared" si="118"/>
        <v/>
      </c>
      <c r="T674" s="8" t="str">
        <f t="shared" si="119"/>
        <v/>
      </c>
    </row>
    <row r="675" spans="1:20" x14ac:dyDescent="0.3">
      <c r="A675" s="176">
        <v>673</v>
      </c>
      <c r="B675" s="176" t="s">
        <v>7513</v>
      </c>
      <c r="E675" s="6" t="str">
        <f t="shared" si="110"/>
        <v/>
      </c>
      <c r="I675" t="str">
        <f t="shared" si="113"/>
        <v/>
      </c>
      <c r="J675" t="str">
        <f t="shared" si="111"/>
        <v/>
      </c>
      <c r="K675" t="str">
        <f t="shared" si="114"/>
        <v/>
      </c>
      <c r="L675" s="6" t="str">
        <f t="shared" si="115"/>
        <v/>
      </c>
      <c r="N675" s="201" t="s">
        <v>7521</v>
      </c>
      <c r="O675" t="str">
        <f t="shared" si="120"/>
        <v/>
      </c>
      <c r="P675" t="str">
        <f t="shared" si="116"/>
        <v/>
      </c>
      <c r="Q675" s="6" t="str">
        <f t="shared" si="112"/>
        <v/>
      </c>
      <c r="R675" s="6" t="str">
        <f t="shared" si="117"/>
        <v/>
      </c>
      <c r="S675" s="8" t="str">
        <f t="shared" si="118"/>
        <v/>
      </c>
      <c r="T675" s="8" t="str">
        <f t="shared" si="119"/>
        <v/>
      </c>
    </row>
    <row r="676" spans="1:20" x14ac:dyDescent="0.3">
      <c r="A676" s="176">
        <v>674</v>
      </c>
      <c r="B676" s="176" t="s">
        <v>7513</v>
      </c>
      <c r="E676" s="6" t="str">
        <f t="shared" si="110"/>
        <v/>
      </c>
      <c r="I676" t="str">
        <f t="shared" si="113"/>
        <v/>
      </c>
      <c r="J676" t="str">
        <f t="shared" si="111"/>
        <v/>
      </c>
      <c r="K676" t="str">
        <f t="shared" si="114"/>
        <v/>
      </c>
      <c r="L676" s="6" t="str">
        <f t="shared" si="115"/>
        <v/>
      </c>
      <c r="N676" s="201" t="s">
        <v>7521</v>
      </c>
      <c r="O676" t="str">
        <f t="shared" si="120"/>
        <v/>
      </c>
      <c r="P676" t="str">
        <f t="shared" si="116"/>
        <v/>
      </c>
      <c r="Q676" s="6" t="str">
        <f t="shared" si="112"/>
        <v/>
      </c>
      <c r="R676" s="6" t="str">
        <f t="shared" si="117"/>
        <v/>
      </c>
      <c r="S676" s="8" t="str">
        <f t="shared" si="118"/>
        <v/>
      </c>
      <c r="T676" s="8" t="str">
        <f t="shared" si="119"/>
        <v/>
      </c>
    </row>
    <row r="677" spans="1:20" x14ac:dyDescent="0.3">
      <c r="A677" s="176">
        <v>675</v>
      </c>
      <c r="B677" s="176" t="s">
        <v>7513</v>
      </c>
      <c r="E677" s="6" t="str">
        <f t="shared" si="110"/>
        <v/>
      </c>
      <c r="I677" t="str">
        <f t="shared" si="113"/>
        <v/>
      </c>
      <c r="J677" t="str">
        <f t="shared" si="111"/>
        <v/>
      </c>
      <c r="K677" t="str">
        <f t="shared" si="114"/>
        <v/>
      </c>
      <c r="L677" s="6" t="str">
        <f t="shared" si="115"/>
        <v/>
      </c>
      <c r="N677" s="201" t="s">
        <v>7521</v>
      </c>
      <c r="O677" t="str">
        <f t="shared" si="120"/>
        <v/>
      </c>
      <c r="P677" t="str">
        <f t="shared" si="116"/>
        <v/>
      </c>
      <c r="Q677" s="6" t="str">
        <f t="shared" si="112"/>
        <v/>
      </c>
      <c r="R677" s="6" t="str">
        <f t="shared" si="117"/>
        <v/>
      </c>
      <c r="S677" s="8" t="str">
        <f t="shared" si="118"/>
        <v/>
      </c>
      <c r="T677" s="8" t="str">
        <f t="shared" si="119"/>
        <v/>
      </c>
    </row>
    <row r="678" spans="1:20" x14ac:dyDescent="0.3">
      <c r="A678" s="176">
        <v>676</v>
      </c>
      <c r="B678" s="176" t="s">
        <v>7513</v>
      </c>
      <c r="E678" s="6" t="str">
        <f t="shared" si="110"/>
        <v/>
      </c>
      <c r="I678" t="str">
        <f t="shared" si="113"/>
        <v/>
      </c>
      <c r="J678" t="str">
        <f t="shared" si="111"/>
        <v/>
      </c>
      <c r="K678" t="str">
        <f t="shared" si="114"/>
        <v/>
      </c>
      <c r="L678" s="6" t="str">
        <f t="shared" si="115"/>
        <v/>
      </c>
      <c r="N678" s="201" t="s">
        <v>7521</v>
      </c>
      <c r="O678" t="str">
        <f t="shared" si="120"/>
        <v/>
      </c>
      <c r="P678" t="str">
        <f t="shared" si="116"/>
        <v/>
      </c>
      <c r="Q678" s="6" t="str">
        <f t="shared" si="112"/>
        <v/>
      </c>
      <c r="R678" s="6" t="str">
        <f t="shared" si="117"/>
        <v/>
      </c>
      <c r="S678" s="8" t="str">
        <f t="shared" si="118"/>
        <v/>
      </c>
      <c r="T678" s="8" t="str">
        <f t="shared" si="119"/>
        <v/>
      </c>
    </row>
    <row r="679" spans="1:20" x14ac:dyDescent="0.3">
      <c r="A679" s="176">
        <v>677</v>
      </c>
      <c r="B679" s="176" t="s">
        <v>7513</v>
      </c>
      <c r="E679" s="6" t="str">
        <f t="shared" si="110"/>
        <v/>
      </c>
      <c r="I679" t="str">
        <f t="shared" si="113"/>
        <v/>
      </c>
      <c r="J679" t="str">
        <f t="shared" si="111"/>
        <v/>
      </c>
      <c r="K679" t="str">
        <f t="shared" si="114"/>
        <v/>
      </c>
      <c r="L679" s="6" t="str">
        <f t="shared" si="115"/>
        <v/>
      </c>
      <c r="N679" s="201" t="s">
        <v>7521</v>
      </c>
      <c r="O679" t="str">
        <f t="shared" si="120"/>
        <v/>
      </c>
      <c r="P679" t="str">
        <f t="shared" si="116"/>
        <v/>
      </c>
      <c r="Q679" s="6" t="str">
        <f t="shared" si="112"/>
        <v/>
      </c>
      <c r="R679" s="6" t="str">
        <f t="shared" si="117"/>
        <v/>
      </c>
      <c r="S679" s="8" t="str">
        <f t="shared" si="118"/>
        <v/>
      </c>
      <c r="T679" s="8" t="str">
        <f t="shared" si="119"/>
        <v/>
      </c>
    </row>
    <row r="680" spans="1:20" x14ac:dyDescent="0.3">
      <c r="A680" s="176">
        <v>678</v>
      </c>
      <c r="B680" s="176" t="s">
        <v>7513</v>
      </c>
      <c r="E680" s="6" t="str">
        <f t="shared" si="110"/>
        <v/>
      </c>
      <c r="I680" t="str">
        <f t="shared" si="113"/>
        <v/>
      </c>
      <c r="J680" t="str">
        <f t="shared" si="111"/>
        <v/>
      </c>
      <c r="K680" t="str">
        <f t="shared" si="114"/>
        <v/>
      </c>
      <c r="L680" s="6" t="str">
        <f t="shared" si="115"/>
        <v/>
      </c>
      <c r="N680" s="201" t="s">
        <v>7521</v>
      </c>
      <c r="O680" t="str">
        <f t="shared" si="120"/>
        <v/>
      </c>
      <c r="P680" t="str">
        <f t="shared" si="116"/>
        <v/>
      </c>
      <c r="Q680" s="6" t="str">
        <f t="shared" si="112"/>
        <v/>
      </c>
      <c r="R680" s="6" t="str">
        <f t="shared" si="117"/>
        <v/>
      </c>
      <c r="S680" s="8" t="str">
        <f t="shared" si="118"/>
        <v/>
      </c>
      <c r="T680" s="8" t="str">
        <f t="shared" si="119"/>
        <v/>
      </c>
    </row>
    <row r="681" spans="1:20" x14ac:dyDescent="0.3">
      <c r="A681" s="176">
        <v>679</v>
      </c>
      <c r="B681" s="176" t="s">
        <v>7513</v>
      </c>
      <c r="E681" s="6" t="str">
        <f t="shared" si="110"/>
        <v/>
      </c>
      <c r="I681" t="str">
        <f t="shared" si="113"/>
        <v/>
      </c>
      <c r="J681" t="str">
        <f t="shared" si="111"/>
        <v/>
      </c>
      <c r="K681" t="str">
        <f t="shared" si="114"/>
        <v/>
      </c>
      <c r="L681" s="6" t="str">
        <f t="shared" si="115"/>
        <v/>
      </c>
      <c r="N681" s="201" t="s">
        <v>7521</v>
      </c>
      <c r="O681" t="str">
        <f t="shared" si="120"/>
        <v/>
      </c>
      <c r="P681" t="str">
        <f t="shared" si="116"/>
        <v/>
      </c>
      <c r="Q681" s="6" t="str">
        <f t="shared" si="112"/>
        <v/>
      </c>
      <c r="R681" s="6" t="str">
        <f t="shared" si="117"/>
        <v/>
      </c>
      <c r="S681" s="8" t="str">
        <f t="shared" si="118"/>
        <v/>
      </c>
      <c r="T681" s="8" t="str">
        <f t="shared" si="119"/>
        <v/>
      </c>
    </row>
    <row r="682" spans="1:20" x14ac:dyDescent="0.3">
      <c r="A682" s="176">
        <v>680</v>
      </c>
      <c r="B682" s="176" t="s">
        <v>7513</v>
      </c>
      <c r="E682" s="6" t="str">
        <f t="shared" si="110"/>
        <v/>
      </c>
      <c r="I682" t="str">
        <f t="shared" si="113"/>
        <v/>
      </c>
      <c r="J682" t="str">
        <f t="shared" si="111"/>
        <v/>
      </c>
      <c r="K682" t="str">
        <f t="shared" si="114"/>
        <v/>
      </c>
      <c r="L682" s="6" t="str">
        <f t="shared" si="115"/>
        <v/>
      </c>
      <c r="N682" s="201" t="s">
        <v>7521</v>
      </c>
      <c r="O682" t="str">
        <f t="shared" si="120"/>
        <v/>
      </c>
      <c r="P682" t="str">
        <f t="shared" si="116"/>
        <v/>
      </c>
      <c r="Q682" s="6" t="str">
        <f t="shared" si="112"/>
        <v/>
      </c>
      <c r="R682" s="6" t="str">
        <f t="shared" si="117"/>
        <v/>
      </c>
      <c r="S682" s="8" t="str">
        <f t="shared" si="118"/>
        <v/>
      </c>
      <c r="T682" s="8" t="str">
        <f t="shared" si="119"/>
        <v/>
      </c>
    </row>
    <row r="683" spans="1:20" x14ac:dyDescent="0.3">
      <c r="A683" s="176">
        <v>681</v>
      </c>
      <c r="B683" s="176" t="s">
        <v>7513</v>
      </c>
      <c r="E683" s="6" t="str">
        <f t="shared" si="110"/>
        <v/>
      </c>
      <c r="I683" t="str">
        <f t="shared" si="113"/>
        <v/>
      </c>
      <c r="J683" t="str">
        <f t="shared" si="111"/>
        <v/>
      </c>
      <c r="K683" t="str">
        <f t="shared" si="114"/>
        <v/>
      </c>
      <c r="L683" s="6" t="str">
        <f t="shared" si="115"/>
        <v/>
      </c>
      <c r="N683" s="201" t="s">
        <v>7521</v>
      </c>
      <c r="O683" t="str">
        <f t="shared" si="120"/>
        <v/>
      </c>
      <c r="P683" t="str">
        <f t="shared" si="116"/>
        <v/>
      </c>
      <c r="Q683" s="6" t="str">
        <f t="shared" si="112"/>
        <v/>
      </c>
      <c r="R683" s="6" t="str">
        <f t="shared" si="117"/>
        <v/>
      </c>
      <c r="S683" s="8" t="str">
        <f t="shared" si="118"/>
        <v/>
      </c>
      <c r="T683" s="8" t="str">
        <f t="shared" si="119"/>
        <v/>
      </c>
    </row>
    <row r="684" spans="1:20" x14ac:dyDescent="0.3">
      <c r="A684" s="176">
        <v>682</v>
      </c>
      <c r="B684" s="176" t="s">
        <v>7513</v>
      </c>
      <c r="E684" s="6" t="str">
        <f t="shared" si="110"/>
        <v/>
      </c>
      <c r="I684" t="str">
        <f t="shared" si="113"/>
        <v/>
      </c>
      <c r="J684" t="str">
        <f t="shared" si="111"/>
        <v/>
      </c>
      <c r="K684" t="str">
        <f t="shared" si="114"/>
        <v/>
      </c>
      <c r="L684" s="6" t="str">
        <f t="shared" si="115"/>
        <v/>
      </c>
      <c r="N684" s="201" t="s">
        <v>7521</v>
      </c>
      <c r="O684" t="str">
        <f t="shared" si="120"/>
        <v/>
      </c>
      <c r="P684" t="str">
        <f t="shared" si="116"/>
        <v/>
      </c>
      <c r="Q684" s="6" t="str">
        <f t="shared" si="112"/>
        <v/>
      </c>
      <c r="R684" s="6" t="str">
        <f t="shared" si="117"/>
        <v/>
      </c>
      <c r="S684" s="8" t="str">
        <f t="shared" si="118"/>
        <v/>
      </c>
      <c r="T684" s="8" t="str">
        <f t="shared" si="119"/>
        <v/>
      </c>
    </row>
    <row r="685" spans="1:20" x14ac:dyDescent="0.3">
      <c r="A685" s="176">
        <v>683</v>
      </c>
      <c r="B685" s="176" t="s">
        <v>7513</v>
      </c>
      <c r="E685" s="6" t="str">
        <f t="shared" si="110"/>
        <v/>
      </c>
      <c r="I685" t="str">
        <f t="shared" si="113"/>
        <v/>
      </c>
      <c r="J685" t="str">
        <f t="shared" si="111"/>
        <v/>
      </c>
      <c r="K685" t="str">
        <f t="shared" si="114"/>
        <v/>
      </c>
      <c r="L685" s="6" t="str">
        <f t="shared" si="115"/>
        <v/>
      </c>
      <c r="N685" s="201" t="s">
        <v>7521</v>
      </c>
      <c r="O685" t="str">
        <f t="shared" si="120"/>
        <v/>
      </c>
      <c r="P685" t="str">
        <f t="shared" si="116"/>
        <v/>
      </c>
      <c r="Q685" s="6" t="str">
        <f t="shared" si="112"/>
        <v/>
      </c>
      <c r="R685" s="6" t="str">
        <f t="shared" si="117"/>
        <v/>
      </c>
      <c r="S685" s="8" t="str">
        <f t="shared" si="118"/>
        <v/>
      </c>
      <c r="T685" s="8" t="str">
        <f t="shared" si="119"/>
        <v/>
      </c>
    </row>
    <row r="686" spans="1:20" x14ac:dyDescent="0.3">
      <c r="A686" s="176">
        <v>684</v>
      </c>
      <c r="B686" s="176" t="s">
        <v>7513</v>
      </c>
      <c r="E686" s="6" t="str">
        <f t="shared" si="110"/>
        <v/>
      </c>
      <c r="I686" t="str">
        <f t="shared" si="113"/>
        <v/>
      </c>
      <c r="J686" t="str">
        <f t="shared" si="111"/>
        <v/>
      </c>
      <c r="K686" t="str">
        <f t="shared" si="114"/>
        <v/>
      </c>
      <c r="L686" s="6" t="str">
        <f t="shared" si="115"/>
        <v/>
      </c>
      <c r="N686" s="201" t="s">
        <v>7521</v>
      </c>
      <c r="O686" t="str">
        <f t="shared" si="120"/>
        <v/>
      </c>
      <c r="P686" t="str">
        <f t="shared" si="116"/>
        <v/>
      </c>
      <c r="Q686" s="6" t="str">
        <f t="shared" si="112"/>
        <v/>
      </c>
      <c r="R686" s="6" t="str">
        <f t="shared" si="117"/>
        <v/>
      </c>
      <c r="S686" s="8" t="str">
        <f t="shared" si="118"/>
        <v/>
      </c>
      <c r="T686" s="8" t="str">
        <f t="shared" si="119"/>
        <v/>
      </c>
    </row>
    <row r="687" spans="1:20" x14ac:dyDescent="0.3">
      <c r="A687" s="176">
        <v>685</v>
      </c>
      <c r="B687" s="176" t="s">
        <v>7513</v>
      </c>
      <c r="E687" s="6" t="str">
        <f t="shared" si="110"/>
        <v/>
      </c>
      <c r="I687" t="str">
        <f t="shared" si="113"/>
        <v/>
      </c>
      <c r="J687" t="str">
        <f t="shared" si="111"/>
        <v/>
      </c>
      <c r="K687" t="str">
        <f t="shared" si="114"/>
        <v/>
      </c>
      <c r="L687" s="6" t="str">
        <f t="shared" si="115"/>
        <v/>
      </c>
      <c r="N687" s="201" t="s">
        <v>7521</v>
      </c>
      <c r="O687" t="str">
        <f t="shared" si="120"/>
        <v/>
      </c>
      <c r="P687" t="str">
        <f t="shared" si="116"/>
        <v/>
      </c>
      <c r="Q687" s="6" t="str">
        <f t="shared" si="112"/>
        <v/>
      </c>
      <c r="R687" s="6" t="str">
        <f t="shared" si="117"/>
        <v/>
      </c>
      <c r="S687" s="8" t="str">
        <f t="shared" si="118"/>
        <v/>
      </c>
      <c r="T687" s="8" t="str">
        <f t="shared" si="119"/>
        <v/>
      </c>
    </row>
    <row r="688" spans="1:20" x14ac:dyDescent="0.3">
      <c r="A688" s="176">
        <v>686</v>
      </c>
      <c r="B688" s="176" t="s">
        <v>7513</v>
      </c>
      <c r="E688" s="6" t="str">
        <f t="shared" si="110"/>
        <v/>
      </c>
      <c r="I688" t="str">
        <f t="shared" si="113"/>
        <v/>
      </c>
      <c r="J688" t="str">
        <f t="shared" si="111"/>
        <v/>
      </c>
      <c r="K688" t="str">
        <f t="shared" si="114"/>
        <v/>
      </c>
      <c r="L688" s="6" t="str">
        <f t="shared" si="115"/>
        <v/>
      </c>
      <c r="N688" s="201" t="s">
        <v>7521</v>
      </c>
      <c r="O688" t="str">
        <f t="shared" si="120"/>
        <v/>
      </c>
      <c r="P688" t="str">
        <f t="shared" si="116"/>
        <v/>
      </c>
      <c r="Q688" s="6" t="str">
        <f t="shared" si="112"/>
        <v/>
      </c>
      <c r="R688" s="6" t="str">
        <f t="shared" si="117"/>
        <v/>
      </c>
      <c r="S688" s="8" t="str">
        <f t="shared" si="118"/>
        <v/>
      </c>
      <c r="T688" s="8" t="str">
        <f t="shared" si="119"/>
        <v/>
      </c>
    </row>
    <row r="689" spans="1:20" x14ac:dyDescent="0.3">
      <c r="A689" s="176">
        <v>687</v>
      </c>
      <c r="B689" s="176" t="s">
        <v>7513</v>
      </c>
      <c r="E689" s="6" t="str">
        <f t="shared" si="110"/>
        <v/>
      </c>
      <c r="I689" t="str">
        <f t="shared" si="113"/>
        <v/>
      </c>
      <c r="J689" t="str">
        <f t="shared" si="111"/>
        <v/>
      </c>
      <c r="K689" t="str">
        <f t="shared" si="114"/>
        <v/>
      </c>
      <c r="L689" s="6" t="str">
        <f t="shared" si="115"/>
        <v/>
      </c>
      <c r="N689" s="201" t="s">
        <v>7521</v>
      </c>
      <c r="O689" t="str">
        <f t="shared" si="120"/>
        <v/>
      </c>
      <c r="P689" t="str">
        <f t="shared" si="116"/>
        <v/>
      </c>
      <c r="Q689" s="6" t="str">
        <f t="shared" si="112"/>
        <v/>
      </c>
      <c r="R689" s="6" t="str">
        <f t="shared" si="117"/>
        <v/>
      </c>
      <c r="S689" s="8" t="str">
        <f t="shared" si="118"/>
        <v/>
      </c>
      <c r="T689" s="8" t="str">
        <f t="shared" si="119"/>
        <v/>
      </c>
    </row>
    <row r="690" spans="1:20" x14ac:dyDescent="0.3">
      <c r="A690" s="176">
        <v>688</v>
      </c>
      <c r="B690" s="176" t="s">
        <v>7513</v>
      </c>
      <c r="E690" s="6" t="str">
        <f t="shared" si="110"/>
        <v/>
      </c>
      <c r="I690" t="str">
        <f t="shared" si="113"/>
        <v/>
      </c>
      <c r="J690" t="str">
        <f t="shared" si="111"/>
        <v/>
      </c>
      <c r="K690" t="str">
        <f t="shared" si="114"/>
        <v/>
      </c>
      <c r="L690" s="6" t="str">
        <f t="shared" si="115"/>
        <v/>
      </c>
      <c r="N690" s="201" t="s">
        <v>7521</v>
      </c>
      <c r="O690" t="str">
        <f t="shared" si="120"/>
        <v/>
      </c>
      <c r="P690" t="str">
        <f t="shared" si="116"/>
        <v/>
      </c>
      <c r="Q690" s="6" t="str">
        <f t="shared" si="112"/>
        <v/>
      </c>
      <c r="R690" s="6" t="str">
        <f t="shared" si="117"/>
        <v/>
      </c>
      <c r="S690" s="8" t="str">
        <f t="shared" si="118"/>
        <v/>
      </c>
      <c r="T690" s="8" t="str">
        <f t="shared" si="119"/>
        <v/>
      </c>
    </row>
    <row r="691" spans="1:20" x14ac:dyDescent="0.3">
      <c r="A691" s="176">
        <v>689</v>
      </c>
      <c r="B691" s="176" t="s">
        <v>7513</v>
      </c>
      <c r="E691" s="6" t="str">
        <f t="shared" si="110"/>
        <v/>
      </c>
      <c r="I691" t="str">
        <f t="shared" si="113"/>
        <v/>
      </c>
      <c r="J691" t="str">
        <f t="shared" si="111"/>
        <v/>
      </c>
      <c r="K691" t="str">
        <f t="shared" si="114"/>
        <v/>
      </c>
      <c r="L691" s="6" t="str">
        <f t="shared" si="115"/>
        <v/>
      </c>
      <c r="N691" s="201" t="s">
        <v>7521</v>
      </c>
      <c r="O691" t="str">
        <f t="shared" si="120"/>
        <v/>
      </c>
      <c r="P691" t="str">
        <f t="shared" si="116"/>
        <v/>
      </c>
      <c r="Q691" s="6" t="str">
        <f t="shared" si="112"/>
        <v/>
      </c>
      <c r="R691" s="6" t="str">
        <f t="shared" si="117"/>
        <v/>
      </c>
      <c r="S691" s="8" t="str">
        <f t="shared" si="118"/>
        <v/>
      </c>
      <c r="T691" s="8" t="str">
        <f t="shared" si="119"/>
        <v/>
      </c>
    </row>
    <row r="692" spans="1:20" x14ac:dyDescent="0.3">
      <c r="A692" s="176">
        <v>690</v>
      </c>
      <c r="B692" s="176" t="s">
        <v>7513</v>
      </c>
      <c r="E692" s="6" t="str">
        <f t="shared" si="110"/>
        <v/>
      </c>
      <c r="I692" t="str">
        <f t="shared" si="113"/>
        <v/>
      </c>
      <c r="J692" t="str">
        <f t="shared" si="111"/>
        <v/>
      </c>
      <c r="K692" t="str">
        <f t="shared" si="114"/>
        <v/>
      </c>
      <c r="L692" s="6" t="str">
        <f t="shared" si="115"/>
        <v/>
      </c>
      <c r="N692" s="201" t="s">
        <v>7521</v>
      </c>
      <c r="O692" t="str">
        <f t="shared" si="120"/>
        <v/>
      </c>
      <c r="P692" t="str">
        <f t="shared" si="116"/>
        <v/>
      </c>
      <c r="Q692" s="6" t="str">
        <f t="shared" si="112"/>
        <v/>
      </c>
      <c r="R692" s="6" t="str">
        <f t="shared" si="117"/>
        <v/>
      </c>
      <c r="S692" s="8" t="str">
        <f t="shared" si="118"/>
        <v/>
      </c>
      <c r="T692" s="8" t="str">
        <f t="shared" si="119"/>
        <v/>
      </c>
    </row>
    <row r="693" spans="1:20" x14ac:dyDescent="0.3">
      <c r="A693" s="176">
        <v>691</v>
      </c>
      <c r="B693" s="176" t="s">
        <v>7513</v>
      </c>
      <c r="E693" s="6" t="str">
        <f t="shared" si="110"/>
        <v/>
      </c>
      <c r="I693" t="str">
        <f t="shared" si="113"/>
        <v/>
      </c>
      <c r="J693" t="str">
        <f t="shared" si="111"/>
        <v/>
      </c>
      <c r="K693" t="str">
        <f t="shared" si="114"/>
        <v/>
      </c>
      <c r="L693" s="6" t="str">
        <f t="shared" si="115"/>
        <v/>
      </c>
      <c r="N693" s="201" t="s">
        <v>7521</v>
      </c>
      <c r="O693" t="str">
        <f t="shared" si="120"/>
        <v/>
      </c>
      <c r="P693" t="str">
        <f t="shared" si="116"/>
        <v/>
      </c>
      <c r="Q693" s="6" t="str">
        <f t="shared" si="112"/>
        <v/>
      </c>
      <c r="R693" s="6" t="str">
        <f t="shared" si="117"/>
        <v/>
      </c>
      <c r="S693" s="8" t="str">
        <f t="shared" si="118"/>
        <v/>
      </c>
      <c r="T693" s="8" t="str">
        <f t="shared" si="119"/>
        <v/>
      </c>
    </row>
    <row r="694" spans="1:20" x14ac:dyDescent="0.3">
      <c r="A694" s="176">
        <v>692</v>
      </c>
      <c r="B694" s="176" t="s">
        <v>7513</v>
      </c>
      <c r="E694" s="6" t="str">
        <f t="shared" si="110"/>
        <v/>
      </c>
      <c r="I694" t="str">
        <f t="shared" si="113"/>
        <v/>
      </c>
      <c r="J694" t="str">
        <f t="shared" si="111"/>
        <v/>
      </c>
      <c r="K694" t="str">
        <f t="shared" si="114"/>
        <v/>
      </c>
      <c r="L694" s="6" t="str">
        <f t="shared" si="115"/>
        <v/>
      </c>
      <c r="N694" s="201" t="s">
        <v>7521</v>
      </c>
      <c r="O694" t="str">
        <f t="shared" si="120"/>
        <v/>
      </c>
      <c r="P694" t="str">
        <f t="shared" si="116"/>
        <v/>
      </c>
      <c r="Q694" s="6" t="str">
        <f t="shared" si="112"/>
        <v/>
      </c>
      <c r="R694" s="6" t="str">
        <f t="shared" si="117"/>
        <v/>
      </c>
      <c r="S694" s="8" t="str">
        <f t="shared" si="118"/>
        <v/>
      </c>
      <c r="T694" s="8" t="str">
        <f t="shared" si="119"/>
        <v/>
      </c>
    </row>
    <row r="695" spans="1:20" x14ac:dyDescent="0.3">
      <c r="A695" s="176">
        <v>693</v>
      </c>
      <c r="B695" s="176" t="s">
        <v>7513</v>
      </c>
      <c r="E695" s="6" t="str">
        <f t="shared" si="110"/>
        <v/>
      </c>
      <c r="I695" t="str">
        <f t="shared" si="113"/>
        <v/>
      </c>
      <c r="J695" t="str">
        <f t="shared" si="111"/>
        <v/>
      </c>
      <c r="K695" t="str">
        <f t="shared" si="114"/>
        <v/>
      </c>
      <c r="L695" s="6" t="str">
        <f t="shared" si="115"/>
        <v/>
      </c>
      <c r="N695" s="201" t="s">
        <v>7521</v>
      </c>
      <c r="O695" t="str">
        <f t="shared" si="120"/>
        <v/>
      </c>
      <c r="P695" t="str">
        <f t="shared" si="116"/>
        <v/>
      </c>
      <c r="Q695" s="6" t="str">
        <f t="shared" si="112"/>
        <v/>
      </c>
      <c r="R695" s="6" t="str">
        <f t="shared" si="117"/>
        <v/>
      </c>
      <c r="S695" s="8" t="str">
        <f t="shared" si="118"/>
        <v/>
      </c>
      <c r="T695" s="8" t="str">
        <f t="shared" si="119"/>
        <v/>
      </c>
    </row>
    <row r="696" spans="1:20" x14ac:dyDescent="0.3">
      <c r="A696" s="176">
        <v>694</v>
      </c>
      <c r="B696" s="176" t="s">
        <v>7513</v>
      </c>
      <c r="E696" s="6" t="str">
        <f t="shared" si="110"/>
        <v/>
      </c>
      <c r="I696" t="str">
        <f t="shared" si="113"/>
        <v/>
      </c>
      <c r="J696" t="str">
        <f t="shared" si="111"/>
        <v/>
      </c>
      <c r="K696" t="str">
        <f t="shared" si="114"/>
        <v/>
      </c>
      <c r="L696" s="6" t="str">
        <f t="shared" si="115"/>
        <v/>
      </c>
      <c r="N696" s="201" t="s">
        <v>7521</v>
      </c>
      <c r="O696" t="str">
        <f t="shared" si="120"/>
        <v/>
      </c>
      <c r="P696" t="str">
        <f t="shared" si="116"/>
        <v/>
      </c>
      <c r="Q696" s="6" t="str">
        <f t="shared" si="112"/>
        <v/>
      </c>
      <c r="R696" s="6" t="str">
        <f t="shared" si="117"/>
        <v/>
      </c>
      <c r="S696" s="8" t="str">
        <f t="shared" si="118"/>
        <v/>
      </c>
      <c r="T696" s="8" t="str">
        <f t="shared" si="119"/>
        <v/>
      </c>
    </row>
    <row r="697" spans="1:20" x14ac:dyDescent="0.3">
      <c r="A697" s="176">
        <v>695</v>
      </c>
      <c r="B697" s="176" t="s">
        <v>7513</v>
      </c>
      <c r="E697" s="6" t="str">
        <f t="shared" si="110"/>
        <v/>
      </c>
      <c r="I697" t="str">
        <f t="shared" si="113"/>
        <v/>
      </c>
      <c r="J697" t="str">
        <f t="shared" si="111"/>
        <v/>
      </c>
      <c r="K697" t="str">
        <f t="shared" si="114"/>
        <v/>
      </c>
      <c r="L697" s="6" t="str">
        <f t="shared" si="115"/>
        <v/>
      </c>
      <c r="N697" s="201" t="s">
        <v>7521</v>
      </c>
      <c r="O697" t="str">
        <f t="shared" si="120"/>
        <v/>
      </c>
      <c r="P697" t="str">
        <f t="shared" si="116"/>
        <v/>
      </c>
      <c r="Q697" s="6" t="str">
        <f t="shared" si="112"/>
        <v/>
      </c>
      <c r="R697" s="6" t="str">
        <f t="shared" si="117"/>
        <v/>
      </c>
      <c r="S697" s="8" t="str">
        <f t="shared" si="118"/>
        <v/>
      </c>
      <c r="T697" s="8" t="str">
        <f t="shared" si="119"/>
        <v/>
      </c>
    </row>
    <row r="698" spans="1:20" x14ac:dyDescent="0.3">
      <c r="A698" s="176">
        <v>696</v>
      </c>
      <c r="B698" s="176" t="s">
        <v>7513</v>
      </c>
      <c r="E698" s="6" t="str">
        <f t="shared" si="110"/>
        <v/>
      </c>
      <c r="I698" t="str">
        <f t="shared" si="113"/>
        <v/>
      </c>
      <c r="J698" t="str">
        <f t="shared" si="111"/>
        <v/>
      </c>
      <c r="K698" t="str">
        <f t="shared" si="114"/>
        <v/>
      </c>
      <c r="L698" s="6" t="str">
        <f t="shared" si="115"/>
        <v/>
      </c>
      <c r="N698" s="201" t="s">
        <v>7521</v>
      </c>
      <c r="O698" t="str">
        <f t="shared" si="120"/>
        <v/>
      </c>
      <c r="P698" t="str">
        <f t="shared" si="116"/>
        <v/>
      </c>
      <c r="Q698" s="6" t="str">
        <f t="shared" si="112"/>
        <v/>
      </c>
      <c r="R698" s="6" t="str">
        <f t="shared" si="117"/>
        <v/>
      </c>
      <c r="S698" s="8" t="str">
        <f t="shared" si="118"/>
        <v/>
      </c>
      <c r="T698" s="8" t="str">
        <f t="shared" si="119"/>
        <v/>
      </c>
    </row>
    <row r="699" spans="1:20" x14ac:dyDescent="0.3">
      <c r="A699" s="176">
        <v>697</v>
      </c>
      <c r="B699" s="176" t="s">
        <v>7513</v>
      </c>
      <c r="E699" s="6" t="str">
        <f t="shared" si="110"/>
        <v/>
      </c>
      <c r="I699" t="str">
        <f t="shared" si="113"/>
        <v/>
      </c>
      <c r="J699" t="str">
        <f t="shared" si="111"/>
        <v/>
      </c>
      <c r="K699" t="str">
        <f t="shared" si="114"/>
        <v/>
      </c>
      <c r="L699" s="6" t="str">
        <f t="shared" si="115"/>
        <v/>
      </c>
      <c r="N699" s="201" t="s">
        <v>7521</v>
      </c>
      <c r="O699" t="str">
        <f t="shared" si="120"/>
        <v/>
      </c>
      <c r="P699" t="str">
        <f t="shared" si="116"/>
        <v/>
      </c>
      <c r="Q699" s="6" t="str">
        <f t="shared" si="112"/>
        <v/>
      </c>
      <c r="R699" s="6" t="str">
        <f t="shared" si="117"/>
        <v/>
      </c>
      <c r="S699" s="8" t="str">
        <f t="shared" si="118"/>
        <v/>
      </c>
      <c r="T699" s="8" t="str">
        <f t="shared" si="119"/>
        <v/>
      </c>
    </row>
    <row r="700" spans="1:20" x14ac:dyDescent="0.3">
      <c r="A700" s="176">
        <v>698</v>
      </c>
      <c r="B700" s="176" t="s">
        <v>7513</v>
      </c>
      <c r="E700" s="6" t="str">
        <f t="shared" si="110"/>
        <v/>
      </c>
      <c r="I700" t="str">
        <f t="shared" si="113"/>
        <v/>
      </c>
      <c r="J700" t="str">
        <f t="shared" si="111"/>
        <v/>
      </c>
      <c r="K700" t="str">
        <f t="shared" si="114"/>
        <v/>
      </c>
      <c r="L700" s="6" t="str">
        <f t="shared" si="115"/>
        <v/>
      </c>
      <c r="N700" s="201" t="s">
        <v>7521</v>
      </c>
      <c r="O700" t="str">
        <f t="shared" si="120"/>
        <v/>
      </c>
      <c r="P700" t="str">
        <f t="shared" si="116"/>
        <v/>
      </c>
      <c r="Q700" s="6" t="str">
        <f t="shared" si="112"/>
        <v/>
      </c>
      <c r="R700" s="6" t="str">
        <f t="shared" si="117"/>
        <v/>
      </c>
      <c r="S700" s="8" t="str">
        <f t="shared" si="118"/>
        <v/>
      </c>
      <c r="T700" s="8" t="str">
        <f t="shared" si="119"/>
        <v/>
      </c>
    </row>
    <row r="701" spans="1:20" x14ac:dyDescent="0.3">
      <c r="A701" s="176">
        <v>699</v>
      </c>
      <c r="B701" s="176" t="s">
        <v>7513</v>
      </c>
      <c r="E701" s="6" t="str">
        <f t="shared" si="110"/>
        <v/>
      </c>
      <c r="I701" t="str">
        <f t="shared" si="113"/>
        <v/>
      </c>
      <c r="J701" t="str">
        <f t="shared" si="111"/>
        <v/>
      </c>
      <c r="K701" t="str">
        <f t="shared" si="114"/>
        <v/>
      </c>
      <c r="L701" s="6" t="str">
        <f t="shared" si="115"/>
        <v/>
      </c>
      <c r="N701" s="201" t="s">
        <v>7521</v>
      </c>
      <c r="O701" t="str">
        <f t="shared" si="120"/>
        <v/>
      </c>
      <c r="P701" t="str">
        <f t="shared" si="116"/>
        <v/>
      </c>
      <c r="Q701" s="6" t="str">
        <f t="shared" si="112"/>
        <v/>
      </c>
      <c r="R701" s="6" t="str">
        <f t="shared" si="117"/>
        <v/>
      </c>
      <c r="S701" s="8" t="str">
        <f t="shared" si="118"/>
        <v/>
      </c>
      <c r="T701" s="8" t="str">
        <f t="shared" si="119"/>
        <v/>
      </c>
    </row>
    <row r="702" spans="1:20" x14ac:dyDescent="0.3">
      <c r="A702" s="176">
        <v>700</v>
      </c>
      <c r="B702" s="176" t="s">
        <v>7513</v>
      </c>
      <c r="E702" s="6" t="str">
        <f t="shared" si="110"/>
        <v/>
      </c>
      <c r="I702" t="str">
        <f t="shared" si="113"/>
        <v/>
      </c>
      <c r="J702" t="str">
        <f t="shared" si="111"/>
        <v/>
      </c>
      <c r="K702" t="str">
        <f t="shared" si="114"/>
        <v/>
      </c>
      <c r="L702" s="6" t="str">
        <f t="shared" si="115"/>
        <v/>
      </c>
      <c r="N702" s="201" t="s">
        <v>7521</v>
      </c>
      <c r="O702" t="str">
        <f t="shared" si="120"/>
        <v/>
      </c>
      <c r="P702" t="str">
        <f t="shared" si="116"/>
        <v/>
      </c>
      <c r="Q702" s="6" t="str">
        <f t="shared" si="112"/>
        <v/>
      </c>
      <c r="R702" s="6" t="str">
        <f t="shared" si="117"/>
        <v/>
      </c>
      <c r="S702" s="8" t="str">
        <f t="shared" si="118"/>
        <v/>
      </c>
      <c r="T702" s="8" t="str">
        <f t="shared" si="119"/>
        <v/>
      </c>
    </row>
    <row r="703" spans="1:20" x14ac:dyDescent="0.3">
      <c r="A703" s="176">
        <v>701</v>
      </c>
      <c r="B703" s="176" t="s">
        <v>7513</v>
      </c>
      <c r="E703" s="6" t="str">
        <f t="shared" si="110"/>
        <v/>
      </c>
      <c r="I703" t="str">
        <f t="shared" si="113"/>
        <v/>
      </c>
      <c r="J703" t="str">
        <f t="shared" si="111"/>
        <v/>
      </c>
      <c r="K703" t="str">
        <f t="shared" si="114"/>
        <v/>
      </c>
      <c r="L703" s="6" t="str">
        <f t="shared" si="115"/>
        <v/>
      </c>
      <c r="N703" s="201" t="s">
        <v>7521</v>
      </c>
      <c r="O703" t="str">
        <f t="shared" si="120"/>
        <v/>
      </c>
      <c r="P703" t="str">
        <f t="shared" si="116"/>
        <v/>
      </c>
      <c r="Q703" s="6" t="str">
        <f t="shared" si="112"/>
        <v/>
      </c>
      <c r="R703" s="6" t="str">
        <f t="shared" si="117"/>
        <v/>
      </c>
      <c r="S703" s="8" t="str">
        <f t="shared" si="118"/>
        <v/>
      </c>
      <c r="T703" s="8" t="str">
        <f t="shared" si="119"/>
        <v/>
      </c>
    </row>
    <row r="704" spans="1:20" x14ac:dyDescent="0.3">
      <c r="A704" s="176">
        <v>702</v>
      </c>
      <c r="B704" s="176" t="s">
        <v>7513</v>
      </c>
      <c r="E704" s="6" t="str">
        <f t="shared" si="110"/>
        <v/>
      </c>
      <c r="I704" t="str">
        <f t="shared" si="113"/>
        <v/>
      </c>
      <c r="J704" t="str">
        <f t="shared" si="111"/>
        <v/>
      </c>
      <c r="K704" t="str">
        <f t="shared" si="114"/>
        <v/>
      </c>
      <c r="L704" s="6" t="str">
        <f t="shared" si="115"/>
        <v/>
      </c>
      <c r="N704" s="201" t="s">
        <v>7521</v>
      </c>
      <c r="O704" t="str">
        <f t="shared" si="120"/>
        <v/>
      </c>
      <c r="P704" t="str">
        <f t="shared" si="116"/>
        <v/>
      </c>
      <c r="Q704" s="6" t="str">
        <f t="shared" si="112"/>
        <v/>
      </c>
      <c r="R704" s="6" t="str">
        <f t="shared" si="117"/>
        <v/>
      </c>
      <c r="S704" s="8" t="str">
        <f t="shared" si="118"/>
        <v/>
      </c>
      <c r="T704" s="8" t="str">
        <f t="shared" si="119"/>
        <v/>
      </c>
    </row>
    <row r="705" spans="1:20" x14ac:dyDescent="0.3">
      <c r="A705" s="176">
        <v>703</v>
      </c>
      <c r="B705" s="176" t="s">
        <v>7513</v>
      </c>
      <c r="E705" s="6" t="str">
        <f t="shared" si="110"/>
        <v/>
      </c>
      <c r="I705" t="str">
        <f t="shared" si="113"/>
        <v/>
      </c>
      <c r="J705" t="str">
        <f t="shared" si="111"/>
        <v/>
      </c>
      <c r="K705" t="str">
        <f t="shared" si="114"/>
        <v/>
      </c>
      <c r="L705" s="6" t="str">
        <f t="shared" si="115"/>
        <v/>
      </c>
      <c r="N705" s="201" t="s">
        <v>7521</v>
      </c>
      <c r="O705" t="str">
        <f t="shared" si="120"/>
        <v/>
      </c>
      <c r="P705" t="str">
        <f t="shared" si="116"/>
        <v/>
      </c>
      <c r="Q705" s="6" t="str">
        <f t="shared" si="112"/>
        <v/>
      </c>
      <c r="R705" s="6" t="str">
        <f t="shared" si="117"/>
        <v/>
      </c>
      <c r="S705" s="8" t="str">
        <f t="shared" si="118"/>
        <v/>
      </c>
      <c r="T705" s="8" t="str">
        <f t="shared" si="119"/>
        <v/>
      </c>
    </row>
    <row r="706" spans="1:20" x14ac:dyDescent="0.3">
      <c r="A706" s="176">
        <v>704</v>
      </c>
      <c r="B706" s="176" t="s">
        <v>7513</v>
      </c>
      <c r="E706" s="6" t="str">
        <f t="shared" si="110"/>
        <v/>
      </c>
      <c r="I706" t="str">
        <f t="shared" si="113"/>
        <v/>
      </c>
      <c r="J706" t="str">
        <f t="shared" si="111"/>
        <v/>
      </c>
      <c r="K706" t="str">
        <f t="shared" si="114"/>
        <v/>
      </c>
      <c r="L706" s="6" t="str">
        <f t="shared" si="115"/>
        <v/>
      </c>
      <c r="N706" s="201" t="s">
        <v>7521</v>
      </c>
      <c r="O706" t="str">
        <f t="shared" si="120"/>
        <v/>
      </c>
      <c r="P706" t="str">
        <f t="shared" si="116"/>
        <v/>
      </c>
      <c r="Q706" s="6" t="str">
        <f t="shared" si="112"/>
        <v/>
      </c>
      <c r="R706" s="6" t="str">
        <f t="shared" si="117"/>
        <v/>
      </c>
      <c r="S706" s="8" t="str">
        <f t="shared" si="118"/>
        <v/>
      </c>
      <c r="T706" s="8" t="str">
        <f t="shared" si="119"/>
        <v/>
      </c>
    </row>
    <row r="707" spans="1:20" x14ac:dyDescent="0.3">
      <c r="A707" s="176">
        <v>705</v>
      </c>
      <c r="B707" s="176" t="s">
        <v>7513</v>
      </c>
      <c r="E707" s="6" t="str">
        <f t="shared" ref="E707:E770" si="121">IFERROR(VLOOKUP(D707,Rate,3,FALSE),"")</f>
        <v/>
      </c>
      <c r="I707" t="str">
        <f t="shared" si="113"/>
        <v/>
      </c>
      <c r="J707" t="str">
        <f t="shared" ref="J707:J770" si="122">IFERROR(VLOOKUP(B707,ExchangeFee,2,FALSE)*I707,"")</f>
        <v/>
      </c>
      <c r="K707" t="str">
        <f t="shared" si="114"/>
        <v/>
      </c>
      <c r="L707" s="6" t="str">
        <f t="shared" si="115"/>
        <v/>
      </c>
      <c r="N707" s="201" t="s">
        <v>7521</v>
      </c>
      <c r="O707" t="str">
        <f t="shared" si="120"/>
        <v/>
      </c>
      <c r="P707" t="str">
        <f t="shared" si="116"/>
        <v/>
      </c>
      <c r="Q707" s="6" t="str">
        <f t="shared" ref="Q707:Q770" si="123">IFERROR(VLOOKUP(B707,ExchangeFee,2,FALSE)*P707,"")</f>
        <v/>
      </c>
      <c r="R707" s="6" t="str">
        <f t="shared" si="117"/>
        <v/>
      </c>
      <c r="S707" s="8" t="str">
        <f t="shared" si="118"/>
        <v/>
      </c>
      <c r="T707" s="8" t="str">
        <f t="shared" si="119"/>
        <v/>
      </c>
    </row>
    <row r="708" spans="1:20" x14ac:dyDescent="0.3">
      <c r="A708" s="176">
        <v>706</v>
      </c>
      <c r="B708" s="176" t="s">
        <v>7513</v>
      </c>
      <c r="E708" s="6" t="str">
        <f t="shared" si="121"/>
        <v/>
      </c>
      <c r="I708" t="str">
        <f t="shared" ref="I708:I771" si="124">IFERROR(H708/G708,"")</f>
        <v/>
      </c>
      <c r="J708" t="str">
        <f t="shared" si="122"/>
        <v/>
      </c>
      <c r="K708" t="str">
        <f t="shared" ref="K708:K771" si="125">IFERROR(I708-J708,"")</f>
        <v/>
      </c>
      <c r="L708" s="6" t="str">
        <f t="shared" ref="L708:L771" si="126">IFERROR(K708*G708,"")</f>
        <v/>
      </c>
      <c r="N708" s="201" t="s">
        <v>7521</v>
      </c>
      <c r="O708" t="str">
        <f t="shared" si="120"/>
        <v/>
      </c>
      <c r="P708" t="str">
        <f t="shared" ref="P708:P771" si="127">IFERROR(O708*N708,"")</f>
        <v/>
      </c>
      <c r="Q708" s="6" t="str">
        <f t="shared" si="123"/>
        <v/>
      </c>
      <c r="R708" s="6" t="str">
        <f t="shared" ref="R708:R771" si="128">IFERROR(P708-Q708,"")</f>
        <v/>
      </c>
      <c r="S708" s="8" t="str">
        <f t="shared" ref="S708:S771" si="129">IFERROR((N708-G708)/G708,"")</f>
        <v/>
      </c>
      <c r="T708" s="8" t="str">
        <f t="shared" ref="T708:T771" si="130">IFERROR((R708-H708)/H708,"")</f>
        <v/>
      </c>
    </row>
    <row r="709" spans="1:20" x14ac:dyDescent="0.3">
      <c r="A709" s="176">
        <v>707</v>
      </c>
      <c r="B709" s="176" t="s">
        <v>7513</v>
      </c>
      <c r="E709" s="6" t="str">
        <f t="shared" si="121"/>
        <v/>
      </c>
      <c r="I709" t="str">
        <f t="shared" si="124"/>
        <v/>
      </c>
      <c r="J709" t="str">
        <f t="shared" si="122"/>
        <v/>
      </c>
      <c r="K709" t="str">
        <f t="shared" si="125"/>
        <v/>
      </c>
      <c r="L709" s="6" t="str">
        <f t="shared" si="126"/>
        <v/>
      </c>
      <c r="N709" s="201" t="s">
        <v>7521</v>
      </c>
      <c r="O709" t="str">
        <f t="shared" ref="O709:O772" si="131">K709</f>
        <v/>
      </c>
      <c r="P709" t="str">
        <f t="shared" si="127"/>
        <v/>
      </c>
      <c r="Q709" s="6" t="str">
        <f t="shared" si="123"/>
        <v/>
      </c>
      <c r="R709" s="6" t="str">
        <f t="shared" si="128"/>
        <v/>
      </c>
      <c r="S709" s="8" t="str">
        <f t="shared" si="129"/>
        <v/>
      </c>
      <c r="T709" s="8" t="str">
        <f t="shared" si="130"/>
        <v/>
      </c>
    </row>
    <row r="710" spans="1:20" x14ac:dyDescent="0.3">
      <c r="A710" s="176">
        <v>708</v>
      </c>
      <c r="B710" s="176" t="s">
        <v>7513</v>
      </c>
      <c r="E710" s="6" t="str">
        <f t="shared" si="121"/>
        <v/>
      </c>
      <c r="I710" t="str">
        <f t="shared" si="124"/>
        <v/>
      </c>
      <c r="J710" t="str">
        <f t="shared" si="122"/>
        <v/>
      </c>
      <c r="K710" t="str">
        <f t="shared" si="125"/>
        <v/>
      </c>
      <c r="L710" s="6" t="str">
        <f t="shared" si="126"/>
        <v/>
      </c>
      <c r="N710" s="201" t="s">
        <v>7521</v>
      </c>
      <c r="O710" t="str">
        <f t="shared" si="131"/>
        <v/>
      </c>
      <c r="P710" t="str">
        <f t="shared" si="127"/>
        <v/>
      </c>
      <c r="Q710" s="6" t="str">
        <f t="shared" si="123"/>
        <v/>
      </c>
      <c r="R710" s="6" t="str">
        <f t="shared" si="128"/>
        <v/>
      </c>
      <c r="S710" s="8" t="str">
        <f t="shared" si="129"/>
        <v/>
      </c>
      <c r="T710" s="8" t="str">
        <f t="shared" si="130"/>
        <v/>
      </c>
    </row>
    <row r="711" spans="1:20" x14ac:dyDescent="0.3">
      <c r="A711" s="176">
        <v>709</v>
      </c>
      <c r="B711" s="176" t="s">
        <v>7513</v>
      </c>
      <c r="E711" s="6" t="str">
        <f t="shared" si="121"/>
        <v/>
      </c>
      <c r="I711" t="str">
        <f t="shared" si="124"/>
        <v/>
      </c>
      <c r="J711" t="str">
        <f t="shared" si="122"/>
        <v/>
      </c>
      <c r="K711" t="str">
        <f t="shared" si="125"/>
        <v/>
      </c>
      <c r="L711" s="6" t="str">
        <f t="shared" si="126"/>
        <v/>
      </c>
      <c r="N711" s="201" t="s">
        <v>7521</v>
      </c>
      <c r="O711" t="str">
        <f t="shared" si="131"/>
        <v/>
      </c>
      <c r="P711" t="str">
        <f t="shared" si="127"/>
        <v/>
      </c>
      <c r="Q711" s="6" t="str">
        <f t="shared" si="123"/>
        <v/>
      </c>
      <c r="R711" s="6" t="str">
        <f t="shared" si="128"/>
        <v/>
      </c>
      <c r="S711" s="8" t="str">
        <f t="shared" si="129"/>
        <v/>
      </c>
      <c r="T711" s="8" t="str">
        <f t="shared" si="130"/>
        <v/>
      </c>
    </row>
    <row r="712" spans="1:20" x14ac:dyDescent="0.3">
      <c r="A712" s="176">
        <v>710</v>
      </c>
      <c r="B712" s="176" t="s">
        <v>7513</v>
      </c>
      <c r="E712" s="6" t="str">
        <f t="shared" si="121"/>
        <v/>
      </c>
      <c r="I712" t="str">
        <f t="shared" si="124"/>
        <v/>
      </c>
      <c r="J712" t="str">
        <f t="shared" si="122"/>
        <v/>
      </c>
      <c r="K712" t="str">
        <f t="shared" si="125"/>
        <v/>
      </c>
      <c r="L712" s="6" t="str">
        <f t="shared" si="126"/>
        <v/>
      </c>
      <c r="N712" s="201" t="s">
        <v>7521</v>
      </c>
      <c r="O712" t="str">
        <f t="shared" si="131"/>
        <v/>
      </c>
      <c r="P712" t="str">
        <f t="shared" si="127"/>
        <v/>
      </c>
      <c r="Q712" s="6" t="str">
        <f t="shared" si="123"/>
        <v/>
      </c>
      <c r="R712" s="6" t="str">
        <f t="shared" si="128"/>
        <v/>
      </c>
      <c r="S712" s="8" t="str">
        <f t="shared" si="129"/>
        <v/>
      </c>
      <c r="T712" s="8" t="str">
        <f t="shared" si="130"/>
        <v/>
      </c>
    </row>
    <row r="713" spans="1:20" x14ac:dyDescent="0.3">
      <c r="A713" s="176">
        <v>711</v>
      </c>
      <c r="B713" s="176" t="s">
        <v>7513</v>
      </c>
      <c r="E713" s="6" t="str">
        <f t="shared" si="121"/>
        <v/>
      </c>
      <c r="I713" t="str">
        <f t="shared" si="124"/>
        <v/>
      </c>
      <c r="J713" t="str">
        <f t="shared" si="122"/>
        <v/>
      </c>
      <c r="K713" t="str">
        <f t="shared" si="125"/>
        <v/>
      </c>
      <c r="L713" s="6" t="str">
        <f t="shared" si="126"/>
        <v/>
      </c>
      <c r="N713" s="201" t="s">
        <v>7521</v>
      </c>
      <c r="O713" t="str">
        <f t="shared" si="131"/>
        <v/>
      </c>
      <c r="P713" t="str">
        <f t="shared" si="127"/>
        <v/>
      </c>
      <c r="Q713" s="6" t="str">
        <f t="shared" si="123"/>
        <v/>
      </c>
      <c r="R713" s="6" t="str">
        <f t="shared" si="128"/>
        <v/>
      </c>
      <c r="S713" s="8" t="str">
        <f t="shared" si="129"/>
        <v/>
      </c>
      <c r="T713" s="8" t="str">
        <f t="shared" si="130"/>
        <v/>
      </c>
    </row>
    <row r="714" spans="1:20" x14ac:dyDescent="0.3">
      <c r="A714" s="176">
        <v>712</v>
      </c>
      <c r="B714" s="176" t="s">
        <v>7513</v>
      </c>
      <c r="E714" s="6" t="str">
        <f t="shared" si="121"/>
        <v/>
      </c>
      <c r="I714" t="str">
        <f t="shared" si="124"/>
        <v/>
      </c>
      <c r="J714" t="str">
        <f t="shared" si="122"/>
        <v/>
      </c>
      <c r="K714" t="str">
        <f t="shared" si="125"/>
        <v/>
      </c>
      <c r="L714" s="6" t="str">
        <f t="shared" si="126"/>
        <v/>
      </c>
      <c r="N714" s="201" t="s">
        <v>7521</v>
      </c>
      <c r="O714" t="str">
        <f t="shared" si="131"/>
        <v/>
      </c>
      <c r="P714" t="str">
        <f t="shared" si="127"/>
        <v/>
      </c>
      <c r="Q714" s="6" t="str">
        <f t="shared" si="123"/>
        <v/>
      </c>
      <c r="R714" s="6" t="str">
        <f t="shared" si="128"/>
        <v/>
      </c>
      <c r="S714" s="8" t="str">
        <f t="shared" si="129"/>
        <v/>
      </c>
      <c r="T714" s="8" t="str">
        <f t="shared" si="130"/>
        <v/>
      </c>
    </row>
    <row r="715" spans="1:20" x14ac:dyDescent="0.3">
      <c r="A715" s="176">
        <v>713</v>
      </c>
      <c r="B715" s="176" t="s">
        <v>7513</v>
      </c>
      <c r="E715" s="6" t="str">
        <f t="shared" si="121"/>
        <v/>
      </c>
      <c r="I715" t="str">
        <f t="shared" si="124"/>
        <v/>
      </c>
      <c r="J715" t="str">
        <f t="shared" si="122"/>
        <v/>
      </c>
      <c r="K715" t="str">
        <f t="shared" si="125"/>
        <v/>
      </c>
      <c r="L715" s="6" t="str">
        <f t="shared" si="126"/>
        <v/>
      </c>
      <c r="N715" s="201" t="s">
        <v>7521</v>
      </c>
      <c r="O715" t="str">
        <f t="shared" si="131"/>
        <v/>
      </c>
      <c r="P715" t="str">
        <f t="shared" si="127"/>
        <v/>
      </c>
      <c r="Q715" s="6" t="str">
        <f t="shared" si="123"/>
        <v/>
      </c>
      <c r="R715" s="6" t="str">
        <f t="shared" si="128"/>
        <v/>
      </c>
      <c r="S715" s="8" t="str">
        <f t="shared" si="129"/>
        <v/>
      </c>
      <c r="T715" s="8" t="str">
        <f t="shared" si="130"/>
        <v/>
      </c>
    </row>
    <row r="716" spans="1:20" x14ac:dyDescent="0.3">
      <c r="A716" s="176">
        <v>714</v>
      </c>
      <c r="B716" s="176" t="s">
        <v>7513</v>
      </c>
      <c r="E716" s="6" t="str">
        <f t="shared" si="121"/>
        <v/>
      </c>
      <c r="I716" t="str">
        <f t="shared" si="124"/>
        <v/>
      </c>
      <c r="J716" t="str">
        <f t="shared" si="122"/>
        <v/>
      </c>
      <c r="K716" t="str">
        <f t="shared" si="125"/>
        <v/>
      </c>
      <c r="L716" s="6" t="str">
        <f t="shared" si="126"/>
        <v/>
      </c>
      <c r="N716" s="201" t="s">
        <v>7521</v>
      </c>
      <c r="O716" t="str">
        <f t="shared" si="131"/>
        <v/>
      </c>
      <c r="P716" t="str">
        <f t="shared" si="127"/>
        <v/>
      </c>
      <c r="Q716" s="6" t="str">
        <f t="shared" si="123"/>
        <v/>
      </c>
      <c r="R716" s="6" t="str">
        <f t="shared" si="128"/>
        <v/>
      </c>
      <c r="S716" s="8" t="str">
        <f t="shared" si="129"/>
        <v/>
      </c>
      <c r="T716" s="8" t="str">
        <f t="shared" si="130"/>
        <v/>
      </c>
    </row>
    <row r="717" spans="1:20" x14ac:dyDescent="0.3">
      <c r="A717" s="176">
        <v>715</v>
      </c>
      <c r="B717" s="176" t="s">
        <v>7513</v>
      </c>
      <c r="E717" s="6" t="str">
        <f t="shared" si="121"/>
        <v/>
      </c>
      <c r="I717" t="str">
        <f t="shared" si="124"/>
        <v/>
      </c>
      <c r="J717" t="str">
        <f t="shared" si="122"/>
        <v/>
      </c>
      <c r="K717" t="str">
        <f t="shared" si="125"/>
        <v/>
      </c>
      <c r="L717" s="6" t="str">
        <f t="shared" si="126"/>
        <v/>
      </c>
      <c r="N717" s="201" t="s">
        <v>7521</v>
      </c>
      <c r="O717" t="str">
        <f t="shared" si="131"/>
        <v/>
      </c>
      <c r="P717" t="str">
        <f t="shared" si="127"/>
        <v/>
      </c>
      <c r="Q717" s="6" t="str">
        <f t="shared" si="123"/>
        <v/>
      </c>
      <c r="R717" s="6" t="str">
        <f t="shared" si="128"/>
        <v/>
      </c>
      <c r="S717" s="8" t="str">
        <f t="shared" si="129"/>
        <v/>
      </c>
      <c r="T717" s="8" t="str">
        <f t="shared" si="130"/>
        <v/>
      </c>
    </row>
    <row r="718" spans="1:20" x14ac:dyDescent="0.3">
      <c r="A718" s="176">
        <v>716</v>
      </c>
      <c r="B718" s="176" t="s">
        <v>7513</v>
      </c>
      <c r="E718" s="6" t="str">
        <f t="shared" si="121"/>
        <v/>
      </c>
      <c r="I718" t="str">
        <f t="shared" si="124"/>
        <v/>
      </c>
      <c r="J718" t="str">
        <f t="shared" si="122"/>
        <v/>
      </c>
      <c r="K718" t="str">
        <f t="shared" si="125"/>
        <v/>
      </c>
      <c r="L718" s="6" t="str">
        <f t="shared" si="126"/>
        <v/>
      </c>
      <c r="N718" s="201" t="s">
        <v>7521</v>
      </c>
      <c r="O718" t="str">
        <f t="shared" si="131"/>
        <v/>
      </c>
      <c r="P718" t="str">
        <f t="shared" si="127"/>
        <v/>
      </c>
      <c r="Q718" s="6" t="str">
        <f t="shared" si="123"/>
        <v/>
      </c>
      <c r="R718" s="6" t="str">
        <f t="shared" si="128"/>
        <v/>
      </c>
      <c r="S718" s="8" t="str">
        <f t="shared" si="129"/>
        <v/>
      </c>
      <c r="T718" s="8" t="str">
        <f t="shared" si="130"/>
        <v/>
      </c>
    </row>
    <row r="719" spans="1:20" x14ac:dyDescent="0.3">
      <c r="A719" s="176">
        <v>717</v>
      </c>
      <c r="B719" s="176" t="s">
        <v>7513</v>
      </c>
      <c r="E719" s="6" t="str">
        <f t="shared" si="121"/>
        <v/>
      </c>
      <c r="I719" t="str">
        <f t="shared" si="124"/>
        <v/>
      </c>
      <c r="J719" t="str">
        <f t="shared" si="122"/>
        <v/>
      </c>
      <c r="K719" t="str">
        <f t="shared" si="125"/>
        <v/>
      </c>
      <c r="L719" s="6" t="str">
        <f t="shared" si="126"/>
        <v/>
      </c>
      <c r="N719" s="201" t="s">
        <v>7521</v>
      </c>
      <c r="O719" t="str">
        <f t="shared" si="131"/>
        <v/>
      </c>
      <c r="P719" t="str">
        <f t="shared" si="127"/>
        <v/>
      </c>
      <c r="Q719" s="6" t="str">
        <f t="shared" si="123"/>
        <v/>
      </c>
      <c r="R719" s="6" t="str">
        <f t="shared" si="128"/>
        <v/>
      </c>
      <c r="S719" s="8" t="str">
        <f t="shared" si="129"/>
        <v/>
      </c>
      <c r="T719" s="8" t="str">
        <f t="shared" si="130"/>
        <v/>
      </c>
    </row>
    <row r="720" spans="1:20" x14ac:dyDescent="0.3">
      <c r="A720" s="176">
        <v>718</v>
      </c>
      <c r="B720" s="176" t="s">
        <v>7513</v>
      </c>
      <c r="E720" s="6" t="str">
        <f t="shared" si="121"/>
        <v/>
      </c>
      <c r="I720" t="str">
        <f t="shared" si="124"/>
        <v/>
      </c>
      <c r="J720" t="str">
        <f t="shared" si="122"/>
        <v/>
      </c>
      <c r="K720" t="str">
        <f t="shared" si="125"/>
        <v/>
      </c>
      <c r="L720" s="6" t="str">
        <f t="shared" si="126"/>
        <v/>
      </c>
      <c r="N720" s="201" t="s">
        <v>7521</v>
      </c>
      <c r="O720" t="str">
        <f t="shared" si="131"/>
        <v/>
      </c>
      <c r="P720" t="str">
        <f t="shared" si="127"/>
        <v/>
      </c>
      <c r="Q720" s="6" t="str">
        <f t="shared" si="123"/>
        <v/>
      </c>
      <c r="R720" s="6" t="str">
        <f t="shared" si="128"/>
        <v/>
      </c>
      <c r="S720" s="8" t="str">
        <f t="shared" si="129"/>
        <v/>
      </c>
      <c r="T720" s="8" t="str">
        <f t="shared" si="130"/>
        <v/>
      </c>
    </row>
    <row r="721" spans="1:20" x14ac:dyDescent="0.3">
      <c r="A721" s="176">
        <v>719</v>
      </c>
      <c r="B721" s="176" t="s">
        <v>7513</v>
      </c>
      <c r="E721" s="6" t="str">
        <f t="shared" si="121"/>
        <v/>
      </c>
      <c r="I721" t="str">
        <f t="shared" si="124"/>
        <v/>
      </c>
      <c r="J721" t="str">
        <f t="shared" si="122"/>
        <v/>
      </c>
      <c r="K721" t="str">
        <f t="shared" si="125"/>
        <v/>
      </c>
      <c r="L721" s="6" t="str">
        <f t="shared" si="126"/>
        <v/>
      </c>
      <c r="N721" s="201" t="s">
        <v>7521</v>
      </c>
      <c r="O721" t="str">
        <f t="shared" si="131"/>
        <v/>
      </c>
      <c r="P721" t="str">
        <f t="shared" si="127"/>
        <v/>
      </c>
      <c r="Q721" s="6" t="str">
        <f t="shared" si="123"/>
        <v/>
      </c>
      <c r="R721" s="6" t="str">
        <f t="shared" si="128"/>
        <v/>
      </c>
      <c r="S721" s="8" t="str">
        <f t="shared" si="129"/>
        <v/>
      </c>
      <c r="T721" s="8" t="str">
        <f t="shared" si="130"/>
        <v/>
      </c>
    </row>
    <row r="722" spans="1:20" x14ac:dyDescent="0.3">
      <c r="A722" s="176">
        <v>720</v>
      </c>
      <c r="B722" s="176" t="s">
        <v>7513</v>
      </c>
      <c r="E722" s="6" t="str">
        <f t="shared" si="121"/>
        <v/>
      </c>
      <c r="I722" t="str">
        <f t="shared" si="124"/>
        <v/>
      </c>
      <c r="J722" t="str">
        <f t="shared" si="122"/>
        <v/>
      </c>
      <c r="K722" t="str">
        <f t="shared" si="125"/>
        <v/>
      </c>
      <c r="L722" s="6" t="str">
        <f t="shared" si="126"/>
        <v/>
      </c>
      <c r="N722" s="201" t="s">
        <v>7521</v>
      </c>
      <c r="O722" t="str">
        <f t="shared" si="131"/>
        <v/>
      </c>
      <c r="P722" t="str">
        <f t="shared" si="127"/>
        <v/>
      </c>
      <c r="Q722" s="6" t="str">
        <f t="shared" si="123"/>
        <v/>
      </c>
      <c r="R722" s="6" t="str">
        <f t="shared" si="128"/>
        <v/>
      </c>
      <c r="S722" s="8" t="str">
        <f t="shared" si="129"/>
        <v/>
      </c>
      <c r="T722" s="8" t="str">
        <f t="shared" si="130"/>
        <v/>
      </c>
    </row>
    <row r="723" spans="1:20" x14ac:dyDescent="0.3">
      <c r="A723" s="176">
        <v>721</v>
      </c>
      <c r="B723" s="176" t="s">
        <v>7513</v>
      </c>
      <c r="E723" s="6" t="str">
        <f t="shared" si="121"/>
        <v/>
      </c>
      <c r="I723" t="str">
        <f t="shared" si="124"/>
        <v/>
      </c>
      <c r="J723" t="str">
        <f t="shared" si="122"/>
        <v/>
      </c>
      <c r="K723" t="str">
        <f t="shared" si="125"/>
        <v/>
      </c>
      <c r="L723" s="6" t="str">
        <f t="shared" si="126"/>
        <v/>
      </c>
      <c r="N723" s="201" t="s">
        <v>7521</v>
      </c>
      <c r="O723" t="str">
        <f t="shared" si="131"/>
        <v/>
      </c>
      <c r="P723" t="str">
        <f t="shared" si="127"/>
        <v/>
      </c>
      <c r="Q723" s="6" t="str">
        <f t="shared" si="123"/>
        <v/>
      </c>
      <c r="R723" s="6" t="str">
        <f t="shared" si="128"/>
        <v/>
      </c>
      <c r="S723" s="8" t="str">
        <f t="shared" si="129"/>
        <v/>
      </c>
      <c r="T723" s="8" t="str">
        <f t="shared" si="130"/>
        <v/>
      </c>
    </row>
    <row r="724" spans="1:20" x14ac:dyDescent="0.3">
      <c r="A724" s="176">
        <v>722</v>
      </c>
      <c r="B724" s="176" t="s">
        <v>7513</v>
      </c>
      <c r="E724" s="6" t="str">
        <f t="shared" si="121"/>
        <v/>
      </c>
      <c r="I724" t="str">
        <f t="shared" si="124"/>
        <v/>
      </c>
      <c r="J724" t="str">
        <f t="shared" si="122"/>
        <v/>
      </c>
      <c r="K724" t="str">
        <f t="shared" si="125"/>
        <v/>
      </c>
      <c r="L724" s="6" t="str">
        <f t="shared" si="126"/>
        <v/>
      </c>
      <c r="N724" s="201" t="s">
        <v>7521</v>
      </c>
      <c r="O724" t="str">
        <f t="shared" si="131"/>
        <v/>
      </c>
      <c r="P724" t="str">
        <f t="shared" si="127"/>
        <v/>
      </c>
      <c r="Q724" s="6" t="str">
        <f t="shared" si="123"/>
        <v/>
      </c>
      <c r="R724" s="6" t="str">
        <f t="shared" si="128"/>
        <v/>
      </c>
      <c r="S724" s="8" t="str">
        <f t="shared" si="129"/>
        <v/>
      </c>
      <c r="T724" s="8" t="str">
        <f t="shared" si="130"/>
        <v/>
      </c>
    </row>
    <row r="725" spans="1:20" x14ac:dyDescent="0.3">
      <c r="A725" s="176">
        <v>723</v>
      </c>
      <c r="B725" s="176" t="s">
        <v>7513</v>
      </c>
      <c r="E725" s="6" t="str">
        <f t="shared" si="121"/>
        <v/>
      </c>
      <c r="I725" t="str">
        <f t="shared" si="124"/>
        <v/>
      </c>
      <c r="J725" t="str">
        <f t="shared" si="122"/>
        <v/>
      </c>
      <c r="K725" t="str">
        <f t="shared" si="125"/>
        <v/>
      </c>
      <c r="L725" s="6" t="str">
        <f t="shared" si="126"/>
        <v/>
      </c>
      <c r="N725" s="201" t="s">
        <v>7521</v>
      </c>
      <c r="O725" t="str">
        <f t="shared" si="131"/>
        <v/>
      </c>
      <c r="P725" t="str">
        <f t="shared" si="127"/>
        <v/>
      </c>
      <c r="Q725" s="6" t="str">
        <f t="shared" si="123"/>
        <v/>
      </c>
      <c r="R725" s="6" t="str">
        <f t="shared" si="128"/>
        <v/>
      </c>
      <c r="S725" s="8" t="str">
        <f t="shared" si="129"/>
        <v/>
      </c>
      <c r="T725" s="8" t="str">
        <f t="shared" si="130"/>
        <v/>
      </c>
    </row>
    <row r="726" spans="1:20" x14ac:dyDescent="0.3">
      <c r="A726" s="176">
        <v>724</v>
      </c>
      <c r="B726" s="176" t="s">
        <v>7513</v>
      </c>
      <c r="E726" s="6" t="str">
        <f t="shared" si="121"/>
        <v/>
      </c>
      <c r="I726" t="str">
        <f t="shared" si="124"/>
        <v/>
      </c>
      <c r="J726" t="str">
        <f t="shared" si="122"/>
        <v/>
      </c>
      <c r="K726" t="str">
        <f t="shared" si="125"/>
        <v/>
      </c>
      <c r="L726" s="6" t="str">
        <f t="shared" si="126"/>
        <v/>
      </c>
      <c r="N726" s="201" t="s">
        <v>7521</v>
      </c>
      <c r="O726" t="str">
        <f t="shared" si="131"/>
        <v/>
      </c>
      <c r="P726" t="str">
        <f t="shared" si="127"/>
        <v/>
      </c>
      <c r="Q726" s="6" t="str">
        <f t="shared" si="123"/>
        <v/>
      </c>
      <c r="R726" s="6" t="str">
        <f t="shared" si="128"/>
        <v/>
      </c>
      <c r="S726" s="8" t="str">
        <f t="shared" si="129"/>
        <v/>
      </c>
      <c r="T726" s="8" t="str">
        <f t="shared" si="130"/>
        <v/>
      </c>
    </row>
    <row r="727" spans="1:20" x14ac:dyDescent="0.3">
      <c r="A727" s="176">
        <v>725</v>
      </c>
      <c r="B727" s="176" t="s">
        <v>7513</v>
      </c>
      <c r="E727" s="6" t="str">
        <f t="shared" si="121"/>
        <v/>
      </c>
      <c r="I727" t="str">
        <f t="shared" si="124"/>
        <v/>
      </c>
      <c r="J727" t="str">
        <f t="shared" si="122"/>
        <v/>
      </c>
      <c r="K727" t="str">
        <f t="shared" si="125"/>
        <v/>
      </c>
      <c r="L727" s="6" t="str">
        <f t="shared" si="126"/>
        <v/>
      </c>
      <c r="N727" s="201" t="s">
        <v>7521</v>
      </c>
      <c r="O727" t="str">
        <f t="shared" si="131"/>
        <v/>
      </c>
      <c r="P727" t="str">
        <f t="shared" si="127"/>
        <v/>
      </c>
      <c r="Q727" s="6" t="str">
        <f t="shared" si="123"/>
        <v/>
      </c>
      <c r="R727" s="6" t="str">
        <f t="shared" si="128"/>
        <v/>
      </c>
      <c r="S727" s="8" t="str">
        <f t="shared" si="129"/>
        <v/>
      </c>
      <c r="T727" s="8" t="str">
        <f t="shared" si="130"/>
        <v/>
      </c>
    </row>
    <row r="728" spans="1:20" x14ac:dyDescent="0.3">
      <c r="A728" s="176">
        <v>726</v>
      </c>
      <c r="B728" s="176" t="s">
        <v>7513</v>
      </c>
      <c r="E728" s="6" t="str">
        <f t="shared" si="121"/>
        <v/>
      </c>
      <c r="I728" t="str">
        <f t="shared" si="124"/>
        <v/>
      </c>
      <c r="J728" t="str">
        <f t="shared" si="122"/>
        <v/>
      </c>
      <c r="K728" t="str">
        <f t="shared" si="125"/>
        <v/>
      </c>
      <c r="L728" s="6" t="str">
        <f t="shared" si="126"/>
        <v/>
      </c>
      <c r="N728" s="201" t="s">
        <v>7521</v>
      </c>
      <c r="O728" t="str">
        <f t="shared" si="131"/>
        <v/>
      </c>
      <c r="P728" t="str">
        <f t="shared" si="127"/>
        <v/>
      </c>
      <c r="Q728" s="6" t="str">
        <f t="shared" si="123"/>
        <v/>
      </c>
      <c r="R728" s="6" t="str">
        <f t="shared" si="128"/>
        <v/>
      </c>
      <c r="S728" s="8" t="str">
        <f t="shared" si="129"/>
        <v/>
      </c>
      <c r="T728" s="8" t="str">
        <f t="shared" si="130"/>
        <v/>
      </c>
    </row>
    <row r="729" spans="1:20" x14ac:dyDescent="0.3">
      <c r="A729" s="176">
        <v>727</v>
      </c>
      <c r="B729" s="176" t="s">
        <v>7513</v>
      </c>
      <c r="E729" s="6" t="str">
        <f t="shared" si="121"/>
        <v/>
      </c>
      <c r="I729" t="str">
        <f t="shared" si="124"/>
        <v/>
      </c>
      <c r="J729" t="str">
        <f t="shared" si="122"/>
        <v/>
      </c>
      <c r="K729" t="str">
        <f t="shared" si="125"/>
        <v/>
      </c>
      <c r="L729" s="6" t="str">
        <f t="shared" si="126"/>
        <v/>
      </c>
      <c r="N729" s="201" t="s">
        <v>7521</v>
      </c>
      <c r="O729" t="str">
        <f t="shared" si="131"/>
        <v/>
      </c>
      <c r="P729" t="str">
        <f t="shared" si="127"/>
        <v/>
      </c>
      <c r="Q729" s="6" t="str">
        <f t="shared" si="123"/>
        <v/>
      </c>
      <c r="R729" s="6" t="str">
        <f t="shared" si="128"/>
        <v/>
      </c>
      <c r="S729" s="8" t="str">
        <f t="shared" si="129"/>
        <v/>
      </c>
      <c r="T729" s="8" t="str">
        <f t="shared" si="130"/>
        <v/>
      </c>
    </row>
    <row r="730" spans="1:20" x14ac:dyDescent="0.3">
      <c r="A730" s="176">
        <v>728</v>
      </c>
      <c r="B730" s="176" t="s">
        <v>7513</v>
      </c>
      <c r="E730" s="6" t="str">
        <f t="shared" si="121"/>
        <v/>
      </c>
      <c r="I730" t="str">
        <f t="shared" si="124"/>
        <v/>
      </c>
      <c r="J730" t="str">
        <f t="shared" si="122"/>
        <v/>
      </c>
      <c r="K730" t="str">
        <f t="shared" si="125"/>
        <v/>
      </c>
      <c r="L730" s="6" t="str">
        <f t="shared" si="126"/>
        <v/>
      </c>
      <c r="N730" s="201" t="s">
        <v>7521</v>
      </c>
      <c r="O730" t="str">
        <f t="shared" si="131"/>
        <v/>
      </c>
      <c r="P730" t="str">
        <f t="shared" si="127"/>
        <v/>
      </c>
      <c r="Q730" s="6" t="str">
        <f t="shared" si="123"/>
        <v/>
      </c>
      <c r="R730" s="6" t="str">
        <f t="shared" si="128"/>
        <v/>
      </c>
      <c r="S730" s="8" t="str">
        <f t="shared" si="129"/>
        <v/>
      </c>
      <c r="T730" s="8" t="str">
        <f t="shared" si="130"/>
        <v/>
      </c>
    </row>
    <row r="731" spans="1:20" x14ac:dyDescent="0.3">
      <c r="A731" s="176">
        <v>729</v>
      </c>
      <c r="B731" s="176" t="s">
        <v>7513</v>
      </c>
      <c r="E731" s="6" t="str">
        <f t="shared" si="121"/>
        <v/>
      </c>
      <c r="I731" t="str">
        <f t="shared" si="124"/>
        <v/>
      </c>
      <c r="J731" t="str">
        <f t="shared" si="122"/>
        <v/>
      </c>
      <c r="K731" t="str">
        <f t="shared" si="125"/>
        <v/>
      </c>
      <c r="L731" s="6" t="str">
        <f t="shared" si="126"/>
        <v/>
      </c>
      <c r="N731" s="201" t="s">
        <v>7521</v>
      </c>
      <c r="O731" t="str">
        <f t="shared" si="131"/>
        <v/>
      </c>
      <c r="P731" t="str">
        <f t="shared" si="127"/>
        <v/>
      </c>
      <c r="Q731" s="6" t="str">
        <f t="shared" si="123"/>
        <v/>
      </c>
      <c r="R731" s="6" t="str">
        <f t="shared" si="128"/>
        <v/>
      </c>
      <c r="S731" s="8" t="str">
        <f t="shared" si="129"/>
        <v/>
      </c>
      <c r="T731" s="8" t="str">
        <f t="shared" si="130"/>
        <v/>
      </c>
    </row>
    <row r="732" spans="1:20" x14ac:dyDescent="0.3">
      <c r="A732" s="176">
        <v>730</v>
      </c>
      <c r="B732" s="176" t="s">
        <v>7513</v>
      </c>
      <c r="E732" s="6" t="str">
        <f t="shared" si="121"/>
        <v/>
      </c>
      <c r="I732" t="str">
        <f t="shared" si="124"/>
        <v/>
      </c>
      <c r="J732" t="str">
        <f t="shared" si="122"/>
        <v/>
      </c>
      <c r="K732" t="str">
        <f t="shared" si="125"/>
        <v/>
      </c>
      <c r="L732" s="6" t="str">
        <f t="shared" si="126"/>
        <v/>
      </c>
      <c r="N732" s="201" t="s">
        <v>7521</v>
      </c>
      <c r="O732" t="str">
        <f t="shared" si="131"/>
        <v/>
      </c>
      <c r="P732" t="str">
        <f t="shared" si="127"/>
        <v/>
      </c>
      <c r="Q732" s="6" t="str">
        <f t="shared" si="123"/>
        <v/>
      </c>
      <c r="R732" s="6" t="str">
        <f t="shared" si="128"/>
        <v/>
      </c>
      <c r="S732" s="8" t="str">
        <f t="shared" si="129"/>
        <v/>
      </c>
      <c r="T732" s="8" t="str">
        <f t="shared" si="130"/>
        <v/>
      </c>
    </row>
    <row r="733" spans="1:20" x14ac:dyDescent="0.3">
      <c r="A733" s="176">
        <v>731</v>
      </c>
      <c r="B733" s="176" t="s">
        <v>7513</v>
      </c>
      <c r="E733" s="6" t="str">
        <f t="shared" si="121"/>
        <v/>
      </c>
      <c r="I733" t="str">
        <f t="shared" si="124"/>
        <v/>
      </c>
      <c r="J733" t="str">
        <f t="shared" si="122"/>
        <v/>
      </c>
      <c r="K733" t="str">
        <f t="shared" si="125"/>
        <v/>
      </c>
      <c r="L733" s="6" t="str">
        <f t="shared" si="126"/>
        <v/>
      </c>
      <c r="N733" s="201" t="s">
        <v>7521</v>
      </c>
      <c r="O733" t="str">
        <f t="shared" si="131"/>
        <v/>
      </c>
      <c r="P733" t="str">
        <f t="shared" si="127"/>
        <v/>
      </c>
      <c r="Q733" s="6" t="str">
        <f t="shared" si="123"/>
        <v/>
      </c>
      <c r="R733" s="6" t="str">
        <f t="shared" si="128"/>
        <v/>
      </c>
      <c r="S733" s="8" t="str">
        <f t="shared" si="129"/>
        <v/>
      </c>
      <c r="T733" s="8" t="str">
        <f t="shared" si="130"/>
        <v/>
      </c>
    </row>
    <row r="734" spans="1:20" x14ac:dyDescent="0.3">
      <c r="A734" s="176">
        <v>732</v>
      </c>
      <c r="B734" s="176" t="s">
        <v>7513</v>
      </c>
      <c r="E734" s="6" t="str">
        <f t="shared" si="121"/>
        <v/>
      </c>
      <c r="I734" t="str">
        <f t="shared" si="124"/>
        <v/>
      </c>
      <c r="J734" t="str">
        <f t="shared" si="122"/>
        <v/>
      </c>
      <c r="K734" t="str">
        <f t="shared" si="125"/>
        <v/>
      </c>
      <c r="L734" s="6" t="str">
        <f t="shared" si="126"/>
        <v/>
      </c>
      <c r="N734" s="201" t="s">
        <v>7521</v>
      </c>
      <c r="O734" t="str">
        <f t="shared" si="131"/>
        <v/>
      </c>
      <c r="P734" t="str">
        <f t="shared" si="127"/>
        <v/>
      </c>
      <c r="Q734" s="6" t="str">
        <f t="shared" si="123"/>
        <v/>
      </c>
      <c r="R734" s="6" t="str">
        <f t="shared" si="128"/>
        <v/>
      </c>
      <c r="S734" s="8" t="str">
        <f t="shared" si="129"/>
        <v/>
      </c>
      <c r="T734" s="8" t="str">
        <f t="shared" si="130"/>
        <v/>
      </c>
    </row>
    <row r="735" spans="1:20" x14ac:dyDescent="0.3">
      <c r="A735" s="176">
        <v>733</v>
      </c>
      <c r="B735" s="176" t="s">
        <v>7513</v>
      </c>
      <c r="E735" s="6" t="str">
        <f t="shared" si="121"/>
        <v/>
      </c>
      <c r="I735" t="str">
        <f t="shared" si="124"/>
        <v/>
      </c>
      <c r="J735" t="str">
        <f t="shared" si="122"/>
        <v/>
      </c>
      <c r="K735" t="str">
        <f t="shared" si="125"/>
        <v/>
      </c>
      <c r="L735" s="6" t="str">
        <f t="shared" si="126"/>
        <v/>
      </c>
      <c r="N735" s="201" t="s">
        <v>7521</v>
      </c>
      <c r="O735" t="str">
        <f t="shared" si="131"/>
        <v/>
      </c>
      <c r="P735" t="str">
        <f t="shared" si="127"/>
        <v/>
      </c>
      <c r="Q735" s="6" t="str">
        <f t="shared" si="123"/>
        <v/>
      </c>
      <c r="R735" s="6" t="str">
        <f t="shared" si="128"/>
        <v/>
      </c>
      <c r="S735" s="8" t="str">
        <f t="shared" si="129"/>
        <v/>
      </c>
      <c r="T735" s="8" t="str">
        <f t="shared" si="130"/>
        <v/>
      </c>
    </row>
    <row r="736" spans="1:20" x14ac:dyDescent="0.3">
      <c r="A736" s="176">
        <v>734</v>
      </c>
      <c r="B736" s="176" t="s">
        <v>7513</v>
      </c>
      <c r="E736" s="6" t="str">
        <f t="shared" si="121"/>
        <v/>
      </c>
      <c r="I736" t="str">
        <f t="shared" si="124"/>
        <v/>
      </c>
      <c r="J736" t="str">
        <f t="shared" si="122"/>
        <v/>
      </c>
      <c r="K736" t="str">
        <f t="shared" si="125"/>
        <v/>
      </c>
      <c r="L736" s="6" t="str">
        <f t="shared" si="126"/>
        <v/>
      </c>
      <c r="N736" s="201" t="s">
        <v>7521</v>
      </c>
      <c r="O736" t="str">
        <f t="shared" si="131"/>
        <v/>
      </c>
      <c r="P736" t="str">
        <f t="shared" si="127"/>
        <v/>
      </c>
      <c r="Q736" s="6" t="str">
        <f t="shared" si="123"/>
        <v/>
      </c>
      <c r="R736" s="6" t="str">
        <f t="shared" si="128"/>
        <v/>
      </c>
      <c r="S736" s="8" t="str">
        <f t="shared" si="129"/>
        <v/>
      </c>
      <c r="T736" s="8" t="str">
        <f t="shared" si="130"/>
        <v/>
      </c>
    </row>
    <row r="737" spans="1:20" x14ac:dyDescent="0.3">
      <c r="A737" s="176">
        <v>735</v>
      </c>
      <c r="B737" s="176" t="s">
        <v>7513</v>
      </c>
      <c r="E737" s="6" t="str">
        <f t="shared" si="121"/>
        <v/>
      </c>
      <c r="I737" t="str">
        <f t="shared" si="124"/>
        <v/>
      </c>
      <c r="J737" t="str">
        <f t="shared" si="122"/>
        <v/>
      </c>
      <c r="K737" t="str">
        <f t="shared" si="125"/>
        <v/>
      </c>
      <c r="L737" s="6" t="str">
        <f t="shared" si="126"/>
        <v/>
      </c>
      <c r="N737" s="201" t="s">
        <v>7521</v>
      </c>
      <c r="O737" t="str">
        <f t="shared" si="131"/>
        <v/>
      </c>
      <c r="P737" t="str">
        <f t="shared" si="127"/>
        <v/>
      </c>
      <c r="Q737" s="6" t="str">
        <f t="shared" si="123"/>
        <v/>
      </c>
      <c r="R737" s="6" t="str">
        <f t="shared" si="128"/>
        <v/>
      </c>
      <c r="S737" s="8" t="str">
        <f t="shared" si="129"/>
        <v/>
      </c>
      <c r="T737" s="8" t="str">
        <f t="shared" si="130"/>
        <v/>
      </c>
    </row>
    <row r="738" spans="1:20" x14ac:dyDescent="0.3">
      <c r="A738" s="176">
        <v>736</v>
      </c>
      <c r="B738" s="176" t="s">
        <v>7513</v>
      </c>
      <c r="E738" s="6" t="str">
        <f t="shared" si="121"/>
        <v/>
      </c>
      <c r="I738" t="str">
        <f t="shared" si="124"/>
        <v/>
      </c>
      <c r="J738" t="str">
        <f t="shared" si="122"/>
        <v/>
      </c>
      <c r="K738" t="str">
        <f t="shared" si="125"/>
        <v/>
      </c>
      <c r="L738" s="6" t="str">
        <f t="shared" si="126"/>
        <v/>
      </c>
      <c r="N738" s="201" t="s">
        <v>7521</v>
      </c>
      <c r="O738" t="str">
        <f t="shared" si="131"/>
        <v/>
      </c>
      <c r="P738" t="str">
        <f t="shared" si="127"/>
        <v/>
      </c>
      <c r="Q738" s="6" t="str">
        <f t="shared" si="123"/>
        <v/>
      </c>
      <c r="R738" s="6" t="str">
        <f t="shared" si="128"/>
        <v/>
      </c>
      <c r="S738" s="8" t="str">
        <f t="shared" si="129"/>
        <v/>
      </c>
      <c r="T738" s="8" t="str">
        <f t="shared" si="130"/>
        <v/>
      </c>
    </row>
    <row r="739" spans="1:20" x14ac:dyDescent="0.3">
      <c r="A739" s="176">
        <v>737</v>
      </c>
      <c r="B739" s="176" t="s">
        <v>7513</v>
      </c>
      <c r="E739" s="6" t="str">
        <f t="shared" si="121"/>
        <v/>
      </c>
      <c r="I739" t="str">
        <f t="shared" si="124"/>
        <v/>
      </c>
      <c r="J739" t="str">
        <f t="shared" si="122"/>
        <v/>
      </c>
      <c r="K739" t="str">
        <f t="shared" si="125"/>
        <v/>
      </c>
      <c r="L739" s="6" t="str">
        <f t="shared" si="126"/>
        <v/>
      </c>
      <c r="N739" s="201" t="s">
        <v>7521</v>
      </c>
      <c r="O739" t="str">
        <f t="shared" si="131"/>
        <v/>
      </c>
      <c r="P739" t="str">
        <f t="shared" si="127"/>
        <v/>
      </c>
      <c r="Q739" s="6" t="str">
        <f t="shared" si="123"/>
        <v/>
      </c>
      <c r="R739" s="6" t="str">
        <f t="shared" si="128"/>
        <v/>
      </c>
      <c r="S739" s="8" t="str">
        <f t="shared" si="129"/>
        <v/>
      </c>
      <c r="T739" s="8" t="str">
        <f t="shared" si="130"/>
        <v/>
      </c>
    </row>
    <row r="740" spans="1:20" x14ac:dyDescent="0.3">
      <c r="A740" s="176">
        <v>738</v>
      </c>
      <c r="B740" s="176" t="s">
        <v>7513</v>
      </c>
      <c r="E740" s="6" t="str">
        <f t="shared" si="121"/>
        <v/>
      </c>
      <c r="I740" t="str">
        <f t="shared" si="124"/>
        <v/>
      </c>
      <c r="J740" t="str">
        <f t="shared" si="122"/>
        <v/>
      </c>
      <c r="K740" t="str">
        <f t="shared" si="125"/>
        <v/>
      </c>
      <c r="L740" s="6" t="str">
        <f t="shared" si="126"/>
        <v/>
      </c>
      <c r="N740" s="201" t="s">
        <v>7521</v>
      </c>
      <c r="O740" t="str">
        <f t="shared" si="131"/>
        <v/>
      </c>
      <c r="P740" t="str">
        <f t="shared" si="127"/>
        <v/>
      </c>
      <c r="Q740" s="6" t="str">
        <f t="shared" si="123"/>
        <v/>
      </c>
      <c r="R740" s="6" t="str">
        <f t="shared" si="128"/>
        <v/>
      </c>
      <c r="S740" s="8" t="str">
        <f t="shared" si="129"/>
        <v/>
      </c>
      <c r="T740" s="8" t="str">
        <f t="shared" si="130"/>
        <v/>
      </c>
    </row>
    <row r="741" spans="1:20" x14ac:dyDescent="0.3">
      <c r="A741" s="176">
        <v>739</v>
      </c>
      <c r="B741" s="176" t="s">
        <v>7513</v>
      </c>
      <c r="E741" s="6" t="str">
        <f t="shared" si="121"/>
        <v/>
      </c>
      <c r="I741" t="str">
        <f t="shared" si="124"/>
        <v/>
      </c>
      <c r="J741" t="str">
        <f t="shared" si="122"/>
        <v/>
      </c>
      <c r="K741" t="str">
        <f t="shared" si="125"/>
        <v/>
      </c>
      <c r="L741" s="6" t="str">
        <f t="shared" si="126"/>
        <v/>
      </c>
      <c r="N741" s="201" t="s">
        <v>7521</v>
      </c>
      <c r="O741" t="str">
        <f t="shared" si="131"/>
        <v/>
      </c>
      <c r="P741" t="str">
        <f t="shared" si="127"/>
        <v/>
      </c>
      <c r="Q741" s="6" t="str">
        <f t="shared" si="123"/>
        <v/>
      </c>
      <c r="R741" s="6" t="str">
        <f t="shared" si="128"/>
        <v/>
      </c>
      <c r="S741" s="8" t="str">
        <f t="shared" si="129"/>
        <v/>
      </c>
      <c r="T741" s="8" t="str">
        <f t="shared" si="130"/>
        <v/>
      </c>
    </row>
    <row r="742" spans="1:20" x14ac:dyDescent="0.3">
      <c r="A742" s="176">
        <v>740</v>
      </c>
      <c r="B742" s="176" t="s">
        <v>7513</v>
      </c>
      <c r="E742" s="6" t="str">
        <f t="shared" si="121"/>
        <v/>
      </c>
      <c r="I742" t="str">
        <f t="shared" si="124"/>
        <v/>
      </c>
      <c r="J742" t="str">
        <f t="shared" si="122"/>
        <v/>
      </c>
      <c r="K742" t="str">
        <f t="shared" si="125"/>
        <v/>
      </c>
      <c r="L742" s="6" t="str">
        <f t="shared" si="126"/>
        <v/>
      </c>
      <c r="N742" s="201" t="s">
        <v>7521</v>
      </c>
      <c r="O742" t="str">
        <f t="shared" si="131"/>
        <v/>
      </c>
      <c r="P742" t="str">
        <f t="shared" si="127"/>
        <v/>
      </c>
      <c r="Q742" s="6" t="str">
        <f t="shared" si="123"/>
        <v/>
      </c>
      <c r="R742" s="6" t="str">
        <f t="shared" si="128"/>
        <v/>
      </c>
      <c r="S742" s="8" t="str">
        <f t="shared" si="129"/>
        <v/>
      </c>
      <c r="T742" s="8" t="str">
        <f t="shared" si="130"/>
        <v/>
      </c>
    </row>
    <row r="743" spans="1:20" x14ac:dyDescent="0.3">
      <c r="A743" s="176">
        <v>741</v>
      </c>
      <c r="B743" s="176" t="s">
        <v>7513</v>
      </c>
      <c r="E743" s="6" t="str">
        <f t="shared" si="121"/>
        <v/>
      </c>
      <c r="I743" t="str">
        <f t="shared" si="124"/>
        <v/>
      </c>
      <c r="J743" t="str">
        <f t="shared" si="122"/>
        <v/>
      </c>
      <c r="K743" t="str">
        <f t="shared" si="125"/>
        <v/>
      </c>
      <c r="L743" s="6" t="str">
        <f t="shared" si="126"/>
        <v/>
      </c>
      <c r="N743" s="201" t="s">
        <v>7521</v>
      </c>
      <c r="O743" t="str">
        <f t="shared" si="131"/>
        <v/>
      </c>
      <c r="P743" t="str">
        <f t="shared" si="127"/>
        <v/>
      </c>
      <c r="Q743" s="6" t="str">
        <f t="shared" si="123"/>
        <v/>
      </c>
      <c r="R743" s="6" t="str">
        <f t="shared" si="128"/>
        <v/>
      </c>
      <c r="S743" s="8" t="str">
        <f t="shared" si="129"/>
        <v/>
      </c>
      <c r="T743" s="8" t="str">
        <f t="shared" si="130"/>
        <v/>
      </c>
    </row>
    <row r="744" spans="1:20" x14ac:dyDescent="0.3">
      <c r="A744" s="176">
        <v>742</v>
      </c>
      <c r="B744" s="176" t="s">
        <v>7513</v>
      </c>
      <c r="E744" s="6" t="str">
        <f t="shared" si="121"/>
        <v/>
      </c>
      <c r="I744" t="str">
        <f t="shared" si="124"/>
        <v/>
      </c>
      <c r="J744" t="str">
        <f t="shared" si="122"/>
        <v/>
      </c>
      <c r="K744" t="str">
        <f t="shared" si="125"/>
        <v/>
      </c>
      <c r="L744" s="6" t="str">
        <f t="shared" si="126"/>
        <v/>
      </c>
      <c r="N744" s="201" t="s">
        <v>7521</v>
      </c>
      <c r="O744" t="str">
        <f t="shared" si="131"/>
        <v/>
      </c>
      <c r="P744" t="str">
        <f t="shared" si="127"/>
        <v/>
      </c>
      <c r="Q744" s="6" t="str">
        <f t="shared" si="123"/>
        <v/>
      </c>
      <c r="R744" s="6" t="str">
        <f t="shared" si="128"/>
        <v/>
      </c>
      <c r="S744" s="8" t="str">
        <f t="shared" si="129"/>
        <v/>
      </c>
      <c r="T744" s="8" t="str">
        <f t="shared" si="130"/>
        <v/>
      </c>
    </row>
    <row r="745" spans="1:20" x14ac:dyDescent="0.3">
      <c r="A745" s="176">
        <v>743</v>
      </c>
      <c r="B745" s="176" t="s">
        <v>7513</v>
      </c>
      <c r="E745" s="6" t="str">
        <f t="shared" si="121"/>
        <v/>
      </c>
      <c r="I745" t="str">
        <f t="shared" si="124"/>
        <v/>
      </c>
      <c r="J745" t="str">
        <f t="shared" si="122"/>
        <v/>
      </c>
      <c r="K745" t="str">
        <f t="shared" si="125"/>
        <v/>
      </c>
      <c r="L745" s="6" t="str">
        <f t="shared" si="126"/>
        <v/>
      </c>
      <c r="N745" s="201" t="s">
        <v>7521</v>
      </c>
      <c r="O745" t="str">
        <f t="shared" si="131"/>
        <v/>
      </c>
      <c r="P745" t="str">
        <f t="shared" si="127"/>
        <v/>
      </c>
      <c r="Q745" s="6" t="str">
        <f t="shared" si="123"/>
        <v/>
      </c>
      <c r="R745" s="6" t="str">
        <f t="shared" si="128"/>
        <v/>
      </c>
      <c r="S745" s="8" t="str">
        <f t="shared" si="129"/>
        <v/>
      </c>
      <c r="T745" s="8" t="str">
        <f t="shared" si="130"/>
        <v/>
      </c>
    </row>
    <row r="746" spans="1:20" x14ac:dyDescent="0.3">
      <c r="A746" s="176">
        <v>744</v>
      </c>
      <c r="B746" s="176" t="s">
        <v>7513</v>
      </c>
      <c r="E746" s="6" t="str">
        <f t="shared" si="121"/>
        <v/>
      </c>
      <c r="I746" t="str">
        <f t="shared" si="124"/>
        <v/>
      </c>
      <c r="J746" t="str">
        <f t="shared" si="122"/>
        <v/>
      </c>
      <c r="K746" t="str">
        <f t="shared" si="125"/>
        <v/>
      </c>
      <c r="L746" s="6" t="str">
        <f t="shared" si="126"/>
        <v/>
      </c>
      <c r="N746" s="201" t="s">
        <v>7521</v>
      </c>
      <c r="O746" t="str">
        <f t="shared" si="131"/>
        <v/>
      </c>
      <c r="P746" t="str">
        <f t="shared" si="127"/>
        <v/>
      </c>
      <c r="Q746" s="6" t="str">
        <f t="shared" si="123"/>
        <v/>
      </c>
      <c r="R746" s="6" t="str">
        <f t="shared" si="128"/>
        <v/>
      </c>
      <c r="S746" s="8" t="str">
        <f t="shared" si="129"/>
        <v/>
      </c>
      <c r="T746" s="8" t="str">
        <f t="shared" si="130"/>
        <v/>
      </c>
    </row>
    <row r="747" spans="1:20" x14ac:dyDescent="0.3">
      <c r="A747" s="176">
        <v>745</v>
      </c>
      <c r="B747" s="176" t="s">
        <v>7513</v>
      </c>
      <c r="E747" s="6" t="str">
        <f t="shared" si="121"/>
        <v/>
      </c>
      <c r="I747" t="str">
        <f t="shared" si="124"/>
        <v/>
      </c>
      <c r="J747" t="str">
        <f t="shared" si="122"/>
        <v/>
      </c>
      <c r="K747" t="str">
        <f t="shared" si="125"/>
        <v/>
      </c>
      <c r="L747" s="6" t="str">
        <f t="shared" si="126"/>
        <v/>
      </c>
      <c r="N747" s="201" t="s">
        <v>7521</v>
      </c>
      <c r="O747" t="str">
        <f t="shared" si="131"/>
        <v/>
      </c>
      <c r="P747" t="str">
        <f t="shared" si="127"/>
        <v/>
      </c>
      <c r="Q747" s="6" t="str">
        <f t="shared" si="123"/>
        <v/>
      </c>
      <c r="R747" s="6" t="str">
        <f t="shared" si="128"/>
        <v/>
      </c>
      <c r="S747" s="8" t="str">
        <f t="shared" si="129"/>
        <v/>
      </c>
      <c r="T747" s="8" t="str">
        <f t="shared" si="130"/>
        <v/>
      </c>
    </row>
    <row r="748" spans="1:20" x14ac:dyDescent="0.3">
      <c r="A748" s="176">
        <v>746</v>
      </c>
      <c r="B748" s="176" t="s">
        <v>7513</v>
      </c>
      <c r="E748" s="6" t="str">
        <f t="shared" si="121"/>
        <v/>
      </c>
      <c r="I748" t="str">
        <f t="shared" si="124"/>
        <v/>
      </c>
      <c r="J748" t="str">
        <f t="shared" si="122"/>
        <v/>
      </c>
      <c r="K748" t="str">
        <f t="shared" si="125"/>
        <v/>
      </c>
      <c r="L748" s="6" t="str">
        <f t="shared" si="126"/>
        <v/>
      </c>
      <c r="N748" s="201" t="s">
        <v>7521</v>
      </c>
      <c r="O748" t="str">
        <f t="shared" si="131"/>
        <v/>
      </c>
      <c r="P748" t="str">
        <f t="shared" si="127"/>
        <v/>
      </c>
      <c r="Q748" s="6" t="str">
        <f t="shared" si="123"/>
        <v/>
      </c>
      <c r="R748" s="6" t="str">
        <f t="shared" si="128"/>
        <v/>
      </c>
      <c r="S748" s="8" t="str">
        <f t="shared" si="129"/>
        <v/>
      </c>
      <c r="T748" s="8" t="str">
        <f t="shared" si="130"/>
        <v/>
      </c>
    </row>
    <row r="749" spans="1:20" x14ac:dyDescent="0.3">
      <c r="A749" s="176">
        <v>747</v>
      </c>
      <c r="B749" s="176" t="s">
        <v>7513</v>
      </c>
      <c r="E749" s="6" t="str">
        <f t="shared" si="121"/>
        <v/>
      </c>
      <c r="I749" t="str">
        <f t="shared" si="124"/>
        <v/>
      </c>
      <c r="J749" t="str">
        <f t="shared" si="122"/>
        <v/>
      </c>
      <c r="K749" t="str">
        <f t="shared" si="125"/>
        <v/>
      </c>
      <c r="L749" s="6" t="str">
        <f t="shared" si="126"/>
        <v/>
      </c>
      <c r="N749" s="201" t="s">
        <v>7521</v>
      </c>
      <c r="O749" t="str">
        <f t="shared" si="131"/>
        <v/>
      </c>
      <c r="P749" t="str">
        <f t="shared" si="127"/>
        <v/>
      </c>
      <c r="Q749" s="6" t="str">
        <f t="shared" si="123"/>
        <v/>
      </c>
      <c r="R749" s="6" t="str">
        <f t="shared" si="128"/>
        <v/>
      </c>
      <c r="S749" s="8" t="str">
        <f t="shared" si="129"/>
        <v/>
      </c>
      <c r="T749" s="8" t="str">
        <f t="shared" si="130"/>
        <v/>
      </c>
    </row>
    <row r="750" spans="1:20" x14ac:dyDescent="0.3">
      <c r="A750" s="176">
        <v>748</v>
      </c>
      <c r="B750" s="176" t="s">
        <v>7513</v>
      </c>
      <c r="E750" s="6" t="str">
        <f t="shared" si="121"/>
        <v/>
      </c>
      <c r="I750" t="str">
        <f t="shared" si="124"/>
        <v/>
      </c>
      <c r="J750" t="str">
        <f t="shared" si="122"/>
        <v/>
      </c>
      <c r="K750" t="str">
        <f t="shared" si="125"/>
        <v/>
      </c>
      <c r="L750" s="6" t="str">
        <f t="shared" si="126"/>
        <v/>
      </c>
      <c r="N750" s="201" t="s">
        <v>7521</v>
      </c>
      <c r="O750" t="str">
        <f t="shared" si="131"/>
        <v/>
      </c>
      <c r="P750" t="str">
        <f t="shared" si="127"/>
        <v/>
      </c>
      <c r="Q750" s="6" t="str">
        <f t="shared" si="123"/>
        <v/>
      </c>
      <c r="R750" s="6" t="str">
        <f t="shared" si="128"/>
        <v/>
      </c>
      <c r="S750" s="8" t="str">
        <f t="shared" si="129"/>
        <v/>
      </c>
      <c r="T750" s="8" t="str">
        <f t="shared" si="130"/>
        <v/>
      </c>
    </row>
    <row r="751" spans="1:20" x14ac:dyDescent="0.3">
      <c r="A751" s="176">
        <v>749</v>
      </c>
      <c r="B751" s="176" t="s">
        <v>7513</v>
      </c>
      <c r="E751" s="6" t="str">
        <f t="shared" si="121"/>
        <v/>
      </c>
      <c r="I751" t="str">
        <f t="shared" si="124"/>
        <v/>
      </c>
      <c r="J751" t="str">
        <f t="shared" si="122"/>
        <v/>
      </c>
      <c r="K751" t="str">
        <f t="shared" si="125"/>
        <v/>
      </c>
      <c r="L751" s="6" t="str">
        <f t="shared" si="126"/>
        <v/>
      </c>
      <c r="N751" s="201" t="s">
        <v>7521</v>
      </c>
      <c r="O751" t="str">
        <f t="shared" si="131"/>
        <v/>
      </c>
      <c r="P751" t="str">
        <f t="shared" si="127"/>
        <v/>
      </c>
      <c r="Q751" s="6" t="str">
        <f t="shared" si="123"/>
        <v/>
      </c>
      <c r="R751" s="6" t="str">
        <f t="shared" si="128"/>
        <v/>
      </c>
      <c r="S751" s="8" t="str">
        <f t="shared" si="129"/>
        <v/>
      </c>
      <c r="T751" s="8" t="str">
        <f t="shared" si="130"/>
        <v/>
      </c>
    </row>
    <row r="752" spans="1:20" x14ac:dyDescent="0.3">
      <c r="A752" s="176">
        <v>750</v>
      </c>
      <c r="B752" s="176" t="s">
        <v>7513</v>
      </c>
      <c r="E752" s="6" t="str">
        <f t="shared" si="121"/>
        <v/>
      </c>
      <c r="I752" t="str">
        <f t="shared" si="124"/>
        <v/>
      </c>
      <c r="J752" t="str">
        <f t="shared" si="122"/>
        <v/>
      </c>
      <c r="K752" t="str">
        <f t="shared" si="125"/>
        <v/>
      </c>
      <c r="L752" s="6" t="str">
        <f t="shared" si="126"/>
        <v/>
      </c>
      <c r="N752" s="201" t="s">
        <v>7521</v>
      </c>
      <c r="O752" t="str">
        <f t="shared" si="131"/>
        <v/>
      </c>
      <c r="P752" t="str">
        <f t="shared" si="127"/>
        <v/>
      </c>
      <c r="Q752" s="6" t="str">
        <f t="shared" si="123"/>
        <v/>
      </c>
      <c r="R752" s="6" t="str">
        <f t="shared" si="128"/>
        <v/>
      </c>
      <c r="S752" s="8" t="str">
        <f t="shared" si="129"/>
        <v/>
      </c>
      <c r="T752" s="8" t="str">
        <f t="shared" si="130"/>
        <v/>
      </c>
    </row>
    <row r="753" spans="1:20" x14ac:dyDescent="0.3">
      <c r="A753" s="176">
        <v>751</v>
      </c>
      <c r="B753" s="176" t="s">
        <v>7513</v>
      </c>
      <c r="E753" s="6" t="str">
        <f t="shared" si="121"/>
        <v/>
      </c>
      <c r="I753" t="str">
        <f t="shared" si="124"/>
        <v/>
      </c>
      <c r="J753" t="str">
        <f t="shared" si="122"/>
        <v/>
      </c>
      <c r="K753" t="str">
        <f t="shared" si="125"/>
        <v/>
      </c>
      <c r="L753" s="6" t="str">
        <f t="shared" si="126"/>
        <v/>
      </c>
      <c r="N753" s="201" t="s">
        <v>7521</v>
      </c>
      <c r="O753" t="str">
        <f t="shared" si="131"/>
        <v/>
      </c>
      <c r="P753" t="str">
        <f t="shared" si="127"/>
        <v/>
      </c>
      <c r="Q753" s="6" t="str">
        <f t="shared" si="123"/>
        <v/>
      </c>
      <c r="R753" s="6" t="str">
        <f t="shared" si="128"/>
        <v/>
      </c>
      <c r="S753" s="8" t="str">
        <f t="shared" si="129"/>
        <v/>
      </c>
      <c r="T753" s="8" t="str">
        <f t="shared" si="130"/>
        <v/>
      </c>
    </row>
    <row r="754" spans="1:20" x14ac:dyDescent="0.3">
      <c r="A754" s="176">
        <v>752</v>
      </c>
      <c r="B754" s="176" t="s">
        <v>7513</v>
      </c>
      <c r="E754" s="6" t="str">
        <f t="shared" si="121"/>
        <v/>
      </c>
      <c r="I754" t="str">
        <f t="shared" si="124"/>
        <v/>
      </c>
      <c r="J754" t="str">
        <f t="shared" si="122"/>
        <v/>
      </c>
      <c r="K754" t="str">
        <f t="shared" si="125"/>
        <v/>
      </c>
      <c r="L754" s="6" t="str">
        <f t="shared" si="126"/>
        <v/>
      </c>
      <c r="N754" s="201" t="s">
        <v>7521</v>
      </c>
      <c r="O754" t="str">
        <f t="shared" si="131"/>
        <v/>
      </c>
      <c r="P754" t="str">
        <f t="shared" si="127"/>
        <v/>
      </c>
      <c r="Q754" s="6" t="str">
        <f t="shared" si="123"/>
        <v/>
      </c>
      <c r="R754" s="6" t="str">
        <f t="shared" si="128"/>
        <v/>
      </c>
      <c r="S754" s="8" t="str">
        <f t="shared" si="129"/>
        <v/>
      </c>
      <c r="T754" s="8" t="str">
        <f t="shared" si="130"/>
        <v/>
      </c>
    </row>
    <row r="755" spans="1:20" x14ac:dyDescent="0.3">
      <c r="A755" s="176">
        <v>753</v>
      </c>
      <c r="B755" s="176" t="s">
        <v>7513</v>
      </c>
      <c r="E755" s="6" t="str">
        <f t="shared" si="121"/>
        <v/>
      </c>
      <c r="I755" t="str">
        <f t="shared" si="124"/>
        <v/>
      </c>
      <c r="J755" t="str">
        <f t="shared" si="122"/>
        <v/>
      </c>
      <c r="K755" t="str">
        <f t="shared" si="125"/>
        <v/>
      </c>
      <c r="L755" s="6" t="str">
        <f t="shared" si="126"/>
        <v/>
      </c>
      <c r="N755" s="201" t="s">
        <v>7521</v>
      </c>
      <c r="O755" t="str">
        <f t="shared" si="131"/>
        <v/>
      </c>
      <c r="P755" t="str">
        <f t="shared" si="127"/>
        <v/>
      </c>
      <c r="Q755" s="6" t="str">
        <f t="shared" si="123"/>
        <v/>
      </c>
      <c r="R755" s="6" t="str">
        <f t="shared" si="128"/>
        <v/>
      </c>
      <c r="S755" s="8" t="str">
        <f t="shared" si="129"/>
        <v/>
      </c>
      <c r="T755" s="8" t="str">
        <f t="shared" si="130"/>
        <v/>
      </c>
    </row>
    <row r="756" spans="1:20" x14ac:dyDescent="0.3">
      <c r="A756" s="176">
        <v>754</v>
      </c>
      <c r="B756" s="176" t="s">
        <v>7513</v>
      </c>
      <c r="E756" s="6" t="str">
        <f t="shared" si="121"/>
        <v/>
      </c>
      <c r="I756" t="str">
        <f t="shared" si="124"/>
        <v/>
      </c>
      <c r="J756" t="str">
        <f t="shared" si="122"/>
        <v/>
      </c>
      <c r="K756" t="str">
        <f t="shared" si="125"/>
        <v/>
      </c>
      <c r="L756" s="6" t="str">
        <f t="shared" si="126"/>
        <v/>
      </c>
      <c r="N756" s="201" t="s">
        <v>7521</v>
      </c>
      <c r="O756" t="str">
        <f t="shared" si="131"/>
        <v/>
      </c>
      <c r="P756" t="str">
        <f t="shared" si="127"/>
        <v/>
      </c>
      <c r="Q756" s="6" t="str">
        <f t="shared" si="123"/>
        <v/>
      </c>
      <c r="R756" s="6" t="str">
        <f t="shared" si="128"/>
        <v/>
      </c>
      <c r="S756" s="8" t="str">
        <f t="shared" si="129"/>
        <v/>
      </c>
      <c r="T756" s="8" t="str">
        <f t="shared" si="130"/>
        <v/>
      </c>
    </row>
    <row r="757" spans="1:20" x14ac:dyDescent="0.3">
      <c r="A757" s="176">
        <v>755</v>
      </c>
      <c r="B757" s="176" t="s">
        <v>7513</v>
      </c>
      <c r="E757" s="6" t="str">
        <f t="shared" si="121"/>
        <v/>
      </c>
      <c r="I757" t="str">
        <f t="shared" si="124"/>
        <v/>
      </c>
      <c r="J757" t="str">
        <f t="shared" si="122"/>
        <v/>
      </c>
      <c r="K757" t="str">
        <f t="shared" si="125"/>
        <v/>
      </c>
      <c r="L757" s="6" t="str">
        <f t="shared" si="126"/>
        <v/>
      </c>
      <c r="N757" s="201" t="s">
        <v>7521</v>
      </c>
      <c r="O757" t="str">
        <f t="shared" si="131"/>
        <v/>
      </c>
      <c r="P757" t="str">
        <f t="shared" si="127"/>
        <v/>
      </c>
      <c r="Q757" s="6" t="str">
        <f t="shared" si="123"/>
        <v/>
      </c>
      <c r="R757" s="6" t="str">
        <f t="shared" si="128"/>
        <v/>
      </c>
      <c r="S757" s="8" t="str">
        <f t="shared" si="129"/>
        <v/>
      </c>
      <c r="T757" s="8" t="str">
        <f t="shared" si="130"/>
        <v/>
      </c>
    </row>
    <row r="758" spans="1:20" x14ac:dyDescent="0.3">
      <c r="A758" s="176">
        <v>756</v>
      </c>
      <c r="B758" s="176" t="s">
        <v>7513</v>
      </c>
      <c r="E758" s="6" t="str">
        <f t="shared" si="121"/>
        <v/>
      </c>
      <c r="I758" t="str">
        <f t="shared" si="124"/>
        <v/>
      </c>
      <c r="J758" t="str">
        <f t="shared" si="122"/>
        <v/>
      </c>
      <c r="K758" t="str">
        <f t="shared" si="125"/>
        <v/>
      </c>
      <c r="L758" s="6" t="str">
        <f t="shared" si="126"/>
        <v/>
      </c>
      <c r="N758" s="201" t="s">
        <v>7521</v>
      </c>
      <c r="O758" t="str">
        <f t="shared" si="131"/>
        <v/>
      </c>
      <c r="P758" t="str">
        <f t="shared" si="127"/>
        <v/>
      </c>
      <c r="Q758" s="6" t="str">
        <f t="shared" si="123"/>
        <v/>
      </c>
      <c r="R758" s="6" t="str">
        <f t="shared" si="128"/>
        <v/>
      </c>
      <c r="S758" s="8" t="str">
        <f t="shared" si="129"/>
        <v/>
      </c>
      <c r="T758" s="8" t="str">
        <f t="shared" si="130"/>
        <v/>
      </c>
    </row>
    <row r="759" spans="1:20" x14ac:dyDescent="0.3">
      <c r="A759" s="176">
        <v>757</v>
      </c>
      <c r="B759" s="176" t="s">
        <v>7513</v>
      </c>
      <c r="E759" s="6" t="str">
        <f t="shared" si="121"/>
        <v/>
      </c>
      <c r="I759" t="str">
        <f t="shared" si="124"/>
        <v/>
      </c>
      <c r="J759" t="str">
        <f t="shared" si="122"/>
        <v/>
      </c>
      <c r="K759" t="str">
        <f t="shared" si="125"/>
        <v/>
      </c>
      <c r="L759" s="6" t="str">
        <f t="shared" si="126"/>
        <v/>
      </c>
      <c r="N759" s="201" t="s">
        <v>7521</v>
      </c>
      <c r="O759" t="str">
        <f t="shared" si="131"/>
        <v/>
      </c>
      <c r="P759" t="str">
        <f t="shared" si="127"/>
        <v/>
      </c>
      <c r="Q759" s="6" t="str">
        <f t="shared" si="123"/>
        <v/>
      </c>
      <c r="R759" s="6" t="str">
        <f t="shared" si="128"/>
        <v/>
      </c>
      <c r="S759" s="8" t="str">
        <f t="shared" si="129"/>
        <v/>
      </c>
      <c r="T759" s="8" t="str">
        <f t="shared" si="130"/>
        <v/>
      </c>
    </row>
    <row r="760" spans="1:20" x14ac:dyDescent="0.3">
      <c r="A760" s="176">
        <v>758</v>
      </c>
      <c r="B760" s="176" t="s">
        <v>7513</v>
      </c>
      <c r="E760" s="6" t="str">
        <f t="shared" si="121"/>
        <v/>
      </c>
      <c r="I760" t="str">
        <f t="shared" si="124"/>
        <v/>
      </c>
      <c r="J760" t="str">
        <f t="shared" si="122"/>
        <v/>
      </c>
      <c r="K760" t="str">
        <f t="shared" si="125"/>
        <v/>
      </c>
      <c r="L760" s="6" t="str">
        <f t="shared" si="126"/>
        <v/>
      </c>
      <c r="N760" s="201" t="s">
        <v>7521</v>
      </c>
      <c r="O760" t="str">
        <f t="shared" si="131"/>
        <v/>
      </c>
      <c r="P760" t="str">
        <f t="shared" si="127"/>
        <v/>
      </c>
      <c r="Q760" s="6" t="str">
        <f t="shared" si="123"/>
        <v/>
      </c>
      <c r="R760" s="6" t="str">
        <f t="shared" si="128"/>
        <v/>
      </c>
      <c r="S760" s="8" t="str">
        <f t="shared" si="129"/>
        <v/>
      </c>
      <c r="T760" s="8" t="str">
        <f t="shared" si="130"/>
        <v/>
      </c>
    </row>
    <row r="761" spans="1:20" x14ac:dyDescent="0.3">
      <c r="A761" s="176">
        <v>759</v>
      </c>
      <c r="B761" s="176" t="s">
        <v>7513</v>
      </c>
      <c r="E761" s="6" t="str">
        <f t="shared" si="121"/>
        <v/>
      </c>
      <c r="I761" t="str">
        <f t="shared" si="124"/>
        <v/>
      </c>
      <c r="J761" t="str">
        <f t="shared" si="122"/>
        <v/>
      </c>
      <c r="K761" t="str">
        <f t="shared" si="125"/>
        <v/>
      </c>
      <c r="L761" s="6" t="str">
        <f t="shared" si="126"/>
        <v/>
      </c>
      <c r="N761" s="201" t="s">
        <v>7521</v>
      </c>
      <c r="O761" t="str">
        <f t="shared" si="131"/>
        <v/>
      </c>
      <c r="P761" t="str">
        <f t="shared" si="127"/>
        <v/>
      </c>
      <c r="Q761" s="6" t="str">
        <f t="shared" si="123"/>
        <v/>
      </c>
      <c r="R761" s="6" t="str">
        <f t="shared" si="128"/>
        <v/>
      </c>
      <c r="S761" s="8" t="str">
        <f t="shared" si="129"/>
        <v/>
      </c>
      <c r="T761" s="8" t="str">
        <f t="shared" si="130"/>
        <v/>
      </c>
    </row>
    <row r="762" spans="1:20" x14ac:dyDescent="0.3">
      <c r="A762" s="176">
        <v>760</v>
      </c>
      <c r="B762" s="176" t="s">
        <v>7513</v>
      </c>
      <c r="E762" s="6" t="str">
        <f t="shared" si="121"/>
        <v/>
      </c>
      <c r="I762" t="str">
        <f t="shared" si="124"/>
        <v/>
      </c>
      <c r="J762" t="str">
        <f t="shared" si="122"/>
        <v/>
      </c>
      <c r="K762" t="str">
        <f t="shared" si="125"/>
        <v/>
      </c>
      <c r="L762" s="6" t="str">
        <f t="shared" si="126"/>
        <v/>
      </c>
      <c r="N762" s="201" t="s">
        <v>7521</v>
      </c>
      <c r="O762" t="str">
        <f t="shared" si="131"/>
        <v/>
      </c>
      <c r="P762" t="str">
        <f t="shared" si="127"/>
        <v/>
      </c>
      <c r="Q762" s="6" t="str">
        <f t="shared" si="123"/>
        <v/>
      </c>
      <c r="R762" s="6" t="str">
        <f t="shared" si="128"/>
        <v/>
      </c>
      <c r="S762" s="8" t="str">
        <f t="shared" si="129"/>
        <v/>
      </c>
      <c r="T762" s="8" t="str">
        <f t="shared" si="130"/>
        <v/>
      </c>
    </row>
    <row r="763" spans="1:20" x14ac:dyDescent="0.3">
      <c r="A763" s="176">
        <v>761</v>
      </c>
      <c r="B763" s="176" t="s">
        <v>7513</v>
      </c>
      <c r="E763" s="6" t="str">
        <f t="shared" si="121"/>
        <v/>
      </c>
      <c r="I763" t="str">
        <f t="shared" si="124"/>
        <v/>
      </c>
      <c r="J763" t="str">
        <f t="shared" si="122"/>
        <v/>
      </c>
      <c r="K763" t="str">
        <f t="shared" si="125"/>
        <v/>
      </c>
      <c r="L763" s="6" t="str">
        <f t="shared" si="126"/>
        <v/>
      </c>
      <c r="N763" s="201" t="s">
        <v>7521</v>
      </c>
      <c r="O763" t="str">
        <f t="shared" si="131"/>
        <v/>
      </c>
      <c r="P763" t="str">
        <f t="shared" si="127"/>
        <v/>
      </c>
      <c r="Q763" s="6" t="str">
        <f t="shared" si="123"/>
        <v/>
      </c>
      <c r="R763" s="6" t="str">
        <f t="shared" si="128"/>
        <v/>
      </c>
      <c r="S763" s="8" t="str">
        <f t="shared" si="129"/>
        <v/>
      </c>
      <c r="T763" s="8" t="str">
        <f t="shared" si="130"/>
        <v/>
      </c>
    </row>
    <row r="764" spans="1:20" x14ac:dyDescent="0.3">
      <c r="A764" s="176">
        <v>762</v>
      </c>
      <c r="B764" s="176" t="s">
        <v>7513</v>
      </c>
      <c r="E764" s="6" t="str">
        <f t="shared" si="121"/>
        <v/>
      </c>
      <c r="I764" t="str">
        <f t="shared" si="124"/>
        <v/>
      </c>
      <c r="J764" t="str">
        <f t="shared" si="122"/>
        <v/>
      </c>
      <c r="K764" t="str">
        <f t="shared" si="125"/>
        <v/>
      </c>
      <c r="L764" s="6" t="str">
        <f t="shared" si="126"/>
        <v/>
      </c>
      <c r="N764" s="201" t="s">
        <v>7521</v>
      </c>
      <c r="O764" t="str">
        <f t="shared" si="131"/>
        <v/>
      </c>
      <c r="P764" t="str">
        <f t="shared" si="127"/>
        <v/>
      </c>
      <c r="Q764" s="6" t="str">
        <f t="shared" si="123"/>
        <v/>
      </c>
      <c r="R764" s="6" t="str">
        <f t="shared" si="128"/>
        <v/>
      </c>
      <c r="S764" s="8" t="str">
        <f t="shared" si="129"/>
        <v/>
      </c>
      <c r="T764" s="8" t="str">
        <f t="shared" si="130"/>
        <v/>
      </c>
    </row>
    <row r="765" spans="1:20" x14ac:dyDescent="0.3">
      <c r="A765" s="176">
        <v>763</v>
      </c>
      <c r="B765" s="176" t="s">
        <v>7513</v>
      </c>
      <c r="E765" s="6" t="str">
        <f t="shared" si="121"/>
        <v/>
      </c>
      <c r="I765" t="str">
        <f t="shared" si="124"/>
        <v/>
      </c>
      <c r="J765" t="str">
        <f t="shared" si="122"/>
        <v/>
      </c>
      <c r="K765" t="str">
        <f t="shared" si="125"/>
        <v/>
      </c>
      <c r="L765" s="6" t="str">
        <f t="shared" si="126"/>
        <v/>
      </c>
      <c r="N765" s="201" t="s">
        <v>7521</v>
      </c>
      <c r="O765" t="str">
        <f t="shared" si="131"/>
        <v/>
      </c>
      <c r="P765" t="str">
        <f t="shared" si="127"/>
        <v/>
      </c>
      <c r="Q765" s="6" t="str">
        <f t="shared" si="123"/>
        <v/>
      </c>
      <c r="R765" s="6" t="str">
        <f t="shared" si="128"/>
        <v/>
      </c>
      <c r="S765" s="8" t="str">
        <f t="shared" si="129"/>
        <v/>
      </c>
      <c r="T765" s="8" t="str">
        <f t="shared" si="130"/>
        <v/>
      </c>
    </row>
    <row r="766" spans="1:20" x14ac:dyDescent="0.3">
      <c r="A766" s="176">
        <v>764</v>
      </c>
      <c r="B766" s="176" t="s">
        <v>7513</v>
      </c>
      <c r="E766" s="6" t="str">
        <f t="shared" si="121"/>
        <v/>
      </c>
      <c r="I766" t="str">
        <f t="shared" si="124"/>
        <v/>
      </c>
      <c r="J766" t="str">
        <f t="shared" si="122"/>
        <v/>
      </c>
      <c r="K766" t="str">
        <f t="shared" si="125"/>
        <v/>
      </c>
      <c r="L766" s="6" t="str">
        <f t="shared" si="126"/>
        <v/>
      </c>
      <c r="N766" s="201" t="s">
        <v>7521</v>
      </c>
      <c r="O766" t="str">
        <f t="shared" si="131"/>
        <v/>
      </c>
      <c r="P766" t="str">
        <f t="shared" si="127"/>
        <v/>
      </c>
      <c r="Q766" s="6" t="str">
        <f t="shared" si="123"/>
        <v/>
      </c>
      <c r="R766" s="6" t="str">
        <f t="shared" si="128"/>
        <v/>
      </c>
      <c r="S766" s="8" t="str">
        <f t="shared" si="129"/>
        <v/>
      </c>
      <c r="T766" s="8" t="str">
        <f t="shared" si="130"/>
        <v/>
      </c>
    </row>
    <row r="767" spans="1:20" x14ac:dyDescent="0.3">
      <c r="A767" s="176">
        <v>765</v>
      </c>
      <c r="B767" s="176" t="s">
        <v>7513</v>
      </c>
      <c r="E767" s="6" t="str">
        <f t="shared" si="121"/>
        <v/>
      </c>
      <c r="I767" t="str">
        <f t="shared" si="124"/>
        <v/>
      </c>
      <c r="J767" t="str">
        <f t="shared" si="122"/>
        <v/>
      </c>
      <c r="K767" t="str">
        <f t="shared" si="125"/>
        <v/>
      </c>
      <c r="L767" s="6" t="str">
        <f t="shared" si="126"/>
        <v/>
      </c>
      <c r="N767" s="201" t="s">
        <v>7521</v>
      </c>
      <c r="O767" t="str">
        <f t="shared" si="131"/>
        <v/>
      </c>
      <c r="P767" t="str">
        <f t="shared" si="127"/>
        <v/>
      </c>
      <c r="Q767" s="6" t="str">
        <f t="shared" si="123"/>
        <v/>
      </c>
      <c r="R767" s="6" t="str">
        <f t="shared" si="128"/>
        <v/>
      </c>
      <c r="S767" s="8" t="str">
        <f t="shared" si="129"/>
        <v/>
      </c>
      <c r="T767" s="8" t="str">
        <f t="shared" si="130"/>
        <v/>
      </c>
    </row>
    <row r="768" spans="1:20" x14ac:dyDescent="0.3">
      <c r="A768" s="176">
        <v>766</v>
      </c>
      <c r="B768" s="176" t="s">
        <v>7513</v>
      </c>
      <c r="E768" s="6" t="str">
        <f t="shared" si="121"/>
        <v/>
      </c>
      <c r="I768" t="str">
        <f t="shared" si="124"/>
        <v/>
      </c>
      <c r="J768" t="str">
        <f t="shared" si="122"/>
        <v/>
      </c>
      <c r="K768" t="str">
        <f t="shared" si="125"/>
        <v/>
      </c>
      <c r="L768" s="6" t="str">
        <f t="shared" si="126"/>
        <v/>
      </c>
      <c r="N768" s="201" t="s">
        <v>7521</v>
      </c>
      <c r="O768" t="str">
        <f t="shared" si="131"/>
        <v/>
      </c>
      <c r="P768" t="str">
        <f t="shared" si="127"/>
        <v/>
      </c>
      <c r="Q768" s="6" t="str">
        <f t="shared" si="123"/>
        <v/>
      </c>
      <c r="R768" s="6" t="str">
        <f t="shared" si="128"/>
        <v/>
      </c>
      <c r="S768" s="8" t="str">
        <f t="shared" si="129"/>
        <v/>
      </c>
      <c r="T768" s="8" t="str">
        <f t="shared" si="130"/>
        <v/>
      </c>
    </row>
    <row r="769" spans="1:20" x14ac:dyDescent="0.3">
      <c r="A769" s="176">
        <v>767</v>
      </c>
      <c r="B769" s="176" t="s">
        <v>7513</v>
      </c>
      <c r="E769" s="6" t="str">
        <f t="shared" si="121"/>
        <v/>
      </c>
      <c r="I769" t="str">
        <f t="shared" si="124"/>
        <v/>
      </c>
      <c r="J769" t="str">
        <f t="shared" si="122"/>
        <v/>
      </c>
      <c r="K769" t="str">
        <f t="shared" si="125"/>
        <v/>
      </c>
      <c r="L769" s="6" t="str">
        <f t="shared" si="126"/>
        <v/>
      </c>
      <c r="N769" s="201" t="s">
        <v>7521</v>
      </c>
      <c r="O769" t="str">
        <f t="shared" si="131"/>
        <v/>
      </c>
      <c r="P769" t="str">
        <f t="shared" si="127"/>
        <v/>
      </c>
      <c r="Q769" s="6" t="str">
        <f t="shared" si="123"/>
        <v/>
      </c>
      <c r="R769" s="6" t="str">
        <f t="shared" si="128"/>
        <v/>
      </c>
      <c r="S769" s="8" t="str">
        <f t="shared" si="129"/>
        <v/>
      </c>
      <c r="T769" s="8" t="str">
        <f t="shared" si="130"/>
        <v/>
      </c>
    </row>
    <row r="770" spans="1:20" x14ac:dyDescent="0.3">
      <c r="A770" s="176">
        <v>768</v>
      </c>
      <c r="B770" s="176" t="s">
        <v>7513</v>
      </c>
      <c r="E770" s="6" t="str">
        <f t="shared" si="121"/>
        <v/>
      </c>
      <c r="I770" t="str">
        <f t="shared" si="124"/>
        <v/>
      </c>
      <c r="J770" t="str">
        <f t="shared" si="122"/>
        <v/>
      </c>
      <c r="K770" t="str">
        <f t="shared" si="125"/>
        <v/>
      </c>
      <c r="L770" s="6" t="str">
        <f t="shared" si="126"/>
        <v/>
      </c>
      <c r="N770" s="201" t="s">
        <v>7521</v>
      </c>
      <c r="O770" t="str">
        <f t="shared" si="131"/>
        <v/>
      </c>
      <c r="P770" t="str">
        <f t="shared" si="127"/>
        <v/>
      </c>
      <c r="Q770" s="6" t="str">
        <f t="shared" si="123"/>
        <v/>
      </c>
      <c r="R770" s="6" t="str">
        <f t="shared" si="128"/>
        <v/>
      </c>
      <c r="S770" s="8" t="str">
        <f t="shared" si="129"/>
        <v/>
      </c>
      <c r="T770" s="8" t="str">
        <f t="shared" si="130"/>
        <v/>
      </c>
    </row>
    <row r="771" spans="1:20" x14ac:dyDescent="0.3">
      <c r="A771" s="176">
        <v>769</v>
      </c>
      <c r="B771" s="176" t="s">
        <v>7513</v>
      </c>
      <c r="E771" s="6" t="str">
        <f t="shared" ref="E771:E834" si="132">IFERROR(VLOOKUP(D771,Rate,3,FALSE),"")</f>
        <v/>
      </c>
      <c r="I771" t="str">
        <f t="shared" si="124"/>
        <v/>
      </c>
      <c r="J771" t="str">
        <f t="shared" ref="J771:J834" si="133">IFERROR(VLOOKUP(B771,ExchangeFee,2,FALSE)*I771,"")</f>
        <v/>
      </c>
      <c r="K771" t="str">
        <f t="shared" si="125"/>
        <v/>
      </c>
      <c r="L771" s="6" t="str">
        <f t="shared" si="126"/>
        <v/>
      </c>
      <c r="N771" s="201" t="s">
        <v>7521</v>
      </c>
      <c r="O771" t="str">
        <f t="shared" si="131"/>
        <v/>
      </c>
      <c r="P771" t="str">
        <f t="shared" si="127"/>
        <v/>
      </c>
      <c r="Q771" s="6" t="str">
        <f t="shared" ref="Q771:Q834" si="134">IFERROR(VLOOKUP(B771,ExchangeFee,2,FALSE)*P771,"")</f>
        <v/>
      </c>
      <c r="R771" s="6" t="str">
        <f t="shared" si="128"/>
        <v/>
      </c>
      <c r="S771" s="8" t="str">
        <f t="shared" si="129"/>
        <v/>
      </c>
      <c r="T771" s="8" t="str">
        <f t="shared" si="130"/>
        <v/>
      </c>
    </row>
    <row r="772" spans="1:20" x14ac:dyDescent="0.3">
      <c r="A772" s="176">
        <v>770</v>
      </c>
      <c r="B772" s="176" t="s">
        <v>7513</v>
      </c>
      <c r="E772" s="6" t="str">
        <f t="shared" si="132"/>
        <v/>
      </c>
      <c r="I772" t="str">
        <f t="shared" ref="I772:I835" si="135">IFERROR(H772/G772,"")</f>
        <v/>
      </c>
      <c r="J772" t="str">
        <f t="shared" si="133"/>
        <v/>
      </c>
      <c r="K772" t="str">
        <f t="shared" ref="K772:K835" si="136">IFERROR(I772-J772,"")</f>
        <v/>
      </c>
      <c r="L772" s="6" t="str">
        <f t="shared" ref="L772:L835" si="137">IFERROR(K772*G772,"")</f>
        <v/>
      </c>
      <c r="N772" s="201" t="s">
        <v>7521</v>
      </c>
      <c r="O772" t="str">
        <f t="shared" si="131"/>
        <v/>
      </c>
      <c r="P772" t="str">
        <f t="shared" ref="P772:P835" si="138">IFERROR(O772*N772,"")</f>
        <v/>
      </c>
      <c r="Q772" s="6" t="str">
        <f t="shared" si="134"/>
        <v/>
      </c>
      <c r="R772" s="6" t="str">
        <f t="shared" ref="R772:R835" si="139">IFERROR(P772-Q772,"")</f>
        <v/>
      </c>
      <c r="S772" s="8" t="str">
        <f t="shared" ref="S772:S835" si="140">IFERROR((N772-G772)/G772,"")</f>
        <v/>
      </c>
      <c r="T772" s="8" t="str">
        <f t="shared" ref="T772:T835" si="141">IFERROR((R772-H772)/H772,"")</f>
        <v/>
      </c>
    </row>
    <row r="773" spans="1:20" x14ac:dyDescent="0.3">
      <c r="A773" s="176">
        <v>771</v>
      </c>
      <c r="B773" s="176" t="s">
        <v>7513</v>
      </c>
      <c r="E773" s="6" t="str">
        <f t="shared" si="132"/>
        <v/>
      </c>
      <c r="I773" t="str">
        <f t="shared" si="135"/>
        <v/>
      </c>
      <c r="J773" t="str">
        <f t="shared" si="133"/>
        <v/>
      </c>
      <c r="K773" t="str">
        <f t="shared" si="136"/>
        <v/>
      </c>
      <c r="L773" s="6" t="str">
        <f t="shared" si="137"/>
        <v/>
      </c>
      <c r="N773" s="201" t="s">
        <v>7521</v>
      </c>
      <c r="O773" t="str">
        <f t="shared" ref="O773:O836" si="142">K773</f>
        <v/>
      </c>
      <c r="P773" t="str">
        <f t="shared" si="138"/>
        <v/>
      </c>
      <c r="Q773" s="6" t="str">
        <f t="shared" si="134"/>
        <v/>
      </c>
      <c r="R773" s="6" t="str">
        <f t="shared" si="139"/>
        <v/>
      </c>
      <c r="S773" s="8" t="str">
        <f t="shared" si="140"/>
        <v/>
      </c>
      <c r="T773" s="8" t="str">
        <f t="shared" si="141"/>
        <v/>
      </c>
    </row>
    <row r="774" spans="1:20" x14ac:dyDescent="0.3">
      <c r="A774" s="176">
        <v>772</v>
      </c>
      <c r="B774" s="176" t="s">
        <v>7513</v>
      </c>
      <c r="E774" s="6" t="str">
        <f t="shared" si="132"/>
        <v/>
      </c>
      <c r="I774" t="str">
        <f t="shared" si="135"/>
        <v/>
      </c>
      <c r="J774" t="str">
        <f t="shared" si="133"/>
        <v/>
      </c>
      <c r="K774" t="str">
        <f t="shared" si="136"/>
        <v/>
      </c>
      <c r="L774" s="6" t="str">
        <f t="shared" si="137"/>
        <v/>
      </c>
      <c r="N774" s="201" t="s">
        <v>7521</v>
      </c>
      <c r="O774" t="str">
        <f t="shared" si="142"/>
        <v/>
      </c>
      <c r="P774" t="str">
        <f t="shared" si="138"/>
        <v/>
      </c>
      <c r="Q774" s="6" t="str">
        <f t="shared" si="134"/>
        <v/>
      </c>
      <c r="R774" s="6" t="str">
        <f t="shared" si="139"/>
        <v/>
      </c>
      <c r="S774" s="8" t="str">
        <f t="shared" si="140"/>
        <v/>
      </c>
      <c r="T774" s="8" t="str">
        <f t="shared" si="141"/>
        <v/>
      </c>
    </row>
    <row r="775" spans="1:20" x14ac:dyDescent="0.3">
      <c r="A775" s="176">
        <v>773</v>
      </c>
      <c r="B775" s="176" t="s">
        <v>7513</v>
      </c>
      <c r="E775" s="6" t="str">
        <f t="shared" si="132"/>
        <v/>
      </c>
      <c r="I775" t="str">
        <f t="shared" si="135"/>
        <v/>
      </c>
      <c r="J775" t="str">
        <f t="shared" si="133"/>
        <v/>
      </c>
      <c r="K775" t="str">
        <f t="shared" si="136"/>
        <v/>
      </c>
      <c r="L775" s="6" t="str">
        <f t="shared" si="137"/>
        <v/>
      </c>
      <c r="N775" s="201" t="s">
        <v>7521</v>
      </c>
      <c r="O775" t="str">
        <f t="shared" si="142"/>
        <v/>
      </c>
      <c r="P775" t="str">
        <f t="shared" si="138"/>
        <v/>
      </c>
      <c r="Q775" s="6" t="str">
        <f t="shared" si="134"/>
        <v/>
      </c>
      <c r="R775" s="6" t="str">
        <f t="shared" si="139"/>
        <v/>
      </c>
      <c r="S775" s="8" t="str">
        <f t="shared" si="140"/>
        <v/>
      </c>
      <c r="T775" s="8" t="str">
        <f t="shared" si="141"/>
        <v/>
      </c>
    </row>
    <row r="776" spans="1:20" x14ac:dyDescent="0.3">
      <c r="A776" s="176">
        <v>774</v>
      </c>
      <c r="B776" s="176" t="s">
        <v>7513</v>
      </c>
      <c r="E776" s="6" t="str">
        <f t="shared" si="132"/>
        <v/>
      </c>
      <c r="I776" t="str">
        <f t="shared" si="135"/>
        <v/>
      </c>
      <c r="J776" t="str">
        <f t="shared" si="133"/>
        <v/>
      </c>
      <c r="K776" t="str">
        <f t="shared" si="136"/>
        <v/>
      </c>
      <c r="L776" s="6" t="str">
        <f t="shared" si="137"/>
        <v/>
      </c>
      <c r="N776" s="201" t="s">
        <v>7521</v>
      </c>
      <c r="O776" t="str">
        <f t="shared" si="142"/>
        <v/>
      </c>
      <c r="P776" t="str">
        <f t="shared" si="138"/>
        <v/>
      </c>
      <c r="Q776" s="6" t="str">
        <f t="shared" si="134"/>
        <v/>
      </c>
      <c r="R776" s="6" t="str">
        <f t="shared" si="139"/>
        <v/>
      </c>
      <c r="S776" s="8" t="str">
        <f t="shared" si="140"/>
        <v/>
      </c>
      <c r="T776" s="8" t="str">
        <f t="shared" si="141"/>
        <v/>
      </c>
    </row>
    <row r="777" spans="1:20" x14ac:dyDescent="0.3">
      <c r="A777" s="176">
        <v>775</v>
      </c>
      <c r="B777" s="176" t="s">
        <v>7513</v>
      </c>
      <c r="E777" s="6" t="str">
        <f t="shared" si="132"/>
        <v/>
      </c>
      <c r="I777" t="str">
        <f t="shared" si="135"/>
        <v/>
      </c>
      <c r="J777" t="str">
        <f t="shared" si="133"/>
        <v/>
      </c>
      <c r="K777" t="str">
        <f t="shared" si="136"/>
        <v/>
      </c>
      <c r="L777" s="6" t="str">
        <f t="shared" si="137"/>
        <v/>
      </c>
      <c r="N777" s="201" t="s">
        <v>7521</v>
      </c>
      <c r="O777" t="str">
        <f t="shared" si="142"/>
        <v/>
      </c>
      <c r="P777" t="str">
        <f t="shared" si="138"/>
        <v/>
      </c>
      <c r="Q777" s="6" t="str">
        <f t="shared" si="134"/>
        <v/>
      </c>
      <c r="R777" s="6" t="str">
        <f t="shared" si="139"/>
        <v/>
      </c>
      <c r="S777" s="8" t="str">
        <f t="shared" si="140"/>
        <v/>
      </c>
      <c r="T777" s="8" t="str">
        <f t="shared" si="141"/>
        <v/>
      </c>
    </row>
    <row r="778" spans="1:20" x14ac:dyDescent="0.3">
      <c r="A778" s="176">
        <v>776</v>
      </c>
      <c r="B778" s="176" t="s">
        <v>7513</v>
      </c>
      <c r="E778" s="6" t="str">
        <f t="shared" si="132"/>
        <v/>
      </c>
      <c r="I778" t="str">
        <f t="shared" si="135"/>
        <v/>
      </c>
      <c r="J778" t="str">
        <f t="shared" si="133"/>
        <v/>
      </c>
      <c r="K778" t="str">
        <f t="shared" si="136"/>
        <v/>
      </c>
      <c r="L778" s="6" t="str">
        <f t="shared" si="137"/>
        <v/>
      </c>
      <c r="N778" s="201" t="s">
        <v>7521</v>
      </c>
      <c r="O778" t="str">
        <f t="shared" si="142"/>
        <v/>
      </c>
      <c r="P778" t="str">
        <f t="shared" si="138"/>
        <v/>
      </c>
      <c r="Q778" s="6" t="str">
        <f t="shared" si="134"/>
        <v/>
      </c>
      <c r="R778" s="6" t="str">
        <f t="shared" si="139"/>
        <v/>
      </c>
      <c r="S778" s="8" t="str">
        <f t="shared" si="140"/>
        <v/>
      </c>
      <c r="T778" s="8" t="str">
        <f t="shared" si="141"/>
        <v/>
      </c>
    </row>
    <row r="779" spans="1:20" x14ac:dyDescent="0.3">
      <c r="A779" s="176">
        <v>777</v>
      </c>
      <c r="B779" s="176" t="s">
        <v>7513</v>
      </c>
      <c r="E779" s="6" t="str">
        <f t="shared" si="132"/>
        <v/>
      </c>
      <c r="I779" t="str">
        <f t="shared" si="135"/>
        <v/>
      </c>
      <c r="J779" t="str">
        <f t="shared" si="133"/>
        <v/>
      </c>
      <c r="K779" t="str">
        <f t="shared" si="136"/>
        <v/>
      </c>
      <c r="L779" s="6" t="str">
        <f t="shared" si="137"/>
        <v/>
      </c>
      <c r="N779" s="201" t="s">
        <v>7521</v>
      </c>
      <c r="O779" t="str">
        <f t="shared" si="142"/>
        <v/>
      </c>
      <c r="P779" t="str">
        <f t="shared" si="138"/>
        <v/>
      </c>
      <c r="Q779" s="6" t="str">
        <f t="shared" si="134"/>
        <v/>
      </c>
      <c r="R779" s="6" t="str">
        <f t="shared" si="139"/>
        <v/>
      </c>
      <c r="S779" s="8" t="str">
        <f t="shared" si="140"/>
        <v/>
      </c>
      <c r="T779" s="8" t="str">
        <f t="shared" si="141"/>
        <v/>
      </c>
    </row>
    <row r="780" spans="1:20" x14ac:dyDescent="0.3">
      <c r="A780" s="176">
        <v>778</v>
      </c>
      <c r="B780" s="176" t="s">
        <v>7513</v>
      </c>
      <c r="E780" s="6" t="str">
        <f t="shared" si="132"/>
        <v/>
      </c>
      <c r="I780" t="str">
        <f t="shared" si="135"/>
        <v/>
      </c>
      <c r="J780" t="str">
        <f t="shared" si="133"/>
        <v/>
      </c>
      <c r="K780" t="str">
        <f t="shared" si="136"/>
        <v/>
      </c>
      <c r="L780" s="6" t="str">
        <f t="shared" si="137"/>
        <v/>
      </c>
      <c r="N780" s="201" t="s">
        <v>7521</v>
      </c>
      <c r="O780" t="str">
        <f t="shared" si="142"/>
        <v/>
      </c>
      <c r="P780" t="str">
        <f t="shared" si="138"/>
        <v/>
      </c>
      <c r="Q780" s="6" t="str">
        <f t="shared" si="134"/>
        <v/>
      </c>
      <c r="R780" s="6" t="str">
        <f t="shared" si="139"/>
        <v/>
      </c>
      <c r="S780" s="8" t="str">
        <f t="shared" si="140"/>
        <v/>
      </c>
      <c r="T780" s="8" t="str">
        <f t="shared" si="141"/>
        <v/>
      </c>
    </row>
    <row r="781" spans="1:20" x14ac:dyDescent="0.3">
      <c r="A781" s="176">
        <v>779</v>
      </c>
      <c r="B781" s="176" t="s">
        <v>7513</v>
      </c>
      <c r="E781" s="6" t="str">
        <f t="shared" si="132"/>
        <v/>
      </c>
      <c r="I781" t="str">
        <f t="shared" si="135"/>
        <v/>
      </c>
      <c r="J781" t="str">
        <f t="shared" si="133"/>
        <v/>
      </c>
      <c r="K781" t="str">
        <f t="shared" si="136"/>
        <v/>
      </c>
      <c r="L781" s="6" t="str">
        <f t="shared" si="137"/>
        <v/>
      </c>
      <c r="N781" s="201" t="s">
        <v>7521</v>
      </c>
      <c r="O781" t="str">
        <f t="shared" si="142"/>
        <v/>
      </c>
      <c r="P781" t="str">
        <f t="shared" si="138"/>
        <v/>
      </c>
      <c r="Q781" s="6" t="str">
        <f t="shared" si="134"/>
        <v/>
      </c>
      <c r="R781" s="6" t="str">
        <f t="shared" si="139"/>
        <v/>
      </c>
      <c r="S781" s="8" t="str">
        <f t="shared" si="140"/>
        <v/>
      </c>
      <c r="T781" s="8" t="str">
        <f t="shared" si="141"/>
        <v/>
      </c>
    </row>
    <row r="782" spans="1:20" x14ac:dyDescent="0.3">
      <c r="A782" s="176">
        <v>780</v>
      </c>
      <c r="B782" s="176" t="s">
        <v>7513</v>
      </c>
      <c r="E782" s="6" t="str">
        <f t="shared" si="132"/>
        <v/>
      </c>
      <c r="I782" t="str">
        <f t="shared" si="135"/>
        <v/>
      </c>
      <c r="J782" t="str">
        <f t="shared" si="133"/>
        <v/>
      </c>
      <c r="K782" t="str">
        <f t="shared" si="136"/>
        <v/>
      </c>
      <c r="L782" s="6" t="str">
        <f t="shared" si="137"/>
        <v/>
      </c>
      <c r="N782" s="201" t="s">
        <v>7521</v>
      </c>
      <c r="O782" t="str">
        <f t="shared" si="142"/>
        <v/>
      </c>
      <c r="P782" t="str">
        <f t="shared" si="138"/>
        <v/>
      </c>
      <c r="Q782" s="6" t="str">
        <f t="shared" si="134"/>
        <v/>
      </c>
      <c r="R782" s="6" t="str">
        <f t="shared" si="139"/>
        <v/>
      </c>
      <c r="S782" s="8" t="str">
        <f t="shared" si="140"/>
        <v/>
      </c>
      <c r="T782" s="8" t="str">
        <f t="shared" si="141"/>
        <v/>
      </c>
    </row>
    <row r="783" spans="1:20" x14ac:dyDescent="0.3">
      <c r="A783" s="176">
        <v>781</v>
      </c>
      <c r="B783" s="176" t="s">
        <v>7513</v>
      </c>
      <c r="E783" s="6" t="str">
        <f t="shared" si="132"/>
        <v/>
      </c>
      <c r="I783" t="str">
        <f t="shared" si="135"/>
        <v/>
      </c>
      <c r="J783" t="str">
        <f t="shared" si="133"/>
        <v/>
      </c>
      <c r="K783" t="str">
        <f t="shared" si="136"/>
        <v/>
      </c>
      <c r="L783" s="6" t="str">
        <f t="shared" si="137"/>
        <v/>
      </c>
      <c r="N783" s="201" t="s">
        <v>7521</v>
      </c>
      <c r="O783" t="str">
        <f t="shared" si="142"/>
        <v/>
      </c>
      <c r="P783" t="str">
        <f t="shared" si="138"/>
        <v/>
      </c>
      <c r="Q783" s="6" t="str">
        <f t="shared" si="134"/>
        <v/>
      </c>
      <c r="R783" s="6" t="str">
        <f t="shared" si="139"/>
        <v/>
      </c>
      <c r="S783" s="8" t="str">
        <f t="shared" si="140"/>
        <v/>
      </c>
      <c r="T783" s="8" t="str">
        <f t="shared" si="141"/>
        <v/>
      </c>
    </row>
    <row r="784" spans="1:20" x14ac:dyDescent="0.3">
      <c r="A784" s="176">
        <v>782</v>
      </c>
      <c r="B784" s="176" t="s">
        <v>7513</v>
      </c>
      <c r="E784" s="6" t="str">
        <f t="shared" si="132"/>
        <v/>
      </c>
      <c r="I784" t="str">
        <f t="shared" si="135"/>
        <v/>
      </c>
      <c r="J784" t="str">
        <f t="shared" si="133"/>
        <v/>
      </c>
      <c r="K784" t="str">
        <f t="shared" si="136"/>
        <v/>
      </c>
      <c r="L784" s="6" t="str">
        <f t="shared" si="137"/>
        <v/>
      </c>
      <c r="N784" s="201" t="s">
        <v>7521</v>
      </c>
      <c r="O784" t="str">
        <f t="shared" si="142"/>
        <v/>
      </c>
      <c r="P784" t="str">
        <f t="shared" si="138"/>
        <v/>
      </c>
      <c r="Q784" s="6" t="str">
        <f t="shared" si="134"/>
        <v/>
      </c>
      <c r="R784" s="6" t="str">
        <f t="shared" si="139"/>
        <v/>
      </c>
      <c r="S784" s="8" t="str">
        <f t="shared" si="140"/>
        <v/>
      </c>
      <c r="T784" s="8" t="str">
        <f t="shared" si="141"/>
        <v/>
      </c>
    </row>
    <row r="785" spans="1:20" x14ac:dyDescent="0.3">
      <c r="A785" s="176">
        <v>783</v>
      </c>
      <c r="B785" s="176" t="s">
        <v>7513</v>
      </c>
      <c r="E785" s="6" t="str">
        <f t="shared" si="132"/>
        <v/>
      </c>
      <c r="I785" t="str">
        <f t="shared" si="135"/>
        <v/>
      </c>
      <c r="J785" t="str">
        <f t="shared" si="133"/>
        <v/>
      </c>
      <c r="K785" t="str">
        <f t="shared" si="136"/>
        <v/>
      </c>
      <c r="L785" s="6" t="str">
        <f t="shared" si="137"/>
        <v/>
      </c>
      <c r="N785" s="201" t="s">
        <v>7521</v>
      </c>
      <c r="O785" t="str">
        <f t="shared" si="142"/>
        <v/>
      </c>
      <c r="P785" t="str">
        <f t="shared" si="138"/>
        <v/>
      </c>
      <c r="Q785" s="6" t="str">
        <f t="shared" si="134"/>
        <v/>
      </c>
      <c r="R785" s="6" t="str">
        <f t="shared" si="139"/>
        <v/>
      </c>
      <c r="S785" s="8" t="str">
        <f t="shared" si="140"/>
        <v/>
      </c>
      <c r="T785" s="8" t="str">
        <f t="shared" si="141"/>
        <v/>
      </c>
    </row>
    <row r="786" spans="1:20" x14ac:dyDescent="0.3">
      <c r="A786" s="176">
        <v>784</v>
      </c>
      <c r="B786" s="176" t="s">
        <v>7513</v>
      </c>
      <c r="E786" s="6" t="str">
        <f t="shared" si="132"/>
        <v/>
      </c>
      <c r="I786" t="str">
        <f t="shared" si="135"/>
        <v/>
      </c>
      <c r="J786" t="str">
        <f t="shared" si="133"/>
        <v/>
      </c>
      <c r="K786" t="str">
        <f t="shared" si="136"/>
        <v/>
      </c>
      <c r="L786" s="6" t="str">
        <f t="shared" si="137"/>
        <v/>
      </c>
      <c r="N786" s="201" t="s">
        <v>7521</v>
      </c>
      <c r="O786" t="str">
        <f t="shared" si="142"/>
        <v/>
      </c>
      <c r="P786" t="str">
        <f t="shared" si="138"/>
        <v/>
      </c>
      <c r="Q786" s="6" t="str">
        <f t="shared" si="134"/>
        <v/>
      </c>
      <c r="R786" s="6" t="str">
        <f t="shared" si="139"/>
        <v/>
      </c>
      <c r="S786" s="8" t="str">
        <f t="shared" si="140"/>
        <v/>
      </c>
      <c r="T786" s="8" t="str">
        <f t="shared" si="141"/>
        <v/>
      </c>
    </row>
    <row r="787" spans="1:20" x14ac:dyDescent="0.3">
      <c r="A787" s="176">
        <v>785</v>
      </c>
      <c r="B787" s="176" t="s">
        <v>7513</v>
      </c>
      <c r="E787" s="6" t="str">
        <f t="shared" si="132"/>
        <v/>
      </c>
      <c r="I787" t="str">
        <f t="shared" si="135"/>
        <v/>
      </c>
      <c r="J787" t="str">
        <f t="shared" si="133"/>
        <v/>
      </c>
      <c r="K787" t="str">
        <f t="shared" si="136"/>
        <v/>
      </c>
      <c r="L787" s="6" t="str">
        <f t="shared" si="137"/>
        <v/>
      </c>
      <c r="N787" s="201" t="s">
        <v>7521</v>
      </c>
      <c r="O787" t="str">
        <f t="shared" si="142"/>
        <v/>
      </c>
      <c r="P787" t="str">
        <f t="shared" si="138"/>
        <v/>
      </c>
      <c r="Q787" s="6" t="str">
        <f t="shared" si="134"/>
        <v/>
      </c>
      <c r="R787" s="6" t="str">
        <f t="shared" si="139"/>
        <v/>
      </c>
      <c r="S787" s="8" t="str">
        <f t="shared" si="140"/>
        <v/>
      </c>
      <c r="T787" s="8" t="str">
        <f t="shared" si="141"/>
        <v/>
      </c>
    </row>
    <row r="788" spans="1:20" x14ac:dyDescent="0.3">
      <c r="A788" s="176">
        <v>786</v>
      </c>
      <c r="B788" s="176" t="s">
        <v>7513</v>
      </c>
      <c r="E788" s="6" t="str">
        <f t="shared" si="132"/>
        <v/>
      </c>
      <c r="I788" t="str">
        <f t="shared" si="135"/>
        <v/>
      </c>
      <c r="J788" t="str">
        <f t="shared" si="133"/>
        <v/>
      </c>
      <c r="K788" t="str">
        <f t="shared" si="136"/>
        <v/>
      </c>
      <c r="L788" s="6" t="str">
        <f t="shared" si="137"/>
        <v/>
      </c>
      <c r="N788" s="201" t="s">
        <v>7521</v>
      </c>
      <c r="O788" t="str">
        <f t="shared" si="142"/>
        <v/>
      </c>
      <c r="P788" t="str">
        <f t="shared" si="138"/>
        <v/>
      </c>
      <c r="Q788" s="6" t="str">
        <f t="shared" si="134"/>
        <v/>
      </c>
      <c r="R788" s="6" t="str">
        <f t="shared" si="139"/>
        <v/>
      </c>
      <c r="S788" s="8" t="str">
        <f t="shared" si="140"/>
        <v/>
      </c>
      <c r="T788" s="8" t="str">
        <f t="shared" si="141"/>
        <v/>
      </c>
    </row>
    <row r="789" spans="1:20" x14ac:dyDescent="0.3">
      <c r="A789" s="176">
        <v>787</v>
      </c>
      <c r="B789" s="176" t="s">
        <v>7513</v>
      </c>
      <c r="E789" s="6" t="str">
        <f t="shared" si="132"/>
        <v/>
      </c>
      <c r="I789" t="str">
        <f t="shared" si="135"/>
        <v/>
      </c>
      <c r="J789" t="str">
        <f t="shared" si="133"/>
        <v/>
      </c>
      <c r="K789" t="str">
        <f t="shared" si="136"/>
        <v/>
      </c>
      <c r="L789" s="6" t="str">
        <f t="shared" si="137"/>
        <v/>
      </c>
      <c r="N789" s="201" t="s">
        <v>7521</v>
      </c>
      <c r="O789" t="str">
        <f t="shared" si="142"/>
        <v/>
      </c>
      <c r="P789" t="str">
        <f t="shared" si="138"/>
        <v/>
      </c>
      <c r="Q789" s="6" t="str">
        <f t="shared" si="134"/>
        <v/>
      </c>
      <c r="R789" s="6" t="str">
        <f t="shared" si="139"/>
        <v/>
      </c>
      <c r="S789" s="8" t="str">
        <f t="shared" si="140"/>
        <v/>
      </c>
      <c r="T789" s="8" t="str">
        <f t="shared" si="141"/>
        <v/>
      </c>
    </row>
    <row r="790" spans="1:20" x14ac:dyDescent="0.3">
      <c r="A790" s="176">
        <v>788</v>
      </c>
      <c r="B790" s="176" t="s">
        <v>7513</v>
      </c>
      <c r="E790" s="6" t="str">
        <f t="shared" si="132"/>
        <v/>
      </c>
      <c r="I790" t="str">
        <f t="shared" si="135"/>
        <v/>
      </c>
      <c r="J790" t="str">
        <f t="shared" si="133"/>
        <v/>
      </c>
      <c r="K790" t="str">
        <f t="shared" si="136"/>
        <v/>
      </c>
      <c r="L790" s="6" t="str">
        <f t="shared" si="137"/>
        <v/>
      </c>
      <c r="N790" s="201" t="s">
        <v>7521</v>
      </c>
      <c r="O790" t="str">
        <f t="shared" si="142"/>
        <v/>
      </c>
      <c r="P790" t="str">
        <f t="shared" si="138"/>
        <v/>
      </c>
      <c r="Q790" s="6" t="str">
        <f t="shared" si="134"/>
        <v/>
      </c>
      <c r="R790" s="6" t="str">
        <f t="shared" si="139"/>
        <v/>
      </c>
      <c r="S790" s="8" t="str">
        <f t="shared" si="140"/>
        <v/>
      </c>
      <c r="T790" s="8" t="str">
        <f t="shared" si="141"/>
        <v/>
      </c>
    </row>
    <row r="791" spans="1:20" x14ac:dyDescent="0.3">
      <c r="A791" s="176">
        <v>789</v>
      </c>
      <c r="B791" s="176" t="s">
        <v>7513</v>
      </c>
      <c r="E791" s="6" t="str">
        <f t="shared" si="132"/>
        <v/>
      </c>
      <c r="I791" t="str">
        <f t="shared" si="135"/>
        <v/>
      </c>
      <c r="J791" t="str">
        <f t="shared" si="133"/>
        <v/>
      </c>
      <c r="K791" t="str">
        <f t="shared" si="136"/>
        <v/>
      </c>
      <c r="L791" s="6" t="str">
        <f t="shared" si="137"/>
        <v/>
      </c>
      <c r="N791" s="201" t="s">
        <v>7521</v>
      </c>
      <c r="O791" t="str">
        <f t="shared" si="142"/>
        <v/>
      </c>
      <c r="P791" t="str">
        <f t="shared" si="138"/>
        <v/>
      </c>
      <c r="Q791" s="6" t="str">
        <f t="shared" si="134"/>
        <v/>
      </c>
      <c r="R791" s="6" t="str">
        <f t="shared" si="139"/>
        <v/>
      </c>
      <c r="S791" s="8" t="str">
        <f t="shared" si="140"/>
        <v/>
      </c>
      <c r="T791" s="8" t="str">
        <f t="shared" si="141"/>
        <v/>
      </c>
    </row>
    <row r="792" spans="1:20" x14ac:dyDescent="0.3">
      <c r="A792" s="176">
        <v>790</v>
      </c>
      <c r="B792" s="176" t="s">
        <v>7513</v>
      </c>
      <c r="E792" s="6" t="str">
        <f t="shared" si="132"/>
        <v/>
      </c>
      <c r="I792" t="str">
        <f t="shared" si="135"/>
        <v/>
      </c>
      <c r="J792" t="str">
        <f t="shared" si="133"/>
        <v/>
      </c>
      <c r="K792" t="str">
        <f t="shared" si="136"/>
        <v/>
      </c>
      <c r="L792" s="6" t="str">
        <f t="shared" si="137"/>
        <v/>
      </c>
      <c r="N792" s="201" t="s">
        <v>7521</v>
      </c>
      <c r="O792" t="str">
        <f t="shared" si="142"/>
        <v/>
      </c>
      <c r="P792" t="str">
        <f t="shared" si="138"/>
        <v/>
      </c>
      <c r="Q792" s="6" t="str">
        <f t="shared" si="134"/>
        <v/>
      </c>
      <c r="R792" s="6" t="str">
        <f t="shared" si="139"/>
        <v/>
      </c>
      <c r="S792" s="8" t="str">
        <f t="shared" si="140"/>
        <v/>
      </c>
      <c r="T792" s="8" t="str">
        <f t="shared" si="141"/>
        <v/>
      </c>
    </row>
    <row r="793" spans="1:20" x14ac:dyDescent="0.3">
      <c r="A793" s="176">
        <v>791</v>
      </c>
      <c r="B793" s="176" t="s">
        <v>7513</v>
      </c>
      <c r="E793" s="6" t="str">
        <f t="shared" si="132"/>
        <v/>
      </c>
      <c r="I793" t="str">
        <f t="shared" si="135"/>
        <v/>
      </c>
      <c r="J793" t="str">
        <f t="shared" si="133"/>
        <v/>
      </c>
      <c r="K793" t="str">
        <f t="shared" si="136"/>
        <v/>
      </c>
      <c r="L793" s="6" t="str">
        <f t="shared" si="137"/>
        <v/>
      </c>
      <c r="N793" s="201" t="s">
        <v>7521</v>
      </c>
      <c r="O793" t="str">
        <f t="shared" si="142"/>
        <v/>
      </c>
      <c r="P793" t="str">
        <f t="shared" si="138"/>
        <v/>
      </c>
      <c r="Q793" s="6" t="str">
        <f t="shared" si="134"/>
        <v/>
      </c>
      <c r="R793" s="6" t="str">
        <f t="shared" si="139"/>
        <v/>
      </c>
      <c r="S793" s="8" t="str">
        <f t="shared" si="140"/>
        <v/>
      </c>
      <c r="T793" s="8" t="str">
        <f t="shared" si="141"/>
        <v/>
      </c>
    </row>
    <row r="794" spans="1:20" x14ac:dyDescent="0.3">
      <c r="A794" s="176">
        <v>792</v>
      </c>
      <c r="B794" s="176" t="s">
        <v>7513</v>
      </c>
      <c r="E794" s="6" t="str">
        <f t="shared" si="132"/>
        <v/>
      </c>
      <c r="I794" t="str">
        <f t="shared" si="135"/>
        <v/>
      </c>
      <c r="J794" t="str">
        <f t="shared" si="133"/>
        <v/>
      </c>
      <c r="K794" t="str">
        <f t="shared" si="136"/>
        <v/>
      </c>
      <c r="L794" s="6" t="str">
        <f t="shared" si="137"/>
        <v/>
      </c>
      <c r="N794" s="201" t="s">
        <v>7521</v>
      </c>
      <c r="O794" t="str">
        <f t="shared" si="142"/>
        <v/>
      </c>
      <c r="P794" t="str">
        <f t="shared" si="138"/>
        <v/>
      </c>
      <c r="Q794" s="6" t="str">
        <f t="shared" si="134"/>
        <v/>
      </c>
      <c r="R794" s="6" t="str">
        <f t="shared" si="139"/>
        <v/>
      </c>
      <c r="S794" s="8" t="str">
        <f t="shared" si="140"/>
        <v/>
      </c>
      <c r="T794" s="8" t="str">
        <f t="shared" si="141"/>
        <v/>
      </c>
    </row>
    <row r="795" spans="1:20" x14ac:dyDescent="0.3">
      <c r="A795" s="176">
        <v>793</v>
      </c>
      <c r="B795" s="176" t="s">
        <v>7513</v>
      </c>
      <c r="E795" s="6" t="str">
        <f t="shared" si="132"/>
        <v/>
      </c>
      <c r="I795" t="str">
        <f t="shared" si="135"/>
        <v/>
      </c>
      <c r="J795" t="str">
        <f t="shared" si="133"/>
        <v/>
      </c>
      <c r="K795" t="str">
        <f t="shared" si="136"/>
        <v/>
      </c>
      <c r="L795" s="6" t="str">
        <f t="shared" si="137"/>
        <v/>
      </c>
      <c r="N795" s="201" t="s">
        <v>7521</v>
      </c>
      <c r="O795" t="str">
        <f t="shared" si="142"/>
        <v/>
      </c>
      <c r="P795" t="str">
        <f t="shared" si="138"/>
        <v/>
      </c>
      <c r="Q795" s="6" t="str">
        <f t="shared" si="134"/>
        <v/>
      </c>
      <c r="R795" s="6" t="str">
        <f t="shared" si="139"/>
        <v/>
      </c>
      <c r="S795" s="8" t="str">
        <f t="shared" si="140"/>
        <v/>
      </c>
      <c r="T795" s="8" t="str">
        <f t="shared" si="141"/>
        <v/>
      </c>
    </row>
    <row r="796" spans="1:20" x14ac:dyDescent="0.3">
      <c r="A796" s="176">
        <v>794</v>
      </c>
      <c r="B796" s="176" t="s">
        <v>7513</v>
      </c>
      <c r="E796" s="6" t="str">
        <f t="shared" si="132"/>
        <v/>
      </c>
      <c r="I796" t="str">
        <f t="shared" si="135"/>
        <v/>
      </c>
      <c r="J796" t="str">
        <f t="shared" si="133"/>
        <v/>
      </c>
      <c r="K796" t="str">
        <f t="shared" si="136"/>
        <v/>
      </c>
      <c r="L796" s="6" t="str">
        <f t="shared" si="137"/>
        <v/>
      </c>
      <c r="N796" s="201" t="s">
        <v>7521</v>
      </c>
      <c r="O796" t="str">
        <f t="shared" si="142"/>
        <v/>
      </c>
      <c r="P796" t="str">
        <f t="shared" si="138"/>
        <v/>
      </c>
      <c r="Q796" s="6" t="str">
        <f t="shared" si="134"/>
        <v/>
      </c>
      <c r="R796" s="6" t="str">
        <f t="shared" si="139"/>
        <v/>
      </c>
      <c r="S796" s="8" t="str">
        <f t="shared" si="140"/>
        <v/>
      </c>
      <c r="T796" s="8" t="str">
        <f t="shared" si="141"/>
        <v/>
      </c>
    </row>
    <row r="797" spans="1:20" x14ac:dyDescent="0.3">
      <c r="A797" s="176">
        <v>795</v>
      </c>
      <c r="B797" s="176" t="s">
        <v>7513</v>
      </c>
      <c r="E797" s="6" t="str">
        <f t="shared" si="132"/>
        <v/>
      </c>
      <c r="I797" t="str">
        <f t="shared" si="135"/>
        <v/>
      </c>
      <c r="J797" t="str">
        <f t="shared" si="133"/>
        <v/>
      </c>
      <c r="K797" t="str">
        <f t="shared" si="136"/>
        <v/>
      </c>
      <c r="L797" s="6" t="str">
        <f t="shared" si="137"/>
        <v/>
      </c>
      <c r="N797" s="201" t="s">
        <v>7521</v>
      </c>
      <c r="O797" t="str">
        <f t="shared" si="142"/>
        <v/>
      </c>
      <c r="P797" t="str">
        <f t="shared" si="138"/>
        <v/>
      </c>
      <c r="Q797" s="6" t="str">
        <f t="shared" si="134"/>
        <v/>
      </c>
      <c r="R797" s="6" t="str">
        <f t="shared" si="139"/>
        <v/>
      </c>
      <c r="S797" s="8" t="str">
        <f t="shared" si="140"/>
        <v/>
      </c>
      <c r="T797" s="8" t="str">
        <f t="shared" si="141"/>
        <v/>
      </c>
    </row>
    <row r="798" spans="1:20" x14ac:dyDescent="0.3">
      <c r="A798" s="176">
        <v>796</v>
      </c>
      <c r="B798" s="176" t="s">
        <v>7513</v>
      </c>
      <c r="E798" s="6" t="str">
        <f t="shared" si="132"/>
        <v/>
      </c>
      <c r="I798" t="str">
        <f t="shared" si="135"/>
        <v/>
      </c>
      <c r="J798" t="str">
        <f t="shared" si="133"/>
        <v/>
      </c>
      <c r="K798" t="str">
        <f t="shared" si="136"/>
        <v/>
      </c>
      <c r="L798" s="6" t="str">
        <f t="shared" si="137"/>
        <v/>
      </c>
      <c r="N798" s="201" t="s">
        <v>7521</v>
      </c>
      <c r="O798" t="str">
        <f t="shared" si="142"/>
        <v/>
      </c>
      <c r="P798" t="str">
        <f t="shared" si="138"/>
        <v/>
      </c>
      <c r="Q798" s="6" t="str">
        <f t="shared" si="134"/>
        <v/>
      </c>
      <c r="R798" s="6" t="str">
        <f t="shared" si="139"/>
        <v/>
      </c>
      <c r="S798" s="8" t="str">
        <f t="shared" si="140"/>
        <v/>
      </c>
      <c r="T798" s="8" t="str">
        <f t="shared" si="141"/>
        <v/>
      </c>
    </row>
    <row r="799" spans="1:20" x14ac:dyDescent="0.3">
      <c r="A799" s="176">
        <v>797</v>
      </c>
      <c r="B799" s="176" t="s">
        <v>7513</v>
      </c>
      <c r="E799" s="6" t="str">
        <f t="shared" si="132"/>
        <v/>
      </c>
      <c r="I799" t="str">
        <f t="shared" si="135"/>
        <v/>
      </c>
      <c r="J799" t="str">
        <f t="shared" si="133"/>
        <v/>
      </c>
      <c r="K799" t="str">
        <f t="shared" si="136"/>
        <v/>
      </c>
      <c r="L799" s="6" t="str">
        <f t="shared" si="137"/>
        <v/>
      </c>
      <c r="N799" s="201" t="s">
        <v>7521</v>
      </c>
      <c r="O799" t="str">
        <f t="shared" si="142"/>
        <v/>
      </c>
      <c r="P799" t="str">
        <f t="shared" si="138"/>
        <v/>
      </c>
      <c r="Q799" s="6" t="str">
        <f t="shared" si="134"/>
        <v/>
      </c>
      <c r="R799" s="6" t="str">
        <f t="shared" si="139"/>
        <v/>
      </c>
      <c r="S799" s="8" t="str">
        <f t="shared" si="140"/>
        <v/>
      </c>
      <c r="T799" s="8" t="str">
        <f t="shared" si="141"/>
        <v/>
      </c>
    </row>
    <row r="800" spans="1:20" x14ac:dyDescent="0.3">
      <c r="A800" s="176">
        <v>798</v>
      </c>
      <c r="B800" s="176" t="s">
        <v>7513</v>
      </c>
      <c r="E800" s="6" t="str">
        <f t="shared" si="132"/>
        <v/>
      </c>
      <c r="I800" t="str">
        <f t="shared" si="135"/>
        <v/>
      </c>
      <c r="J800" t="str">
        <f t="shared" si="133"/>
        <v/>
      </c>
      <c r="K800" t="str">
        <f t="shared" si="136"/>
        <v/>
      </c>
      <c r="L800" s="6" t="str">
        <f t="shared" si="137"/>
        <v/>
      </c>
      <c r="N800" s="201" t="s">
        <v>7521</v>
      </c>
      <c r="O800" t="str">
        <f t="shared" si="142"/>
        <v/>
      </c>
      <c r="P800" t="str">
        <f t="shared" si="138"/>
        <v/>
      </c>
      <c r="Q800" s="6" t="str">
        <f t="shared" si="134"/>
        <v/>
      </c>
      <c r="R800" s="6" t="str">
        <f t="shared" si="139"/>
        <v/>
      </c>
      <c r="S800" s="8" t="str">
        <f t="shared" si="140"/>
        <v/>
      </c>
      <c r="T800" s="8" t="str">
        <f t="shared" si="141"/>
        <v/>
      </c>
    </row>
    <row r="801" spans="1:20" x14ac:dyDescent="0.3">
      <c r="A801" s="176">
        <v>799</v>
      </c>
      <c r="B801" s="176" t="s">
        <v>7513</v>
      </c>
      <c r="E801" s="6" t="str">
        <f t="shared" si="132"/>
        <v/>
      </c>
      <c r="I801" t="str">
        <f t="shared" si="135"/>
        <v/>
      </c>
      <c r="J801" t="str">
        <f t="shared" si="133"/>
        <v/>
      </c>
      <c r="K801" t="str">
        <f t="shared" si="136"/>
        <v/>
      </c>
      <c r="L801" s="6" t="str">
        <f t="shared" si="137"/>
        <v/>
      </c>
      <c r="N801" s="201" t="s">
        <v>7521</v>
      </c>
      <c r="O801" t="str">
        <f t="shared" si="142"/>
        <v/>
      </c>
      <c r="P801" t="str">
        <f t="shared" si="138"/>
        <v/>
      </c>
      <c r="Q801" s="6" t="str">
        <f t="shared" si="134"/>
        <v/>
      </c>
      <c r="R801" s="6" t="str">
        <f t="shared" si="139"/>
        <v/>
      </c>
      <c r="S801" s="8" t="str">
        <f t="shared" si="140"/>
        <v/>
      </c>
      <c r="T801" s="8" t="str">
        <f t="shared" si="141"/>
        <v/>
      </c>
    </row>
    <row r="802" spans="1:20" x14ac:dyDescent="0.3">
      <c r="A802" s="176">
        <v>800</v>
      </c>
      <c r="B802" s="176" t="s">
        <v>7513</v>
      </c>
      <c r="E802" s="6" t="str">
        <f t="shared" si="132"/>
        <v/>
      </c>
      <c r="I802" t="str">
        <f t="shared" si="135"/>
        <v/>
      </c>
      <c r="J802" t="str">
        <f t="shared" si="133"/>
        <v/>
      </c>
      <c r="K802" t="str">
        <f t="shared" si="136"/>
        <v/>
      </c>
      <c r="L802" s="6" t="str">
        <f t="shared" si="137"/>
        <v/>
      </c>
      <c r="N802" s="201" t="s">
        <v>7521</v>
      </c>
      <c r="O802" t="str">
        <f t="shared" si="142"/>
        <v/>
      </c>
      <c r="P802" t="str">
        <f t="shared" si="138"/>
        <v/>
      </c>
      <c r="Q802" s="6" t="str">
        <f t="shared" si="134"/>
        <v/>
      </c>
      <c r="R802" s="6" t="str">
        <f t="shared" si="139"/>
        <v/>
      </c>
      <c r="S802" s="8" t="str">
        <f t="shared" si="140"/>
        <v/>
      </c>
      <c r="T802" s="8" t="str">
        <f t="shared" si="141"/>
        <v/>
      </c>
    </row>
    <row r="803" spans="1:20" x14ac:dyDescent="0.3">
      <c r="A803" s="176">
        <v>801</v>
      </c>
      <c r="B803" s="176" t="s">
        <v>7513</v>
      </c>
      <c r="E803" s="6" t="str">
        <f t="shared" si="132"/>
        <v/>
      </c>
      <c r="I803" t="str">
        <f t="shared" si="135"/>
        <v/>
      </c>
      <c r="J803" t="str">
        <f t="shared" si="133"/>
        <v/>
      </c>
      <c r="K803" t="str">
        <f t="shared" si="136"/>
        <v/>
      </c>
      <c r="L803" s="6" t="str">
        <f t="shared" si="137"/>
        <v/>
      </c>
      <c r="N803" s="201" t="s">
        <v>7521</v>
      </c>
      <c r="O803" t="str">
        <f t="shared" si="142"/>
        <v/>
      </c>
      <c r="P803" t="str">
        <f t="shared" si="138"/>
        <v/>
      </c>
      <c r="Q803" s="6" t="str">
        <f t="shared" si="134"/>
        <v/>
      </c>
      <c r="R803" s="6" t="str">
        <f t="shared" si="139"/>
        <v/>
      </c>
      <c r="S803" s="8" t="str">
        <f t="shared" si="140"/>
        <v/>
      </c>
      <c r="T803" s="8" t="str">
        <f t="shared" si="141"/>
        <v/>
      </c>
    </row>
    <row r="804" spans="1:20" x14ac:dyDescent="0.3">
      <c r="A804" s="176">
        <v>802</v>
      </c>
      <c r="B804" s="176" t="s">
        <v>7513</v>
      </c>
      <c r="E804" s="6" t="str">
        <f t="shared" si="132"/>
        <v/>
      </c>
      <c r="I804" t="str">
        <f t="shared" si="135"/>
        <v/>
      </c>
      <c r="J804" t="str">
        <f t="shared" si="133"/>
        <v/>
      </c>
      <c r="K804" t="str">
        <f t="shared" si="136"/>
        <v/>
      </c>
      <c r="L804" s="6" t="str">
        <f t="shared" si="137"/>
        <v/>
      </c>
      <c r="N804" s="201" t="s">
        <v>7521</v>
      </c>
      <c r="O804" t="str">
        <f t="shared" si="142"/>
        <v/>
      </c>
      <c r="P804" t="str">
        <f t="shared" si="138"/>
        <v/>
      </c>
      <c r="Q804" s="6" t="str">
        <f t="shared" si="134"/>
        <v/>
      </c>
      <c r="R804" s="6" t="str">
        <f t="shared" si="139"/>
        <v/>
      </c>
      <c r="S804" s="8" t="str">
        <f t="shared" si="140"/>
        <v/>
      </c>
      <c r="T804" s="8" t="str">
        <f t="shared" si="141"/>
        <v/>
      </c>
    </row>
    <row r="805" spans="1:20" x14ac:dyDescent="0.3">
      <c r="A805" s="176">
        <v>803</v>
      </c>
      <c r="B805" s="176" t="s">
        <v>7513</v>
      </c>
      <c r="E805" s="6" t="str">
        <f t="shared" si="132"/>
        <v/>
      </c>
      <c r="I805" t="str">
        <f t="shared" si="135"/>
        <v/>
      </c>
      <c r="J805" t="str">
        <f t="shared" si="133"/>
        <v/>
      </c>
      <c r="K805" t="str">
        <f t="shared" si="136"/>
        <v/>
      </c>
      <c r="L805" s="6" t="str">
        <f t="shared" si="137"/>
        <v/>
      </c>
      <c r="N805" s="201" t="s">
        <v>7521</v>
      </c>
      <c r="O805" t="str">
        <f t="shared" si="142"/>
        <v/>
      </c>
      <c r="P805" t="str">
        <f t="shared" si="138"/>
        <v/>
      </c>
      <c r="Q805" s="6" t="str">
        <f t="shared" si="134"/>
        <v/>
      </c>
      <c r="R805" s="6" t="str">
        <f t="shared" si="139"/>
        <v/>
      </c>
      <c r="S805" s="8" t="str">
        <f t="shared" si="140"/>
        <v/>
      </c>
      <c r="T805" s="8" t="str">
        <f t="shared" si="141"/>
        <v/>
      </c>
    </row>
    <row r="806" spans="1:20" x14ac:dyDescent="0.3">
      <c r="A806" s="176">
        <v>804</v>
      </c>
      <c r="B806" s="176" t="s">
        <v>7513</v>
      </c>
      <c r="E806" s="6" t="str">
        <f t="shared" si="132"/>
        <v/>
      </c>
      <c r="I806" t="str">
        <f t="shared" si="135"/>
        <v/>
      </c>
      <c r="J806" t="str">
        <f t="shared" si="133"/>
        <v/>
      </c>
      <c r="K806" t="str">
        <f t="shared" si="136"/>
        <v/>
      </c>
      <c r="L806" s="6" t="str">
        <f t="shared" si="137"/>
        <v/>
      </c>
      <c r="N806" s="201" t="s">
        <v>7521</v>
      </c>
      <c r="O806" t="str">
        <f t="shared" si="142"/>
        <v/>
      </c>
      <c r="P806" t="str">
        <f t="shared" si="138"/>
        <v/>
      </c>
      <c r="Q806" s="6" t="str">
        <f t="shared" si="134"/>
        <v/>
      </c>
      <c r="R806" s="6" t="str">
        <f t="shared" si="139"/>
        <v/>
      </c>
      <c r="S806" s="8" t="str">
        <f t="shared" si="140"/>
        <v/>
      </c>
      <c r="T806" s="8" t="str">
        <f t="shared" si="141"/>
        <v/>
      </c>
    </row>
    <row r="807" spans="1:20" x14ac:dyDescent="0.3">
      <c r="A807" s="176">
        <v>805</v>
      </c>
      <c r="B807" s="176" t="s">
        <v>7513</v>
      </c>
      <c r="E807" s="6" t="str">
        <f t="shared" si="132"/>
        <v/>
      </c>
      <c r="I807" t="str">
        <f t="shared" si="135"/>
        <v/>
      </c>
      <c r="J807" t="str">
        <f t="shared" si="133"/>
        <v/>
      </c>
      <c r="K807" t="str">
        <f t="shared" si="136"/>
        <v/>
      </c>
      <c r="L807" s="6" t="str">
        <f t="shared" si="137"/>
        <v/>
      </c>
      <c r="N807" s="201" t="s">
        <v>7521</v>
      </c>
      <c r="O807" t="str">
        <f t="shared" si="142"/>
        <v/>
      </c>
      <c r="P807" t="str">
        <f t="shared" si="138"/>
        <v/>
      </c>
      <c r="Q807" s="6" t="str">
        <f t="shared" si="134"/>
        <v/>
      </c>
      <c r="R807" s="6" t="str">
        <f t="shared" si="139"/>
        <v/>
      </c>
      <c r="S807" s="8" t="str">
        <f t="shared" si="140"/>
        <v/>
      </c>
      <c r="T807" s="8" t="str">
        <f t="shared" si="141"/>
        <v/>
      </c>
    </row>
    <row r="808" spans="1:20" x14ac:dyDescent="0.3">
      <c r="A808" s="176">
        <v>806</v>
      </c>
      <c r="B808" s="176" t="s">
        <v>7513</v>
      </c>
      <c r="E808" s="6" t="str">
        <f t="shared" si="132"/>
        <v/>
      </c>
      <c r="I808" t="str">
        <f t="shared" si="135"/>
        <v/>
      </c>
      <c r="J808" t="str">
        <f t="shared" si="133"/>
        <v/>
      </c>
      <c r="K808" t="str">
        <f t="shared" si="136"/>
        <v/>
      </c>
      <c r="L808" s="6" t="str">
        <f t="shared" si="137"/>
        <v/>
      </c>
      <c r="N808" s="201" t="s">
        <v>7521</v>
      </c>
      <c r="O808" t="str">
        <f t="shared" si="142"/>
        <v/>
      </c>
      <c r="P808" t="str">
        <f t="shared" si="138"/>
        <v/>
      </c>
      <c r="Q808" s="6" t="str">
        <f t="shared" si="134"/>
        <v/>
      </c>
      <c r="R808" s="6" t="str">
        <f t="shared" si="139"/>
        <v/>
      </c>
      <c r="S808" s="8" t="str">
        <f t="shared" si="140"/>
        <v/>
      </c>
      <c r="T808" s="8" t="str">
        <f t="shared" si="141"/>
        <v/>
      </c>
    </row>
    <row r="809" spans="1:20" x14ac:dyDescent="0.3">
      <c r="A809" s="176">
        <v>807</v>
      </c>
      <c r="B809" s="176" t="s">
        <v>7513</v>
      </c>
      <c r="E809" s="6" t="str">
        <f t="shared" si="132"/>
        <v/>
      </c>
      <c r="I809" t="str">
        <f t="shared" si="135"/>
        <v/>
      </c>
      <c r="J809" t="str">
        <f t="shared" si="133"/>
        <v/>
      </c>
      <c r="K809" t="str">
        <f t="shared" si="136"/>
        <v/>
      </c>
      <c r="L809" s="6" t="str">
        <f t="shared" si="137"/>
        <v/>
      </c>
      <c r="N809" s="201" t="s">
        <v>7521</v>
      </c>
      <c r="O809" t="str">
        <f t="shared" si="142"/>
        <v/>
      </c>
      <c r="P809" t="str">
        <f t="shared" si="138"/>
        <v/>
      </c>
      <c r="Q809" s="6" t="str">
        <f t="shared" si="134"/>
        <v/>
      </c>
      <c r="R809" s="6" t="str">
        <f t="shared" si="139"/>
        <v/>
      </c>
      <c r="S809" s="8" t="str">
        <f t="shared" si="140"/>
        <v/>
      </c>
      <c r="T809" s="8" t="str">
        <f t="shared" si="141"/>
        <v/>
      </c>
    </row>
    <row r="810" spans="1:20" x14ac:dyDescent="0.3">
      <c r="A810" s="176">
        <v>808</v>
      </c>
      <c r="B810" s="176" t="s">
        <v>7513</v>
      </c>
      <c r="E810" s="6" t="str">
        <f t="shared" si="132"/>
        <v/>
      </c>
      <c r="I810" t="str">
        <f t="shared" si="135"/>
        <v/>
      </c>
      <c r="J810" t="str">
        <f t="shared" si="133"/>
        <v/>
      </c>
      <c r="K810" t="str">
        <f t="shared" si="136"/>
        <v/>
      </c>
      <c r="L810" s="6" t="str">
        <f t="shared" si="137"/>
        <v/>
      </c>
      <c r="N810" s="201" t="s">
        <v>7521</v>
      </c>
      <c r="O810" t="str">
        <f t="shared" si="142"/>
        <v/>
      </c>
      <c r="P810" t="str">
        <f t="shared" si="138"/>
        <v/>
      </c>
      <c r="Q810" s="6" t="str">
        <f t="shared" si="134"/>
        <v/>
      </c>
      <c r="R810" s="6" t="str">
        <f t="shared" si="139"/>
        <v/>
      </c>
      <c r="S810" s="8" t="str">
        <f t="shared" si="140"/>
        <v/>
      </c>
      <c r="T810" s="8" t="str">
        <f t="shared" si="141"/>
        <v/>
      </c>
    </row>
    <row r="811" spans="1:20" x14ac:dyDescent="0.3">
      <c r="A811" s="176">
        <v>809</v>
      </c>
      <c r="B811" s="176" t="s">
        <v>7513</v>
      </c>
      <c r="E811" s="6" t="str">
        <f t="shared" si="132"/>
        <v/>
      </c>
      <c r="I811" t="str">
        <f t="shared" si="135"/>
        <v/>
      </c>
      <c r="J811" t="str">
        <f t="shared" si="133"/>
        <v/>
      </c>
      <c r="K811" t="str">
        <f t="shared" si="136"/>
        <v/>
      </c>
      <c r="L811" s="6" t="str">
        <f t="shared" si="137"/>
        <v/>
      </c>
      <c r="N811" s="201" t="s">
        <v>7521</v>
      </c>
      <c r="O811" t="str">
        <f t="shared" si="142"/>
        <v/>
      </c>
      <c r="P811" t="str">
        <f t="shared" si="138"/>
        <v/>
      </c>
      <c r="Q811" s="6" t="str">
        <f t="shared" si="134"/>
        <v/>
      </c>
      <c r="R811" s="6" t="str">
        <f t="shared" si="139"/>
        <v/>
      </c>
      <c r="S811" s="8" t="str">
        <f t="shared" si="140"/>
        <v/>
      </c>
      <c r="T811" s="8" t="str">
        <f t="shared" si="141"/>
        <v/>
      </c>
    </row>
    <row r="812" spans="1:20" x14ac:dyDescent="0.3">
      <c r="A812" s="176">
        <v>810</v>
      </c>
      <c r="B812" s="176" t="s">
        <v>7513</v>
      </c>
      <c r="E812" s="6" t="str">
        <f t="shared" si="132"/>
        <v/>
      </c>
      <c r="I812" t="str">
        <f t="shared" si="135"/>
        <v/>
      </c>
      <c r="J812" t="str">
        <f t="shared" si="133"/>
        <v/>
      </c>
      <c r="K812" t="str">
        <f t="shared" si="136"/>
        <v/>
      </c>
      <c r="L812" s="6" t="str">
        <f t="shared" si="137"/>
        <v/>
      </c>
      <c r="N812" s="201" t="s">
        <v>7521</v>
      </c>
      <c r="O812" t="str">
        <f t="shared" si="142"/>
        <v/>
      </c>
      <c r="P812" t="str">
        <f t="shared" si="138"/>
        <v/>
      </c>
      <c r="Q812" s="6" t="str">
        <f t="shared" si="134"/>
        <v/>
      </c>
      <c r="R812" s="6" t="str">
        <f t="shared" si="139"/>
        <v/>
      </c>
      <c r="S812" s="8" t="str">
        <f t="shared" si="140"/>
        <v/>
      </c>
      <c r="T812" s="8" t="str">
        <f t="shared" si="141"/>
        <v/>
      </c>
    </row>
    <row r="813" spans="1:20" x14ac:dyDescent="0.3">
      <c r="A813" s="176">
        <v>811</v>
      </c>
      <c r="B813" s="176" t="s">
        <v>7513</v>
      </c>
      <c r="E813" s="6" t="str">
        <f t="shared" si="132"/>
        <v/>
      </c>
      <c r="I813" t="str">
        <f t="shared" si="135"/>
        <v/>
      </c>
      <c r="J813" t="str">
        <f t="shared" si="133"/>
        <v/>
      </c>
      <c r="K813" t="str">
        <f t="shared" si="136"/>
        <v/>
      </c>
      <c r="L813" s="6" t="str">
        <f t="shared" si="137"/>
        <v/>
      </c>
      <c r="N813" s="201" t="s">
        <v>7521</v>
      </c>
      <c r="O813" t="str">
        <f t="shared" si="142"/>
        <v/>
      </c>
      <c r="P813" t="str">
        <f t="shared" si="138"/>
        <v/>
      </c>
      <c r="Q813" s="6" t="str">
        <f t="shared" si="134"/>
        <v/>
      </c>
      <c r="R813" s="6" t="str">
        <f t="shared" si="139"/>
        <v/>
      </c>
      <c r="S813" s="8" t="str">
        <f t="shared" si="140"/>
        <v/>
      </c>
      <c r="T813" s="8" t="str">
        <f t="shared" si="141"/>
        <v/>
      </c>
    </row>
    <row r="814" spans="1:20" x14ac:dyDescent="0.3">
      <c r="A814" s="176">
        <v>812</v>
      </c>
      <c r="B814" s="176" t="s">
        <v>7513</v>
      </c>
      <c r="E814" s="6" t="str">
        <f t="shared" si="132"/>
        <v/>
      </c>
      <c r="I814" t="str">
        <f t="shared" si="135"/>
        <v/>
      </c>
      <c r="J814" t="str">
        <f t="shared" si="133"/>
        <v/>
      </c>
      <c r="K814" t="str">
        <f t="shared" si="136"/>
        <v/>
      </c>
      <c r="L814" s="6" t="str">
        <f t="shared" si="137"/>
        <v/>
      </c>
      <c r="N814" s="201" t="s">
        <v>7521</v>
      </c>
      <c r="O814" t="str">
        <f t="shared" si="142"/>
        <v/>
      </c>
      <c r="P814" t="str">
        <f t="shared" si="138"/>
        <v/>
      </c>
      <c r="Q814" s="6" t="str">
        <f t="shared" si="134"/>
        <v/>
      </c>
      <c r="R814" s="6" t="str">
        <f t="shared" si="139"/>
        <v/>
      </c>
      <c r="S814" s="8" t="str">
        <f t="shared" si="140"/>
        <v/>
      </c>
      <c r="T814" s="8" t="str">
        <f t="shared" si="141"/>
        <v/>
      </c>
    </row>
    <row r="815" spans="1:20" x14ac:dyDescent="0.3">
      <c r="A815" s="176">
        <v>813</v>
      </c>
      <c r="B815" s="176" t="s">
        <v>7513</v>
      </c>
      <c r="E815" s="6" t="str">
        <f t="shared" si="132"/>
        <v/>
      </c>
      <c r="I815" t="str">
        <f t="shared" si="135"/>
        <v/>
      </c>
      <c r="J815" t="str">
        <f t="shared" si="133"/>
        <v/>
      </c>
      <c r="K815" t="str">
        <f t="shared" si="136"/>
        <v/>
      </c>
      <c r="L815" s="6" t="str">
        <f t="shared" si="137"/>
        <v/>
      </c>
      <c r="N815" s="201" t="s">
        <v>7521</v>
      </c>
      <c r="O815" t="str">
        <f t="shared" si="142"/>
        <v/>
      </c>
      <c r="P815" t="str">
        <f t="shared" si="138"/>
        <v/>
      </c>
      <c r="Q815" s="6" t="str">
        <f t="shared" si="134"/>
        <v/>
      </c>
      <c r="R815" s="6" t="str">
        <f t="shared" si="139"/>
        <v/>
      </c>
      <c r="S815" s="8" t="str">
        <f t="shared" si="140"/>
        <v/>
      </c>
      <c r="T815" s="8" t="str">
        <f t="shared" si="141"/>
        <v/>
      </c>
    </row>
    <row r="816" spans="1:20" x14ac:dyDescent="0.3">
      <c r="A816" s="176">
        <v>814</v>
      </c>
      <c r="B816" s="176" t="s">
        <v>7513</v>
      </c>
      <c r="E816" s="6" t="str">
        <f t="shared" si="132"/>
        <v/>
      </c>
      <c r="I816" t="str">
        <f t="shared" si="135"/>
        <v/>
      </c>
      <c r="J816" t="str">
        <f t="shared" si="133"/>
        <v/>
      </c>
      <c r="K816" t="str">
        <f t="shared" si="136"/>
        <v/>
      </c>
      <c r="L816" s="6" t="str">
        <f t="shared" si="137"/>
        <v/>
      </c>
      <c r="N816" s="201" t="s">
        <v>7521</v>
      </c>
      <c r="O816" t="str">
        <f t="shared" si="142"/>
        <v/>
      </c>
      <c r="P816" t="str">
        <f t="shared" si="138"/>
        <v/>
      </c>
      <c r="Q816" s="6" t="str">
        <f t="shared" si="134"/>
        <v/>
      </c>
      <c r="R816" s="6" t="str">
        <f t="shared" si="139"/>
        <v/>
      </c>
      <c r="S816" s="8" t="str">
        <f t="shared" si="140"/>
        <v/>
      </c>
      <c r="T816" s="8" t="str">
        <f t="shared" si="141"/>
        <v/>
      </c>
    </row>
    <row r="817" spans="1:20" x14ac:dyDescent="0.3">
      <c r="A817" s="176">
        <v>815</v>
      </c>
      <c r="B817" s="176" t="s">
        <v>7513</v>
      </c>
      <c r="E817" s="6" t="str">
        <f t="shared" si="132"/>
        <v/>
      </c>
      <c r="I817" t="str">
        <f t="shared" si="135"/>
        <v/>
      </c>
      <c r="J817" t="str">
        <f t="shared" si="133"/>
        <v/>
      </c>
      <c r="K817" t="str">
        <f t="shared" si="136"/>
        <v/>
      </c>
      <c r="L817" s="6" t="str">
        <f t="shared" si="137"/>
        <v/>
      </c>
      <c r="N817" s="201" t="s">
        <v>7521</v>
      </c>
      <c r="O817" t="str">
        <f t="shared" si="142"/>
        <v/>
      </c>
      <c r="P817" t="str">
        <f t="shared" si="138"/>
        <v/>
      </c>
      <c r="Q817" s="6" t="str">
        <f t="shared" si="134"/>
        <v/>
      </c>
      <c r="R817" s="6" t="str">
        <f t="shared" si="139"/>
        <v/>
      </c>
      <c r="S817" s="8" t="str">
        <f t="shared" si="140"/>
        <v/>
      </c>
      <c r="T817" s="8" t="str">
        <f t="shared" si="141"/>
        <v/>
      </c>
    </row>
    <row r="818" spans="1:20" x14ac:dyDescent="0.3">
      <c r="A818" s="176">
        <v>816</v>
      </c>
      <c r="B818" s="176" t="s">
        <v>7513</v>
      </c>
      <c r="E818" s="6" t="str">
        <f t="shared" si="132"/>
        <v/>
      </c>
      <c r="I818" t="str">
        <f t="shared" si="135"/>
        <v/>
      </c>
      <c r="J818" t="str">
        <f t="shared" si="133"/>
        <v/>
      </c>
      <c r="K818" t="str">
        <f t="shared" si="136"/>
        <v/>
      </c>
      <c r="L818" s="6" t="str">
        <f t="shared" si="137"/>
        <v/>
      </c>
      <c r="N818" s="201" t="s">
        <v>7521</v>
      </c>
      <c r="O818" t="str">
        <f t="shared" si="142"/>
        <v/>
      </c>
      <c r="P818" t="str">
        <f t="shared" si="138"/>
        <v/>
      </c>
      <c r="Q818" s="6" t="str">
        <f t="shared" si="134"/>
        <v/>
      </c>
      <c r="R818" s="6" t="str">
        <f t="shared" si="139"/>
        <v/>
      </c>
      <c r="S818" s="8" t="str">
        <f t="shared" si="140"/>
        <v/>
      </c>
      <c r="T818" s="8" t="str">
        <f t="shared" si="141"/>
        <v/>
      </c>
    </row>
    <row r="819" spans="1:20" x14ac:dyDescent="0.3">
      <c r="A819" s="176">
        <v>817</v>
      </c>
      <c r="B819" s="176" t="s">
        <v>7513</v>
      </c>
      <c r="E819" s="6" t="str">
        <f t="shared" si="132"/>
        <v/>
      </c>
      <c r="I819" t="str">
        <f t="shared" si="135"/>
        <v/>
      </c>
      <c r="J819" t="str">
        <f t="shared" si="133"/>
        <v/>
      </c>
      <c r="K819" t="str">
        <f t="shared" si="136"/>
        <v/>
      </c>
      <c r="L819" s="6" t="str">
        <f t="shared" si="137"/>
        <v/>
      </c>
      <c r="N819" s="201" t="s">
        <v>7521</v>
      </c>
      <c r="O819" t="str">
        <f t="shared" si="142"/>
        <v/>
      </c>
      <c r="P819" t="str">
        <f t="shared" si="138"/>
        <v/>
      </c>
      <c r="Q819" s="6" t="str">
        <f t="shared" si="134"/>
        <v/>
      </c>
      <c r="R819" s="6" t="str">
        <f t="shared" si="139"/>
        <v/>
      </c>
      <c r="S819" s="8" t="str">
        <f t="shared" si="140"/>
        <v/>
      </c>
      <c r="T819" s="8" t="str">
        <f t="shared" si="141"/>
        <v/>
      </c>
    </row>
    <row r="820" spans="1:20" x14ac:dyDescent="0.3">
      <c r="A820" s="176">
        <v>818</v>
      </c>
      <c r="B820" s="176" t="s">
        <v>7513</v>
      </c>
      <c r="E820" s="6" t="str">
        <f t="shared" si="132"/>
        <v/>
      </c>
      <c r="I820" t="str">
        <f t="shared" si="135"/>
        <v/>
      </c>
      <c r="J820" t="str">
        <f t="shared" si="133"/>
        <v/>
      </c>
      <c r="K820" t="str">
        <f t="shared" si="136"/>
        <v/>
      </c>
      <c r="L820" s="6" t="str">
        <f t="shared" si="137"/>
        <v/>
      </c>
      <c r="N820" s="201" t="s">
        <v>7521</v>
      </c>
      <c r="O820" t="str">
        <f t="shared" si="142"/>
        <v/>
      </c>
      <c r="P820" t="str">
        <f t="shared" si="138"/>
        <v/>
      </c>
      <c r="Q820" s="6" t="str">
        <f t="shared" si="134"/>
        <v/>
      </c>
      <c r="R820" s="6" t="str">
        <f t="shared" si="139"/>
        <v/>
      </c>
      <c r="S820" s="8" t="str">
        <f t="shared" si="140"/>
        <v/>
      </c>
      <c r="T820" s="8" t="str">
        <f t="shared" si="141"/>
        <v/>
      </c>
    </row>
    <row r="821" spans="1:20" x14ac:dyDescent="0.3">
      <c r="A821" s="176">
        <v>819</v>
      </c>
      <c r="B821" s="176" t="s">
        <v>7513</v>
      </c>
      <c r="E821" s="6" t="str">
        <f t="shared" si="132"/>
        <v/>
      </c>
      <c r="I821" t="str">
        <f t="shared" si="135"/>
        <v/>
      </c>
      <c r="J821" t="str">
        <f t="shared" si="133"/>
        <v/>
      </c>
      <c r="K821" t="str">
        <f t="shared" si="136"/>
        <v/>
      </c>
      <c r="L821" s="6" t="str">
        <f t="shared" si="137"/>
        <v/>
      </c>
      <c r="N821" s="201" t="s">
        <v>7521</v>
      </c>
      <c r="O821" t="str">
        <f t="shared" si="142"/>
        <v/>
      </c>
      <c r="P821" t="str">
        <f t="shared" si="138"/>
        <v/>
      </c>
      <c r="Q821" s="6" t="str">
        <f t="shared" si="134"/>
        <v/>
      </c>
      <c r="R821" s="6" t="str">
        <f t="shared" si="139"/>
        <v/>
      </c>
      <c r="S821" s="8" t="str">
        <f t="shared" si="140"/>
        <v/>
      </c>
      <c r="T821" s="8" t="str">
        <f t="shared" si="141"/>
        <v/>
      </c>
    </row>
    <row r="822" spans="1:20" x14ac:dyDescent="0.3">
      <c r="A822" s="176">
        <v>820</v>
      </c>
      <c r="B822" s="176" t="s">
        <v>7513</v>
      </c>
      <c r="E822" s="6" t="str">
        <f t="shared" si="132"/>
        <v/>
      </c>
      <c r="I822" t="str">
        <f t="shared" si="135"/>
        <v/>
      </c>
      <c r="J822" t="str">
        <f t="shared" si="133"/>
        <v/>
      </c>
      <c r="K822" t="str">
        <f t="shared" si="136"/>
        <v/>
      </c>
      <c r="L822" s="6" t="str">
        <f t="shared" si="137"/>
        <v/>
      </c>
      <c r="N822" s="201" t="s">
        <v>7521</v>
      </c>
      <c r="O822" t="str">
        <f t="shared" si="142"/>
        <v/>
      </c>
      <c r="P822" t="str">
        <f t="shared" si="138"/>
        <v/>
      </c>
      <c r="Q822" s="6" t="str">
        <f t="shared" si="134"/>
        <v/>
      </c>
      <c r="R822" s="6" t="str">
        <f t="shared" si="139"/>
        <v/>
      </c>
      <c r="S822" s="8" t="str">
        <f t="shared" si="140"/>
        <v/>
      </c>
      <c r="T822" s="8" t="str">
        <f t="shared" si="141"/>
        <v/>
      </c>
    </row>
    <row r="823" spans="1:20" x14ac:dyDescent="0.3">
      <c r="A823" s="176">
        <v>821</v>
      </c>
      <c r="B823" s="176" t="s">
        <v>7513</v>
      </c>
      <c r="E823" s="6" t="str">
        <f t="shared" si="132"/>
        <v/>
      </c>
      <c r="I823" t="str">
        <f t="shared" si="135"/>
        <v/>
      </c>
      <c r="J823" t="str">
        <f t="shared" si="133"/>
        <v/>
      </c>
      <c r="K823" t="str">
        <f t="shared" si="136"/>
        <v/>
      </c>
      <c r="L823" s="6" t="str">
        <f t="shared" si="137"/>
        <v/>
      </c>
      <c r="N823" s="201" t="s">
        <v>7521</v>
      </c>
      <c r="O823" t="str">
        <f t="shared" si="142"/>
        <v/>
      </c>
      <c r="P823" t="str">
        <f t="shared" si="138"/>
        <v/>
      </c>
      <c r="Q823" s="6" t="str">
        <f t="shared" si="134"/>
        <v/>
      </c>
      <c r="R823" s="6" t="str">
        <f t="shared" si="139"/>
        <v/>
      </c>
      <c r="S823" s="8" t="str">
        <f t="shared" si="140"/>
        <v/>
      </c>
      <c r="T823" s="8" t="str">
        <f t="shared" si="141"/>
        <v/>
      </c>
    </row>
    <row r="824" spans="1:20" x14ac:dyDescent="0.3">
      <c r="A824" s="176">
        <v>822</v>
      </c>
      <c r="B824" s="176" t="s">
        <v>7513</v>
      </c>
      <c r="E824" s="6" t="str">
        <f t="shared" si="132"/>
        <v/>
      </c>
      <c r="I824" t="str">
        <f t="shared" si="135"/>
        <v/>
      </c>
      <c r="J824" t="str">
        <f t="shared" si="133"/>
        <v/>
      </c>
      <c r="K824" t="str">
        <f t="shared" si="136"/>
        <v/>
      </c>
      <c r="L824" s="6" t="str">
        <f t="shared" si="137"/>
        <v/>
      </c>
      <c r="N824" s="201" t="s">
        <v>7521</v>
      </c>
      <c r="O824" t="str">
        <f t="shared" si="142"/>
        <v/>
      </c>
      <c r="P824" t="str">
        <f t="shared" si="138"/>
        <v/>
      </c>
      <c r="Q824" s="6" t="str">
        <f t="shared" si="134"/>
        <v/>
      </c>
      <c r="R824" s="6" t="str">
        <f t="shared" si="139"/>
        <v/>
      </c>
      <c r="S824" s="8" t="str">
        <f t="shared" si="140"/>
        <v/>
      </c>
      <c r="T824" s="8" t="str">
        <f t="shared" si="141"/>
        <v/>
      </c>
    </row>
    <row r="825" spans="1:20" x14ac:dyDescent="0.3">
      <c r="A825" s="176">
        <v>823</v>
      </c>
      <c r="B825" s="176" t="s">
        <v>7513</v>
      </c>
      <c r="E825" s="6" t="str">
        <f t="shared" si="132"/>
        <v/>
      </c>
      <c r="I825" t="str">
        <f t="shared" si="135"/>
        <v/>
      </c>
      <c r="J825" t="str">
        <f t="shared" si="133"/>
        <v/>
      </c>
      <c r="K825" t="str">
        <f t="shared" si="136"/>
        <v/>
      </c>
      <c r="L825" s="6" t="str">
        <f t="shared" si="137"/>
        <v/>
      </c>
      <c r="N825" s="201" t="s">
        <v>7521</v>
      </c>
      <c r="O825" t="str">
        <f t="shared" si="142"/>
        <v/>
      </c>
      <c r="P825" t="str">
        <f t="shared" si="138"/>
        <v/>
      </c>
      <c r="Q825" s="6" t="str">
        <f t="shared" si="134"/>
        <v/>
      </c>
      <c r="R825" s="6" t="str">
        <f t="shared" si="139"/>
        <v/>
      </c>
      <c r="S825" s="8" t="str">
        <f t="shared" si="140"/>
        <v/>
      </c>
      <c r="T825" s="8" t="str">
        <f t="shared" si="141"/>
        <v/>
      </c>
    </row>
    <row r="826" spans="1:20" x14ac:dyDescent="0.3">
      <c r="A826" s="176">
        <v>824</v>
      </c>
      <c r="B826" s="176" t="s">
        <v>7513</v>
      </c>
      <c r="E826" s="6" t="str">
        <f t="shared" si="132"/>
        <v/>
      </c>
      <c r="I826" t="str">
        <f t="shared" si="135"/>
        <v/>
      </c>
      <c r="J826" t="str">
        <f t="shared" si="133"/>
        <v/>
      </c>
      <c r="K826" t="str">
        <f t="shared" si="136"/>
        <v/>
      </c>
      <c r="L826" s="6" t="str">
        <f t="shared" si="137"/>
        <v/>
      </c>
      <c r="N826" s="201" t="s">
        <v>7521</v>
      </c>
      <c r="O826" t="str">
        <f t="shared" si="142"/>
        <v/>
      </c>
      <c r="P826" t="str">
        <f t="shared" si="138"/>
        <v/>
      </c>
      <c r="Q826" s="6" t="str">
        <f t="shared" si="134"/>
        <v/>
      </c>
      <c r="R826" s="6" t="str">
        <f t="shared" si="139"/>
        <v/>
      </c>
      <c r="S826" s="8" t="str">
        <f t="shared" si="140"/>
        <v/>
      </c>
      <c r="T826" s="8" t="str">
        <f t="shared" si="141"/>
        <v/>
      </c>
    </row>
    <row r="827" spans="1:20" x14ac:dyDescent="0.3">
      <c r="A827" s="176">
        <v>825</v>
      </c>
      <c r="B827" s="176" t="s">
        <v>7513</v>
      </c>
      <c r="E827" s="6" t="str">
        <f t="shared" si="132"/>
        <v/>
      </c>
      <c r="I827" t="str">
        <f t="shared" si="135"/>
        <v/>
      </c>
      <c r="J827" t="str">
        <f t="shared" si="133"/>
        <v/>
      </c>
      <c r="K827" t="str">
        <f t="shared" si="136"/>
        <v/>
      </c>
      <c r="L827" s="6" t="str">
        <f t="shared" si="137"/>
        <v/>
      </c>
      <c r="N827" s="201" t="s">
        <v>7521</v>
      </c>
      <c r="O827" t="str">
        <f t="shared" si="142"/>
        <v/>
      </c>
      <c r="P827" t="str">
        <f t="shared" si="138"/>
        <v/>
      </c>
      <c r="Q827" s="6" t="str">
        <f t="shared" si="134"/>
        <v/>
      </c>
      <c r="R827" s="6" t="str">
        <f t="shared" si="139"/>
        <v/>
      </c>
      <c r="S827" s="8" t="str">
        <f t="shared" si="140"/>
        <v/>
      </c>
      <c r="T827" s="8" t="str">
        <f t="shared" si="141"/>
        <v/>
      </c>
    </row>
    <row r="828" spans="1:20" x14ac:dyDescent="0.3">
      <c r="A828" s="176">
        <v>826</v>
      </c>
      <c r="B828" s="176" t="s">
        <v>7513</v>
      </c>
      <c r="E828" s="6" t="str">
        <f t="shared" si="132"/>
        <v/>
      </c>
      <c r="I828" t="str">
        <f t="shared" si="135"/>
        <v/>
      </c>
      <c r="J828" t="str">
        <f t="shared" si="133"/>
        <v/>
      </c>
      <c r="K828" t="str">
        <f t="shared" si="136"/>
        <v/>
      </c>
      <c r="L828" s="6" t="str">
        <f t="shared" si="137"/>
        <v/>
      </c>
      <c r="N828" s="201" t="s">
        <v>7521</v>
      </c>
      <c r="O828" t="str">
        <f t="shared" si="142"/>
        <v/>
      </c>
      <c r="P828" t="str">
        <f t="shared" si="138"/>
        <v/>
      </c>
      <c r="Q828" s="6" t="str">
        <f t="shared" si="134"/>
        <v/>
      </c>
      <c r="R828" s="6" t="str">
        <f t="shared" si="139"/>
        <v/>
      </c>
      <c r="S828" s="8" t="str">
        <f t="shared" si="140"/>
        <v/>
      </c>
      <c r="T828" s="8" t="str">
        <f t="shared" si="141"/>
        <v/>
      </c>
    </row>
    <row r="829" spans="1:20" x14ac:dyDescent="0.3">
      <c r="A829" s="176">
        <v>827</v>
      </c>
      <c r="B829" s="176" t="s">
        <v>7513</v>
      </c>
      <c r="E829" s="6" t="str">
        <f t="shared" si="132"/>
        <v/>
      </c>
      <c r="I829" t="str">
        <f t="shared" si="135"/>
        <v/>
      </c>
      <c r="J829" t="str">
        <f t="shared" si="133"/>
        <v/>
      </c>
      <c r="K829" t="str">
        <f t="shared" si="136"/>
        <v/>
      </c>
      <c r="L829" s="6" t="str">
        <f t="shared" si="137"/>
        <v/>
      </c>
      <c r="N829" s="201" t="s">
        <v>7521</v>
      </c>
      <c r="O829" t="str">
        <f t="shared" si="142"/>
        <v/>
      </c>
      <c r="P829" t="str">
        <f t="shared" si="138"/>
        <v/>
      </c>
      <c r="Q829" s="6" t="str">
        <f t="shared" si="134"/>
        <v/>
      </c>
      <c r="R829" s="6" t="str">
        <f t="shared" si="139"/>
        <v/>
      </c>
      <c r="S829" s="8" t="str">
        <f t="shared" si="140"/>
        <v/>
      </c>
      <c r="T829" s="8" t="str">
        <f t="shared" si="141"/>
        <v/>
      </c>
    </row>
    <row r="830" spans="1:20" x14ac:dyDescent="0.3">
      <c r="A830" s="176">
        <v>828</v>
      </c>
      <c r="B830" s="176" t="s">
        <v>7513</v>
      </c>
      <c r="E830" s="6" t="str">
        <f t="shared" si="132"/>
        <v/>
      </c>
      <c r="I830" t="str">
        <f t="shared" si="135"/>
        <v/>
      </c>
      <c r="J830" t="str">
        <f t="shared" si="133"/>
        <v/>
      </c>
      <c r="K830" t="str">
        <f t="shared" si="136"/>
        <v/>
      </c>
      <c r="L830" s="6" t="str">
        <f t="shared" si="137"/>
        <v/>
      </c>
      <c r="N830" s="201" t="s">
        <v>7521</v>
      </c>
      <c r="O830" t="str">
        <f t="shared" si="142"/>
        <v/>
      </c>
      <c r="P830" t="str">
        <f t="shared" si="138"/>
        <v/>
      </c>
      <c r="Q830" s="6" t="str">
        <f t="shared" si="134"/>
        <v/>
      </c>
      <c r="R830" s="6" t="str">
        <f t="shared" si="139"/>
        <v/>
      </c>
      <c r="S830" s="8" t="str">
        <f t="shared" si="140"/>
        <v/>
      </c>
      <c r="T830" s="8" t="str">
        <f t="shared" si="141"/>
        <v/>
      </c>
    </row>
    <row r="831" spans="1:20" x14ac:dyDescent="0.3">
      <c r="A831" s="176">
        <v>829</v>
      </c>
      <c r="B831" s="176" t="s">
        <v>7513</v>
      </c>
      <c r="E831" s="6" t="str">
        <f t="shared" si="132"/>
        <v/>
      </c>
      <c r="I831" t="str">
        <f t="shared" si="135"/>
        <v/>
      </c>
      <c r="J831" t="str">
        <f t="shared" si="133"/>
        <v/>
      </c>
      <c r="K831" t="str">
        <f t="shared" si="136"/>
        <v/>
      </c>
      <c r="L831" s="6" t="str">
        <f t="shared" si="137"/>
        <v/>
      </c>
      <c r="N831" s="201" t="s">
        <v>7521</v>
      </c>
      <c r="O831" t="str">
        <f t="shared" si="142"/>
        <v/>
      </c>
      <c r="P831" t="str">
        <f t="shared" si="138"/>
        <v/>
      </c>
      <c r="Q831" s="6" t="str">
        <f t="shared" si="134"/>
        <v/>
      </c>
      <c r="R831" s="6" t="str">
        <f t="shared" si="139"/>
        <v/>
      </c>
      <c r="S831" s="8" t="str">
        <f t="shared" si="140"/>
        <v/>
      </c>
      <c r="T831" s="8" t="str">
        <f t="shared" si="141"/>
        <v/>
      </c>
    </row>
    <row r="832" spans="1:20" x14ac:dyDescent="0.3">
      <c r="A832" s="176">
        <v>830</v>
      </c>
      <c r="B832" s="176" t="s">
        <v>7513</v>
      </c>
      <c r="E832" s="6" t="str">
        <f t="shared" si="132"/>
        <v/>
      </c>
      <c r="I832" t="str">
        <f t="shared" si="135"/>
        <v/>
      </c>
      <c r="J832" t="str">
        <f t="shared" si="133"/>
        <v/>
      </c>
      <c r="K832" t="str">
        <f t="shared" si="136"/>
        <v/>
      </c>
      <c r="L832" s="6" t="str">
        <f t="shared" si="137"/>
        <v/>
      </c>
      <c r="N832" s="201" t="s">
        <v>7521</v>
      </c>
      <c r="O832" t="str">
        <f t="shared" si="142"/>
        <v/>
      </c>
      <c r="P832" t="str">
        <f t="shared" si="138"/>
        <v/>
      </c>
      <c r="Q832" s="6" t="str">
        <f t="shared" si="134"/>
        <v/>
      </c>
      <c r="R832" s="6" t="str">
        <f t="shared" si="139"/>
        <v/>
      </c>
      <c r="S832" s="8" t="str">
        <f t="shared" si="140"/>
        <v/>
      </c>
      <c r="T832" s="8" t="str">
        <f t="shared" si="141"/>
        <v/>
      </c>
    </row>
    <row r="833" spans="1:20" x14ac:dyDescent="0.3">
      <c r="A833" s="176">
        <v>831</v>
      </c>
      <c r="B833" s="176" t="s">
        <v>7513</v>
      </c>
      <c r="E833" s="6" t="str">
        <f t="shared" si="132"/>
        <v/>
      </c>
      <c r="I833" t="str">
        <f t="shared" si="135"/>
        <v/>
      </c>
      <c r="J833" t="str">
        <f t="shared" si="133"/>
        <v/>
      </c>
      <c r="K833" t="str">
        <f t="shared" si="136"/>
        <v/>
      </c>
      <c r="L833" s="6" t="str">
        <f t="shared" si="137"/>
        <v/>
      </c>
      <c r="N833" s="201" t="s">
        <v>7521</v>
      </c>
      <c r="O833" t="str">
        <f t="shared" si="142"/>
        <v/>
      </c>
      <c r="P833" t="str">
        <f t="shared" si="138"/>
        <v/>
      </c>
      <c r="Q833" s="6" t="str">
        <f t="shared" si="134"/>
        <v/>
      </c>
      <c r="R833" s="6" t="str">
        <f t="shared" si="139"/>
        <v/>
      </c>
      <c r="S833" s="8" t="str">
        <f t="shared" si="140"/>
        <v/>
      </c>
      <c r="T833" s="8" t="str">
        <f t="shared" si="141"/>
        <v/>
      </c>
    </row>
    <row r="834" spans="1:20" x14ac:dyDescent="0.3">
      <c r="A834" s="176">
        <v>832</v>
      </c>
      <c r="B834" s="176" t="s">
        <v>7513</v>
      </c>
      <c r="E834" s="6" t="str">
        <f t="shared" si="132"/>
        <v/>
      </c>
      <c r="I834" t="str">
        <f t="shared" si="135"/>
        <v/>
      </c>
      <c r="J834" t="str">
        <f t="shared" si="133"/>
        <v/>
      </c>
      <c r="K834" t="str">
        <f t="shared" si="136"/>
        <v/>
      </c>
      <c r="L834" s="6" t="str">
        <f t="shared" si="137"/>
        <v/>
      </c>
      <c r="N834" s="201" t="s">
        <v>7521</v>
      </c>
      <c r="O834" t="str">
        <f t="shared" si="142"/>
        <v/>
      </c>
      <c r="P834" t="str">
        <f t="shared" si="138"/>
        <v/>
      </c>
      <c r="Q834" s="6" t="str">
        <f t="shared" si="134"/>
        <v/>
      </c>
      <c r="R834" s="6" t="str">
        <f t="shared" si="139"/>
        <v/>
      </c>
      <c r="S834" s="8" t="str">
        <f t="shared" si="140"/>
        <v/>
      </c>
      <c r="T834" s="8" t="str">
        <f t="shared" si="141"/>
        <v/>
      </c>
    </row>
    <row r="835" spans="1:20" x14ac:dyDescent="0.3">
      <c r="A835" s="176">
        <v>833</v>
      </c>
      <c r="B835" s="176" t="s">
        <v>7513</v>
      </c>
      <c r="E835" s="6" t="str">
        <f t="shared" ref="E835:E898" si="143">IFERROR(VLOOKUP(D835,Rate,3,FALSE),"")</f>
        <v/>
      </c>
      <c r="I835" t="str">
        <f t="shared" si="135"/>
        <v/>
      </c>
      <c r="J835" t="str">
        <f t="shared" ref="J835:J898" si="144">IFERROR(VLOOKUP(B835,ExchangeFee,2,FALSE)*I835,"")</f>
        <v/>
      </c>
      <c r="K835" t="str">
        <f t="shared" si="136"/>
        <v/>
      </c>
      <c r="L835" s="6" t="str">
        <f t="shared" si="137"/>
        <v/>
      </c>
      <c r="N835" s="201" t="s">
        <v>7521</v>
      </c>
      <c r="O835" t="str">
        <f t="shared" si="142"/>
        <v/>
      </c>
      <c r="P835" t="str">
        <f t="shared" si="138"/>
        <v/>
      </c>
      <c r="Q835" s="6" t="str">
        <f t="shared" ref="Q835:Q898" si="145">IFERROR(VLOOKUP(B835,ExchangeFee,2,FALSE)*P835,"")</f>
        <v/>
      </c>
      <c r="R835" s="6" t="str">
        <f t="shared" si="139"/>
        <v/>
      </c>
      <c r="S835" s="8" t="str">
        <f t="shared" si="140"/>
        <v/>
      </c>
      <c r="T835" s="8" t="str">
        <f t="shared" si="141"/>
        <v/>
      </c>
    </row>
    <row r="836" spans="1:20" x14ac:dyDescent="0.3">
      <c r="A836" s="176">
        <v>834</v>
      </c>
      <c r="B836" s="176" t="s">
        <v>7513</v>
      </c>
      <c r="E836" s="6" t="str">
        <f t="shared" si="143"/>
        <v/>
      </c>
      <c r="I836" t="str">
        <f t="shared" ref="I836:I899" si="146">IFERROR(H836/G836,"")</f>
        <v/>
      </c>
      <c r="J836" t="str">
        <f t="shared" si="144"/>
        <v/>
      </c>
      <c r="K836" t="str">
        <f t="shared" ref="K836:K899" si="147">IFERROR(I836-J836,"")</f>
        <v/>
      </c>
      <c r="L836" s="6" t="str">
        <f t="shared" ref="L836:L899" si="148">IFERROR(K836*G836,"")</f>
        <v/>
      </c>
      <c r="N836" s="201" t="s">
        <v>7521</v>
      </c>
      <c r="O836" t="str">
        <f t="shared" si="142"/>
        <v/>
      </c>
      <c r="P836" t="str">
        <f t="shared" ref="P836:P899" si="149">IFERROR(O836*N836,"")</f>
        <v/>
      </c>
      <c r="Q836" s="6" t="str">
        <f t="shared" si="145"/>
        <v/>
      </c>
      <c r="R836" s="6" t="str">
        <f t="shared" ref="R836:R899" si="150">IFERROR(P836-Q836,"")</f>
        <v/>
      </c>
      <c r="S836" s="8" t="str">
        <f t="shared" ref="S836:S899" si="151">IFERROR((N836-G836)/G836,"")</f>
        <v/>
      </c>
      <c r="T836" s="8" t="str">
        <f t="shared" ref="T836:T899" si="152">IFERROR((R836-H836)/H836,"")</f>
        <v/>
      </c>
    </row>
    <row r="837" spans="1:20" x14ac:dyDescent="0.3">
      <c r="A837" s="176">
        <v>835</v>
      </c>
      <c r="B837" s="176" t="s">
        <v>7513</v>
      </c>
      <c r="E837" s="6" t="str">
        <f t="shared" si="143"/>
        <v/>
      </c>
      <c r="I837" t="str">
        <f t="shared" si="146"/>
        <v/>
      </c>
      <c r="J837" t="str">
        <f t="shared" si="144"/>
        <v/>
      </c>
      <c r="K837" t="str">
        <f t="shared" si="147"/>
        <v/>
      </c>
      <c r="L837" s="6" t="str">
        <f t="shared" si="148"/>
        <v/>
      </c>
      <c r="N837" s="201" t="s">
        <v>7521</v>
      </c>
      <c r="O837" t="str">
        <f t="shared" ref="O837:O900" si="153">K837</f>
        <v/>
      </c>
      <c r="P837" t="str">
        <f t="shared" si="149"/>
        <v/>
      </c>
      <c r="Q837" s="6" t="str">
        <f t="shared" si="145"/>
        <v/>
      </c>
      <c r="R837" s="6" t="str">
        <f t="shared" si="150"/>
        <v/>
      </c>
      <c r="S837" s="8" t="str">
        <f t="shared" si="151"/>
        <v/>
      </c>
      <c r="T837" s="8" t="str">
        <f t="shared" si="152"/>
        <v/>
      </c>
    </row>
    <row r="838" spans="1:20" x14ac:dyDescent="0.3">
      <c r="A838" s="176">
        <v>836</v>
      </c>
      <c r="B838" s="176" t="s">
        <v>7513</v>
      </c>
      <c r="E838" s="6" t="str">
        <f t="shared" si="143"/>
        <v/>
      </c>
      <c r="I838" t="str">
        <f t="shared" si="146"/>
        <v/>
      </c>
      <c r="J838" t="str">
        <f t="shared" si="144"/>
        <v/>
      </c>
      <c r="K838" t="str">
        <f t="shared" si="147"/>
        <v/>
      </c>
      <c r="L838" s="6" t="str">
        <f t="shared" si="148"/>
        <v/>
      </c>
      <c r="N838" s="201" t="s">
        <v>7521</v>
      </c>
      <c r="O838" t="str">
        <f t="shared" si="153"/>
        <v/>
      </c>
      <c r="P838" t="str">
        <f t="shared" si="149"/>
        <v/>
      </c>
      <c r="Q838" s="6" t="str">
        <f t="shared" si="145"/>
        <v/>
      </c>
      <c r="R838" s="6" t="str">
        <f t="shared" si="150"/>
        <v/>
      </c>
      <c r="S838" s="8" t="str">
        <f t="shared" si="151"/>
        <v/>
      </c>
      <c r="T838" s="8" t="str">
        <f t="shared" si="152"/>
        <v/>
      </c>
    </row>
    <row r="839" spans="1:20" x14ac:dyDescent="0.3">
      <c r="A839" s="176">
        <v>837</v>
      </c>
      <c r="B839" s="176" t="s">
        <v>7513</v>
      </c>
      <c r="E839" s="6" t="str">
        <f t="shared" si="143"/>
        <v/>
      </c>
      <c r="I839" t="str">
        <f t="shared" si="146"/>
        <v/>
      </c>
      <c r="J839" t="str">
        <f t="shared" si="144"/>
        <v/>
      </c>
      <c r="K839" t="str">
        <f t="shared" si="147"/>
        <v/>
      </c>
      <c r="L839" s="6" t="str">
        <f t="shared" si="148"/>
        <v/>
      </c>
      <c r="N839" s="201" t="s">
        <v>7521</v>
      </c>
      <c r="O839" t="str">
        <f t="shared" si="153"/>
        <v/>
      </c>
      <c r="P839" t="str">
        <f t="shared" si="149"/>
        <v/>
      </c>
      <c r="Q839" s="6" t="str">
        <f t="shared" si="145"/>
        <v/>
      </c>
      <c r="R839" s="6" t="str">
        <f t="shared" si="150"/>
        <v/>
      </c>
      <c r="S839" s="8" t="str">
        <f t="shared" si="151"/>
        <v/>
      </c>
      <c r="T839" s="8" t="str">
        <f t="shared" si="152"/>
        <v/>
      </c>
    </row>
    <row r="840" spans="1:20" x14ac:dyDescent="0.3">
      <c r="A840" s="176">
        <v>838</v>
      </c>
      <c r="B840" s="176" t="s">
        <v>7513</v>
      </c>
      <c r="E840" s="6" t="str">
        <f t="shared" si="143"/>
        <v/>
      </c>
      <c r="I840" t="str">
        <f t="shared" si="146"/>
        <v/>
      </c>
      <c r="J840" t="str">
        <f t="shared" si="144"/>
        <v/>
      </c>
      <c r="K840" t="str">
        <f t="shared" si="147"/>
        <v/>
      </c>
      <c r="L840" s="6" t="str">
        <f t="shared" si="148"/>
        <v/>
      </c>
      <c r="N840" s="201" t="s">
        <v>7521</v>
      </c>
      <c r="O840" t="str">
        <f t="shared" si="153"/>
        <v/>
      </c>
      <c r="P840" t="str">
        <f t="shared" si="149"/>
        <v/>
      </c>
      <c r="Q840" s="6" t="str">
        <f t="shared" si="145"/>
        <v/>
      </c>
      <c r="R840" s="6" t="str">
        <f t="shared" si="150"/>
        <v/>
      </c>
      <c r="S840" s="8" t="str">
        <f t="shared" si="151"/>
        <v/>
      </c>
      <c r="T840" s="8" t="str">
        <f t="shared" si="152"/>
        <v/>
      </c>
    </row>
    <row r="841" spans="1:20" x14ac:dyDescent="0.3">
      <c r="A841" s="176">
        <v>839</v>
      </c>
      <c r="B841" s="176" t="s">
        <v>7513</v>
      </c>
      <c r="E841" s="6" t="str">
        <f t="shared" si="143"/>
        <v/>
      </c>
      <c r="I841" t="str">
        <f t="shared" si="146"/>
        <v/>
      </c>
      <c r="J841" t="str">
        <f t="shared" si="144"/>
        <v/>
      </c>
      <c r="K841" t="str">
        <f t="shared" si="147"/>
        <v/>
      </c>
      <c r="L841" s="6" t="str">
        <f t="shared" si="148"/>
        <v/>
      </c>
      <c r="N841" s="201" t="s">
        <v>7521</v>
      </c>
      <c r="O841" t="str">
        <f t="shared" si="153"/>
        <v/>
      </c>
      <c r="P841" t="str">
        <f t="shared" si="149"/>
        <v/>
      </c>
      <c r="Q841" s="6" t="str">
        <f t="shared" si="145"/>
        <v/>
      </c>
      <c r="R841" s="6" t="str">
        <f t="shared" si="150"/>
        <v/>
      </c>
      <c r="S841" s="8" t="str">
        <f t="shared" si="151"/>
        <v/>
      </c>
      <c r="T841" s="8" t="str">
        <f t="shared" si="152"/>
        <v/>
      </c>
    </row>
    <row r="842" spans="1:20" x14ac:dyDescent="0.3">
      <c r="A842" s="176">
        <v>840</v>
      </c>
      <c r="B842" s="176" t="s">
        <v>7513</v>
      </c>
      <c r="E842" s="6" t="str">
        <f t="shared" si="143"/>
        <v/>
      </c>
      <c r="I842" t="str">
        <f t="shared" si="146"/>
        <v/>
      </c>
      <c r="J842" t="str">
        <f t="shared" si="144"/>
        <v/>
      </c>
      <c r="K842" t="str">
        <f t="shared" si="147"/>
        <v/>
      </c>
      <c r="L842" s="6" t="str">
        <f t="shared" si="148"/>
        <v/>
      </c>
      <c r="N842" s="201" t="s">
        <v>7521</v>
      </c>
      <c r="O842" t="str">
        <f t="shared" si="153"/>
        <v/>
      </c>
      <c r="P842" t="str">
        <f t="shared" si="149"/>
        <v/>
      </c>
      <c r="Q842" s="6" t="str">
        <f t="shared" si="145"/>
        <v/>
      </c>
      <c r="R842" s="6" t="str">
        <f t="shared" si="150"/>
        <v/>
      </c>
      <c r="S842" s="8" t="str">
        <f t="shared" si="151"/>
        <v/>
      </c>
      <c r="T842" s="8" t="str">
        <f t="shared" si="152"/>
        <v/>
      </c>
    </row>
    <row r="843" spans="1:20" x14ac:dyDescent="0.3">
      <c r="A843" s="176">
        <v>841</v>
      </c>
      <c r="B843" s="176" t="s">
        <v>7513</v>
      </c>
      <c r="E843" s="6" t="str">
        <f t="shared" si="143"/>
        <v/>
      </c>
      <c r="I843" t="str">
        <f t="shared" si="146"/>
        <v/>
      </c>
      <c r="J843" t="str">
        <f t="shared" si="144"/>
        <v/>
      </c>
      <c r="K843" t="str">
        <f t="shared" si="147"/>
        <v/>
      </c>
      <c r="L843" s="6" t="str">
        <f t="shared" si="148"/>
        <v/>
      </c>
      <c r="N843" s="201" t="s">
        <v>7521</v>
      </c>
      <c r="O843" t="str">
        <f t="shared" si="153"/>
        <v/>
      </c>
      <c r="P843" t="str">
        <f t="shared" si="149"/>
        <v/>
      </c>
      <c r="Q843" s="6" t="str">
        <f t="shared" si="145"/>
        <v/>
      </c>
      <c r="R843" s="6" t="str">
        <f t="shared" si="150"/>
        <v/>
      </c>
      <c r="S843" s="8" t="str">
        <f t="shared" si="151"/>
        <v/>
      </c>
      <c r="T843" s="8" t="str">
        <f t="shared" si="152"/>
        <v/>
      </c>
    </row>
    <row r="844" spans="1:20" x14ac:dyDescent="0.3">
      <c r="A844" s="176">
        <v>842</v>
      </c>
      <c r="B844" s="176" t="s">
        <v>7513</v>
      </c>
      <c r="E844" s="6" t="str">
        <f t="shared" si="143"/>
        <v/>
      </c>
      <c r="I844" t="str">
        <f t="shared" si="146"/>
        <v/>
      </c>
      <c r="J844" t="str">
        <f t="shared" si="144"/>
        <v/>
      </c>
      <c r="K844" t="str">
        <f t="shared" si="147"/>
        <v/>
      </c>
      <c r="L844" s="6" t="str">
        <f t="shared" si="148"/>
        <v/>
      </c>
      <c r="N844" s="201" t="s">
        <v>7521</v>
      </c>
      <c r="O844" t="str">
        <f t="shared" si="153"/>
        <v/>
      </c>
      <c r="P844" t="str">
        <f t="shared" si="149"/>
        <v/>
      </c>
      <c r="Q844" s="6" t="str">
        <f t="shared" si="145"/>
        <v/>
      </c>
      <c r="R844" s="6" t="str">
        <f t="shared" si="150"/>
        <v/>
      </c>
      <c r="S844" s="8" t="str">
        <f t="shared" si="151"/>
        <v/>
      </c>
      <c r="T844" s="8" t="str">
        <f t="shared" si="152"/>
        <v/>
      </c>
    </row>
    <row r="845" spans="1:20" x14ac:dyDescent="0.3">
      <c r="A845" s="176">
        <v>843</v>
      </c>
      <c r="B845" s="176" t="s">
        <v>7513</v>
      </c>
      <c r="E845" s="6" t="str">
        <f t="shared" si="143"/>
        <v/>
      </c>
      <c r="I845" t="str">
        <f t="shared" si="146"/>
        <v/>
      </c>
      <c r="J845" t="str">
        <f t="shared" si="144"/>
        <v/>
      </c>
      <c r="K845" t="str">
        <f t="shared" si="147"/>
        <v/>
      </c>
      <c r="L845" s="6" t="str">
        <f t="shared" si="148"/>
        <v/>
      </c>
      <c r="N845" s="201" t="s">
        <v>7521</v>
      </c>
      <c r="O845" t="str">
        <f t="shared" si="153"/>
        <v/>
      </c>
      <c r="P845" t="str">
        <f t="shared" si="149"/>
        <v/>
      </c>
      <c r="Q845" s="6" t="str">
        <f t="shared" si="145"/>
        <v/>
      </c>
      <c r="R845" s="6" t="str">
        <f t="shared" si="150"/>
        <v/>
      </c>
      <c r="S845" s="8" t="str">
        <f t="shared" si="151"/>
        <v/>
      </c>
      <c r="T845" s="8" t="str">
        <f t="shared" si="152"/>
        <v/>
      </c>
    </row>
    <row r="846" spans="1:20" x14ac:dyDescent="0.3">
      <c r="A846" s="176">
        <v>844</v>
      </c>
      <c r="B846" s="176" t="s">
        <v>7513</v>
      </c>
      <c r="E846" s="6" t="str">
        <f t="shared" si="143"/>
        <v/>
      </c>
      <c r="I846" t="str">
        <f t="shared" si="146"/>
        <v/>
      </c>
      <c r="J846" t="str">
        <f t="shared" si="144"/>
        <v/>
      </c>
      <c r="K846" t="str">
        <f t="shared" si="147"/>
        <v/>
      </c>
      <c r="L846" s="6" t="str">
        <f t="shared" si="148"/>
        <v/>
      </c>
      <c r="N846" s="201" t="s">
        <v>7521</v>
      </c>
      <c r="O846" t="str">
        <f t="shared" si="153"/>
        <v/>
      </c>
      <c r="P846" t="str">
        <f t="shared" si="149"/>
        <v/>
      </c>
      <c r="Q846" s="6" t="str">
        <f t="shared" si="145"/>
        <v/>
      </c>
      <c r="R846" s="6" t="str">
        <f t="shared" si="150"/>
        <v/>
      </c>
      <c r="S846" s="8" t="str">
        <f t="shared" si="151"/>
        <v/>
      </c>
      <c r="T846" s="8" t="str">
        <f t="shared" si="152"/>
        <v/>
      </c>
    </row>
    <row r="847" spans="1:20" x14ac:dyDescent="0.3">
      <c r="A847" s="176">
        <v>845</v>
      </c>
      <c r="B847" s="176" t="s">
        <v>7513</v>
      </c>
      <c r="E847" s="6" t="str">
        <f t="shared" si="143"/>
        <v/>
      </c>
      <c r="I847" t="str">
        <f t="shared" si="146"/>
        <v/>
      </c>
      <c r="J847" t="str">
        <f t="shared" si="144"/>
        <v/>
      </c>
      <c r="K847" t="str">
        <f t="shared" si="147"/>
        <v/>
      </c>
      <c r="L847" s="6" t="str">
        <f t="shared" si="148"/>
        <v/>
      </c>
      <c r="N847" s="201" t="s">
        <v>7521</v>
      </c>
      <c r="O847" t="str">
        <f t="shared" si="153"/>
        <v/>
      </c>
      <c r="P847" t="str">
        <f t="shared" si="149"/>
        <v/>
      </c>
      <c r="Q847" s="6" t="str">
        <f t="shared" si="145"/>
        <v/>
      </c>
      <c r="R847" s="6" t="str">
        <f t="shared" si="150"/>
        <v/>
      </c>
      <c r="S847" s="8" t="str">
        <f t="shared" si="151"/>
        <v/>
      </c>
      <c r="T847" s="8" t="str">
        <f t="shared" si="152"/>
        <v/>
      </c>
    </row>
    <row r="848" spans="1:20" x14ac:dyDescent="0.3">
      <c r="A848" s="176">
        <v>846</v>
      </c>
      <c r="B848" s="176" t="s">
        <v>7513</v>
      </c>
      <c r="E848" s="6" t="str">
        <f t="shared" si="143"/>
        <v/>
      </c>
      <c r="I848" t="str">
        <f t="shared" si="146"/>
        <v/>
      </c>
      <c r="J848" t="str">
        <f t="shared" si="144"/>
        <v/>
      </c>
      <c r="K848" t="str">
        <f t="shared" si="147"/>
        <v/>
      </c>
      <c r="L848" s="6" t="str">
        <f t="shared" si="148"/>
        <v/>
      </c>
      <c r="N848" s="201" t="s">
        <v>7521</v>
      </c>
      <c r="O848" t="str">
        <f t="shared" si="153"/>
        <v/>
      </c>
      <c r="P848" t="str">
        <f t="shared" si="149"/>
        <v/>
      </c>
      <c r="Q848" s="6" t="str">
        <f t="shared" si="145"/>
        <v/>
      </c>
      <c r="R848" s="6" t="str">
        <f t="shared" si="150"/>
        <v/>
      </c>
      <c r="S848" s="8" t="str">
        <f t="shared" si="151"/>
        <v/>
      </c>
      <c r="T848" s="8" t="str">
        <f t="shared" si="152"/>
        <v/>
      </c>
    </row>
    <row r="849" spans="1:20" x14ac:dyDescent="0.3">
      <c r="A849" s="176">
        <v>847</v>
      </c>
      <c r="B849" s="176" t="s">
        <v>7513</v>
      </c>
      <c r="E849" s="6" t="str">
        <f t="shared" si="143"/>
        <v/>
      </c>
      <c r="I849" t="str">
        <f t="shared" si="146"/>
        <v/>
      </c>
      <c r="J849" t="str">
        <f t="shared" si="144"/>
        <v/>
      </c>
      <c r="K849" t="str">
        <f t="shared" si="147"/>
        <v/>
      </c>
      <c r="L849" s="6" t="str">
        <f t="shared" si="148"/>
        <v/>
      </c>
      <c r="N849" s="201" t="s">
        <v>7521</v>
      </c>
      <c r="O849" t="str">
        <f t="shared" si="153"/>
        <v/>
      </c>
      <c r="P849" t="str">
        <f t="shared" si="149"/>
        <v/>
      </c>
      <c r="Q849" s="6" t="str">
        <f t="shared" si="145"/>
        <v/>
      </c>
      <c r="R849" s="6" t="str">
        <f t="shared" si="150"/>
        <v/>
      </c>
      <c r="S849" s="8" t="str">
        <f t="shared" si="151"/>
        <v/>
      </c>
      <c r="T849" s="8" t="str">
        <f t="shared" si="152"/>
        <v/>
      </c>
    </row>
    <row r="850" spans="1:20" x14ac:dyDescent="0.3">
      <c r="A850" s="176">
        <v>848</v>
      </c>
      <c r="B850" s="176" t="s">
        <v>7513</v>
      </c>
      <c r="E850" s="6" t="str">
        <f t="shared" si="143"/>
        <v/>
      </c>
      <c r="I850" t="str">
        <f t="shared" si="146"/>
        <v/>
      </c>
      <c r="J850" t="str">
        <f t="shared" si="144"/>
        <v/>
      </c>
      <c r="K850" t="str">
        <f t="shared" si="147"/>
        <v/>
      </c>
      <c r="L850" s="6" t="str">
        <f t="shared" si="148"/>
        <v/>
      </c>
      <c r="N850" s="201" t="s">
        <v>7521</v>
      </c>
      <c r="O850" t="str">
        <f t="shared" si="153"/>
        <v/>
      </c>
      <c r="P850" t="str">
        <f t="shared" si="149"/>
        <v/>
      </c>
      <c r="Q850" s="6" t="str">
        <f t="shared" si="145"/>
        <v/>
      </c>
      <c r="R850" s="6" t="str">
        <f t="shared" si="150"/>
        <v/>
      </c>
      <c r="S850" s="8" t="str">
        <f t="shared" si="151"/>
        <v/>
      </c>
      <c r="T850" s="8" t="str">
        <f t="shared" si="152"/>
        <v/>
      </c>
    </row>
    <row r="851" spans="1:20" x14ac:dyDescent="0.3">
      <c r="A851" s="176">
        <v>849</v>
      </c>
      <c r="B851" s="176" t="s">
        <v>7513</v>
      </c>
      <c r="E851" s="6" t="str">
        <f t="shared" si="143"/>
        <v/>
      </c>
      <c r="I851" t="str">
        <f t="shared" si="146"/>
        <v/>
      </c>
      <c r="J851" t="str">
        <f t="shared" si="144"/>
        <v/>
      </c>
      <c r="K851" t="str">
        <f t="shared" si="147"/>
        <v/>
      </c>
      <c r="L851" s="6" t="str">
        <f t="shared" si="148"/>
        <v/>
      </c>
      <c r="N851" s="201" t="s">
        <v>7521</v>
      </c>
      <c r="O851" t="str">
        <f t="shared" si="153"/>
        <v/>
      </c>
      <c r="P851" t="str">
        <f t="shared" si="149"/>
        <v/>
      </c>
      <c r="Q851" s="6" t="str">
        <f t="shared" si="145"/>
        <v/>
      </c>
      <c r="R851" s="6" t="str">
        <f t="shared" si="150"/>
        <v/>
      </c>
      <c r="S851" s="8" t="str">
        <f t="shared" si="151"/>
        <v/>
      </c>
      <c r="T851" s="8" t="str">
        <f t="shared" si="152"/>
        <v/>
      </c>
    </row>
    <row r="852" spans="1:20" x14ac:dyDescent="0.3">
      <c r="A852" s="176">
        <v>850</v>
      </c>
      <c r="B852" s="176" t="s">
        <v>7513</v>
      </c>
      <c r="E852" s="6" t="str">
        <f t="shared" si="143"/>
        <v/>
      </c>
      <c r="I852" t="str">
        <f t="shared" si="146"/>
        <v/>
      </c>
      <c r="J852" t="str">
        <f t="shared" si="144"/>
        <v/>
      </c>
      <c r="K852" t="str">
        <f t="shared" si="147"/>
        <v/>
      </c>
      <c r="L852" s="6" t="str">
        <f t="shared" si="148"/>
        <v/>
      </c>
      <c r="N852" s="201" t="s">
        <v>7521</v>
      </c>
      <c r="O852" t="str">
        <f t="shared" si="153"/>
        <v/>
      </c>
      <c r="P852" t="str">
        <f t="shared" si="149"/>
        <v/>
      </c>
      <c r="Q852" s="6" t="str">
        <f t="shared" si="145"/>
        <v/>
      </c>
      <c r="R852" s="6" t="str">
        <f t="shared" si="150"/>
        <v/>
      </c>
      <c r="S852" s="8" t="str">
        <f t="shared" si="151"/>
        <v/>
      </c>
      <c r="T852" s="8" t="str">
        <f t="shared" si="152"/>
        <v/>
      </c>
    </row>
    <row r="853" spans="1:20" x14ac:dyDescent="0.3">
      <c r="A853" s="176">
        <v>851</v>
      </c>
      <c r="B853" s="176" t="s">
        <v>7513</v>
      </c>
      <c r="E853" s="6" t="str">
        <f t="shared" si="143"/>
        <v/>
      </c>
      <c r="I853" t="str">
        <f t="shared" si="146"/>
        <v/>
      </c>
      <c r="J853" t="str">
        <f t="shared" si="144"/>
        <v/>
      </c>
      <c r="K853" t="str">
        <f t="shared" si="147"/>
        <v/>
      </c>
      <c r="L853" s="6" t="str">
        <f t="shared" si="148"/>
        <v/>
      </c>
      <c r="N853" s="201" t="s">
        <v>7521</v>
      </c>
      <c r="O853" t="str">
        <f t="shared" si="153"/>
        <v/>
      </c>
      <c r="P853" t="str">
        <f t="shared" si="149"/>
        <v/>
      </c>
      <c r="Q853" s="6" t="str">
        <f t="shared" si="145"/>
        <v/>
      </c>
      <c r="R853" s="6" t="str">
        <f t="shared" si="150"/>
        <v/>
      </c>
      <c r="S853" s="8" t="str">
        <f t="shared" si="151"/>
        <v/>
      </c>
      <c r="T853" s="8" t="str">
        <f t="shared" si="152"/>
        <v/>
      </c>
    </row>
    <row r="854" spans="1:20" x14ac:dyDescent="0.3">
      <c r="A854" s="176">
        <v>852</v>
      </c>
      <c r="B854" s="176" t="s">
        <v>7513</v>
      </c>
      <c r="E854" s="6" t="str">
        <f t="shared" si="143"/>
        <v/>
      </c>
      <c r="I854" t="str">
        <f t="shared" si="146"/>
        <v/>
      </c>
      <c r="J854" t="str">
        <f t="shared" si="144"/>
        <v/>
      </c>
      <c r="K854" t="str">
        <f t="shared" si="147"/>
        <v/>
      </c>
      <c r="L854" s="6" t="str">
        <f t="shared" si="148"/>
        <v/>
      </c>
      <c r="N854" s="201" t="s">
        <v>7521</v>
      </c>
      <c r="O854" t="str">
        <f t="shared" si="153"/>
        <v/>
      </c>
      <c r="P854" t="str">
        <f t="shared" si="149"/>
        <v/>
      </c>
      <c r="Q854" s="6" t="str">
        <f t="shared" si="145"/>
        <v/>
      </c>
      <c r="R854" s="6" t="str">
        <f t="shared" si="150"/>
        <v/>
      </c>
      <c r="S854" s="8" t="str">
        <f t="shared" si="151"/>
        <v/>
      </c>
      <c r="T854" s="8" t="str">
        <f t="shared" si="152"/>
        <v/>
      </c>
    </row>
    <row r="855" spans="1:20" x14ac:dyDescent="0.3">
      <c r="A855" s="176">
        <v>853</v>
      </c>
      <c r="B855" s="176" t="s">
        <v>7513</v>
      </c>
      <c r="E855" s="6" t="str">
        <f t="shared" si="143"/>
        <v/>
      </c>
      <c r="I855" t="str">
        <f t="shared" si="146"/>
        <v/>
      </c>
      <c r="J855" t="str">
        <f t="shared" si="144"/>
        <v/>
      </c>
      <c r="K855" t="str">
        <f t="shared" si="147"/>
        <v/>
      </c>
      <c r="L855" s="6" t="str">
        <f t="shared" si="148"/>
        <v/>
      </c>
      <c r="N855" s="201" t="s">
        <v>7521</v>
      </c>
      <c r="O855" t="str">
        <f t="shared" si="153"/>
        <v/>
      </c>
      <c r="P855" t="str">
        <f t="shared" si="149"/>
        <v/>
      </c>
      <c r="Q855" s="6" t="str">
        <f t="shared" si="145"/>
        <v/>
      </c>
      <c r="R855" s="6" t="str">
        <f t="shared" si="150"/>
        <v/>
      </c>
      <c r="S855" s="8" t="str">
        <f t="shared" si="151"/>
        <v/>
      </c>
      <c r="T855" s="8" t="str">
        <f t="shared" si="152"/>
        <v/>
      </c>
    </row>
    <row r="856" spans="1:20" x14ac:dyDescent="0.3">
      <c r="A856" s="176">
        <v>854</v>
      </c>
      <c r="B856" s="176" t="s">
        <v>7513</v>
      </c>
      <c r="E856" s="6" t="str">
        <f t="shared" si="143"/>
        <v/>
      </c>
      <c r="I856" t="str">
        <f t="shared" si="146"/>
        <v/>
      </c>
      <c r="J856" t="str">
        <f t="shared" si="144"/>
        <v/>
      </c>
      <c r="K856" t="str">
        <f t="shared" si="147"/>
        <v/>
      </c>
      <c r="L856" s="6" t="str">
        <f t="shared" si="148"/>
        <v/>
      </c>
      <c r="N856" s="201" t="s">
        <v>7521</v>
      </c>
      <c r="O856" t="str">
        <f t="shared" si="153"/>
        <v/>
      </c>
      <c r="P856" t="str">
        <f t="shared" si="149"/>
        <v/>
      </c>
      <c r="Q856" s="6" t="str">
        <f t="shared" si="145"/>
        <v/>
      </c>
      <c r="R856" s="6" t="str">
        <f t="shared" si="150"/>
        <v/>
      </c>
      <c r="S856" s="8" t="str">
        <f t="shared" si="151"/>
        <v/>
      </c>
      <c r="T856" s="8" t="str">
        <f t="shared" si="152"/>
        <v/>
      </c>
    </row>
    <row r="857" spans="1:20" x14ac:dyDescent="0.3">
      <c r="A857" s="176">
        <v>855</v>
      </c>
      <c r="B857" s="176" t="s">
        <v>7513</v>
      </c>
      <c r="E857" s="6" t="str">
        <f t="shared" si="143"/>
        <v/>
      </c>
      <c r="I857" t="str">
        <f t="shared" si="146"/>
        <v/>
      </c>
      <c r="J857" t="str">
        <f t="shared" si="144"/>
        <v/>
      </c>
      <c r="K857" t="str">
        <f t="shared" si="147"/>
        <v/>
      </c>
      <c r="L857" s="6" t="str">
        <f t="shared" si="148"/>
        <v/>
      </c>
      <c r="N857" s="201" t="s">
        <v>7521</v>
      </c>
      <c r="O857" t="str">
        <f t="shared" si="153"/>
        <v/>
      </c>
      <c r="P857" t="str">
        <f t="shared" si="149"/>
        <v/>
      </c>
      <c r="Q857" s="6" t="str">
        <f t="shared" si="145"/>
        <v/>
      </c>
      <c r="R857" s="6" t="str">
        <f t="shared" si="150"/>
        <v/>
      </c>
      <c r="S857" s="8" t="str">
        <f t="shared" si="151"/>
        <v/>
      </c>
      <c r="T857" s="8" t="str">
        <f t="shared" si="152"/>
        <v/>
      </c>
    </row>
    <row r="858" spans="1:20" x14ac:dyDescent="0.3">
      <c r="A858" s="176">
        <v>856</v>
      </c>
      <c r="B858" s="176" t="s">
        <v>7513</v>
      </c>
      <c r="E858" s="6" t="str">
        <f t="shared" si="143"/>
        <v/>
      </c>
      <c r="I858" t="str">
        <f t="shared" si="146"/>
        <v/>
      </c>
      <c r="J858" t="str">
        <f t="shared" si="144"/>
        <v/>
      </c>
      <c r="K858" t="str">
        <f t="shared" si="147"/>
        <v/>
      </c>
      <c r="L858" s="6" t="str">
        <f t="shared" si="148"/>
        <v/>
      </c>
      <c r="N858" s="201" t="s">
        <v>7521</v>
      </c>
      <c r="O858" t="str">
        <f t="shared" si="153"/>
        <v/>
      </c>
      <c r="P858" t="str">
        <f t="shared" si="149"/>
        <v/>
      </c>
      <c r="Q858" s="6" t="str">
        <f t="shared" si="145"/>
        <v/>
      </c>
      <c r="R858" s="6" t="str">
        <f t="shared" si="150"/>
        <v/>
      </c>
      <c r="S858" s="8" t="str">
        <f t="shared" si="151"/>
        <v/>
      </c>
      <c r="T858" s="8" t="str">
        <f t="shared" si="152"/>
        <v/>
      </c>
    </row>
    <row r="859" spans="1:20" x14ac:dyDescent="0.3">
      <c r="A859" s="176">
        <v>857</v>
      </c>
      <c r="B859" s="176" t="s">
        <v>7513</v>
      </c>
      <c r="E859" s="6" t="str">
        <f t="shared" si="143"/>
        <v/>
      </c>
      <c r="I859" t="str">
        <f t="shared" si="146"/>
        <v/>
      </c>
      <c r="J859" t="str">
        <f t="shared" si="144"/>
        <v/>
      </c>
      <c r="K859" t="str">
        <f t="shared" si="147"/>
        <v/>
      </c>
      <c r="L859" s="6" t="str">
        <f t="shared" si="148"/>
        <v/>
      </c>
      <c r="N859" s="201" t="s">
        <v>7521</v>
      </c>
      <c r="O859" t="str">
        <f t="shared" si="153"/>
        <v/>
      </c>
      <c r="P859" t="str">
        <f t="shared" si="149"/>
        <v/>
      </c>
      <c r="Q859" s="6" t="str">
        <f t="shared" si="145"/>
        <v/>
      </c>
      <c r="R859" s="6" t="str">
        <f t="shared" si="150"/>
        <v/>
      </c>
      <c r="S859" s="8" t="str">
        <f t="shared" si="151"/>
        <v/>
      </c>
      <c r="T859" s="8" t="str">
        <f t="shared" si="152"/>
        <v/>
      </c>
    </row>
    <row r="860" spans="1:20" x14ac:dyDescent="0.3">
      <c r="A860" s="176">
        <v>858</v>
      </c>
      <c r="B860" s="176" t="s">
        <v>7513</v>
      </c>
      <c r="E860" s="6" t="str">
        <f t="shared" si="143"/>
        <v/>
      </c>
      <c r="I860" t="str">
        <f t="shared" si="146"/>
        <v/>
      </c>
      <c r="J860" t="str">
        <f t="shared" si="144"/>
        <v/>
      </c>
      <c r="K860" t="str">
        <f t="shared" si="147"/>
        <v/>
      </c>
      <c r="L860" s="6" t="str">
        <f t="shared" si="148"/>
        <v/>
      </c>
      <c r="N860" s="201" t="s">
        <v>7521</v>
      </c>
      <c r="O860" t="str">
        <f t="shared" si="153"/>
        <v/>
      </c>
      <c r="P860" t="str">
        <f t="shared" si="149"/>
        <v/>
      </c>
      <c r="Q860" s="6" t="str">
        <f t="shared" si="145"/>
        <v/>
      </c>
      <c r="R860" s="6" t="str">
        <f t="shared" si="150"/>
        <v/>
      </c>
      <c r="S860" s="8" t="str">
        <f t="shared" si="151"/>
        <v/>
      </c>
      <c r="T860" s="8" t="str">
        <f t="shared" si="152"/>
        <v/>
      </c>
    </row>
    <row r="861" spans="1:20" x14ac:dyDescent="0.3">
      <c r="A861" s="176">
        <v>859</v>
      </c>
      <c r="B861" s="176" t="s">
        <v>7513</v>
      </c>
      <c r="E861" s="6" t="str">
        <f t="shared" si="143"/>
        <v/>
      </c>
      <c r="I861" t="str">
        <f t="shared" si="146"/>
        <v/>
      </c>
      <c r="J861" t="str">
        <f t="shared" si="144"/>
        <v/>
      </c>
      <c r="K861" t="str">
        <f t="shared" si="147"/>
        <v/>
      </c>
      <c r="L861" s="6" t="str">
        <f t="shared" si="148"/>
        <v/>
      </c>
      <c r="N861" s="201" t="s">
        <v>7521</v>
      </c>
      <c r="O861" t="str">
        <f t="shared" si="153"/>
        <v/>
      </c>
      <c r="P861" t="str">
        <f t="shared" si="149"/>
        <v/>
      </c>
      <c r="Q861" s="6" t="str">
        <f t="shared" si="145"/>
        <v/>
      </c>
      <c r="R861" s="6" t="str">
        <f t="shared" si="150"/>
        <v/>
      </c>
      <c r="S861" s="8" t="str">
        <f t="shared" si="151"/>
        <v/>
      </c>
      <c r="T861" s="8" t="str">
        <f t="shared" si="152"/>
        <v/>
      </c>
    </row>
    <row r="862" spans="1:20" x14ac:dyDescent="0.3">
      <c r="A862" s="176">
        <v>860</v>
      </c>
      <c r="B862" s="176" t="s">
        <v>7513</v>
      </c>
      <c r="E862" s="6" t="str">
        <f t="shared" si="143"/>
        <v/>
      </c>
      <c r="I862" t="str">
        <f t="shared" si="146"/>
        <v/>
      </c>
      <c r="J862" t="str">
        <f t="shared" si="144"/>
        <v/>
      </c>
      <c r="K862" t="str">
        <f t="shared" si="147"/>
        <v/>
      </c>
      <c r="L862" s="6" t="str">
        <f t="shared" si="148"/>
        <v/>
      </c>
      <c r="N862" s="201" t="s">
        <v>7521</v>
      </c>
      <c r="O862" t="str">
        <f t="shared" si="153"/>
        <v/>
      </c>
      <c r="P862" t="str">
        <f t="shared" si="149"/>
        <v/>
      </c>
      <c r="Q862" s="6" t="str">
        <f t="shared" si="145"/>
        <v/>
      </c>
      <c r="R862" s="6" t="str">
        <f t="shared" si="150"/>
        <v/>
      </c>
      <c r="S862" s="8" t="str">
        <f t="shared" si="151"/>
        <v/>
      </c>
      <c r="T862" s="8" t="str">
        <f t="shared" si="152"/>
        <v/>
      </c>
    </row>
    <row r="863" spans="1:20" x14ac:dyDescent="0.3">
      <c r="A863" s="176">
        <v>861</v>
      </c>
      <c r="B863" s="176" t="s">
        <v>7513</v>
      </c>
      <c r="E863" s="6" t="str">
        <f t="shared" si="143"/>
        <v/>
      </c>
      <c r="I863" t="str">
        <f t="shared" si="146"/>
        <v/>
      </c>
      <c r="J863" t="str">
        <f t="shared" si="144"/>
        <v/>
      </c>
      <c r="K863" t="str">
        <f t="shared" si="147"/>
        <v/>
      </c>
      <c r="L863" s="6" t="str">
        <f t="shared" si="148"/>
        <v/>
      </c>
      <c r="N863" s="201" t="s">
        <v>7521</v>
      </c>
      <c r="O863" t="str">
        <f t="shared" si="153"/>
        <v/>
      </c>
      <c r="P863" t="str">
        <f t="shared" si="149"/>
        <v/>
      </c>
      <c r="Q863" s="6" t="str">
        <f t="shared" si="145"/>
        <v/>
      </c>
      <c r="R863" s="6" t="str">
        <f t="shared" si="150"/>
        <v/>
      </c>
      <c r="S863" s="8" t="str">
        <f t="shared" si="151"/>
        <v/>
      </c>
      <c r="T863" s="8" t="str">
        <f t="shared" si="152"/>
        <v/>
      </c>
    </row>
    <row r="864" spans="1:20" x14ac:dyDescent="0.3">
      <c r="A864" s="176">
        <v>862</v>
      </c>
      <c r="B864" s="176" t="s">
        <v>7513</v>
      </c>
      <c r="E864" s="6" t="str">
        <f t="shared" si="143"/>
        <v/>
      </c>
      <c r="I864" t="str">
        <f t="shared" si="146"/>
        <v/>
      </c>
      <c r="J864" t="str">
        <f t="shared" si="144"/>
        <v/>
      </c>
      <c r="K864" t="str">
        <f t="shared" si="147"/>
        <v/>
      </c>
      <c r="L864" s="6" t="str">
        <f t="shared" si="148"/>
        <v/>
      </c>
      <c r="N864" s="201" t="s">
        <v>7521</v>
      </c>
      <c r="O864" t="str">
        <f t="shared" si="153"/>
        <v/>
      </c>
      <c r="P864" t="str">
        <f t="shared" si="149"/>
        <v/>
      </c>
      <c r="Q864" s="6" t="str">
        <f t="shared" si="145"/>
        <v/>
      </c>
      <c r="R864" s="6" t="str">
        <f t="shared" si="150"/>
        <v/>
      </c>
      <c r="S864" s="8" t="str">
        <f t="shared" si="151"/>
        <v/>
      </c>
      <c r="T864" s="8" t="str">
        <f t="shared" si="152"/>
        <v/>
      </c>
    </row>
    <row r="865" spans="1:20" x14ac:dyDescent="0.3">
      <c r="A865" s="176">
        <v>863</v>
      </c>
      <c r="B865" s="176" t="s">
        <v>7513</v>
      </c>
      <c r="E865" s="6" t="str">
        <f t="shared" si="143"/>
        <v/>
      </c>
      <c r="I865" t="str">
        <f t="shared" si="146"/>
        <v/>
      </c>
      <c r="J865" t="str">
        <f t="shared" si="144"/>
        <v/>
      </c>
      <c r="K865" t="str">
        <f t="shared" si="147"/>
        <v/>
      </c>
      <c r="L865" s="6" t="str">
        <f t="shared" si="148"/>
        <v/>
      </c>
      <c r="N865" s="201" t="s">
        <v>7521</v>
      </c>
      <c r="O865" t="str">
        <f t="shared" si="153"/>
        <v/>
      </c>
      <c r="P865" t="str">
        <f t="shared" si="149"/>
        <v/>
      </c>
      <c r="Q865" s="6" t="str">
        <f t="shared" si="145"/>
        <v/>
      </c>
      <c r="R865" s="6" t="str">
        <f t="shared" si="150"/>
        <v/>
      </c>
      <c r="S865" s="8" t="str">
        <f t="shared" si="151"/>
        <v/>
      </c>
      <c r="T865" s="8" t="str">
        <f t="shared" si="152"/>
        <v/>
      </c>
    </row>
    <row r="866" spans="1:20" x14ac:dyDescent="0.3">
      <c r="A866" s="176">
        <v>864</v>
      </c>
      <c r="B866" s="176" t="s">
        <v>7513</v>
      </c>
      <c r="E866" s="6" t="str">
        <f t="shared" si="143"/>
        <v/>
      </c>
      <c r="I866" t="str">
        <f t="shared" si="146"/>
        <v/>
      </c>
      <c r="J866" t="str">
        <f t="shared" si="144"/>
        <v/>
      </c>
      <c r="K866" t="str">
        <f t="shared" si="147"/>
        <v/>
      </c>
      <c r="L866" s="6" t="str">
        <f t="shared" si="148"/>
        <v/>
      </c>
      <c r="N866" s="201" t="s">
        <v>7521</v>
      </c>
      <c r="O866" t="str">
        <f t="shared" si="153"/>
        <v/>
      </c>
      <c r="P866" t="str">
        <f t="shared" si="149"/>
        <v/>
      </c>
      <c r="Q866" s="6" t="str">
        <f t="shared" si="145"/>
        <v/>
      </c>
      <c r="R866" s="6" t="str">
        <f t="shared" si="150"/>
        <v/>
      </c>
      <c r="S866" s="8" t="str">
        <f t="shared" si="151"/>
        <v/>
      </c>
      <c r="T866" s="8" t="str">
        <f t="shared" si="152"/>
        <v/>
      </c>
    </row>
    <row r="867" spans="1:20" x14ac:dyDescent="0.3">
      <c r="A867" s="176">
        <v>865</v>
      </c>
      <c r="B867" s="176" t="s">
        <v>7513</v>
      </c>
      <c r="E867" s="6" t="str">
        <f t="shared" si="143"/>
        <v/>
      </c>
      <c r="I867" t="str">
        <f t="shared" si="146"/>
        <v/>
      </c>
      <c r="J867" t="str">
        <f t="shared" si="144"/>
        <v/>
      </c>
      <c r="K867" t="str">
        <f t="shared" si="147"/>
        <v/>
      </c>
      <c r="L867" s="6" t="str">
        <f t="shared" si="148"/>
        <v/>
      </c>
      <c r="N867" s="201" t="s">
        <v>7521</v>
      </c>
      <c r="O867" t="str">
        <f t="shared" si="153"/>
        <v/>
      </c>
      <c r="P867" t="str">
        <f t="shared" si="149"/>
        <v/>
      </c>
      <c r="Q867" s="6" t="str">
        <f t="shared" si="145"/>
        <v/>
      </c>
      <c r="R867" s="6" t="str">
        <f t="shared" si="150"/>
        <v/>
      </c>
      <c r="S867" s="8" t="str">
        <f t="shared" si="151"/>
        <v/>
      </c>
      <c r="T867" s="8" t="str">
        <f t="shared" si="152"/>
        <v/>
      </c>
    </row>
    <row r="868" spans="1:20" x14ac:dyDescent="0.3">
      <c r="A868" s="176">
        <v>866</v>
      </c>
      <c r="B868" s="176" t="s">
        <v>7513</v>
      </c>
      <c r="E868" s="6" t="str">
        <f t="shared" si="143"/>
        <v/>
      </c>
      <c r="I868" t="str">
        <f t="shared" si="146"/>
        <v/>
      </c>
      <c r="J868" t="str">
        <f t="shared" si="144"/>
        <v/>
      </c>
      <c r="K868" t="str">
        <f t="shared" si="147"/>
        <v/>
      </c>
      <c r="L868" s="6" t="str">
        <f t="shared" si="148"/>
        <v/>
      </c>
      <c r="N868" s="201" t="s">
        <v>7521</v>
      </c>
      <c r="O868" t="str">
        <f t="shared" si="153"/>
        <v/>
      </c>
      <c r="P868" t="str">
        <f t="shared" si="149"/>
        <v/>
      </c>
      <c r="Q868" s="6" t="str">
        <f t="shared" si="145"/>
        <v/>
      </c>
      <c r="R868" s="6" t="str">
        <f t="shared" si="150"/>
        <v/>
      </c>
      <c r="S868" s="8" t="str">
        <f t="shared" si="151"/>
        <v/>
      </c>
      <c r="T868" s="8" t="str">
        <f t="shared" si="152"/>
        <v/>
      </c>
    </row>
    <row r="869" spans="1:20" x14ac:dyDescent="0.3">
      <c r="A869" s="176">
        <v>867</v>
      </c>
      <c r="B869" s="176" t="s">
        <v>7513</v>
      </c>
      <c r="E869" s="6" t="str">
        <f t="shared" si="143"/>
        <v/>
      </c>
      <c r="I869" t="str">
        <f t="shared" si="146"/>
        <v/>
      </c>
      <c r="J869" t="str">
        <f t="shared" si="144"/>
        <v/>
      </c>
      <c r="K869" t="str">
        <f t="shared" si="147"/>
        <v/>
      </c>
      <c r="L869" s="6" t="str">
        <f t="shared" si="148"/>
        <v/>
      </c>
      <c r="N869" s="201" t="s">
        <v>7521</v>
      </c>
      <c r="O869" t="str">
        <f t="shared" si="153"/>
        <v/>
      </c>
      <c r="P869" t="str">
        <f t="shared" si="149"/>
        <v/>
      </c>
      <c r="Q869" s="6" t="str">
        <f t="shared" si="145"/>
        <v/>
      </c>
      <c r="R869" s="6" t="str">
        <f t="shared" si="150"/>
        <v/>
      </c>
      <c r="S869" s="8" t="str">
        <f t="shared" si="151"/>
        <v/>
      </c>
      <c r="T869" s="8" t="str">
        <f t="shared" si="152"/>
        <v/>
      </c>
    </row>
    <row r="870" spans="1:20" x14ac:dyDescent="0.3">
      <c r="A870" s="176">
        <v>868</v>
      </c>
      <c r="B870" s="176" t="s">
        <v>7513</v>
      </c>
      <c r="E870" s="6" t="str">
        <f t="shared" si="143"/>
        <v/>
      </c>
      <c r="I870" t="str">
        <f t="shared" si="146"/>
        <v/>
      </c>
      <c r="J870" t="str">
        <f t="shared" si="144"/>
        <v/>
      </c>
      <c r="K870" t="str">
        <f t="shared" si="147"/>
        <v/>
      </c>
      <c r="L870" s="6" t="str">
        <f t="shared" si="148"/>
        <v/>
      </c>
      <c r="N870" s="201" t="s">
        <v>7521</v>
      </c>
      <c r="O870" t="str">
        <f t="shared" si="153"/>
        <v/>
      </c>
      <c r="P870" t="str">
        <f t="shared" si="149"/>
        <v/>
      </c>
      <c r="Q870" s="6" t="str">
        <f t="shared" si="145"/>
        <v/>
      </c>
      <c r="R870" s="6" t="str">
        <f t="shared" si="150"/>
        <v/>
      </c>
      <c r="S870" s="8" t="str">
        <f t="shared" si="151"/>
        <v/>
      </c>
      <c r="T870" s="8" t="str">
        <f t="shared" si="152"/>
        <v/>
      </c>
    </row>
    <row r="871" spans="1:20" x14ac:dyDescent="0.3">
      <c r="A871" s="176">
        <v>869</v>
      </c>
      <c r="B871" s="176" t="s">
        <v>7513</v>
      </c>
      <c r="E871" s="6" t="str">
        <f t="shared" si="143"/>
        <v/>
      </c>
      <c r="I871" t="str">
        <f t="shared" si="146"/>
        <v/>
      </c>
      <c r="J871" t="str">
        <f t="shared" si="144"/>
        <v/>
      </c>
      <c r="K871" t="str">
        <f t="shared" si="147"/>
        <v/>
      </c>
      <c r="L871" s="6" t="str">
        <f t="shared" si="148"/>
        <v/>
      </c>
      <c r="N871" s="201" t="s">
        <v>7521</v>
      </c>
      <c r="O871" t="str">
        <f t="shared" si="153"/>
        <v/>
      </c>
      <c r="P871" t="str">
        <f t="shared" si="149"/>
        <v/>
      </c>
      <c r="Q871" s="6" t="str">
        <f t="shared" si="145"/>
        <v/>
      </c>
      <c r="R871" s="6" t="str">
        <f t="shared" si="150"/>
        <v/>
      </c>
      <c r="S871" s="8" t="str">
        <f t="shared" si="151"/>
        <v/>
      </c>
      <c r="T871" s="8" t="str">
        <f t="shared" si="152"/>
        <v/>
      </c>
    </row>
    <row r="872" spans="1:20" x14ac:dyDescent="0.3">
      <c r="A872" s="176">
        <v>870</v>
      </c>
      <c r="B872" s="176" t="s">
        <v>7513</v>
      </c>
      <c r="E872" s="6" t="str">
        <f t="shared" si="143"/>
        <v/>
      </c>
      <c r="I872" t="str">
        <f t="shared" si="146"/>
        <v/>
      </c>
      <c r="J872" t="str">
        <f t="shared" si="144"/>
        <v/>
      </c>
      <c r="K872" t="str">
        <f t="shared" si="147"/>
        <v/>
      </c>
      <c r="L872" s="6" t="str">
        <f t="shared" si="148"/>
        <v/>
      </c>
      <c r="N872" s="201" t="s">
        <v>7521</v>
      </c>
      <c r="O872" t="str">
        <f t="shared" si="153"/>
        <v/>
      </c>
      <c r="P872" t="str">
        <f t="shared" si="149"/>
        <v/>
      </c>
      <c r="Q872" s="6" t="str">
        <f t="shared" si="145"/>
        <v/>
      </c>
      <c r="R872" s="6" t="str">
        <f t="shared" si="150"/>
        <v/>
      </c>
      <c r="S872" s="8" t="str">
        <f t="shared" si="151"/>
        <v/>
      </c>
      <c r="T872" s="8" t="str">
        <f t="shared" si="152"/>
        <v/>
      </c>
    </row>
    <row r="873" spans="1:20" x14ac:dyDescent="0.3">
      <c r="A873" s="176">
        <v>871</v>
      </c>
      <c r="B873" s="176" t="s">
        <v>7513</v>
      </c>
      <c r="E873" s="6" t="str">
        <f t="shared" si="143"/>
        <v/>
      </c>
      <c r="I873" t="str">
        <f t="shared" si="146"/>
        <v/>
      </c>
      <c r="J873" t="str">
        <f t="shared" si="144"/>
        <v/>
      </c>
      <c r="K873" t="str">
        <f t="shared" si="147"/>
        <v/>
      </c>
      <c r="L873" s="6" t="str">
        <f t="shared" si="148"/>
        <v/>
      </c>
      <c r="N873" s="201" t="s">
        <v>7521</v>
      </c>
      <c r="O873" t="str">
        <f t="shared" si="153"/>
        <v/>
      </c>
      <c r="P873" t="str">
        <f t="shared" si="149"/>
        <v/>
      </c>
      <c r="Q873" s="6" t="str">
        <f t="shared" si="145"/>
        <v/>
      </c>
      <c r="R873" s="6" t="str">
        <f t="shared" si="150"/>
        <v/>
      </c>
      <c r="S873" s="8" t="str">
        <f t="shared" si="151"/>
        <v/>
      </c>
      <c r="T873" s="8" t="str">
        <f t="shared" si="152"/>
        <v/>
      </c>
    </row>
    <row r="874" spans="1:20" x14ac:dyDescent="0.3">
      <c r="A874" s="176">
        <v>872</v>
      </c>
      <c r="B874" s="176" t="s">
        <v>7513</v>
      </c>
      <c r="E874" s="6" t="str">
        <f t="shared" si="143"/>
        <v/>
      </c>
      <c r="I874" t="str">
        <f t="shared" si="146"/>
        <v/>
      </c>
      <c r="J874" t="str">
        <f t="shared" si="144"/>
        <v/>
      </c>
      <c r="K874" t="str">
        <f t="shared" si="147"/>
        <v/>
      </c>
      <c r="L874" s="6" t="str">
        <f t="shared" si="148"/>
        <v/>
      </c>
      <c r="N874" s="201" t="s">
        <v>7521</v>
      </c>
      <c r="O874" t="str">
        <f t="shared" si="153"/>
        <v/>
      </c>
      <c r="P874" t="str">
        <f t="shared" si="149"/>
        <v/>
      </c>
      <c r="Q874" s="6" t="str">
        <f t="shared" si="145"/>
        <v/>
      </c>
      <c r="R874" s="6" t="str">
        <f t="shared" si="150"/>
        <v/>
      </c>
      <c r="S874" s="8" t="str">
        <f t="shared" si="151"/>
        <v/>
      </c>
      <c r="T874" s="8" t="str">
        <f t="shared" si="152"/>
        <v/>
      </c>
    </row>
    <row r="875" spans="1:20" x14ac:dyDescent="0.3">
      <c r="A875" s="176">
        <v>873</v>
      </c>
      <c r="B875" s="176" t="s">
        <v>7513</v>
      </c>
      <c r="E875" s="6" t="str">
        <f t="shared" si="143"/>
        <v/>
      </c>
      <c r="I875" t="str">
        <f t="shared" si="146"/>
        <v/>
      </c>
      <c r="J875" t="str">
        <f t="shared" si="144"/>
        <v/>
      </c>
      <c r="K875" t="str">
        <f t="shared" si="147"/>
        <v/>
      </c>
      <c r="L875" s="6" t="str">
        <f t="shared" si="148"/>
        <v/>
      </c>
      <c r="N875" s="201" t="s">
        <v>7521</v>
      </c>
      <c r="O875" t="str">
        <f t="shared" si="153"/>
        <v/>
      </c>
      <c r="P875" t="str">
        <f t="shared" si="149"/>
        <v/>
      </c>
      <c r="Q875" s="6" t="str">
        <f t="shared" si="145"/>
        <v/>
      </c>
      <c r="R875" s="6" t="str">
        <f t="shared" si="150"/>
        <v/>
      </c>
      <c r="S875" s="8" t="str">
        <f t="shared" si="151"/>
        <v/>
      </c>
      <c r="T875" s="8" t="str">
        <f t="shared" si="152"/>
        <v/>
      </c>
    </row>
    <row r="876" spans="1:20" x14ac:dyDescent="0.3">
      <c r="A876" s="176">
        <v>874</v>
      </c>
      <c r="B876" s="176" t="s">
        <v>7513</v>
      </c>
      <c r="E876" s="6" t="str">
        <f t="shared" si="143"/>
        <v/>
      </c>
      <c r="I876" t="str">
        <f t="shared" si="146"/>
        <v/>
      </c>
      <c r="J876" t="str">
        <f t="shared" si="144"/>
        <v/>
      </c>
      <c r="K876" t="str">
        <f t="shared" si="147"/>
        <v/>
      </c>
      <c r="L876" s="6" t="str">
        <f t="shared" si="148"/>
        <v/>
      </c>
      <c r="N876" s="201" t="s">
        <v>7521</v>
      </c>
      <c r="O876" t="str">
        <f t="shared" si="153"/>
        <v/>
      </c>
      <c r="P876" t="str">
        <f t="shared" si="149"/>
        <v/>
      </c>
      <c r="Q876" s="6" t="str">
        <f t="shared" si="145"/>
        <v/>
      </c>
      <c r="R876" s="6" t="str">
        <f t="shared" si="150"/>
        <v/>
      </c>
      <c r="S876" s="8" t="str">
        <f t="shared" si="151"/>
        <v/>
      </c>
      <c r="T876" s="8" t="str">
        <f t="shared" si="152"/>
        <v/>
      </c>
    </row>
    <row r="877" spans="1:20" x14ac:dyDescent="0.3">
      <c r="A877" s="176">
        <v>875</v>
      </c>
      <c r="B877" s="176" t="s">
        <v>7513</v>
      </c>
      <c r="E877" s="6" t="str">
        <f t="shared" si="143"/>
        <v/>
      </c>
      <c r="I877" t="str">
        <f t="shared" si="146"/>
        <v/>
      </c>
      <c r="J877" t="str">
        <f t="shared" si="144"/>
        <v/>
      </c>
      <c r="K877" t="str">
        <f t="shared" si="147"/>
        <v/>
      </c>
      <c r="L877" s="6" t="str">
        <f t="shared" si="148"/>
        <v/>
      </c>
      <c r="N877" s="201" t="s">
        <v>7521</v>
      </c>
      <c r="O877" t="str">
        <f t="shared" si="153"/>
        <v/>
      </c>
      <c r="P877" t="str">
        <f t="shared" si="149"/>
        <v/>
      </c>
      <c r="Q877" s="6" t="str">
        <f t="shared" si="145"/>
        <v/>
      </c>
      <c r="R877" s="6" t="str">
        <f t="shared" si="150"/>
        <v/>
      </c>
      <c r="S877" s="8" t="str">
        <f t="shared" si="151"/>
        <v/>
      </c>
      <c r="T877" s="8" t="str">
        <f t="shared" si="152"/>
        <v/>
      </c>
    </row>
    <row r="878" spans="1:20" x14ac:dyDescent="0.3">
      <c r="A878" s="176">
        <v>876</v>
      </c>
      <c r="B878" s="176" t="s">
        <v>7513</v>
      </c>
      <c r="E878" s="6" t="str">
        <f t="shared" si="143"/>
        <v/>
      </c>
      <c r="I878" t="str">
        <f t="shared" si="146"/>
        <v/>
      </c>
      <c r="J878" t="str">
        <f t="shared" si="144"/>
        <v/>
      </c>
      <c r="K878" t="str">
        <f t="shared" si="147"/>
        <v/>
      </c>
      <c r="L878" s="6" t="str">
        <f t="shared" si="148"/>
        <v/>
      </c>
      <c r="N878" s="201" t="s">
        <v>7521</v>
      </c>
      <c r="O878" t="str">
        <f t="shared" si="153"/>
        <v/>
      </c>
      <c r="P878" t="str">
        <f t="shared" si="149"/>
        <v/>
      </c>
      <c r="Q878" s="6" t="str">
        <f t="shared" si="145"/>
        <v/>
      </c>
      <c r="R878" s="6" t="str">
        <f t="shared" si="150"/>
        <v/>
      </c>
      <c r="S878" s="8" t="str">
        <f t="shared" si="151"/>
        <v/>
      </c>
      <c r="T878" s="8" t="str">
        <f t="shared" si="152"/>
        <v/>
      </c>
    </row>
    <row r="879" spans="1:20" x14ac:dyDescent="0.3">
      <c r="A879" s="176">
        <v>877</v>
      </c>
      <c r="B879" s="176" t="s">
        <v>7513</v>
      </c>
      <c r="E879" s="6" t="str">
        <f t="shared" si="143"/>
        <v/>
      </c>
      <c r="I879" t="str">
        <f t="shared" si="146"/>
        <v/>
      </c>
      <c r="J879" t="str">
        <f t="shared" si="144"/>
        <v/>
      </c>
      <c r="K879" t="str">
        <f t="shared" si="147"/>
        <v/>
      </c>
      <c r="L879" s="6" t="str">
        <f t="shared" si="148"/>
        <v/>
      </c>
      <c r="N879" s="201" t="s">
        <v>7521</v>
      </c>
      <c r="O879" t="str">
        <f t="shared" si="153"/>
        <v/>
      </c>
      <c r="P879" t="str">
        <f t="shared" si="149"/>
        <v/>
      </c>
      <c r="Q879" s="6" t="str">
        <f t="shared" si="145"/>
        <v/>
      </c>
      <c r="R879" s="6" t="str">
        <f t="shared" si="150"/>
        <v/>
      </c>
      <c r="S879" s="8" t="str">
        <f t="shared" si="151"/>
        <v/>
      </c>
      <c r="T879" s="8" t="str">
        <f t="shared" si="152"/>
        <v/>
      </c>
    </row>
    <row r="880" spans="1:20" x14ac:dyDescent="0.3">
      <c r="A880" s="176">
        <v>878</v>
      </c>
      <c r="B880" s="176" t="s">
        <v>7513</v>
      </c>
      <c r="E880" s="6" t="str">
        <f t="shared" si="143"/>
        <v/>
      </c>
      <c r="I880" t="str">
        <f t="shared" si="146"/>
        <v/>
      </c>
      <c r="J880" t="str">
        <f t="shared" si="144"/>
        <v/>
      </c>
      <c r="K880" t="str">
        <f t="shared" si="147"/>
        <v/>
      </c>
      <c r="L880" s="6" t="str">
        <f t="shared" si="148"/>
        <v/>
      </c>
      <c r="N880" s="201" t="s">
        <v>7521</v>
      </c>
      <c r="O880" t="str">
        <f t="shared" si="153"/>
        <v/>
      </c>
      <c r="P880" t="str">
        <f t="shared" si="149"/>
        <v/>
      </c>
      <c r="Q880" s="6" t="str">
        <f t="shared" si="145"/>
        <v/>
      </c>
      <c r="R880" s="6" t="str">
        <f t="shared" si="150"/>
        <v/>
      </c>
      <c r="S880" s="8" t="str">
        <f t="shared" si="151"/>
        <v/>
      </c>
      <c r="T880" s="8" t="str">
        <f t="shared" si="152"/>
        <v/>
      </c>
    </row>
    <row r="881" spans="1:20" x14ac:dyDescent="0.3">
      <c r="A881" s="176">
        <v>879</v>
      </c>
      <c r="B881" s="176" t="s">
        <v>7513</v>
      </c>
      <c r="E881" s="6" t="str">
        <f t="shared" si="143"/>
        <v/>
      </c>
      <c r="I881" t="str">
        <f t="shared" si="146"/>
        <v/>
      </c>
      <c r="J881" t="str">
        <f t="shared" si="144"/>
        <v/>
      </c>
      <c r="K881" t="str">
        <f t="shared" si="147"/>
        <v/>
      </c>
      <c r="L881" s="6" t="str">
        <f t="shared" si="148"/>
        <v/>
      </c>
      <c r="N881" s="201" t="s">
        <v>7521</v>
      </c>
      <c r="O881" t="str">
        <f t="shared" si="153"/>
        <v/>
      </c>
      <c r="P881" t="str">
        <f t="shared" si="149"/>
        <v/>
      </c>
      <c r="Q881" s="6" t="str">
        <f t="shared" si="145"/>
        <v/>
      </c>
      <c r="R881" s="6" t="str">
        <f t="shared" si="150"/>
        <v/>
      </c>
      <c r="S881" s="8" t="str">
        <f t="shared" si="151"/>
        <v/>
      </c>
      <c r="T881" s="8" t="str">
        <f t="shared" si="152"/>
        <v/>
      </c>
    </row>
    <row r="882" spans="1:20" x14ac:dyDescent="0.3">
      <c r="A882" s="176">
        <v>880</v>
      </c>
      <c r="B882" s="176" t="s">
        <v>7513</v>
      </c>
      <c r="E882" s="6" t="str">
        <f t="shared" si="143"/>
        <v/>
      </c>
      <c r="I882" t="str">
        <f t="shared" si="146"/>
        <v/>
      </c>
      <c r="J882" t="str">
        <f t="shared" si="144"/>
        <v/>
      </c>
      <c r="K882" t="str">
        <f t="shared" si="147"/>
        <v/>
      </c>
      <c r="L882" s="6" t="str">
        <f t="shared" si="148"/>
        <v/>
      </c>
      <c r="N882" s="201" t="s">
        <v>7521</v>
      </c>
      <c r="O882" t="str">
        <f t="shared" si="153"/>
        <v/>
      </c>
      <c r="P882" t="str">
        <f t="shared" si="149"/>
        <v/>
      </c>
      <c r="Q882" s="6" t="str">
        <f t="shared" si="145"/>
        <v/>
      </c>
      <c r="R882" s="6" t="str">
        <f t="shared" si="150"/>
        <v/>
      </c>
      <c r="S882" s="8" t="str">
        <f t="shared" si="151"/>
        <v/>
      </c>
      <c r="T882" s="8" t="str">
        <f t="shared" si="152"/>
        <v/>
      </c>
    </row>
    <row r="883" spans="1:20" x14ac:dyDescent="0.3">
      <c r="A883" s="176">
        <v>881</v>
      </c>
      <c r="B883" s="176" t="s">
        <v>7513</v>
      </c>
      <c r="E883" s="6" t="str">
        <f t="shared" si="143"/>
        <v/>
      </c>
      <c r="I883" t="str">
        <f t="shared" si="146"/>
        <v/>
      </c>
      <c r="J883" t="str">
        <f t="shared" si="144"/>
        <v/>
      </c>
      <c r="K883" t="str">
        <f t="shared" si="147"/>
        <v/>
      </c>
      <c r="L883" s="6" t="str">
        <f t="shared" si="148"/>
        <v/>
      </c>
      <c r="N883" s="201" t="s">
        <v>7521</v>
      </c>
      <c r="O883" t="str">
        <f t="shared" si="153"/>
        <v/>
      </c>
      <c r="P883" t="str">
        <f t="shared" si="149"/>
        <v/>
      </c>
      <c r="Q883" s="6" t="str">
        <f t="shared" si="145"/>
        <v/>
      </c>
      <c r="R883" s="6" t="str">
        <f t="shared" si="150"/>
        <v/>
      </c>
      <c r="S883" s="8" t="str">
        <f t="shared" si="151"/>
        <v/>
      </c>
      <c r="T883" s="8" t="str">
        <f t="shared" si="152"/>
        <v/>
      </c>
    </row>
    <row r="884" spans="1:20" x14ac:dyDescent="0.3">
      <c r="A884" s="176">
        <v>882</v>
      </c>
      <c r="B884" s="176" t="s">
        <v>7513</v>
      </c>
      <c r="E884" s="6" t="str">
        <f t="shared" si="143"/>
        <v/>
      </c>
      <c r="I884" t="str">
        <f t="shared" si="146"/>
        <v/>
      </c>
      <c r="J884" t="str">
        <f t="shared" si="144"/>
        <v/>
      </c>
      <c r="K884" t="str">
        <f t="shared" si="147"/>
        <v/>
      </c>
      <c r="L884" s="6" t="str">
        <f t="shared" si="148"/>
        <v/>
      </c>
      <c r="N884" s="201" t="s">
        <v>7521</v>
      </c>
      <c r="O884" t="str">
        <f t="shared" si="153"/>
        <v/>
      </c>
      <c r="P884" t="str">
        <f t="shared" si="149"/>
        <v/>
      </c>
      <c r="Q884" s="6" t="str">
        <f t="shared" si="145"/>
        <v/>
      </c>
      <c r="R884" s="6" t="str">
        <f t="shared" si="150"/>
        <v/>
      </c>
      <c r="S884" s="8" t="str">
        <f t="shared" si="151"/>
        <v/>
      </c>
      <c r="T884" s="8" t="str">
        <f t="shared" si="152"/>
        <v/>
      </c>
    </row>
    <row r="885" spans="1:20" x14ac:dyDescent="0.3">
      <c r="A885" s="176">
        <v>883</v>
      </c>
      <c r="B885" s="176" t="s">
        <v>7513</v>
      </c>
      <c r="E885" s="6" t="str">
        <f t="shared" si="143"/>
        <v/>
      </c>
      <c r="I885" t="str">
        <f t="shared" si="146"/>
        <v/>
      </c>
      <c r="J885" t="str">
        <f t="shared" si="144"/>
        <v/>
      </c>
      <c r="K885" t="str">
        <f t="shared" si="147"/>
        <v/>
      </c>
      <c r="L885" s="6" t="str">
        <f t="shared" si="148"/>
        <v/>
      </c>
      <c r="N885" s="201" t="s">
        <v>7521</v>
      </c>
      <c r="O885" t="str">
        <f t="shared" si="153"/>
        <v/>
      </c>
      <c r="P885" t="str">
        <f t="shared" si="149"/>
        <v/>
      </c>
      <c r="Q885" s="6" t="str">
        <f t="shared" si="145"/>
        <v/>
      </c>
      <c r="R885" s="6" t="str">
        <f t="shared" si="150"/>
        <v/>
      </c>
      <c r="S885" s="8" t="str">
        <f t="shared" si="151"/>
        <v/>
      </c>
      <c r="T885" s="8" t="str">
        <f t="shared" si="152"/>
        <v/>
      </c>
    </row>
    <row r="886" spans="1:20" x14ac:dyDescent="0.3">
      <c r="A886" s="176">
        <v>884</v>
      </c>
      <c r="B886" s="176" t="s">
        <v>7513</v>
      </c>
      <c r="E886" s="6" t="str">
        <f t="shared" si="143"/>
        <v/>
      </c>
      <c r="I886" t="str">
        <f t="shared" si="146"/>
        <v/>
      </c>
      <c r="J886" t="str">
        <f t="shared" si="144"/>
        <v/>
      </c>
      <c r="K886" t="str">
        <f t="shared" si="147"/>
        <v/>
      </c>
      <c r="L886" s="6" t="str">
        <f t="shared" si="148"/>
        <v/>
      </c>
      <c r="N886" s="201" t="s">
        <v>7521</v>
      </c>
      <c r="O886" t="str">
        <f t="shared" si="153"/>
        <v/>
      </c>
      <c r="P886" t="str">
        <f t="shared" si="149"/>
        <v/>
      </c>
      <c r="Q886" s="6" t="str">
        <f t="shared" si="145"/>
        <v/>
      </c>
      <c r="R886" s="6" t="str">
        <f t="shared" si="150"/>
        <v/>
      </c>
      <c r="S886" s="8" t="str">
        <f t="shared" si="151"/>
        <v/>
      </c>
      <c r="T886" s="8" t="str">
        <f t="shared" si="152"/>
        <v/>
      </c>
    </row>
    <row r="887" spans="1:20" x14ac:dyDescent="0.3">
      <c r="A887" s="176">
        <v>885</v>
      </c>
      <c r="B887" s="176" t="s">
        <v>7513</v>
      </c>
      <c r="E887" s="6" t="str">
        <f t="shared" si="143"/>
        <v/>
      </c>
      <c r="I887" t="str">
        <f t="shared" si="146"/>
        <v/>
      </c>
      <c r="J887" t="str">
        <f t="shared" si="144"/>
        <v/>
      </c>
      <c r="K887" t="str">
        <f t="shared" si="147"/>
        <v/>
      </c>
      <c r="L887" s="6" t="str">
        <f t="shared" si="148"/>
        <v/>
      </c>
      <c r="N887" s="201" t="s">
        <v>7521</v>
      </c>
      <c r="O887" t="str">
        <f t="shared" si="153"/>
        <v/>
      </c>
      <c r="P887" t="str">
        <f t="shared" si="149"/>
        <v/>
      </c>
      <c r="Q887" s="6" t="str">
        <f t="shared" si="145"/>
        <v/>
      </c>
      <c r="R887" s="6" t="str">
        <f t="shared" si="150"/>
        <v/>
      </c>
      <c r="S887" s="8" t="str">
        <f t="shared" si="151"/>
        <v/>
      </c>
      <c r="T887" s="8" t="str">
        <f t="shared" si="152"/>
        <v/>
      </c>
    </row>
    <row r="888" spans="1:20" x14ac:dyDescent="0.3">
      <c r="A888" s="176">
        <v>886</v>
      </c>
      <c r="B888" s="176" t="s">
        <v>7513</v>
      </c>
      <c r="E888" s="6" t="str">
        <f t="shared" si="143"/>
        <v/>
      </c>
      <c r="I888" t="str">
        <f t="shared" si="146"/>
        <v/>
      </c>
      <c r="J888" t="str">
        <f t="shared" si="144"/>
        <v/>
      </c>
      <c r="K888" t="str">
        <f t="shared" si="147"/>
        <v/>
      </c>
      <c r="L888" s="6" t="str">
        <f t="shared" si="148"/>
        <v/>
      </c>
      <c r="N888" s="201" t="s">
        <v>7521</v>
      </c>
      <c r="O888" t="str">
        <f t="shared" si="153"/>
        <v/>
      </c>
      <c r="P888" t="str">
        <f t="shared" si="149"/>
        <v/>
      </c>
      <c r="Q888" s="6" t="str">
        <f t="shared" si="145"/>
        <v/>
      </c>
      <c r="R888" s="6" t="str">
        <f t="shared" si="150"/>
        <v/>
      </c>
      <c r="S888" s="8" t="str">
        <f t="shared" si="151"/>
        <v/>
      </c>
      <c r="T888" s="8" t="str">
        <f t="shared" si="152"/>
        <v/>
      </c>
    </row>
    <row r="889" spans="1:20" x14ac:dyDescent="0.3">
      <c r="A889" s="176">
        <v>887</v>
      </c>
      <c r="B889" s="176" t="s">
        <v>7513</v>
      </c>
      <c r="E889" s="6" t="str">
        <f t="shared" si="143"/>
        <v/>
      </c>
      <c r="I889" t="str">
        <f t="shared" si="146"/>
        <v/>
      </c>
      <c r="J889" t="str">
        <f t="shared" si="144"/>
        <v/>
      </c>
      <c r="K889" t="str">
        <f t="shared" si="147"/>
        <v/>
      </c>
      <c r="L889" s="6" t="str">
        <f t="shared" si="148"/>
        <v/>
      </c>
      <c r="N889" s="201" t="s">
        <v>7521</v>
      </c>
      <c r="O889" t="str">
        <f t="shared" si="153"/>
        <v/>
      </c>
      <c r="P889" t="str">
        <f t="shared" si="149"/>
        <v/>
      </c>
      <c r="Q889" s="6" t="str">
        <f t="shared" si="145"/>
        <v/>
      </c>
      <c r="R889" s="6" t="str">
        <f t="shared" si="150"/>
        <v/>
      </c>
      <c r="S889" s="8" t="str">
        <f t="shared" si="151"/>
        <v/>
      </c>
      <c r="T889" s="8" t="str">
        <f t="shared" si="152"/>
        <v/>
      </c>
    </row>
    <row r="890" spans="1:20" x14ac:dyDescent="0.3">
      <c r="A890" s="176">
        <v>888</v>
      </c>
      <c r="B890" s="176" t="s">
        <v>7513</v>
      </c>
      <c r="E890" s="6" t="str">
        <f t="shared" si="143"/>
        <v/>
      </c>
      <c r="I890" t="str">
        <f t="shared" si="146"/>
        <v/>
      </c>
      <c r="J890" t="str">
        <f t="shared" si="144"/>
        <v/>
      </c>
      <c r="K890" t="str">
        <f t="shared" si="147"/>
        <v/>
      </c>
      <c r="L890" s="6" t="str">
        <f t="shared" si="148"/>
        <v/>
      </c>
      <c r="N890" s="201" t="s">
        <v>7521</v>
      </c>
      <c r="O890" t="str">
        <f t="shared" si="153"/>
        <v/>
      </c>
      <c r="P890" t="str">
        <f t="shared" si="149"/>
        <v/>
      </c>
      <c r="Q890" s="6" t="str">
        <f t="shared" si="145"/>
        <v/>
      </c>
      <c r="R890" s="6" t="str">
        <f t="shared" si="150"/>
        <v/>
      </c>
      <c r="S890" s="8" t="str">
        <f t="shared" si="151"/>
        <v/>
      </c>
      <c r="T890" s="8" t="str">
        <f t="shared" si="152"/>
        <v/>
      </c>
    </row>
    <row r="891" spans="1:20" x14ac:dyDescent="0.3">
      <c r="A891" s="176">
        <v>889</v>
      </c>
      <c r="B891" s="176" t="s">
        <v>7513</v>
      </c>
      <c r="E891" s="6" t="str">
        <f t="shared" si="143"/>
        <v/>
      </c>
      <c r="I891" t="str">
        <f t="shared" si="146"/>
        <v/>
      </c>
      <c r="J891" t="str">
        <f t="shared" si="144"/>
        <v/>
      </c>
      <c r="K891" t="str">
        <f t="shared" si="147"/>
        <v/>
      </c>
      <c r="L891" s="6" t="str">
        <f t="shared" si="148"/>
        <v/>
      </c>
      <c r="N891" s="201" t="s">
        <v>7521</v>
      </c>
      <c r="O891" t="str">
        <f t="shared" si="153"/>
        <v/>
      </c>
      <c r="P891" t="str">
        <f t="shared" si="149"/>
        <v/>
      </c>
      <c r="Q891" s="6" t="str">
        <f t="shared" si="145"/>
        <v/>
      </c>
      <c r="R891" s="6" t="str">
        <f t="shared" si="150"/>
        <v/>
      </c>
      <c r="S891" s="8" t="str">
        <f t="shared" si="151"/>
        <v/>
      </c>
      <c r="T891" s="8" t="str">
        <f t="shared" si="152"/>
        <v/>
      </c>
    </row>
    <row r="892" spans="1:20" x14ac:dyDescent="0.3">
      <c r="A892" s="176">
        <v>890</v>
      </c>
      <c r="B892" s="176" t="s">
        <v>7513</v>
      </c>
      <c r="E892" s="6" t="str">
        <f t="shared" si="143"/>
        <v/>
      </c>
      <c r="I892" t="str">
        <f t="shared" si="146"/>
        <v/>
      </c>
      <c r="J892" t="str">
        <f t="shared" si="144"/>
        <v/>
      </c>
      <c r="K892" t="str">
        <f t="shared" si="147"/>
        <v/>
      </c>
      <c r="L892" s="6" t="str">
        <f t="shared" si="148"/>
        <v/>
      </c>
      <c r="N892" s="201" t="s">
        <v>7521</v>
      </c>
      <c r="O892" t="str">
        <f t="shared" si="153"/>
        <v/>
      </c>
      <c r="P892" t="str">
        <f t="shared" si="149"/>
        <v/>
      </c>
      <c r="Q892" s="6" t="str">
        <f t="shared" si="145"/>
        <v/>
      </c>
      <c r="R892" s="6" t="str">
        <f t="shared" si="150"/>
        <v/>
      </c>
      <c r="S892" s="8" t="str">
        <f t="shared" si="151"/>
        <v/>
      </c>
      <c r="T892" s="8" t="str">
        <f t="shared" si="152"/>
        <v/>
      </c>
    </row>
    <row r="893" spans="1:20" x14ac:dyDescent="0.3">
      <c r="A893" s="176">
        <v>891</v>
      </c>
      <c r="B893" s="176" t="s">
        <v>7513</v>
      </c>
      <c r="E893" s="6" t="str">
        <f t="shared" si="143"/>
        <v/>
      </c>
      <c r="I893" t="str">
        <f t="shared" si="146"/>
        <v/>
      </c>
      <c r="J893" t="str">
        <f t="shared" si="144"/>
        <v/>
      </c>
      <c r="K893" t="str">
        <f t="shared" si="147"/>
        <v/>
      </c>
      <c r="L893" s="6" t="str">
        <f t="shared" si="148"/>
        <v/>
      </c>
      <c r="N893" s="201" t="s">
        <v>7521</v>
      </c>
      <c r="O893" t="str">
        <f t="shared" si="153"/>
        <v/>
      </c>
      <c r="P893" t="str">
        <f t="shared" si="149"/>
        <v/>
      </c>
      <c r="Q893" s="6" t="str">
        <f t="shared" si="145"/>
        <v/>
      </c>
      <c r="R893" s="6" t="str">
        <f t="shared" si="150"/>
        <v/>
      </c>
      <c r="S893" s="8" t="str">
        <f t="shared" si="151"/>
        <v/>
      </c>
      <c r="T893" s="8" t="str">
        <f t="shared" si="152"/>
        <v/>
      </c>
    </row>
    <row r="894" spans="1:20" x14ac:dyDescent="0.3">
      <c r="A894" s="176">
        <v>892</v>
      </c>
      <c r="B894" s="176" t="s">
        <v>7513</v>
      </c>
      <c r="E894" s="6" t="str">
        <f t="shared" si="143"/>
        <v/>
      </c>
      <c r="I894" t="str">
        <f t="shared" si="146"/>
        <v/>
      </c>
      <c r="J894" t="str">
        <f t="shared" si="144"/>
        <v/>
      </c>
      <c r="K894" t="str">
        <f t="shared" si="147"/>
        <v/>
      </c>
      <c r="L894" s="6" t="str">
        <f t="shared" si="148"/>
        <v/>
      </c>
      <c r="N894" s="201" t="s">
        <v>7521</v>
      </c>
      <c r="O894" t="str">
        <f t="shared" si="153"/>
        <v/>
      </c>
      <c r="P894" t="str">
        <f t="shared" si="149"/>
        <v/>
      </c>
      <c r="Q894" s="6" t="str">
        <f t="shared" si="145"/>
        <v/>
      </c>
      <c r="R894" s="6" t="str">
        <f t="shared" si="150"/>
        <v/>
      </c>
      <c r="S894" s="8" t="str">
        <f t="shared" si="151"/>
        <v/>
      </c>
      <c r="T894" s="8" t="str">
        <f t="shared" si="152"/>
        <v/>
      </c>
    </row>
    <row r="895" spans="1:20" x14ac:dyDescent="0.3">
      <c r="A895" s="176">
        <v>893</v>
      </c>
      <c r="B895" s="176" t="s">
        <v>7513</v>
      </c>
      <c r="E895" s="6" t="str">
        <f t="shared" si="143"/>
        <v/>
      </c>
      <c r="I895" t="str">
        <f t="shared" si="146"/>
        <v/>
      </c>
      <c r="J895" t="str">
        <f t="shared" si="144"/>
        <v/>
      </c>
      <c r="K895" t="str">
        <f t="shared" si="147"/>
        <v/>
      </c>
      <c r="L895" s="6" t="str">
        <f t="shared" si="148"/>
        <v/>
      </c>
      <c r="N895" s="201" t="s">
        <v>7521</v>
      </c>
      <c r="O895" t="str">
        <f t="shared" si="153"/>
        <v/>
      </c>
      <c r="P895" t="str">
        <f t="shared" si="149"/>
        <v/>
      </c>
      <c r="Q895" s="6" t="str">
        <f t="shared" si="145"/>
        <v/>
      </c>
      <c r="R895" s="6" t="str">
        <f t="shared" si="150"/>
        <v/>
      </c>
      <c r="S895" s="8" t="str">
        <f t="shared" si="151"/>
        <v/>
      </c>
      <c r="T895" s="8" t="str">
        <f t="shared" si="152"/>
        <v/>
      </c>
    </row>
    <row r="896" spans="1:20" x14ac:dyDescent="0.3">
      <c r="A896" s="176">
        <v>894</v>
      </c>
      <c r="B896" s="176" t="s">
        <v>7513</v>
      </c>
      <c r="E896" s="6" t="str">
        <f t="shared" si="143"/>
        <v/>
      </c>
      <c r="I896" t="str">
        <f t="shared" si="146"/>
        <v/>
      </c>
      <c r="J896" t="str">
        <f t="shared" si="144"/>
        <v/>
      </c>
      <c r="K896" t="str">
        <f t="shared" si="147"/>
        <v/>
      </c>
      <c r="L896" s="6" t="str">
        <f t="shared" si="148"/>
        <v/>
      </c>
      <c r="N896" s="201" t="s">
        <v>7521</v>
      </c>
      <c r="O896" t="str">
        <f t="shared" si="153"/>
        <v/>
      </c>
      <c r="P896" t="str">
        <f t="shared" si="149"/>
        <v/>
      </c>
      <c r="Q896" s="6" t="str">
        <f t="shared" si="145"/>
        <v/>
      </c>
      <c r="R896" s="6" t="str">
        <f t="shared" si="150"/>
        <v/>
      </c>
      <c r="S896" s="8" t="str">
        <f t="shared" si="151"/>
        <v/>
      </c>
      <c r="T896" s="8" t="str">
        <f t="shared" si="152"/>
        <v/>
      </c>
    </row>
    <row r="897" spans="1:20" x14ac:dyDescent="0.3">
      <c r="A897" s="176">
        <v>895</v>
      </c>
      <c r="B897" s="176" t="s">
        <v>7513</v>
      </c>
      <c r="E897" s="6" t="str">
        <f t="shared" si="143"/>
        <v/>
      </c>
      <c r="I897" t="str">
        <f t="shared" si="146"/>
        <v/>
      </c>
      <c r="J897" t="str">
        <f t="shared" si="144"/>
        <v/>
      </c>
      <c r="K897" t="str">
        <f t="shared" si="147"/>
        <v/>
      </c>
      <c r="L897" s="6" t="str">
        <f t="shared" si="148"/>
        <v/>
      </c>
      <c r="N897" s="201" t="s">
        <v>7521</v>
      </c>
      <c r="O897" t="str">
        <f t="shared" si="153"/>
        <v/>
      </c>
      <c r="P897" t="str">
        <f t="shared" si="149"/>
        <v/>
      </c>
      <c r="Q897" s="6" t="str">
        <f t="shared" si="145"/>
        <v/>
      </c>
      <c r="R897" s="6" t="str">
        <f t="shared" si="150"/>
        <v/>
      </c>
      <c r="S897" s="8" t="str">
        <f t="shared" si="151"/>
        <v/>
      </c>
      <c r="T897" s="8" t="str">
        <f t="shared" si="152"/>
        <v/>
      </c>
    </row>
    <row r="898" spans="1:20" x14ac:dyDescent="0.3">
      <c r="A898" s="176">
        <v>896</v>
      </c>
      <c r="B898" s="176" t="s">
        <v>7513</v>
      </c>
      <c r="E898" s="6" t="str">
        <f t="shared" si="143"/>
        <v/>
      </c>
      <c r="I898" t="str">
        <f t="shared" si="146"/>
        <v/>
      </c>
      <c r="J898" t="str">
        <f t="shared" si="144"/>
        <v/>
      </c>
      <c r="K898" t="str">
        <f t="shared" si="147"/>
        <v/>
      </c>
      <c r="L898" s="6" t="str">
        <f t="shared" si="148"/>
        <v/>
      </c>
      <c r="N898" s="201" t="s">
        <v>7521</v>
      </c>
      <c r="O898" t="str">
        <f t="shared" si="153"/>
        <v/>
      </c>
      <c r="P898" t="str">
        <f t="shared" si="149"/>
        <v/>
      </c>
      <c r="Q898" s="6" t="str">
        <f t="shared" si="145"/>
        <v/>
      </c>
      <c r="R898" s="6" t="str">
        <f t="shared" si="150"/>
        <v/>
      </c>
      <c r="S898" s="8" t="str">
        <f t="shared" si="151"/>
        <v/>
      </c>
      <c r="T898" s="8" t="str">
        <f t="shared" si="152"/>
        <v/>
      </c>
    </row>
    <row r="899" spans="1:20" x14ac:dyDescent="0.3">
      <c r="A899" s="176">
        <v>897</v>
      </c>
      <c r="B899" s="176" t="s">
        <v>7513</v>
      </c>
      <c r="E899" s="6" t="str">
        <f t="shared" ref="E899:E962" si="154">IFERROR(VLOOKUP(D899,Rate,3,FALSE),"")</f>
        <v/>
      </c>
      <c r="I899" t="str">
        <f t="shared" si="146"/>
        <v/>
      </c>
      <c r="J899" t="str">
        <f t="shared" ref="J899:J962" si="155">IFERROR(VLOOKUP(B899,ExchangeFee,2,FALSE)*I899,"")</f>
        <v/>
      </c>
      <c r="K899" t="str">
        <f t="shared" si="147"/>
        <v/>
      </c>
      <c r="L899" s="6" t="str">
        <f t="shared" si="148"/>
        <v/>
      </c>
      <c r="N899" s="201" t="s">
        <v>7521</v>
      </c>
      <c r="O899" t="str">
        <f t="shared" si="153"/>
        <v/>
      </c>
      <c r="P899" t="str">
        <f t="shared" si="149"/>
        <v/>
      </c>
      <c r="Q899" s="6" t="str">
        <f t="shared" ref="Q899:Q962" si="156">IFERROR(VLOOKUP(B899,ExchangeFee,2,FALSE)*P899,"")</f>
        <v/>
      </c>
      <c r="R899" s="6" t="str">
        <f t="shared" si="150"/>
        <v/>
      </c>
      <c r="S899" s="8" t="str">
        <f t="shared" si="151"/>
        <v/>
      </c>
      <c r="T899" s="8" t="str">
        <f t="shared" si="152"/>
        <v/>
      </c>
    </row>
    <row r="900" spans="1:20" x14ac:dyDescent="0.3">
      <c r="A900" s="176">
        <v>898</v>
      </c>
      <c r="B900" s="176" t="s">
        <v>7513</v>
      </c>
      <c r="E900" s="6" t="str">
        <f t="shared" si="154"/>
        <v/>
      </c>
      <c r="I900" t="str">
        <f t="shared" ref="I900:I963" si="157">IFERROR(H900/G900,"")</f>
        <v/>
      </c>
      <c r="J900" t="str">
        <f t="shared" si="155"/>
        <v/>
      </c>
      <c r="K900" t="str">
        <f t="shared" ref="K900:K963" si="158">IFERROR(I900-J900,"")</f>
        <v/>
      </c>
      <c r="L900" s="6" t="str">
        <f t="shared" ref="L900:L963" si="159">IFERROR(K900*G900,"")</f>
        <v/>
      </c>
      <c r="N900" s="201" t="s">
        <v>7521</v>
      </c>
      <c r="O900" t="str">
        <f t="shared" si="153"/>
        <v/>
      </c>
      <c r="P900" t="str">
        <f t="shared" ref="P900:P963" si="160">IFERROR(O900*N900,"")</f>
        <v/>
      </c>
      <c r="Q900" s="6" t="str">
        <f t="shared" si="156"/>
        <v/>
      </c>
      <c r="R900" s="6" t="str">
        <f t="shared" ref="R900:R963" si="161">IFERROR(P900-Q900,"")</f>
        <v/>
      </c>
      <c r="S900" s="8" t="str">
        <f t="shared" ref="S900:S963" si="162">IFERROR((N900-G900)/G900,"")</f>
        <v/>
      </c>
      <c r="T900" s="8" t="str">
        <f t="shared" ref="T900:T963" si="163">IFERROR((R900-H900)/H900,"")</f>
        <v/>
      </c>
    </row>
    <row r="901" spans="1:20" x14ac:dyDescent="0.3">
      <c r="A901" s="176">
        <v>899</v>
      </c>
      <c r="B901" s="176" t="s">
        <v>7513</v>
      </c>
      <c r="E901" s="6" t="str">
        <f t="shared" si="154"/>
        <v/>
      </c>
      <c r="I901" t="str">
        <f t="shared" si="157"/>
        <v/>
      </c>
      <c r="J901" t="str">
        <f t="shared" si="155"/>
        <v/>
      </c>
      <c r="K901" t="str">
        <f t="shared" si="158"/>
        <v/>
      </c>
      <c r="L901" s="6" t="str">
        <f t="shared" si="159"/>
        <v/>
      </c>
      <c r="N901" s="201" t="s">
        <v>7521</v>
      </c>
      <c r="O901" t="str">
        <f t="shared" ref="O901:O964" si="164">K901</f>
        <v/>
      </c>
      <c r="P901" t="str">
        <f t="shared" si="160"/>
        <v/>
      </c>
      <c r="Q901" s="6" t="str">
        <f t="shared" si="156"/>
        <v/>
      </c>
      <c r="R901" s="6" t="str">
        <f t="shared" si="161"/>
        <v/>
      </c>
      <c r="S901" s="8" t="str">
        <f t="shared" si="162"/>
        <v/>
      </c>
      <c r="T901" s="8" t="str">
        <f t="shared" si="163"/>
        <v/>
      </c>
    </row>
    <row r="902" spans="1:20" x14ac:dyDescent="0.3">
      <c r="A902" s="176">
        <v>900</v>
      </c>
      <c r="B902" s="176" t="s">
        <v>7513</v>
      </c>
      <c r="E902" s="6" t="str">
        <f t="shared" si="154"/>
        <v/>
      </c>
      <c r="I902" t="str">
        <f t="shared" si="157"/>
        <v/>
      </c>
      <c r="J902" t="str">
        <f t="shared" si="155"/>
        <v/>
      </c>
      <c r="K902" t="str">
        <f t="shared" si="158"/>
        <v/>
      </c>
      <c r="L902" s="6" t="str">
        <f t="shared" si="159"/>
        <v/>
      </c>
      <c r="N902" s="201" t="s">
        <v>7521</v>
      </c>
      <c r="O902" t="str">
        <f t="shared" si="164"/>
        <v/>
      </c>
      <c r="P902" t="str">
        <f t="shared" si="160"/>
        <v/>
      </c>
      <c r="Q902" s="6" t="str">
        <f t="shared" si="156"/>
        <v/>
      </c>
      <c r="R902" s="6" t="str">
        <f t="shared" si="161"/>
        <v/>
      </c>
      <c r="S902" s="8" t="str">
        <f t="shared" si="162"/>
        <v/>
      </c>
      <c r="T902" s="8" t="str">
        <f t="shared" si="163"/>
        <v/>
      </c>
    </row>
    <row r="903" spans="1:20" x14ac:dyDescent="0.3">
      <c r="A903" s="176">
        <v>901</v>
      </c>
      <c r="B903" s="176" t="s">
        <v>7513</v>
      </c>
      <c r="E903" s="6" t="str">
        <f t="shared" si="154"/>
        <v/>
      </c>
      <c r="I903" t="str">
        <f t="shared" si="157"/>
        <v/>
      </c>
      <c r="J903" t="str">
        <f t="shared" si="155"/>
        <v/>
      </c>
      <c r="K903" t="str">
        <f t="shared" si="158"/>
        <v/>
      </c>
      <c r="L903" s="6" t="str">
        <f t="shared" si="159"/>
        <v/>
      </c>
      <c r="N903" s="201" t="s">
        <v>7521</v>
      </c>
      <c r="O903" t="str">
        <f t="shared" si="164"/>
        <v/>
      </c>
      <c r="P903" t="str">
        <f t="shared" si="160"/>
        <v/>
      </c>
      <c r="Q903" s="6" t="str">
        <f t="shared" si="156"/>
        <v/>
      </c>
      <c r="R903" s="6" t="str">
        <f t="shared" si="161"/>
        <v/>
      </c>
      <c r="S903" s="8" t="str">
        <f t="shared" si="162"/>
        <v/>
      </c>
      <c r="T903" s="8" t="str">
        <f t="shared" si="163"/>
        <v/>
      </c>
    </row>
    <row r="904" spans="1:20" x14ac:dyDescent="0.3">
      <c r="A904" s="176">
        <v>902</v>
      </c>
      <c r="B904" s="176" t="s">
        <v>7513</v>
      </c>
      <c r="E904" s="6" t="str">
        <f t="shared" si="154"/>
        <v/>
      </c>
      <c r="I904" t="str">
        <f t="shared" si="157"/>
        <v/>
      </c>
      <c r="J904" t="str">
        <f t="shared" si="155"/>
        <v/>
      </c>
      <c r="K904" t="str">
        <f t="shared" si="158"/>
        <v/>
      </c>
      <c r="L904" s="6" t="str">
        <f t="shared" si="159"/>
        <v/>
      </c>
      <c r="N904" s="201" t="s">
        <v>7521</v>
      </c>
      <c r="O904" t="str">
        <f t="shared" si="164"/>
        <v/>
      </c>
      <c r="P904" t="str">
        <f t="shared" si="160"/>
        <v/>
      </c>
      <c r="Q904" s="6" t="str">
        <f t="shared" si="156"/>
        <v/>
      </c>
      <c r="R904" s="6" t="str">
        <f t="shared" si="161"/>
        <v/>
      </c>
      <c r="S904" s="8" t="str">
        <f t="shared" si="162"/>
        <v/>
      </c>
      <c r="T904" s="8" t="str">
        <f t="shared" si="163"/>
        <v/>
      </c>
    </row>
    <row r="905" spans="1:20" x14ac:dyDescent="0.3">
      <c r="A905" s="176">
        <v>903</v>
      </c>
      <c r="B905" s="176" t="s">
        <v>7513</v>
      </c>
      <c r="E905" s="6" t="str">
        <f t="shared" si="154"/>
        <v/>
      </c>
      <c r="I905" t="str">
        <f t="shared" si="157"/>
        <v/>
      </c>
      <c r="J905" t="str">
        <f t="shared" si="155"/>
        <v/>
      </c>
      <c r="K905" t="str">
        <f t="shared" si="158"/>
        <v/>
      </c>
      <c r="L905" s="6" t="str">
        <f t="shared" si="159"/>
        <v/>
      </c>
      <c r="N905" s="201" t="s">
        <v>7521</v>
      </c>
      <c r="O905" t="str">
        <f t="shared" si="164"/>
        <v/>
      </c>
      <c r="P905" t="str">
        <f t="shared" si="160"/>
        <v/>
      </c>
      <c r="Q905" s="6" t="str">
        <f t="shared" si="156"/>
        <v/>
      </c>
      <c r="R905" s="6" t="str">
        <f t="shared" si="161"/>
        <v/>
      </c>
      <c r="S905" s="8" t="str">
        <f t="shared" si="162"/>
        <v/>
      </c>
      <c r="T905" s="8" t="str">
        <f t="shared" si="163"/>
        <v/>
      </c>
    </row>
    <row r="906" spans="1:20" x14ac:dyDescent="0.3">
      <c r="A906" s="176">
        <v>904</v>
      </c>
      <c r="B906" s="176" t="s">
        <v>7513</v>
      </c>
      <c r="E906" s="6" t="str">
        <f t="shared" si="154"/>
        <v/>
      </c>
      <c r="I906" t="str">
        <f t="shared" si="157"/>
        <v/>
      </c>
      <c r="J906" t="str">
        <f t="shared" si="155"/>
        <v/>
      </c>
      <c r="K906" t="str">
        <f t="shared" si="158"/>
        <v/>
      </c>
      <c r="L906" s="6" t="str">
        <f t="shared" si="159"/>
        <v/>
      </c>
      <c r="N906" s="201" t="s">
        <v>7521</v>
      </c>
      <c r="O906" t="str">
        <f t="shared" si="164"/>
        <v/>
      </c>
      <c r="P906" t="str">
        <f t="shared" si="160"/>
        <v/>
      </c>
      <c r="Q906" s="6" t="str">
        <f t="shared" si="156"/>
        <v/>
      </c>
      <c r="R906" s="6" t="str">
        <f t="shared" si="161"/>
        <v/>
      </c>
      <c r="S906" s="8" t="str">
        <f t="shared" si="162"/>
        <v/>
      </c>
      <c r="T906" s="8" t="str">
        <f t="shared" si="163"/>
        <v/>
      </c>
    </row>
    <row r="907" spans="1:20" x14ac:dyDescent="0.3">
      <c r="A907" s="176">
        <v>905</v>
      </c>
      <c r="B907" s="176" t="s">
        <v>7513</v>
      </c>
      <c r="E907" s="6" t="str">
        <f t="shared" si="154"/>
        <v/>
      </c>
      <c r="I907" t="str">
        <f t="shared" si="157"/>
        <v/>
      </c>
      <c r="J907" t="str">
        <f t="shared" si="155"/>
        <v/>
      </c>
      <c r="K907" t="str">
        <f t="shared" si="158"/>
        <v/>
      </c>
      <c r="L907" s="6" t="str">
        <f t="shared" si="159"/>
        <v/>
      </c>
      <c r="N907" s="201" t="s">
        <v>7521</v>
      </c>
      <c r="O907" t="str">
        <f t="shared" si="164"/>
        <v/>
      </c>
      <c r="P907" t="str">
        <f t="shared" si="160"/>
        <v/>
      </c>
      <c r="Q907" s="6" t="str">
        <f t="shared" si="156"/>
        <v/>
      </c>
      <c r="R907" s="6" t="str">
        <f t="shared" si="161"/>
        <v/>
      </c>
      <c r="S907" s="8" t="str">
        <f t="shared" si="162"/>
        <v/>
      </c>
      <c r="T907" s="8" t="str">
        <f t="shared" si="163"/>
        <v/>
      </c>
    </row>
    <row r="908" spans="1:20" x14ac:dyDescent="0.3">
      <c r="A908" s="176">
        <v>906</v>
      </c>
      <c r="B908" s="176" t="s">
        <v>7513</v>
      </c>
      <c r="E908" s="6" t="str">
        <f t="shared" si="154"/>
        <v/>
      </c>
      <c r="I908" t="str">
        <f t="shared" si="157"/>
        <v/>
      </c>
      <c r="J908" t="str">
        <f t="shared" si="155"/>
        <v/>
      </c>
      <c r="K908" t="str">
        <f t="shared" si="158"/>
        <v/>
      </c>
      <c r="L908" s="6" t="str">
        <f t="shared" si="159"/>
        <v/>
      </c>
      <c r="N908" s="201" t="s">
        <v>7521</v>
      </c>
      <c r="O908" t="str">
        <f t="shared" si="164"/>
        <v/>
      </c>
      <c r="P908" t="str">
        <f t="shared" si="160"/>
        <v/>
      </c>
      <c r="Q908" s="6" t="str">
        <f t="shared" si="156"/>
        <v/>
      </c>
      <c r="R908" s="6" t="str">
        <f t="shared" si="161"/>
        <v/>
      </c>
      <c r="S908" s="8" t="str">
        <f t="shared" si="162"/>
        <v/>
      </c>
      <c r="T908" s="8" t="str">
        <f t="shared" si="163"/>
        <v/>
      </c>
    </row>
    <row r="909" spans="1:20" x14ac:dyDescent="0.3">
      <c r="A909" s="176">
        <v>907</v>
      </c>
      <c r="B909" s="176" t="s">
        <v>7513</v>
      </c>
      <c r="E909" s="6" t="str">
        <f t="shared" si="154"/>
        <v/>
      </c>
      <c r="I909" t="str">
        <f t="shared" si="157"/>
        <v/>
      </c>
      <c r="J909" t="str">
        <f t="shared" si="155"/>
        <v/>
      </c>
      <c r="K909" t="str">
        <f t="shared" si="158"/>
        <v/>
      </c>
      <c r="L909" s="6" t="str">
        <f t="shared" si="159"/>
        <v/>
      </c>
      <c r="N909" s="201" t="s">
        <v>7521</v>
      </c>
      <c r="O909" t="str">
        <f t="shared" si="164"/>
        <v/>
      </c>
      <c r="P909" t="str">
        <f t="shared" si="160"/>
        <v/>
      </c>
      <c r="Q909" s="6" t="str">
        <f t="shared" si="156"/>
        <v/>
      </c>
      <c r="R909" s="6" t="str">
        <f t="shared" si="161"/>
        <v/>
      </c>
      <c r="S909" s="8" t="str">
        <f t="shared" si="162"/>
        <v/>
      </c>
      <c r="T909" s="8" t="str">
        <f t="shared" si="163"/>
        <v/>
      </c>
    </row>
    <row r="910" spans="1:20" x14ac:dyDescent="0.3">
      <c r="A910" s="176">
        <v>908</v>
      </c>
      <c r="B910" s="176" t="s">
        <v>7513</v>
      </c>
      <c r="E910" s="6" t="str">
        <f t="shared" si="154"/>
        <v/>
      </c>
      <c r="I910" t="str">
        <f t="shared" si="157"/>
        <v/>
      </c>
      <c r="J910" t="str">
        <f t="shared" si="155"/>
        <v/>
      </c>
      <c r="K910" t="str">
        <f t="shared" si="158"/>
        <v/>
      </c>
      <c r="L910" s="6" t="str">
        <f t="shared" si="159"/>
        <v/>
      </c>
      <c r="N910" s="201" t="s">
        <v>7521</v>
      </c>
      <c r="O910" t="str">
        <f t="shared" si="164"/>
        <v/>
      </c>
      <c r="P910" t="str">
        <f t="shared" si="160"/>
        <v/>
      </c>
      <c r="Q910" s="6" t="str">
        <f t="shared" si="156"/>
        <v/>
      </c>
      <c r="R910" s="6" t="str">
        <f t="shared" si="161"/>
        <v/>
      </c>
      <c r="S910" s="8" t="str">
        <f t="shared" si="162"/>
        <v/>
      </c>
      <c r="T910" s="8" t="str">
        <f t="shared" si="163"/>
        <v/>
      </c>
    </row>
    <row r="911" spans="1:20" x14ac:dyDescent="0.3">
      <c r="A911" s="176">
        <v>909</v>
      </c>
      <c r="B911" s="176" t="s">
        <v>7513</v>
      </c>
      <c r="E911" s="6" t="str">
        <f t="shared" si="154"/>
        <v/>
      </c>
      <c r="I911" t="str">
        <f t="shared" si="157"/>
        <v/>
      </c>
      <c r="J911" t="str">
        <f t="shared" si="155"/>
        <v/>
      </c>
      <c r="K911" t="str">
        <f t="shared" si="158"/>
        <v/>
      </c>
      <c r="L911" s="6" t="str">
        <f t="shared" si="159"/>
        <v/>
      </c>
      <c r="N911" s="201" t="s">
        <v>7521</v>
      </c>
      <c r="O911" t="str">
        <f t="shared" si="164"/>
        <v/>
      </c>
      <c r="P911" t="str">
        <f t="shared" si="160"/>
        <v/>
      </c>
      <c r="Q911" s="6" t="str">
        <f t="shared" si="156"/>
        <v/>
      </c>
      <c r="R911" s="6" t="str">
        <f t="shared" si="161"/>
        <v/>
      </c>
      <c r="S911" s="8" t="str">
        <f t="shared" si="162"/>
        <v/>
      </c>
      <c r="T911" s="8" t="str">
        <f t="shared" si="163"/>
        <v/>
      </c>
    </row>
    <row r="912" spans="1:20" x14ac:dyDescent="0.3">
      <c r="A912" s="176">
        <v>910</v>
      </c>
      <c r="B912" s="176" t="s">
        <v>7513</v>
      </c>
      <c r="E912" s="6" t="str">
        <f t="shared" si="154"/>
        <v/>
      </c>
      <c r="I912" t="str">
        <f t="shared" si="157"/>
        <v/>
      </c>
      <c r="J912" t="str">
        <f t="shared" si="155"/>
        <v/>
      </c>
      <c r="K912" t="str">
        <f t="shared" si="158"/>
        <v/>
      </c>
      <c r="L912" s="6" t="str">
        <f t="shared" si="159"/>
        <v/>
      </c>
      <c r="N912" s="201" t="s">
        <v>7521</v>
      </c>
      <c r="O912" t="str">
        <f t="shared" si="164"/>
        <v/>
      </c>
      <c r="P912" t="str">
        <f t="shared" si="160"/>
        <v/>
      </c>
      <c r="Q912" s="6" t="str">
        <f t="shared" si="156"/>
        <v/>
      </c>
      <c r="R912" s="6" t="str">
        <f t="shared" si="161"/>
        <v/>
      </c>
      <c r="S912" s="8" t="str">
        <f t="shared" si="162"/>
        <v/>
      </c>
      <c r="T912" s="8" t="str">
        <f t="shared" si="163"/>
        <v/>
      </c>
    </row>
    <row r="913" spans="1:20" x14ac:dyDescent="0.3">
      <c r="A913" s="176">
        <v>911</v>
      </c>
      <c r="B913" s="176" t="s">
        <v>7513</v>
      </c>
      <c r="E913" s="6" t="str">
        <f t="shared" si="154"/>
        <v/>
      </c>
      <c r="I913" t="str">
        <f t="shared" si="157"/>
        <v/>
      </c>
      <c r="J913" t="str">
        <f t="shared" si="155"/>
        <v/>
      </c>
      <c r="K913" t="str">
        <f t="shared" si="158"/>
        <v/>
      </c>
      <c r="L913" s="6" t="str">
        <f t="shared" si="159"/>
        <v/>
      </c>
      <c r="N913" s="201" t="s">
        <v>7521</v>
      </c>
      <c r="O913" t="str">
        <f t="shared" si="164"/>
        <v/>
      </c>
      <c r="P913" t="str">
        <f t="shared" si="160"/>
        <v/>
      </c>
      <c r="Q913" s="6" t="str">
        <f t="shared" si="156"/>
        <v/>
      </c>
      <c r="R913" s="6" t="str">
        <f t="shared" si="161"/>
        <v/>
      </c>
      <c r="S913" s="8" t="str">
        <f t="shared" si="162"/>
        <v/>
      </c>
      <c r="T913" s="8" t="str">
        <f t="shared" si="163"/>
        <v/>
      </c>
    </row>
    <row r="914" spans="1:20" x14ac:dyDescent="0.3">
      <c r="A914" s="176">
        <v>912</v>
      </c>
      <c r="B914" s="176" t="s">
        <v>7513</v>
      </c>
      <c r="E914" s="6" t="str">
        <f t="shared" si="154"/>
        <v/>
      </c>
      <c r="I914" t="str">
        <f t="shared" si="157"/>
        <v/>
      </c>
      <c r="J914" t="str">
        <f t="shared" si="155"/>
        <v/>
      </c>
      <c r="K914" t="str">
        <f t="shared" si="158"/>
        <v/>
      </c>
      <c r="L914" s="6" t="str">
        <f t="shared" si="159"/>
        <v/>
      </c>
      <c r="N914" s="201" t="s">
        <v>7521</v>
      </c>
      <c r="O914" t="str">
        <f t="shared" si="164"/>
        <v/>
      </c>
      <c r="P914" t="str">
        <f t="shared" si="160"/>
        <v/>
      </c>
      <c r="Q914" s="6" t="str">
        <f t="shared" si="156"/>
        <v/>
      </c>
      <c r="R914" s="6" t="str">
        <f t="shared" si="161"/>
        <v/>
      </c>
      <c r="S914" s="8" t="str">
        <f t="shared" si="162"/>
        <v/>
      </c>
      <c r="T914" s="8" t="str">
        <f t="shared" si="163"/>
        <v/>
      </c>
    </row>
    <row r="915" spans="1:20" x14ac:dyDescent="0.3">
      <c r="A915" s="176">
        <v>913</v>
      </c>
      <c r="B915" s="176" t="s">
        <v>7513</v>
      </c>
      <c r="E915" s="6" t="str">
        <f t="shared" si="154"/>
        <v/>
      </c>
      <c r="I915" t="str">
        <f t="shared" si="157"/>
        <v/>
      </c>
      <c r="J915" t="str">
        <f t="shared" si="155"/>
        <v/>
      </c>
      <c r="K915" t="str">
        <f t="shared" si="158"/>
        <v/>
      </c>
      <c r="L915" s="6" t="str">
        <f t="shared" si="159"/>
        <v/>
      </c>
      <c r="N915" s="201" t="s">
        <v>7521</v>
      </c>
      <c r="O915" t="str">
        <f t="shared" si="164"/>
        <v/>
      </c>
      <c r="P915" t="str">
        <f t="shared" si="160"/>
        <v/>
      </c>
      <c r="Q915" s="6" t="str">
        <f t="shared" si="156"/>
        <v/>
      </c>
      <c r="R915" s="6" t="str">
        <f t="shared" si="161"/>
        <v/>
      </c>
      <c r="S915" s="8" t="str">
        <f t="shared" si="162"/>
        <v/>
      </c>
      <c r="T915" s="8" t="str">
        <f t="shared" si="163"/>
        <v/>
      </c>
    </row>
    <row r="916" spans="1:20" x14ac:dyDescent="0.3">
      <c r="A916" s="176">
        <v>914</v>
      </c>
      <c r="B916" s="176" t="s">
        <v>7513</v>
      </c>
      <c r="E916" s="6" t="str">
        <f t="shared" si="154"/>
        <v/>
      </c>
      <c r="I916" t="str">
        <f t="shared" si="157"/>
        <v/>
      </c>
      <c r="J916" t="str">
        <f t="shared" si="155"/>
        <v/>
      </c>
      <c r="K916" t="str">
        <f t="shared" si="158"/>
        <v/>
      </c>
      <c r="L916" s="6" t="str">
        <f t="shared" si="159"/>
        <v/>
      </c>
      <c r="N916" s="201" t="s">
        <v>7521</v>
      </c>
      <c r="O916" t="str">
        <f t="shared" si="164"/>
        <v/>
      </c>
      <c r="P916" t="str">
        <f t="shared" si="160"/>
        <v/>
      </c>
      <c r="Q916" s="6" t="str">
        <f t="shared" si="156"/>
        <v/>
      </c>
      <c r="R916" s="6" t="str">
        <f t="shared" si="161"/>
        <v/>
      </c>
      <c r="S916" s="8" t="str">
        <f t="shared" si="162"/>
        <v/>
      </c>
      <c r="T916" s="8" t="str">
        <f t="shared" si="163"/>
        <v/>
      </c>
    </row>
    <row r="917" spans="1:20" x14ac:dyDescent="0.3">
      <c r="A917" s="176">
        <v>915</v>
      </c>
      <c r="B917" s="176" t="s">
        <v>7513</v>
      </c>
      <c r="E917" s="6" t="str">
        <f t="shared" si="154"/>
        <v/>
      </c>
      <c r="I917" t="str">
        <f t="shared" si="157"/>
        <v/>
      </c>
      <c r="J917" t="str">
        <f t="shared" si="155"/>
        <v/>
      </c>
      <c r="K917" t="str">
        <f t="shared" si="158"/>
        <v/>
      </c>
      <c r="L917" s="6" t="str">
        <f t="shared" si="159"/>
        <v/>
      </c>
      <c r="N917" s="201" t="s">
        <v>7521</v>
      </c>
      <c r="O917" t="str">
        <f t="shared" si="164"/>
        <v/>
      </c>
      <c r="P917" t="str">
        <f t="shared" si="160"/>
        <v/>
      </c>
      <c r="Q917" s="6" t="str">
        <f t="shared" si="156"/>
        <v/>
      </c>
      <c r="R917" s="6" t="str">
        <f t="shared" si="161"/>
        <v/>
      </c>
      <c r="S917" s="8" t="str">
        <f t="shared" si="162"/>
        <v/>
      </c>
      <c r="T917" s="8" t="str">
        <f t="shared" si="163"/>
        <v/>
      </c>
    </row>
    <row r="918" spans="1:20" x14ac:dyDescent="0.3">
      <c r="A918" s="176">
        <v>916</v>
      </c>
      <c r="B918" s="176" t="s">
        <v>7513</v>
      </c>
      <c r="E918" s="6" t="str">
        <f t="shared" si="154"/>
        <v/>
      </c>
      <c r="I918" t="str">
        <f t="shared" si="157"/>
        <v/>
      </c>
      <c r="J918" t="str">
        <f t="shared" si="155"/>
        <v/>
      </c>
      <c r="K918" t="str">
        <f t="shared" si="158"/>
        <v/>
      </c>
      <c r="L918" s="6" t="str">
        <f t="shared" si="159"/>
        <v/>
      </c>
      <c r="N918" s="201" t="s">
        <v>7521</v>
      </c>
      <c r="O918" t="str">
        <f t="shared" si="164"/>
        <v/>
      </c>
      <c r="P918" t="str">
        <f t="shared" si="160"/>
        <v/>
      </c>
      <c r="Q918" s="6" t="str">
        <f t="shared" si="156"/>
        <v/>
      </c>
      <c r="R918" s="6" t="str">
        <f t="shared" si="161"/>
        <v/>
      </c>
      <c r="S918" s="8" t="str">
        <f t="shared" si="162"/>
        <v/>
      </c>
      <c r="T918" s="8" t="str">
        <f t="shared" si="163"/>
        <v/>
      </c>
    </row>
    <row r="919" spans="1:20" x14ac:dyDescent="0.3">
      <c r="A919" s="176">
        <v>917</v>
      </c>
      <c r="B919" s="176" t="s">
        <v>7513</v>
      </c>
      <c r="E919" s="6" t="str">
        <f t="shared" si="154"/>
        <v/>
      </c>
      <c r="I919" t="str">
        <f t="shared" si="157"/>
        <v/>
      </c>
      <c r="J919" t="str">
        <f t="shared" si="155"/>
        <v/>
      </c>
      <c r="K919" t="str">
        <f t="shared" si="158"/>
        <v/>
      </c>
      <c r="L919" s="6" t="str">
        <f t="shared" si="159"/>
        <v/>
      </c>
      <c r="N919" s="201" t="s">
        <v>7521</v>
      </c>
      <c r="O919" t="str">
        <f t="shared" si="164"/>
        <v/>
      </c>
      <c r="P919" t="str">
        <f t="shared" si="160"/>
        <v/>
      </c>
      <c r="Q919" s="6" t="str">
        <f t="shared" si="156"/>
        <v/>
      </c>
      <c r="R919" s="6" t="str">
        <f t="shared" si="161"/>
        <v/>
      </c>
      <c r="S919" s="8" t="str">
        <f t="shared" si="162"/>
        <v/>
      </c>
      <c r="T919" s="8" t="str">
        <f t="shared" si="163"/>
        <v/>
      </c>
    </row>
    <row r="920" spans="1:20" x14ac:dyDescent="0.3">
      <c r="A920" s="176">
        <v>918</v>
      </c>
      <c r="B920" s="176" t="s">
        <v>7513</v>
      </c>
      <c r="E920" s="6" t="str">
        <f t="shared" si="154"/>
        <v/>
      </c>
      <c r="I920" t="str">
        <f t="shared" si="157"/>
        <v/>
      </c>
      <c r="J920" t="str">
        <f t="shared" si="155"/>
        <v/>
      </c>
      <c r="K920" t="str">
        <f t="shared" si="158"/>
        <v/>
      </c>
      <c r="L920" s="6" t="str">
        <f t="shared" si="159"/>
        <v/>
      </c>
      <c r="N920" s="201" t="s">
        <v>7521</v>
      </c>
      <c r="O920" t="str">
        <f t="shared" si="164"/>
        <v/>
      </c>
      <c r="P920" t="str">
        <f t="shared" si="160"/>
        <v/>
      </c>
      <c r="Q920" s="6" t="str">
        <f t="shared" si="156"/>
        <v/>
      </c>
      <c r="R920" s="6" t="str">
        <f t="shared" si="161"/>
        <v/>
      </c>
      <c r="S920" s="8" t="str">
        <f t="shared" si="162"/>
        <v/>
      </c>
      <c r="T920" s="8" t="str">
        <f t="shared" si="163"/>
        <v/>
      </c>
    </row>
    <row r="921" spans="1:20" x14ac:dyDescent="0.3">
      <c r="A921" s="176">
        <v>919</v>
      </c>
      <c r="B921" s="176" t="s">
        <v>7513</v>
      </c>
      <c r="E921" s="6" t="str">
        <f t="shared" si="154"/>
        <v/>
      </c>
      <c r="I921" t="str">
        <f t="shared" si="157"/>
        <v/>
      </c>
      <c r="J921" t="str">
        <f t="shared" si="155"/>
        <v/>
      </c>
      <c r="K921" t="str">
        <f t="shared" si="158"/>
        <v/>
      </c>
      <c r="L921" s="6" t="str">
        <f t="shared" si="159"/>
        <v/>
      </c>
      <c r="N921" s="201" t="s">
        <v>7521</v>
      </c>
      <c r="O921" t="str">
        <f t="shared" si="164"/>
        <v/>
      </c>
      <c r="P921" t="str">
        <f t="shared" si="160"/>
        <v/>
      </c>
      <c r="Q921" s="6" t="str">
        <f t="shared" si="156"/>
        <v/>
      </c>
      <c r="R921" s="6" t="str">
        <f t="shared" si="161"/>
        <v/>
      </c>
      <c r="S921" s="8" t="str">
        <f t="shared" si="162"/>
        <v/>
      </c>
      <c r="T921" s="8" t="str">
        <f t="shared" si="163"/>
        <v/>
      </c>
    </row>
    <row r="922" spans="1:20" x14ac:dyDescent="0.3">
      <c r="A922" s="176">
        <v>920</v>
      </c>
      <c r="B922" s="176" t="s">
        <v>7513</v>
      </c>
      <c r="E922" s="6" t="str">
        <f t="shared" si="154"/>
        <v/>
      </c>
      <c r="I922" t="str">
        <f t="shared" si="157"/>
        <v/>
      </c>
      <c r="J922" t="str">
        <f t="shared" si="155"/>
        <v/>
      </c>
      <c r="K922" t="str">
        <f t="shared" si="158"/>
        <v/>
      </c>
      <c r="L922" s="6" t="str">
        <f t="shared" si="159"/>
        <v/>
      </c>
      <c r="N922" s="201" t="s">
        <v>7521</v>
      </c>
      <c r="O922" t="str">
        <f t="shared" si="164"/>
        <v/>
      </c>
      <c r="P922" t="str">
        <f t="shared" si="160"/>
        <v/>
      </c>
      <c r="Q922" s="6" t="str">
        <f t="shared" si="156"/>
        <v/>
      </c>
      <c r="R922" s="6" t="str">
        <f t="shared" si="161"/>
        <v/>
      </c>
      <c r="S922" s="8" t="str">
        <f t="shared" si="162"/>
        <v/>
      </c>
      <c r="T922" s="8" t="str">
        <f t="shared" si="163"/>
        <v/>
      </c>
    </row>
    <row r="923" spans="1:20" x14ac:dyDescent="0.3">
      <c r="A923" s="176">
        <v>921</v>
      </c>
      <c r="B923" s="176" t="s">
        <v>7513</v>
      </c>
      <c r="E923" s="6" t="str">
        <f t="shared" si="154"/>
        <v/>
      </c>
      <c r="I923" t="str">
        <f t="shared" si="157"/>
        <v/>
      </c>
      <c r="J923" t="str">
        <f t="shared" si="155"/>
        <v/>
      </c>
      <c r="K923" t="str">
        <f t="shared" si="158"/>
        <v/>
      </c>
      <c r="L923" s="6" t="str">
        <f t="shared" si="159"/>
        <v/>
      </c>
      <c r="N923" s="201" t="s">
        <v>7521</v>
      </c>
      <c r="O923" t="str">
        <f t="shared" si="164"/>
        <v/>
      </c>
      <c r="P923" t="str">
        <f t="shared" si="160"/>
        <v/>
      </c>
      <c r="Q923" s="6" t="str">
        <f t="shared" si="156"/>
        <v/>
      </c>
      <c r="R923" s="6" t="str">
        <f t="shared" si="161"/>
        <v/>
      </c>
      <c r="S923" s="8" t="str">
        <f t="shared" si="162"/>
        <v/>
      </c>
      <c r="T923" s="8" t="str">
        <f t="shared" si="163"/>
        <v/>
      </c>
    </row>
    <row r="924" spans="1:20" x14ac:dyDescent="0.3">
      <c r="A924" s="176">
        <v>922</v>
      </c>
      <c r="B924" s="176" t="s">
        <v>7513</v>
      </c>
      <c r="E924" s="6" t="str">
        <f t="shared" si="154"/>
        <v/>
      </c>
      <c r="I924" t="str">
        <f t="shared" si="157"/>
        <v/>
      </c>
      <c r="J924" t="str">
        <f t="shared" si="155"/>
        <v/>
      </c>
      <c r="K924" t="str">
        <f t="shared" si="158"/>
        <v/>
      </c>
      <c r="L924" s="6" t="str">
        <f t="shared" si="159"/>
        <v/>
      </c>
      <c r="N924" s="201" t="s">
        <v>7521</v>
      </c>
      <c r="O924" t="str">
        <f t="shared" si="164"/>
        <v/>
      </c>
      <c r="P924" t="str">
        <f t="shared" si="160"/>
        <v/>
      </c>
      <c r="Q924" s="6" t="str">
        <f t="shared" si="156"/>
        <v/>
      </c>
      <c r="R924" s="6" t="str">
        <f t="shared" si="161"/>
        <v/>
      </c>
      <c r="S924" s="8" t="str">
        <f t="shared" si="162"/>
        <v/>
      </c>
      <c r="T924" s="8" t="str">
        <f t="shared" si="163"/>
        <v/>
      </c>
    </row>
    <row r="925" spans="1:20" x14ac:dyDescent="0.3">
      <c r="A925" s="176">
        <v>923</v>
      </c>
      <c r="B925" s="176" t="s">
        <v>7513</v>
      </c>
      <c r="E925" s="6" t="str">
        <f t="shared" si="154"/>
        <v/>
      </c>
      <c r="I925" t="str">
        <f t="shared" si="157"/>
        <v/>
      </c>
      <c r="J925" t="str">
        <f t="shared" si="155"/>
        <v/>
      </c>
      <c r="K925" t="str">
        <f t="shared" si="158"/>
        <v/>
      </c>
      <c r="L925" s="6" t="str">
        <f t="shared" si="159"/>
        <v/>
      </c>
      <c r="N925" s="201" t="s">
        <v>7521</v>
      </c>
      <c r="O925" t="str">
        <f t="shared" si="164"/>
        <v/>
      </c>
      <c r="P925" t="str">
        <f t="shared" si="160"/>
        <v/>
      </c>
      <c r="Q925" s="6" t="str">
        <f t="shared" si="156"/>
        <v/>
      </c>
      <c r="R925" s="6" t="str">
        <f t="shared" si="161"/>
        <v/>
      </c>
      <c r="S925" s="8" t="str">
        <f t="shared" si="162"/>
        <v/>
      </c>
      <c r="T925" s="8" t="str">
        <f t="shared" si="163"/>
        <v/>
      </c>
    </row>
    <row r="926" spans="1:20" x14ac:dyDescent="0.3">
      <c r="A926" s="176">
        <v>924</v>
      </c>
      <c r="B926" s="176" t="s">
        <v>7513</v>
      </c>
      <c r="E926" s="6" t="str">
        <f t="shared" si="154"/>
        <v/>
      </c>
      <c r="I926" t="str">
        <f t="shared" si="157"/>
        <v/>
      </c>
      <c r="J926" t="str">
        <f t="shared" si="155"/>
        <v/>
      </c>
      <c r="K926" t="str">
        <f t="shared" si="158"/>
        <v/>
      </c>
      <c r="L926" s="6" t="str">
        <f t="shared" si="159"/>
        <v/>
      </c>
      <c r="N926" s="201" t="s">
        <v>7521</v>
      </c>
      <c r="O926" t="str">
        <f t="shared" si="164"/>
        <v/>
      </c>
      <c r="P926" t="str">
        <f t="shared" si="160"/>
        <v/>
      </c>
      <c r="Q926" s="6" t="str">
        <f t="shared" si="156"/>
        <v/>
      </c>
      <c r="R926" s="6" t="str">
        <f t="shared" si="161"/>
        <v/>
      </c>
      <c r="S926" s="8" t="str">
        <f t="shared" si="162"/>
        <v/>
      </c>
      <c r="T926" s="8" t="str">
        <f t="shared" si="163"/>
        <v/>
      </c>
    </row>
    <row r="927" spans="1:20" x14ac:dyDescent="0.3">
      <c r="A927" s="176">
        <v>925</v>
      </c>
      <c r="B927" s="176" t="s">
        <v>7513</v>
      </c>
      <c r="E927" s="6" t="str">
        <f t="shared" si="154"/>
        <v/>
      </c>
      <c r="I927" t="str">
        <f t="shared" si="157"/>
        <v/>
      </c>
      <c r="J927" t="str">
        <f t="shared" si="155"/>
        <v/>
      </c>
      <c r="K927" t="str">
        <f t="shared" si="158"/>
        <v/>
      </c>
      <c r="L927" s="6" t="str">
        <f t="shared" si="159"/>
        <v/>
      </c>
      <c r="N927" s="201" t="s">
        <v>7521</v>
      </c>
      <c r="O927" t="str">
        <f t="shared" si="164"/>
        <v/>
      </c>
      <c r="P927" t="str">
        <f t="shared" si="160"/>
        <v/>
      </c>
      <c r="Q927" s="6" t="str">
        <f t="shared" si="156"/>
        <v/>
      </c>
      <c r="R927" s="6" t="str">
        <f t="shared" si="161"/>
        <v/>
      </c>
      <c r="S927" s="8" t="str">
        <f t="shared" si="162"/>
        <v/>
      </c>
      <c r="T927" s="8" t="str">
        <f t="shared" si="163"/>
        <v/>
      </c>
    </row>
    <row r="928" spans="1:20" x14ac:dyDescent="0.3">
      <c r="A928" s="176">
        <v>926</v>
      </c>
      <c r="B928" s="176" t="s">
        <v>7513</v>
      </c>
      <c r="E928" s="6" t="str">
        <f t="shared" si="154"/>
        <v/>
      </c>
      <c r="I928" t="str">
        <f t="shared" si="157"/>
        <v/>
      </c>
      <c r="J928" t="str">
        <f t="shared" si="155"/>
        <v/>
      </c>
      <c r="K928" t="str">
        <f t="shared" si="158"/>
        <v/>
      </c>
      <c r="L928" s="6" t="str">
        <f t="shared" si="159"/>
        <v/>
      </c>
      <c r="N928" s="201" t="s">
        <v>7521</v>
      </c>
      <c r="O928" t="str">
        <f t="shared" si="164"/>
        <v/>
      </c>
      <c r="P928" t="str">
        <f t="shared" si="160"/>
        <v/>
      </c>
      <c r="Q928" s="6" t="str">
        <f t="shared" si="156"/>
        <v/>
      </c>
      <c r="R928" s="6" t="str">
        <f t="shared" si="161"/>
        <v/>
      </c>
      <c r="S928" s="8" t="str">
        <f t="shared" si="162"/>
        <v/>
      </c>
      <c r="T928" s="8" t="str">
        <f t="shared" si="163"/>
        <v/>
      </c>
    </row>
    <row r="929" spans="1:20" x14ac:dyDescent="0.3">
      <c r="A929" s="176">
        <v>927</v>
      </c>
      <c r="B929" s="176" t="s">
        <v>7513</v>
      </c>
      <c r="E929" s="6" t="str">
        <f t="shared" si="154"/>
        <v/>
      </c>
      <c r="I929" t="str">
        <f t="shared" si="157"/>
        <v/>
      </c>
      <c r="J929" t="str">
        <f t="shared" si="155"/>
        <v/>
      </c>
      <c r="K929" t="str">
        <f t="shared" si="158"/>
        <v/>
      </c>
      <c r="L929" s="6" t="str">
        <f t="shared" si="159"/>
        <v/>
      </c>
      <c r="N929" s="201" t="s">
        <v>7521</v>
      </c>
      <c r="O929" t="str">
        <f t="shared" si="164"/>
        <v/>
      </c>
      <c r="P929" t="str">
        <f t="shared" si="160"/>
        <v/>
      </c>
      <c r="Q929" s="6" t="str">
        <f t="shared" si="156"/>
        <v/>
      </c>
      <c r="R929" s="6" t="str">
        <f t="shared" si="161"/>
        <v/>
      </c>
      <c r="S929" s="8" t="str">
        <f t="shared" si="162"/>
        <v/>
      </c>
      <c r="T929" s="8" t="str">
        <f t="shared" si="163"/>
        <v/>
      </c>
    </row>
    <row r="930" spans="1:20" x14ac:dyDescent="0.3">
      <c r="A930" s="176">
        <v>928</v>
      </c>
      <c r="B930" s="176" t="s">
        <v>7513</v>
      </c>
      <c r="E930" s="6" t="str">
        <f t="shared" si="154"/>
        <v/>
      </c>
      <c r="I930" t="str">
        <f t="shared" si="157"/>
        <v/>
      </c>
      <c r="J930" t="str">
        <f t="shared" si="155"/>
        <v/>
      </c>
      <c r="K930" t="str">
        <f t="shared" si="158"/>
        <v/>
      </c>
      <c r="L930" s="6" t="str">
        <f t="shared" si="159"/>
        <v/>
      </c>
      <c r="N930" s="201" t="s">
        <v>7521</v>
      </c>
      <c r="O930" t="str">
        <f t="shared" si="164"/>
        <v/>
      </c>
      <c r="P930" t="str">
        <f t="shared" si="160"/>
        <v/>
      </c>
      <c r="Q930" s="6" t="str">
        <f t="shared" si="156"/>
        <v/>
      </c>
      <c r="R930" s="6" t="str">
        <f t="shared" si="161"/>
        <v/>
      </c>
      <c r="S930" s="8" t="str">
        <f t="shared" si="162"/>
        <v/>
      </c>
      <c r="T930" s="8" t="str">
        <f t="shared" si="163"/>
        <v/>
      </c>
    </row>
    <row r="931" spans="1:20" x14ac:dyDescent="0.3">
      <c r="A931" s="176">
        <v>929</v>
      </c>
      <c r="B931" s="176" t="s">
        <v>7513</v>
      </c>
      <c r="E931" s="6" t="str">
        <f t="shared" si="154"/>
        <v/>
      </c>
      <c r="I931" t="str">
        <f t="shared" si="157"/>
        <v/>
      </c>
      <c r="J931" t="str">
        <f t="shared" si="155"/>
        <v/>
      </c>
      <c r="K931" t="str">
        <f t="shared" si="158"/>
        <v/>
      </c>
      <c r="L931" s="6" t="str">
        <f t="shared" si="159"/>
        <v/>
      </c>
      <c r="N931" s="201" t="s">
        <v>7521</v>
      </c>
      <c r="O931" t="str">
        <f t="shared" si="164"/>
        <v/>
      </c>
      <c r="P931" t="str">
        <f t="shared" si="160"/>
        <v/>
      </c>
      <c r="Q931" s="6" t="str">
        <f t="shared" si="156"/>
        <v/>
      </c>
      <c r="R931" s="6" t="str">
        <f t="shared" si="161"/>
        <v/>
      </c>
      <c r="S931" s="8" t="str">
        <f t="shared" si="162"/>
        <v/>
      </c>
      <c r="T931" s="8" t="str">
        <f t="shared" si="163"/>
        <v/>
      </c>
    </row>
    <row r="932" spans="1:20" x14ac:dyDescent="0.3">
      <c r="A932" s="176">
        <v>930</v>
      </c>
      <c r="B932" s="176" t="s">
        <v>7513</v>
      </c>
      <c r="E932" s="6" t="str">
        <f t="shared" si="154"/>
        <v/>
      </c>
      <c r="I932" t="str">
        <f t="shared" si="157"/>
        <v/>
      </c>
      <c r="J932" t="str">
        <f t="shared" si="155"/>
        <v/>
      </c>
      <c r="K932" t="str">
        <f t="shared" si="158"/>
        <v/>
      </c>
      <c r="L932" s="6" t="str">
        <f t="shared" si="159"/>
        <v/>
      </c>
      <c r="N932" s="201" t="s">
        <v>7521</v>
      </c>
      <c r="O932" t="str">
        <f t="shared" si="164"/>
        <v/>
      </c>
      <c r="P932" t="str">
        <f t="shared" si="160"/>
        <v/>
      </c>
      <c r="Q932" s="6" t="str">
        <f t="shared" si="156"/>
        <v/>
      </c>
      <c r="R932" s="6" t="str">
        <f t="shared" si="161"/>
        <v/>
      </c>
      <c r="S932" s="8" t="str">
        <f t="shared" si="162"/>
        <v/>
      </c>
      <c r="T932" s="8" t="str">
        <f t="shared" si="163"/>
        <v/>
      </c>
    </row>
    <row r="933" spans="1:20" x14ac:dyDescent="0.3">
      <c r="A933" s="176">
        <v>931</v>
      </c>
      <c r="B933" s="176" t="s">
        <v>7513</v>
      </c>
      <c r="E933" s="6" t="str">
        <f t="shared" si="154"/>
        <v/>
      </c>
      <c r="I933" t="str">
        <f t="shared" si="157"/>
        <v/>
      </c>
      <c r="J933" t="str">
        <f t="shared" si="155"/>
        <v/>
      </c>
      <c r="K933" t="str">
        <f t="shared" si="158"/>
        <v/>
      </c>
      <c r="L933" s="6" t="str">
        <f t="shared" si="159"/>
        <v/>
      </c>
      <c r="N933" s="201" t="s">
        <v>7521</v>
      </c>
      <c r="O933" t="str">
        <f t="shared" si="164"/>
        <v/>
      </c>
      <c r="P933" t="str">
        <f t="shared" si="160"/>
        <v/>
      </c>
      <c r="Q933" s="6" t="str">
        <f t="shared" si="156"/>
        <v/>
      </c>
      <c r="R933" s="6" t="str">
        <f t="shared" si="161"/>
        <v/>
      </c>
      <c r="S933" s="8" t="str">
        <f t="shared" si="162"/>
        <v/>
      </c>
      <c r="T933" s="8" t="str">
        <f t="shared" si="163"/>
        <v/>
      </c>
    </row>
    <row r="934" spans="1:20" x14ac:dyDescent="0.3">
      <c r="A934" s="176">
        <v>932</v>
      </c>
      <c r="B934" s="176" t="s">
        <v>7513</v>
      </c>
      <c r="E934" s="6" t="str">
        <f t="shared" si="154"/>
        <v/>
      </c>
      <c r="I934" t="str">
        <f t="shared" si="157"/>
        <v/>
      </c>
      <c r="J934" t="str">
        <f t="shared" si="155"/>
        <v/>
      </c>
      <c r="K934" t="str">
        <f t="shared" si="158"/>
        <v/>
      </c>
      <c r="L934" s="6" t="str">
        <f t="shared" si="159"/>
        <v/>
      </c>
      <c r="N934" s="201" t="s">
        <v>7521</v>
      </c>
      <c r="O934" t="str">
        <f t="shared" si="164"/>
        <v/>
      </c>
      <c r="P934" t="str">
        <f t="shared" si="160"/>
        <v/>
      </c>
      <c r="Q934" s="6" t="str">
        <f t="shared" si="156"/>
        <v/>
      </c>
      <c r="R934" s="6" t="str">
        <f t="shared" si="161"/>
        <v/>
      </c>
      <c r="S934" s="8" t="str">
        <f t="shared" si="162"/>
        <v/>
      </c>
      <c r="T934" s="8" t="str">
        <f t="shared" si="163"/>
        <v/>
      </c>
    </row>
    <row r="935" spans="1:20" x14ac:dyDescent="0.3">
      <c r="A935" s="176">
        <v>933</v>
      </c>
      <c r="B935" s="176" t="s">
        <v>7513</v>
      </c>
      <c r="E935" s="6" t="str">
        <f t="shared" si="154"/>
        <v/>
      </c>
      <c r="I935" t="str">
        <f t="shared" si="157"/>
        <v/>
      </c>
      <c r="J935" t="str">
        <f t="shared" si="155"/>
        <v/>
      </c>
      <c r="K935" t="str">
        <f t="shared" si="158"/>
        <v/>
      </c>
      <c r="L935" s="6" t="str">
        <f t="shared" si="159"/>
        <v/>
      </c>
      <c r="N935" s="201" t="s">
        <v>7521</v>
      </c>
      <c r="O935" t="str">
        <f t="shared" si="164"/>
        <v/>
      </c>
      <c r="P935" t="str">
        <f t="shared" si="160"/>
        <v/>
      </c>
      <c r="Q935" s="6" t="str">
        <f t="shared" si="156"/>
        <v/>
      </c>
      <c r="R935" s="6" t="str">
        <f t="shared" si="161"/>
        <v/>
      </c>
      <c r="S935" s="8" t="str">
        <f t="shared" si="162"/>
        <v/>
      </c>
      <c r="T935" s="8" t="str">
        <f t="shared" si="163"/>
        <v/>
      </c>
    </row>
    <row r="936" spans="1:20" x14ac:dyDescent="0.3">
      <c r="A936" s="176">
        <v>934</v>
      </c>
      <c r="B936" s="176" t="s">
        <v>7513</v>
      </c>
      <c r="E936" s="6" t="str">
        <f t="shared" si="154"/>
        <v/>
      </c>
      <c r="I936" t="str">
        <f t="shared" si="157"/>
        <v/>
      </c>
      <c r="J936" t="str">
        <f t="shared" si="155"/>
        <v/>
      </c>
      <c r="K936" t="str">
        <f t="shared" si="158"/>
        <v/>
      </c>
      <c r="L936" s="6" t="str">
        <f t="shared" si="159"/>
        <v/>
      </c>
      <c r="N936" s="201" t="s">
        <v>7521</v>
      </c>
      <c r="O936" t="str">
        <f t="shared" si="164"/>
        <v/>
      </c>
      <c r="P936" t="str">
        <f t="shared" si="160"/>
        <v/>
      </c>
      <c r="Q936" s="6" t="str">
        <f t="shared" si="156"/>
        <v/>
      </c>
      <c r="R936" s="6" t="str">
        <f t="shared" si="161"/>
        <v/>
      </c>
      <c r="S936" s="8" t="str">
        <f t="shared" si="162"/>
        <v/>
      </c>
      <c r="T936" s="8" t="str">
        <f t="shared" si="163"/>
        <v/>
      </c>
    </row>
    <row r="937" spans="1:20" x14ac:dyDescent="0.3">
      <c r="A937" s="176">
        <v>935</v>
      </c>
      <c r="B937" s="176" t="s">
        <v>7513</v>
      </c>
      <c r="E937" s="6" t="str">
        <f t="shared" si="154"/>
        <v/>
      </c>
      <c r="I937" t="str">
        <f t="shared" si="157"/>
        <v/>
      </c>
      <c r="J937" t="str">
        <f t="shared" si="155"/>
        <v/>
      </c>
      <c r="K937" t="str">
        <f t="shared" si="158"/>
        <v/>
      </c>
      <c r="L937" s="6" t="str">
        <f t="shared" si="159"/>
        <v/>
      </c>
      <c r="N937" s="201" t="s">
        <v>7521</v>
      </c>
      <c r="O937" t="str">
        <f t="shared" si="164"/>
        <v/>
      </c>
      <c r="P937" t="str">
        <f t="shared" si="160"/>
        <v/>
      </c>
      <c r="Q937" s="6" t="str">
        <f t="shared" si="156"/>
        <v/>
      </c>
      <c r="R937" s="6" t="str">
        <f t="shared" si="161"/>
        <v/>
      </c>
      <c r="S937" s="8" t="str">
        <f t="shared" si="162"/>
        <v/>
      </c>
      <c r="T937" s="8" t="str">
        <f t="shared" si="163"/>
        <v/>
      </c>
    </row>
    <row r="938" spans="1:20" x14ac:dyDescent="0.3">
      <c r="A938" s="176">
        <v>936</v>
      </c>
      <c r="B938" s="176" t="s">
        <v>7513</v>
      </c>
      <c r="E938" s="6" t="str">
        <f t="shared" si="154"/>
        <v/>
      </c>
      <c r="I938" t="str">
        <f t="shared" si="157"/>
        <v/>
      </c>
      <c r="J938" t="str">
        <f t="shared" si="155"/>
        <v/>
      </c>
      <c r="K938" t="str">
        <f t="shared" si="158"/>
        <v/>
      </c>
      <c r="L938" s="6" t="str">
        <f t="shared" si="159"/>
        <v/>
      </c>
      <c r="N938" s="201" t="s">
        <v>7521</v>
      </c>
      <c r="O938" t="str">
        <f t="shared" si="164"/>
        <v/>
      </c>
      <c r="P938" t="str">
        <f t="shared" si="160"/>
        <v/>
      </c>
      <c r="Q938" s="6" t="str">
        <f t="shared" si="156"/>
        <v/>
      </c>
      <c r="R938" s="6" t="str">
        <f t="shared" si="161"/>
        <v/>
      </c>
      <c r="S938" s="8" t="str">
        <f t="shared" si="162"/>
        <v/>
      </c>
      <c r="T938" s="8" t="str">
        <f t="shared" si="163"/>
        <v/>
      </c>
    </row>
    <row r="939" spans="1:20" x14ac:dyDescent="0.3">
      <c r="A939" s="176">
        <v>937</v>
      </c>
      <c r="B939" s="176" t="s">
        <v>7513</v>
      </c>
      <c r="E939" s="6" t="str">
        <f t="shared" si="154"/>
        <v/>
      </c>
      <c r="I939" t="str">
        <f t="shared" si="157"/>
        <v/>
      </c>
      <c r="J939" t="str">
        <f t="shared" si="155"/>
        <v/>
      </c>
      <c r="K939" t="str">
        <f t="shared" si="158"/>
        <v/>
      </c>
      <c r="L939" s="6" t="str">
        <f t="shared" si="159"/>
        <v/>
      </c>
      <c r="N939" s="201" t="s">
        <v>7521</v>
      </c>
      <c r="O939" t="str">
        <f t="shared" si="164"/>
        <v/>
      </c>
      <c r="P939" t="str">
        <f t="shared" si="160"/>
        <v/>
      </c>
      <c r="Q939" s="6" t="str">
        <f t="shared" si="156"/>
        <v/>
      </c>
      <c r="R939" s="6" t="str">
        <f t="shared" si="161"/>
        <v/>
      </c>
      <c r="S939" s="8" t="str">
        <f t="shared" si="162"/>
        <v/>
      </c>
      <c r="T939" s="8" t="str">
        <f t="shared" si="163"/>
        <v/>
      </c>
    </row>
    <row r="940" spans="1:20" x14ac:dyDescent="0.3">
      <c r="A940" s="176">
        <v>938</v>
      </c>
      <c r="B940" s="176" t="s">
        <v>7513</v>
      </c>
      <c r="E940" s="6" t="str">
        <f t="shared" si="154"/>
        <v/>
      </c>
      <c r="I940" t="str">
        <f t="shared" si="157"/>
        <v/>
      </c>
      <c r="J940" t="str">
        <f t="shared" si="155"/>
        <v/>
      </c>
      <c r="K940" t="str">
        <f t="shared" si="158"/>
        <v/>
      </c>
      <c r="L940" s="6" t="str">
        <f t="shared" si="159"/>
        <v/>
      </c>
      <c r="N940" s="201" t="s">
        <v>7521</v>
      </c>
      <c r="O940" t="str">
        <f t="shared" si="164"/>
        <v/>
      </c>
      <c r="P940" t="str">
        <f t="shared" si="160"/>
        <v/>
      </c>
      <c r="Q940" s="6" t="str">
        <f t="shared" si="156"/>
        <v/>
      </c>
      <c r="R940" s="6" t="str">
        <f t="shared" si="161"/>
        <v/>
      </c>
      <c r="S940" s="8" t="str">
        <f t="shared" si="162"/>
        <v/>
      </c>
      <c r="T940" s="8" t="str">
        <f t="shared" si="163"/>
        <v/>
      </c>
    </row>
    <row r="941" spans="1:20" x14ac:dyDescent="0.3">
      <c r="A941" s="176">
        <v>939</v>
      </c>
      <c r="B941" s="176" t="s">
        <v>7513</v>
      </c>
      <c r="E941" s="6" t="str">
        <f t="shared" si="154"/>
        <v/>
      </c>
      <c r="I941" t="str">
        <f t="shared" si="157"/>
        <v/>
      </c>
      <c r="J941" t="str">
        <f t="shared" si="155"/>
        <v/>
      </c>
      <c r="K941" t="str">
        <f t="shared" si="158"/>
        <v/>
      </c>
      <c r="L941" s="6" t="str">
        <f t="shared" si="159"/>
        <v/>
      </c>
      <c r="N941" s="201" t="s">
        <v>7521</v>
      </c>
      <c r="O941" t="str">
        <f t="shared" si="164"/>
        <v/>
      </c>
      <c r="P941" t="str">
        <f t="shared" si="160"/>
        <v/>
      </c>
      <c r="Q941" s="6" t="str">
        <f t="shared" si="156"/>
        <v/>
      </c>
      <c r="R941" s="6" t="str">
        <f t="shared" si="161"/>
        <v/>
      </c>
      <c r="S941" s="8" t="str">
        <f t="shared" si="162"/>
        <v/>
      </c>
      <c r="T941" s="8" t="str">
        <f t="shared" si="163"/>
        <v/>
      </c>
    </row>
    <row r="942" spans="1:20" x14ac:dyDescent="0.3">
      <c r="A942" s="176">
        <v>940</v>
      </c>
      <c r="B942" s="176" t="s">
        <v>7513</v>
      </c>
      <c r="E942" s="6" t="str">
        <f t="shared" si="154"/>
        <v/>
      </c>
      <c r="I942" t="str">
        <f t="shared" si="157"/>
        <v/>
      </c>
      <c r="J942" t="str">
        <f t="shared" si="155"/>
        <v/>
      </c>
      <c r="K942" t="str">
        <f t="shared" si="158"/>
        <v/>
      </c>
      <c r="L942" s="6" t="str">
        <f t="shared" si="159"/>
        <v/>
      </c>
      <c r="N942" s="201" t="s">
        <v>7521</v>
      </c>
      <c r="O942" t="str">
        <f t="shared" si="164"/>
        <v/>
      </c>
      <c r="P942" t="str">
        <f t="shared" si="160"/>
        <v/>
      </c>
      <c r="Q942" s="6" t="str">
        <f t="shared" si="156"/>
        <v/>
      </c>
      <c r="R942" s="6" t="str">
        <f t="shared" si="161"/>
        <v/>
      </c>
      <c r="S942" s="8" t="str">
        <f t="shared" si="162"/>
        <v/>
      </c>
      <c r="T942" s="8" t="str">
        <f t="shared" si="163"/>
        <v/>
      </c>
    </row>
    <row r="943" spans="1:20" x14ac:dyDescent="0.3">
      <c r="A943" s="176">
        <v>941</v>
      </c>
      <c r="B943" s="176" t="s">
        <v>7513</v>
      </c>
      <c r="E943" s="6" t="str">
        <f t="shared" si="154"/>
        <v/>
      </c>
      <c r="I943" t="str">
        <f t="shared" si="157"/>
        <v/>
      </c>
      <c r="J943" t="str">
        <f t="shared" si="155"/>
        <v/>
      </c>
      <c r="K943" t="str">
        <f t="shared" si="158"/>
        <v/>
      </c>
      <c r="L943" s="6" t="str">
        <f t="shared" si="159"/>
        <v/>
      </c>
      <c r="N943" s="201" t="s">
        <v>7521</v>
      </c>
      <c r="O943" t="str">
        <f t="shared" si="164"/>
        <v/>
      </c>
      <c r="P943" t="str">
        <f t="shared" si="160"/>
        <v/>
      </c>
      <c r="Q943" s="6" t="str">
        <f t="shared" si="156"/>
        <v/>
      </c>
      <c r="R943" s="6" t="str">
        <f t="shared" si="161"/>
        <v/>
      </c>
      <c r="S943" s="8" t="str">
        <f t="shared" si="162"/>
        <v/>
      </c>
      <c r="T943" s="8" t="str">
        <f t="shared" si="163"/>
        <v/>
      </c>
    </row>
    <row r="944" spans="1:20" x14ac:dyDescent="0.3">
      <c r="A944" s="176">
        <v>942</v>
      </c>
      <c r="B944" s="176" t="s">
        <v>7513</v>
      </c>
      <c r="E944" s="6" t="str">
        <f t="shared" si="154"/>
        <v/>
      </c>
      <c r="I944" t="str">
        <f t="shared" si="157"/>
        <v/>
      </c>
      <c r="J944" t="str">
        <f t="shared" si="155"/>
        <v/>
      </c>
      <c r="K944" t="str">
        <f t="shared" si="158"/>
        <v/>
      </c>
      <c r="L944" s="6" t="str">
        <f t="shared" si="159"/>
        <v/>
      </c>
      <c r="N944" s="201" t="s">
        <v>7521</v>
      </c>
      <c r="O944" t="str">
        <f t="shared" si="164"/>
        <v/>
      </c>
      <c r="P944" t="str">
        <f t="shared" si="160"/>
        <v/>
      </c>
      <c r="Q944" s="6" t="str">
        <f t="shared" si="156"/>
        <v/>
      </c>
      <c r="R944" s="6" t="str">
        <f t="shared" si="161"/>
        <v/>
      </c>
      <c r="S944" s="8" t="str">
        <f t="shared" si="162"/>
        <v/>
      </c>
      <c r="T944" s="8" t="str">
        <f t="shared" si="163"/>
        <v/>
      </c>
    </row>
    <row r="945" spans="1:20" x14ac:dyDescent="0.3">
      <c r="A945" s="176">
        <v>943</v>
      </c>
      <c r="B945" s="176" t="s">
        <v>7513</v>
      </c>
      <c r="E945" s="6" t="str">
        <f t="shared" si="154"/>
        <v/>
      </c>
      <c r="I945" t="str">
        <f t="shared" si="157"/>
        <v/>
      </c>
      <c r="J945" t="str">
        <f t="shared" si="155"/>
        <v/>
      </c>
      <c r="K945" t="str">
        <f t="shared" si="158"/>
        <v/>
      </c>
      <c r="L945" s="6" t="str">
        <f t="shared" si="159"/>
        <v/>
      </c>
      <c r="N945" s="201" t="s">
        <v>7521</v>
      </c>
      <c r="O945" t="str">
        <f t="shared" si="164"/>
        <v/>
      </c>
      <c r="P945" t="str">
        <f t="shared" si="160"/>
        <v/>
      </c>
      <c r="Q945" s="6" t="str">
        <f t="shared" si="156"/>
        <v/>
      </c>
      <c r="R945" s="6" t="str">
        <f t="shared" si="161"/>
        <v/>
      </c>
      <c r="S945" s="8" t="str">
        <f t="shared" si="162"/>
        <v/>
      </c>
      <c r="T945" s="8" t="str">
        <f t="shared" si="163"/>
        <v/>
      </c>
    </row>
    <row r="946" spans="1:20" x14ac:dyDescent="0.3">
      <c r="A946" s="176">
        <v>944</v>
      </c>
      <c r="B946" s="176" t="s">
        <v>7513</v>
      </c>
      <c r="E946" s="6" t="str">
        <f t="shared" si="154"/>
        <v/>
      </c>
      <c r="I946" t="str">
        <f t="shared" si="157"/>
        <v/>
      </c>
      <c r="J946" t="str">
        <f t="shared" si="155"/>
        <v/>
      </c>
      <c r="K946" t="str">
        <f t="shared" si="158"/>
        <v/>
      </c>
      <c r="L946" s="6" t="str">
        <f t="shared" si="159"/>
        <v/>
      </c>
      <c r="N946" s="201" t="s">
        <v>7521</v>
      </c>
      <c r="O946" t="str">
        <f t="shared" si="164"/>
        <v/>
      </c>
      <c r="P946" t="str">
        <f t="shared" si="160"/>
        <v/>
      </c>
      <c r="Q946" s="6" t="str">
        <f t="shared" si="156"/>
        <v/>
      </c>
      <c r="R946" s="6" t="str">
        <f t="shared" si="161"/>
        <v/>
      </c>
      <c r="S946" s="8" t="str">
        <f t="shared" si="162"/>
        <v/>
      </c>
      <c r="T946" s="8" t="str">
        <f t="shared" si="163"/>
        <v/>
      </c>
    </row>
    <row r="947" spans="1:20" x14ac:dyDescent="0.3">
      <c r="A947" s="176">
        <v>945</v>
      </c>
      <c r="B947" s="176" t="s">
        <v>7513</v>
      </c>
      <c r="E947" s="6" t="str">
        <f t="shared" si="154"/>
        <v/>
      </c>
      <c r="I947" t="str">
        <f t="shared" si="157"/>
        <v/>
      </c>
      <c r="J947" t="str">
        <f t="shared" si="155"/>
        <v/>
      </c>
      <c r="K947" t="str">
        <f t="shared" si="158"/>
        <v/>
      </c>
      <c r="L947" s="6" t="str">
        <f t="shared" si="159"/>
        <v/>
      </c>
      <c r="N947" s="201" t="s">
        <v>7521</v>
      </c>
      <c r="O947" t="str">
        <f t="shared" si="164"/>
        <v/>
      </c>
      <c r="P947" t="str">
        <f t="shared" si="160"/>
        <v/>
      </c>
      <c r="Q947" s="6" t="str">
        <f t="shared" si="156"/>
        <v/>
      </c>
      <c r="R947" s="6" t="str">
        <f t="shared" si="161"/>
        <v/>
      </c>
      <c r="S947" s="8" t="str">
        <f t="shared" si="162"/>
        <v/>
      </c>
      <c r="T947" s="8" t="str">
        <f t="shared" si="163"/>
        <v/>
      </c>
    </row>
    <row r="948" spans="1:20" x14ac:dyDescent="0.3">
      <c r="A948" s="176">
        <v>946</v>
      </c>
      <c r="B948" s="176" t="s">
        <v>7513</v>
      </c>
      <c r="E948" s="6" t="str">
        <f t="shared" si="154"/>
        <v/>
      </c>
      <c r="I948" t="str">
        <f t="shared" si="157"/>
        <v/>
      </c>
      <c r="J948" t="str">
        <f t="shared" si="155"/>
        <v/>
      </c>
      <c r="K948" t="str">
        <f t="shared" si="158"/>
        <v/>
      </c>
      <c r="L948" s="6" t="str">
        <f t="shared" si="159"/>
        <v/>
      </c>
      <c r="N948" s="201" t="s">
        <v>7521</v>
      </c>
      <c r="O948" t="str">
        <f t="shared" si="164"/>
        <v/>
      </c>
      <c r="P948" t="str">
        <f t="shared" si="160"/>
        <v/>
      </c>
      <c r="Q948" s="6" t="str">
        <f t="shared" si="156"/>
        <v/>
      </c>
      <c r="R948" s="6" t="str">
        <f t="shared" si="161"/>
        <v/>
      </c>
      <c r="S948" s="8" t="str">
        <f t="shared" si="162"/>
        <v/>
      </c>
      <c r="T948" s="8" t="str">
        <f t="shared" si="163"/>
        <v/>
      </c>
    </row>
    <row r="949" spans="1:20" x14ac:dyDescent="0.3">
      <c r="A949" s="176">
        <v>947</v>
      </c>
      <c r="B949" s="176" t="s">
        <v>7513</v>
      </c>
      <c r="E949" s="6" t="str">
        <f t="shared" si="154"/>
        <v/>
      </c>
      <c r="I949" t="str">
        <f t="shared" si="157"/>
        <v/>
      </c>
      <c r="J949" t="str">
        <f t="shared" si="155"/>
        <v/>
      </c>
      <c r="K949" t="str">
        <f t="shared" si="158"/>
        <v/>
      </c>
      <c r="L949" s="6" t="str">
        <f t="shared" si="159"/>
        <v/>
      </c>
      <c r="N949" s="201" t="s">
        <v>7521</v>
      </c>
      <c r="O949" t="str">
        <f t="shared" si="164"/>
        <v/>
      </c>
      <c r="P949" t="str">
        <f t="shared" si="160"/>
        <v/>
      </c>
      <c r="Q949" s="6" t="str">
        <f t="shared" si="156"/>
        <v/>
      </c>
      <c r="R949" s="6" t="str">
        <f t="shared" si="161"/>
        <v/>
      </c>
      <c r="S949" s="8" t="str">
        <f t="shared" si="162"/>
        <v/>
      </c>
      <c r="T949" s="8" t="str">
        <f t="shared" si="163"/>
        <v/>
      </c>
    </row>
    <row r="950" spans="1:20" x14ac:dyDescent="0.3">
      <c r="A950" s="176">
        <v>948</v>
      </c>
      <c r="B950" s="176" t="s">
        <v>7513</v>
      </c>
      <c r="E950" s="6" t="str">
        <f t="shared" si="154"/>
        <v/>
      </c>
      <c r="I950" t="str">
        <f t="shared" si="157"/>
        <v/>
      </c>
      <c r="J950" t="str">
        <f t="shared" si="155"/>
        <v/>
      </c>
      <c r="K950" t="str">
        <f t="shared" si="158"/>
        <v/>
      </c>
      <c r="L950" s="6" t="str">
        <f t="shared" si="159"/>
        <v/>
      </c>
      <c r="N950" s="201" t="s">
        <v>7521</v>
      </c>
      <c r="O950" t="str">
        <f t="shared" si="164"/>
        <v/>
      </c>
      <c r="P950" t="str">
        <f t="shared" si="160"/>
        <v/>
      </c>
      <c r="Q950" s="6" t="str">
        <f t="shared" si="156"/>
        <v/>
      </c>
      <c r="R950" s="6" t="str">
        <f t="shared" si="161"/>
        <v/>
      </c>
      <c r="S950" s="8" t="str">
        <f t="shared" si="162"/>
        <v/>
      </c>
      <c r="T950" s="8" t="str">
        <f t="shared" si="163"/>
        <v/>
      </c>
    </row>
    <row r="951" spans="1:20" x14ac:dyDescent="0.3">
      <c r="A951" s="176">
        <v>949</v>
      </c>
      <c r="B951" s="176" t="s">
        <v>7513</v>
      </c>
      <c r="E951" s="6" t="str">
        <f t="shared" si="154"/>
        <v/>
      </c>
      <c r="I951" t="str">
        <f t="shared" si="157"/>
        <v/>
      </c>
      <c r="J951" t="str">
        <f t="shared" si="155"/>
        <v/>
      </c>
      <c r="K951" t="str">
        <f t="shared" si="158"/>
        <v/>
      </c>
      <c r="L951" s="6" t="str">
        <f t="shared" si="159"/>
        <v/>
      </c>
      <c r="N951" s="201" t="s">
        <v>7521</v>
      </c>
      <c r="O951" t="str">
        <f t="shared" si="164"/>
        <v/>
      </c>
      <c r="P951" t="str">
        <f t="shared" si="160"/>
        <v/>
      </c>
      <c r="Q951" s="6" t="str">
        <f t="shared" si="156"/>
        <v/>
      </c>
      <c r="R951" s="6" t="str">
        <f t="shared" si="161"/>
        <v/>
      </c>
      <c r="S951" s="8" t="str">
        <f t="shared" si="162"/>
        <v/>
      </c>
      <c r="T951" s="8" t="str">
        <f t="shared" si="163"/>
        <v/>
      </c>
    </row>
    <row r="952" spans="1:20" x14ac:dyDescent="0.3">
      <c r="A952" s="176">
        <v>950</v>
      </c>
      <c r="B952" s="176" t="s">
        <v>7513</v>
      </c>
      <c r="E952" s="6" t="str">
        <f t="shared" si="154"/>
        <v/>
      </c>
      <c r="I952" t="str">
        <f t="shared" si="157"/>
        <v/>
      </c>
      <c r="J952" t="str">
        <f t="shared" si="155"/>
        <v/>
      </c>
      <c r="K952" t="str">
        <f t="shared" si="158"/>
        <v/>
      </c>
      <c r="L952" s="6" t="str">
        <f t="shared" si="159"/>
        <v/>
      </c>
      <c r="N952" s="201" t="s">
        <v>7521</v>
      </c>
      <c r="O952" t="str">
        <f t="shared" si="164"/>
        <v/>
      </c>
      <c r="P952" t="str">
        <f t="shared" si="160"/>
        <v/>
      </c>
      <c r="Q952" s="6" t="str">
        <f t="shared" si="156"/>
        <v/>
      </c>
      <c r="R952" s="6" t="str">
        <f t="shared" si="161"/>
        <v/>
      </c>
      <c r="S952" s="8" t="str">
        <f t="shared" si="162"/>
        <v/>
      </c>
      <c r="T952" s="8" t="str">
        <f t="shared" si="163"/>
        <v/>
      </c>
    </row>
    <row r="953" spans="1:20" x14ac:dyDescent="0.3">
      <c r="A953" s="176">
        <v>951</v>
      </c>
      <c r="B953" s="176" t="s">
        <v>7513</v>
      </c>
      <c r="E953" s="6" t="str">
        <f t="shared" si="154"/>
        <v/>
      </c>
      <c r="I953" t="str">
        <f t="shared" si="157"/>
        <v/>
      </c>
      <c r="J953" t="str">
        <f t="shared" si="155"/>
        <v/>
      </c>
      <c r="K953" t="str">
        <f t="shared" si="158"/>
        <v/>
      </c>
      <c r="L953" s="6" t="str">
        <f t="shared" si="159"/>
        <v/>
      </c>
      <c r="N953" s="201" t="s">
        <v>7521</v>
      </c>
      <c r="O953" t="str">
        <f t="shared" si="164"/>
        <v/>
      </c>
      <c r="P953" t="str">
        <f t="shared" si="160"/>
        <v/>
      </c>
      <c r="Q953" s="6" t="str">
        <f t="shared" si="156"/>
        <v/>
      </c>
      <c r="R953" s="6" t="str">
        <f t="shared" si="161"/>
        <v/>
      </c>
      <c r="S953" s="8" t="str">
        <f t="shared" si="162"/>
        <v/>
      </c>
      <c r="T953" s="8" t="str">
        <f t="shared" si="163"/>
        <v/>
      </c>
    </row>
    <row r="954" spans="1:20" x14ac:dyDescent="0.3">
      <c r="A954" s="176">
        <v>952</v>
      </c>
      <c r="B954" s="176" t="s">
        <v>7513</v>
      </c>
      <c r="E954" s="6" t="str">
        <f t="shared" si="154"/>
        <v/>
      </c>
      <c r="I954" t="str">
        <f t="shared" si="157"/>
        <v/>
      </c>
      <c r="J954" t="str">
        <f t="shared" si="155"/>
        <v/>
      </c>
      <c r="K954" t="str">
        <f t="shared" si="158"/>
        <v/>
      </c>
      <c r="L954" s="6" t="str">
        <f t="shared" si="159"/>
        <v/>
      </c>
      <c r="N954" s="201" t="s">
        <v>7521</v>
      </c>
      <c r="O954" t="str">
        <f t="shared" si="164"/>
        <v/>
      </c>
      <c r="P954" t="str">
        <f t="shared" si="160"/>
        <v/>
      </c>
      <c r="Q954" s="6" t="str">
        <f t="shared" si="156"/>
        <v/>
      </c>
      <c r="R954" s="6" t="str">
        <f t="shared" si="161"/>
        <v/>
      </c>
      <c r="S954" s="8" t="str">
        <f t="shared" si="162"/>
        <v/>
      </c>
      <c r="T954" s="8" t="str">
        <f t="shared" si="163"/>
        <v/>
      </c>
    </row>
    <row r="955" spans="1:20" x14ac:dyDescent="0.3">
      <c r="A955" s="176">
        <v>953</v>
      </c>
      <c r="B955" s="176" t="s">
        <v>7513</v>
      </c>
      <c r="E955" s="6" t="str">
        <f t="shared" si="154"/>
        <v/>
      </c>
      <c r="I955" t="str">
        <f t="shared" si="157"/>
        <v/>
      </c>
      <c r="J955" t="str">
        <f t="shared" si="155"/>
        <v/>
      </c>
      <c r="K955" t="str">
        <f t="shared" si="158"/>
        <v/>
      </c>
      <c r="L955" s="6" t="str">
        <f t="shared" si="159"/>
        <v/>
      </c>
      <c r="N955" s="201" t="s">
        <v>7521</v>
      </c>
      <c r="O955" t="str">
        <f t="shared" si="164"/>
        <v/>
      </c>
      <c r="P955" t="str">
        <f t="shared" si="160"/>
        <v/>
      </c>
      <c r="Q955" s="6" t="str">
        <f t="shared" si="156"/>
        <v/>
      </c>
      <c r="R955" s="6" t="str">
        <f t="shared" si="161"/>
        <v/>
      </c>
      <c r="S955" s="8" t="str">
        <f t="shared" si="162"/>
        <v/>
      </c>
      <c r="T955" s="8" t="str">
        <f t="shared" si="163"/>
        <v/>
      </c>
    </row>
    <row r="956" spans="1:20" x14ac:dyDescent="0.3">
      <c r="A956" s="176">
        <v>954</v>
      </c>
      <c r="B956" s="176" t="s">
        <v>7513</v>
      </c>
      <c r="E956" s="6" t="str">
        <f t="shared" si="154"/>
        <v/>
      </c>
      <c r="I956" t="str">
        <f t="shared" si="157"/>
        <v/>
      </c>
      <c r="J956" t="str">
        <f t="shared" si="155"/>
        <v/>
      </c>
      <c r="K956" t="str">
        <f t="shared" si="158"/>
        <v/>
      </c>
      <c r="L956" s="6" t="str">
        <f t="shared" si="159"/>
        <v/>
      </c>
      <c r="N956" s="201" t="s">
        <v>7521</v>
      </c>
      <c r="O956" t="str">
        <f t="shared" si="164"/>
        <v/>
      </c>
      <c r="P956" t="str">
        <f t="shared" si="160"/>
        <v/>
      </c>
      <c r="Q956" s="6" t="str">
        <f t="shared" si="156"/>
        <v/>
      </c>
      <c r="R956" s="6" t="str">
        <f t="shared" si="161"/>
        <v/>
      </c>
      <c r="S956" s="8" t="str">
        <f t="shared" si="162"/>
        <v/>
      </c>
      <c r="T956" s="8" t="str">
        <f t="shared" si="163"/>
        <v/>
      </c>
    </row>
    <row r="957" spans="1:20" x14ac:dyDescent="0.3">
      <c r="A957" s="176">
        <v>955</v>
      </c>
      <c r="B957" s="176" t="s">
        <v>7513</v>
      </c>
      <c r="E957" s="6" t="str">
        <f t="shared" si="154"/>
        <v/>
      </c>
      <c r="I957" t="str">
        <f t="shared" si="157"/>
        <v/>
      </c>
      <c r="J957" t="str">
        <f t="shared" si="155"/>
        <v/>
      </c>
      <c r="K957" t="str">
        <f t="shared" si="158"/>
        <v/>
      </c>
      <c r="L957" s="6" t="str">
        <f t="shared" si="159"/>
        <v/>
      </c>
      <c r="N957" s="201" t="s">
        <v>7521</v>
      </c>
      <c r="O957" t="str">
        <f t="shared" si="164"/>
        <v/>
      </c>
      <c r="P957" t="str">
        <f t="shared" si="160"/>
        <v/>
      </c>
      <c r="Q957" s="6" t="str">
        <f t="shared" si="156"/>
        <v/>
      </c>
      <c r="R957" s="6" t="str">
        <f t="shared" si="161"/>
        <v/>
      </c>
      <c r="S957" s="8" t="str">
        <f t="shared" si="162"/>
        <v/>
      </c>
      <c r="T957" s="8" t="str">
        <f t="shared" si="163"/>
        <v/>
      </c>
    </row>
    <row r="958" spans="1:20" x14ac:dyDescent="0.3">
      <c r="A958" s="176">
        <v>956</v>
      </c>
      <c r="B958" s="176" t="s">
        <v>7513</v>
      </c>
      <c r="E958" s="6" t="str">
        <f t="shared" si="154"/>
        <v/>
      </c>
      <c r="I958" t="str">
        <f t="shared" si="157"/>
        <v/>
      </c>
      <c r="J958" t="str">
        <f t="shared" si="155"/>
        <v/>
      </c>
      <c r="K958" t="str">
        <f t="shared" si="158"/>
        <v/>
      </c>
      <c r="L958" s="6" t="str">
        <f t="shared" si="159"/>
        <v/>
      </c>
      <c r="N958" s="201" t="s">
        <v>7521</v>
      </c>
      <c r="O958" t="str">
        <f t="shared" si="164"/>
        <v/>
      </c>
      <c r="P958" t="str">
        <f t="shared" si="160"/>
        <v/>
      </c>
      <c r="Q958" s="6" t="str">
        <f t="shared" si="156"/>
        <v/>
      </c>
      <c r="R958" s="6" t="str">
        <f t="shared" si="161"/>
        <v/>
      </c>
      <c r="S958" s="8" t="str">
        <f t="shared" si="162"/>
        <v/>
      </c>
      <c r="T958" s="8" t="str">
        <f t="shared" si="163"/>
        <v/>
      </c>
    </row>
    <row r="959" spans="1:20" x14ac:dyDescent="0.3">
      <c r="A959" s="176">
        <v>957</v>
      </c>
      <c r="B959" s="176" t="s">
        <v>7513</v>
      </c>
      <c r="E959" s="6" t="str">
        <f t="shared" si="154"/>
        <v/>
      </c>
      <c r="I959" t="str">
        <f t="shared" si="157"/>
        <v/>
      </c>
      <c r="J959" t="str">
        <f t="shared" si="155"/>
        <v/>
      </c>
      <c r="K959" t="str">
        <f t="shared" si="158"/>
        <v/>
      </c>
      <c r="L959" s="6" t="str">
        <f t="shared" si="159"/>
        <v/>
      </c>
      <c r="N959" s="201" t="s">
        <v>7521</v>
      </c>
      <c r="O959" t="str">
        <f t="shared" si="164"/>
        <v/>
      </c>
      <c r="P959" t="str">
        <f t="shared" si="160"/>
        <v/>
      </c>
      <c r="Q959" s="6" t="str">
        <f t="shared" si="156"/>
        <v/>
      </c>
      <c r="R959" s="6" t="str">
        <f t="shared" si="161"/>
        <v/>
      </c>
      <c r="S959" s="8" t="str">
        <f t="shared" si="162"/>
        <v/>
      </c>
      <c r="T959" s="8" t="str">
        <f t="shared" si="163"/>
        <v/>
      </c>
    </row>
    <row r="960" spans="1:20" x14ac:dyDescent="0.3">
      <c r="A960" s="176">
        <v>958</v>
      </c>
      <c r="B960" s="176" t="s">
        <v>7513</v>
      </c>
      <c r="E960" s="6" t="str">
        <f t="shared" si="154"/>
        <v/>
      </c>
      <c r="I960" t="str">
        <f t="shared" si="157"/>
        <v/>
      </c>
      <c r="J960" t="str">
        <f t="shared" si="155"/>
        <v/>
      </c>
      <c r="K960" t="str">
        <f t="shared" si="158"/>
        <v/>
      </c>
      <c r="L960" s="6" t="str">
        <f t="shared" si="159"/>
        <v/>
      </c>
      <c r="N960" s="201" t="s">
        <v>7521</v>
      </c>
      <c r="O960" t="str">
        <f t="shared" si="164"/>
        <v/>
      </c>
      <c r="P960" t="str">
        <f t="shared" si="160"/>
        <v/>
      </c>
      <c r="Q960" s="6" t="str">
        <f t="shared" si="156"/>
        <v/>
      </c>
      <c r="R960" s="6" t="str">
        <f t="shared" si="161"/>
        <v/>
      </c>
      <c r="S960" s="8" t="str">
        <f t="shared" si="162"/>
        <v/>
      </c>
      <c r="T960" s="8" t="str">
        <f t="shared" si="163"/>
        <v/>
      </c>
    </row>
    <row r="961" spans="1:20" x14ac:dyDescent="0.3">
      <c r="A961" s="176">
        <v>959</v>
      </c>
      <c r="B961" s="176" t="s">
        <v>7513</v>
      </c>
      <c r="E961" s="6" t="str">
        <f t="shared" si="154"/>
        <v/>
      </c>
      <c r="I961" t="str">
        <f t="shared" si="157"/>
        <v/>
      </c>
      <c r="J961" t="str">
        <f t="shared" si="155"/>
        <v/>
      </c>
      <c r="K961" t="str">
        <f t="shared" si="158"/>
        <v/>
      </c>
      <c r="L961" s="6" t="str">
        <f t="shared" si="159"/>
        <v/>
      </c>
      <c r="N961" s="201" t="s">
        <v>7521</v>
      </c>
      <c r="O961" t="str">
        <f t="shared" si="164"/>
        <v/>
      </c>
      <c r="P961" t="str">
        <f t="shared" si="160"/>
        <v/>
      </c>
      <c r="Q961" s="6" t="str">
        <f t="shared" si="156"/>
        <v/>
      </c>
      <c r="R961" s="6" t="str">
        <f t="shared" si="161"/>
        <v/>
      </c>
      <c r="S961" s="8" t="str">
        <f t="shared" si="162"/>
        <v/>
      </c>
      <c r="T961" s="8" t="str">
        <f t="shared" si="163"/>
        <v/>
      </c>
    </row>
    <row r="962" spans="1:20" x14ac:dyDescent="0.3">
      <c r="A962" s="176">
        <v>960</v>
      </c>
      <c r="B962" s="176" t="s">
        <v>7513</v>
      </c>
      <c r="E962" s="6" t="str">
        <f t="shared" si="154"/>
        <v/>
      </c>
      <c r="I962" t="str">
        <f t="shared" si="157"/>
        <v/>
      </c>
      <c r="J962" t="str">
        <f t="shared" si="155"/>
        <v/>
      </c>
      <c r="K962" t="str">
        <f t="shared" si="158"/>
        <v/>
      </c>
      <c r="L962" s="6" t="str">
        <f t="shared" si="159"/>
        <v/>
      </c>
      <c r="N962" s="201" t="s">
        <v>7521</v>
      </c>
      <c r="O962" t="str">
        <f t="shared" si="164"/>
        <v/>
      </c>
      <c r="P962" t="str">
        <f t="shared" si="160"/>
        <v/>
      </c>
      <c r="Q962" s="6" t="str">
        <f t="shared" si="156"/>
        <v/>
      </c>
      <c r="R962" s="6" t="str">
        <f t="shared" si="161"/>
        <v/>
      </c>
      <c r="S962" s="8" t="str">
        <f t="shared" si="162"/>
        <v/>
      </c>
      <c r="T962" s="8" t="str">
        <f t="shared" si="163"/>
        <v/>
      </c>
    </row>
    <row r="963" spans="1:20" x14ac:dyDescent="0.3">
      <c r="A963" s="176">
        <v>961</v>
      </c>
      <c r="B963" s="176" t="s">
        <v>7513</v>
      </c>
      <c r="E963" s="6" t="str">
        <f t="shared" ref="E963:E1026" si="165">IFERROR(VLOOKUP(D963,Rate,3,FALSE),"")</f>
        <v/>
      </c>
      <c r="I963" t="str">
        <f t="shared" si="157"/>
        <v/>
      </c>
      <c r="J963" t="str">
        <f t="shared" ref="J963:J1026" si="166">IFERROR(VLOOKUP(B963,ExchangeFee,2,FALSE)*I963,"")</f>
        <v/>
      </c>
      <c r="K963" t="str">
        <f t="shared" si="158"/>
        <v/>
      </c>
      <c r="L963" s="6" t="str">
        <f t="shared" si="159"/>
        <v/>
      </c>
      <c r="N963" s="201" t="s">
        <v>7521</v>
      </c>
      <c r="O963" t="str">
        <f t="shared" si="164"/>
        <v/>
      </c>
      <c r="P963" t="str">
        <f t="shared" si="160"/>
        <v/>
      </c>
      <c r="Q963" s="6" t="str">
        <f t="shared" ref="Q963:Q1026" si="167">IFERROR(VLOOKUP(B963,ExchangeFee,2,FALSE)*P963,"")</f>
        <v/>
      </c>
      <c r="R963" s="6" t="str">
        <f t="shared" si="161"/>
        <v/>
      </c>
      <c r="S963" s="8" t="str">
        <f t="shared" si="162"/>
        <v/>
      </c>
      <c r="T963" s="8" t="str">
        <f t="shared" si="163"/>
        <v/>
      </c>
    </row>
    <row r="964" spans="1:20" x14ac:dyDescent="0.3">
      <c r="A964" s="176">
        <v>962</v>
      </c>
      <c r="B964" s="176" t="s">
        <v>7513</v>
      </c>
      <c r="E964" s="6" t="str">
        <f t="shared" si="165"/>
        <v/>
      </c>
      <c r="I964" t="str">
        <f t="shared" ref="I964:I1027" si="168">IFERROR(H964/G964,"")</f>
        <v/>
      </c>
      <c r="J964" t="str">
        <f t="shared" si="166"/>
        <v/>
      </c>
      <c r="K964" t="str">
        <f t="shared" ref="K964:K1027" si="169">IFERROR(I964-J964,"")</f>
        <v/>
      </c>
      <c r="L964" s="6" t="str">
        <f t="shared" ref="L964:L1027" si="170">IFERROR(K964*G964,"")</f>
        <v/>
      </c>
      <c r="N964" s="201" t="s">
        <v>7521</v>
      </c>
      <c r="O964" t="str">
        <f t="shared" si="164"/>
        <v/>
      </c>
      <c r="P964" t="str">
        <f t="shared" ref="P964:P1027" si="171">IFERROR(O964*N964,"")</f>
        <v/>
      </c>
      <c r="Q964" s="6" t="str">
        <f t="shared" si="167"/>
        <v/>
      </c>
      <c r="R964" s="6" t="str">
        <f t="shared" ref="R964:R1027" si="172">IFERROR(P964-Q964,"")</f>
        <v/>
      </c>
      <c r="S964" s="8" t="str">
        <f t="shared" ref="S964:S1027" si="173">IFERROR((N964-G964)/G964,"")</f>
        <v/>
      </c>
      <c r="T964" s="8" t="str">
        <f t="shared" ref="T964:T1027" si="174">IFERROR((R964-H964)/H964,"")</f>
        <v/>
      </c>
    </row>
    <row r="965" spans="1:20" x14ac:dyDescent="0.3">
      <c r="A965" s="176">
        <v>963</v>
      </c>
      <c r="B965" s="176" t="s">
        <v>7513</v>
      </c>
      <c r="E965" s="6" t="str">
        <f t="shared" si="165"/>
        <v/>
      </c>
      <c r="I965" t="str">
        <f t="shared" si="168"/>
        <v/>
      </c>
      <c r="J965" t="str">
        <f t="shared" si="166"/>
        <v/>
      </c>
      <c r="K965" t="str">
        <f t="shared" si="169"/>
        <v/>
      </c>
      <c r="L965" s="6" t="str">
        <f t="shared" si="170"/>
        <v/>
      </c>
      <c r="N965" s="201" t="s">
        <v>7521</v>
      </c>
      <c r="O965" t="str">
        <f t="shared" ref="O965:O1028" si="175">K965</f>
        <v/>
      </c>
      <c r="P965" t="str">
        <f t="shared" si="171"/>
        <v/>
      </c>
      <c r="Q965" s="6" t="str">
        <f t="shared" si="167"/>
        <v/>
      </c>
      <c r="R965" s="6" t="str">
        <f t="shared" si="172"/>
        <v/>
      </c>
      <c r="S965" s="8" t="str">
        <f t="shared" si="173"/>
        <v/>
      </c>
      <c r="T965" s="8" t="str">
        <f t="shared" si="174"/>
        <v/>
      </c>
    </row>
    <row r="966" spans="1:20" x14ac:dyDescent="0.3">
      <c r="A966" s="176">
        <v>964</v>
      </c>
      <c r="B966" s="176" t="s">
        <v>7513</v>
      </c>
      <c r="E966" s="6" t="str">
        <f t="shared" si="165"/>
        <v/>
      </c>
      <c r="I966" t="str">
        <f t="shared" si="168"/>
        <v/>
      </c>
      <c r="J966" t="str">
        <f t="shared" si="166"/>
        <v/>
      </c>
      <c r="K966" t="str">
        <f t="shared" si="169"/>
        <v/>
      </c>
      <c r="L966" s="6" t="str">
        <f t="shared" si="170"/>
        <v/>
      </c>
      <c r="N966" s="201" t="s">
        <v>7521</v>
      </c>
      <c r="O966" t="str">
        <f t="shared" si="175"/>
        <v/>
      </c>
      <c r="P966" t="str">
        <f t="shared" si="171"/>
        <v/>
      </c>
      <c r="Q966" s="6" t="str">
        <f t="shared" si="167"/>
        <v/>
      </c>
      <c r="R966" s="6" t="str">
        <f t="shared" si="172"/>
        <v/>
      </c>
      <c r="S966" s="8" t="str">
        <f t="shared" si="173"/>
        <v/>
      </c>
      <c r="T966" s="8" t="str">
        <f t="shared" si="174"/>
        <v/>
      </c>
    </row>
    <row r="967" spans="1:20" x14ac:dyDescent="0.3">
      <c r="A967" s="176">
        <v>965</v>
      </c>
      <c r="B967" s="176" t="s">
        <v>7513</v>
      </c>
      <c r="E967" s="6" t="str">
        <f t="shared" si="165"/>
        <v/>
      </c>
      <c r="I967" t="str">
        <f t="shared" si="168"/>
        <v/>
      </c>
      <c r="J967" t="str">
        <f t="shared" si="166"/>
        <v/>
      </c>
      <c r="K967" t="str">
        <f t="shared" si="169"/>
        <v/>
      </c>
      <c r="L967" s="6" t="str">
        <f t="shared" si="170"/>
        <v/>
      </c>
      <c r="N967" s="201" t="s">
        <v>7521</v>
      </c>
      <c r="O967" t="str">
        <f t="shared" si="175"/>
        <v/>
      </c>
      <c r="P967" t="str">
        <f t="shared" si="171"/>
        <v/>
      </c>
      <c r="Q967" s="6" t="str">
        <f t="shared" si="167"/>
        <v/>
      </c>
      <c r="R967" s="6" t="str">
        <f t="shared" si="172"/>
        <v/>
      </c>
      <c r="S967" s="8" t="str">
        <f t="shared" si="173"/>
        <v/>
      </c>
      <c r="T967" s="8" t="str">
        <f t="shared" si="174"/>
        <v/>
      </c>
    </row>
    <row r="968" spans="1:20" x14ac:dyDescent="0.3">
      <c r="A968" s="176">
        <v>966</v>
      </c>
      <c r="B968" s="176" t="s">
        <v>7513</v>
      </c>
      <c r="E968" s="6" t="str">
        <f t="shared" si="165"/>
        <v/>
      </c>
      <c r="I968" t="str">
        <f t="shared" si="168"/>
        <v/>
      </c>
      <c r="J968" t="str">
        <f t="shared" si="166"/>
        <v/>
      </c>
      <c r="K968" t="str">
        <f t="shared" si="169"/>
        <v/>
      </c>
      <c r="L968" s="6" t="str">
        <f t="shared" si="170"/>
        <v/>
      </c>
      <c r="N968" s="201" t="s">
        <v>7521</v>
      </c>
      <c r="O968" t="str">
        <f t="shared" si="175"/>
        <v/>
      </c>
      <c r="P968" t="str">
        <f t="shared" si="171"/>
        <v/>
      </c>
      <c r="Q968" s="6" t="str">
        <f t="shared" si="167"/>
        <v/>
      </c>
      <c r="R968" s="6" t="str">
        <f t="shared" si="172"/>
        <v/>
      </c>
      <c r="S968" s="8" t="str">
        <f t="shared" si="173"/>
        <v/>
      </c>
      <c r="T968" s="8" t="str">
        <f t="shared" si="174"/>
        <v/>
      </c>
    </row>
    <row r="969" spans="1:20" x14ac:dyDescent="0.3">
      <c r="A969" s="176">
        <v>967</v>
      </c>
      <c r="B969" s="176" t="s">
        <v>7513</v>
      </c>
      <c r="E969" s="6" t="str">
        <f t="shared" si="165"/>
        <v/>
      </c>
      <c r="I969" t="str">
        <f t="shared" si="168"/>
        <v/>
      </c>
      <c r="J969" t="str">
        <f t="shared" si="166"/>
        <v/>
      </c>
      <c r="K969" t="str">
        <f t="shared" si="169"/>
        <v/>
      </c>
      <c r="L969" s="6" t="str">
        <f t="shared" si="170"/>
        <v/>
      </c>
      <c r="N969" s="201" t="s">
        <v>7521</v>
      </c>
      <c r="O969" t="str">
        <f t="shared" si="175"/>
        <v/>
      </c>
      <c r="P969" t="str">
        <f t="shared" si="171"/>
        <v/>
      </c>
      <c r="Q969" s="6" t="str">
        <f t="shared" si="167"/>
        <v/>
      </c>
      <c r="R969" s="6" t="str">
        <f t="shared" si="172"/>
        <v/>
      </c>
      <c r="S969" s="8" t="str">
        <f t="shared" si="173"/>
        <v/>
      </c>
      <c r="T969" s="8" t="str">
        <f t="shared" si="174"/>
        <v/>
      </c>
    </row>
    <row r="970" spans="1:20" x14ac:dyDescent="0.3">
      <c r="A970" s="176">
        <v>968</v>
      </c>
      <c r="B970" s="176" t="s">
        <v>7513</v>
      </c>
      <c r="E970" s="6" t="str">
        <f t="shared" si="165"/>
        <v/>
      </c>
      <c r="I970" t="str">
        <f t="shared" si="168"/>
        <v/>
      </c>
      <c r="J970" t="str">
        <f t="shared" si="166"/>
        <v/>
      </c>
      <c r="K970" t="str">
        <f t="shared" si="169"/>
        <v/>
      </c>
      <c r="L970" s="6" t="str">
        <f t="shared" si="170"/>
        <v/>
      </c>
      <c r="N970" s="201" t="s">
        <v>7521</v>
      </c>
      <c r="O970" t="str">
        <f t="shared" si="175"/>
        <v/>
      </c>
      <c r="P970" t="str">
        <f t="shared" si="171"/>
        <v/>
      </c>
      <c r="Q970" s="6" t="str">
        <f t="shared" si="167"/>
        <v/>
      </c>
      <c r="R970" s="6" t="str">
        <f t="shared" si="172"/>
        <v/>
      </c>
      <c r="S970" s="8" t="str">
        <f t="shared" si="173"/>
        <v/>
      </c>
      <c r="T970" s="8" t="str">
        <f t="shared" si="174"/>
        <v/>
      </c>
    </row>
    <row r="971" spans="1:20" x14ac:dyDescent="0.3">
      <c r="A971" s="176">
        <v>969</v>
      </c>
      <c r="B971" s="176" t="s">
        <v>7513</v>
      </c>
      <c r="E971" s="6" t="str">
        <f t="shared" si="165"/>
        <v/>
      </c>
      <c r="I971" t="str">
        <f t="shared" si="168"/>
        <v/>
      </c>
      <c r="J971" t="str">
        <f t="shared" si="166"/>
        <v/>
      </c>
      <c r="K971" t="str">
        <f t="shared" si="169"/>
        <v/>
      </c>
      <c r="L971" s="6" t="str">
        <f t="shared" si="170"/>
        <v/>
      </c>
      <c r="N971" s="201" t="s">
        <v>7521</v>
      </c>
      <c r="O971" t="str">
        <f t="shared" si="175"/>
        <v/>
      </c>
      <c r="P971" t="str">
        <f t="shared" si="171"/>
        <v/>
      </c>
      <c r="Q971" s="6" t="str">
        <f t="shared" si="167"/>
        <v/>
      </c>
      <c r="R971" s="6" t="str">
        <f t="shared" si="172"/>
        <v/>
      </c>
      <c r="S971" s="8" t="str">
        <f t="shared" si="173"/>
        <v/>
      </c>
      <c r="T971" s="8" t="str">
        <f t="shared" si="174"/>
        <v/>
      </c>
    </row>
    <row r="972" spans="1:20" x14ac:dyDescent="0.3">
      <c r="A972" s="176">
        <v>970</v>
      </c>
      <c r="B972" s="176" t="s">
        <v>7513</v>
      </c>
      <c r="E972" s="6" t="str">
        <f t="shared" si="165"/>
        <v/>
      </c>
      <c r="I972" t="str">
        <f t="shared" si="168"/>
        <v/>
      </c>
      <c r="J972" t="str">
        <f t="shared" si="166"/>
        <v/>
      </c>
      <c r="K972" t="str">
        <f t="shared" si="169"/>
        <v/>
      </c>
      <c r="L972" s="6" t="str">
        <f t="shared" si="170"/>
        <v/>
      </c>
      <c r="N972" s="201" t="s">
        <v>7521</v>
      </c>
      <c r="O972" t="str">
        <f t="shared" si="175"/>
        <v/>
      </c>
      <c r="P972" t="str">
        <f t="shared" si="171"/>
        <v/>
      </c>
      <c r="Q972" s="6" t="str">
        <f t="shared" si="167"/>
        <v/>
      </c>
      <c r="R972" s="6" t="str">
        <f t="shared" si="172"/>
        <v/>
      </c>
      <c r="S972" s="8" t="str">
        <f t="shared" si="173"/>
        <v/>
      </c>
      <c r="T972" s="8" t="str">
        <f t="shared" si="174"/>
        <v/>
      </c>
    </row>
    <row r="973" spans="1:20" x14ac:dyDescent="0.3">
      <c r="A973" s="176">
        <v>971</v>
      </c>
      <c r="B973" s="176" t="s">
        <v>7513</v>
      </c>
      <c r="E973" s="6" t="str">
        <f t="shared" si="165"/>
        <v/>
      </c>
      <c r="I973" t="str">
        <f t="shared" si="168"/>
        <v/>
      </c>
      <c r="J973" t="str">
        <f t="shared" si="166"/>
        <v/>
      </c>
      <c r="K973" t="str">
        <f t="shared" si="169"/>
        <v/>
      </c>
      <c r="L973" s="6" t="str">
        <f t="shared" si="170"/>
        <v/>
      </c>
      <c r="N973" s="201" t="s">
        <v>7521</v>
      </c>
      <c r="O973" t="str">
        <f t="shared" si="175"/>
        <v/>
      </c>
      <c r="P973" t="str">
        <f t="shared" si="171"/>
        <v/>
      </c>
      <c r="Q973" s="6" t="str">
        <f t="shared" si="167"/>
        <v/>
      </c>
      <c r="R973" s="6" t="str">
        <f t="shared" si="172"/>
        <v/>
      </c>
      <c r="S973" s="8" t="str">
        <f t="shared" si="173"/>
        <v/>
      </c>
      <c r="T973" s="8" t="str">
        <f t="shared" si="174"/>
        <v/>
      </c>
    </row>
    <row r="974" spans="1:20" x14ac:dyDescent="0.3">
      <c r="A974" s="176">
        <v>972</v>
      </c>
      <c r="B974" s="176" t="s">
        <v>7513</v>
      </c>
      <c r="E974" s="6" t="str">
        <f t="shared" si="165"/>
        <v/>
      </c>
      <c r="I974" t="str">
        <f t="shared" si="168"/>
        <v/>
      </c>
      <c r="J974" t="str">
        <f t="shared" si="166"/>
        <v/>
      </c>
      <c r="K974" t="str">
        <f t="shared" si="169"/>
        <v/>
      </c>
      <c r="L974" s="6" t="str">
        <f t="shared" si="170"/>
        <v/>
      </c>
      <c r="N974" s="201" t="s">
        <v>7521</v>
      </c>
      <c r="O974" t="str">
        <f t="shared" si="175"/>
        <v/>
      </c>
      <c r="P974" t="str">
        <f t="shared" si="171"/>
        <v/>
      </c>
      <c r="Q974" s="6" t="str">
        <f t="shared" si="167"/>
        <v/>
      </c>
      <c r="R974" s="6" t="str">
        <f t="shared" si="172"/>
        <v/>
      </c>
      <c r="S974" s="8" t="str">
        <f t="shared" si="173"/>
        <v/>
      </c>
      <c r="T974" s="8" t="str">
        <f t="shared" si="174"/>
        <v/>
      </c>
    </row>
    <row r="975" spans="1:20" x14ac:dyDescent="0.3">
      <c r="A975" s="176">
        <v>973</v>
      </c>
      <c r="B975" s="176" t="s">
        <v>7513</v>
      </c>
      <c r="E975" s="6" t="str">
        <f t="shared" si="165"/>
        <v/>
      </c>
      <c r="I975" t="str">
        <f t="shared" si="168"/>
        <v/>
      </c>
      <c r="J975" t="str">
        <f t="shared" si="166"/>
        <v/>
      </c>
      <c r="K975" t="str">
        <f t="shared" si="169"/>
        <v/>
      </c>
      <c r="L975" s="6" t="str">
        <f t="shared" si="170"/>
        <v/>
      </c>
      <c r="N975" s="201" t="s">
        <v>7521</v>
      </c>
      <c r="O975" t="str">
        <f t="shared" si="175"/>
        <v/>
      </c>
      <c r="P975" t="str">
        <f t="shared" si="171"/>
        <v/>
      </c>
      <c r="Q975" s="6" t="str">
        <f t="shared" si="167"/>
        <v/>
      </c>
      <c r="R975" s="6" t="str">
        <f t="shared" si="172"/>
        <v/>
      </c>
      <c r="S975" s="8" t="str">
        <f t="shared" si="173"/>
        <v/>
      </c>
      <c r="T975" s="8" t="str">
        <f t="shared" si="174"/>
        <v/>
      </c>
    </row>
    <row r="976" spans="1:20" x14ac:dyDescent="0.3">
      <c r="A976" s="176">
        <v>974</v>
      </c>
      <c r="B976" s="176" t="s">
        <v>7513</v>
      </c>
      <c r="E976" s="6" t="str">
        <f t="shared" si="165"/>
        <v/>
      </c>
      <c r="I976" t="str">
        <f t="shared" si="168"/>
        <v/>
      </c>
      <c r="J976" t="str">
        <f t="shared" si="166"/>
        <v/>
      </c>
      <c r="K976" t="str">
        <f t="shared" si="169"/>
        <v/>
      </c>
      <c r="L976" s="6" t="str">
        <f t="shared" si="170"/>
        <v/>
      </c>
      <c r="N976" s="201" t="s">
        <v>7521</v>
      </c>
      <c r="O976" t="str">
        <f t="shared" si="175"/>
        <v/>
      </c>
      <c r="P976" t="str">
        <f t="shared" si="171"/>
        <v/>
      </c>
      <c r="Q976" s="6" t="str">
        <f t="shared" si="167"/>
        <v/>
      </c>
      <c r="R976" s="6" t="str">
        <f t="shared" si="172"/>
        <v/>
      </c>
      <c r="S976" s="8" t="str">
        <f t="shared" si="173"/>
        <v/>
      </c>
      <c r="T976" s="8" t="str">
        <f t="shared" si="174"/>
        <v/>
      </c>
    </row>
    <row r="977" spans="1:20" x14ac:dyDescent="0.3">
      <c r="A977" s="176">
        <v>975</v>
      </c>
      <c r="B977" s="176" t="s">
        <v>7513</v>
      </c>
      <c r="E977" s="6" t="str">
        <f t="shared" si="165"/>
        <v/>
      </c>
      <c r="I977" t="str">
        <f t="shared" si="168"/>
        <v/>
      </c>
      <c r="J977" t="str">
        <f t="shared" si="166"/>
        <v/>
      </c>
      <c r="K977" t="str">
        <f t="shared" si="169"/>
        <v/>
      </c>
      <c r="L977" s="6" t="str">
        <f t="shared" si="170"/>
        <v/>
      </c>
      <c r="N977" s="201" t="s">
        <v>7521</v>
      </c>
      <c r="O977" t="str">
        <f t="shared" si="175"/>
        <v/>
      </c>
      <c r="P977" t="str">
        <f t="shared" si="171"/>
        <v/>
      </c>
      <c r="Q977" s="6" t="str">
        <f t="shared" si="167"/>
        <v/>
      </c>
      <c r="R977" s="6" t="str">
        <f t="shared" si="172"/>
        <v/>
      </c>
      <c r="S977" s="8" t="str">
        <f t="shared" si="173"/>
        <v/>
      </c>
      <c r="T977" s="8" t="str">
        <f t="shared" si="174"/>
        <v/>
      </c>
    </row>
    <row r="978" spans="1:20" x14ac:dyDescent="0.3">
      <c r="A978" s="176">
        <v>976</v>
      </c>
      <c r="B978" s="176" t="s">
        <v>7513</v>
      </c>
      <c r="E978" s="6" t="str">
        <f t="shared" si="165"/>
        <v/>
      </c>
      <c r="I978" t="str">
        <f t="shared" si="168"/>
        <v/>
      </c>
      <c r="J978" t="str">
        <f t="shared" si="166"/>
        <v/>
      </c>
      <c r="K978" t="str">
        <f t="shared" si="169"/>
        <v/>
      </c>
      <c r="L978" s="6" t="str">
        <f t="shared" si="170"/>
        <v/>
      </c>
      <c r="N978" s="201" t="s">
        <v>7521</v>
      </c>
      <c r="O978" t="str">
        <f t="shared" si="175"/>
        <v/>
      </c>
      <c r="P978" t="str">
        <f t="shared" si="171"/>
        <v/>
      </c>
      <c r="Q978" s="6" t="str">
        <f t="shared" si="167"/>
        <v/>
      </c>
      <c r="R978" s="6" t="str">
        <f t="shared" si="172"/>
        <v/>
      </c>
      <c r="S978" s="8" t="str">
        <f t="shared" si="173"/>
        <v/>
      </c>
      <c r="T978" s="8" t="str">
        <f t="shared" si="174"/>
        <v/>
      </c>
    </row>
    <row r="979" spans="1:20" x14ac:dyDescent="0.3">
      <c r="A979" s="176">
        <v>977</v>
      </c>
      <c r="B979" s="176" t="s">
        <v>7513</v>
      </c>
      <c r="E979" s="6" t="str">
        <f t="shared" si="165"/>
        <v/>
      </c>
      <c r="I979" t="str">
        <f t="shared" si="168"/>
        <v/>
      </c>
      <c r="J979" t="str">
        <f t="shared" si="166"/>
        <v/>
      </c>
      <c r="K979" t="str">
        <f t="shared" si="169"/>
        <v/>
      </c>
      <c r="L979" s="6" t="str">
        <f t="shared" si="170"/>
        <v/>
      </c>
      <c r="N979" s="201" t="s">
        <v>7521</v>
      </c>
      <c r="O979" t="str">
        <f t="shared" si="175"/>
        <v/>
      </c>
      <c r="P979" t="str">
        <f t="shared" si="171"/>
        <v/>
      </c>
      <c r="Q979" s="6" t="str">
        <f t="shared" si="167"/>
        <v/>
      </c>
      <c r="R979" s="6" t="str">
        <f t="shared" si="172"/>
        <v/>
      </c>
      <c r="S979" s="8" t="str">
        <f t="shared" si="173"/>
        <v/>
      </c>
      <c r="T979" s="8" t="str">
        <f t="shared" si="174"/>
        <v/>
      </c>
    </row>
    <row r="980" spans="1:20" x14ac:dyDescent="0.3">
      <c r="A980" s="176">
        <v>978</v>
      </c>
      <c r="B980" s="176" t="s">
        <v>7513</v>
      </c>
      <c r="E980" s="6" t="str">
        <f t="shared" si="165"/>
        <v/>
      </c>
      <c r="I980" t="str">
        <f t="shared" si="168"/>
        <v/>
      </c>
      <c r="J980" t="str">
        <f t="shared" si="166"/>
        <v/>
      </c>
      <c r="K980" t="str">
        <f t="shared" si="169"/>
        <v/>
      </c>
      <c r="L980" s="6" t="str">
        <f t="shared" si="170"/>
        <v/>
      </c>
      <c r="N980" s="201" t="s">
        <v>7521</v>
      </c>
      <c r="O980" t="str">
        <f t="shared" si="175"/>
        <v/>
      </c>
      <c r="P980" t="str">
        <f t="shared" si="171"/>
        <v/>
      </c>
      <c r="Q980" s="6" t="str">
        <f t="shared" si="167"/>
        <v/>
      </c>
      <c r="R980" s="6" t="str">
        <f t="shared" si="172"/>
        <v/>
      </c>
      <c r="S980" s="8" t="str">
        <f t="shared" si="173"/>
        <v/>
      </c>
      <c r="T980" s="8" t="str">
        <f t="shared" si="174"/>
        <v/>
      </c>
    </row>
    <row r="981" spans="1:20" x14ac:dyDescent="0.3">
      <c r="A981" s="176">
        <v>979</v>
      </c>
      <c r="B981" s="176" t="s">
        <v>7513</v>
      </c>
      <c r="E981" s="6" t="str">
        <f t="shared" si="165"/>
        <v/>
      </c>
      <c r="I981" t="str">
        <f t="shared" si="168"/>
        <v/>
      </c>
      <c r="J981" t="str">
        <f t="shared" si="166"/>
        <v/>
      </c>
      <c r="K981" t="str">
        <f t="shared" si="169"/>
        <v/>
      </c>
      <c r="L981" s="6" t="str">
        <f t="shared" si="170"/>
        <v/>
      </c>
      <c r="N981" s="201" t="s">
        <v>7521</v>
      </c>
      <c r="O981" t="str">
        <f t="shared" si="175"/>
        <v/>
      </c>
      <c r="P981" t="str">
        <f t="shared" si="171"/>
        <v/>
      </c>
      <c r="Q981" s="6" t="str">
        <f t="shared" si="167"/>
        <v/>
      </c>
      <c r="R981" s="6" t="str">
        <f t="shared" si="172"/>
        <v/>
      </c>
      <c r="S981" s="8" t="str">
        <f t="shared" si="173"/>
        <v/>
      </c>
      <c r="T981" s="8" t="str">
        <f t="shared" si="174"/>
        <v/>
      </c>
    </row>
    <row r="982" spans="1:20" x14ac:dyDescent="0.3">
      <c r="A982" s="176">
        <v>980</v>
      </c>
      <c r="B982" s="176" t="s">
        <v>7513</v>
      </c>
      <c r="E982" s="6" t="str">
        <f t="shared" si="165"/>
        <v/>
      </c>
      <c r="I982" t="str">
        <f t="shared" si="168"/>
        <v/>
      </c>
      <c r="J982" t="str">
        <f t="shared" si="166"/>
        <v/>
      </c>
      <c r="K982" t="str">
        <f t="shared" si="169"/>
        <v/>
      </c>
      <c r="L982" s="6" t="str">
        <f t="shared" si="170"/>
        <v/>
      </c>
      <c r="N982" s="201" t="s">
        <v>7521</v>
      </c>
      <c r="O982" t="str">
        <f t="shared" si="175"/>
        <v/>
      </c>
      <c r="P982" t="str">
        <f t="shared" si="171"/>
        <v/>
      </c>
      <c r="Q982" s="6" t="str">
        <f t="shared" si="167"/>
        <v/>
      </c>
      <c r="R982" s="6" t="str">
        <f t="shared" si="172"/>
        <v/>
      </c>
      <c r="S982" s="8" t="str">
        <f t="shared" si="173"/>
        <v/>
      </c>
      <c r="T982" s="8" t="str">
        <f t="shared" si="174"/>
        <v/>
      </c>
    </row>
    <row r="983" spans="1:20" x14ac:dyDescent="0.3">
      <c r="A983" s="176">
        <v>981</v>
      </c>
      <c r="B983" s="176" t="s">
        <v>7513</v>
      </c>
      <c r="E983" s="6" t="str">
        <f t="shared" si="165"/>
        <v/>
      </c>
      <c r="I983" t="str">
        <f t="shared" si="168"/>
        <v/>
      </c>
      <c r="J983" t="str">
        <f t="shared" si="166"/>
        <v/>
      </c>
      <c r="K983" t="str">
        <f t="shared" si="169"/>
        <v/>
      </c>
      <c r="L983" s="6" t="str">
        <f t="shared" si="170"/>
        <v/>
      </c>
      <c r="N983" s="201" t="s">
        <v>7521</v>
      </c>
      <c r="O983" t="str">
        <f t="shared" si="175"/>
        <v/>
      </c>
      <c r="P983" t="str">
        <f t="shared" si="171"/>
        <v/>
      </c>
      <c r="Q983" s="6" t="str">
        <f t="shared" si="167"/>
        <v/>
      </c>
      <c r="R983" s="6" t="str">
        <f t="shared" si="172"/>
        <v/>
      </c>
      <c r="S983" s="8" t="str">
        <f t="shared" si="173"/>
        <v/>
      </c>
      <c r="T983" s="8" t="str">
        <f t="shared" si="174"/>
        <v/>
      </c>
    </row>
    <row r="984" spans="1:20" x14ac:dyDescent="0.3">
      <c r="A984" s="176">
        <v>982</v>
      </c>
      <c r="B984" s="176" t="s">
        <v>7513</v>
      </c>
      <c r="E984" s="6" t="str">
        <f t="shared" si="165"/>
        <v/>
      </c>
      <c r="I984" t="str">
        <f t="shared" si="168"/>
        <v/>
      </c>
      <c r="J984" t="str">
        <f t="shared" si="166"/>
        <v/>
      </c>
      <c r="K984" t="str">
        <f t="shared" si="169"/>
        <v/>
      </c>
      <c r="L984" s="6" t="str">
        <f t="shared" si="170"/>
        <v/>
      </c>
      <c r="N984" s="201" t="s">
        <v>7521</v>
      </c>
      <c r="O984" t="str">
        <f t="shared" si="175"/>
        <v/>
      </c>
      <c r="P984" t="str">
        <f t="shared" si="171"/>
        <v/>
      </c>
      <c r="Q984" s="6" t="str">
        <f t="shared" si="167"/>
        <v/>
      </c>
      <c r="R984" s="6" t="str">
        <f t="shared" si="172"/>
        <v/>
      </c>
      <c r="S984" s="8" t="str">
        <f t="shared" si="173"/>
        <v/>
      </c>
      <c r="T984" s="8" t="str">
        <f t="shared" si="174"/>
        <v/>
      </c>
    </row>
    <row r="985" spans="1:20" x14ac:dyDescent="0.3">
      <c r="A985" s="176">
        <v>983</v>
      </c>
      <c r="B985" s="176" t="s">
        <v>7513</v>
      </c>
      <c r="E985" s="6" t="str">
        <f t="shared" si="165"/>
        <v/>
      </c>
      <c r="I985" t="str">
        <f t="shared" si="168"/>
        <v/>
      </c>
      <c r="J985" t="str">
        <f t="shared" si="166"/>
        <v/>
      </c>
      <c r="K985" t="str">
        <f t="shared" si="169"/>
        <v/>
      </c>
      <c r="L985" s="6" t="str">
        <f t="shared" si="170"/>
        <v/>
      </c>
      <c r="N985" s="201" t="s">
        <v>7521</v>
      </c>
      <c r="O985" t="str">
        <f t="shared" si="175"/>
        <v/>
      </c>
      <c r="P985" t="str">
        <f t="shared" si="171"/>
        <v/>
      </c>
      <c r="Q985" s="6" t="str">
        <f t="shared" si="167"/>
        <v/>
      </c>
      <c r="R985" s="6" t="str">
        <f t="shared" si="172"/>
        <v/>
      </c>
      <c r="S985" s="8" t="str">
        <f t="shared" si="173"/>
        <v/>
      </c>
      <c r="T985" s="8" t="str">
        <f t="shared" si="174"/>
        <v/>
      </c>
    </row>
    <row r="986" spans="1:20" x14ac:dyDescent="0.3">
      <c r="A986" s="176">
        <v>984</v>
      </c>
      <c r="B986" s="176" t="s">
        <v>7513</v>
      </c>
      <c r="E986" s="6" t="str">
        <f t="shared" si="165"/>
        <v/>
      </c>
      <c r="I986" t="str">
        <f t="shared" si="168"/>
        <v/>
      </c>
      <c r="J986" t="str">
        <f t="shared" si="166"/>
        <v/>
      </c>
      <c r="K986" t="str">
        <f t="shared" si="169"/>
        <v/>
      </c>
      <c r="L986" s="6" t="str">
        <f t="shared" si="170"/>
        <v/>
      </c>
      <c r="N986" s="201" t="s">
        <v>7521</v>
      </c>
      <c r="O986" t="str">
        <f t="shared" si="175"/>
        <v/>
      </c>
      <c r="P986" t="str">
        <f t="shared" si="171"/>
        <v/>
      </c>
      <c r="Q986" s="6" t="str">
        <f t="shared" si="167"/>
        <v/>
      </c>
      <c r="R986" s="6" t="str">
        <f t="shared" si="172"/>
        <v/>
      </c>
      <c r="S986" s="8" t="str">
        <f t="shared" si="173"/>
        <v/>
      </c>
      <c r="T986" s="8" t="str">
        <f t="shared" si="174"/>
        <v/>
      </c>
    </row>
    <row r="987" spans="1:20" x14ac:dyDescent="0.3">
      <c r="A987" s="176">
        <v>985</v>
      </c>
      <c r="B987" s="176" t="s">
        <v>7513</v>
      </c>
      <c r="E987" s="6" t="str">
        <f t="shared" si="165"/>
        <v/>
      </c>
      <c r="I987" t="str">
        <f t="shared" si="168"/>
        <v/>
      </c>
      <c r="J987" t="str">
        <f t="shared" si="166"/>
        <v/>
      </c>
      <c r="K987" t="str">
        <f t="shared" si="169"/>
        <v/>
      </c>
      <c r="L987" s="6" t="str">
        <f t="shared" si="170"/>
        <v/>
      </c>
      <c r="N987" s="201" t="s">
        <v>7521</v>
      </c>
      <c r="O987" t="str">
        <f t="shared" si="175"/>
        <v/>
      </c>
      <c r="P987" t="str">
        <f t="shared" si="171"/>
        <v/>
      </c>
      <c r="Q987" s="6" t="str">
        <f t="shared" si="167"/>
        <v/>
      </c>
      <c r="R987" s="6" t="str">
        <f t="shared" si="172"/>
        <v/>
      </c>
      <c r="S987" s="8" t="str">
        <f t="shared" si="173"/>
        <v/>
      </c>
      <c r="T987" s="8" t="str">
        <f t="shared" si="174"/>
        <v/>
      </c>
    </row>
    <row r="988" spans="1:20" x14ac:dyDescent="0.3">
      <c r="A988" s="176">
        <v>986</v>
      </c>
      <c r="B988" s="176" t="s">
        <v>7513</v>
      </c>
      <c r="E988" s="6" t="str">
        <f t="shared" si="165"/>
        <v/>
      </c>
      <c r="I988" t="str">
        <f t="shared" si="168"/>
        <v/>
      </c>
      <c r="J988" t="str">
        <f t="shared" si="166"/>
        <v/>
      </c>
      <c r="K988" t="str">
        <f t="shared" si="169"/>
        <v/>
      </c>
      <c r="L988" s="6" t="str">
        <f t="shared" si="170"/>
        <v/>
      </c>
      <c r="N988" s="201" t="s">
        <v>7521</v>
      </c>
      <c r="O988" t="str">
        <f t="shared" si="175"/>
        <v/>
      </c>
      <c r="P988" t="str">
        <f t="shared" si="171"/>
        <v/>
      </c>
      <c r="Q988" s="6" t="str">
        <f t="shared" si="167"/>
        <v/>
      </c>
      <c r="R988" s="6" t="str">
        <f t="shared" si="172"/>
        <v/>
      </c>
      <c r="S988" s="8" t="str">
        <f t="shared" si="173"/>
        <v/>
      </c>
      <c r="T988" s="8" t="str">
        <f t="shared" si="174"/>
        <v/>
      </c>
    </row>
    <row r="989" spans="1:20" x14ac:dyDescent="0.3">
      <c r="A989" s="176">
        <v>987</v>
      </c>
      <c r="B989" s="176" t="s">
        <v>7513</v>
      </c>
      <c r="E989" s="6" t="str">
        <f t="shared" si="165"/>
        <v/>
      </c>
      <c r="I989" t="str">
        <f t="shared" si="168"/>
        <v/>
      </c>
      <c r="J989" t="str">
        <f t="shared" si="166"/>
        <v/>
      </c>
      <c r="K989" t="str">
        <f t="shared" si="169"/>
        <v/>
      </c>
      <c r="L989" s="6" t="str">
        <f t="shared" si="170"/>
        <v/>
      </c>
      <c r="N989" s="201" t="s">
        <v>7521</v>
      </c>
      <c r="O989" t="str">
        <f t="shared" si="175"/>
        <v/>
      </c>
      <c r="P989" t="str">
        <f t="shared" si="171"/>
        <v/>
      </c>
      <c r="Q989" s="6" t="str">
        <f t="shared" si="167"/>
        <v/>
      </c>
      <c r="R989" s="6" t="str">
        <f t="shared" si="172"/>
        <v/>
      </c>
      <c r="S989" s="8" t="str">
        <f t="shared" si="173"/>
        <v/>
      </c>
      <c r="T989" s="8" t="str">
        <f t="shared" si="174"/>
        <v/>
      </c>
    </row>
    <row r="990" spans="1:20" x14ac:dyDescent="0.3">
      <c r="A990" s="176">
        <v>988</v>
      </c>
      <c r="B990" s="176" t="s">
        <v>7513</v>
      </c>
      <c r="E990" s="6" t="str">
        <f t="shared" si="165"/>
        <v/>
      </c>
      <c r="I990" t="str">
        <f t="shared" si="168"/>
        <v/>
      </c>
      <c r="J990" t="str">
        <f t="shared" si="166"/>
        <v/>
      </c>
      <c r="K990" t="str">
        <f t="shared" si="169"/>
        <v/>
      </c>
      <c r="L990" s="6" t="str">
        <f t="shared" si="170"/>
        <v/>
      </c>
      <c r="N990" s="201" t="s">
        <v>7521</v>
      </c>
      <c r="O990" t="str">
        <f t="shared" si="175"/>
        <v/>
      </c>
      <c r="P990" t="str">
        <f t="shared" si="171"/>
        <v/>
      </c>
      <c r="Q990" s="6" t="str">
        <f t="shared" si="167"/>
        <v/>
      </c>
      <c r="R990" s="6" t="str">
        <f t="shared" si="172"/>
        <v/>
      </c>
      <c r="S990" s="8" t="str">
        <f t="shared" si="173"/>
        <v/>
      </c>
      <c r="T990" s="8" t="str">
        <f t="shared" si="174"/>
        <v/>
      </c>
    </row>
    <row r="991" spans="1:20" x14ac:dyDescent="0.3">
      <c r="A991" s="176">
        <v>989</v>
      </c>
      <c r="B991" s="176" t="s">
        <v>7513</v>
      </c>
      <c r="E991" s="6" t="str">
        <f t="shared" si="165"/>
        <v/>
      </c>
      <c r="I991" t="str">
        <f t="shared" si="168"/>
        <v/>
      </c>
      <c r="J991" t="str">
        <f t="shared" si="166"/>
        <v/>
      </c>
      <c r="K991" t="str">
        <f t="shared" si="169"/>
        <v/>
      </c>
      <c r="L991" s="6" t="str">
        <f t="shared" si="170"/>
        <v/>
      </c>
      <c r="N991" s="201" t="s">
        <v>7521</v>
      </c>
      <c r="O991" t="str">
        <f t="shared" si="175"/>
        <v/>
      </c>
      <c r="P991" t="str">
        <f t="shared" si="171"/>
        <v/>
      </c>
      <c r="Q991" s="6" t="str">
        <f t="shared" si="167"/>
        <v/>
      </c>
      <c r="R991" s="6" t="str">
        <f t="shared" si="172"/>
        <v/>
      </c>
      <c r="S991" s="8" t="str">
        <f t="shared" si="173"/>
        <v/>
      </c>
      <c r="T991" s="8" t="str">
        <f t="shared" si="174"/>
        <v/>
      </c>
    </row>
    <row r="992" spans="1:20" x14ac:dyDescent="0.3">
      <c r="A992" s="176">
        <v>990</v>
      </c>
      <c r="B992" s="176" t="s">
        <v>7513</v>
      </c>
      <c r="E992" s="6" t="str">
        <f t="shared" si="165"/>
        <v/>
      </c>
      <c r="I992" t="str">
        <f t="shared" si="168"/>
        <v/>
      </c>
      <c r="J992" t="str">
        <f t="shared" si="166"/>
        <v/>
      </c>
      <c r="K992" t="str">
        <f t="shared" si="169"/>
        <v/>
      </c>
      <c r="L992" s="6" t="str">
        <f t="shared" si="170"/>
        <v/>
      </c>
      <c r="N992" s="201" t="s">
        <v>7521</v>
      </c>
      <c r="O992" t="str">
        <f t="shared" si="175"/>
        <v/>
      </c>
      <c r="P992" t="str">
        <f t="shared" si="171"/>
        <v/>
      </c>
      <c r="Q992" s="6" t="str">
        <f t="shared" si="167"/>
        <v/>
      </c>
      <c r="R992" s="6" t="str">
        <f t="shared" si="172"/>
        <v/>
      </c>
      <c r="S992" s="8" t="str">
        <f t="shared" si="173"/>
        <v/>
      </c>
      <c r="T992" s="8" t="str">
        <f t="shared" si="174"/>
        <v/>
      </c>
    </row>
    <row r="993" spans="1:20" x14ac:dyDescent="0.3">
      <c r="A993" s="176">
        <v>991</v>
      </c>
      <c r="B993" s="176" t="s">
        <v>7513</v>
      </c>
      <c r="E993" s="6" t="str">
        <f t="shared" si="165"/>
        <v/>
      </c>
      <c r="I993" t="str">
        <f t="shared" si="168"/>
        <v/>
      </c>
      <c r="J993" t="str">
        <f t="shared" si="166"/>
        <v/>
      </c>
      <c r="K993" t="str">
        <f t="shared" si="169"/>
        <v/>
      </c>
      <c r="L993" s="6" t="str">
        <f t="shared" si="170"/>
        <v/>
      </c>
      <c r="N993" s="201" t="s">
        <v>7521</v>
      </c>
      <c r="O993" t="str">
        <f t="shared" si="175"/>
        <v/>
      </c>
      <c r="P993" t="str">
        <f t="shared" si="171"/>
        <v/>
      </c>
      <c r="Q993" s="6" t="str">
        <f t="shared" si="167"/>
        <v/>
      </c>
      <c r="R993" s="6" t="str">
        <f t="shared" si="172"/>
        <v/>
      </c>
      <c r="S993" s="8" t="str">
        <f t="shared" si="173"/>
        <v/>
      </c>
      <c r="T993" s="8" t="str">
        <f t="shared" si="174"/>
        <v/>
      </c>
    </row>
    <row r="994" spans="1:20" x14ac:dyDescent="0.3">
      <c r="A994" s="176">
        <v>992</v>
      </c>
      <c r="B994" s="176" t="s">
        <v>7513</v>
      </c>
      <c r="E994" s="6" t="str">
        <f t="shared" si="165"/>
        <v/>
      </c>
      <c r="I994" t="str">
        <f t="shared" si="168"/>
        <v/>
      </c>
      <c r="J994" t="str">
        <f t="shared" si="166"/>
        <v/>
      </c>
      <c r="K994" t="str">
        <f t="shared" si="169"/>
        <v/>
      </c>
      <c r="L994" s="6" t="str">
        <f t="shared" si="170"/>
        <v/>
      </c>
      <c r="N994" s="201" t="s">
        <v>7521</v>
      </c>
      <c r="O994" t="str">
        <f t="shared" si="175"/>
        <v/>
      </c>
      <c r="P994" t="str">
        <f t="shared" si="171"/>
        <v/>
      </c>
      <c r="Q994" s="6" t="str">
        <f t="shared" si="167"/>
        <v/>
      </c>
      <c r="R994" s="6" t="str">
        <f t="shared" si="172"/>
        <v/>
      </c>
      <c r="S994" s="8" t="str">
        <f t="shared" si="173"/>
        <v/>
      </c>
      <c r="T994" s="8" t="str">
        <f t="shared" si="174"/>
        <v/>
      </c>
    </row>
    <row r="995" spans="1:20" x14ac:dyDescent="0.3">
      <c r="A995" s="176">
        <v>993</v>
      </c>
      <c r="B995" s="176" t="s">
        <v>7513</v>
      </c>
      <c r="E995" s="6" t="str">
        <f t="shared" si="165"/>
        <v/>
      </c>
      <c r="I995" t="str">
        <f t="shared" si="168"/>
        <v/>
      </c>
      <c r="J995" t="str">
        <f t="shared" si="166"/>
        <v/>
      </c>
      <c r="K995" t="str">
        <f t="shared" si="169"/>
        <v/>
      </c>
      <c r="L995" s="6" t="str">
        <f t="shared" si="170"/>
        <v/>
      </c>
      <c r="N995" s="201" t="s">
        <v>7521</v>
      </c>
      <c r="O995" t="str">
        <f t="shared" si="175"/>
        <v/>
      </c>
      <c r="P995" t="str">
        <f t="shared" si="171"/>
        <v/>
      </c>
      <c r="Q995" s="6" t="str">
        <f t="shared" si="167"/>
        <v/>
      </c>
      <c r="R995" s="6" t="str">
        <f t="shared" si="172"/>
        <v/>
      </c>
      <c r="S995" s="8" t="str">
        <f t="shared" si="173"/>
        <v/>
      </c>
      <c r="T995" s="8" t="str">
        <f t="shared" si="174"/>
        <v/>
      </c>
    </row>
    <row r="996" spans="1:20" x14ac:dyDescent="0.3">
      <c r="A996" s="176">
        <v>994</v>
      </c>
      <c r="B996" s="176" t="s">
        <v>7513</v>
      </c>
      <c r="E996" s="6" t="str">
        <f t="shared" si="165"/>
        <v/>
      </c>
      <c r="I996" t="str">
        <f t="shared" si="168"/>
        <v/>
      </c>
      <c r="J996" t="str">
        <f t="shared" si="166"/>
        <v/>
      </c>
      <c r="K996" t="str">
        <f t="shared" si="169"/>
        <v/>
      </c>
      <c r="L996" s="6" t="str">
        <f t="shared" si="170"/>
        <v/>
      </c>
      <c r="N996" s="201" t="s">
        <v>7521</v>
      </c>
      <c r="O996" t="str">
        <f t="shared" si="175"/>
        <v/>
      </c>
      <c r="P996" t="str">
        <f t="shared" si="171"/>
        <v/>
      </c>
      <c r="Q996" s="6" t="str">
        <f t="shared" si="167"/>
        <v/>
      </c>
      <c r="R996" s="6" t="str">
        <f t="shared" si="172"/>
        <v/>
      </c>
      <c r="S996" s="8" t="str">
        <f t="shared" si="173"/>
        <v/>
      </c>
      <c r="T996" s="8" t="str">
        <f t="shared" si="174"/>
        <v/>
      </c>
    </row>
    <row r="997" spans="1:20" x14ac:dyDescent="0.3">
      <c r="A997" s="176">
        <v>995</v>
      </c>
      <c r="B997" s="176" t="s">
        <v>7513</v>
      </c>
      <c r="E997" s="6" t="str">
        <f t="shared" si="165"/>
        <v/>
      </c>
      <c r="I997" t="str">
        <f t="shared" si="168"/>
        <v/>
      </c>
      <c r="J997" t="str">
        <f t="shared" si="166"/>
        <v/>
      </c>
      <c r="K997" t="str">
        <f t="shared" si="169"/>
        <v/>
      </c>
      <c r="L997" s="6" t="str">
        <f t="shared" si="170"/>
        <v/>
      </c>
      <c r="N997" s="201" t="s">
        <v>7521</v>
      </c>
      <c r="O997" t="str">
        <f t="shared" si="175"/>
        <v/>
      </c>
      <c r="P997" t="str">
        <f t="shared" si="171"/>
        <v/>
      </c>
      <c r="Q997" s="6" t="str">
        <f t="shared" si="167"/>
        <v/>
      </c>
      <c r="R997" s="6" t="str">
        <f t="shared" si="172"/>
        <v/>
      </c>
      <c r="S997" s="8" t="str">
        <f t="shared" si="173"/>
        <v/>
      </c>
      <c r="T997" s="8" t="str">
        <f t="shared" si="174"/>
        <v/>
      </c>
    </row>
    <row r="998" spans="1:20" x14ac:dyDescent="0.3">
      <c r="A998" s="176">
        <v>996</v>
      </c>
      <c r="B998" s="176" t="s">
        <v>7513</v>
      </c>
      <c r="E998" s="6" t="str">
        <f t="shared" si="165"/>
        <v/>
      </c>
      <c r="I998" t="str">
        <f t="shared" si="168"/>
        <v/>
      </c>
      <c r="J998" t="str">
        <f t="shared" si="166"/>
        <v/>
      </c>
      <c r="K998" t="str">
        <f t="shared" si="169"/>
        <v/>
      </c>
      <c r="L998" s="6" t="str">
        <f t="shared" si="170"/>
        <v/>
      </c>
      <c r="N998" s="201" t="s">
        <v>7521</v>
      </c>
      <c r="O998" t="str">
        <f t="shared" si="175"/>
        <v/>
      </c>
      <c r="P998" t="str">
        <f t="shared" si="171"/>
        <v/>
      </c>
      <c r="Q998" s="6" t="str">
        <f t="shared" si="167"/>
        <v/>
      </c>
      <c r="R998" s="6" t="str">
        <f t="shared" si="172"/>
        <v/>
      </c>
      <c r="S998" s="8" t="str">
        <f t="shared" si="173"/>
        <v/>
      </c>
      <c r="T998" s="8" t="str">
        <f t="shared" si="174"/>
        <v/>
      </c>
    </row>
    <row r="999" spans="1:20" x14ac:dyDescent="0.3">
      <c r="A999" s="176">
        <v>997</v>
      </c>
      <c r="B999" s="176" t="s">
        <v>7513</v>
      </c>
      <c r="E999" s="6" t="str">
        <f t="shared" si="165"/>
        <v/>
      </c>
      <c r="I999" t="str">
        <f t="shared" si="168"/>
        <v/>
      </c>
      <c r="J999" t="str">
        <f t="shared" si="166"/>
        <v/>
      </c>
      <c r="K999" t="str">
        <f t="shared" si="169"/>
        <v/>
      </c>
      <c r="L999" s="6" t="str">
        <f t="shared" si="170"/>
        <v/>
      </c>
      <c r="N999" s="201" t="s">
        <v>7521</v>
      </c>
      <c r="O999" t="str">
        <f t="shared" si="175"/>
        <v/>
      </c>
      <c r="P999" t="str">
        <f t="shared" si="171"/>
        <v/>
      </c>
      <c r="Q999" s="6" t="str">
        <f t="shared" si="167"/>
        <v/>
      </c>
      <c r="R999" s="6" t="str">
        <f t="shared" si="172"/>
        <v/>
      </c>
      <c r="S999" s="8" t="str">
        <f t="shared" si="173"/>
        <v/>
      </c>
      <c r="T999" s="8" t="str">
        <f t="shared" si="174"/>
        <v/>
      </c>
    </row>
    <row r="1000" spans="1:20" x14ac:dyDescent="0.3">
      <c r="A1000" s="176">
        <v>998</v>
      </c>
      <c r="B1000" s="176" t="s">
        <v>7513</v>
      </c>
      <c r="E1000" s="6" t="str">
        <f t="shared" si="165"/>
        <v/>
      </c>
      <c r="I1000" t="str">
        <f t="shared" si="168"/>
        <v/>
      </c>
      <c r="J1000" t="str">
        <f t="shared" si="166"/>
        <v/>
      </c>
      <c r="K1000" t="str">
        <f t="shared" si="169"/>
        <v/>
      </c>
      <c r="L1000" s="6" t="str">
        <f t="shared" si="170"/>
        <v/>
      </c>
      <c r="N1000" s="201" t="s">
        <v>7521</v>
      </c>
      <c r="O1000" t="str">
        <f t="shared" si="175"/>
        <v/>
      </c>
      <c r="P1000" t="str">
        <f t="shared" si="171"/>
        <v/>
      </c>
      <c r="Q1000" s="6" t="str">
        <f t="shared" si="167"/>
        <v/>
      </c>
      <c r="R1000" s="6" t="str">
        <f t="shared" si="172"/>
        <v/>
      </c>
      <c r="S1000" s="8" t="str">
        <f t="shared" si="173"/>
        <v/>
      </c>
      <c r="T1000" s="8" t="str">
        <f t="shared" si="174"/>
        <v/>
      </c>
    </row>
    <row r="1001" spans="1:20" x14ac:dyDescent="0.3">
      <c r="A1001" s="176">
        <v>999</v>
      </c>
      <c r="B1001" s="176" t="s">
        <v>7513</v>
      </c>
      <c r="E1001" s="6" t="str">
        <f t="shared" si="165"/>
        <v/>
      </c>
      <c r="I1001" t="str">
        <f t="shared" si="168"/>
        <v/>
      </c>
      <c r="J1001" t="str">
        <f t="shared" si="166"/>
        <v/>
      </c>
      <c r="K1001" t="str">
        <f t="shared" si="169"/>
        <v/>
      </c>
      <c r="L1001" s="6" t="str">
        <f t="shared" si="170"/>
        <v/>
      </c>
      <c r="N1001" s="201" t="s">
        <v>7521</v>
      </c>
      <c r="O1001" t="str">
        <f t="shared" si="175"/>
        <v/>
      </c>
      <c r="P1001" t="str">
        <f t="shared" si="171"/>
        <v/>
      </c>
      <c r="Q1001" s="6" t="str">
        <f t="shared" si="167"/>
        <v/>
      </c>
      <c r="R1001" s="6" t="str">
        <f t="shared" si="172"/>
        <v/>
      </c>
      <c r="S1001" s="8" t="str">
        <f t="shared" si="173"/>
        <v/>
      </c>
      <c r="T1001" s="8" t="str">
        <f t="shared" si="174"/>
        <v/>
      </c>
    </row>
    <row r="1002" spans="1:20" x14ac:dyDescent="0.3">
      <c r="A1002" s="176">
        <v>1000</v>
      </c>
      <c r="B1002" s="176" t="s">
        <v>7513</v>
      </c>
      <c r="E1002" s="6" t="str">
        <f t="shared" si="165"/>
        <v/>
      </c>
      <c r="I1002" t="str">
        <f t="shared" si="168"/>
        <v/>
      </c>
      <c r="J1002" t="str">
        <f t="shared" si="166"/>
        <v/>
      </c>
      <c r="K1002" t="str">
        <f t="shared" si="169"/>
        <v/>
      </c>
      <c r="L1002" s="6" t="str">
        <f t="shared" si="170"/>
        <v/>
      </c>
      <c r="N1002" s="201" t="s">
        <v>7521</v>
      </c>
      <c r="O1002" t="str">
        <f t="shared" si="175"/>
        <v/>
      </c>
      <c r="P1002" t="str">
        <f t="shared" si="171"/>
        <v/>
      </c>
      <c r="Q1002" s="6" t="str">
        <f t="shared" si="167"/>
        <v/>
      </c>
      <c r="R1002" s="6" t="str">
        <f t="shared" si="172"/>
        <v/>
      </c>
      <c r="S1002" s="8" t="str">
        <f t="shared" si="173"/>
        <v/>
      </c>
      <c r="T1002" s="8" t="str">
        <f t="shared" si="174"/>
        <v/>
      </c>
    </row>
    <row r="1003" spans="1:20" x14ac:dyDescent="0.3">
      <c r="A1003" s="176">
        <v>1001</v>
      </c>
      <c r="B1003" s="176" t="s">
        <v>7513</v>
      </c>
      <c r="E1003" s="6" t="str">
        <f t="shared" si="165"/>
        <v/>
      </c>
      <c r="I1003" t="str">
        <f t="shared" si="168"/>
        <v/>
      </c>
      <c r="J1003" t="str">
        <f t="shared" si="166"/>
        <v/>
      </c>
      <c r="K1003" t="str">
        <f t="shared" si="169"/>
        <v/>
      </c>
      <c r="L1003" s="6" t="str">
        <f t="shared" si="170"/>
        <v/>
      </c>
      <c r="N1003" s="201" t="s">
        <v>7521</v>
      </c>
      <c r="O1003" t="str">
        <f t="shared" si="175"/>
        <v/>
      </c>
      <c r="P1003" t="str">
        <f t="shared" si="171"/>
        <v/>
      </c>
      <c r="Q1003" s="6" t="str">
        <f t="shared" si="167"/>
        <v/>
      </c>
      <c r="R1003" s="6" t="str">
        <f t="shared" si="172"/>
        <v/>
      </c>
      <c r="S1003" s="8" t="str">
        <f t="shared" si="173"/>
        <v/>
      </c>
      <c r="T1003" s="8" t="str">
        <f t="shared" si="174"/>
        <v/>
      </c>
    </row>
    <row r="1004" spans="1:20" x14ac:dyDescent="0.3">
      <c r="A1004" s="176">
        <v>1002</v>
      </c>
      <c r="B1004" s="176" t="s">
        <v>7513</v>
      </c>
      <c r="E1004" s="6" t="str">
        <f t="shared" si="165"/>
        <v/>
      </c>
      <c r="I1004" t="str">
        <f t="shared" si="168"/>
        <v/>
      </c>
      <c r="J1004" t="str">
        <f t="shared" si="166"/>
        <v/>
      </c>
      <c r="K1004" t="str">
        <f t="shared" si="169"/>
        <v/>
      </c>
      <c r="L1004" s="6" t="str">
        <f t="shared" si="170"/>
        <v/>
      </c>
      <c r="N1004" s="201" t="s">
        <v>7521</v>
      </c>
      <c r="O1004" t="str">
        <f t="shared" si="175"/>
        <v/>
      </c>
      <c r="P1004" t="str">
        <f t="shared" si="171"/>
        <v/>
      </c>
      <c r="Q1004" s="6" t="str">
        <f t="shared" si="167"/>
        <v/>
      </c>
      <c r="R1004" s="6" t="str">
        <f t="shared" si="172"/>
        <v/>
      </c>
      <c r="S1004" s="8" t="str">
        <f t="shared" si="173"/>
        <v/>
      </c>
      <c r="T1004" s="8" t="str">
        <f t="shared" si="174"/>
        <v/>
      </c>
    </row>
    <row r="1005" spans="1:20" x14ac:dyDescent="0.3">
      <c r="A1005" s="176">
        <v>1003</v>
      </c>
      <c r="B1005" s="176" t="s">
        <v>7513</v>
      </c>
      <c r="E1005" s="6" t="str">
        <f t="shared" si="165"/>
        <v/>
      </c>
      <c r="I1005" t="str">
        <f t="shared" si="168"/>
        <v/>
      </c>
      <c r="J1005" t="str">
        <f t="shared" si="166"/>
        <v/>
      </c>
      <c r="K1005" t="str">
        <f t="shared" si="169"/>
        <v/>
      </c>
      <c r="L1005" s="6" t="str">
        <f t="shared" si="170"/>
        <v/>
      </c>
      <c r="N1005" s="201" t="s">
        <v>7521</v>
      </c>
      <c r="O1005" t="str">
        <f t="shared" si="175"/>
        <v/>
      </c>
      <c r="P1005" t="str">
        <f t="shared" si="171"/>
        <v/>
      </c>
      <c r="Q1005" s="6" t="str">
        <f t="shared" si="167"/>
        <v/>
      </c>
      <c r="R1005" s="6" t="str">
        <f t="shared" si="172"/>
        <v/>
      </c>
      <c r="S1005" s="8" t="str">
        <f t="shared" si="173"/>
        <v/>
      </c>
      <c r="T1005" s="8" t="str">
        <f t="shared" si="174"/>
        <v/>
      </c>
    </row>
    <row r="1006" spans="1:20" x14ac:dyDescent="0.3">
      <c r="A1006" s="176">
        <v>1004</v>
      </c>
      <c r="B1006" s="176" t="s">
        <v>7513</v>
      </c>
      <c r="E1006" s="6" t="str">
        <f t="shared" si="165"/>
        <v/>
      </c>
      <c r="I1006" t="str">
        <f t="shared" si="168"/>
        <v/>
      </c>
      <c r="J1006" t="str">
        <f t="shared" si="166"/>
        <v/>
      </c>
      <c r="K1006" t="str">
        <f t="shared" si="169"/>
        <v/>
      </c>
      <c r="L1006" s="6" t="str">
        <f t="shared" si="170"/>
        <v/>
      </c>
      <c r="N1006" s="201" t="s">
        <v>7521</v>
      </c>
      <c r="O1006" t="str">
        <f t="shared" si="175"/>
        <v/>
      </c>
      <c r="P1006" t="str">
        <f t="shared" si="171"/>
        <v/>
      </c>
      <c r="Q1006" s="6" t="str">
        <f t="shared" si="167"/>
        <v/>
      </c>
      <c r="R1006" s="6" t="str">
        <f t="shared" si="172"/>
        <v/>
      </c>
      <c r="S1006" s="8" t="str">
        <f t="shared" si="173"/>
        <v/>
      </c>
      <c r="T1006" s="8" t="str">
        <f t="shared" si="174"/>
        <v/>
      </c>
    </row>
    <row r="1007" spans="1:20" x14ac:dyDescent="0.3">
      <c r="A1007" s="176">
        <v>1005</v>
      </c>
      <c r="B1007" s="176" t="s">
        <v>7513</v>
      </c>
      <c r="E1007" s="6" t="str">
        <f t="shared" si="165"/>
        <v/>
      </c>
      <c r="I1007" t="str">
        <f t="shared" si="168"/>
        <v/>
      </c>
      <c r="J1007" t="str">
        <f t="shared" si="166"/>
        <v/>
      </c>
      <c r="K1007" t="str">
        <f t="shared" si="169"/>
        <v/>
      </c>
      <c r="L1007" s="6" t="str">
        <f t="shared" si="170"/>
        <v/>
      </c>
      <c r="N1007" s="201" t="s">
        <v>7521</v>
      </c>
      <c r="O1007" t="str">
        <f t="shared" si="175"/>
        <v/>
      </c>
      <c r="P1007" t="str">
        <f t="shared" si="171"/>
        <v/>
      </c>
      <c r="Q1007" s="6" t="str">
        <f t="shared" si="167"/>
        <v/>
      </c>
      <c r="R1007" s="6" t="str">
        <f t="shared" si="172"/>
        <v/>
      </c>
      <c r="S1007" s="8" t="str">
        <f t="shared" si="173"/>
        <v/>
      </c>
      <c r="T1007" s="8" t="str">
        <f t="shared" si="174"/>
        <v/>
      </c>
    </row>
    <row r="1008" spans="1:20" x14ac:dyDescent="0.3">
      <c r="A1008" s="176">
        <v>1006</v>
      </c>
      <c r="B1008" s="176" t="s">
        <v>7513</v>
      </c>
      <c r="E1008" s="6" t="str">
        <f t="shared" si="165"/>
        <v/>
      </c>
      <c r="I1008" t="str">
        <f t="shared" si="168"/>
        <v/>
      </c>
      <c r="J1008" t="str">
        <f t="shared" si="166"/>
        <v/>
      </c>
      <c r="K1008" t="str">
        <f t="shared" si="169"/>
        <v/>
      </c>
      <c r="L1008" s="6" t="str">
        <f t="shared" si="170"/>
        <v/>
      </c>
      <c r="N1008" s="201" t="s">
        <v>7521</v>
      </c>
      <c r="O1008" t="str">
        <f t="shared" si="175"/>
        <v/>
      </c>
      <c r="P1008" t="str">
        <f t="shared" si="171"/>
        <v/>
      </c>
      <c r="Q1008" s="6" t="str">
        <f t="shared" si="167"/>
        <v/>
      </c>
      <c r="R1008" s="6" t="str">
        <f t="shared" si="172"/>
        <v/>
      </c>
      <c r="S1008" s="8" t="str">
        <f t="shared" si="173"/>
        <v/>
      </c>
      <c r="T1008" s="8" t="str">
        <f t="shared" si="174"/>
        <v/>
      </c>
    </row>
    <row r="1009" spans="1:20" x14ac:dyDescent="0.3">
      <c r="A1009" s="176">
        <v>1007</v>
      </c>
      <c r="B1009" s="176" t="s">
        <v>7513</v>
      </c>
      <c r="E1009" s="6" t="str">
        <f t="shared" si="165"/>
        <v/>
      </c>
      <c r="I1009" t="str">
        <f t="shared" si="168"/>
        <v/>
      </c>
      <c r="J1009" t="str">
        <f t="shared" si="166"/>
        <v/>
      </c>
      <c r="K1009" t="str">
        <f t="shared" si="169"/>
        <v/>
      </c>
      <c r="L1009" s="6" t="str">
        <f t="shared" si="170"/>
        <v/>
      </c>
      <c r="N1009" s="201" t="s">
        <v>7521</v>
      </c>
      <c r="O1009" t="str">
        <f t="shared" si="175"/>
        <v/>
      </c>
      <c r="P1009" t="str">
        <f t="shared" si="171"/>
        <v/>
      </c>
      <c r="Q1009" s="6" t="str">
        <f t="shared" si="167"/>
        <v/>
      </c>
      <c r="R1009" s="6" t="str">
        <f t="shared" si="172"/>
        <v/>
      </c>
      <c r="S1009" s="8" t="str">
        <f t="shared" si="173"/>
        <v/>
      </c>
      <c r="T1009" s="8" t="str">
        <f t="shared" si="174"/>
        <v/>
      </c>
    </row>
    <row r="1010" spans="1:20" x14ac:dyDescent="0.3">
      <c r="A1010" s="176">
        <v>1008</v>
      </c>
      <c r="B1010" s="176" t="s">
        <v>7513</v>
      </c>
      <c r="E1010" s="6" t="str">
        <f t="shared" si="165"/>
        <v/>
      </c>
      <c r="I1010" t="str">
        <f t="shared" si="168"/>
        <v/>
      </c>
      <c r="J1010" t="str">
        <f t="shared" si="166"/>
        <v/>
      </c>
      <c r="K1010" t="str">
        <f t="shared" si="169"/>
        <v/>
      </c>
      <c r="L1010" s="6" t="str">
        <f t="shared" si="170"/>
        <v/>
      </c>
      <c r="N1010" s="201" t="s">
        <v>7521</v>
      </c>
      <c r="O1010" t="str">
        <f t="shared" si="175"/>
        <v/>
      </c>
      <c r="P1010" t="str">
        <f t="shared" si="171"/>
        <v/>
      </c>
      <c r="Q1010" s="6" t="str">
        <f t="shared" si="167"/>
        <v/>
      </c>
      <c r="R1010" s="6" t="str">
        <f t="shared" si="172"/>
        <v/>
      </c>
      <c r="S1010" s="8" t="str">
        <f t="shared" si="173"/>
        <v/>
      </c>
      <c r="T1010" s="8" t="str">
        <f t="shared" si="174"/>
        <v/>
      </c>
    </row>
    <row r="1011" spans="1:20" x14ac:dyDescent="0.3">
      <c r="A1011" s="176">
        <v>1009</v>
      </c>
      <c r="B1011" s="176" t="s">
        <v>7513</v>
      </c>
      <c r="E1011" s="6" t="str">
        <f t="shared" si="165"/>
        <v/>
      </c>
      <c r="I1011" t="str">
        <f t="shared" si="168"/>
        <v/>
      </c>
      <c r="J1011" t="str">
        <f t="shared" si="166"/>
        <v/>
      </c>
      <c r="K1011" t="str">
        <f t="shared" si="169"/>
        <v/>
      </c>
      <c r="L1011" s="6" t="str">
        <f t="shared" si="170"/>
        <v/>
      </c>
      <c r="N1011" s="201" t="s">
        <v>7521</v>
      </c>
      <c r="O1011" t="str">
        <f t="shared" si="175"/>
        <v/>
      </c>
      <c r="P1011" t="str">
        <f t="shared" si="171"/>
        <v/>
      </c>
      <c r="Q1011" s="6" t="str">
        <f t="shared" si="167"/>
        <v/>
      </c>
      <c r="R1011" s="6" t="str">
        <f t="shared" si="172"/>
        <v/>
      </c>
      <c r="S1011" s="8" t="str">
        <f t="shared" si="173"/>
        <v/>
      </c>
      <c r="T1011" s="8" t="str">
        <f t="shared" si="174"/>
        <v/>
      </c>
    </row>
    <row r="1012" spans="1:20" x14ac:dyDescent="0.3">
      <c r="A1012" s="176">
        <v>1010</v>
      </c>
      <c r="B1012" s="176" t="s">
        <v>7513</v>
      </c>
      <c r="E1012" s="6" t="str">
        <f t="shared" si="165"/>
        <v/>
      </c>
      <c r="I1012" t="str">
        <f t="shared" si="168"/>
        <v/>
      </c>
      <c r="J1012" t="str">
        <f t="shared" si="166"/>
        <v/>
      </c>
      <c r="K1012" t="str">
        <f t="shared" si="169"/>
        <v/>
      </c>
      <c r="L1012" s="6" t="str">
        <f t="shared" si="170"/>
        <v/>
      </c>
      <c r="N1012" s="201" t="s">
        <v>7521</v>
      </c>
      <c r="O1012" t="str">
        <f t="shared" si="175"/>
        <v/>
      </c>
      <c r="P1012" t="str">
        <f t="shared" si="171"/>
        <v/>
      </c>
      <c r="Q1012" s="6" t="str">
        <f t="shared" si="167"/>
        <v/>
      </c>
      <c r="R1012" s="6" t="str">
        <f t="shared" si="172"/>
        <v/>
      </c>
      <c r="S1012" s="8" t="str">
        <f t="shared" si="173"/>
        <v/>
      </c>
      <c r="T1012" s="8" t="str">
        <f t="shared" si="174"/>
        <v/>
      </c>
    </row>
    <row r="1013" spans="1:20" x14ac:dyDescent="0.3">
      <c r="A1013" s="176">
        <v>1011</v>
      </c>
      <c r="B1013" s="176" t="s">
        <v>7513</v>
      </c>
      <c r="E1013" s="6" t="str">
        <f t="shared" si="165"/>
        <v/>
      </c>
      <c r="I1013" t="str">
        <f t="shared" si="168"/>
        <v/>
      </c>
      <c r="J1013" t="str">
        <f t="shared" si="166"/>
        <v/>
      </c>
      <c r="K1013" t="str">
        <f t="shared" si="169"/>
        <v/>
      </c>
      <c r="L1013" s="6" t="str">
        <f t="shared" si="170"/>
        <v/>
      </c>
      <c r="N1013" s="201" t="s">
        <v>7521</v>
      </c>
      <c r="O1013" t="str">
        <f t="shared" si="175"/>
        <v/>
      </c>
      <c r="P1013" t="str">
        <f t="shared" si="171"/>
        <v/>
      </c>
      <c r="Q1013" s="6" t="str">
        <f t="shared" si="167"/>
        <v/>
      </c>
      <c r="R1013" s="6" t="str">
        <f t="shared" si="172"/>
        <v/>
      </c>
      <c r="S1013" s="8" t="str">
        <f t="shared" si="173"/>
        <v/>
      </c>
      <c r="T1013" s="8" t="str">
        <f t="shared" si="174"/>
        <v/>
      </c>
    </row>
    <row r="1014" spans="1:20" x14ac:dyDescent="0.3">
      <c r="A1014" s="176">
        <v>1012</v>
      </c>
      <c r="B1014" s="176" t="s">
        <v>7513</v>
      </c>
      <c r="E1014" s="6" t="str">
        <f t="shared" si="165"/>
        <v/>
      </c>
      <c r="I1014" t="str">
        <f t="shared" si="168"/>
        <v/>
      </c>
      <c r="J1014" t="str">
        <f t="shared" si="166"/>
        <v/>
      </c>
      <c r="K1014" t="str">
        <f t="shared" si="169"/>
        <v/>
      </c>
      <c r="L1014" s="6" t="str">
        <f t="shared" si="170"/>
        <v/>
      </c>
      <c r="N1014" s="201" t="s">
        <v>7521</v>
      </c>
      <c r="O1014" t="str">
        <f t="shared" si="175"/>
        <v/>
      </c>
      <c r="P1014" t="str">
        <f t="shared" si="171"/>
        <v/>
      </c>
      <c r="Q1014" s="6" t="str">
        <f t="shared" si="167"/>
        <v/>
      </c>
      <c r="R1014" s="6" t="str">
        <f t="shared" si="172"/>
        <v/>
      </c>
      <c r="S1014" s="8" t="str">
        <f t="shared" si="173"/>
        <v/>
      </c>
      <c r="T1014" s="8" t="str">
        <f t="shared" si="174"/>
        <v/>
      </c>
    </row>
    <row r="1015" spans="1:20" x14ac:dyDescent="0.3">
      <c r="A1015" s="176">
        <v>1013</v>
      </c>
      <c r="B1015" s="176" t="s">
        <v>7513</v>
      </c>
      <c r="E1015" s="6" t="str">
        <f t="shared" si="165"/>
        <v/>
      </c>
      <c r="I1015" t="str">
        <f t="shared" si="168"/>
        <v/>
      </c>
      <c r="J1015" t="str">
        <f t="shared" si="166"/>
        <v/>
      </c>
      <c r="K1015" t="str">
        <f t="shared" si="169"/>
        <v/>
      </c>
      <c r="L1015" s="6" t="str">
        <f t="shared" si="170"/>
        <v/>
      </c>
      <c r="N1015" s="201" t="s">
        <v>7521</v>
      </c>
      <c r="O1015" t="str">
        <f t="shared" si="175"/>
        <v/>
      </c>
      <c r="P1015" t="str">
        <f t="shared" si="171"/>
        <v/>
      </c>
      <c r="Q1015" s="6" t="str">
        <f t="shared" si="167"/>
        <v/>
      </c>
      <c r="R1015" s="6" t="str">
        <f t="shared" si="172"/>
        <v/>
      </c>
      <c r="S1015" s="8" t="str">
        <f t="shared" si="173"/>
        <v/>
      </c>
      <c r="T1015" s="8" t="str">
        <f t="shared" si="174"/>
        <v/>
      </c>
    </row>
    <row r="1016" spans="1:20" x14ac:dyDescent="0.3">
      <c r="A1016" s="176">
        <v>1014</v>
      </c>
      <c r="B1016" s="176" t="s">
        <v>7513</v>
      </c>
      <c r="E1016" s="6" t="str">
        <f t="shared" si="165"/>
        <v/>
      </c>
      <c r="I1016" t="str">
        <f t="shared" si="168"/>
        <v/>
      </c>
      <c r="J1016" t="str">
        <f t="shared" si="166"/>
        <v/>
      </c>
      <c r="K1016" t="str">
        <f t="shared" si="169"/>
        <v/>
      </c>
      <c r="L1016" s="6" t="str">
        <f t="shared" si="170"/>
        <v/>
      </c>
      <c r="N1016" s="201" t="s">
        <v>7521</v>
      </c>
      <c r="O1016" t="str">
        <f t="shared" si="175"/>
        <v/>
      </c>
      <c r="P1016" t="str">
        <f t="shared" si="171"/>
        <v/>
      </c>
      <c r="Q1016" s="6" t="str">
        <f t="shared" si="167"/>
        <v/>
      </c>
      <c r="R1016" s="6" t="str">
        <f t="shared" si="172"/>
        <v/>
      </c>
      <c r="S1016" s="8" t="str">
        <f t="shared" si="173"/>
        <v/>
      </c>
      <c r="T1016" s="8" t="str">
        <f t="shared" si="174"/>
        <v/>
      </c>
    </row>
    <row r="1017" spans="1:20" x14ac:dyDescent="0.3">
      <c r="A1017" s="176">
        <v>1015</v>
      </c>
      <c r="B1017" s="176" t="s">
        <v>7513</v>
      </c>
      <c r="E1017" s="6" t="str">
        <f t="shared" si="165"/>
        <v/>
      </c>
      <c r="I1017" t="str">
        <f t="shared" si="168"/>
        <v/>
      </c>
      <c r="J1017" t="str">
        <f t="shared" si="166"/>
        <v/>
      </c>
      <c r="K1017" t="str">
        <f t="shared" si="169"/>
        <v/>
      </c>
      <c r="L1017" s="6" t="str">
        <f t="shared" si="170"/>
        <v/>
      </c>
      <c r="N1017" s="201" t="s">
        <v>7521</v>
      </c>
      <c r="O1017" t="str">
        <f t="shared" si="175"/>
        <v/>
      </c>
      <c r="P1017" t="str">
        <f t="shared" si="171"/>
        <v/>
      </c>
      <c r="Q1017" s="6" t="str">
        <f t="shared" si="167"/>
        <v/>
      </c>
      <c r="R1017" s="6" t="str">
        <f t="shared" si="172"/>
        <v/>
      </c>
      <c r="S1017" s="8" t="str">
        <f t="shared" si="173"/>
        <v/>
      </c>
      <c r="T1017" s="8" t="str">
        <f t="shared" si="174"/>
        <v/>
      </c>
    </row>
    <row r="1018" spans="1:20" x14ac:dyDescent="0.3">
      <c r="A1018" s="176">
        <v>1016</v>
      </c>
      <c r="B1018" s="176" t="s">
        <v>7513</v>
      </c>
      <c r="E1018" s="6" t="str">
        <f t="shared" si="165"/>
        <v/>
      </c>
      <c r="I1018" t="str">
        <f t="shared" si="168"/>
        <v/>
      </c>
      <c r="J1018" t="str">
        <f t="shared" si="166"/>
        <v/>
      </c>
      <c r="K1018" t="str">
        <f t="shared" si="169"/>
        <v/>
      </c>
      <c r="L1018" s="6" t="str">
        <f t="shared" si="170"/>
        <v/>
      </c>
      <c r="N1018" s="201" t="s">
        <v>7521</v>
      </c>
      <c r="O1018" t="str">
        <f t="shared" si="175"/>
        <v/>
      </c>
      <c r="P1018" t="str">
        <f t="shared" si="171"/>
        <v/>
      </c>
      <c r="Q1018" s="6" t="str">
        <f t="shared" si="167"/>
        <v/>
      </c>
      <c r="R1018" s="6" t="str">
        <f t="shared" si="172"/>
        <v/>
      </c>
      <c r="S1018" s="8" t="str">
        <f t="shared" si="173"/>
        <v/>
      </c>
      <c r="T1018" s="8" t="str">
        <f t="shared" si="174"/>
        <v/>
      </c>
    </row>
    <row r="1019" spans="1:20" x14ac:dyDescent="0.3">
      <c r="A1019" s="176">
        <v>1017</v>
      </c>
      <c r="B1019" s="176" t="s">
        <v>7513</v>
      </c>
      <c r="E1019" s="6" t="str">
        <f t="shared" si="165"/>
        <v/>
      </c>
      <c r="I1019" t="str">
        <f t="shared" si="168"/>
        <v/>
      </c>
      <c r="J1019" t="str">
        <f t="shared" si="166"/>
        <v/>
      </c>
      <c r="K1019" t="str">
        <f t="shared" si="169"/>
        <v/>
      </c>
      <c r="L1019" s="6" t="str">
        <f t="shared" si="170"/>
        <v/>
      </c>
      <c r="N1019" s="201" t="s">
        <v>7521</v>
      </c>
      <c r="O1019" t="str">
        <f t="shared" si="175"/>
        <v/>
      </c>
      <c r="P1019" t="str">
        <f t="shared" si="171"/>
        <v/>
      </c>
      <c r="Q1019" s="6" t="str">
        <f t="shared" si="167"/>
        <v/>
      </c>
      <c r="R1019" s="6" t="str">
        <f t="shared" si="172"/>
        <v/>
      </c>
      <c r="S1019" s="8" t="str">
        <f t="shared" si="173"/>
        <v/>
      </c>
      <c r="T1019" s="8" t="str">
        <f t="shared" si="174"/>
        <v/>
      </c>
    </row>
    <row r="1020" spans="1:20" x14ac:dyDescent="0.3">
      <c r="A1020" s="176">
        <v>1018</v>
      </c>
      <c r="B1020" s="176" t="s">
        <v>7513</v>
      </c>
      <c r="E1020" s="6" t="str">
        <f t="shared" si="165"/>
        <v/>
      </c>
      <c r="I1020" t="str">
        <f t="shared" si="168"/>
        <v/>
      </c>
      <c r="J1020" t="str">
        <f t="shared" si="166"/>
        <v/>
      </c>
      <c r="K1020" t="str">
        <f t="shared" si="169"/>
        <v/>
      </c>
      <c r="L1020" s="6" t="str">
        <f t="shared" si="170"/>
        <v/>
      </c>
      <c r="N1020" s="201" t="s">
        <v>7521</v>
      </c>
      <c r="O1020" t="str">
        <f t="shared" si="175"/>
        <v/>
      </c>
      <c r="P1020" t="str">
        <f t="shared" si="171"/>
        <v/>
      </c>
      <c r="Q1020" s="6" t="str">
        <f t="shared" si="167"/>
        <v/>
      </c>
      <c r="R1020" s="6" t="str">
        <f t="shared" si="172"/>
        <v/>
      </c>
      <c r="S1020" s="8" t="str">
        <f t="shared" si="173"/>
        <v/>
      </c>
      <c r="T1020" s="8" t="str">
        <f t="shared" si="174"/>
        <v/>
      </c>
    </row>
    <row r="1021" spans="1:20" x14ac:dyDescent="0.3">
      <c r="A1021" s="176">
        <v>1019</v>
      </c>
      <c r="B1021" s="176" t="s">
        <v>7513</v>
      </c>
      <c r="E1021" s="6" t="str">
        <f t="shared" si="165"/>
        <v/>
      </c>
      <c r="I1021" t="str">
        <f t="shared" si="168"/>
        <v/>
      </c>
      <c r="J1021" t="str">
        <f t="shared" si="166"/>
        <v/>
      </c>
      <c r="K1021" t="str">
        <f t="shared" si="169"/>
        <v/>
      </c>
      <c r="L1021" s="6" t="str">
        <f t="shared" si="170"/>
        <v/>
      </c>
      <c r="N1021" s="201" t="s">
        <v>7521</v>
      </c>
      <c r="O1021" t="str">
        <f t="shared" si="175"/>
        <v/>
      </c>
      <c r="P1021" t="str">
        <f t="shared" si="171"/>
        <v/>
      </c>
      <c r="Q1021" s="6" t="str">
        <f t="shared" si="167"/>
        <v/>
      </c>
      <c r="R1021" s="6" t="str">
        <f t="shared" si="172"/>
        <v/>
      </c>
      <c r="S1021" s="8" t="str">
        <f t="shared" si="173"/>
        <v/>
      </c>
      <c r="T1021" s="8" t="str">
        <f t="shared" si="174"/>
        <v/>
      </c>
    </row>
    <row r="1022" spans="1:20" x14ac:dyDescent="0.3">
      <c r="A1022" s="176">
        <v>1020</v>
      </c>
      <c r="B1022" s="176" t="s">
        <v>7513</v>
      </c>
      <c r="E1022" s="6" t="str">
        <f t="shared" si="165"/>
        <v/>
      </c>
      <c r="I1022" t="str">
        <f t="shared" si="168"/>
        <v/>
      </c>
      <c r="J1022" t="str">
        <f t="shared" si="166"/>
        <v/>
      </c>
      <c r="K1022" t="str">
        <f t="shared" si="169"/>
        <v/>
      </c>
      <c r="L1022" s="6" t="str">
        <f t="shared" si="170"/>
        <v/>
      </c>
      <c r="N1022" s="201" t="s">
        <v>7521</v>
      </c>
      <c r="O1022" t="str">
        <f t="shared" si="175"/>
        <v/>
      </c>
      <c r="P1022" t="str">
        <f t="shared" si="171"/>
        <v/>
      </c>
      <c r="Q1022" s="6" t="str">
        <f t="shared" si="167"/>
        <v/>
      </c>
      <c r="R1022" s="6" t="str">
        <f t="shared" si="172"/>
        <v/>
      </c>
      <c r="S1022" s="8" t="str">
        <f t="shared" si="173"/>
        <v/>
      </c>
      <c r="T1022" s="8" t="str">
        <f t="shared" si="174"/>
        <v/>
      </c>
    </row>
    <row r="1023" spans="1:20" x14ac:dyDescent="0.3">
      <c r="A1023" s="176">
        <v>1021</v>
      </c>
      <c r="B1023" s="176" t="s">
        <v>7513</v>
      </c>
      <c r="E1023" s="6" t="str">
        <f t="shared" si="165"/>
        <v/>
      </c>
      <c r="I1023" t="str">
        <f t="shared" si="168"/>
        <v/>
      </c>
      <c r="J1023" t="str">
        <f t="shared" si="166"/>
        <v/>
      </c>
      <c r="K1023" t="str">
        <f t="shared" si="169"/>
        <v/>
      </c>
      <c r="L1023" s="6" t="str">
        <f t="shared" si="170"/>
        <v/>
      </c>
      <c r="N1023" s="201" t="s">
        <v>7521</v>
      </c>
      <c r="O1023" t="str">
        <f t="shared" si="175"/>
        <v/>
      </c>
      <c r="P1023" t="str">
        <f t="shared" si="171"/>
        <v/>
      </c>
      <c r="Q1023" s="6" t="str">
        <f t="shared" si="167"/>
        <v/>
      </c>
      <c r="R1023" s="6" t="str">
        <f t="shared" si="172"/>
        <v/>
      </c>
      <c r="S1023" s="8" t="str">
        <f t="shared" si="173"/>
        <v/>
      </c>
      <c r="T1023" s="8" t="str">
        <f t="shared" si="174"/>
        <v/>
      </c>
    </row>
    <row r="1024" spans="1:20" x14ac:dyDescent="0.3">
      <c r="A1024" s="176">
        <v>1022</v>
      </c>
      <c r="B1024" s="176" t="s">
        <v>7513</v>
      </c>
      <c r="E1024" s="6" t="str">
        <f t="shared" si="165"/>
        <v/>
      </c>
      <c r="I1024" t="str">
        <f t="shared" si="168"/>
        <v/>
      </c>
      <c r="J1024" t="str">
        <f t="shared" si="166"/>
        <v/>
      </c>
      <c r="K1024" t="str">
        <f t="shared" si="169"/>
        <v/>
      </c>
      <c r="L1024" s="6" t="str">
        <f t="shared" si="170"/>
        <v/>
      </c>
      <c r="N1024" s="201" t="s">
        <v>7521</v>
      </c>
      <c r="O1024" t="str">
        <f t="shared" si="175"/>
        <v/>
      </c>
      <c r="P1024" t="str">
        <f t="shared" si="171"/>
        <v/>
      </c>
      <c r="Q1024" s="6" t="str">
        <f t="shared" si="167"/>
        <v/>
      </c>
      <c r="R1024" s="6" t="str">
        <f t="shared" si="172"/>
        <v/>
      </c>
      <c r="S1024" s="8" t="str">
        <f t="shared" si="173"/>
        <v/>
      </c>
      <c r="T1024" s="8" t="str">
        <f t="shared" si="174"/>
        <v/>
      </c>
    </row>
    <row r="1025" spans="1:20" x14ac:dyDescent="0.3">
      <c r="A1025" s="176">
        <v>1023</v>
      </c>
      <c r="B1025" s="176" t="s">
        <v>7513</v>
      </c>
      <c r="E1025" s="6" t="str">
        <f t="shared" si="165"/>
        <v/>
      </c>
      <c r="I1025" t="str">
        <f t="shared" si="168"/>
        <v/>
      </c>
      <c r="J1025" t="str">
        <f t="shared" si="166"/>
        <v/>
      </c>
      <c r="K1025" t="str">
        <f t="shared" si="169"/>
        <v/>
      </c>
      <c r="L1025" s="6" t="str">
        <f t="shared" si="170"/>
        <v/>
      </c>
      <c r="N1025" s="201" t="s">
        <v>7521</v>
      </c>
      <c r="O1025" t="str">
        <f t="shared" si="175"/>
        <v/>
      </c>
      <c r="P1025" t="str">
        <f t="shared" si="171"/>
        <v/>
      </c>
      <c r="Q1025" s="6" t="str">
        <f t="shared" si="167"/>
        <v/>
      </c>
      <c r="R1025" s="6" t="str">
        <f t="shared" si="172"/>
        <v/>
      </c>
      <c r="S1025" s="8" t="str">
        <f t="shared" si="173"/>
        <v/>
      </c>
      <c r="T1025" s="8" t="str">
        <f t="shared" si="174"/>
        <v/>
      </c>
    </row>
    <row r="1026" spans="1:20" x14ac:dyDescent="0.3">
      <c r="A1026" s="176">
        <v>1024</v>
      </c>
      <c r="B1026" s="176" t="s">
        <v>7513</v>
      </c>
      <c r="E1026" s="6" t="str">
        <f t="shared" si="165"/>
        <v/>
      </c>
      <c r="I1026" t="str">
        <f t="shared" si="168"/>
        <v/>
      </c>
      <c r="J1026" t="str">
        <f t="shared" si="166"/>
        <v/>
      </c>
      <c r="K1026" t="str">
        <f t="shared" si="169"/>
        <v/>
      </c>
      <c r="L1026" s="6" t="str">
        <f t="shared" si="170"/>
        <v/>
      </c>
      <c r="N1026" s="201" t="s">
        <v>7521</v>
      </c>
      <c r="O1026" t="str">
        <f t="shared" si="175"/>
        <v/>
      </c>
      <c r="P1026" t="str">
        <f t="shared" si="171"/>
        <v/>
      </c>
      <c r="Q1026" s="6" t="str">
        <f t="shared" si="167"/>
        <v/>
      </c>
      <c r="R1026" s="6" t="str">
        <f t="shared" si="172"/>
        <v/>
      </c>
      <c r="S1026" s="8" t="str">
        <f t="shared" si="173"/>
        <v/>
      </c>
      <c r="T1026" s="8" t="str">
        <f t="shared" si="174"/>
        <v/>
      </c>
    </row>
    <row r="1027" spans="1:20" x14ac:dyDescent="0.3">
      <c r="A1027" s="176">
        <v>1025</v>
      </c>
      <c r="B1027" s="176" t="s">
        <v>7513</v>
      </c>
      <c r="E1027" s="6" t="str">
        <f t="shared" ref="E1027:E1090" si="176">IFERROR(VLOOKUP(D1027,Rate,3,FALSE),"")</f>
        <v/>
      </c>
      <c r="I1027" t="str">
        <f t="shared" si="168"/>
        <v/>
      </c>
      <c r="J1027" t="str">
        <f t="shared" ref="J1027:J1090" si="177">IFERROR(VLOOKUP(B1027,ExchangeFee,2,FALSE)*I1027,"")</f>
        <v/>
      </c>
      <c r="K1027" t="str">
        <f t="shared" si="169"/>
        <v/>
      </c>
      <c r="L1027" s="6" t="str">
        <f t="shared" si="170"/>
        <v/>
      </c>
      <c r="N1027" s="201" t="s">
        <v>7521</v>
      </c>
      <c r="O1027" t="str">
        <f t="shared" si="175"/>
        <v/>
      </c>
      <c r="P1027" t="str">
        <f t="shared" si="171"/>
        <v/>
      </c>
      <c r="Q1027" s="6" t="str">
        <f t="shared" ref="Q1027:Q1090" si="178">IFERROR(VLOOKUP(B1027,ExchangeFee,2,FALSE)*P1027,"")</f>
        <v/>
      </c>
      <c r="R1027" s="6" t="str">
        <f t="shared" si="172"/>
        <v/>
      </c>
      <c r="S1027" s="8" t="str">
        <f t="shared" si="173"/>
        <v/>
      </c>
      <c r="T1027" s="8" t="str">
        <f t="shared" si="174"/>
        <v/>
      </c>
    </row>
    <row r="1028" spans="1:20" x14ac:dyDescent="0.3">
      <c r="A1028" s="176">
        <v>1026</v>
      </c>
      <c r="B1028" s="176" t="s">
        <v>7513</v>
      </c>
      <c r="E1028" s="6" t="str">
        <f t="shared" si="176"/>
        <v/>
      </c>
      <c r="I1028" t="str">
        <f t="shared" ref="I1028:I1091" si="179">IFERROR(H1028/G1028,"")</f>
        <v/>
      </c>
      <c r="J1028" t="str">
        <f t="shared" si="177"/>
        <v/>
      </c>
      <c r="K1028" t="str">
        <f t="shared" ref="K1028:K1091" si="180">IFERROR(I1028-J1028,"")</f>
        <v/>
      </c>
      <c r="L1028" s="6" t="str">
        <f t="shared" ref="L1028:L1091" si="181">IFERROR(K1028*G1028,"")</f>
        <v/>
      </c>
      <c r="N1028" s="201" t="s">
        <v>7521</v>
      </c>
      <c r="O1028" t="str">
        <f t="shared" si="175"/>
        <v/>
      </c>
      <c r="P1028" t="str">
        <f t="shared" ref="P1028:P1091" si="182">IFERROR(O1028*N1028,"")</f>
        <v/>
      </c>
      <c r="Q1028" s="6" t="str">
        <f t="shared" si="178"/>
        <v/>
      </c>
      <c r="R1028" s="6" t="str">
        <f t="shared" ref="R1028:R1091" si="183">IFERROR(P1028-Q1028,"")</f>
        <v/>
      </c>
      <c r="S1028" s="8" t="str">
        <f t="shared" ref="S1028:S1091" si="184">IFERROR((N1028-G1028)/G1028,"")</f>
        <v/>
      </c>
      <c r="T1028" s="8" t="str">
        <f t="shared" ref="T1028:T1091" si="185">IFERROR((R1028-H1028)/H1028,"")</f>
        <v/>
      </c>
    </row>
    <row r="1029" spans="1:20" x14ac:dyDescent="0.3">
      <c r="A1029" s="176">
        <v>1027</v>
      </c>
      <c r="B1029" s="176" t="s">
        <v>7513</v>
      </c>
      <c r="E1029" s="6" t="str">
        <f t="shared" si="176"/>
        <v/>
      </c>
      <c r="I1029" t="str">
        <f t="shared" si="179"/>
        <v/>
      </c>
      <c r="J1029" t="str">
        <f t="shared" si="177"/>
        <v/>
      </c>
      <c r="K1029" t="str">
        <f t="shared" si="180"/>
        <v/>
      </c>
      <c r="L1029" s="6" t="str">
        <f t="shared" si="181"/>
        <v/>
      </c>
      <c r="N1029" s="201" t="s">
        <v>7521</v>
      </c>
      <c r="O1029" t="str">
        <f t="shared" ref="O1029:O1092" si="186">K1029</f>
        <v/>
      </c>
      <c r="P1029" t="str">
        <f t="shared" si="182"/>
        <v/>
      </c>
      <c r="Q1029" s="6" t="str">
        <f t="shared" si="178"/>
        <v/>
      </c>
      <c r="R1029" s="6" t="str">
        <f t="shared" si="183"/>
        <v/>
      </c>
      <c r="S1029" s="8" t="str">
        <f t="shared" si="184"/>
        <v/>
      </c>
      <c r="T1029" s="8" t="str">
        <f t="shared" si="185"/>
        <v/>
      </c>
    </row>
    <row r="1030" spans="1:20" x14ac:dyDescent="0.3">
      <c r="A1030" s="176">
        <v>1028</v>
      </c>
      <c r="B1030" s="176" t="s">
        <v>7513</v>
      </c>
      <c r="E1030" s="6" t="str">
        <f t="shared" si="176"/>
        <v/>
      </c>
      <c r="I1030" t="str">
        <f t="shared" si="179"/>
        <v/>
      </c>
      <c r="J1030" t="str">
        <f t="shared" si="177"/>
        <v/>
      </c>
      <c r="K1030" t="str">
        <f t="shared" si="180"/>
        <v/>
      </c>
      <c r="L1030" s="6" t="str">
        <f t="shared" si="181"/>
        <v/>
      </c>
      <c r="N1030" s="201" t="s">
        <v>7521</v>
      </c>
      <c r="O1030" t="str">
        <f t="shared" si="186"/>
        <v/>
      </c>
      <c r="P1030" t="str">
        <f t="shared" si="182"/>
        <v/>
      </c>
      <c r="Q1030" s="6" t="str">
        <f t="shared" si="178"/>
        <v/>
      </c>
      <c r="R1030" s="6" t="str">
        <f t="shared" si="183"/>
        <v/>
      </c>
      <c r="S1030" s="8" t="str">
        <f t="shared" si="184"/>
        <v/>
      </c>
      <c r="T1030" s="8" t="str">
        <f t="shared" si="185"/>
        <v/>
      </c>
    </row>
    <row r="1031" spans="1:20" x14ac:dyDescent="0.3">
      <c r="A1031" s="176">
        <v>1029</v>
      </c>
      <c r="B1031" s="176" t="s">
        <v>7513</v>
      </c>
      <c r="E1031" s="6" t="str">
        <f t="shared" si="176"/>
        <v/>
      </c>
      <c r="I1031" t="str">
        <f t="shared" si="179"/>
        <v/>
      </c>
      <c r="J1031" t="str">
        <f t="shared" si="177"/>
        <v/>
      </c>
      <c r="K1031" t="str">
        <f t="shared" si="180"/>
        <v/>
      </c>
      <c r="L1031" s="6" t="str">
        <f t="shared" si="181"/>
        <v/>
      </c>
      <c r="N1031" s="201" t="s">
        <v>7521</v>
      </c>
      <c r="O1031" t="str">
        <f t="shared" si="186"/>
        <v/>
      </c>
      <c r="P1031" t="str">
        <f t="shared" si="182"/>
        <v/>
      </c>
      <c r="Q1031" s="6" t="str">
        <f t="shared" si="178"/>
        <v/>
      </c>
      <c r="R1031" s="6" t="str">
        <f t="shared" si="183"/>
        <v/>
      </c>
      <c r="S1031" s="8" t="str">
        <f t="shared" si="184"/>
        <v/>
      </c>
      <c r="T1031" s="8" t="str">
        <f t="shared" si="185"/>
        <v/>
      </c>
    </row>
    <row r="1032" spans="1:20" x14ac:dyDescent="0.3">
      <c r="A1032" s="176">
        <v>1030</v>
      </c>
      <c r="B1032" s="176" t="s">
        <v>7513</v>
      </c>
      <c r="E1032" s="6" t="str">
        <f t="shared" si="176"/>
        <v/>
      </c>
      <c r="I1032" t="str">
        <f t="shared" si="179"/>
        <v/>
      </c>
      <c r="J1032" t="str">
        <f t="shared" si="177"/>
        <v/>
      </c>
      <c r="K1032" t="str">
        <f t="shared" si="180"/>
        <v/>
      </c>
      <c r="L1032" s="6" t="str">
        <f t="shared" si="181"/>
        <v/>
      </c>
      <c r="N1032" s="201" t="s">
        <v>7521</v>
      </c>
      <c r="O1032" t="str">
        <f t="shared" si="186"/>
        <v/>
      </c>
      <c r="P1032" t="str">
        <f t="shared" si="182"/>
        <v/>
      </c>
      <c r="Q1032" s="6" t="str">
        <f t="shared" si="178"/>
        <v/>
      </c>
      <c r="R1032" s="6" t="str">
        <f t="shared" si="183"/>
        <v/>
      </c>
      <c r="S1032" s="8" t="str">
        <f t="shared" si="184"/>
        <v/>
      </c>
      <c r="T1032" s="8" t="str">
        <f t="shared" si="185"/>
        <v/>
      </c>
    </row>
    <row r="1033" spans="1:20" x14ac:dyDescent="0.3">
      <c r="A1033" s="176">
        <v>1031</v>
      </c>
      <c r="B1033" s="176" t="s">
        <v>7513</v>
      </c>
      <c r="E1033" s="6" t="str">
        <f t="shared" si="176"/>
        <v/>
      </c>
      <c r="I1033" t="str">
        <f t="shared" si="179"/>
        <v/>
      </c>
      <c r="J1033" t="str">
        <f t="shared" si="177"/>
        <v/>
      </c>
      <c r="K1033" t="str">
        <f t="shared" si="180"/>
        <v/>
      </c>
      <c r="L1033" s="6" t="str">
        <f t="shared" si="181"/>
        <v/>
      </c>
      <c r="N1033" s="201" t="s">
        <v>7521</v>
      </c>
      <c r="O1033" t="str">
        <f t="shared" si="186"/>
        <v/>
      </c>
      <c r="P1033" t="str">
        <f t="shared" si="182"/>
        <v/>
      </c>
      <c r="Q1033" s="6" t="str">
        <f t="shared" si="178"/>
        <v/>
      </c>
      <c r="R1033" s="6" t="str">
        <f t="shared" si="183"/>
        <v/>
      </c>
      <c r="S1033" s="8" t="str">
        <f t="shared" si="184"/>
        <v/>
      </c>
      <c r="T1033" s="8" t="str">
        <f t="shared" si="185"/>
        <v/>
      </c>
    </row>
    <row r="1034" spans="1:20" x14ac:dyDescent="0.3">
      <c r="A1034" s="176">
        <v>1032</v>
      </c>
      <c r="B1034" s="176" t="s">
        <v>7513</v>
      </c>
      <c r="E1034" s="6" t="str">
        <f t="shared" si="176"/>
        <v/>
      </c>
      <c r="I1034" t="str">
        <f t="shared" si="179"/>
        <v/>
      </c>
      <c r="J1034" t="str">
        <f t="shared" si="177"/>
        <v/>
      </c>
      <c r="K1034" t="str">
        <f t="shared" si="180"/>
        <v/>
      </c>
      <c r="L1034" s="6" t="str">
        <f t="shared" si="181"/>
        <v/>
      </c>
      <c r="N1034" s="201" t="s">
        <v>7521</v>
      </c>
      <c r="O1034" t="str">
        <f t="shared" si="186"/>
        <v/>
      </c>
      <c r="P1034" t="str">
        <f t="shared" si="182"/>
        <v/>
      </c>
      <c r="Q1034" s="6" t="str">
        <f t="shared" si="178"/>
        <v/>
      </c>
      <c r="R1034" s="6" t="str">
        <f t="shared" si="183"/>
        <v/>
      </c>
      <c r="S1034" s="8" t="str">
        <f t="shared" si="184"/>
        <v/>
      </c>
      <c r="T1034" s="8" t="str">
        <f t="shared" si="185"/>
        <v/>
      </c>
    </row>
    <row r="1035" spans="1:20" x14ac:dyDescent="0.3">
      <c r="A1035" s="176">
        <v>1033</v>
      </c>
      <c r="B1035" s="176" t="s">
        <v>7513</v>
      </c>
      <c r="E1035" s="6" t="str">
        <f t="shared" si="176"/>
        <v/>
      </c>
      <c r="I1035" t="str">
        <f t="shared" si="179"/>
        <v/>
      </c>
      <c r="J1035" t="str">
        <f t="shared" si="177"/>
        <v/>
      </c>
      <c r="K1035" t="str">
        <f t="shared" si="180"/>
        <v/>
      </c>
      <c r="L1035" s="6" t="str">
        <f t="shared" si="181"/>
        <v/>
      </c>
      <c r="N1035" s="201" t="s">
        <v>7521</v>
      </c>
      <c r="O1035" t="str">
        <f t="shared" si="186"/>
        <v/>
      </c>
      <c r="P1035" t="str">
        <f t="shared" si="182"/>
        <v/>
      </c>
      <c r="Q1035" s="6" t="str">
        <f t="shared" si="178"/>
        <v/>
      </c>
      <c r="R1035" s="6" t="str">
        <f t="shared" si="183"/>
        <v/>
      </c>
      <c r="S1035" s="8" t="str">
        <f t="shared" si="184"/>
        <v/>
      </c>
      <c r="T1035" s="8" t="str">
        <f t="shared" si="185"/>
        <v/>
      </c>
    </row>
    <row r="1036" spans="1:20" x14ac:dyDescent="0.3">
      <c r="A1036" s="176">
        <v>1034</v>
      </c>
      <c r="B1036" s="176" t="s">
        <v>7513</v>
      </c>
      <c r="E1036" s="6" t="str">
        <f t="shared" si="176"/>
        <v/>
      </c>
      <c r="I1036" t="str">
        <f t="shared" si="179"/>
        <v/>
      </c>
      <c r="J1036" t="str">
        <f t="shared" si="177"/>
        <v/>
      </c>
      <c r="K1036" t="str">
        <f t="shared" si="180"/>
        <v/>
      </c>
      <c r="L1036" s="6" t="str">
        <f t="shared" si="181"/>
        <v/>
      </c>
      <c r="N1036" s="201" t="s">
        <v>7521</v>
      </c>
      <c r="O1036" t="str">
        <f t="shared" si="186"/>
        <v/>
      </c>
      <c r="P1036" t="str">
        <f t="shared" si="182"/>
        <v/>
      </c>
      <c r="Q1036" s="6" t="str">
        <f t="shared" si="178"/>
        <v/>
      </c>
      <c r="R1036" s="6" t="str">
        <f t="shared" si="183"/>
        <v/>
      </c>
      <c r="S1036" s="8" t="str">
        <f t="shared" si="184"/>
        <v/>
      </c>
      <c r="T1036" s="8" t="str">
        <f t="shared" si="185"/>
        <v/>
      </c>
    </row>
    <row r="1037" spans="1:20" x14ac:dyDescent="0.3">
      <c r="A1037" s="176">
        <v>1035</v>
      </c>
      <c r="B1037" s="176" t="s">
        <v>7513</v>
      </c>
      <c r="E1037" s="6" t="str">
        <f t="shared" si="176"/>
        <v/>
      </c>
      <c r="I1037" t="str">
        <f t="shared" si="179"/>
        <v/>
      </c>
      <c r="J1037" t="str">
        <f t="shared" si="177"/>
        <v/>
      </c>
      <c r="K1037" t="str">
        <f t="shared" si="180"/>
        <v/>
      </c>
      <c r="L1037" s="6" t="str">
        <f t="shared" si="181"/>
        <v/>
      </c>
      <c r="N1037" s="201" t="s">
        <v>7521</v>
      </c>
      <c r="O1037" t="str">
        <f t="shared" si="186"/>
        <v/>
      </c>
      <c r="P1037" t="str">
        <f t="shared" si="182"/>
        <v/>
      </c>
      <c r="Q1037" s="6" t="str">
        <f t="shared" si="178"/>
        <v/>
      </c>
      <c r="R1037" s="6" t="str">
        <f t="shared" si="183"/>
        <v/>
      </c>
      <c r="S1037" s="8" t="str">
        <f t="shared" si="184"/>
        <v/>
      </c>
      <c r="T1037" s="8" t="str">
        <f t="shared" si="185"/>
        <v/>
      </c>
    </row>
    <row r="1038" spans="1:20" x14ac:dyDescent="0.3">
      <c r="A1038" s="176">
        <v>1036</v>
      </c>
      <c r="B1038" s="176" t="s">
        <v>7513</v>
      </c>
      <c r="E1038" s="6" t="str">
        <f t="shared" si="176"/>
        <v/>
      </c>
      <c r="I1038" t="str">
        <f t="shared" si="179"/>
        <v/>
      </c>
      <c r="J1038" t="str">
        <f t="shared" si="177"/>
        <v/>
      </c>
      <c r="K1038" t="str">
        <f t="shared" si="180"/>
        <v/>
      </c>
      <c r="L1038" s="6" t="str">
        <f t="shared" si="181"/>
        <v/>
      </c>
      <c r="N1038" s="201" t="s">
        <v>7521</v>
      </c>
      <c r="O1038" t="str">
        <f t="shared" si="186"/>
        <v/>
      </c>
      <c r="P1038" t="str">
        <f t="shared" si="182"/>
        <v/>
      </c>
      <c r="Q1038" s="6" t="str">
        <f t="shared" si="178"/>
        <v/>
      </c>
      <c r="R1038" s="6" t="str">
        <f t="shared" si="183"/>
        <v/>
      </c>
      <c r="S1038" s="8" t="str">
        <f t="shared" si="184"/>
        <v/>
      </c>
      <c r="T1038" s="8" t="str">
        <f t="shared" si="185"/>
        <v/>
      </c>
    </row>
    <row r="1039" spans="1:20" x14ac:dyDescent="0.3">
      <c r="A1039" s="176">
        <v>1037</v>
      </c>
      <c r="B1039" s="176" t="s">
        <v>7513</v>
      </c>
      <c r="E1039" s="6" t="str">
        <f t="shared" si="176"/>
        <v/>
      </c>
      <c r="I1039" t="str">
        <f t="shared" si="179"/>
        <v/>
      </c>
      <c r="J1039" t="str">
        <f t="shared" si="177"/>
        <v/>
      </c>
      <c r="K1039" t="str">
        <f t="shared" si="180"/>
        <v/>
      </c>
      <c r="L1039" s="6" t="str">
        <f t="shared" si="181"/>
        <v/>
      </c>
      <c r="N1039" s="201" t="s">
        <v>7521</v>
      </c>
      <c r="O1039" t="str">
        <f t="shared" si="186"/>
        <v/>
      </c>
      <c r="P1039" t="str">
        <f t="shared" si="182"/>
        <v/>
      </c>
      <c r="Q1039" s="6" t="str">
        <f t="shared" si="178"/>
        <v/>
      </c>
      <c r="R1039" s="6" t="str">
        <f t="shared" si="183"/>
        <v/>
      </c>
      <c r="S1039" s="8" t="str">
        <f t="shared" si="184"/>
        <v/>
      </c>
      <c r="T1039" s="8" t="str">
        <f t="shared" si="185"/>
        <v/>
      </c>
    </row>
    <row r="1040" spans="1:20" x14ac:dyDescent="0.3">
      <c r="A1040" s="176">
        <v>1038</v>
      </c>
      <c r="B1040" s="176" t="s">
        <v>7513</v>
      </c>
      <c r="E1040" s="6" t="str">
        <f t="shared" si="176"/>
        <v/>
      </c>
      <c r="I1040" t="str">
        <f t="shared" si="179"/>
        <v/>
      </c>
      <c r="J1040" t="str">
        <f t="shared" si="177"/>
        <v/>
      </c>
      <c r="K1040" t="str">
        <f t="shared" si="180"/>
        <v/>
      </c>
      <c r="L1040" s="6" t="str">
        <f t="shared" si="181"/>
        <v/>
      </c>
      <c r="N1040" s="201" t="s">
        <v>7521</v>
      </c>
      <c r="O1040" t="str">
        <f t="shared" si="186"/>
        <v/>
      </c>
      <c r="P1040" t="str">
        <f t="shared" si="182"/>
        <v/>
      </c>
      <c r="Q1040" s="6" t="str">
        <f t="shared" si="178"/>
        <v/>
      </c>
      <c r="R1040" s="6" t="str">
        <f t="shared" si="183"/>
        <v/>
      </c>
      <c r="S1040" s="8" t="str">
        <f t="shared" si="184"/>
        <v/>
      </c>
      <c r="T1040" s="8" t="str">
        <f t="shared" si="185"/>
        <v/>
      </c>
    </row>
    <row r="1041" spans="1:20" x14ac:dyDescent="0.3">
      <c r="A1041" s="176">
        <v>1039</v>
      </c>
      <c r="B1041" s="176" t="s">
        <v>7513</v>
      </c>
      <c r="E1041" s="6" t="str">
        <f t="shared" si="176"/>
        <v/>
      </c>
      <c r="I1041" t="str">
        <f t="shared" si="179"/>
        <v/>
      </c>
      <c r="J1041" t="str">
        <f t="shared" si="177"/>
        <v/>
      </c>
      <c r="K1041" t="str">
        <f t="shared" si="180"/>
        <v/>
      </c>
      <c r="L1041" s="6" t="str">
        <f t="shared" si="181"/>
        <v/>
      </c>
      <c r="N1041" s="201" t="s">
        <v>7521</v>
      </c>
      <c r="O1041" t="str">
        <f t="shared" si="186"/>
        <v/>
      </c>
      <c r="P1041" t="str">
        <f t="shared" si="182"/>
        <v/>
      </c>
      <c r="Q1041" s="6" t="str">
        <f t="shared" si="178"/>
        <v/>
      </c>
      <c r="R1041" s="6" t="str">
        <f t="shared" si="183"/>
        <v/>
      </c>
      <c r="S1041" s="8" t="str">
        <f t="shared" si="184"/>
        <v/>
      </c>
      <c r="T1041" s="8" t="str">
        <f t="shared" si="185"/>
        <v/>
      </c>
    </row>
    <row r="1042" spans="1:20" x14ac:dyDescent="0.3">
      <c r="A1042" s="176">
        <v>1040</v>
      </c>
      <c r="B1042" s="176" t="s">
        <v>7513</v>
      </c>
      <c r="E1042" s="6" t="str">
        <f t="shared" si="176"/>
        <v/>
      </c>
      <c r="I1042" t="str">
        <f t="shared" si="179"/>
        <v/>
      </c>
      <c r="J1042" t="str">
        <f t="shared" si="177"/>
        <v/>
      </c>
      <c r="K1042" t="str">
        <f t="shared" si="180"/>
        <v/>
      </c>
      <c r="L1042" s="6" t="str">
        <f t="shared" si="181"/>
        <v/>
      </c>
      <c r="N1042" s="201" t="s">
        <v>7521</v>
      </c>
      <c r="O1042" t="str">
        <f t="shared" si="186"/>
        <v/>
      </c>
      <c r="P1042" t="str">
        <f t="shared" si="182"/>
        <v/>
      </c>
      <c r="Q1042" s="6" t="str">
        <f t="shared" si="178"/>
        <v/>
      </c>
      <c r="R1042" s="6" t="str">
        <f t="shared" si="183"/>
        <v/>
      </c>
      <c r="S1042" s="8" t="str">
        <f t="shared" si="184"/>
        <v/>
      </c>
      <c r="T1042" s="8" t="str">
        <f t="shared" si="185"/>
        <v/>
      </c>
    </row>
    <row r="1043" spans="1:20" x14ac:dyDescent="0.3">
      <c r="A1043" s="176">
        <v>1041</v>
      </c>
      <c r="B1043" s="176" t="s">
        <v>7513</v>
      </c>
      <c r="E1043" s="6" t="str">
        <f t="shared" si="176"/>
        <v/>
      </c>
      <c r="I1043" t="str">
        <f t="shared" si="179"/>
        <v/>
      </c>
      <c r="J1043" t="str">
        <f t="shared" si="177"/>
        <v/>
      </c>
      <c r="K1043" t="str">
        <f t="shared" si="180"/>
        <v/>
      </c>
      <c r="L1043" s="6" t="str">
        <f t="shared" si="181"/>
        <v/>
      </c>
      <c r="N1043" s="201" t="s">
        <v>7521</v>
      </c>
      <c r="O1043" t="str">
        <f t="shared" si="186"/>
        <v/>
      </c>
      <c r="P1043" t="str">
        <f t="shared" si="182"/>
        <v/>
      </c>
      <c r="Q1043" s="6" t="str">
        <f t="shared" si="178"/>
        <v/>
      </c>
      <c r="R1043" s="6" t="str">
        <f t="shared" si="183"/>
        <v/>
      </c>
      <c r="S1043" s="8" t="str">
        <f t="shared" si="184"/>
        <v/>
      </c>
      <c r="T1043" s="8" t="str">
        <f t="shared" si="185"/>
        <v/>
      </c>
    </row>
    <row r="1044" spans="1:20" x14ac:dyDescent="0.3">
      <c r="A1044" s="176">
        <v>1042</v>
      </c>
      <c r="B1044" s="176" t="s">
        <v>7513</v>
      </c>
      <c r="E1044" s="6" t="str">
        <f t="shared" si="176"/>
        <v/>
      </c>
      <c r="I1044" t="str">
        <f t="shared" si="179"/>
        <v/>
      </c>
      <c r="J1044" t="str">
        <f t="shared" si="177"/>
        <v/>
      </c>
      <c r="K1044" t="str">
        <f t="shared" si="180"/>
        <v/>
      </c>
      <c r="L1044" s="6" t="str">
        <f t="shared" si="181"/>
        <v/>
      </c>
      <c r="N1044" s="201" t="s">
        <v>7521</v>
      </c>
      <c r="O1044" t="str">
        <f t="shared" si="186"/>
        <v/>
      </c>
      <c r="P1044" t="str">
        <f t="shared" si="182"/>
        <v/>
      </c>
      <c r="Q1044" s="6" t="str">
        <f t="shared" si="178"/>
        <v/>
      </c>
      <c r="R1044" s="6" t="str">
        <f t="shared" si="183"/>
        <v/>
      </c>
      <c r="S1044" s="8" t="str">
        <f t="shared" si="184"/>
        <v/>
      </c>
      <c r="T1044" s="8" t="str">
        <f t="shared" si="185"/>
        <v/>
      </c>
    </row>
    <row r="1045" spans="1:20" x14ac:dyDescent="0.3">
      <c r="A1045" s="176">
        <v>1043</v>
      </c>
      <c r="B1045" s="176" t="s">
        <v>7513</v>
      </c>
      <c r="E1045" s="6" t="str">
        <f t="shared" si="176"/>
        <v/>
      </c>
      <c r="I1045" t="str">
        <f t="shared" si="179"/>
        <v/>
      </c>
      <c r="J1045" t="str">
        <f t="shared" si="177"/>
        <v/>
      </c>
      <c r="K1045" t="str">
        <f t="shared" si="180"/>
        <v/>
      </c>
      <c r="L1045" s="6" t="str">
        <f t="shared" si="181"/>
        <v/>
      </c>
      <c r="N1045" s="201" t="s">
        <v>7521</v>
      </c>
      <c r="O1045" t="str">
        <f t="shared" si="186"/>
        <v/>
      </c>
      <c r="P1045" t="str">
        <f t="shared" si="182"/>
        <v/>
      </c>
      <c r="Q1045" s="6" t="str">
        <f t="shared" si="178"/>
        <v/>
      </c>
      <c r="R1045" s="6" t="str">
        <f t="shared" si="183"/>
        <v/>
      </c>
      <c r="S1045" s="8" t="str">
        <f t="shared" si="184"/>
        <v/>
      </c>
      <c r="T1045" s="8" t="str">
        <f t="shared" si="185"/>
        <v/>
      </c>
    </row>
    <row r="1046" spans="1:20" x14ac:dyDescent="0.3">
      <c r="A1046" s="176">
        <v>1044</v>
      </c>
      <c r="B1046" s="176" t="s">
        <v>7513</v>
      </c>
      <c r="E1046" s="6" t="str">
        <f t="shared" si="176"/>
        <v/>
      </c>
      <c r="I1046" t="str">
        <f t="shared" si="179"/>
        <v/>
      </c>
      <c r="J1046" t="str">
        <f t="shared" si="177"/>
        <v/>
      </c>
      <c r="K1046" t="str">
        <f t="shared" si="180"/>
        <v/>
      </c>
      <c r="L1046" s="6" t="str">
        <f t="shared" si="181"/>
        <v/>
      </c>
      <c r="N1046" s="201" t="s">
        <v>7521</v>
      </c>
      <c r="O1046" t="str">
        <f t="shared" si="186"/>
        <v/>
      </c>
      <c r="P1046" t="str">
        <f t="shared" si="182"/>
        <v/>
      </c>
      <c r="Q1046" s="6" t="str">
        <f t="shared" si="178"/>
        <v/>
      </c>
      <c r="R1046" s="6" t="str">
        <f t="shared" si="183"/>
        <v/>
      </c>
      <c r="S1046" s="8" t="str">
        <f t="shared" si="184"/>
        <v/>
      </c>
      <c r="T1046" s="8" t="str">
        <f t="shared" si="185"/>
        <v/>
      </c>
    </row>
    <row r="1047" spans="1:20" x14ac:dyDescent="0.3">
      <c r="A1047" s="176">
        <v>1045</v>
      </c>
      <c r="B1047" s="176" t="s">
        <v>7513</v>
      </c>
      <c r="E1047" s="6" t="str">
        <f t="shared" si="176"/>
        <v/>
      </c>
      <c r="I1047" t="str">
        <f t="shared" si="179"/>
        <v/>
      </c>
      <c r="J1047" t="str">
        <f t="shared" si="177"/>
        <v/>
      </c>
      <c r="K1047" t="str">
        <f t="shared" si="180"/>
        <v/>
      </c>
      <c r="L1047" s="6" t="str">
        <f t="shared" si="181"/>
        <v/>
      </c>
      <c r="N1047" s="201" t="s">
        <v>7521</v>
      </c>
      <c r="O1047" t="str">
        <f t="shared" si="186"/>
        <v/>
      </c>
      <c r="P1047" t="str">
        <f t="shared" si="182"/>
        <v/>
      </c>
      <c r="Q1047" s="6" t="str">
        <f t="shared" si="178"/>
        <v/>
      </c>
      <c r="R1047" s="6" t="str">
        <f t="shared" si="183"/>
        <v/>
      </c>
      <c r="S1047" s="8" t="str">
        <f t="shared" si="184"/>
        <v/>
      </c>
      <c r="T1047" s="8" t="str">
        <f t="shared" si="185"/>
        <v/>
      </c>
    </row>
    <row r="1048" spans="1:20" x14ac:dyDescent="0.3">
      <c r="A1048" s="176">
        <v>1046</v>
      </c>
      <c r="B1048" s="176" t="s">
        <v>7513</v>
      </c>
      <c r="E1048" s="6" t="str">
        <f t="shared" si="176"/>
        <v/>
      </c>
      <c r="I1048" t="str">
        <f t="shared" si="179"/>
        <v/>
      </c>
      <c r="J1048" t="str">
        <f t="shared" si="177"/>
        <v/>
      </c>
      <c r="K1048" t="str">
        <f t="shared" si="180"/>
        <v/>
      </c>
      <c r="L1048" s="6" t="str">
        <f t="shared" si="181"/>
        <v/>
      </c>
      <c r="N1048" s="201" t="s">
        <v>7521</v>
      </c>
      <c r="O1048" t="str">
        <f t="shared" si="186"/>
        <v/>
      </c>
      <c r="P1048" t="str">
        <f t="shared" si="182"/>
        <v/>
      </c>
      <c r="Q1048" s="6" t="str">
        <f t="shared" si="178"/>
        <v/>
      </c>
      <c r="R1048" s="6" t="str">
        <f t="shared" si="183"/>
        <v/>
      </c>
      <c r="S1048" s="8" t="str">
        <f t="shared" si="184"/>
        <v/>
      </c>
      <c r="T1048" s="8" t="str">
        <f t="shared" si="185"/>
        <v/>
      </c>
    </row>
    <row r="1049" spans="1:20" x14ac:dyDescent="0.3">
      <c r="A1049" s="176">
        <v>1047</v>
      </c>
      <c r="B1049" s="176" t="s">
        <v>7513</v>
      </c>
      <c r="E1049" s="6" t="str">
        <f t="shared" si="176"/>
        <v/>
      </c>
      <c r="I1049" t="str">
        <f t="shared" si="179"/>
        <v/>
      </c>
      <c r="J1049" t="str">
        <f t="shared" si="177"/>
        <v/>
      </c>
      <c r="K1049" t="str">
        <f t="shared" si="180"/>
        <v/>
      </c>
      <c r="L1049" s="6" t="str">
        <f t="shared" si="181"/>
        <v/>
      </c>
      <c r="N1049" s="201" t="s">
        <v>7521</v>
      </c>
      <c r="O1049" t="str">
        <f t="shared" si="186"/>
        <v/>
      </c>
      <c r="P1049" t="str">
        <f t="shared" si="182"/>
        <v/>
      </c>
      <c r="Q1049" s="6" t="str">
        <f t="shared" si="178"/>
        <v/>
      </c>
      <c r="R1049" s="6" t="str">
        <f t="shared" si="183"/>
        <v/>
      </c>
      <c r="S1049" s="8" t="str">
        <f t="shared" si="184"/>
        <v/>
      </c>
      <c r="T1049" s="8" t="str">
        <f t="shared" si="185"/>
        <v/>
      </c>
    </row>
    <row r="1050" spans="1:20" x14ac:dyDescent="0.3">
      <c r="A1050" s="176">
        <v>1048</v>
      </c>
      <c r="B1050" s="176" t="s">
        <v>7513</v>
      </c>
      <c r="E1050" s="6" t="str">
        <f t="shared" si="176"/>
        <v/>
      </c>
      <c r="I1050" t="str">
        <f t="shared" si="179"/>
        <v/>
      </c>
      <c r="J1050" t="str">
        <f t="shared" si="177"/>
        <v/>
      </c>
      <c r="K1050" t="str">
        <f t="shared" si="180"/>
        <v/>
      </c>
      <c r="L1050" s="6" t="str">
        <f t="shared" si="181"/>
        <v/>
      </c>
      <c r="N1050" s="201" t="s">
        <v>7521</v>
      </c>
      <c r="O1050" t="str">
        <f t="shared" si="186"/>
        <v/>
      </c>
      <c r="P1050" t="str">
        <f t="shared" si="182"/>
        <v/>
      </c>
      <c r="Q1050" s="6" t="str">
        <f t="shared" si="178"/>
        <v/>
      </c>
      <c r="R1050" s="6" t="str">
        <f t="shared" si="183"/>
        <v/>
      </c>
      <c r="S1050" s="8" t="str">
        <f t="shared" si="184"/>
        <v/>
      </c>
      <c r="T1050" s="8" t="str">
        <f t="shared" si="185"/>
        <v/>
      </c>
    </row>
    <row r="1051" spans="1:20" x14ac:dyDescent="0.3">
      <c r="A1051" s="176">
        <v>1049</v>
      </c>
      <c r="B1051" s="176" t="s">
        <v>7513</v>
      </c>
      <c r="E1051" s="6" t="str">
        <f t="shared" si="176"/>
        <v/>
      </c>
      <c r="I1051" t="str">
        <f t="shared" si="179"/>
        <v/>
      </c>
      <c r="J1051" t="str">
        <f t="shared" si="177"/>
        <v/>
      </c>
      <c r="K1051" t="str">
        <f t="shared" si="180"/>
        <v/>
      </c>
      <c r="L1051" s="6" t="str">
        <f t="shared" si="181"/>
        <v/>
      </c>
      <c r="N1051" s="201" t="s">
        <v>7521</v>
      </c>
      <c r="O1051" t="str">
        <f t="shared" si="186"/>
        <v/>
      </c>
      <c r="P1051" t="str">
        <f t="shared" si="182"/>
        <v/>
      </c>
      <c r="Q1051" s="6" t="str">
        <f t="shared" si="178"/>
        <v/>
      </c>
      <c r="R1051" s="6" t="str">
        <f t="shared" si="183"/>
        <v/>
      </c>
      <c r="S1051" s="8" t="str">
        <f t="shared" si="184"/>
        <v/>
      </c>
      <c r="T1051" s="8" t="str">
        <f t="shared" si="185"/>
        <v/>
      </c>
    </row>
    <row r="1052" spans="1:20" x14ac:dyDescent="0.3">
      <c r="A1052" s="176">
        <v>1050</v>
      </c>
      <c r="B1052" s="176" t="s">
        <v>7513</v>
      </c>
      <c r="E1052" s="6" t="str">
        <f t="shared" si="176"/>
        <v/>
      </c>
      <c r="I1052" t="str">
        <f t="shared" si="179"/>
        <v/>
      </c>
      <c r="J1052" t="str">
        <f t="shared" si="177"/>
        <v/>
      </c>
      <c r="K1052" t="str">
        <f t="shared" si="180"/>
        <v/>
      </c>
      <c r="L1052" s="6" t="str">
        <f t="shared" si="181"/>
        <v/>
      </c>
      <c r="N1052" s="201" t="s">
        <v>7521</v>
      </c>
      <c r="O1052" t="str">
        <f t="shared" si="186"/>
        <v/>
      </c>
      <c r="P1052" t="str">
        <f t="shared" si="182"/>
        <v/>
      </c>
      <c r="Q1052" s="6" t="str">
        <f t="shared" si="178"/>
        <v/>
      </c>
      <c r="R1052" s="6" t="str">
        <f t="shared" si="183"/>
        <v/>
      </c>
      <c r="S1052" s="8" t="str">
        <f t="shared" si="184"/>
        <v/>
      </c>
      <c r="T1052" s="8" t="str">
        <f t="shared" si="185"/>
        <v/>
      </c>
    </row>
    <row r="1053" spans="1:20" x14ac:dyDescent="0.3">
      <c r="A1053" s="176">
        <v>1051</v>
      </c>
      <c r="B1053" s="176" t="s">
        <v>7513</v>
      </c>
      <c r="E1053" s="6" t="str">
        <f t="shared" si="176"/>
        <v/>
      </c>
      <c r="I1053" t="str">
        <f t="shared" si="179"/>
        <v/>
      </c>
      <c r="J1053" t="str">
        <f t="shared" si="177"/>
        <v/>
      </c>
      <c r="K1053" t="str">
        <f t="shared" si="180"/>
        <v/>
      </c>
      <c r="L1053" s="6" t="str">
        <f t="shared" si="181"/>
        <v/>
      </c>
      <c r="N1053" s="201" t="s">
        <v>7521</v>
      </c>
      <c r="O1053" t="str">
        <f t="shared" si="186"/>
        <v/>
      </c>
      <c r="P1053" t="str">
        <f t="shared" si="182"/>
        <v/>
      </c>
      <c r="Q1053" s="6" t="str">
        <f t="shared" si="178"/>
        <v/>
      </c>
      <c r="R1053" s="6" t="str">
        <f t="shared" si="183"/>
        <v/>
      </c>
      <c r="S1053" s="8" t="str">
        <f t="shared" si="184"/>
        <v/>
      </c>
      <c r="T1053" s="8" t="str">
        <f t="shared" si="185"/>
        <v/>
      </c>
    </row>
    <row r="1054" spans="1:20" x14ac:dyDescent="0.3">
      <c r="A1054" s="176">
        <v>1052</v>
      </c>
      <c r="B1054" s="176" t="s">
        <v>7513</v>
      </c>
      <c r="E1054" s="6" t="str">
        <f t="shared" si="176"/>
        <v/>
      </c>
      <c r="I1054" t="str">
        <f t="shared" si="179"/>
        <v/>
      </c>
      <c r="J1054" t="str">
        <f t="shared" si="177"/>
        <v/>
      </c>
      <c r="K1054" t="str">
        <f t="shared" si="180"/>
        <v/>
      </c>
      <c r="L1054" s="6" t="str">
        <f t="shared" si="181"/>
        <v/>
      </c>
      <c r="N1054" s="201" t="s">
        <v>7521</v>
      </c>
      <c r="O1054" t="str">
        <f t="shared" si="186"/>
        <v/>
      </c>
      <c r="P1054" t="str">
        <f t="shared" si="182"/>
        <v/>
      </c>
      <c r="Q1054" s="6" t="str">
        <f t="shared" si="178"/>
        <v/>
      </c>
      <c r="R1054" s="6" t="str">
        <f t="shared" si="183"/>
        <v/>
      </c>
      <c r="S1054" s="8" t="str">
        <f t="shared" si="184"/>
        <v/>
      </c>
      <c r="T1054" s="8" t="str">
        <f t="shared" si="185"/>
        <v/>
      </c>
    </row>
    <row r="1055" spans="1:20" x14ac:dyDescent="0.3">
      <c r="A1055" s="176">
        <v>1053</v>
      </c>
      <c r="B1055" s="176" t="s">
        <v>7513</v>
      </c>
      <c r="E1055" s="6" t="str">
        <f t="shared" si="176"/>
        <v/>
      </c>
      <c r="I1055" t="str">
        <f t="shared" si="179"/>
        <v/>
      </c>
      <c r="J1055" t="str">
        <f t="shared" si="177"/>
        <v/>
      </c>
      <c r="K1055" t="str">
        <f t="shared" si="180"/>
        <v/>
      </c>
      <c r="L1055" s="6" t="str">
        <f t="shared" si="181"/>
        <v/>
      </c>
      <c r="N1055" s="201" t="s">
        <v>7521</v>
      </c>
      <c r="O1055" t="str">
        <f t="shared" si="186"/>
        <v/>
      </c>
      <c r="P1055" t="str">
        <f t="shared" si="182"/>
        <v/>
      </c>
      <c r="Q1055" s="6" t="str">
        <f t="shared" si="178"/>
        <v/>
      </c>
      <c r="R1055" s="6" t="str">
        <f t="shared" si="183"/>
        <v/>
      </c>
      <c r="S1055" s="8" t="str">
        <f t="shared" si="184"/>
        <v/>
      </c>
      <c r="T1055" s="8" t="str">
        <f t="shared" si="185"/>
        <v/>
      </c>
    </row>
    <row r="1056" spans="1:20" x14ac:dyDescent="0.3">
      <c r="A1056" s="176">
        <v>1054</v>
      </c>
      <c r="B1056" s="176" t="s">
        <v>7513</v>
      </c>
      <c r="E1056" s="6" t="str">
        <f t="shared" si="176"/>
        <v/>
      </c>
      <c r="I1056" t="str">
        <f t="shared" si="179"/>
        <v/>
      </c>
      <c r="J1056" t="str">
        <f t="shared" si="177"/>
        <v/>
      </c>
      <c r="K1056" t="str">
        <f t="shared" si="180"/>
        <v/>
      </c>
      <c r="L1056" s="6" t="str">
        <f t="shared" si="181"/>
        <v/>
      </c>
      <c r="N1056" s="201" t="s">
        <v>7521</v>
      </c>
      <c r="O1056" t="str">
        <f t="shared" si="186"/>
        <v/>
      </c>
      <c r="P1056" t="str">
        <f t="shared" si="182"/>
        <v/>
      </c>
      <c r="Q1056" s="6" t="str">
        <f t="shared" si="178"/>
        <v/>
      </c>
      <c r="R1056" s="6" t="str">
        <f t="shared" si="183"/>
        <v/>
      </c>
      <c r="S1056" s="8" t="str">
        <f t="shared" si="184"/>
        <v/>
      </c>
      <c r="T1056" s="8" t="str">
        <f t="shared" si="185"/>
        <v/>
      </c>
    </row>
    <row r="1057" spans="1:20" x14ac:dyDescent="0.3">
      <c r="A1057" s="176">
        <v>1055</v>
      </c>
      <c r="B1057" s="176" t="s">
        <v>7513</v>
      </c>
      <c r="E1057" s="6" t="str">
        <f t="shared" si="176"/>
        <v/>
      </c>
      <c r="I1057" t="str">
        <f t="shared" si="179"/>
        <v/>
      </c>
      <c r="J1057" t="str">
        <f t="shared" si="177"/>
        <v/>
      </c>
      <c r="K1057" t="str">
        <f t="shared" si="180"/>
        <v/>
      </c>
      <c r="L1057" s="6" t="str">
        <f t="shared" si="181"/>
        <v/>
      </c>
      <c r="N1057" s="201" t="s">
        <v>7521</v>
      </c>
      <c r="O1057" t="str">
        <f t="shared" si="186"/>
        <v/>
      </c>
      <c r="P1057" t="str">
        <f t="shared" si="182"/>
        <v/>
      </c>
      <c r="Q1057" s="6" t="str">
        <f t="shared" si="178"/>
        <v/>
      </c>
      <c r="R1057" s="6" t="str">
        <f t="shared" si="183"/>
        <v/>
      </c>
      <c r="S1057" s="8" t="str">
        <f t="shared" si="184"/>
        <v/>
      </c>
      <c r="T1057" s="8" t="str">
        <f t="shared" si="185"/>
        <v/>
      </c>
    </row>
    <row r="1058" spans="1:20" x14ac:dyDescent="0.3">
      <c r="A1058" s="176">
        <v>1056</v>
      </c>
      <c r="B1058" s="176" t="s">
        <v>7513</v>
      </c>
      <c r="E1058" s="6" t="str">
        <f t="shared" si="176"/>
        <v/>
      </c>
      <c r="I1058" t="str">
        <f t="shared" si="179"/>
        <v/>
      </c>
      <c r="J1058" t="str">
        <f t="shared" si="177"/>
        <v/>
      </c>
      <c r="K1058" t="str">
        <f t="shared" si="180"/>
        <v/>
      </c>
      <c r="L1058" s="6" t="str">
        <f t="shared" si="181"/>
        <v/>
      </c>
      <c r="N1058" s="201" t="s">
        <v>7521</v>
      </c>
      <c r="O1058" t="str">
        <f t="shared" si="186"/>
        <v/>
      </c>
      <c r="P1058" t="str">
        <f t="shared" si="182"/>
        <v/>
      </c>
      <c r="Q1058" s="6" t="str">
        <f t="shared" si="178"/>
        <v/>
      </c>
      <c r="R1058" s="6" t="str">
        <f t="shared" si="183"/>
        <v/>
      </c>
      <c r="S1058" s="8" t="str">
        <f t="shared" si="184"/>
        <v/>
      </c>
      <c r="T1058" s="8" t="str">
        <f t="shared" si="185"/>
        <v/>
      </c>
    </row>
    <row r="1059" spans="1:20" x14ac:dyDescent="0.3">
      <c r="A1059" s="176">
        <v>1057</v>
      </c>
      <c r="B1059" s="176" t="s">
        <v>7513</v>
      </c>
      <c r="E1059" s="6" t="str">
        <f t="shared" si="176"/>
        <v/>
      </c>
      <c r="I1059" t="str">
        <f t="shared" si="179"/>
        <v/>
      </c>
      <c r="J1059" t="str">
        <f t="shared" si="177"/>
        <v/>
      </c>
      <c r="K1059" t="str">
        <f t="shared" si="180"/>
        <v/>
      </c>
      <c r="L1059" s="6" t="str">
        <f t="shared" si="181"/>
        <v/>
      </c>
      <c r="N1059" s="201" t="s">
        <v>7521</v>
      </c>
      <c r="O1059" t="str">
        <f t="shared" si="186"/>
        <v/>
      </c>
      <c r="P1059" t="str">
        <f t="shared" si="182"/>
        <v/>
      </c>
      <c r="Q1059" s="6" t="str">
        <f t="shared" si="178"/>
        <v/>
      </c>
      <c r="R1059" s="6" t="str">
        <f t="shared" si="183"/>
        <v/>
      </c>
      <c r="S1059" s="8" t="str">
        <f t="shared" si="184"/>
        <v/>
      </c>
      <c r="T1059" s="8" t="str">
        <f t="shared" si="185"/>
        <v/>
      </c>
    </row>
    <row r="1060" spans="1:20" x14ac:dyDescent="0.3">
      <c r="A1060" s="176">
        <v>1058</v>
      </c>
      <c r="B1060" s="176" t="s">
        <v>7513</v>
      </c>
      <c r="E1060" s="6" t="str">
        <f t="shared" si="176"/>
        <v/>
      </c>
      <c r="I1060" t="str">
        <f t="shared" si="179"/>
        <v/>
      </c>
      <c r="J1060" t="str">
        <f t="shared" si="177"/>
        <v/>
      </c>
      <c r="K1060" t="str">
        <f t="shared" si="180"/>
        <v/>
      </c>
      <c r="L1060" s="6" t="str">
        <f t="shared" si="181"/>
        <v/>
      </c>
      <c r="N1060" s="201" t="s">
        <v>7521</v>
      </c>
      <c r="O1060" t="str">
        <f t="shared" si="186"/>
        <v/>
      </c>
      <c r="P1060" t="str">
        <f t="shared" si="182"/>
        <v/>
      </c>
      <c r="Q1060" s="6" t="str">
        <f t="shared" si="178"/>
        <v/>
      </c>
      <c r="R1060" s="6" t="str">
        <f t="shared" si="183"/>
        <v/>
      </c>
      <c r="S1060" s="8" t="str">
        <f t="shared" si="184"/>
        <v/>
      </c>
      <c r="T1060" s="8" t="str">
        <f t="shared" si="185"/>
        <v/>
      </c>
    </row>
    <row r="1061" spans="1:20" x14ac:dyDescent="0.3">
      <c r="A1061" s="176">
        <v>1059</v>
      </c>
      <c r="B1061" s="176" t="s">
        <v>7513</v>
      </c>
      <c r="E1061" s="6" t="str">
        <f t="shared" si="176"/>
        <v/>
      </c>
      <c r="I1061" t="str">
        <f t="shared" si="179"/>
        <v/>
      </c>
      <c r="J1061" t="str">
        <f t="shared" si="177"/>
        <v/>
      </c>
      <c r="K1061" t="str">
        <f t="shared" si="180"/>
        <v/>
      </c>
      <c r="L1061" s="6" t="str">
        <f t="shared" si="181"/>
        <v/>
      </c>
      <c r="N1061" s="201" t="s">
        <v>7521</v>
      </c>
      <c r="O1061" t="str">
        <f t="shared" si="186"/>
        <v/>
      </c>
      <c r="P1061" t="str">
        <f t="shared" si="182"/>
        <v/>
      </c>
      <c r="Q1061" s="6" t="str">
        <f t="shared" si="178"/>
        <v/>
      </c>
      <c r="R1061" s="6" t="str">
        <f t="shared" si="183"/>
        <v/>
      </c>
      <c r="S1061" s="8" t="str">
        <f t="shared" si="184"/>
        <v/>
      </c>
      <c r="T1061" s="8" t="str">
        <f t="shared" si="185"/>
        <v/>
      </c>
    </row>
    <row r="1062" spans="1:20" x14ac:dyDescent="0.3">
      <c r="A1062" s="176">
        <v>1060</v>
      </c>
      <c r="B1062" s="176" t="s">
        <v>7513</v>
      </c>
      <c r="E1062" s="6" t="str">
        <f t="shared" si="176"/>
        <v/>
      </c>
      <c r="I1062" t="str">
        <f t="shared" si="179"/>
        <v/>
      </c>
      <c r="J1062" t="str">
        <f t="shared" si="177"/>
        <v/>
      </c>
      <c r="K1062" t="str">
        <f t="shared" si="180"/>
        <v/>
      </c>
      <c r="L1062" s="6" t="str">
        <f t="shared" si="181"/>
        <v/>
      </c>
      <c r="N1062" s="201" t="s">
        <v>7521</v>
      </c>
      <c r="O1062" t="str">
        <f t="shared" si="186"/>
        <v/>
      </c>
      <c r="P1062" t="str">
        <f t="shared" si="182"/>
        <v/>
      </c>
      <c r="Q1062" s="6" t="str">
        <f t="shared" si="178"/>
        <v/>
      </c>
      <c r="R1062" s="6" t="str">
        <f t="shared" si="183"/>
        <v/>
      </c>
      <c r="S1062" s="8" t="str">
        <f t="shared" si="184"/>
        <v/>
      </c>
      <c r="T1062" s="8" t="str">
        <f t="shared" si="185"/>
        <v/>
      </c>
    </row>
    <row r="1063" spans="1:20" x14ac:dyDescent="0.3">
      <c r="A1063" s="176">
        <v>1061</v>
      </c>
      <c r="B1063" s="176" t="s">
        <v>7513</v>
      </c>
      <c r="E1063" s="6" t="str">
        <f t="shared" si="176"/>
        <v/>
      </c>
      <c r="I1063" t="str">
        <f t="shared" si="179"/>
        <v/>
      </c>
      <c r="J1063" t="str">
        <f t="shared" si="177"/>
        <v/>
      </c>
      <c r="K1063" t="str">
        <f t="shared" si="180"/>
        <v/>
      </c>
      <c r="L1063" s="6" t="str">
        <f t="shared" si="181"/>
        <v/>
      </c>
      <c r="N1063" s="201" t="s">
        <v>7521</v>
      </c>
      <c r="O1063" t="str">
        <f t="shared" si="186"/>
        <v/>
      </c>
      <c r="P1063" t="str">
        <f t="shared" si="182"/>
        <v/>
      </c>
      <c r="Q1063" s="6" t="str">
        <f t="shared" si="178"/>
        <v/>
      </c>
      <c r="R1063" s="6" t="str">
        <f t="shared" si="183"/>
        <v/>
      </c>
      <c r="S1063" s="8" t="str">
        <f t="shared" si="184"/>
        <v/>
      </c>
      <c r="T1063" s="8" t="str">
        <f t="shared" si="185"/>
        <v/>
      </c>
    </row>
    <row r="1064" spans="1:20" x14ac:dyDescent="0.3">
      <c r="A1064" s="176">
        <v>1062</v>
      </c>
      <c r="B1064" s="176" t="s">
        <v>7513</v>
      </c>
      <c r="E1064" s="6" t="str">
        <f t="shared" si="176"/>
        <v/>
      </c>
      <c r="I1064" t="str">
        <f t="shared" si="179"/>
        <v/>
      </c>
      <c r="J1064" t="str">
        <f t="shared" si="177"/>
        <v/>
      </c>
      <c r="K1064" t="str">
        <f t="shared" si="180"/>
        <v/>
      </c>
      <c r="L1064" s="6" t="str">
        <f t="shared" si="181"/>
        <v/>
      </c>
      <c r="N1064" s="201" t="s">
        <v>7521</v>
      </c>
      <c r="O1064" t="str">
        <f t="shared" si="186"/>
        <v/>
      </c>
      <c r="P1064" t="str">
        <f t="shared" si="182"/>
        <v/>
      </c>
      <c r="Q1064" s="6" t="str">
        <f t="shared" si="178"/>
        <v/>
      </c>
      <c r="R1064" s="6" t="str">
        <f t="shared" si="183"/>
        <v/>
      </c>
      <c r="S1064" s="8" t="str">
        <f t="shared" si="184"/>
        <v/>
      </c>
      <c r="T1064" s="8" t="str">
        <f t="shared" si="185"/>
        <v/>
      </c>
    </row>
    <row r="1065" spans="1:20" x14ac:dyDescent="0.3">
      <c r="A1065" s="176">
        <v>1063</v>
      </c>
      <c r="B1065" s="176" t="s">
        <v>7513</v>
      </c>
      <c r="E1065" s="6" t="str">
        <f t="shared" si="176"/>
        <v/>
      </c>
      <c r="I1065" t="str">
        <f t="shared" si="179"/>
        <v/>
      </c>
      <c r="J1065" t="str">
        <f t="shared" si="177"/>
        <v/>
      </c>
      <c r="K1065" t="str">
        <f t="shared" si="180"/>
        <v/>
      </c>
      <c r="L1065" s="6" t="str">
        <f t="shared" si="181"/>
        <v/>
      </c>
      <c r="N1065" s="201" t="s">
        <v>7521</v>
      </c>
      <c r="O1065" t="str">
        <f t="shared" si="186"/>
        <v/>
      </c>
      <c r="P1065" t="str">
        <f t="shared" si="182"/>
        <v/>
      </c>
      <c r="Q1065" s="6" t="str">
        <f t="shared" si="178"/>
        <v/>
      </c>
      <c r="R1065" s="6" t="str">
        <f t="shared" si="183"/>
        <v/>
      </c>
      <c r="S1065" s="8" t="str">
        <f t="shared" si="184"/>
        <v/>
      </c>
      <c r="T1065" s="8" t="str">
        <f t="shared" si="185"/>
        <v/>
      </c>
    </row>
    <row r="1066" spans="1:20" x14ac:dyDescent="0.3">
      <c r="A1066" s="176">
        <v>1064</v>
      </c>
      <c r="B1066" s="176" t="s">
        <v>7513</v>
      </c>
      <c r="E1066" s="6" t="str">
        <f t="shared" si="176"/>
        <v/>
      </c>
      <c r="I1066" t="str">
        <f t="shared" si="179"/>
        <v/>
      </c>
      <c r="J1066" t="str">
        <f t="shared" si="177"/>
        <v/>
      </c>
      <c r="K1066" t="str">
        <f t="shared" si="180"/>
        <v/>
      </c>
      <c r="L1066" s="6" t="str">
        <f t="shared" si="181"/>
        <v/>
      </c>
      <c r="N1066" s="201" t="s">
        <v>7521</v>
      </c>
      <c r="O1066" t="str">
        <f t="shared" si="186"/>
        <v/>
      </c>
      <c r="P1066" t="str">
        <f t="shared" si="182"/>
        <v/>
      </c>
      <c r="Q1066" s="6" t="str">
        <f t="shared" si="178"/>
        <v/>
      </c>
      <c r="R1066" s="6" t="str">
        <f t="shared" si="183"/>
        <v/>
      </c>
      <c r="S1066" s="8" t="str">
        <f t="shared" si="184"/>
        <v/>
      </c>
      <c r="T1066" s="8" t="str">
        <f t="shared" si="185"/>
        <v/>
      </c>
    </row>
    <row r="1067" spans="1:20" x14ac:dyDescent="0.3">
      <c r="A1067" s="176">
        <v>1065</v>
      </c>
      <c r="B1067" s="176" t="s">
        <v>7513</v>
      </c>
      <c r="E1067" s="6" t="str">
        <f t="shared" si="176"/>
        <v/>
      </c>
      <c r="I1067" t="str">
        <f t="shared" si="179"/>
        <v/>
      </c>
      <c r="J1067" t="str">
        <f t="shared" si="177"/>
        <v/>
      </c>
      <c r="K1067" t="str">
        <f t="shared" si="180"/>
        <v/>
      </c>
      <c r="L1067" s="6" t="str">
        <f t="shared" si="181"/>
        <v/>
      </c>
      <c r="N1067" s="201" t="s">
        <v>7521</v>
      </c>
      <c r="O1067" t="str">
        <f t="shared" si="186"/>
        <v/>
      </c>
      <c r="P1067" t="str">
        <f t="shared" si="182"/>
        <v/>
      </c>
      <c r="Q1067" s="6" t="str">
        <f t="shared" si="178"/>
        <v/>
      </c>
      <c r="R1067" s="6" t="str">
        <f t="shared" si="183"/>
        <v/>
      </c>
      <c r="S1067" s="8" t="str">
        <f t="shared" si="184"/>
        <v/>
      </c>
      <c r="T1067" s="8" t="str">
        <f t="shared" si="185"/>
        <v/>
      </c>
    </row>
    <row r="1068" spans="1:20" x14ac:dyDescent="0.3">
      <c r="A1068" s="176">
        <v>1066</v>
      </c>
      <c r="B1068" s="176" t="s">
        <v>7513</v>
      </c>
      <c r="E1068" s="6" t="str">
        <f t="shared" si="176"/>
        <v/>
      </c>
      <c r="I1068" t="str">
        <f t="shared" si="179"/>
        <v/>
      </c>
      <c r="J1068" t="str">
        <f t="shared" si="177"/>
        <v/>
      </c>
      <c r="K1068" t="str">
        <f t="shared" si="180"/>
        <v/>
      </c>
      <c r="L1068" s="6" t="str">
        <f t="shared" si="181"/>
        <v/>
      </c>
      <c r="N1068" s="201" t="s">
        <v>7521</v>
      </c>
      <c r="O1068" t="str">
        <f t="shared" si="186"/>
        <v/>
      </c>
      <c r="P1068" t="str">
        <f t="shared" si="182"/>
        <v/>
      </c>
      <c r="Q1068" s="6" t="str">
        <f t="shared" si="178"/>
        <v/>
      </c>
      <c r="R1068" s="6" t="str">
        <f t="shared" si="183"/>
        <v/>
      </c>
      <c r="S1068" s="8" t="str">
        <f t="shared" si="184"/>
        <v/>
      </c>
      <c r="T1068" s="8" t="str">
        <f t="shared" si="185"/>
        <v/>
      </c>
    </row>
    <row r="1069" spans="1:20" x14ac:dyDescent="0.3">
      <c r="A1069" s="176">
        <v>1067</v>
      </c>
      <c r="B1069" s="176" t="s">
        <v>7513</v>
      </c>
      <c r="E1069" s="6" t="str">
        <f t="shared" si="176"/>
        <v/>
      </c>
      <c r="I1069" t="str">
        <f t="shared" si="179"/>
        <v/>
      </c>
      <c r="J1069" t="str">
        <f t="shared" si="177"/>
        <v/>
      </c>
      <c r="K1069" t="str">
        <f t="shared" si="180"/>
        <v/>
      </c>
      <c r="L1069" s="6" t="str">
        <f t="shared" si="181"/>
        <v/>
      </c>
      <c r="N1069" s="201" t="s">
        <v>7521</v>
      </c>
      <c r="O1069" t="str">
        <f t="shared" si="186"/>
        <v/>
      </c>
      <c r="P1069" t="str">
        <f t="shared" si="182"/>
        <v/>
      </c>
      <c r="Q1069" s="6" t="str">
        <f t="shared" si="178"/>
        <v/>
      </c>
      <c r="R1069" s="6" t="str">
        <f t="shared" si="183"/>
        <v/>
      </c>
      <c r="S1069" s="8" t="str">
        <f t="shared" si="184"/>
        <v/>
      </c>
      <c r="T1069" s="8" t="str">
        <f t="shared" si="185"/>
        <v/>
      </c>
    </row>
    <row r="1070" spans="1:20" x14ac:dyDescent="0.3">
      <c r="A1070" s="176">
        <v>1068</v>
      </c>
      <c r="B1070" s="176" t="s">
        <v>7513</v>
      </c>
      <c r="E1070" s="6" t="str">
        <f t="shared" si="176"/>
        <v/>
      </c>
      <c r="I1070" t="str">
        <f t="shared" si="179"/>
        <v/>
      </c>
      <c r="J1070" t="str">
        <f t="shared" si="177"/>
        <v/>
      </c>
      <c r="K1070" t="str">
        <f t="shared" si="180"/>
        <v/>
      </c>
      <c r="L1070" s="6" t="str">
        <f t="shared" si="181"/>
        <v/>
      </c>
      <c r="N1070" s="201" t="s">
        <v>7521</v>
      </c>
      <c r="O1070" t="str">
        <f t="shared" si="186"/>
        <v/>
      </c>
      <c r="P1070" t="str">
        <f t="shared" si="182"/>
        <v/>
      </c>
      <c r="Q1070" s="6" t="str">
        <f t="shared" si="178"/>
        <v/>
      </c>
      <c r="R1070" s="6" t="str">
        <f t="shared" si="183"/>
        <v/>
      </c>
      <c r="S1070" s="8" t="str">
        <f t="shared" si="184"/>
        <v/>
      </c>
      <c r="T1070" s="8" t="str">
        <f t="shared" si="185"/>
        <v/>
      </c>
    </row>
    <row r="1071" spans="1:20" x14ac:dyDescent="0.3">
      <c r="A1071" s="176">
        <v>1069</v>
      </c>
      <c r="B1071" s="176" t="s">
        <v>7513</v>
      </c>
      <c r="E1071" s="6" t="str">
        <f t="shared" si="176"/>
        <v/>
      </c>
      <c r="I1071" t="str">
        <f t="shared" si="179"/>
        <v/>
      </c>
      <c r="J1071" t="str">
        <f t="shared" si="177"/>
        <v/>
      </c>
      <c r="K1071" t="str">
        <f t="shared" si="180"/>
        <v/>
      </c>
      <c r="L1071" s="6" t="str">
        <f t="shared" si="181"/>
        <v/>
      </c>
      <c r="N1071" s="201" t="s">
        <v>7521</v>
      </c>
      <c r="O1071" t="str">
        <f t="shared" si="186"/>
        <v/>
      </c>
      <c r="P1071" t="str">
        <f t="shared" si="182"/>
        <v/>
      </c>
      <c r="Q1071" s="6" t="str">
        <f t="shared" si="178"/>
        <v/>
      </c>
      <c r="R1071" s="6" t="str">
        <f t="shared" si="183"/>
        <v/>
      </c>
      <c r="S1071" s="8" t="str">
        <f t="shared" si="184"/>
        <v/>
      </c>
      <c r="T1071" s="8" t="str">
        <f t="shared" si="185"/>
        <v/>
      </c>
    </row>
    <row r="1072" spans="1:20" x14ac:dyDescent="0.3">
      <c r="A1072" s="176">
        <v>1070</v>
      </c>
      <c r="B1072" s="176" t="s">
        <v>7513</v>
      </c>
      <c r="E1072" s="6" t="str">
        <f t="shared" si="176"/>
        <v/>
      </c>
      <c r="I1072" t="str">
        <f t="shared" si="179"/>
        <v/>
      </c>
      <c r="J1072" t="str">
        <f t="shared" si="177"/>
        <v/>
      </c>
      <c r="K1072" t="str">
        <f t="shared" si="180"/>
        <v/>
      </c>
      <c r="L1072" s="6" t="str">
        <f t="shared" si="181"/>
        <v/>
      </c>
      <c r="N1072" s="201" t="s">
        <v>7521</v>
      </c>
      <c r="O1072" t="str">
        <f t="shared" si="186"/>
        <v/>
      </c>
      <c r="P1072" t="str">
        <f t="shared" si="182"/>
        <v/>
      </c>
      <c r="Q1072" s="6" t="str">
        <f t="shared" si="178"/>
        <v/>
      </c>
      <c r="R1072" s="6" t="str">
        <f t="shared" si="183"/>
        <v/>
      </c>
      <c r="S1072" s="8" t="str">
        <f t="shared" si="184"/>
        <v/>
      </c>
      <c r="T1072" s="8" t="str">
        <f t="shared" si="185"/>
        <v/>
      </c>
    </row>
    <row r="1073" spans="1:20" x14ac:dyDescent="0.3">
      <c r="A1073" s="176">
        <v>1071</v>
      </c>
      <c r="B1073" s="176" t="s">
        <v>7513</v>
      </c>
      <c r="E1073" s="6" t="str">
        <f t="shared" si="176"/>
        <v/>
      </c>
      <c r="I1073" t="str">
        <f t="shared" si="179"/>
        <v/>
      </c>
      <c r="J1073" t="str">
        <f t="shared" si="177"/>
        <v/>
      </c>
      <c r="K1073" t="str">
        <f t="shared" si="180"/>
        <v/>
      </c>
      <c r="L1073" s="6" t="str">
        <f t="shared" si="181"/>
        <v/>
      </c>
      <c r="N1073" s="201" t="s">
        <v>7521</v>
      </c>
      <c r="O1073" t="str">
        <f t="shared" si="186"/>
        <v/>
      </c>
      <c r="P1073" t="str">
        <f t="shared" si="182"/>
        <v/>
      </c>
      <c r="Q1073" s="6" t="str">
        <f t="shared" si="178"/>
        <v/>
      </c>
      <c r="R1073" s="6" t="str">
        <f t="shared" si="183"/>
        <v/>
      </c>
      <c r="S1073" s="8" t="str">
        <f t="shared" si="184"/>
        <v/>
      </c>
      <c r="T1073" s="8" t="str">
        <f t="shared" si="185"/>
        <v/>
      </c>
    </row>
    <row r="1074" spans="1:20" x14ac:dyDescent="0.3">
      <c r="A1074" s="176">
        <v>1072</v>
      </c>
      <c r="B1074" s="176" t="s">
        <v>7513</v>
      </c>
      <c r="E1074" s="6" t="str">
        <f t="shared" si="176"/>
        <v/>
      </c>
      <c r="I1074" t="str">
        <f t="shared" si="179"/>
        <v/>
      </c>
      <c r="J1074" t="str">
        <f t="shared" si="177"/>
        <v/>
      </c>
      <c r="K1074" t="str">
        <f t="shared" si="180"/>
        <v/>
      </c>
      <c r="L1074" s="6" t="str">
        <f t="shared" si="181"/>
        <v/>
      </c>
      <c r="N1074" s="201" t="s">
        <v>7521</v>
      </c>
      <c r="O1074" t="str">
        <f t="shared" si="186"/>
        <v/>
      </c>
      <c r="P1074" t="str">
        <f t="shared" si="182"/>
        <v/>
      </c>
      <c r="Q1074" s="6" t="str">
        <f t="shared" si="178"/>
        <v/>
      </c>
      <c r="R1074" s="6" t="str">
        <f t="shared" si="183"/>
        <v/>
      </c>
      <c r="S1074" s="8" t="str">
        <f t="shared" si="184"/>
        <v/>
      </c>
      <c r="T1074" s="8" t="str">
        <f t="shared" si="185"/>
        <v/>
      </c>
    </row>
    <row r="1075" spans="1:20" x14ac:dyDescent="0.3">
      <c r="A1075" s="176">
        <v>1073</v>
      </c>
      <c r="B1075" s="176" t="s">
        <v>7513</v>
      </c>
      <c r="E1075" s="6" t="str">
        <f t="shared" si="176"/>
        <v/>
      </c>
      <c r="I1075" t="str">
        <f t="shared" si="179"/>
        <v/>
      </c>
      <c r="J1075" t="str">
        <f t="shared" si="177"/>
        <v/>
      </c>
      <c r="K1075" t="str">
        <f t="shared" si="180"/>
        <v/>
      </c>
      <c r="L1075" s="6" t="str">
        <f t="shared" si="181"/>
        <v/>
      </c>
      <c r="N1075" s="201" t="s">
        <v>7521</v>
      </c>
      <c r="O1075" t="str">
        <f t="shared" si="186"/>
        <v/>
      </c>
      <c r="P1075" t="str">
        <f t="shared" si="182"/>
        <v/>
      </c>
      <c r="Q1075" s="6" t="str">
        <f t="shared" si="178"/>
        <v/>
      </c>
      <c r="R1075" s="6" t="str">
        <f t="shared" si="183"/>
        <v/>
      </c>
      <c r="S1075" s="8" t="str">
        <f t="shared" si="184"/>
        <v/>
      </c>
      <c r="T1075" s="8" t="str">
        <f t="shared" si="185"/>
        <v/>
      </c>
    </row>
    <row r="1076" spans="1:20" x14ac:dyDescent="0.3">
      <c r="A1076" s="176">
        <v>1074</v>
      </c>
      <c r="B1076" s="176" t="s">
        <v>7513</v>
      </c>
      <c r="E1076" s="6" t="str">
        <f t="shared" si="176"/>
        <v/>
      </c>
      <c r="I1076" t="str">
        <f t="shared" si="179"/>
        <v/>
      </c>
      <c r="J1076" t="str">
        <f t="shared" si="177"/>
        <v/>
      </c>
      <c r="K1076" t="str">
        <f t="shared" si="180"/>
        <v/>
      </c>
      <c r="L1076" s="6" t="str">
        <f t="shared" si="181"/>
        <v/>
      </c>
      <c r="N1076" s="201" t="s">
        <v>7521</v>
      </c>
      <c r="O1076" t="str">
        <f t="shared" si="186"/>
        <v/>
      </c>
      <c r="P1076" t="str">
        <f t="shared" si="182"/>
        <v/>
      </c>
      <c r="Q1076" s="6" t="str">
        <f t="shared" si="178"/>
        <v/>
      </c>
      <c r="R1076" s="6" t="str">
        <f t="shared" si="183"/>
        <v/>
      </c>
      <c r="S1076" s="8" t="str">
        <f t="shared" si="184"/>
        <v/>
      </c>
      <c r="T1076" s="8" t="str">
        <f t="shared" si="185"/>
        <v/>
      </c>
    </row>
    <row r="1077" spans="1:20" x14ac:dyDescent="0.3">
      <c r="A1077" s="176">
        <v>1075</v>
      </c>
      <c r="B1077" s="176" t="s">
        <v>7513</v>
      </c>
      <c r="E1077" s="6" t="str">
        <f t="shared" si="176"/>
        <v/>
      </c>
      <c r="I1077" t="str">
        <f t="shared" si="179"/>
        <v/>
      </c>
      <c r="J1077" t="str">
        <f t="shared" si="177"/>
        <v/>
      </c>
      <c r="K1077" t="str">
        <f t="shared" si="180"/>
        <v/>
      </c>
      <c r="L1077" s="6" t="str">
        <f t="shared" si="181"/>
        <v/>
      </c>
      <c r="N1077" s="201" t="s">
        <v>7521</v>
      </c>
      <c r="O1077" t="str">
        <f t="shared" si="186"/>
        <v/>
      </c>
      <c r="P1077" t="str">
        <f t="shared" si="182"/>
        <v/>
      </c>
      <c r="Q1077" s="6" t="str">
        <f t="shared" si="178"/>
        <v/>
      </c>
      <c r="R1077" s="6" t="str">
        <f t="shared" si="183"/>
        <v/>
      </c>
      <c r="S1077" s="8" t="str">
        <f t="shared" si="184"/>
        <v/>
      </c>
      <c r="T1077" s="8" t="str">
        <f t="shared" si="185"/>
        <v/>
      </c>
    </row>
    <row r="1078" spans="1:20" x14ac:dyDescent="0.3">
      <c r="A1078" s="176">
        <v>1076</v>
      </c>
      <c r="B1078" s="176" t="s">
        <v>7513</v>
      </c>
      <c r="E1078" s="6" t="str">
        <f t="shared" si="176"/>
        <v/>
      </c>
      <c r="I1078" t="str">
        <f t="shared" si="179"/>
        <v/>
      </c>
      <c r="J1078" t="str">
        <f t="shared" si="177"/>
        <v/>
      </c>
      <c r="K1078" t="str">
        <f t="shared" si="180"/>
        <v/>
      </c>
      <c r="L1078" s="6" t="str">
        <f t="shared" si="181"/>
        <v/>
      </c>
      <c r="N1078" s="201" t="s">
        <v>7521</v>
      </c>
      <c r="O1078" t="str">
        <f t="shared" si="186"/>
        <v/>
      </c>
      <c r="P1078" t="str">
        <f t="shared" si="182"/>
        <v/>
      </c>
      <c r="Q1078" s="6" t="str">
        <f t="shared" si="178"/>
        <v/>
      </c>
      <c r="R1078" s="6" t="str">
        <f t="shared" si="183"/>
        <v/>
      </c>
      <c r="S1078" s="8" t="str">
        <f t="shared" si="184"/>
        <v/>
      </c>
      <c r="T1078" s="8" t="str">
        <f t="shared" si="185"/>
        <v/>
      </c>
    </row>
    <row r="1079" spans="1:20" x14ac:dyDescent="0.3">
      <c r="A1079" s="176">
        <v>1077</v>
      </c>
      <c r="B1079" s="176" t="s">
        <v>7513</v>
      </c>
      <c r="E1079" s="6" t="str">
        <f t="shared" si="176"/>
        <v/>
      </c>
      <c r="I1079" t="str">
        <f t="shared" si="179"/>
        <v/>
      </c>
      <c r="J1079" t="str">
        <f t="shared" si="177"/>
        <v/>
      </c>
      <c r="K1079" t="str">
        <f t="shared" si="180"/>
        <v/>
      </c>
      <c r="L1079" s="6" t="str">
        <f t="shared" si="181"/>
        <v/>
      </c>
      <c r="N1079" s="201" t="s">
        <v>7521</v>
      </c>
      <c r="O1079" t="str">
        <f t="shared" si="186"/>
        <v/>
      </c>
      <c r="P1079" t="str">
        <f t="shared" si="182"/>
        <v/>
      </c>
      <c r="Q1079" s="6" t="str">
        <f t="shared" si="178"/>
        <v/>
      </c>
      <c r="R1079" s="6" t="str">
        <f t="shared" si="183"/>
        <v/>
      </c>
      <c r="S1079" s="8" t="str">
        <f t="shared" si="184"/>
        <v/>
      </c>
      <c r="T1079" s="8" t="str">
        <f t="shared" si="185"/>
        <v/>
      </c>
    </row>
    <row r="1080" spans="1:20" x14ac:dyDescent="0.3">
      <c r="A1080" s="176">
        <v>1078</v>
      </c>
      <c r="B1080" s="176" t="s">
        <v>7513</v>
      </c>
      <c r="E1080" s="6" t="str">
        <f t="shared" si="176"/>
        <v/>
      </c>
      <c r="I1080" t="str">
        <f t="shared" si="179"/>
        <v/>
      </c>
      <c r="J1080" t="str">
        <f t="shared" si="177"/>
        <v/>
      </c>
      <c r="K1080" t="str">
        <f t="shared" si="180"/>
        <v/>
      </c>
      <c r="L1080" s="6" t="str">
        <f t="shared" si="181"/>
        <v/>
      </c>
      <c r="N1080" s="201" t="s">
        <v>7521</v>
      </c>
      <c r="O1080" t="str">
        <f t="shared" si="186"/>
        <v/>
      </c>
      <c r="P1080" t="str">
        <f t="shared" si="182"/>
        <v/>
      </c>
      <c r="Q1080" s="6" t="str">
        <f t="shared" si="178"/>
        <v/>
      </c>
      <c r="R1080" s="6" t="str">
        <f t="shared" si="183"/>
        <v/>
      </c>
      <c r="S1080" s="8" t="str">
        <f t="shared" si="184"/>
        <v/>
      </c>
      <c r="T1080" s="8" t="str">
        <f t="shared" si="185"/>
        <v/>
      </c>
    </row>
    <row r="1081" spans="1:20" x14ac:dyDescent="0.3">
      <c r="A1081" s="176">
        <v>1079</v>
      </c>
      <c r="B1081" s="176" t="s">
        <v>7513</v>
      </c>
      <c r="E1081" s="6" t="str">
        <f t="shared" si="176"/>
        <v/>
      </c>
      <c r="I1081" t="str">
        <f t="shared" si="179"/>
        <v/>
      </c>
      <c r="J1081" t="str">
        <f t="shared" si="177"/>
        <v/>
      </c>
      <c r="K1081" t="str">
        <f t="shared" si="180"/>
        <v/>
      </c>
      <c r="L1081" s="6" t="str">
        <f t="shared" si="181"/>
        <v/>
      </c>
      <c r="N1081" s="201" t="s">
        <v>7521</v>
      </c>
      <c r="O1081" t="str">
        <f t="shared" si="186"/>
        <v/>
      </c>
      <c r="P1081" t="str">
        <f t="shared" si="182"/>
        <v/>
      </c>
      <c r="Q1081" s="6" t="str">
        <f t="shared" si="178"/>
        <v/>
      </c>
      <c r="R1081" s="6" t="str">
        <f t="shared" si="183"/>
        <v/>
      </c>
      <c r="S1081" s="8" t="str">
        <f t="shared" si="184"/>
        <v/>
      </c>
      <c r="T1081" s="8" t="str">
        <f t="shared" si="185"/>
        <v/>
      </c>
    </row>
    <row r="1082" spans="1:20" x14ac:dyDescent="0.3">
      <c r="A1082" s="176">
        <v>1080</v>
      </c>
      <c r="B1082" s="176" t="s">
        <v>7513</v>
      </c>
      <c r="E1082" s="6" t="str">
        <f t="shared" si="176"/>
        <v/>
      </c>
      <c r="I1082" t="str">
        <f t="shared" si="179"/>
        <v/>
      </c>
      <c r="J1082" t="str">
        <f t="shared" si="177"/>
        <v/>
      </c>
      <c r="K1082" t="str">
        <f t="shared" si="180"/>
        <v/>
      </c>
      <c r="L1082" s="6" t="str">
        <f t="shared" si="181"/>
        <v/>
      </c>
      <c r="N1082" s="201" t="s">
        <v>7521</v>
      </c>
      <c r="O1082" t="str">
        <f t="shared" si="186"/>
        <v/>
      </c>
      <c r="P1082" t="str">
        <f t="shared" si="182"/>
        <v/>
      </c>
      <c r="Q1082" s="6" t="str">
        <f t="shared" si="178"/>
        <v/>
      </c>
      <c r="R1082" s="6" t="str">
        <f t="shared" si="183"/>
        <v/>
      </c>
      <c r="S1082" s="8" t="str">
        <f t="shared" si="184"/>
        <v/>
      </c>
      <c r="T1082" s="8" t="str">
        <f t="shared" si="185"/>
        <v/>
      </c>
    </row>
    <row r="1083" spans="1:20" x14ac:dyDescent="0.3">
      <c r="A1083" s="176">
        <v>1081</v>
      </c>
      <c r="B1083" s="176" t="s">
        <v>7513</v>
      </c>
      <c r="E1083" s="6" t="str">
        <f t="shared" si="176"/>
        <v/>
      </c>
      <c r="I1083" t="str">
        <f t="shared" si="179"/>
        <v/>
      </c>
      <c r="J1083" t="str">
        <f t="shared" si="177"/>
        <v/>
      </c>
      <c r="K1083" t="str">
        <f t="shared" si="180"/>
        <v/>
      </c>
      <c r="L1083" s="6" t="str">
        <f t="shared" si="181"/>
        <v/>
      </c>
      <c r="N1083" s="201" t="s">
        <v>7521</v>
      </c>
      <c r="O1083" t="str">
        <f t="shared" si="186"/>
        <v/>
      </c>
      <c r="P1083" t="str">
        <f t="shared" si="182"/>
        <v/>
      </c>
      <c r="Q1083" s="6" t="str">
        <f t="shared" si="178"/>
        <v/>
      </c>
      <c r="R1083" s="6" t="str">
        <f t="shared" si="183"/>
        <v/>
      </c>
      <c r="S1083" s="8" t="str">
        <f t="shared" si="184"/>
        <v/>
      </c>
      <c r="T1083" s="8" t="str">
        <f t="shared" si="185"/>
        <v/>
      </c>
    </row>
    <row r="1084" spans="1:20" x14ac:dyDescent="0.3">
      <c r="A1084" s="176">
        <v>1082</v>
      </c>
      <c r="B1084" s="176" t="s">
        <v>7513</v>
      </c>
      <c r="E1084" s="6" t="str">
        <f t="shared" si="176"/>
        <v/>
      </c>
      <c r="I1084" t="str">
        <f t="shared" si="179"/>
        <v/>
      </c>
      <c r="J1084" t="str">
        <f t="shared" si="177"/>
        <v/>
      </c>
      <c r="K1084" t="str">
        <f t="shared" si="180"/>
        <v/>
      </c>
      <c r="L1084" s="6" t="str">
        <f t="shared" si="181"/>
        <v/>
      </c>
      <c r="N1084" s="201" t="s">
        <v>7521</v>
      </c>
      <c r="O1084" t="str">
        <f t="shared" si="186"/>
        <v/>
      </c>
      <c r="P1084" t="str">
        <f t="shared" si="182"/>
        <v/>
      </c>
      <c r="Q1084" s="6" t="str">
        <f t="shared" si="178"/>
        <v/>
      </c>
      <c r="R1084" s="6" t="str">
        <f t="shared" si="183"/>
        <v/>
      </c>
      <c r="S1084" s="8" t="str">
        <f t="shared" si="184"/>
        <v/>
      </c>
      <c r="T1084" s="8" t="str">
        <f t="shared" si="185"/>
        <v/>
      </c>
    </row>
    <row r="1085" spans="1:20" x14ac:dyDescent="0.3">
      <c r="A1085" s="176">
        <v>1083</v>
      </c>
      <c r="B1085" s="176" t="s">
        <v>7513</v>
      </c>
      <c r="E1085" s="6" t="str">
        <f t="shared" si="176"/>
        <v/>
      </c>
      <c r="I1085" t="str">
        <f t="shared" si="179"/>
        <v/>
      </c>
      <c r="J1085" t="str">
        <f t="shared" si="177"/>
        <v/>
      </c>
      <c r="K1085" t="str">
        <f t="shared" si="180"/>
        <v/>
      </c>
      <c r="L1085" s="6" t="str">
        <f t="shared" si="181"/>
        <v/>
      </c>
      <c r="N1085" s="201" t="s">
        <v>7521</v>
      </c>
      <c r="O1085" t="str">
        <f t="shared" si="186"/>
        <v/>
      </c>
      <c r="P1085" t="str">
        <f t="shared" si="182"/>
        <v/>
      </c>
      <c r="Q1085" s="6" t="str">
        <f t="shared" si="178"/>
        <v/>
      </c>
      <c r="R1085" s="6" t="str">
        <f t="shared" si="183"/>
        <v/>
      </c>
      <c r="S1085" s="8" t="str">
        <f t="shared" si="184"/>
        <v/>
      </c>
      <c r="T1085" s="8" t="str">
        <f t="shared" si="185"/>
        <v/>
      </c>
    </row>
    <row r="1086" spans="1:20" x14ac:dyDescent="0.3">
      <c r="A1086" s="176">
        <v>1084</v>
      </c>
      <c r="B1086" s="176" t="s">
        <v>7513</v>
      </c>
      <c r="E1086" s="6" t="str">
        <f t="shared" si="176"/>
        <v/>
      </c>
      <c r="I1086" t="str">
        <f t="shared" si="179"/>
        <v/>
      </c>
      <c r="J1086" t="str">
        <f t="shared" si="177"/>
        <v/>
      </c>
      <c r="K1086" t="str">
        <f t="shared" si="180"/>
        <v/>
      </c>
      <c r="L1086" s="6" t="str">
        <f t="shared" si="181"/>
        <v/>
      </c>
      <c r="N1086" s="201" t="s">
        <v>7521</v>
      </c>
      <c r="O1086" t="str">
        <f t="shared" si="186"/>
        <v/>
      </c>
      <c r="P1086" t="str">
        <f t="shared" si="182"/>
        <v/>
      </c>
      <c r="Q1086" s="6" t="str">
        <f t="shared" si="178"/>
        <v/>
      </c>
      <c r="R1086" s="6" t="str">
        <f t="shared" si="183"/>
        <v/>
      </c>
      <c r="S1086" s="8" t="str">
        <f t="shared" si="184"/>
        <v/>
      </c>
      <c r="T1086" s="8" t="str">
        <f t="shared" si="185"/>
        <v/>
      </c>
    </row>
    <row r="1087" spans="1:20" x14ac:dyDescent="0.3">
      <c r="A1087" s="176">
        <v>1085</v>
      </c>
      <c r="B1087" s="176" t="s">
        <v>7513</v>
      </c>
      <c r="E1087" s="6" t="str">
        <f t="shared" si="176"/>
        <v/>
      </c>
      <c r="I1087" t="str">
        <f t="shared" si="179"/>
        <v/>
      </c>
      <c r="J1087" t="str">
        <f t="shared" si="177"/>
        <v/>
      </c>
      <c r="K1087" t="str">
        <f t="shared" si="180"/>
        <v/>
      </c>
      <c r="L1087" s="6" t="str">
        <f t="shared" si="181"/>
        <v/>
      </c>
      <c r="N1087" s="201" t="s">
        <v>7521</v>
      </c>
      <c r="O1087" t="str">
        <f t="shared" si="186"/>
        <v/>
      </c>
      <c r="P1087" t="str">
        <f t="shared" si="182"/>
        <v/>
      </c>
      <c r="Q1087" s="6" t="str">
        <f t="shared" si="178"/>
        <v/>
      </c>
      <c r="R1087" s="6" t="str">
        <f t="shared" si="183"/>
        <v/>
      </c>
      <c r="S1087" s="8" t="str">
        <f t="shared" si="184"/>
        <v/>
      </c>
      <c r="T1087" s="8" t="str">
        <f t="shared" si="185"/>
        <v/>
      </c>
    </row>
    <row r="1088" spans="1:20" x14ac:dyDescent="0.3">
      <c r="A1088" s="176">
        <v>1086</v>
      </c>
      <c r="B1088" s="176" t="s">
        <v>7513</v>
      </c>
      <c r="E1088" s="6" t="str">
        <f t="shared" si="176"/>
        <v/>
      </c>
      <c r="I1088" t="str">
        <f t="shared" si="179"/>
        <v/>
      </c>
      <c r="J1088" t="str">
        <f t="shared" si="177"/>
        <v/>
      </c>
      <c r="K1088" t="str">
        <f t="shared" si="180"/>
        <v/>
      </c>
      <c r="L1088" s="6" t="str">
        <f t="shared" si="181"/>
        <v/>
      </c>
      <c r="N1088" s="201" t="s">
        <v>7521</v>
      </c>
      <c r="O1088" t="str">
        <f t="shared" si="186"/>
        <v/>
      </c>
      <c r="P1088" t="str">
        <f t="shared" si="182"/>
        <v/>
      </c>
      <c r="Q1088" s="6" t="str">
        <f t="shared" si="178"/>
        <v/>
      </c>
      <c r="R1088" s="6" t="str">
        <f t="shared" si="183"/>
        <v/>
      </c>
      <c r="S1088" s="8" t="str">
        <f t="shared" si="184"/>
        <v/>
      </c>
      <c r="T1088" s="8" t="str">
        <f t="shared" si="185"/>
        <v/>
      </c>
    </row>
    <row r="1089" spans="1:20" x14ac:dyDescent="0.3">
      <c r="A1089" s="176">
        <v>1087</v>
      </c>
      <c r="B1089" s="176" t="s">
        <v>7513</v>
      </c>
      <c r="E1089" s="6" t="str">
        <f t="shared" si="176"/>
        <v/>
      </c>
      <c r="I1089" t="str">
        <f t="shared" si="179"/>
        <v/>
      </c>
      <c r="J1089" t="str">
        <f t="shared" si="177"/>
        <v/>
      </c>
      <c r="K1089" t="str">
        <f t="shared" si="180"/>
        <v/>
      </c>
      <c r="L1089" s="6" t="str">
        <f t="shared" si="181"/>
        <v/>
      </c>
      <c r="N1089" s="201" t="s">
        <v>7521</v>
      </c>
      <c r="O1089" t="str">
        <f t="shared" si="186"/>
        <v/>
      </c>
      <c r="P1089" t="str">
        <f t="shared" si="182"/>
        <v/>
      </c>
      <c r="Q1089" s="6" t="str">
        <f t="shared" si="178"/>
        <v/>
      </c>
      <c r="R1089" s="6" t="str">
        <f t="shared" si="183"/>
        <v/>
      </c>
      <c r="S1089" s="8" t="str">
        <f t="shared" si="184"/>
        <v/>
      </c>
      <c r="T1089" s="8" t="str">
        <f t="shared" si="185"/>
        <v/>
      </c>
    </row>
    <row r="1090" spans="1:20" x14ac:dyDescent="0.3">
      <c r="A1090" s="176">
        <v>1088</v>
      </c>
      <c r="B1090" s="176" t="s">
        <v>7513</v>
      </c>
      <c r="E1090" s="6" t="str">
        <f t="shared" si="176"/>
        <v/>
      </c>
      <c r="I1090" t="str">
        <f t="shared" si="179"/>
        <v/>
      </c>
      <c r="J1090" t="str">
        <f t="shared" si="177"/>
        <v/>
      </c>
      <c r="K1090" t="str">
        <f t="shared" si="180"/>
        <v/>
      </c>
      <c r="L1090" s="6" t="str">
        <f t="shared" si="181"/>
        <v/>
      </c>
      <c r="N1090" s="201" t="s">
        <v>7521</v>
      </c>
      <c r="O1090" t="str">
        <f t="shared" si="186"/>
        <v/>
      </c>
      <c r="P1090" t="str">
        <f t="shared" si="182"/>
        <v/>
      </c>
      <c r="Q1090" s="6" t="str">
        <f t="shared" si="178"/>
        <v/>
      </c>
      <c r="R1090" s="6" t="str">
        <f t="shared" si="183"/>
        <v/>
      </c>
      <c r="S1090" s="8" t="str">
        <f t="shared" si="184"/>
        <v/>
      </c>
      <c r="T1090" s="8" t="str">
        <f t="shared" si="185"/>
        <v/>
      </c>
    </row>
    <row r="1091" spans="1:20" x14ac:dyDescent="0.3">
      <c r="A1091" s="176">
        <v>1089</v>
      </c>
      <c r="B1091" s="176" t="s">
        <v>7513</v>
      </c>
      <c r="E1091" s="6" t="str">
        <f t="shared" ref="E1091:E1102" si="187">IFERROR(VLOOKUP(D1091,Rate,3,FALSE),"")</f>
        <v/>
      </c>
      <c r="I1091" t="str">
        <f t="shared" si="179"/>
        <v/>
      </c>
      <c r="J1091" t="str">
        <f t="shared" ref="J1091:J1102" si="188">IFERROR(VLOOKUP(B1091,ExchangeFee,2,FALSE)*I1091,"")</f>
        <v/>
      </c>
      <c r="K1091" t="str">
        <f t="shared" si="180"/>
        <v/>
      </c>
      <c r="L1091" s="6" t="str">
        <f t="shared" si="181"/>
        <v/>
      </c>
      <c r="N1091" s="201" t="s">
        <v>7521</v>
      </c>
      <c r="O1091" t="str">
        <f t="shared" si="186"/>
        <v/>
      </c>
      <c r="P1091" t="str">
        <f t="shared" si="182"/>
        <v/>
      </c>
      <c r="Q1091" s="6" t="str">
        <f t="shared" ref="Q1091:Q1102" si="189">IFERROR(VLOOKUP(B1091,ExchangeFee,2,FALSE)*P1091,"")</f>
        <v/>
      </c>
      <c r="R1091" s="6" t="str">
        <f t="shared" si="183"/>
        <v/>
      </c>
      <c r="S1091" s="8" t="str">
        <f t="shared" si="184"/>
        <v/>
      </c>
      <c r="T1091" s="8" t="str">
        <f t="shared" si="185"/>
        <v/>
      </c>
    </row>
    <row r="1092" spans="1:20" x14ac:dyDescent="0.3">
      <c r="A1092" s="176">
        <v>1090</v>
      </c>
      <c r="B1092" s="176" t="s">
        <v>7513</v>
      </c>
      <c r="E1092" s="6" t="str">
        <f t="shared" si="187"/>
        <v/>
      </c>
      <c r="I1092" t="str">
        <f t="shared" ref="I1092:I1102" si="190">IFERROR(H1092/G1092,"")</f>
        <v/>
      </c>
      <c r="J1092" t="str">
        <f t="shared" si="188"/>
        <v/>
      </c>
      <c r="K1092" t="str">
        <f t="shared" ref="K1092:K1102" si="191">IFERROR(I1092-J1092,"")</f>
        <v/>
      </c>
      <c r="L1092" s="6" t="str">
        <f t="shared" ref="L1092:L1102" si="192">IFERROR(K1092*G1092,"")</f>
        <v/>
      </c>
      <c r="N1092" s="201" t="s">
        <v>7521</v>
      </c>
      <c r="O1092" t="str">
        <f t="shared" si="186"/>
        <v/>
      </c>
      <c r="P1092" t="str">
        <f t="shared" ref="P1092:P1102" si="193">IFERROR(O1092*N1092,"")</f>
        <v/>
      </c>
      <c r="Q1092" s="6" t="str">
        <f t="shared" si="189"/>
        <v/>
      </c>
      <c r="R1092" s="6" t="str">
        <f t="shared" ref="R1092:R1102" si="194">IFERROR(P1092-Q1092,"")</f>
        <v/>
      </c>
      <c r="S1092" s="8" t="str">
        <f t="shared" ref="S1092:S1102" si="195">IFERROR((N1092-G1092)/G1092,"")</f>
        <v/>
      </c>
      <c r="T1092" s="8" t="str">
        <f t="shared" ref="T1092:T1102" si="196">IFERROR((R1092-H1092)/H1092,"")</f>
        <v/>
      </c>
    </row>
    <row r="1093" spans="1:20" x14ac:dyDescent="0.3">
      <c r="A1093" s="176">
        <v>1091</v>
      </c>
      <c r="B1093" s="176" t="s">
        <v>7513</v>
      </c>
      <c r="E1093" s="6" t="str">
        <f t="shared" si="187"/>
        <v/>
      </c>
      <c r="I1093" t="str">
        <f t="shared" si="190"/>
        <v/>
      </c>
      <c r="J1093" t="str">
        <f t="shared" si="188"/>
        <v/>
      </c>
      <c r="K1093" t="str">
        <f t="shared" si="191"/>
        <v/>
      </c>
      <c r="L1093" s="6" t="str">
        <f t="shared" si="192"/>
        <v/>
      </c>
      <c r="N1093" s="201" t="s">
        <v>7521</v>
      </c>
      <c r="O1093" t="str">
        <f t="shared" ref="O1093:O1102" si="197">K1093</f>
        <v/>
      </c>
      <c r="P1093" t="str">
        <f t="shared" si="193"/>
        <v/>
      </c>
      <c r="Q1093" s="6" t="str">
        <f t="shared" si="189"/>
        <v/>
      </c>
      <c r="R1093" s="6" t="str">
        <f t="shared" si="194"/>
        <v/>
      </c>
      <c r="S1093" s="8" t="str">
        <f t="shared" si="195"/>
        <v/>
      </c>
      <c r="T1093" s="8" t="str">
        <f t="shared" si="196"/>
        <v/>
      </c>
    </row>
    <row r="1094" spans="1:20" x14ac:dyDescent="0.3">
      <c r="A1094" s="176">
        <v>1092</v>
      </c>
      <c r="B1094" s="176" t="s">
        <v>7513</v>
      </c>
      <c r="E1094" s="6" t="str">
        <f t="shared" si="187"/>
        <v/>
      </c>
      <c r="I1094" t="str">
        <f t="shared" si="190"/>
        <v/>
      </c>
      <c r="J1094" t="str">
        <f t="shared" si="188"/>
        <v/>
      </c>
      <c r="K1094" t="str">
        <f t="shared" si="191"/>
        <v/>
      </c>
      <c r="L1094" s="6" t="str">
        <f t="shared" si="192"/>
        <v/>
      </c>
      <c r="N1094" s="201" t="s">
        <v>7521</v>
      </c>
      <c r="O1094" t="str">
        <f t="shared" si="197"/>
        <v/>
      </c>
      <c r="P1094" t="str">
        <f t="shared" si="193"/>
        <v/>
      </c>
      <c r="Q1094" s="6" t="str">
        <f t="shared" si="189"/>
        <v/>
      </c>
      <c r="R1094" s="6" t="str">
        <f t="shared" si="194"/>
        <v/>
      </c>
      <c r="S1094" s="8" t="str">
        <f t="shared" si="195"/>
        <v/>
      </c>
      <c r="T1094" s="8" t="str">
        <f t="shared" si="196"/>
        <v/>
      </c>
    </row>
    <row r="1095" spans="1:20" x14ac:dyDescent="0.3">
      <c r="A1095" s="176">
        <v>1093</v>
      </c>
      <c r="B1095" s="176" t="s">
        <v>7513</v>
      </c>
      <c r="E1095" s="6" t="str">
        <f t="shared" si="187"/>
        <v/>
      </c>
      <c r="I1095" t="str">
        <f t="shared" si="190"/>
        <v/>
      </c>
      <c r="J1095" t="str">
        <f t="shared" si="188"/>
        <v/>
      </c>
      <c r="K1095" t="str">
        <f t="shared" si="191"/>
        <v/>
      </c>
      <c r="L1095" s="6" t="str">
        <f t="shared" si="192"/>
        <v/>
      </c>
      <c r="N1095" s="201" t="s">
        <v>7521</v>
      </c>
      <c r="O1095" t="str">
        <f t="shared" si="197"/>
        <v/>
      </c>
      <c r="P1095" t="str">
        <f t="shared" si="193"/>
        <v/>
      </c>
      <c r="Q1095" s="6" t="str">
        <f t="shared" si="189"/>
        <v/>
      </c>
      <c r="R1095" s="6" t="str">
        <f t="shared" si="194"/>
        <v/>
      </c>
      <c r="S1095" s="8" t="str">
        <f t="shared" si="195"/>
        <v/>
      </c>
      <c r="T1095" s="8" t="str">
        <f t="shared" si="196"/>
        <v/>
      </c>
    </row>
    <row r="1096" spans="1:20" x14ac:dyDescent="0.3">
      <c r="A1096" s="176">
        <v>1094</v>
      </c>
      <c r="B1096" s="176" t="s">
        <v>7513</v>
      </c>
      <c r="E1096" s="6" t="str">
        <f t="shared" si="187"/>
        <v/>
      </c>
      <c r="I1096" t="str">
        <f t="shared" si="190"/>
        <v/>
      </c>
      <c r="J1096" t="str">
        <f t="shared" si="188"/>
        <v/>
      </c>
      <c r="K1096" t="str">
        <f t="shared" si="191"/>
        <v/>
      </c>
      <c r="L1096" s="6" t="str">
        <f t="shared" si="192"/>
        <v/>
      </c>
      <c r="N1096" s="201" t="s">
        <v>7521</v>
      </c>
      <c r="O1096" t="str">
        <f t="shared" si="197"/>
        <v/>
      </c>
      <c r="P1096" t="str">
        <f t="shared" si="193"/>
        <v/>
      </c>
      <c r="Q1096" s="6" t="str">
        <f t="shared" si="189"/>
        <v/>
      </c>
      <c r="R1096" s="6" t="str">
        <f t="shared" si="194"/>
        <v/>
      </c>
      <c r="S1096" s="8" t="str">
        <f t="shared" si="195"/>
        <v/>
      </c>
      <c r="T1096" s="8" t="str">
        <f t="shared" si="196"/>
        <v/>
      </c>
    </row>
    <row r="1097" spans="1:20" x14ac:dyDescent="0.3">
      <c r="A1097" s="176">
        <v>1095</v>
      </c>
      <c r="B1097" s="176" t="s">
        <v>7513</v>
      </c>
      <c r="E1097" s="6" t="str">
        <f t="shared" si="187"/>
        <v/>
      </c>
      <c r="I1097" t="str">
        <f t="shared" si="190"/>
        <v/>
      </c>
      <c r="J1097" t="str">
        <f t="shared" si="188"/>
        <v/>
      </c>
      <c r="K1097" t="str">
        <f t="shared" si="191"/>
        <v/>
      </c>
      <c r="L1097" s="6" t="str">
        <f t="shared" si="192"/>
        <v/>
      </c>
      <c r="N1097" s="201" t="s">
        <v>7521</v>
      </c>
      <c r="O1097" t="str">
        <f t="shared" si="197"/>
        <v/>
      </c>
      <c r="P1097" t="str">
        <f t="shared" si="193"/>
        <v/>
      </c>
      <c r="Q1097" s="6" t="str">
        <f>IFERROR(VLOOKUP(B1097,ExchangeFee,2,FALSE)*P1097,"")</f>
        <v/>
      </c>
      <c r="R1097" s="6" t="str">
        <f t="shared" si="194"/>
        <v/>
      </c>
      <c r="S1097" s="8" t="str">
        <f t="shared" si="195"/>
        <v/>
      </c>
      <c r="T1097" s="8" t="str">
        <f t="shared" si="196"/>
        <v/>
      </c>
    </row>
    <row r="1098" spans="1:20" x14ac:dyDescent="0.3">
      <c r="A1098" s="176">
        <v>1096</v>
      </c>
      <c r="B1098" s="176" t="s">
        <v>7513</v>
      </c>
      <c r="E1098" s="6" t="str">
        <f t="shared" si="187"/>
        <v/>
      </c>
      <c r="I1098" t="str">
        <f t="shared" si="190"/>
        <v/>
      </c>
      <c r="J1098" t="str">
        <f t="shared" si="188"/>
        <v/>
      </c>
      <c r="K1098" t="str">
        <f t="shared" si="191"/>
        <v/>
      </c>
      <c r="L1098" s="6" t="str">
        <f t="shared" si="192"/>
        <v/>
      </c>
      <c r="N1098" s="201" t="s">
        <v>7521</v>
      </c>
      <c r="O1098" t="str">
        <f t="shared" si="197"/>
        <v/>
      </c>
      <c r="P1098" t="str">
        <f t="shared" si="193"/>
        <v/>
      </c>
      <c r="Q1098" s="6" t="str">
        <f t="shared" si="189"/>
        <v/>
      </c>
      <c r="R1098" s="6" t="str">
        <f t="shared" si="194"/>
        <v/>
      </c>
      <c r="S1098" s="8" t="str">
        <f t="shared" si="195"/>
        <v/>
      </c>
      <c r="T1098" s="8" t="str">
        <f t="shared" si="196"/>
        <v/>
      </c>
    </row>
    <row r="1099" spans="1:20" x14ac:dyDescent="0.3">
      <c r="A1099" s="176">
        <v>1097</v>
      </c>
      <c r="B1099" s="176" t="s">
        <v>7513</v>
      </c>
      <c r="E1099" s="6" t="str">
        <f t="shared" si="187"/>
        <v/>
      </c>
      <c r="I1099" t="str">
        <f t="shared" si="190"/>
        <v/>
      </c>
      <c r="J1099" t="str">
        <f t="shared" si="188"/>
        <v/>
      </c>
      <c r="K1099" t="str">
        <f t="shared" si="191"/>
        <v/>
      </c>
      <c r="L1099" s="6" t="str">
        <f t="shared" si="192"/>
        <v/>
      </c>
      <c r="N1099" s="201" t="s">
        <v>7521</v>
      </c>
      <c r="O1099" t="str">
        <f t="shared" si="197"/>
        <v/>
      </c>
      <c r="P1099" t="str">
        <f t="shared" si="193"/>
        <v/>
      </c>
      <c r="Q1099" s="6" t="str">
        <f t="shared" si="189"/>
        <v/>
      </c>
      <c r="R1099" s="6" t="str">
        <f t="shared" si="194"/>
        <v/>
      </c>
      <c r="S1099" s="8" t="str">
        <f t="shared" si="195"/>
        <v/>
      </c>
      <c r="T1099" s="8" t="str">
        <f t="shared" si="196"/>
        <v/>
      </c>
    </row>
    <row r="1100" spans="1:20" x14ac:dyDescent="0.3">
      <c r="A1100" s="176">
        <v>1098</v>
      </c>
      <c r="B1100" s="176" t="s">
        <v>7513</v>
      </c>
      <c r="E1100" s="6" t="str">
        <f t="shared" si="187"/>
        <v/>
      </c>
      <c r="I1100" t="str">
        <f t="shared" si="190"/>
        <v/>
      </c>
      <c r="J1100" t="str">
        <f t="shared" si="188"/>
        <v/>
      </c>
      <c r="K1100" t="str">
        <f t="shared" si="191"/>
        <v/>
      </c>
      <c r="L1100" s="6" t="str">
        <f t="shared" si="192"/>
        <v/>
      </c>
      <c r="N1100" s="201" t="s">
        <v>7521</v>
      </c>
      <c r="O1100" t="str">
        <f t="shared" si="197"/>
        <v/>
      </c>
      <c r="P1100" t="str">
        <f t="shared" si="193"/>
        <v/>
      </c>
      <c r="Q1100" s="6" t="str">
        <f t="shared" si="189"/>
        <v/>
      </c>
      <c r="R1100" s="6" t="str">
        <f t="shared" si="194"/>
        <v/>
      </c>
      <c r="S1100" s="8" t="str">
        <f t="shared" si="195"/>
        <v/>
      </c>
      <c r="T1100" s="8" t="str">
        <f t="shared" si="196"/>
        <v/>
      </c>
    </row>
    <row r="1101" spans="1:20" x14ac:dyDescent="0.3">
      <c r="A1101" s="176">
        <v>1099</v>
      </c>
      <c r="B1101" s="176" t="s">
        <v>7513</v>
      </c>
      <c r="E1101" s="6" t="str">
        <f t="shared" si="187"/>
        <v/>
      </c>
      <c r="I1101" t="str">
        <f t="shared" si="190"/>
        <v/>
      </c>
      <c r="J1101" t="str">
        <f t="shared" si="188"/>
        <v/>
      </c>
      <c r="K1101" t="str">
        <f t="shared" si="191"/>
        <v/>
      </c>
      <c r="L1101" s="6" t="str">
        <f t="shared" si="192"/>
        <v/>
      </c>
      <c r="N1101" s="201" t="s">
        <v>7521</v>
      </c>
      <c r="O1101" t="str">
        <f t="shared" si="197"/>
        <v/>
      </c>
      <c r="P1101" t="str">
        <f t="shared" si="193"/>
        <v/>
      </c>
      <c r="Q1101" s="6" t="str">
        <f t="shared" si="189"/>
        <v/>
      </c>
      <c r="R1101" s="6" t="str">
        <f t="shared" si="194"/>
        <v/>
      </c>
      <c r="S1101" s="8" t="str">
        <f t="shared" si="195"/>
        <v/>
      </c>
      <c r="T1101" s="8" t="str">
        <f t="shared" si="196"/>
        <v/>
      </c>
    </row>
    <row r="1102" spans="1:20" x14ac:dyDescent="0.3">
      <c r="A1102" s="176">
        <v>1100</v>
      </c>
      <c r="B1102" s="176" t="s">
        <v>7513</v>
      </c>
      <c r="E1102" s="6" t="str">
        <f t="shared" si="187"/>
        <v/>
      </c>
      <c r="I1102" t="str">
        <f>IFERROR(H1102/G1102,"")</f>
        <v/>
      </c>
      <c r="J1102" t="str">
        <f t="shared" si="188"/>
        <v/>
      </c>
      <c r="K1102" t="str">
        <f t="shared" si="191"/>
        <v/>
      </c>
      <c r="L1102" s="6" t="str">
        <f t="shared" si="192"/>
        <v/>
      </c>
      <c r="N1102" s="201"/>
      <c r="O1102" t="str">
        <f t="shared" si="197"/>
        <v/>
      </c>
      <c r="P1102" t="str">
        <f t="shared" si="193"/>
        <v/>
      </c>
      <c r="Q1102" s="6" t="str">
        <f t="shared" si="189"/>
        <v/>
      </c>
      <c r="R1102" s="6" t="str">
        <f t="shared" si="194"/>
        <v/>
      </c>
      <c r="S1102" s="8" t="str">
        <f t="shared" si="195"/>
        <v/>
      </c>
      <c r="T1102" s="8" t="str">
        <f t="shared" si="196"/>
        <v/>
      </c>
    </row>
  </sheetData>
  <sheetProtection algorithmName="SHA-512" hashValue="3iPYuAwqxSBnRrhsCaQ0WVoLL+6fDXfRiWBrfJ2xljCBaSHzPlyEdakF0lWlEt6oRrL1RWndybWa2fuiUGhswA==" saltValue="UGb4YVHnDIIgJwNnYGLMJQ==" spinCount="100000" sheet="1" objects="1" scenarios="1"/>
  <mergeCells count="8">
    <mergeCell ref="A1:A2"/>
    <mergeCell ref="B1:B2"/>
    <mergeCell ref="D1:D2"/>
    <mergeCell ref="M1:R1"/>
    <mergeCell ref="S1:T1"/>
    <mergeCell ref="E1:E2"/>
    <mergeCell ref="C1:C2"/>
    <mergeCell ref="F1:L1"/>
  </mergeCells>
  <conditionalFormatting sqref="S3:T1048576">
    <cfRule type="cellIs" dxfId="5" priority="1" operator="greaterThan">
      <formula>0</formula>
    </cfRule>
    <cfRule type="cellIs" dxfId="4" priority="2" operator="lessThan">
      <formula>0</formula>
    </cfRule>
  </conditionalFormatting>
  <conditionalFormatting sqref="A3:XFD1048576">
    <cfRule type="expression" dxfId="3" priority="4">
      <formula>$C3 ="Open"</formula>
    </cfRule>
    <cfRule type="expression" dxfId="2" priority="5">
      <formula>$C3 ="Closed"</formula>
    </cfRule>
  </conditionalFormatting>
  <dataValidations count="2">
    <dataValidation type="list" allowBlank="1" showInputMessage="1" showErrorMessage="1" sqref="B3:B1048576" xr:uid="{8C6FEFBC-924E-4B1C-B738-4EA43C2EF72F}">
      <formula1>Exchange</formula1>
    </dataValidation>
    <dataValidation type="list" allowBlank="1" showInputMessage="1" showErrorMessage="1" sqref="C1:C1048576" xr:uid="{015D5BB2-C49F-49D4-8DE3-F0071F0AB111}">
      <formula1>TradeStatus</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3523-246D-41CC-B617-287244CA533E}">
  <dimension ref="A1:M367"/>
  <sheetViews>
    <sheetView workbookViewId="0">
      <pane xSplit="1" ySplit="2" topLeftCell="B3" activePane="bottomRight" state="frozen"/>
      <selection pane="topRight" activeCell="B1" sqref="B1"/>
      <selection pane="bottomLeft" activeCell="A3" sqref="A3"/>
      <selection pane="bottomRight" activeCell="E17" sqref="E17"/>
    </sheetView>
  </sheetViews>
  <sheetFormatPr defaultRowHeight="14.4" x14ac:dyDescent="0.3"/>
  <cols>
    <col min="1" max="1" width="7.6640625" style="28" customWidth="1"/>
    <col min="2" max="2" width="14" style="24" customWidth="1"/>
    <col min="3" max="3" width="16.77734375" style="51" customWidth="1"/>
    <col min="4" max="4" width="15.6640625" style="52" customWidth="1"/>
    <col min="5" max="5" width="14.109375" style="53" customWidth="1"/>
    <col min="6" max="6" width="25.109375" style="31" customWidth="1"/>
    <col min="7" max="7" width="23.6640625" style="31" customWidth="1"/>
    <col min="8" max="8" width="25.33203125" style="41" customWidth="1"/>
    <col min="9" max="9" width="22.33203125" style="194" customWidth="1"/>
    <col min="10" max="10" width="8.88671875" style="72"/>
    <col min="11" max="12" width="8.88671875" style="17"/>
    <col min="13" max="13" width="14.88671875" style="35" customWidth="1"/>
  </cols>
  <sheetData>
    <row r="1" spans="1:13" ht="15" thickBot="1" x14ac:dyDescent="0.35">
      <c r="A1" s="119" t="s">
        <v>7474</v>
      </c>
      <c r="B1" s="121" t="s">
        <v>7475</v>
      </c>
      <c r="C1" s="113" t="s">
        <v>7483</v>
      </c>
      <c r="D1" s="114"/>
      <c r="E1" s="115"/>
      <c r="F1" s="116" t="s">
        <v>7484</v>
      </c>
      <c r="G1" s="117"/>
      <c r="H1" s="118"/>
      <c r="I1" s="192" t="s">
        <v>7481</v>
      </c>
      <c r="J1" s="123" t="s">
        <v>7482</v>
      </c>
      <c r="K1" s="124"/>
      <c r="L1" s="124"/>
      <c r="M1" s="125"/>
    </row>
    <row r="2" spans="1:13" s="47" customFormat="1" ht="15" thickBot="1" x14ac:dyDescent="0.35">
      <c r="A2" s="120"/>
      <c r="B2" s="122"/>
      <c r="C2" s="48" t="s">
        <v>7453</v>
      </c>
      <c r="D2" s="49" t="s">
        <v>7476</v>
      </c>
      <c r="E2" s="50" t="s">
        <v>7477</v>
      </c>
      <c r="F2" s="44" t="s">
        <v>7478</v>
      </c>
      <c r="G2" s="45" t="s">
        <v>7479</v>
      </c>
      <c r="H2" s="46" t="s">
        <v>7480</v>
      </c>
      <c r="I2" s="193"/>
      <c r="J2" s="126"/>
      <c r="K2" s="127"/>
      <c r="L2" s="127"/>
      <c r="M2" s="128"/>
    </row>
    <row r="3" spans="1:13" x14ac:dyDescent="0.3">
      <c r="A3" s="28">
        <v>1</v>
      </c>
      <c r="B3" s="24">
        <f>Strategy!C$1</f>
        <v>5.0000000000000001E-3</v>
      </c>
      <c r="C3" s="51">
        <f>(B3*Strategy!C$2)/100</f>
        <v>1.4999999999999999E-4</v>
      </c>
      <c r="D3" s="52">
        <f>B3+C3</f>
        <v>5.1500000000000001E-3</v>
      </c>
      <c r="E3" s="53">
        <f>D3</f>
        <v>5.1500000000000001E-3</v>
      </c>
      <c r="F3" s="31">
        <f>B3</f>
        <v>5.0000000000000001E-3</v>
      </c>
      <c r="G3" s="31">
        <f>(F3*Strategy!C$2)/100</f>
        <v>1.4999999999999999E-4</v>
      </c>
      <c r="H3" s="41">
        <f>F3+G3</f>
        <v>5.1500000000000001E-3</v>
      </c>
      <c r="J3" s="104" t="s">
        <v>7485</v>
      </c>
      <c r="K3" s="105"/>
      <c r="L3" s="105"/>
      <c r="M3" s="106"/>
    </row>
    <row r="4" spans="1:13" x14ac:dyDescent="0.3">
      <c r="A4" s="28">
        <v>2</v>
      </c>
      <c r="B4" s="24">
        <f>Strategy!C$1</f>
        <v>5.0000000000000001E-3</v>
      </c>
      <c r="C4" s="51">
        <f>(B4*Strategy!C$2)/100</f>
        <v>1.4999999999999999E-4</v>
      </c>
      <c r="D4" s="52">
        <f>B4+C4</f>
        <v>5.1500000000000001E-3</v>
      </c>
      <c r="E4" s="53">
        <f>C4+E3</f>
        <v>5.3E-3</v>
      </c>
      <c r="F4" s="31">
        <f>H3-I3</f>
        <v>5.1500000000000001E-3</v>
      </c>
      <c r="G4" s="31">
        <f>(F4*Strategy!C$2)/100</f>
        <v>1.5450000000000001E-4</v>
      </c>
      <c r="H4" s="41">
        <f>F4+G4</f>
        <v>5.3045000000000002E-3</v>
      </c>
      <c r="J4" s="107"/>
      <c r="K4" s="108"/>
      <c r="L4" s="108"/>
      <c r="M4" s="109"/>
    </row>
    <row r="5" spans="1:13" x14ac:dyDescent="0.3">
      <c r="A5" s="28">
        <v>3</v>
      </c>
      <c r="B5" s="24">
        <f>Strategy!C$1</f>
        <v>5.0000000000000001E-3</v>
      </c>
      <c r="C5" s="51">
        <f>(B5*Strategy!C$2)/100</f>
        <v>1.4999999999999999E-4</v>
      </c>
      <c r="D5" s="52">
        <f t="shared" ref="D5:D68" si="0">B5+C5</f>
        <v>5.1500000000000001E-3</v>
      </c>
      <c r="E5" s="53">
        <f t="shared" ref="E5:E68" si="1">C5+E4</f>
        <v>5.45E-3</v>
      </c>
      <c r="F5" s="31">
        <f t="shared" ref="F5:F68" si="2">H4-I4</f>
        <v>5.3045000000000002E-3</v>
      </c>
      <c r="G5" s="31">
        <f>(F5*Strategy!C$2)/100</f>
        <v>1.59135E-4</v>
      </c>
      <c r="H5" s="41">
        <f t="shared" ref="H5:H68" si="3">F5+G5</f>
        <v>5.4636350000000005E-3</v>
      </c>
      <c r="J5" s="107"/>
      <c r="K5" s="108"/>
      <c r="L5" s="108"/>
      <c r="M5" s="109"/>
    </row>
    <row r="6" spans="1:13" x14ac:dyDescent="0.3">
      <c r="A6" s="28">
        <v>4</v>
      </c>
      <c r="B6" s="24">
        <f>Strategy!C$1</f>
        <v>5.0000000000000001E-3</v>
      </c>
      <c r="C6" s="51">
        <f>(B6*Strategy!C$2)/100</f>
        <v>1.4999999999999999E-4</v>
      </c>
      <c r="D6" s="52">
        <f t="shared" si="0"/>
        <v>5.1500000000000001E-3</v>
      </c>
      <c r="E6" s="53">
        <f t="shared" si="1"/>
        <v>5.5999999999999999E-3</v>
      </c>
      <c r="F6" s="31">
        <f t="shared" si="2"/>
        <v>5.4636350000000005E-3</v>
      </c>
      <c r="G6" s="31">
        <f>(F6*Strategy!C$2)/100</f>
        <v>1.6390905E-4</v>
      </c>
      <c r="H6" s="41">
        <f t="shared" si="3"/>
        <v>5.6275440500000006E-3</v>
      </c>
      <c r="J6" s="107"/>
      <c r="K6" s="108"/>
      <c r="L6" s="108"/>
      <c r="M6" s="109"/>
    </row>
    <row r="7" spans="1:13" x14ac:dyDescent="0.3">
      <c r="A7" s="28">
        <v>5</v>
      </c>
      <c r="B7" s="24">
        <f>Strategy!C$1</f>
        <v>5.0000000000000001E-3</v>
      </c>
      <c r="C7" s="51">
        <f>(B7*Strategy!C$2)/100</f>
        <v>1.4999999999999999E-4</v>
      </c>
      <c r="D7" s="52">
        <f t="shared" si="0"/>
        <v>5.1500000000000001E-3</v>
      </c>
      <c r="E7" s="53">
        <f t="shared" si="1"/>
        <v>5.7499999999999999E-3</v>
      </c>
      <c r="F7" s="31">
        <f t="shared" si="2"/>
        <v>5.6275440500000006E-3</v>
      </c>
      <c r="G7" s="31">
        <f>(F7*Strategy!C$2)/100</f>
        <v>1.688263215E-4</v>
      </c>
      <c r="H7" s="41">
        <f t="shared" si="3"/>
        <v>5.7963703715000004E-3</v>
      </c>
      <c r="J7" s="107"/>
      <c r="K7" s="108"/>
      <c r="L7" s="108"/>
      <c r="M7" s="109"/>
    </row>
    <row r="8" spans="1:13" x14ac:dyDescent="0.3">
      <c r="A8" s="28">
        <v>6</v>
      </c>
      <c r="B8" s="24">
        <f>Strategy!C$1</f>
        <v>5.0000000000000001E-3</v>
      </c>
      <c r="C8" s="51">
        <f>(B8*Strategy!C$2)/100</f>
        <v>1.4999999999999999E-4</v>
      </c>
      <c r="D8" s="52">
        <f t="shared" si="0"/>
        <v>5.1500000000000001E-3</v>
      </c>
      <c r="E8" s="53">
        <f t="shared" si="1"/>
        <v>5.8999999999999999E-3</v>
      </c>
      <c r="F8" s="31">
        <f t="shared" si="2"/>
        <v>5.7963703715000004E-3</v>
      </c>
      <c r="G8" s="31">
        <f>(F8*Strategy!C$2)/100</f>
        <v>1.7389111114500002E-4</v>
      </c>
      <c r="H8" s="41">
        <f t="shared" si="3"/>
        <v>5.9702614826450005E-3</v>
      </c>
      <c r="J8" s="107"/>
      <c r="K8" s="108"/>
      <c r="L8" s="108"/>
      <c r="M8" s="109"/>
    </row>
    <row r="9" spans="1:13" x14ac:dyDescent="0.3">
      <c r="A9" s="28">
        <v>7</v>
      </c>
      <c r="B9" s="24">
        <f>Strategy!C$1</f>
        <v>5.0000000000000001E-3</v>
      </c>
      <c r="C9" s="51">
        <f>(B9*Strategy!C$2)/100</f>
        <v>1.4999999999999999E-4</v>
      </c>
      <c r="D9" s="52">
        <f t="shared" si="0"/>
        <v>5.1500000000000001E-3</v>
      </c>
      <c r="E9" s="53">
        <f t="shared" si="1"/>
        <v>6.0499999999999998E-3</v>
      </c>
      <c r="F9" s="31">
        <f t="shared" si="2"/>
        <v>5.9702614826450005E-3</v>
      </c>
      <c r="G9" s="31">
        <f>(F9*Strategy!C$2)/100</f>
        <v>1.7910784447935002E-4</v>
      </c>
      <c r="H9" s="41">
        <f t="shared" si="3"/>
        <v>6.1493693271243502E-3</v>
      </c>
      <c r="J9" s="107"/>
      <c r="K9" s="108"/>
      <c r="L9" s="108"/>
      <c r="M9" s="109"/>
    </row>
    <row r="10" spans="1:13" x14ac:dyDescent="0.3">
      <c r="A10" s="28">
        <v>8</v>
      </c>
      <c r="B10" s="24">
        <f>Strategy!C$1</f>
        <v>5.0000000000000001E-3</v>
      </c>
      <c r="C10" s="51">
        <f>(B10*Strategy!C$2)/100</f>
        <v>1.4999999999999999E-4</v>
      </c>
      <c r="D10" s="52">
        <f t="shared" si="0"/>
        <v>5.1500000000000001E-3</v>
      </c>
      <c r="E10" s="53">
        <f t="shared" si="1"/>
        <v>6.1999999999999998E-3</v>
      </c>
      <c r="F10" s="31">
        <f t="shared" si="2"/>
        <v>6.1493693271243502E-3</v>
      </c>
      <c r="G10" s="31">
        <f>(F10*Strategy!C$2)/100</f>
        <v>1.8448107981373051E-4</v>
      </c>
      <c r="H10" s="41">
        <f t="shared" si="3"/>
        <v>6.3338504069380807E-3</v>
      </c>
      <c r="J10" s="107"/>
      <c r="K10" s="108"/>
      <c r="L10" s="108"/>
      <c r="M10" s="109"/>
    </row>
    <row r="11" spans="1:13" x14ac:dyDescent="0.3">
      <c r="A11" s="28">
        <v>9</v>
      </c>
      <c r="B11" s="24">
        <f>Strategy!C$1</f>
        <v>5.0000000000000001E-3</v>
      </c>
      <c r="C11" s="51">
        <f>(B11*Strategy!C$2)/100</f>
        <v>1.4999999999999999E-4</v>
      </c>
      <c r="D11" s="52">
        <f t="shared" si="0"/>
        <v>5.1500000000000001E-3</v>
      </c>
      <c r="E11" s="53">
        <f t="shared" si="1"/>
        <v>6.3499999999999997E-3</v>
      </c>
      <c r="F11" s="31">
        <f t="shared" si="2"/>
        <v>6.3338504069380807E-3</v>
      </c>
      <c r="G11" s="31">
        <f>(F11*Strategy!C$2)/100</f>
        <v>1.9001551220814241E-4</v>
      </c>
      <c r="H11" s="41">
        <f t="shared" si="3"/>
        <v>6.5238659191462229E-3</v>
      </c>
      <c r="J11" s="107"/>
      <c r="K11" s="108"/>
      <c r="L11" s="108"/>
      <c r="M11" s="109"/>
    </row>
    <row r="12" spans="1:13" x14ac:dyDescent="0.3">
      <c r="A12" s="28">
        <v>10</v>
      </c>
      <c r="B12" s="24">
        <f>Strategy!C$1</f>
        <v>5.0000000000000001E-3</v>
      </c>
      <c r="C12" s="51">
        <f>(B12*Strategy!C$2)/100</f>
        <v>1.4999999999999999E-4</v>
      </c>
      <c r="D12" s="52">
        <f t="shared" si="0"/>
        <v>5.1500000000000001E-3</v>
      </c>
      <c r="E12" s="53">
        <f t="shared" si="1"/>
        <v>6.4999999999999997E-3</v>
      </c>
      <c r="F12" s="31">
        <f t="shared" si="2"/>
        <v>6.5238659191462229E-3</v>
      </c>
      <c r="G12" s="31">
        <f>(F12*Strategy!C$2)/100</f>
        <v>1.9571597757438671E-4</v>
      </c>
      <c r="H12" s="41">
        <f t="shared" si="3"/>
        <v>6.7195818967206097E-3</v>
      </c>
      <c r="J12" s="107"/>
      <c r="K12" s="108"/>
      <c r="L12" s="108"/>
      <c r="M12" s="109"/>
    </row>
    <row r="13" spans="1:13" x14ac:dyDescent="0.3">
      <c r="A13" s="28">
        <v>11</v>
      </c>
      <c r="B13" s="24">
        <f>Strategy!C$1</f>
        <v>5.0000000000000001E-3</v>
      </c>
      <c r="C13" s="51">
        <f>(B13*Strategy!C$2)/100</f>
        <v>1.4999999999999999E-4</v>
      </c>
      <c r="D13" s="52">
        <f t="shared" si="0"/>
        <v>5.1500000000000001E-3</v>
      </c>
      <c r="E13" s="53">
        <f t="shared" si="1"/>
        <v>6.6499999999999997E-3</v>
      </c>
      <c r="F13" s="31">
        <f t="shared" si="2"/>
        <v>6.7195818967206097E-3</v>
      </c>
      <c r="G13" s="31">
        <f>(F13*Strategy!C$2)/100</f>
        <v>2.015874569016183E-4</v>
      </c>
      <c r="H13" s="41">
        <f t="shared" si="3"/>
        <v>6.9211693536222283E-3</v>
      </c>
      <c r="J13" s="107"/>
      <c r="K13" s="108"/>
      <c r="L13" s="108"/>
      <c r="M13" s="109"/>
    </row>
    <row r="14" spans="1:13" x14ac:dyDescent="0.3">
      <c r="A14" s="28">
        <v>12</v>
      </c>
      <c r="B14" s="24">
        <f>Strategy!C$1</f>
        <v>5.0000000000000001E-3</v>
      </c>
      <c r="C14" s="51">
        <f>(B14*Strategy!C$2)/100</f>
        <v>1.4999999999999999E-4</v>
      </c>
      <c r="D14" s="52">
        <f t="shared" si="0"/>
        <v>5.1500000000000001E-3</v>
      </c>
      <c r="E14" s="53">
        <f t="shared" si="1"/>
        <v>6.7999999999999996E-3</v>
      </c>
      <c r="F14" s="31">
        <f t="shared" si="2"/>
        <v>6.9211693536222283E-3</v>
      </c>
      <c r="G14" s="31">
        <f>(F14*Strategy!C$2)/100</f>
        <v>2.0763508060866686E-4</v>
      </c>
      <c r="H14" s="41">
        <f t="shared" si="3"/>
        <v>7.128804434230895E-3</v>
      </c>
      <c r="J14" s="107"/>
      <c r="K14" s="108"/>
      <c r="L14" s="108"/>
      <c r="M14" s="109"/>
    </row>
    <row r="15" spans="1:13" x14ac:dyDescent="0.3">
      <c r="A15" s="28">
        <v>13</v>
      </c>
      <c r="B15" s="24">
        <f>Strategy!C$1</f>
        <v>5.0000000000000001E-3</v>
      </c>
      <c r="C15" s="51">
        <f>(B15*Strategy!C$2)/100</f>
        <v>1.4999999999999999E-4</v>
      </c>
      <c r="D15" s="52">
        <f t="shared" si="0"/>
        <v>5.1500000000000001E-3</v>
      </c>
      <c r="E15" s="53">
        <f t="shared" si="1"/>
        <v>6.9499999999999996E-3</v>
      </c>
      <c r="F15" s="31">
        <f t="shared" si="2"/>
        <v>7.128804434230895E-3</v>
      </c>
      <c r="G15" s="31">
        <f>(F15*Strategy!C$2)/100</f>
        <v>2.1386413302692685E-4</v>
      </c>
      <c r="H15" s="41">
        <f t="shared" si="3"/>
        <v>7.3426685672578216E-3</v>
      </c>
      <c r="J15" s="107"/>
      <c r="K15" s="108"/>
      <c r="L15" s="108"/>
      <c r="M15" s="109"/>
    </row>
    <row r="16" spans="1:13" x14ac:dyDescent="0.3">
      <c r="A16" s="28">
        <v>14</v>
      </c>
      <c r="B16" s="24">
        <f>Strategy!C$1</f>
        <v>5.0000000000000001E-3</v>
      </c>
      <c r="C16" s="51">
        <f>(B16*Strategy!C$2)/100</f>
        <v>1.4999999999999999E-4</v>
      </c>
      <c r="D16" s="52">
        <f t="shared" si="0"/>
        <v>5.1500000000000001E-3</v>
      </c>
      <c r="E16" s="53">
        <f t="shared" si="1"/>
        <v>7.0999999999999995E-3</v>
      </c>
      <c r="F16" s="31">
        <f t="shared" si="2"/>
        <v>7.3426685672578216E-3</v>
      </c>
      <c r="G16" s="31">
        <f>(F16*Strategy!C$2)/100</f>
        <v>2.2028005701773466E-4</v>
      </c>
      <c r="H16" s="41">
        <f t="shared" si="3"/>
        <v>7.5629486242755565E-3</v>
      </c>
      <c r="J16" s="107"/>
      <c r="K16" s="108"/>
      <c r="L16" s="108"/>
      <c r="M16" s="109"/>
    </row>
    <row r="17" spans="1:13" x14ac:dyDescent="0.3">
      <c r="A17" s="28">
        <v>15</v>
      </c>
      <c r="B17" s="24">
        <f>Strategy!C$1</f>
        <v>5.0000000000000001E-3</v>
      </c>
      <c r="C17" s="51">
        <f>(B17*Strategy!C$2)/100</f>
        <v>1.4999999999999999E-4</v>
      </c>
      <c r="D17" s="52">
        <f t="shared" si="0"/>
        <v>5.1500000000000001E-3</v>
      </c>
      <c r="E17" s="53">
        <f t="shared" si="1"/>
        <v>7.2499999999999995E-3</v>
      </c>
      <c r="F17" s="31">
        <f t="shared" si="2"/>
        <v>7.5629486242755565E-3</v>
      </c>
      <c r="G17" s="31">
        <f>(F17*Strategy!C$2)/100</f>
        <v>2.268884587282667E-4</v>
      </c>
      <c r="H17" s="41">
        <f t="shared" si="3"/>
        <v>7.7898370830038234E-3</v>
      </c>
      <c r="J17" s="107"/>
      <c r="K17" s="108"/>
      <c r="L17" s="108"/>
      <c r="M17" s="109"/>
    </row>
    <row r="18" spans="1:13" x14ac:dyDescent="0.3">
      <c r="A18" s="28">
        <v>16</v>
      </c>
      <c r="B18" s="24">
        <f>Strategy!C$1</f>
        <v>5.0000000000000001E-3</v>
      </c>
      <c r="C18" s="51">
        <f>(B18*Strategy!C$2)/100</f>
        <v>1.4999999999999999E-4</v>
      </c>
      <c r="D18" s="52">
        <f t="shared" si="0"/>
        <v>5.1500000000000001E-3</v>
      </c>
      <c r="E18" s="53">
        <f t="shared" si="1"/>
        <v>7.3999999999999995E-3</v>
      </c>
      <c r="F18" s="31">
        <f t="shared" si="2"/>
        <v>7.7898370830038234E-3</v>
      </c>
      <c r="G18" s="31">
        <f>(F18*Strategy!C$2)/100</f>
        <v>2.3369511249011471E-4</v>
      </c>
      <c r="H18" s="41">
        <f t="shared" si="3"/>
        <v>8.0235321954939386E-3</v>
      </c>
      <c r="J18" s="107"/>
      <c r="K18" s="108"/>
      <c r="L18" s="108"/>
      <c r="M18" s="109"/>
    </row>
    <row r="19" spans="1:13" x14ac:dyDescent="0.3">
      <c r="A19" s="28">
        <v>17</v>
      </c>
      <c r="B19" s="24">
        <f>Strategy!C$1</f>
        <v>5.0000000000000001E-3</v>
      </c>
      <c r="C19" s="51">
        <f>(B19*Strategy!C$2)/100</f>
        <v>1.4999999999999999E-4</v>
      </c>
      <c r="D19" s="52">
        <f t="shared" si="0"/>
        <v>5.1500000000000001E-3</v>
      </c>
      <c r="E19" s="53">
        <f t="shared" si="1"/>
        <v>7.5499999999999994E-3</v>
      </c>
      <c r="F19" s="31">
        <f t="shared" si="2"/>
        <v>8.0235321954939386E-3</v>
      </c>
      <c r="G19" s="31">
        <f>(F19*Strategy!C$2)/100</f>
        <v>2.4070596586481813E-4</v>
      </c>
      <c r="H19" s="41">
        <f t="shared" si="3"/>
        <v>8.2642381613587564E-3</v>
      </c>
      <c r="J19" s="107"/>
      <c r="K19" s="108"/>
      <c r="L19" s="108"/>
      <c r="M19" s="109"/>
    </row>
    <row r="20" spans="1:13" x14ac:dyDescent="0.3">
      <c r="A20" s="28">
        <v>18</v>
      </c>
      <c r="B20" s="24">
        <f>Strategy!C$1</f>
        <v>5.0000000000000001E-3</v>
      </c>
      <c r="C20" s="51">
        <f>(B20*Strategy!C$2)/100</f>
        <v>1.4999999999999999E-4</v>
      </c>
      <c r="D20" s="52">
        <f t="shared" si="0"/>
        <v>5.1500000000000001E-3</v>
      </c>
      <c r="E20" s="53">
        <f t="shared" si="1"/>
        <v>7.6999999999999994E-3</v>
      </c>
      <c r="F20" s="31">
        <f t="shared" si="2"/>
        <v>8.2642381613587564E-3</v>
      </c>
      <c r="G20" s="31">
        <f>(F20*Strategy!C$2)/100</f>
        <v>2.479271448407627E-4</v>
      </c>
      <c r="H20" s="41">
        <f t="shared" si="3"/>
        <v>8.5121653061995192E-3</v>
      </c>
      <c r="J20" s="107"/>
      <c r="K20" s="108"/>
      <c r="L20" s="108"/>
      <c r="M20" s="109"/>
    </row>
    <row r="21" spans="1:13" x14ac:dyDescent="0.3">
      <c r="A21" s="28">
        <v>19</v>
      </c>
      <c r="B21" s="24">
        <f>Strategy!C$1</f>
        <v>5.0000000000000001E-3</v>
      </c>
      <c r="C21" s="51">
        <f>(B21*Strategy!C$2)/100</f>
        <v>1.4999999999999999E-4</v>
      </c>
      <c r="D21" s="52">
        <f t="shared" si="0"/>
        <v>5.1500000000000001E-3</v>
      </c>
      <c r="E21" s="53">
        <f t="shared" si="1"/>
        <v>7.8499999999999993E-3</v>
      </c>
      <c r="F21" s="31">
        <f t="shared" si="2"/>
        <v>8.5121653061995192E-3</v>
      </c>
      <c r="G21" s="31">
        <f>(F21*Strategy!C$2)/100</f>
        <v>2.5536495918598558E-4</v>
      </c>
      <c r="H21" s="41">
        <f t="shared" si="3"/>
        <v>8.7675302653855043E-3</v>
      </c>
      <c r="J21" s="107"/>
      <c r="K21" s="108"/>
      <c r="L21" s="108"/>
      <c r="M21" s="109"/>
    </row>
    <row r="22" spans="1:13" x14ac:dyDescent="0.3">
      <c r="A22" s="28">
        <v>20</v>
      </c>
      <c r="B22" s="24">
        <f>Strategy!C$1</f>
        <v>5.0000000000000001E-3</v>
      </c>
      <c r="C22" s="51">
        <f>(B22*Strategy!C$2)/100</f>
        <v>1.4999999999999999E-4</v>
      </c>
      <c r="D22" s="52">
        <f t="shared" si="0"/>
        <v>5.1500000000000001E-3</v>
      </c>
      <c r="E22" s="53">
        <f t="shared" si="1"/>
        <v>8.0000000000000002E-3</v>
      </c>
      <c r="F22" s="31">
        <f t="shared" si="2"/>
        <v>8.7675302653855043E-3</v>
      </c>
      <c r="G22" s="31">
        <f>(F22*Strategy!C$2)/100</f>
        <v>2.6302590796156516E-4</v>
      </c>
      <c r="H22" s="41">
        <f t="shared" si="3"/>
        <v>9.0305561733470697E-3</v>
      </c>
      <c r="J22" s="107"/>
      <c r="K22" s="108"/>
      <c r="L22" s="108"/>
      <c r="M22" s="109"/>
    </row>
    <row r="23" spans="1:13" x14ac:dyDescent="0.3">
      <c r="A23" s="28">
        <v>21</v>
      </c>
      <c r="B23" s="24">
        <f>Strategy!C$1</f>
        <v>5.0000000000000001E-3</v>
      </c>
      <c r="C23" s="51">
        <f>(B23*Strategy!C$2)/100</f>
        <v>1.4999999999999999E-4</v>
      </c>
      <c r="D23" s="52">
        <f t="shared" si="0"/>
        <v>5.1500000000000001E-3</v>
      </c>
      <c r="E23" s="53">
        <f t="shared" si="1"/>
        <v>8.150000000000001E-3</v>
      </c>
      <c r="F23" s="31">
        <f t="shared" si="2"/>
        <v>9.0305561733470697E-3</v>
      </c>
      <c r="G23" s="31">
        <f>(F23*Strategy!C$2)/100</f>
        <v>2.7091668520041209E-4</v>
      </c>
      <c r="H23" s="41">
        <f t="shared" si="3"/>
        <v>9.3014728585474812E-3</v>
      </c>
      <c r="J23" s="107"/>
      <c r="K23" s="108"/>
      <c r="L23" s="108"/>
      <c r="M23" s="109"/>
    </row>
    <row r="24" spans="1:13" x14ac:dyDescent="0.3">
      <c r="A24" s="28">
        <v>22</v>
      </c>
      <c r="B24" s="24">
        <f>Strategy!C$1</f>
        <v>5.0000000000000001E-3</v>
      </c>
      <c r="C24" s="51">
        <f>(B24*Strategy!C$2)/100</f>
        <v>1.4999999999999999E-4</v>
      </c>
      <c r="D24" s="52">
        <f t="shared" si="0"/>
        <v>5.1500000000000001E-3</v>
      </c>
      <c r="E24" s="53">
        <f t="shared" si="1"/>
        <v>8.3000000000000018E-3</v>
      </c>
      <c r="F24" s="31">
        <f t="shared" si="2"/>
        <v>9.3014728585474812E-3</v>
      </c>
      <c r="G24" s="31">
        <f>(F24*Strategy!C$2)/100</f>
        <v>2.7904418575642445E-4</v>
      </c>
      <c r="H24" s="41">
        <f t="shared" si="3"/>
        <v>9.5805170443039062E-3</v>
      </c>
      <c r="J24" s="107"/>
      <c r="K24" s="108"/>
      <c r="L24" s="108"/>
      <c r="M24" s="109"/>
    </row>
    <row r="25" spans="1:13" x14ac:dyDescent="0.3">
      <c r="A25" s="28">
        <v>23</v>
      </c>
      <c r="B25" s="24">
        <f>Strategy!C$1</f>
        <v>5.0000000000000001E-3</v>
      </c>
      <c r="C25" s="51">
        <f>(B25*Strategy!C$2)/100</f>
        <v>1.4999999999999999E-4</v>
      </c>
      <c r="D25" s="52">
        <f t="shared" si="0"/>
        <v>5.1500000000000001E-3</v>
      </c>
      <c r="E25" s="53">
        <f t="shared" si="1"/>
        <v>8.4500000000000026E-3</v>
      </c>
      <c r="F25" s="31">
        <f t="shared" si="2"/>
        <v>9.5805170443039062E-3</v>
      </c>
      <c r="G25" s="31">
        <f>(F25*Strategy!C$2)/100</f>
        <v>2.8741551132911719E-4</v>
      </c>
      <c r="H25" s="41">
        <f t="shared" si="3"/>
        <v>9.8679325556330234E-3</v>
      </c>
      <c r="J25" s="107"/>
      <c r="K25" s="108"/>
      <c r="L25" s="108"/>
      <c r="M25" s="109"/>
    </row>
    <row r="26" spans="1:13" x14ac:dyDescent="0.3">
      <c r="A26" s="28">
        <v>24</v>
      </c>
      <c r="B26" s="24">
        <f>Strategy!C$1</f>
        <v>5.0000000000000001E-3</v>
      </c>
      <c r="C26" s="51">
        <f>(B26*Strategy!C$2)/100</f>
        <v>1.4999999999999999E-4</v>
      </c>
      <c r="D26" s="52">
        <f t="shared" si="0"/>
        <v>5.1500000000000001E-3</v>
      </c>
      <c r="E26" s="53">
        <f t="shared" si="1"/>
        <v>8.6000000000000035E-3</v>
      </c>
      <c r="F26" s="31">
        <f t="shared" si="2"/>
        <v>9.8679325556330234E-3</v>
      </c>
      <c r="G26" s="31">
        <f>(F26*Strategy!C$2)/100</f>
        <v>2.9603797666899072E-4</v>
      </c>
      <c r="H26" s="41">
        <f t="shared" si="3"/>
        <v>1.0163970532302015E-2</v>
      </c>
      <c r="J26" s="107"/>
      <c r="K26" s="108"/>
      <c r="L26" s="108"/>
      <c r="M26" s="109"/>
    </row>
    <row r="27" spans="1:13" x14ac:dyDescent="0.3">
      <c r="A27" s="28">
        <v>25</v>
      </c>
      <c r="B27" s="24">
        <f>Strategy!C$1</f>
        <v>5.0000000000000001E-3</v>
      </c>
      <c r="C27" s="51">
        <f>(B27*Strategy!C$2)/100</f>
        <v>1.4999999999999999E-4</v>
      </c>
      <c r="D27" s="52">
        <f t="shared" si="0"/>
        <v>5.1500000000000001E-3</v>
      </c>
      <c r="E27" s="53">
        <f t="shared" si="1"/>
        <v>8.7500000000000043E-3</v>
      </c>
      <c r="F27" s="31">
        <f t="shared" si="2"/>
        <v>1.0163970532302015E-2</v>
      </c>
      <c r="G27" s="31">
        <f>(F27*Strategy!C$2)/100</f>
        <v>3.0491911596906043E-4</v>
      </c>
      <c r="H27" s="41">
        <f t="shared" si="3"/>
        <v>1.0468889648271074E-2</v>
      </c>
      <c r="J27" s="107"/>
      <c r="K27" s="108"/>
      <c r="L27" s="108"/>
      <c r="M27" s="109"/>
    </row>
    <row r="28" spans="1:13" x14ac:dyDescent="0.3">
      <c r="A28" s="28">
        <v>26</v>
      </c>
      <c r="B28" s="24">
        <f>Strategy!C$1</f>
        <v>5.0000000000000001E-3</v>
      </c>
      <c r="C28" s="51">
        <f>(B28*Strategy!C$2)/100</f>
        <v>1.4999999999999999E-4</v>
      </c>
      <c r="D28" s="52">
        <f t="shared" si="0"/>
        <v>5.1500000000000001E-3</v>
      </c>
      <c r="E28" s="53">
        <f t="shared" si="1"/>
        <v>8.9000000000000051E-3</v>
      </c>
      <c r="F28" s="31">
        <f t="shared" si="2"/>
        <v>1.0468889648271074E-2</v>
      </c>
      <c r="G28" s="31">
        <f>(F28*Strategy!C$2)/100</f>
        <v>3.1406668944813226E-4</v>
      </c>
      <c r="H28" s="41">
        <f t="shared" si="3"/>
        <v>1.0782956337719207E-2</v>
      </c>
      <c r="J28" s="107"/>
      <c r="K28" s="108"/>
      <c r="L28" s="108"/>
      <c r="M28" s="109"/>
    </row>
    <row r="29" spans="1:13" x14ac:dyDescent="0.3">
      <c r="A29" s="28">
        <v>27</v>
      </c>
      <c r="B29" s="24">
        <f>Strategy!C$1</f>
        <v>5.0000000000000001E-3</v>
      </c>
      <c r="C29" s="51">
        <f>(B29*Strategy!C$2)/100</f>
        <v>1.4999999999999999E-4</v>
      </c>
      <c r="D29" s="52">
        <f t="shared" si="0"/>
        <v>5.1500000000000001E-3</v>
      </c>
      <c r="E29" s="53">
        <f t="shared" si="1"/>
        <v>9.050000000000006E-3</v>
      </c>
      <c r="F29" s="31">
        <f t="shared" si="2"/>
        <v>1.0782956337719207E-2</v>
      </c>
      <c r="G29" s="31">
        <f>(F29*Strategy!C$2)/100</f>
        <v>3.2348869013157616E-4</v>
      </c>
      <c r="H29" s="41">
        <f t="shared" si="3"/>
        <v>1.1106445027850782E-2</v>
      </c>
      <c r="J29" s="107"/>
      <c r="K29" s="108"/>
      <c r="L29" s="108"/>
      <c r="M29" s="109"/>
    </row>
    <row r="30" spans="1:13" x14ac:dyDescent="0.3">
      <c r="A30" s="28">
        <v>28</v>
      </c>
      <c r="B30" s="24">
        <f>Strategy!C$1</f>
        <v>5.0000000000000001E-3</v>
      </c>
      <c r="C30" s="51">
        <f>(B30*Strategy!C$2)/100</f>
        <v>1.4999999999999999E-4</v>
      </c>
      <c r="D30" s="52">
        <f t="shared" si="0"/>
        <v>5.1500000000000001E-3</v>
      </c>
      <c r="E30" s="53">
        <f t="shared" si="1"/>
        <v>9.2000000000000068E-3</v>
      </c>
      <c r="F30" s="31">
        <f t="shared" si="2"/>
        <v>1.1106445027850782E-2</v>
      </c>
      <c r="G30" s="31">
        <f>(F30*Strategy!C$2)/100</f>
        <v>3.3319335083552347E-4</v>
      </c>
      <c r="H30" s="41">
        <f t="shared" si="3"/>
        <v>1.1439638378686305E-2</v>
      </c>
      <c r="J30" s="107"/>
      <c r="K30" s="108"/>
      <c r="L30" s="108"/>
      <c r="M30" s="109"/>
    </row>
    <row r="31" spans="1:13" ht="15" thickBot="1" x14ac:dyDescent="0.35">
      <c r="A31" s="28">
        <v>29</v>
      </c>
      <c r="B31" s="24">
        <f>Strategy!C$1</f>
        <v>5.0000000000000001E-3</v>
      </c>
      <c r="C31" s="51">
        <f>(B31*Strategy!C$2)/100</f>
        <v>1.4999999999999999E-4</v>
      </c>
      <c r="D31" s="52">
        <f t="shared" si="0"/>
        <v>5.1500000000000001E-3</v>
      </c>
      <c r="E31" s="53">
        <f t="shared" si="1"/>
        <v>9.3500000000000076E-3</v>
      </c>
      <c r="F31" s="31">
        <f t="shared" si="2"/>
        <v>1.1439638378686305E-2</v>
      </c>
      <c r="G31" s="31">
        <f>(F31*Strategy!C$2)/100</f>
        <v>3.4318915136058914E-4</v>
      </c>
      <c r="H31" s="41">
        <f t="shared" si="3"/>
        <v>1.1782827530046894E-2</v>
      </c>
      <c r="J31" s="107"/>
      <c r="K31" s="108"/>
      <c r="L31" s="108"/>
      <c r="M31" s="109"/>
    </row>
    <row r="32" spans="1:13" s="59" customFormat="1" ht="15" thickBot="1" x14ac:dyDescent="0.35">
      <c r="A32" s="54">
        <v>30</v>
      </c>
      <c r="B32" s="55">
        <f>Strategy!C$1</f>
        <v>5.0000000000000001E-3</v>
      </c>
      <c r="C32" s="56">
        <f>(B32*Strategy!C$2)/100</f>
        <v>1.4999999999999999E-4</v>
      </c>
      <c r="D32" s="55">
        <f t="shared" si="0"/>
        <v>5.1500000000000001E-3</v>
      </c>
      <c r="E32" s="57">
        <f t="shared" si="1"/>
        <v>9.5000000000000084E-3</v>
      </c>
      <c r="F32" s="55">
        <f t="shared" si="2"/>
        <v>1.1782827530046894E-2</v>
      </c>
      <c r="G32" s="55">
        <f>(F32*Strategy!C$2)/100</f>
        <v>3.5348482590140688E-4</v>
      </c>
      <c r="H32" s="58">
        <f t="shared" si="3"/>
        <v>1.2136312355948302E-2</v>
      </c>
      <c r="I32" s="195">
        <v>2.5000000000000001E-3</v>
      </c>
      <c r="J32" s="107"/>
      <c r="K32" s="108"/>
      <c r="L32" s="108"/>
      <c r="M32" s="109"/>
    </row>
    <row r="33" spans="1:13" x14ac:dyDescent="0.3">
      <c r="A33" s="28">
        <v>31</v>
      </c>
      <c r="B33" s="24">
        <f>Strategy!C$1</f>
        <v>5.0000000000000001E-3</v>
      </c>
      <c r="C33" s="51">
        <f>(B33*Strategy!C$2)/100</f>
        <v>1.4999999999999999E-4</v>
      </c>
      <c r="D33" s="52">
        <f t="shared" si="0"/>
        <v>5.1500000000000001E-3</v>
      </c>
      <c r="E33" s="53">
        <f t="shared" si="1"/>
        <v>9.6500000000000093E-3</v>
      </c>
      <c r="F33" s="31">
        <f t="shared" si="2"/>
        <v>9.6363123559483014E-3</v>
      </c>
      <c r="G33" s="31">
        <f>(F33*Strategy!C$2)/100</f>
        <v>2.8908937067844906E-4</v>
      </c>
      <c r="H33" s="41">
        <f t="shared" si="3"/>
        <v>9.9254017266267505E-3</v>
      </c>
      <c r="J33" s="107"/>
      <c r="K33" s="108"/>
      <c r="L33" s="108"/>
      <c r="M33" s="109"/>
    </row>
    <row r="34" spans="1:13" x14ac:dyDescent="0.3">
      <c r="A34" s="28">
        <v>32</v>
      </c>
      <c r="B34" s="24">
        <f>Strategy!C$1</f>
        <v>5.0000000000000001E-3</v>
      </c>
      <c r="C34" s="51">
        <f>(B34*Strategy!C$2)/100</f>
        <v>1.4999999999999999E-4</v>
      </c>
      <c r="D34" s="52">
        <f t="shared" si="0"/>
        <v>5.1500000000000001E-3</v>
      </c>
      <c r="E34" s="53">
        <f t="shared" si="1"/>
        <v>9.8000000000000101E-3</v>
      </c>
      <c r="F34" s="31">
        <f t="shared" si="2"/>
        <v>9.9254017266267505E-3</v>
      </c>
      <c r="G34" s="31">
        <f>(F34*Strategy!C$2)/100</f>
        <v>2.9776205179880247E-4</v>
      </c>
      <c r="H34" s="41">
        <f t="shared" si="3"/>
        <v>1.0223163778425554E-2</v>
      </c>
      <c r="J34" s="107"/>
      <c r="K34" s="108"/>
      <c r="L34" s="108"/>
      <c r="M34" s="109"/>
    </row>
    <row r="35" spans="1:13" x14ac:dyDescent="0.3">
      <c r="A35" s="28">
        <v>33</v>
      </c>
      <c r="B35" s="24">
        <f>Strategy!C$1</f>
        <v>5.0000000000000001E-3</v>
      </c>
      <c r="C35" s="51">
        <f>(B35*Strategy!C$2)/100</f>
        <v>1.4999999999999999E-4</v>
      </c>
      <c r="D35" s="52">
        <f t="shared" si="0"/>
        <v>5.1500000000000001E-3</v>
      </c>
      <c r="E35" s="53">
        <f t="shared" si="1"/>
        <v>9.9500000000000109E-3</v>
      </c>
      <c r="F35" s="31">
        <f t="shared" si="2"/>
        <v>1.0223163778425554E-2</v>
      </c>
      <c r="G35" s="31">
        <f>(F35*Strategy!C$2)/100</f>
        <v>3.0669491335276662E-4</v>
      </c>
      <c r="H35" s="41">
        <f t="shared" si="3"/>
        <v>1.052985869177832E-2</v>
      </c>
      <c r="J35" s="107"/>
      <c r="K35" s="108"/>
      <c r="L35" s="108"/>
      <c r="M35" s="109"/>
    </row>
    <row r="36" spans="1:13" x14ac:dyDescent="0.3">
      <c r="A36" s="28">
        <v>34</v>
      </c>
      <c r="B36" s="24">
        <f>Strategy!C$1</f>
        <v>5.0000000000000001E-3</v>
      </c>
      <c r="C36" s="51">
        <f>(B36*Strategy!C$2)/100</f>
        <v>1.4999999999999999E-4</v>
      </c>
      <c r="D36" s="52">
        <f t="shared" si="0"/>
        <v>5.1500000000000001E-3</v>
      </c>
      <c r="E36" s="53">
        <f t="shared" si="1"/>
        <v>1.0100000000000012E-2</v>
      </c>
      <c r="F36" s="31">
        <f t="shared" si="2"/>
        <v>1.052985869177832E-2</v>
      </c>
      <c r="G36" s="31">
        <f>(F36*Strategy!C$2)/100</f>
        <v>3.1589576075334959E-4</v>
      </c>
      <c r="H36" s="41">
        <f t="shared" si="3"/>
        <v>1.0845754452531669E-2</v>
      </c>
      <c r="J36" s="107"/>
      <c r="K36" s="108"/>
      <c r="L36" s="108"/>
      <c r="M36" s="109"/>
    </row>
    <row r="37" spans="1:13" x14ac:dyDescent="0.3">
      <c r="A37" s="28">
        <v>35</v>
      </c>
      <c r="B37" s="24">
        <f>Strategy!C$1</f>
        <v>5.0000000000000001E-3</v>
      </c>
      <c r="C37" s="51">
        <f>(B37*Strategy!C$2)/100</f>
        <v>1.4999999999999999E-4</v>
      </c>
      <c r="D37" s="52">
        <f t="shared" si="0"/>
        <v>5.1500000000000001E-3</v>
      </c>
      <c r="E37" s="53">
        <f t="shared" si="1"/>
        <v>1.0250000000000013E-2</v>
      </c>
      <c r="F37" s="31">
        <f t="shared" si="2"/>
        <v>1.0845754452531669E-2</v>
      </c>
      <c r="G37" s="31">
        <f>(F37*Strategy!C$2)/100</f>
        <v>3.2537263357595005E-4</v>
      </c>
      <c r="H37" s="41">
        <f t="shared" si="3"/>
        <v>1.1171127086107619E-2</v>
      </c>
      <c r="J37" s="107"/>
      <c r="K37" s="108"/>
      <c r="L37" s="108"/>
      <c r="M37" s="109"/>
    </row>
    <row r="38" spans="1:13" x14ac:dyDescent="0.3">
      <c r="A38" s="28">
        <v>36</v>
      </c>
      <c r="B38" s="24">
        <f>Strategy!C$1</f>
        <v>5.0000000000000001E-3</v>
      </c>
      <c r="C38" s="51">
        <f>(B38*Strategy!C$2)/100</f>
        <v>1.4999999999999999E-4</v>
      </c>
      <c r="D38" s="52">
        <f t="shared" si="0"/>
        <v>5.1500000000000001E-3</v>
      </c>
      <c r="E38" s="53">
        <f t="shared" si="1"/>
        <v>1.0400000000000013E-2</v>
      </c>
      <c r="F38" s="31">
        <f t="shared" si="2"/>
        <v>1.1171127086107619E-2</v>
      </c>
      <c r="G38" s="31">
        <f>(F38*Strategy!C$2)/100</f>
        <v>3.3513381258322856E-4</v>
      </c>
      <c r="H38" s="41">
        <f t="shared" si="3"/>
        <v>1.1506260898690846E-2</v>
      </c>
      <c r="J38" s="107"/>
      <c r="K38" s="108"/>
      <c r="L38" s="108"/>
      <c r="M38" s="109"/>
    </row>
    <row r="39" spans="1:13" x14ac:dyDescent="0.3">
      <c r="A39" s="28">
        <v>37</v>
      </c>
      <c r="B39" s="24">
        <f>Strategy!C$1</f>
        <v>5.0000000000000001E-3</v>
      </c>
      <c r="C39" s="51">
        <f>(B39*Strategy!C$2)/100</f>
        <v>1.4999999999999999E-4</v>
      </c>
      <c r="D39" s="52">
        <f t="shared" si="0"/>
        <v>5.1500000000000001E-3</v>
      </c>
      <c r="E39" s="53">
        <f t="shared" si="1"/>
        <v>1.0550000000000014E-2</v>
      </c>
      <c r="F39" s="31">
        <f t="shared" si="2"/>
        <v>1.1506260898690846E-2</v>
      </c>
      <c r="G39" s="31">
        <f>(F39*Strategy!C$2)/100</f>
        <v>3.4518782696072538E-4</v>
      </c>
      <c r="H39" s="41">
        <f t="shared" si="3"/>
        <v>1.1851448725651572E-2</v>
      </c>
      <c r="J39" s="107"/>
      <c r="K39" s="108"/>
      <c r="L39" s="108"/>
      <c r="M39" s="109"/>
    </row>
    <row r="40" spans="1:13" x14ac:dyDescent="0.3">
      <c r="A40" s="28">
        <v>38</v>
      </c>
      <c r="B40" s="24">
        <f>Strategy!C$1</f>
        <v>5.0000000000000001E-3</v>
      </c>
      <c r="C40" s="51">
        <f>(B40*Strategy!C$2)/100</f>
        <v>1.4999999999999999E-4</v>
      </c>
      <c r="D40" s="52">
        <f t="shared" si="0"/>
        <v>5.1500000000000001E-3</v>
      </c>
      <c r="E40" s="53">
        <f t="shared" si="1"/>
        <v>1.0700000000000015E-2</v>
      </c>
      <c r="F40" s="31">
        <f t="shared" si="2"/>
        <v>1.1851448725651572E-2</v>
      </c>
      <c r="G40" s="31">
        <f>(F40*Strategy!C$2)/100</f>
        <v>3.5554346176954713E-4</v>
      </c>
      <c r="H40" s="41">
        <f t="shared" si="3"/>
        <v>1.220699218742112E-2</v>
      </c>
      <c r="J40" s="107"/>
      <c r="K40" s="108"/>
      <c r="L40" s="108"/>
      <c r="M40" s="109"/>
    </row>
    <row r="41" spans="1:13" x14ac:dyDescent="0.3">
      <c r="A41" s="28">
        <v>39</v>
      </c>
      <c r="B41" s="24">
        <f>Strategy!C$1</f>
        <v>5.0000000000000001E-3</v>
      </c>
      <c r="C41" s="51">
        <f>(B41*Strategy!C$2)/100</f>
        <v>1.4999999999999999E-4</v>
      </c>
      <c r="D41" s="52">
        <f t="shared" si="0"/>
        <v>5.1500000000000001E-3</v>
      </c>
      <c r="E41" s="53">
        <f t="shared" si="1"/>
        <v>1.0850000000000016E-2</v>
      </c>
      <c r="F41" s="31">
        <f t="shared" si="2"/>
        <v>1.220699218742112E-2</v>
      </c>
      <c r="G41" s="31">
        <f>(F41*Strategy!C$2)/100</f>
        <v>3.6620976562263359E-4</v>
      </c>
      <c r="H41" s="41">
        <f t="shared" si="3"/>
        <v>1.2573201953043754E-2</v>
      </c>
      <c r="J41" s="107"/>
      <c r="K41" s="108"/>
      <c r="L41" s="108"/>
      <c r="M41" s="109"/>
    </row>
    <row r="42" spans="1:13" x14ac:dyDescent="0.3">
      <c r="A42" s="28">
        <v>40</v>
      </c>
      <c r="B42" s="24">
        <f>Strategy!C$1</f>
        <v>5.0000000000000001E-3</v>
      </c>
      <c r="C42" s="51">
        <f>(B42*Strategy!C$2)/100</f>
        <v>1.4999999999999999E-4</v>
      </c>
      <c r="D42" s="52">
        <f t="shared" si="0"/>
        <v>5.1500000000000001E-3</v>
      </c>
      <c r="E42" s="53">
        <f t="shared" si="1"/>
        <v>1.1000000000000017E-2</v>
      </c>
      <c r="F42" s="31">
        <f t="shared" si="2"/>
        <v>1.2573201953043754E-2</v>
      </c>
      <c r="G42" s="31">
        <f>(F42*Strategy!C$2)/100</f>
        <v>3.7719605859131263E-4</v>
      </c>
      <c r="H42" s="41">
        <f t="shared" si="3"/>
        <v>1.2950398011635066E-2</v>
      </c>
      <c r="J42" s="107"/>
      <c r="K42" s="108"/>
      <c r="L42" s="108"/>
      <c r="M42" s="109"/>
    </row>
    <row r="43" spans="1:13" x14ac:dyDescent="0.3">
      <c r="A43" s="28">
        <v>41</v>
      </c>
      <c r="B43" s="24">
        <f>Strategy!C$1</f>
        <v>5.0000000000000001E-3</v>
      </c>
      <c r="C43" s="51">
        <f>(B43*Strategy!C$2)/100</f>
        <v>1.4999999999999999E-4</v>
      </c>
      <c r="D43" s="52">
        <f t="shared" si="0"/>
        <v>5.1500000000000001E-3</v>
      </c>
      <c r="E43" s="53">
        <f t="shared" si="1"/>
        <v>1.1150000000000018E-2</v>
      </c>
      <c r="F43" s="31">
        <f t="shared" si="2"/>
        <v>1.2950398011635066E-2</v>
      </c>
      <c r="G43" s="31">
        <f>(F43*Strategy!C$2)/100</f>
        <v>3.8851194034905196E-4</v>
      </c>
      <c r="H43" s="41">
        <f t="shared" si="3"/>
        <v>1.3338909951984118E-2</v>
      </c>
      <c r="J43" s="107"/>
      <c r="K43" s="108"/>
      <c r="L43" s="108"/>
      <c r="M43" s="109"/>
    </row>
    <row r="44" spans="1:13" x14ac:dyDescent="0.3">
      <c r="A44" s="28">
        <v>42</v>
      </c>
      <c r="B44" s="24">
        <f>Strategy!C$1</f>
        <v>5.0000000000000001E-3</v>
      </c>
      <c r="C44" s="51">
        <f>(B44*Strategy!C$2)/100</f>
        <v>1.4999999999999999E-4</v>
      </c>
      <c r="D44" s="52">
        <f t="shared" si="0"/>
        <v>5.1500000000000001E-3</v>
      </c>
      <c r="E44" s="53">
        <f t="shared" si="1"/>
        <v>1.1300000000000018E-2</v>
      </c>
      <c r="F44" s="31">
        <f t="shared" si="2"/>
        <v>1.3338909951984118E-2</v>
      </c>
      <c r="G44" s="31">
        <f>(F44*Strategy!C$2)/100</f>
        <v>4.001672985595235E-4</v>
      </c>
      <c r="H44" s="41">
        <f t="shared" si="3"/>
        <v>1.3739077250543642E-2</v>
      </c>
      <c r="J44" s="107"/>
      <c r="K44" s="108"/>
      <c r="L44" s="108"/>
      <c r="M44" s="109"/>
    </row>
    <row r="45" spans="1:13" x14ac:dyDescent="0.3">
      <c r="A45" s="28">
        <v>43</v>
      </c>
      <c r="B45" s="24">
        <f>Strategy!C$1</f>
        <v>5.0000000000000001E-3</v>
      </c>
      <c r="C45" s="51">
        <f>(B45*Strategy!C$2)/100</f>
        <v>1.4999999999999999E-4</v>
      </c>
      <c r="D45" s="52">
        <f t="shared" si="0"/>
        <v>5.1500000000000001E-3</v>
      </c>
      <c r="E45" s="53">
        <f t="shared" si="1"/>
        <v>1.1450000000000019E-2</v>
      </c>
      <c r="F45" s="31">
        <f t="shared" si="2"/>
        <v>1.3739077250543642E-2</v>
      </c>
      <c r="G45" s="31">
        <f>(F45*Strategy!C$2)/100</f>
        <v>4.1217231751630924E-4</v>
      </c>
      <c r="H45" s="41">
        <f t="shared" si="3"/>
        <v>1.4151249568059951E-2</v>
      </c>
      <c r="J45" s="107"/>
      <c r="K45" s="108"/>
      <c r="L45" s="108"/>
      <c r="M45" s="109"/>
    </row>
    <row r="46" spans="1:13" x14ac:dyDescent="0.3">
      <c r="A46" s="28">
        <v>44</v>
      </c>
      <c r="B46" s="24">
        <f>Strategy!C$1</f>
        <v>5.0000000000000001E-3</v>
      </c>
      <c r="C46" s="51">
        <f>(B46*Strategy!C$2)/100</f>
        <v>1.4999999999999999E-4</v>
      </c>
      <c r="D46" s="52">
        <f t="shared" si="0"/>
        <v>5.1500000000000001E-3</v>
      </c>
      <c r="E46" s="53">
        <f t="shared" si="1"/>
        <v>1.160000000000002E-2</v>
      </c>
      <c r="F46" s="31">
        <f t="shared" si="2"/>
        <v>1.4151249568059951E-2</v>
      </c>
      <c r="G46" s="31">
        <f>(F46*Strategy!C$2)/100</f>
        <v>4.2453748704179855E-4</v>
      </c>
      <c r="H46" s="41">
        <f t="shared" si="3"/>
        <v>1.4575787055101749E-2</v>
      </c>
      <c r="J46" s="107"/>
      <c r="K46" s="108"/>
      <c r="L46" s="108"/>
      <c r="M46" s="109"/>
    </row>
    <row r="47" spans="1:13" x14ac:dyDescent="0.3">
      <c r="A47" s="28">
        <v>45</v>
      </c>
      <c r="B47" s="24">
        <f>Strategy!C$1</f>
        <v>5.0000000000000001E-3</v>
      </c>
      <c r="C47" s="51">
        <f>(B47*Strategy!C$2)/100</f>
        <v>1.4999999999999999E-4</v>
      </c>
      <c r="D47" s="52">
        <f t="shared" si="0"/>
        <v>5.1500000000000001E-3</v>
      </c>
      <c r="E47" s="53">
        <f t="shared" si="1"/>
        <v>1.1750000000000021E-2</v>
      </c>
      <c r="F47" s="31">
        <f t="shared" si="2"/>
        <v>1.4575787055101749E-2</v>
      </c>
      <c r="G47" s="31">
        <f>(F47*Strategy!C$2)/100</f>
        <v>4.3727361165305249E-4</v>
      </c>
      <c r="H47" s="41">
        <f t="shared" si="3"/>
        <v>1.5013060666754802E-2</v>
      </c>
      <c r="J47" s="107"/>
      <c r="K47" s="108"/>
      <c r="L47" s="108"/>
      <c r="M47" s="109"/>
    </row>
    <row r="48" spans="1:13" x14ac:dyDescent="0.3">
      <c r="A48" s="28">
        <v>46</v>
      </c>
      <c r="B48" s="24">
        <f>Strategy!C$1</f>
        <v>5.0000000000000001E-3</v>
      </c>
      <c r="C48" s="51">
        <f>(B48*Strategy!C$2)/100</f>
        <v>1.4999999999999999E-4</v>
      </c>
      <c r="D48" s="52">
        <f t="shared" si="0"/>
        <v>5.1500000000000001E-3</v>
      </c>
      <c r="E48" s="53">
        <f t="shared" si="1"/>
        <v>1.1900000000000022E-2</v>
      </c>
      <c r="F48" s="31">
        <f t="shared" si="2"/>
        <v>1.5013060666754802E-2</v>
      </c>
      <c r="G48" s="31">
        <f>(F48*Strategy!C$2)/100</f>
        <v>4.5039182000264409E-4</v>
      </c>
      <c r="H48" s="41">
        <f t="shared" si="3"/>
        <v>1.5463452486757446E-2</v>
      </c>
      <c r="J48" s="107"/>
      <c r="K48" s="108"/>
      <c r="L48" s="108"/>
      <c r="M48" s="109"/>
    </row>
    <row r="49" spans="1:13" x14ac:dyDescent="0.3">
      <c r="A49" s="28">
        <v>47</v>
      </c>
      <c r="B49" s="24">
        <f>Strategy!C$1</f>
        <v>5.0000000000000001E-3</v>
      </c>
      <c r="C49" s="51">
        <f>(B49*Strategy!C$2)/100</f>
        <v>1.4999999999999999E-4</v>
      </c>
      <c r="D49" s="52">
        <f t="shared" si="0"/>
        <v>5.1500000000000001E-3</v>
      </c>
      <c r="E49" s="53">
        <f t="shared" si="1"/>
        <v>1.2050000000000022E-2</v>
      </c>
      <c r="F49" s="31">
        <f t="shared" si="2"/>
        <v>1.5463452486757446E-2</v>
      </c>
      <c r="G49" s="31">
        <f>(F49*Strategy!C$2)/100</f>
        <v>4.6390357460272341E-4</v>
      </c>
      <c r="H49" s="41">
        <f t="shared" si="3"/>
        <v>1.5927356061360171E-2</v>
      </c>
      <c r="J49" s="107"/>
      <c r="K49" s="108"/>
      <c r="L49" s="108"/>
      <c r="M49" s="109"/>
    </row>
    <row r="50" spans="1:13" x14ac:dyDescent="0.3">
      <c r="A50" s="28">
        <v>48</v>
      </c>
      <c r="B50" s="24">
        <f>Strategy!C$1</f>
        <v>5.0000000000000001E-3</v>
      </c>
      <c r="C50" s="51">
        <f>(B50*Strategy!C$2)/100</f>
        <v>1.4999999999999999E-4</v>
      </c>
      <c r="D50" s="52">
        <f t="shared" si="0"/>
        <v>5.1500000000000001E-3</v>
      </c>
      <c r="E50" s="53">
        <f t="shared" si="1"/>
        <v>1.2200000000000023E-2</v>
      </c>
      <c r="F50" s="31">
        <f t="shared" si="2"/>
        <v>1.5927356061360171E-2</v>
      </c>
      <c r="G50" s="31">
        <f>(F50*Strategy!C$2)/100</f>
        <v>4.7782068184080512E-4</v>
      </c>
      <c r="H50" s="41">
        <f t="shared" si="3"/>
        <v>1.6405176743200977E-2</v>
      </c>
      <c r="J50" s="107"/>
      <c r="K50" s="108"/>
      <c r="L50" s="108"/>
      <c r="M50" s="109"/>
    </row>
    <row r="51" spans="1:13" x14ac:dyDescent="0.3">
      <c r="A51" s="28">
        <v>49</v>
      </c>
      <c r="B51" s="24">
        <f>Strategy!C$1</f>
        <v>5.0000000000000001E-3</v>
      </c>
      <c r="C51" s="51">
        <f>(B51*Strategy!C$2)/100</f>
        <v>1.4999999999999999E-4</v>
      </c>
      <c r="D51" s="52">
        <f t="shared" si="0"/>
        <v>5.1500000000000001E-3</v>
      </c>
      <c r="E51" s="53">
        <f t="shared" si="1"/>
        <v>1.2350000000000024E-2</v>
      </c>
      <c r="F51" s="31">
        <f t="shared" si="2"/>
        <v>1.6405176743200977E-2</v>
      </c>
      <c r="G51" s="31">
        <f>(F51*Strategy!C$2)/100</f>
        <v>4.9215530229602923E-4</v>
      </c>
      <c r="H51" s="41">
        <f t="shared" si="3"/>
        <v>1.6897332045497006E-2</v>
      </c>
      <c r="J51" s="107"/>
      <c r="K51" s="108"/>
      <c r="L51" s="108"/>
      <c r="M51" s="109"/>
    </row>
    <row r="52" spans="1:13" x14ac:dyDescent="0.3">
      <c r="A52" s="28">
        <v>50</v>
      </c>
      <c r="B52" s="24">
        <f>Strategy!C$1</f>
        <v>5.0000000000000001E-3</v>
      </c>
      <c r="C52" s="51">
        <f>(B52*Strategy!C$2)/100</f>
        <v>1.4999999999999999E-4</v>
      </c>
      <c r="D52" s="52">
        <f t="shared" si="0"/>
        <v>5.1500000000000001E-3</v>
      </c>
      <c r="E52" s="53">
        <f t="shared" si="1"/>
        <v>1.2500000000000025E-2</v>
      </c>
      <c r="F52" s="31">
        <f t="shared" si="2"/>
        <v>1.6897332045497006E-2</v>
      </c>
      <c r="G52" s="31">
        <f>(F52*Strategy!C$2)/100</f>
        <v>5.0691996136491019E-4</v>
      </c>
      <c r="H52" s="41">
        <f t="shared" si="3"/>
        <v>1.7404252006861916E-2</v>
      </c>
      <c r="J52" s="107"/>
      <c r="K52" s="108"/>
      <c r="L52" s="108"/>
      <c r="M52" s="109"/>
    </row>
    <row r="53" spans="1:13" x14ac:dyDescent="0.3">
      <c r="A53" s="28">
        <v>51</v>
      </c>
      <c r="B53" s="24">
        <f>Strategy!C$1</f>
        <v>5.0000000000000001E-3</v>
      </c>
      <c r="C53" s="51">
        <f>(B53*Strategy!C$2)/100</f>
        <v>1.4999999999999999E-4</v>
      </c>
      <c r="D53" s="52">
        <f t="shared" si="0"/>
        <v>5.1500000000000001E-3</v>
      </c>
      <c r="E53" s="53">
        <f t="shared" si="1"/>
        <v>1.2650000000000026E-2</v>
      </c>
      <c r="F53" s="31">
        <f t="shared" si="2"/>
        <v>1.7404252006861916E-2</v>
      </c>
      <c r="G53" s="31">
        <f>(F53*Strategy!C$2)/100</f>
        <v>5.2212756020585745E-4</v>
      </c>
      <c r="H53" s="41">
        <f t="shared" si="3"/>
        <v>1.7926379567067774E-2</v>
      </c>
      <c r="J53" s="107"/>
      <c r="K53" s="108"/>
      <c r="L53" s="108"/>
      <c r="M53" s="109"/>
    </row>
    <row r="54" spans="1:13" x14ac:dyDescent="0.3">
      <c r="A54" s="28">
        <v>52</v>
      </c>
      <c r="B54" s="24">
        <f>Strategy!C$1</f>
        <v>5.0000000000000001E-3</v>
      </c>
      <c r="C54" s="51">
        <f>(B54*Strategy!C$2)/100</f>
        <v>1.4999999999999999E-4</v>
      </c>
      <c r="D54" s="52">
        <f t="shared" si="0"/>
        <v>5.1500000000000001E-3</v>
      </c>
      <c r="E54" s="53">
        <f t="shared" si="1"/>
        <v>1.2800000000000027E-2</v>
      </c>
      <c r="F54" s="31">
        <f t="shared" si="2"/>
        <v>1.7926379567067774E-2</v>
      </c>
      <c r="G54" s="31">
        <f>(F54*Strategy!C$2)/100</f>
        <v>5.3779138701203323E-4</v>
      </c>
      <c r="H54" s="41">
        <f t="shared" si="3"/>
        <v>1.8464170954079807E-2</v>
      </c>
      <c r="J54" s="107"/>
      <c r="K54" s="108"/>
      <c r="L54" s="108"/>
      <c r="M54" s="109"/>
    </row>
    <row r="55" spans="1:13" x14ac:dyDescent="0.3">
      <c r="A55" s="28">
        <v>53</v>
      </c>
      <c r="B55" s="24">
        <f>Strategy!C$1</f>
        <v>5.0000000000000001E-3</v>
      </c>
      <c r="C55" s="51">
        <f>(B55*Strategy!C$2)/100</f>
        <v>1.4999999999999999E-4</v>
      </c>
      <c r="D55" s="52">
        <f t="shared" si="0"/>
        <v>5.1500000000000001E-3</v>
      </c>
      <c r="E55" s="53">
        <f t="shared" si="1"/>
        <v>1.2950000000000027E-2</v>
      </c>
      <c r="F55" s="31">
        <f t="shared" si="2"/>
        <v>1.8464170954079807E-2</v>
      </c>
      <c r="G55" s="31">
        <f>(F55*Strategy!C$2)/100</f>
        <v>5.5392512862239424E-4</v>
      </c>
      <c r="H55" s="41">
        <f t="shared" si="3"/>
        <v>1.9018096082702201E-2</v>
      </c>
      <c r="J55" s="107"/>
      <c r="K55" s="108"/>
      <c r="L55" s="108"/>
      <c r="M55" s="109"/>
    </row>
    <row r="56" spans="1:13" x14ac:dyDescent="0.3">
      <c r="A56" s="28">
        <v>54</v>
      </c>
      <c r="B56" s="24">
        <f>Strategy!C$1</f>
        <v>5.0000000000000001E-3</v>
      </c>
      <c r="C56" s="51">
        <f>(B56*Strategy!C$2)/100</f>
        <v>1.4999999999999999E-4</v>
      </c>
      <c r="D56" s="52">
        <f t="shared" si="0"/>
        <v>5.1500000000000001E-3</v>
      </c>
      <c r="E56" s="53">
        <f t="shared" si="1"/>
        <v>1.3100000000000028E-2</v>
      </c>
      <c r="F56" s="31">
        <f t="shared" si="2"/>
        <v>1.9018096082702201E-2</v>
      </c>
      <c r="G56" s="31">
        <f>(F56*Strategy!C$2)/100</f>
        <v>5.7054288248106603E-4</v>
      </c>
      <c r="H56" s="41">
        <f t="shared" si="3"/>
        <v>1.9588638965183269E-2</v>
      </c>
      <c r="J56" s="107"/>
      <c r="K56" s="108"/>
      <c r="L56" s="108"/>
      <c r="M56" s="109"/>
    </row>
    <row r="57" spans="1:13" x14ac:dyDescent="0.3">
      <c r="A57" s="28">
        <v>55</v>
      </c>
      <c r="B57" s="24">
        <f>Strategy!C$1</f>
        <v>5.0000000000000001E-3</v>
      </c>
      <c r="C57" s="51">
        <f>(B57*Strategy!C$2)/100</f>
        <v>1.4999999999999999E-4</v>
      </c>
      <c r="D57" s="52">
        <f t="shared" si="0"/>
        <v>5.1500000000000001E-3</v>
      </c>
      <c r="E57" s="53">
        <f t="shared" si="1"/>
        <v>1.3250000000000029E-2</v>
      </c>
      <c r="F57" s="31">
        <f t="shared" si="2"/>
        <v>1.9588638965183269E-2</v>
      </c>
      <c r="G57" s="31">
        <f>(F57*Strategy!C$2)/100</f>
        <v>5.8765916895549806E-4</v>
      </c>
      <c r="H57" s="41">
        <f t="shared" si="3"/>
        <v>2.0176298134138768E-2</v>
      </c>
      <c r="J57" s="107"/>
      <c r="K57" s="108"/>
      <c r="L57" s="108"/>
      <c r="M57" s="109"/>
    </row>
    <row r="58" spans="1:13" x14ac:dyDescent="0.3">
      <c r="A58" s="28">
        <v>56</v>
      </c>
      <c r="B58" s="24">
        <f>Strategy!C$1</f>
        <v>5.0000000000000001E-3</v>
      </c>
      <c r="C58" s="51">
        <f>(B58*Strategy!C$2)/100</f>
        <v>1.4999999999999999E-4</v>
      </c>
      <c r="D58" s="52">
        <f t="shared" si="0"/>
        <v>5.1500000000000001E-3</v>
      </c>
      <c r="E58" s="53">
        <f t="shared" si="1"/>
        <v>1.340000000000003E-2</v>
      </c>
      <c r="F58" s="31">
        <f t="shared" si="2"/>
        <v>2.0176298134138768E-2</v>
      </c>
      <c r="G58" s="31">
        <f>(F58*Strategy!C$2)/100</f>
        <v>6.0528894402416304E-4</v>
      </c>
      <c r="H58" s="41">
        <f t="shared" si="3"/>
        <v>2.0781587078162932E-2</v>
      </c>
      <c r="J58" s="107"/>
      <c r="K58" s="108"/>
      <c r="L58" s="108"/>
      <c r="M58" s="109"/>
    </row>
    <row r="59" spans="1:13" x14ac:dyDescent="0.3">
      <c r="A59" s="28">
        <v>57</v>
      </c>
      <c r="B59" s="24">
        <f>Strategy!C$1</f>
        <v>5.0000000000000001E-3</v>
      </c>
      <c r="C59" s="51">
        <f>(B59*Strategy!C$2)/100</f>
        <v>1.4999999999999999E-4</v>
      </c>
      <c r="D59" s="52">
        <f t="shared" si="0"/>
        <v>5.1500000000000001E-3</v>
      </c>
      <c r="E59" s="53">
        <f t="shared" si="1"/>
        <v>1.3550000000000031E-2</v>
      </c>
      <c r="F59" s="31">
        <f t="shared" si="2"/>
        <v>2.0781587078162932E-2</v>
      </c>
      <c r="G59" s="31">
        <f>(F59*Strategy!C$2)/100</f>
        <v>6.2344761234488797E-4</v>
      </c>
      <c r="H59" s="41">
        <f t="shared" si="3"/>
        <v>2.1405034690507821E-2</v>
      </c>
      <c r="J59" s="107"/>
      <c r="K59" s="108"/>
      <c r="L59" s="108"/>
      <c r="M59" s="109"/>
    </row>
    <row r="60" spans="1:13" x14ac:dyDescent="0.3">
      <c r="A60" s="28">
        <v>58</v>
      </c>
      <c r="B60" s="24">
        <f>Strategy!C$1</f>
        <v>5.0000000000000001E-3</v>
      </c>
      <c r="C60" s="51">
        <f>(B60*Strategy!C$2)/100</f>
        <v>1.4999999999999999E-4</v>
      </c>
      <c r="D60" s="52">
        <f t="shared" si="0"/>
        <v>5.1500000000000001E-3</v>
      </c>
      <c r="E60" s="53">
        <f t="shared" si="1"/>
        <v>1.3700000000000032E-2</v>
      </c>
      <c r="F60" s="31">
        <f t="shared" si="2"/>
        <v>2.1405034690507821E-2</v>
      </c>
      <c r="G60" s="31">
        <f>(F60*Strategy!C$2)/100</f>
        <v>6.4215104071523466E-4</v>
      </c>
      <c r="H60" s="41">
        <f t="shared" si="3"/>
        <v>2.2047185731223055E-2</v>
      </c>
      <c r="J60" s="107"/>
      <c r="K60" s="108"/>
      <c r="L60" s="108"/>
      <c r="M60" s="109"/>
    </row>
    <row r="61" spans="1:13" ht="15" thickBot="1" x14ac:dyDescent="0.35">
      <c r="A61" s="28">
        <v>59</v>
      </c>
      <c r="B61" s="24">
        <f>Strategy!C$1</f>
        <v>5.0000000000000001E-3</v>
      </c>
      <c r="C61" s="51">
        <f>(B61*Strategy!C$2)/100</f>
        <v>1.4999999999999999E-4</v>
      </c>
      <c r="D61" s="52">
        <f t="shared" si="0"/>
        <v>5.1500000000000001E-3</v>
      </c>
      <c r="E61" s="53">
        <f t="shared" si="1"/>
        <v>1.3850000000000032E-2</v>
      </c>
      <c r="F61" s="31">
        <f t="shared" si="2"/>
        <v>2.2047185731223055E-2</v>
      </c>
      <c r="G61" s="31">
        <f>(F61*Strategy!C$2)/100</f>
        <v>6.6141557193669163E-4</v>
      </c>
      <c r="H61" s="41">
        <f t="shared" si="3"/>
        <v>2.2708601303159746E-2</v>
      </c>
      <c r="J61" s="107"/>
      <c r="K61" s="108"/>
      <c r="L61" s="108"/>
      <c r="M61" s="109"/>
    </row>
    <row r="62" spans="1:13" s="59" customFormat="1" ht="15" thickBot="1" x14ac:dyDescent="0.35">
      <c r="A62" s="54">
        <v>60</v>
      </c>
      <c r="B62" s="55">
        <f>Strategy!C$1</f>
        <v>5.0000000000000001E-3</v>
      </c>
      <c r="C62" s="56">
        <f>(B62*Strategy!C$2)/100</f>
        <v>1.4999999999999999E-4</v>
      </c>
      <c r="D62" s="55">
        <f t="shared" si="0"/>
        <v>5.1500000000000001E-3</v>
      </c>
      <c r="E62" s="57">
        <f t="shared" si="1"/>
        <v>1.4000000000000033E-2</v>
      </c>
      <c r="F62" s="55">
        <f t="shared" si="2"/>
        <v>2.2708601303159746E-2</v>
      </c>
      <c r="G62" s="55">
        <f>(F62*Strategy!C$2)/100</f>
        <v>6.8125803909479241E-4</v>
      </c>
      <c r="H62" s="58">
        <f t="shared" si="3"/>
        <v>2.338985934225454E-2</v>
      </c>
      <c r="I62" s="195">
        <v>5.0000000000000001E-3</v>
      </c>
      <c r="J62" s="107"/>
      <c r="K62" s="108"/>
      <c r="L62" s="108"/>
      <c r="M62" s="109"/>
    </row>
    <row r="63" spans="1:13" x14ac:dyDescent="0.3">
      <c r="A63" s="28">
        <v>61</v>
      </c>
      <c r="B63" s="24">
        <f>Strategy!C$1</f>
        <v>5.0000000000000001E-3</v>
      </c>
      <c r="C63" s="51">
        <f>(B63*Strategy!C$2)/100</f>
        <v>1.4999999999999999E-4</v>
      </c>
      <c r="D63" s="52">
        <f t="shared" si="0"/>
        <v>5.1500000000000001E-3</v>
      </c>
      <c r="E63" s="53">
        <f t="shared" si="1"/>
        <v>1.4150000000000034E-2</v>
      </c>
      <c r="F63" s="31">
        <f t="shared" si="2"/>
        <v>1.8389859342254539E-2</v>
      </c>
      <c r="G63" s="31">
        <f>(F63*Strategy!C$2)/100</f>
        <v>5.5169578026763614E-4</v>
      </c>
      <c r="H63" s="41">
        <f t="shared" si="3"/>
        <v>1.8941555122522175E-2</v>
      </c>
      <c r="J63" s="107"/>
      <c r="K63" s="108"/>
      <c r="L63" s="108"/>
      <c r="M63" s="109"/>
    </row>
    <row r="64" spans="1:13" x14ac:dyDescent="0.3">
      <c r="A64" s="28">
        <v>62</v>
      </c>
      <c r="B64" s="24">
        <f>Strategy!C$1</f>
        <v>5.0000000000000001E-3</v>
      </c>
      <c r="C64" s="51">
        <f>(B64*Strategy!C$2)/100</f>
        <v>1.4999999999999999E-4</v>
      </c>
      <c r="D64" s="52">
        <f t="shared" si="0"/>
        <v>5.1500000000000001E-3</v>
      </c>
      <c r="E64" s="53">
        <f t="shared" si="1"/>
        <v>1.4300000000000035E-2</v>
      </c>
      <c r="F64" s="31">
        <f t="shared" si="2"/>
        <v>1.8941555122522175E-2</v>
      </c>
      <c r="G64" s="31">
        <f>(F64*Strategy!C$2)/100</f>
        <v>5.6824665367566525E-4</v>
      </c>
      <c r="H64" s="41">
        <f t="shared" si="3"/>
        <v>1.9509801776197839E-2</v>
      </c>
      <c r="J64" s="107"/>
      <c r="K64" s="108"/>
      <c r="L64" s="108"/>
      <c r="M64" s="109"/>
    </row>
    <row r="65" spans="1:13" x14ac:dyDescent="0.3">
      <c r="A65" s="28">
        <v>63</v>
      </c>
      <c r="B65" s="24">
        <f>Strategy!C$1</f>
        <v>5.0000000000000001E-3</v>
      </c>
      <c r="C65" s="51">
        <f>(B65*Strategy!C$2)/100</f>
        <v>1.4999999999999999E-4</v>
      </c>
      <c r="D65" s="52">
        <f t="shared" si="0"/>
        <v>5.1500000000000001E-3</v>
      </c>
      <c r="E65" s="53">
        <f t="shared" si="1"/>
        <v>1.4450000000000036E-2</v>
      </c>
      <c r="F65" s="31">
        <f t="shared" si="2"/>
        <v>1.9509801776197839E-2</v>
      </c>
      <c r="G65" s="31">
        <f>(F65*Strategy!C$2)/100</f>
        <v>5.8529405328593522E-4</v>
      </c>
      <c r="H65" s="41">
        <f t="shared" si="3"/>
        <v>2.0095095829483774E-2</v>
      </c>
      <c r="J65" s="107"/>
      <c r="K65" s="108"/>
      <c r="L65" s="108"/>
      <c r="M65" s="109"/>
    </row>
    <row r="66" spans="1:13" x14ac:dyDescent="0.3">
      <c r="A66" s="28">
        <v>64</v>
      </c>
      <c r="B66" s="24">
        <f>Strategy!C$1</f>
        <v>5.0000000000000001E-3</v>
      </c>
      <c r="C66" s="51">
        <f>(B66*Strategy!C$2)/100</f>
        <v>1.4999999999999999E-4</v>
      </c>
      <c r="D66" s="52">
        <f t="shared" si="0"/>
        <v>5.1500000000000001E-3</v>
      </c>
      <c r="E66" s="53">
        <f t="shared" si="1"/>
        <v>1.4600000000000037E-2</v>
      </c>
      <c r="F66" s="31">
        <f t="shared" si="2"/>
        <v>2.0095095829483774E-2</v>
      </c>
      <c r="G66" s="31">
        <f>(F66*Strategy!C$2)/100</f>
        <v>6.0285287488451322E-4</v>
      </c>
      <c r="H66" s="41">
        <f t="shared" si="3"/>
        <v>2.0697948704368287E-2</v>
      </c>
      <c r="J66" s="107"/>
      <c r="K66" s="108"/>
      <c r="L66" s="108"/>
      <c r="M66" s="109"/>
    </row>
    <row r="67" spans="1:13" x14ac:dyDescent="0.3">
      <c r="A67" s="28">
        <v>65</v>
      </c>
      <c r="B67" s="24">
        <f>Strategy!C$1</f>
        <v>5.0000000000000001E-3</v>
      </c>
      <c r="C67" s="51">
        <f>(B67*Strategy!C$2)/100</f>
        <v>1.4999999999999999E-4</v>
      </c>
      <c r="D67" s="52">
        <f t="shared" si="0"/>
        <v>5.1500000000000001E-3</v>
      </c>
      <c r="E67" s="53">
        <f t="shared" si="1"/>
        <v>1.4750000000000037E-2</v>
      </c>
      <c r="F67" s="31">
        <f t="shared" si="2"/>
        <v>2.0697948704368287E-2</v>
      </c>
      <c r="G67" s="31">
        <f>(F67*Strategy!C$2)/100</f>
        <v>6.2093846113104863E-4</v>
      </c>
      <c r="H67" s="41">
        <f t="shared" si="3"/>
        <v>2.1318887165499335E-2</v>
      </c>
      <c r="J67" s="107"/>
      <c r="K67" s="108"/>
      <c r="L67" s="108"/>
      <c r="M67" s="109"/>
    </row>
    <row r="68" spans="1:13" x14ac:dyDescent="0.3">
      <c r="A68" s="28">
        <v>66</v>
      </c>
      <c r="B68" s="24">
        <f>Strategy!C$1</f>
        <v>5.0000000000000001E-3</v>
      </c>
      <c r="C68" s="51">
        <f>(B68*Strategy!C$2)/100</f>
        <v>1.4999999999999999E-4</v>
      </c>
      <c r="D68" s="52">
        <f t="shared" si="0"/>
        <v>5.1500000000000001E-3</v>
      </c>
      <c r="E68" s="53">
        <f t="shared" si="1"/>
        <v>1.4900000000000038E-2</v>
      </c>
      <c r="F68" s="31">
        <f t="shared" si="2"/>
        <v>2.1318887165499335E-2</v>
      </c>
      <c r="G68" s="31">
        <f>(F68*Strategy!C$2)/100</f>
        <v>6.3956661496498003E-4</v>
      </c>
      <c r="H68" s="41">
        <f t="shared" si="3"/>
        <v>2.1958453780464314E-2</v>
      </c>
      <c r="J68" s="107"/>
      <c r="K68" s="108"/>
      <c r="L68" s="108"/>
      <c r="M68" s="109"/>
    </row>
    <row r="69" spans="1:13" x14ac:dyDescent="0.3">
      <c r="A69" s="28">
        <v>67</v>
      </c>
      <c r="B69" s="24">
        <f>Strategy!C$1</f>
        <v>5.0000000000000001E-3</v>
      </c>
      <c r="C69" s="51">
        <f>(B69*Strategy!C$2)/100</f>
        <v>1.4999999999999999E-4</v>
      </c>
      <c r="D69" s="52">
        <f t="shared" ref="D69:D132" si="4">B69+C69</f>
        <v>5.1500000000000001E-3</v>
      </c>
      <c r="E69" s="53">
        <f t="shared" ref="E69:E132" si="5">C69+E68</f>
        <v>1.5050000000000039E-2</v>
      </c>
      <c r="F69" s="31">
        <f t="shared" ref="F69:F132" si="6">H68-I68</f>
        <v>2.1958453780464314E-2</v>
      </c>
      <c r="G69" s="31">
        <f>(F69*Strategy!C$2)/100</f>
        <v>6.5875361341392934E-4</v>
      </c>
      <c r="H69" s="41">
        <f t="shared" ref="H69:H132" si="7">F69+G69</f>
        <v>2.2617207393878243E-2</v>
      </c>
      <c r="J69" s="107"/>
      <c r="K69" s="108"/>
      <c r="L69" s="108"/>
      <c r="M69" s="109"/>
    </row>
    <row r="70" spans="1:13" x14ac:dyDescent="0.3">
      <c r="A70" s="28">
        <v>68</v>
      </c>
      <c r="B70" s="24">
        <f>Strategy!C$1</f>
        <v>5.0000000000000001E-3</v>
      </c>
      <c r="C70" s="51">
        <f>(B70*Strategy!C$2)/100</f>
        <v>1.4999999999999999E-4</v>
      </c>
      <c r="D70" s="52">
        <f t="shared" si="4"/>
        <v>5.1500000000000001E-3</v>
      </c>
      <c r="E70" s="53">
        <f t="shared" si="5"/>
        <v>1.520000000000004E-2</v>
      </c>
      <c r="F70" s="31">
        <f t="shared" si="6"/>
        <v>2.2617207393878243E-2</v>
      </c>
      <c r="G70" s="31">
        <f>(F70*Strategy!C$2)/100</f>
        <v>6.785162218163474E-4</v>
      </c>
      <c r="H70" s="41">
        <f t="shared" si="7"/>
        <v>2.329572361569459E-2</v>
      </c>
      <c r="J70" s="107"/>
      <c r="K70" s="108"/>
      <c r="L70" s="108"/>
      <c r="M70" s="109"/>
    </row>
    <row r="71" spans="1:13" x14ac:dyDescent="0.3">
      <c r="A71" s="28">
        <v>69</v>
      </c>
      <c r="B71" s="24">
        <f>Strategy!C$1</f>
        <v>5.0000000000000001E-3</v>
      </c>
      <c r="C71" s="51">
        <f>(B71*Strategy!C$2)/100</f>
        <v>1.4999999999999999E-4</v>
      </c>
      <c r="D71" s="52">
        <f t="shared" si="4"/>
        <v>5.1500000000000001E-3</v>
      </c>
      <c r="E71" s="53">
        <f t="shared" si="5"/>
        <v>1.5350000000000041E-2</v>
      </c>
      <c r="F71" s="31">
        <f t="shared" si="6"/>
        <v>2.329572361569459E-2</v>
      </c>
      <c r="G71" s="31">
        <f>(F71*Strategy!C$2)/100</f>
        <v>6.9887170847083766E-4</v>
      </c>
      <c r="H71" s="41">
        <f t="shared" si="7"/>
        <v>2.3994595324165428E-2</v>
      </c>
      <c r="J71" s="107"/>
      <c r="K71" s="108"/>
      <c r="L71" s="108"/>
      <c r="M71" s="109"/>
    </row>
    <row r="72" spans="1:13" x14ac:dyDescent="0.3">
      <c r="A72" s="28">
        <v>70</v>
      </c>
      <c r="B72" s="24">
        <f>Strategy!C$1</f>
        <v>5.0000000000000001E-3</v>
      </c>
      <c r="C72" s="51">
        <f>(B72*Strategy!C$2)/100</f>
        <v>1.4999999999999999E-4</v>
      </c>
      <c r="D72" s="52">
        <f t="shared" si="4"/>
        <v>5.1500000000000001E-3</v>
      </c>
      <c r="E72" s="53">
        <f t="shared" si="5"/>
        <v>1.5500000000000042E-2</v>
      </c>
      <c r="F72" s="31">
        <f t="shared" si="6"/>
        <v>2.3994595324165428E-2</v>
      </c>
      <c r="G72" s="31">
        <f>(F72*Strategy!C$2)/100</f>
        <v>7.1983785972496285E-4</v>
      </c>
      <c r="H72" s="41">
        <f t="shared" si="7"/>
        <v>2.471443318389039E-2</v>
      </c>
      <c r="J72" s="107"/>
      <c r="K72" s="108"/>
      <c r="L72" s="108"/>
      <c r="M72" s="109"/>
    </row>
    <row r="73" spans="1:13" x14ac:dyDescent="0.3">
      <c r="A73" s="28">
        <v>71</v>
      </c>
      <c r="B73" s="24">
        <f>Strategy!C$1</f>
        <v>5.0000000000000001E-3</v>
      </c>
      <c r="C73" s="51">
        <f>(B73*Strategy!C$2)/100</f>
        <v>1.4999999999999999E-4</v>
      </c>
      <c r="D73" s="52">
        <f t="shared" si="4"/>
        <v>5.1500000000000001E-3</v>
      </c>
      <c r="E73" s="53">
        <f t="shared" si="5"/>
        <v>1.5650000000000042E-2</v>
      </c>
      <c r="F73" s="31">
        <f t="shared" si="6"/>
        <v>2.471443318389039E-2</v>
      </c>
      <c r="G73" s="31">
        <f>(F73*Strategy!C$2)/100</f>
        <v>7.414329955167118E-4</v>
      </c>
      <c r="H73" s="41">
        <f t="shared" si="7"/>
        <v>2.5455866179407101E-2</v>
      </c>
      <c r="J73" s="107"/>
      <c r="K73" s="108"/>
      <c r="L73" s="108"/>
      <c r="M73" s="109"/>
    </row>
    <row r="74" spans="1:13" x14ac:dyDescent="0.3">
      <c r="A74" s="28">
        <v>72</v>
      </c>
      <c r="B74" s="24">
        <f>Strategy!C$1</f>
        <v>5.0000000000000001E-3</v>
      </c>
      <c r="C74" s="51">
        <f>(B74*Strategy!C$2)/100</f>
        <v>1.4999999999999999E-4</v>
      </c>
      <c r="D74" s="52">
        <f t="shared" si="4"/>
        <v>5.1500000000000001E-3</v>
      </c>
      <c r="E74" s="53">
        <f t="shared" si="5"/>
        <v>1.5800000000000043E-2</v>
      </c>
      <c r="F74" s="31">
        <f t="shared" si="6"/>
        <v>2.5455866179407101E-2</v>
      </c>
      <c r="G74" s="31">
        <f>(F74*Strategy!C$2)/100</f>
        <v>7.6367598538221312E-4</v>
      </c>
      <c r="H74" s="41">
        <f t="shared" si="7"/>
        <v>2.6219542164789313E-2</v>
      </c>
      <c r="J74" s="107"/>
      <c r="K74" s="108"/>
      <c r="L74" s="108"/>
      <c r="M74" s="109"/>
    </row>
    <row r="75" spans="1:13" x14ac:dyDescent="0.3">
      <c r="A75" s="28">
        <v>73</v>
      </c>
      <c r="B75" s="24">
        <f>Strategy!C$1</f>
        <v>5.0000000000000001E-3</v>
      </c>
      <c r="C75" s="51">
        <f>(B75*Strategy!C$2)/100</f>
        <v>1.4999999999999999E-4</v>
      </c>
      <c r="D75" s="52">
        <f t="shared" si="4"/>
        <v>5.1500000000000001E-3</v>
      </c>
      <c r="E75" s="53">
        <f t="shared" si="5"/>
        <v>1.5950000000000044E-2</v>
      </c>
      <c r="F75" s="31">
        <f t="shared" si="6"/>
        <v>2.6219542164789313E-2</v>
      </c>
      <c r="G75" s="31">
        <f>(F75*Strategy!C$2)/100</f>
        <v>7.8658626494367944E-4</v>
      </c>
      <c r="H75" s="41">
        <f t="shared" si="7"/>
        <v>2.7006128429732993E-2</v>
      </c>
      <c r="J75" s="107"/>
      <c r="K75" s="108"/>
      <c r="L75" s="108"/>
      <c r="M75" s="109"/>
    </row>
    <row r="76" spans="1:13" x14ac:dyDescent="0.3">
      <c r="A76" s="28">
        <v>74</v>
      </c>
      <c r="B76" s="24">
        <f>Strategy!C$1</f>
        <v>5.0000000000000001E-3</v>
      </c>
      <c r="C76" s="51">
        <f>(B76*Strategy!C$2)/100</f>
        <v>1.4999999999999999E-4</v>
      </c>
      <c r="D76" s="52">
        <f t="shared" si="4"/>
        <v>5.1500000000000001E-3</v>
      </c>
      <c r="E76" s="53">
        <f t="shared" si="5"/>
        <v>1.6100000000000045E-2</v>
      </c>
      <c r="F76" s="31">
        <f t="shared" si="6"/>
        <v>2.7006128429732993E-2</v>
      </c>
      <c r="G76" s="31">
        <f>(F76*Strategy!C$2)/100</f>
        <v>8.101838528919898E-4</v>
      </c>
      <c r="H76" s="41">
        <f t="shared" si="7"/>
        <v>2.7816312282624982E-2</v>
      </c>
      <c r="J76" s="107"/>
      <c r="K76" s="108"/>
      <c r="L76" s="108"/>
      <c r="M76" s="109"/>
    </row>
    <row r="77" spans="1:13" x14ac:dyDescent="0.3">
      <c r="A77" s="28">
        <v>75</v>
      </c>
      <c r="B77" s="24">
        <f>Strategy!C$1</f>
        <v>5.0000000000000001E-3</v>
      </c>
      <c r="C77" s="51">
        <f>(B77*Strategy!C$2)/100</f>
        <v>1.4999999999999999E-4</v>
      </c>
      <c r="D77" s="52">
        <f t="shared" si="4"/>
        <v>5.1500000000000001E-3</v>
      </c>
      <c r="E77" s="53">
        <f t="shared" si="5"/>
        <v>1.6250000000000046E-2</v>
      </c>
      <c r="F77" s="31">
        <f t="shared" si="6"/>
        <v>2.7816312282624982E-2</v>
      </c>
      <c r="G77" s="31">
        <f>(F77*Strategy!C$2)/100</f>
        <v>8.3448936847874936E-4</v>
      </c>
      <c r="H77" s="41">
        <f t="shared" si="7"/>
        <v>2.865080165110373E-2</v>
      </c>
      <c r="J77" s="107"/>
      <c r="K77" s="108"/>
      <c r="L77" s="108"/>
      <c r="M77" s="109"/>
    </row>
    <row r="78" spans="1:13" x14ac:dyDescent="0.3">
      <c r="A78" s="28">
        <v>76</v>
      </c>
      <c r="B78" s="24">
        <f>Strategy!C$1</f>
        <v>5.0000000000000001E-3</v>
      </c>
      <c r="C78" s="51">
        <f>(B78*Strategy!C$2)/100</f>
        <v>1.4999999999999999E-4</v>
      </c>
      <c r="D78" s="52">
        <f t="shared" si="4"/>
        <v>5.1500000000000001E-3</v>
      </c>
      <c r="E78" s="53">
        <f t="shared" si="5"/>
        <v>1.6400000000000046E-2</v>
      </c>
      <c r="F78" s="31">
        <f t="shared" si="6"/>
        <v>2.865080165110373E-2</v>
      </c>
      <c r="G78" s="31">
        <f>(F78*Strategy!C$2)/100</f>
        <v>8.5952404953311195E-4</v>
      </c>
      <c r="H78" s="41">
        <f t="shared" si="7"/>
        <v>2.9510325700636841E-2</v>
      </c>
      <c r="J78" s="107"/>
      <c r="K78" s="108"/>
      <c r="L78" s="108"/>
      <c r="M78" s="109"/>
    </row>
    <row r="79" spans="1:13" x14ac:dyDescent="0.3">
      <c r="A79" s="28">
        <v>77</v>
      </c>
      <c r="B79" s="24">
        <f>Strategy!C$1</f>
        <v>5.0000000000000001E-3</v>
      </c>
      <c r="C79" s="51">
        <f>(B79*Strategy!C$2)/100</f>
        <v>1.4999999999999999E-4</v>
      </c>
      <c r="D79" s="52">
        <f t="shared" si="4"/>
        <v>5.1500000000000001E-3</v>
      </c>
      <c r="E79" s="53">
        <f t="shared" si="5"/>
        <v>1.6550000000000047E-2</v>
      </c>
      <c r="F79" s="31">
        <f t="shared" si="6"/>
        <v>2.9510325700636841E-2</v>
      </c>
      <c r="G79" s="31">
        <f>(F79*Strategy!C$2)/100</f>
        <v>8.8530977101910515E-4</v>
      </c>
      <c r="H79" s="41">
        <f t="shared" si="7"/>
        <v>3.0395635471655944E-2</v>
      </c>
      <c r="J79" s="107"/>
      <c r="K79" s="108"/>
      <c r="L79" s="108"/>
      <c r="M79" s="109"/>
    </row>
    <row r="80" spans="1:13" x14ac:dyDescent="0.3">
      <c r="A80" s="28">
        <v>78</v>
      </c>
      <c r="B80" s="24">
        <f>Strategy!C$1</f>
        <v>5.0000000000000001E-3</v>
      </c>
      <c r="C80" s="51">
        <f>(B80*Strategy!C$2)/100</f>
        <v>1.4999999999999999E-4</v>
      </c>
      <c r="D80" s="52">
        <f t="shared" si="4"/>
        <v>5.1500000000000001E-3</v>
      </c>
      <c r="E80" s="53">
        <f t="shared" si="5"/>
        <v>1.6700000000000048E-2</v>
      </c>
      <c r="F80" s="31">
        <f t="shared" si="6"/>
        <v>3.0395635471655944E-2</v>
      </c>
      <c r="G80" s="31">
        <f>(F80*Strategy!C$2)/100</f>
        <v>9.1186906414967835E-4</v>
      </c>
      <c r="H80" s="41">
        <f t="shared" si="7"/>
        <v>3.1307504535805622E-2</v>
      </c>
      <c r="J80" s="107"/>
      <c r="K80" s="108"/>
      <c r="L80" s="108"/>
      <c r="M80" s="109"/>
    </row>
    <row r="81" spans="1:13" x14ac:dyDescent="0.3">
      <c r="A81" s="28">
        <v>79</v>
      </c>
      <c r="B81" s="24">
        <f>Strategy!C$1</f>
        <v>5.0000000000000001E-3</v>
      </c>
      <c r="C81" s="51">
        <f>(B81*Strategy!C$2)/100</f>
        <v>1.4999999999999999E-4</v>
      </c>
      <c r="D81" s="52">
        <f t="shared" si="4"/>
        <v>5.1500000000000001E-3</v>
      </c>
      <c r="E81" s="53">
        <f t="shared" si="5"/>
        <v>1.6850000000000049E-2</v>
      </c>
      <c r="F81" s="31">
        <f t="shared" si="6"/>
        <v>3.1307504535805622E-2</v>
      </c>
      <c r="G81" s="31">
        <f>(F81*Strategy!C$2)/100</f>
        <v>9.3922513607416866E-4</v>
      </c>
      <c r="H81" s="41">
        <f t="shared" si="7"/>
        <v>3.224672967187979E-2</v>
      </c>
      <c r="J81" s="107"/>
      <c r="K81" s="108"/>
      <c r="L81" s="108"/>
      <c r="M81" s="109"/>
    </row>
    <row r="82" spans="1:13" x14ac:dyDescent="0.3">
      <c r="A82" s="28">
        <v>80</v>
      </c>
      <c r="B82" s="24">
        <f>Strategy!C$1</f>
        <v>5.0000000000000001E-3</v>
      </c>
      <c r="C82" s="51">
        <f>(B82*Strategy!C$2)/100</f>
        <v>1.4999999999999999E-4</v>
      </c>
      <c r="D82" s="52">
        <f t="shared" si="4"/>
        <v>5.1500000000000001E-3</v>
      </c>
      <c r="E82" s="53">
        <f t="shared" si="5"/>
        <v>1.700000000000005E-2</v>
      </c>
      <c r="F82" s="31">
        <f t="shared" si="6"/>
        <v>3.224672967187979E-2</v>
      </c>
      <c r="G82" s="31">
        <f>(F82*Strategy!C$2)/100</f>
        <v>9.6740189015639369E-4</v>
      </c>
      <c r="H82" s="41">
        <f t="shared" si="7"/>
        <v>3.3214131562036182E-2</v>
      </c>
      <c r="J82" s="107"/>
      <c r="K82" s="108"/>
      <c r="L82" s="108"/>
      <c r="M82" s="109"/>
    </row>
    <row r="83" spans="1:13" x14ac:dyDescent="0.3">
      <c r="A83" s="28">
        <v>81</v>
      </c>
      <c r="B83" s="24">
        <f>Strategy!C$1</f>
        <v>5.0000000000000001E-3</v>
      </c>
      <c r="C83" s="51">
        <f>(B83*Strategy!C$2)/100</f>
        <v>1.4999999999999999E-4</v>
      </c>
      <c r="D83" s="52">
        <f t="shared" si="4"/>
        <v>5.1500000000000001E-3</v>
      </c>
      <c r="E83" s="53">
        <f t="shared" si="5"/>
        <v>1.7150000000000051E-2</v>
      </c>
      <c r="F83" s="31">
        <f t="shared" si="6"/>
        <v>3.3214131562036182E-2</v>
      </c>
      <c r="G83" s="31">
        <f>(F83*Strategy!C$2)/100</f>
        <v>9.964239468610856E-4</v>
      </c>
      <c r="H83" s="41">
        <f t="shared" si="7"/>
        <v>3.4210555508897268E-2</v>
      </c>
      <c r="J83" s="107"/>
      <c r="K83" s="108"/>
      <c r="L83" s="108"/>
      <c r="M83" s="109"/>
    </row>
    <row r="84" spans="1:13" x14ac:dyDescent="0.3">
      <c r="A84" s="28">
        <v>82</v>
      </c>
      <c r="B84" s="24">
        <f>Strategy!C$1</f>
        <v>5.0000000000000001E-3</v>
      </c>
      <c r="C84" s="51">
        <f>(B84*Strategy!C$2)/100</f>
        <v>1.4999999999999999E-4</v>
      </c>
      <c r="D84" s="52">
        <f t="shared" si="4"/>
        <v>5.1500000000000001E-3</v>
      </c>
      <c r="E84" s="53">
        <f t="shared" si="5"/>
        <v>1.7300000000000051E-2</v>
      </c>
      <c r="F84" s="31">
        <f t="shared" si="6"/>
        <v>3.4210555508897268E-2</v>
      </c>
      <c r="G84" s="31">
        <f>(F84*Strategy!C$2)/100</f>
        <v>1.0263166652669182E-3</v>
      </c>
      <c r="H84" s="41">
        <f t="shared" si="7"/>
        <v>3.5236872174164185E-2</v>
      </c>
      <c r="J84" s="107"/>
      <c r="K84" s="108"/>
      <c r="L84" s="108"/>
      <c r="M84" s="109"/>
    </row>
    <row r="85" spans="1:13" x14ac:dyDescent="0.3">
      <c r="A85" s="28">
        <v>83</v>
      </c>
      <c r="B85" s="24">
        <f>Strategy!C$1</f>
        <v>5.0000000000000001E-3</v>
      </c>
      <c r="C85" s="51">
        <f>(B85*Strategy!C$2)/100</f>
        <v>1.4999999999999999E-4</v>
      </c>
      <c r="D85" s="52">
        <f t="shared" si="4"/>
        <v>5.1500000000000001E-3</v>
      </c>
      <c r="E85" s="53">
        <f t="shared" si="5"/>
        <v>1.7450000000000052E-2</v>
      </c>
      <c r="F85" s="31">
        <f t="shared" si="6"/>
        <v>3.5236872174164185E-2</v>
      </c>
      <c r="G85" s="31">
        <f>(F85*Strategy!C$2)/100</f>
        <v>1.0571061652249255E-3</v>
      </c>
      <c r="H85" s="41">
        <f t="shared" si="7"/>
        <v>3.6293978339389112E-2</v>
      </c>
      <c r="J85" s="107"/>
      <c r="K85" s="108"/>
      <c r="L85" s="108"/>
      <c r="M85" s="109"/>
    </row>
    <row r="86" spans="1:13" x14ac:dyDescent="0.3">
      <c r="A86" s="28">
        <v>84</v>
      </c>
      <c r="B86" s="24">
        <f>Strategy!C$1</f>
        <v>5.0000000000000001E-3</v>
      </c>
      <c r="C86" s="51">
        <f>(B86*Strategy!C$2)/100</f>
        <v>1.4999999999999999E-4</v>
      </c>
      <c r="D86" s="52">
        <f t="shared" si="4"/>
        <v>5.1500000000000001E-3</v>
      </c>
      <c r="E86" s="53">
        <f t="shared" si="5"/>
        <v>1.7600000000000053E-2</v>
      </c>
      <c r="F86" s="31">
        <f t="shared" si="6"/>
        <v>3.6293978339389112E-2</v>
      </c>
      <c r="G86" s="31">
        <f>(F86*Strategy!C$2)/100</f>
        <v>1.0888193501816734E-3</v>
      </c>
      <c r="H86" s="41">
        <f t="shared" si="7"/>
        <v>3.7382797689570785E-2</v>
      </c>
      <c r="J86" s="107"/>
      <c r="K86" s="108"/>
      <c r="L86" s="108"/>
      <c r="M86" s="109"/>
    </row>
    <row r="87" spans="1:13" x14ac:dyDescent="0.3">
      <c r="A87" s="28">
        <v>85</v>
      </c>
      <c r="B87" s="24">
        <f>Strategy!C$1</f>
        <v>5.0000000000000001E-3</v>
      </c>
      <c r="C87" s="51">
        <f>(B87*Strategy!C$2)/100</f>
        <v>1.4999999999999999E-4</v>
      </c>
      <c r="D87" s="52">
        <f t="shared" si="4"/>
        <v>5.1500000000000001E-3</v>
      </c>
      <c r="E87" s="53">
        <f t="shared" si="5"/>
        <v>1.7750000000000054E-2</v>
      </c>
      <c r="F87" s="31">
        <f t="shared" si="6"/>
        <v>3.7382797689570785E-2</v>
      </c>
      <c r="G87" s="31">
        <f>(F87*Strategy!C$2)/100</f>
        <v>1.1214839306871234E-3</v>
      </c>
      <c r="H87" s="41">
        <f t="shared" si="7"/>
        <v>3.8504281620257909E-2</v>
      </c>
      <c r="J87" s="107"/>
      <c r="K87" s="108"/>
      <c r="L87" s="108"/>
      <c r="M87" s="109"/>
    </row>
    <row r="88" spans="1:13" x14ac:dyDescent="0.3">
      <c r="A88" s="28">
        <v>86</v>
      </c>
      <c r="B88" s="24">
        <f>Strategy!C$1</f>
        <v>5.0000000000000001E-3</v>
      </c>
      <c r="C88" s="51">
        <f>(B88*Strategy!C$2)/100</f>
        <v>1.4999999999999999E-4</v>
      </c>
      <c r="D88" s="52">
        <f t="shared" si="4"/>
        <v>5.1500000000000001E-3</v>
      </c>
      <c r="E88" s="53">
        <f t="shared" si="5"/>
        <v>1.7900000000000055E-2</v>
      </c>
      <c r="F88" s="31">
        <f t="shared" si="6"/>
        <v>3.8504281620257909E-2</v>
      </c>
      <c r="G88" s="31">
        <f>(F88*Strategy!C$2)/100</f>
        <v>1.1551284486077374E-3</v>
      </c>
      <c r="H88" s="41">
        <f t="shared" si="7"/>
        <v>3.9659410068865648E-2</v>
      </c>
      <c r="J88" s="107"/>
      <c r="K88" s="108"/>
      <c r="L88" s="108"/>
      <c r="M88" s="109"/>
    </row>
    <row r="89" spans="1:13" x14ac:dyDescent="0.3">
      <c r="A89" s="28">
        <v>87</v>
      </c>
      <c r="B89" s="24">
        <f>Strategy!C$1</f>
        <v>5.0000000000000001E-3</v>
      </c>
      <c r="C89" s="51">
        <f>(B89*Strategy!C$2)/100</f>
        <v>1.4999999999999999E-4</v>
      </c>
      <c r="D89" s="52">
        <f t="shared" si="4"/>
        <v>5.1500000000000001E-3</v>
      </c>
      <c r="E89" s="53">
        <f t="shared" si="5"/>
        <v>1.8050000000000056E-2</v>
      </c>
      <c r="F89" s="31">
        <f t="shared" si="6"/>
        <v>3.9659410068865648E-2</v>
      </c>
      <c r="G89" s="31">
        <f>(F89*Strategy!C$2)/100</f>
        <v>1.1897823020659696E-3</v>
      </c>
      <c r="H89" s="41">
        <f t="shared" si="7"/>
        <v>4.0849192370931618E-2</v>
      </c>
      <c r="J89" s="107"/>
      <c r="K89" s="108"/>
      <c r="L89" s="108"/>
      <c r="M89" s="109"/>
    </row>
    <row r="90" spans="1:13" x14ac:dyDescent="0.3">
      <c r="A90" s="28">
        <v>88</v>
      </c>
      <c r="B90" s="24">
        <f>Strategy!C$1</f>
        <v>5.0000000000000001E-3</v>
      </c>
      <c r="C90" s="51">
        <f>(B90*Strategy!C$2)/100</f>
        <v>1.4999999999999999E-4</v>
      </c>
      <c r="D90" s="52">
        <f t="shared" si="4"/>
        <v>5.1500000000000001E-3</v>
      </c>
      <c r="E90" s="53">
        <f t="shared" si="5"/>
        <v>1.8200000000000056E-2</v>
      </c>
      <c r="F90" s="31">
        <f t="shared" si="6"/>
        <v>4.0849192370931618E-2</v>
      </c>
      <c r="G90" s="31">
        <f>(F90*Strategy!C$2)/100</f>
        <v>1.2254757711279486E-3</v>
      </c>
      <c r="H90" s="41">
        <f t="shared" si="7"/>
        <v>4.2074668142059568E-2</v>
      </c>
      <c r="J90" s="107"/>
      <c r="K90" s="108"/>
      <c r="L90" s="108"/>
      <c r="M90" s="109"/>
    </row>
    <row r="91" spans="1:13" ht="15" thickBot="1" x14ac:dyDescent="0.35">
      <c r="A91" s="28">
        <v>89</v>
      </c>
      <c r="B91" s="24">
        <f>Strategy!C$1</f>
        <v>5.0000000000000001E-3</v>
      </c>
      <c r="C91" s="51">
        <f>(B91*Strategy!C$2)/100</f>
        <v>1.4999999999999999E-4</v>
      </c>
      <c r="D91" s="52">
        <f t="shared" si="4"/>
        <v>5.1500000000000001E-3</v>
      </c>
      <c r="E91" s="53">
        <f t="shared" si="5"/>
        <v>1.8350000000000057E-2</v>
      </c>
      <c r="F91" s="31">
        <f t="shared" si="6"/>
        <v>4.2074668142059568E-2</v>
      </c>
      <c r="G91" s="31">
        <f>(F91*Strategy!C$2)/100</f>
        <v>1.2622400442617871E-3</v>
      </c>
      <c r="H91" s="41">
        <f t="shared" si="7"/>
        <v>4.3336908186321355E-2</v>
      </c>
      <c r="J91" s="107"/>
      <c r="K91" s="108"/>
      <c r="L91" s="108"/>
      <c r="M91" s="109"/>
    </row>
    <row r="92" spans="1:13" s="59" customFormat="1" ht="15" thickBot="1" x14ac:dyDescent="0.35">
      <c r="A92" s="54">
        <v>90</v>
      </c>
      <c r="B92" s="55">
        <f>Strategy!C$1</f>
        <v>5.0000000000000001E-3</v>
      </c>
      <c r="C92" s="56">
        <f>(B92*Strategy!C$2)/100</f>
        <v>1.4999999999999999E-4</v>
      </c>
      <c r="D92" s="55">
        <f t="shared" si="4"/>
        <v>5.1500000000000001E-3</v>
      </c>
      <c r="E92" s="57">
        <f t="shared" si="5"/>
        <v>1.8500000000000058E-2</v>
      </c>
      <c r="F92" s="55">
        <f t="shared" si="6"/>
        <v>4.3336908186321355E-2</v>
      </c>
      <c r="G92" s="55">
        <f>(F92*Strategy!C$2)/100</f>
        <v>1.3001072455896406E-3</v>
      </c>
      <c r="H92" s="58">
        <f t="shared" si="7"/>
        <v>4.4637015431910995E-2</v>
      </c>
      <c r="I92" s="195">
        <v>7.4999999999999997E-3</v>
      </c>
      <c r="J92" s="107"/>
      <c r="K92" s="108"/>
      <c r="L92" s="108"/>
      <c r="M92" s="109"/>
    </row>
    <row r="93" spans="1:13" x14ac:dyDescent="0.3">
      <c r="A93" s="28">
        <v>91</v>
      </c>
      <c r="B93" s="24">
        <f>Strategy!C$1</f>
        <v>5.0000000000000001E-3</v>
      </c>
      <c r="C93" s="51">
        <f>(B93*Strategy!C$2)/100</f>
        <v>1.4999999999999999E-4</v>
      </c>
      <c r="D93" s="52">
        <f t="shared" si="4"/>
        <v>5.1500000000000001E-3</v>
      </c>
      <c r="E93" s="53">
        <f t="shared" si="5"/>
        <v>1.8650000000000059E-2</v>
      </c>
      <c r="F93" s="31">
        <f t="shared" si="6"/>
        <v>3.7137015431910995E-2</v>
      </c>
      <c r="G93" s="31">
        <f>(F93*Strategy!C$2)/100</f>
        <v>1.1141104629573298E-3</v>
      </c>
      <c r="H93" s="41">
        <f t="shared" si="7"/>
        <v>3.8251125894868322E-2</v>
      </c>
      <c r="J93" s="107"/>
      <c r="K93" s="108"/>
      <c r="L93" s="108"/>
      <c r="M93" s="109"/>
    </row>
    <row r="94" spans="1:13" x14ac:dyDescent="0.3">
      <c r="A94" s="28">
        <v>92</v>
      </c>
      <c r="B94" s="24">
        <f>Strategy!C$1</f>
        <v>5.0000000000000001E-3</v>
      </c>
      <c r="C94" s="51">
        <f>(B94*Strategy!C$2)/100</f>
        <v>1.4999999999999999E-4</v>
      </c>
      <c r="D94" s="52">
        <f t="shared" si="4"/>
        <v>5.1500000000000001E-3</v>
      </c>
      <c r="E94" s="53">
        <f t="shared" si="5"/>
        <v>1.880000000000006E-2</v>
      </c>
      <c r="F94" s="31">
        <f t="shared" si="6"/>
        <v>3.8251125894868322E-2</v>
      </c>
      <c r="G94" s="31">
        <f>(F94*Strategy!C$2)/100</f>
        <v>1.1475337768460498E-3</v>
      </c>
      <c r="H94" s="41">
        <f t="shared" si="7"/>
        <v>3.9398659671714374E-2</v>
      </c>
      <c r="J94" s="107"/>
      <c r="K94" s="108"/>
      <c r="L94" s="108"/>
      <c r="M94" s="109"/>
    </row>
    <row r="95" spans="1:13" x14ac:dyDescent="0.3">
      <c r="A95" s="28">
        <v>93</v>
      </c>
      <c r="B95" s="24">
        <f>Strategy!C$1</f>
        <v>5.0000000000000001E-3</v>
      </c>
      <c r="C95" s="51">
        <f>(B95*Strategy!C$2)/100</f>
        <v>1.4999999999999999E-4</v>
      </c>
      <c r="D95" s="52">
        <f t="shared" si="4"/>
        <v>5.1500000000000001E-3</v>
      </c>
      <c r="E95" s="53">
        <f t="shared" si="5"/>
        <v>1.8950000000000061E-2</v>
      </c>
      <c r="F95" s="31">
        <f t="shared" si="6"/>
        <v>3.9398659671714374E-2</v>
      </c>
      <c r="G95" s="31">
        <f>(F95*Strategy!C$2)/100</f>
        <v>1.1819597901514311E-3</v>
      </c>
      <c r="H95" s="41">
        <f t="shared" si="7"/>
        <v>4.0580619461865808E-2</v>
      </c>
      <c r="J95" s="107"/>
      <c r="K95" s="108"/>
      <c r="L95" s="108"/>
      <c r="M95" s="109"/>
    </row>
    <row r="96" spans="1:13" x14ac:dyDescent="0.3">
      <c r="A96" s="28">
        <v>94</v>
      </c>
      <c r="B96" s="24">
        <f>Strategy!C$1</f>
        <v>5.0000000000000001E-3</v>
      </c>
      <c r="C96" s="51">
        <f>(B96*Strategy!C$2)/100</f>
        <v>1.4999999999999999E-4</v>
      </c>
      <c r="D96" s="52">
        <f t="shared" si="4"/>
        <v>5.1500000000000001E-3</v>
      </c>
      <c r="E96" s="53">
        <f t="shared" si="5"/>
        <v>1.9100000000000061E-2</v>
      </c>
      <c r="F96" s="31">
        <f t="shared" si="6"/>
        <v>4.0580619461865808E-2</v>
      </c>
      <c r="G96" s="31">
        <f>(F96*Strategy!C$2)/100</f>
        <v>1.2174185838559743E-3</v>
      </c>
      <c r="H96" s="41">
        <f t="shared" si="7"/>
        <v>4.1798038045721783E-2</v>
      </c>
      <c r="J96" s="107"/>
      <c r="K96" s="108"/>
      <c r="L96" s="108"/>
      <c r="M96" s="109"/>
    </row>
    <row r="97" spans="1:13" x14ac:dyDescent="0.3">
      <c r="A97" s="28">
        <v>95</v>
      </c>
      <c r="B97" s="24">
        <f>Strategy!C$1</f>
        <v>5.0000000000000001E-3</v>
      </c>
      <c r="C97" s="51">
        <f>(B97*Strategy!C$2)/100</f>
        <v>1.4999999999999999E-4</v>
      </c>
      <c r="D97" s="52">
        <f t="shared" si="4"/>
        <v>5.1500000000000001E-3</v>
      </c>
      <c r="E97" s="53">
        <f t="shared" si="5"/>
        <v>1.9250000000000062E-2</v>
      </c>
      <c r="F97" s="31">
        <f t="shared" si="6"/>
        <v>4.1798038045721783E-2</v>
      </c>
      <c r="G97" s="31">
        <f>(F97*Strategy!C$2)/100</f>
        <v>1.2539411413716533E-3</v>
      </c>
      <c r="H97" s="41">
        <f t="shared" si="7"/>
        <v>4.3051979187093435E-2</v>
      </c>
      <c r="J97" s="107"/>
      <c r="K97" s="108"/>
      <c r="L97" s="108"/>
      <c r="M97" s="109"/>
    </row>
    <row r="98" spans="1:13" x14ac:dyDescent="0.3">
      <c r="A98" s="28">
        <v>96</v>
      </c>
      <c r="B98" s="24">
        <f>Strategy!C$1</f>
        <v>5.0000000000000001E-3</v>
      </c>
      <c r="C98" s="51">
        <f>(B98*Strategy!C$2)/100</f>
        <v>1.4999999999999999E-4</v>
      </c>
      <c r="D98" s="52">
        <f t="shared" si="4"/>
        <v>5.1500000000000001E-3</v>
      </c>
      <c r="E98" s="53">
        <f t="shared" si="5"/>
        <v>1.9400000000000063E-2</v>
      </c>
      <c r="F98" s="31">
        <f t="shared" si="6"/>
        <v>4.3051979187093435E-2</v>
      </c>
      <c r="G98" s="31">
        <f>(F98*Strategy!C$2)/100</f>
        <v>1.2915593756128031E-3</v>
      </c>
      <c r="H98" s="41">
        <f t="shared" si="7"/>
        <v>4.4343538562706238E-2</v>
      </c>
      <c r="J98" s="107"/>
      <c r="K98" s="108"/>
      <c r="L98" s="108"/>
      <c r="M98" s="109"/>
    </row>
    <row r="99" spans="1:13" x14ac:dyDescent="0.3">
      <c r="A99" s="28">
        <v>97</v>
      </c>
      <c r="B99" s="24">
        <f>Strategy!C$1</f>
        <v>5.0000000000000001E-3</v>
      </c>
      <c r="C99" s="51">
        <f>(B99*Strategy!C$2)/100</f>
        <v>1.4999999999999999E-4</v>
      </c>
      <c r="D99" s="52">
        <f t="shared" si="4"/>
        <v>5.1500000000000001E-3</v>
      </c>
      <c r="E99" s="53">
        <f t="shared" si="5"/>
        <v>1.9550000000000064E-2</v>
      </c>
      <c r="F99" s="31">
        <f t="shared" si="6"/>
        <v>4.4343538562706238E-2</v>
      </c>
      <c r="G99" s="31">
        <f>(F99*Strategy!C$2)/100</f>
        <v>1.3303061568811871E-3</v>
      </c>
      <c r="H99" s="41">
        <f t="shared" si="7"/>
        <v>4.5673844719587423E-2</v>
      </c>
      <c r="J99" s="107"/>
      <c r="K99" s="108"/>
      <c r="L99" s="108"/>
      <c r="M99" s="109"/>
    </row>
    <row r="100" spans="1:13" x14ac:dyDescent="0.3">
      <c r="A100" s="28">
        <v>98</v>
      </c>
      <c r="B100" s="24">
        <f>Strategy!C$1</f>
        <v>5.0000000000000001E-3</v>
      </c>
      <c r="C100" s="51">
        <f>(B100*Strategy!C$2)/100</f>
        <v>1.4999999999999999E-4</v>
      </c>
      <c r="D100" s="52">
        <f t="shared" si="4"/>
        <v>5.1500000000000001E-3</v>
      </c>
      <c r="E100" s="53">
        <f t="shared" si="5"/>
        <v>1.9700000000000065E-2</v>
      </c>
      <c r="F100" s="31">
        <f t="shared" si="6"/>
        <v>4.5673844719587423E-2</v>
      </c>
      <c r="G100" s="31">
        <f>(F100*Strategy!C$2)/100</f>
        <v>1.3702153415876229E-3</v>
      </c>
      <c r="H100" s="41">
        <f t="shared" si="7"/>
        <v>4.7044060061175043E-2</v>
      </c>
      <c r="J100" s="107"/>
      <c r="K100" s="108"/>
      <c r="L100" s="108"/>
      <c r="M100" s="109"/>
    </row>
    <row r="101" spans="1:13" x14ac:dyDescent="0.3">
      <c r="A101" s="28">
        <v>99</v>
      </c>
      <c r="B101" s="24">
        <f>Strategy!C$1</f>
        <v>5.0000000000000001E-3</v>
      </c>
      <c r="C101" s="51">
        <f>(B101*Strategy!C$2)/100</f>
        <v>1.4999999999999999E-4</v>
      </c>
      <c r="D101" s="52">
        <f t="shared" si="4"/>
        <v>5.1500000000000001E-3</v>
      </c>
      <c r="E101" s="53">
        <f t="shared" si="5"/>
        <v>1.9850000000000066E-2</v>
      </c>
      <c r="F101" s="31">
        <f t="shared" si="6"/>
        <v>4.7044060061175043E-2</v>
      </c>
      <c r="G101" s="31">
        <f>(F101*Strategy!C$2)/100</f>
        <v>1.4113218018352513E-3</v>
      </c>
      <c r="H101" s="41">
        <f t="shared" si="7"/>
        <v>4.8455381863010294E-2</v>
      </c>
      <c r="J101" s="107"/>
      <c r="K101" s="108"/>
      <c r="L101" s="108"/>
      <c r="M101" s="109"/>
    </row>
    <row r="102" spans="1:13" x14ac:dyDescent="0.3">
      <c r="A102" s="28">
        <v>100</v>
      </c>
      <c r="B102" s="24">
        <f>Strategy!C$1</f>
        <v>5.0000000000000001E-3</v>
      </c>
      <c r="C102" s="51">
        <f>(B102*Strategy!C$2)/100</f>
        <v>1.4999999999999999E-4</v>
      </c>
      <c r="D102" s="52">
        <f t="shared" si="4"/>
        <v>5.1500000000000001E-3</v>
      </c>
      <c r="E102" s="53">
        <f t="shared" si="5"/>
        <v>2.0000000000000066E-2</v>
      </c>
      <c r="F102" s="31">
        <f t="shared" si="6"/>
        <v>4.8455381863010294E-2</v>
      </c>
      <c r="G102" s="31">
        <f>(F102*Strategy!C$2)/100</f>
        <v>1.4536614558903088E-3</v>
      </c>
      <c r="H102" s="41">
        <f t="shared" si="7"/>
        <v>4.9909043318900601E-2</v>
      </c>
      <c r="J102" s="107"/>
      <c r="K102" s="108"/>
      <c r="L102" s="108"/>
      <c r="M102" s="109"/>
    </row>
    <row r="103" spans="1:13" x14ac:dyDescent="0.3">
      <c r="A103" s="28">
        <v>101</v>
      </c>
      <c r="B103" s="24">
        <f>Strategy!C$1</f>
        <v>5.0000000000000001E-3</v>
      </c>
      <c r="C103" s="51">
        <f>(B103*Strategy!C$2)/100</f>
        <v>1.4999999999999999E-4</v>
      </c>
      <c r="D103" s="52">
        <f t="shared" si="4"/>
        <v>5.1500000000000001E-3</v>
      </c>
      <c r="E103" s="53">
        <f t="shared" si="5"/>
        <v>2.0150000000000067E-2</v>
      </c>
      <c r="F103" s="31">
        <f t="shared" si="6"/>
        <v>4.9909043318900601E-2</v>
      </c>
      <c r="G103" s="31">
        <f>(F103*Strategy!C$2)/100</f>
        <v>1.4972712995670178E-3</v>
      </c>
      <c r="H103" s="41">
        <f t="shared" si="7"/>
        <v>5.1406314618467619E-2</v>
      </c>
      <c r="J103" s="107"/>
      <c r="K103" s="108"/>
      <c r="L103" s="108"/>
      <c r="M103" s="109"/>
    </row>
    <row r="104" spans="1:13" x14ac:dyDescent="0.3">
      <c r="A104" s="28">
        <v>102</v>
      </c>
      <c r="B104" s="24">
        <f>Strategy!C$1</f>
        <v>5.0000000000000001E-3</v>
      </c>
      <c r="C104" s="51">
        <f>(B104*Strategy!C$2)/100</f>
        <v>1.4999999999999999E-4</v>
      </c>
      <c r="D104" s="52">
        <f t="shared" si="4"/>
        <v>5.1500000000000001E-3</v>
      </c>
      <c r="E104" s="53">
        <f t="shared" si="5"/>
        <v>2.0300000000000068E-2</v>
      </c>
      <c r="F104" s="31">
        <f t="shared" si="6"/>
        <v>5.1406314618467619E-2</v>
      </c>
      <c r="G104" s="31">
        <f>(F104*Strategy!C$2)/100</f>
        <v>1.5421894385540286E-3</v>
      </c>
      <c r="H104" s="41">
        <f t="shared" si="7"/>
        <v>5.2948504057021645E-2</v>
      </c>
      <c r="J104" s="107"/>
      <c r="K104" s="108"/>
      <c r="L104" s="108"/>
      <c r="M104" s="109"/>
    </row>
    <row r="105" spans="1:13" x14ac:dyDescent="0.3">
      <c r="A105" s="28">
        <v>103</v>
      </c>
      <c r="B105" s="24">
        <f>Strategy!C$1</f>
        <v>5.0000000000000001E-3</v>
      </c>
      <c r="C105" s="51">
        <f>(B105*Strategy!C$2)/100</f>
        <v>1.4999999999999999E-4</v>
      </c>
      <c r="D105" s="52">
        <f t="shared" si="4"/>
        <v>5.1500000000000001E-3</v>
      </c>
      <c r="E105" s="53">
        <f t="shared" si="5"/>
        <v>2.0450000000000069E-2</v>
      </c>
      <c r="F105" s="31">
        <f t="shared" si="6"/>
        <v>5.2948504057021645E-2</v>
      </c>
      <c r="G105" s="31">
        <f>(F105*Strategy!C$2)/100</f>
        <v>1.5884551217106493E-3</v>
      </c>
      <c r="H105" s="41">
        <f t="shared" si="7"/>
        <v>5.4536959178732296E-2</v>
      </c>
      <c r="J105" s="107"/>
      <c r="K105" s="108"/>
      <c r="L105" s="108"/>
      <c r="M105" s="109"/>
    </row>
    <row r="106" spans="1:13" x14ac:dyDescent="0.3">
      <c r="A106" s="28">
        <v>104</v>
      </c>
      <c r="B106" s="24">
        <f>Strategy!C$1</f>
        <v>5.0000000000000001E-3</v>
      </c>
      <c r="C106" s="51">
        <f>(B106*Strategy!C$2)/100</f>
        <v>1.4999999999999999E-4</v>
      </c>
      <c r="D106" s="52">
        <f t="shared" si="4"/>
        <v>5.1500000000000001E-3</v>
      </c>
      <c r="E106" s="53">
        <f t="shared" si="5"/>
        <v>2.060000000000007E-2</v>
      </c>
      <c r="F106" s="31">
        <f t="shared" si="6"/>
        <v>5.4536959178732296E-2</v>
      </c>
      <c r="G106" s="31">
        <f>(F106*Strategy!C$2)/100</f>
        <v>1.6361087753619689E-3</v>
      </c>
      <c r="H106" s="41">
        <f t="shared" si="7"/>
        <v>5.6173067954094262E-2</v>
      </c>
      <c r="J106" s="107"/>
      <c r="K106" s="108"/>
      <c r="L106" s="108"/>
      <c r="M106" s="109"/>
    </row>
    <row r="107" spans="1:13" x14ac:dyDescent="0.3">
      <c r="A107" s="28">
        <v>105</v>
      </c>
      <c r="B107" s="24">
        <f>Strategy!C$1</f>
        <v>5.0000000000000001E-3</v>
      </c>
      <c r="C107" s="51">
        <f>(B107*Strategy!C$2)/100</f>
        <v>1.4999999999999999E-4</v>
      </c>
      <c r="D107" s="52">
        <f t="shared" si="4"/>
        <v>5.1500000000000001E-3</v>
      </c>
      <c r="E107" s="53">
        <f t="shared" si="5"/>
        <v>2.075000000000007E-2</v>
      </c>
      <c r="F107" s="31">
        <f t="shared" si="6"/>
        <v>5.6173067954094262E-2</v>
      </c>
      <c r="G107" s="31">
        <f>(F107*Strategy!C$2)/100</f>
        <v>1.6851920386228279E-3</v>
      </c>
      <c r="H107" s="41">
        <f t="shared" si="7"/>
        <v>5.7858259992717091E-2</v>
      </c>
      <c r="J107" s="107"/>
      <c r="K107" s="108"/>
      <c r="L107" s="108"/>
      <c r="M107" s="109"/>
    </row>
    <row r="108" spans="1:13" x14ac:dyDescent="0.3">
      <c r="A108" s="28">
        <v>106</v>
      </c>
      <c r="B108" s="24">
        <f>Strategy!C$1</f>
        <v>5.0000000000000001E-3</v>
      </c>
      <c r="C108" s="51">
        <f>(B108*Strategy!C$2)/100</f>
        <v>1.4999999999999999E-4</v>
      </c>
      <c r="D108" s="52">
        <f t="shared" si="4"/>
        <v>5.1500000000000001E-3</v>
      </c>
      <c r="E108" s="53">
        <f t="shared" si="5"/>
        <v>2.0900000000000071E-2</v>
      </c>
      <c r="F108" s="31">
        <f t="shared" si="6"/>
        <v>5.7858259992717091E-2</v>
      </c>
      <c r="G108" s="31">
        <f>(F108*Strategy!C$2)/100</f>
        <v>1.7357477997815127E-3</v>
      </c>
      <c r="H108" s="41">
        <f t="shared" si="7"/>
        <v>5.9594007792498606E-2</v>
      </c>
      <c r="J108" s="107"/>
      <c r="K108" s="108"/>
      <c r="L108" s="108"/>
      <c r="M108" s="109"/>
    </row>
    <row r="109" spans="1:13" x14ac:dyDescent="0.3">
      <c r="A109" s="28">
        <v>107</v>
      </c>
      <c r="B109" s="24">
        <f>Strategy!C$1</f>
        <v>5.0000000000000001E-3</v>
      </c>
      <c r="C109" s="51">
        <f>(B109*Strategy!C$2)/100</f>
        <v>1.4999999999999999E-4</v>
      </c>
      <c r="D109" s="52">
        <f t="shared" si="4"/>
        <v>5.1500000000000001E-3</v>
      </c>
      <c r="E109" s="53">
        <f t="shared" si="5"/>
        <v>2.1050000000000072E-2</v>
      </c>
      <c r="F109" s="31">
        <f t="shared" si="6"/>
        <v>5.9594007792498606E-2</v>
      </c>
      <c r="G109" s="31">
        <f>(F109*Strategy!C$2)/100</f>
        <v>1.7878202337749582E-3</v>
      </c>
      <c r="H109" s="41">
        <f t="shared" si="7"/>
        <v>6.1381828026273566E-2</v>
      </c>
      <c r="J109" s="107"/>
      <c r="K109" s="108"/>
      <c r="L109" s="108"/>
      <c r="M109" s="109"/>
    </row>
    <row r="110" spans="1:13" x14ac:dyDescent="0.3">
      <c r="A110" s="28">
        <v>108</v>
      </c>
      <c r="B110" s="24">
        <f>Strategy!C$1</f>
        <v>5.0000000000000001E-3</v>
      </c>
      <c r="C110" s="51">
        <f>(B110*Strategy!C$2)/100</f>
        <v>1.4999999999999999E-4</v>
      </c>
      <c r="D110" s="52">
        <f t="shared" si="4"/>
        <v>5.1500000000000001E-3</v>
      </c>
      <c r="E110" s="53">
        <f t="shared" si="5"/>
        <v>2.1200000000000073E-2</v>
      </c>
      <c r="F110" s="31">
        <f t="shared" si="6"/>
        <v>6.1381828026273566E-2</v>
      </c>
      <c r="G110" s="31">
        <f>(F110*Strategy!C$2)/100</f>
        <v>1.841454840788207E-3</v>
      </c>
      <c r="H110" s="41">
        <f t="shared" si="7"/>
        <v>6.3223282867061775E-2</v>
      </c>
      <c r="J110" s="107"/>
      <c r="K110" s="108"/>
      <c r="L110" s="108"/>
      <c r="M110" s="109"/>
    </row>
    <row r="111" spans="1:13" x14ac:dyDescent="0.3">
      <c r="A111" s="28">
        <v>109</v>
      </c>
      <c r="B111" s="24">
        <f>Strategy!C$1</f>
        <v>5.0000000000000001E-3</v>
      </c>
      <c r="C111" s="51">
        <f>(B111*Strategy!C$2)/100</f>
        <v>1.4999999999999999E-4</v>
      </c>
      <c r="D111" s="52">
        <f t="shared" si="4"/>
        <v>5.1500000000000001E-3</v>
      </c>
      <c r="E111" s="53">
        <f t="shared" si="5"/>
        <v>2.1350000000000074E-2</v>
      </c>
      <c r="F111" s="31">
        <f t="shared" si="6"/>
        <v>6.3223282867061775E-2</v>
      </c>
      <c r="G111" s="31">
        <f>(F111*Strategy!C$2)/100</f>
        <v>1.8966984860118532E-3</v>
      </c>
      <c r="H111" s="41">
        <f t="shared" si="7"/>
        <v>6.5119981353073633E-2</v>
      </c>
      <c r="J111" s="107"/>
      <c r="K111" s="108"/>
      <c r="L111" s="108"/>
      <c r="M111" s="109"/>
    </row>
    <row r="112" spans="1:13" x14ac:dyDescent="0.3">
      <c r="A112" s="28">
        <v>110</v>
      </c>
      <c r="B112" s="24">
        <f>Strategy!C$1</f>
        <v>5.0000000000000001E-3</v>
      </c>
      <c r="C112" s="51">
        <f>(B112*Strategy!C$2)/100</f>
        <v>1.4999999999999999E-4</v>
      </c>
      <c r="D112" s="52">
        <f t="shared" si="4"/>
        <v>5.1500000000000001E-3</v>
      </c>
      <c r="E112" s="53">
        <f t="shared" si="5"/>
        <v>2.1500000000000075E-2</v>
      </c>
      <c r="F112" s="31">
        <f t="shared" si="6"/>
        <v>6.5119981353073633E-2</v>
      </c>
      <c r="G112" s="31">
        <f>(F112*Strategy!C$2)/100</f>
        <v>1.9535994405922093E-3</v>
      </c>
      <c r="H112" s="41">
        <f t="shared" si="7"/>
        <v>6.7073580793665849E-2</v>
      </c>
      <c r="J112" s="107"/>
      <c r="K112" s="108"/>
      <c r="L112" s="108"/>
      <c r="M112" s="109"/>
    </row>
    <row r="113" spans="1:13" x14ac:dyDescent="0.3">
      <c r="A113" s="28">
        <v>111</v>
      </c>
      <c r="B113" s="24">
        <f>Strategy!C$1</f>
        <v>5.0000000000000001E-3</v>
      </c>
      <c r="C113" s="51">
        <f>(B113*Strategy!C$2)/100</f>
        <v>1.4999999999999999E-4</v>
      </c>
      <c r="D113" s="52">
        <f t="shared" si="4"/>
        <v>5.1500000000000001E-3</v>
      </c>
      <c r="E113" s="53">
        <f t="shared" si="5"/>
        <v>2.1650000000000075E-2</v>
      </c>
      <c r="F113" s="31">
        <f t="shared" si="6"/>
        <v>6.7073580793665849E-2</v>
      </c>
      <c r="G113" s="31">
        <f>(F113*Strategy!C$2)/100</f>
        <v>2.0122074238099756E-3</v>
      </c>
      <c r="H113" s="41">
        <f t="shared" si="7"/>
        <v>6.9085788217475824E-2</v>
      </c>
      <c r="J113" s="107"/>
      <c r="K113" s="108"/>
      <c r="L113" s="108"/>
      <c r="M113" s="109"/>
    </row>
    <row r="114" spans="1:13" x14ac:dyDescent="0.3">
      <c r="A114" s="28">
        <v>112</v>
      </c>
      <c r="B114" s="24">
        <f>Strategy!C$1</f>
        <v>5.0000000000000001E-3</v>
      </c>
      <c r="C114" s="51">
        <f>(B114*Strategy!C$2)/100</f>
        <v>1.4999999999999999E-4</v>
      </c>
      <c r="D114" s="52">
        <f t="shared" si="4"/>
        <v>5.1500000000000001E-3</v>
      </c>
      <c r="E114" s="53">
        <f t="shared" si="5"/>
        <v>2.1800000000000076E-2</v>
      </c>
      <c r="F114" s="31">
        <f t="shared" si="6"/>
        <v>6.9085788217475824E-2</v>
      </c>
      <c r="G114" s="31">
        <f>(F114*Strategy!C$2)/100</f>
        <v>2.0725736465242745E-3</v>
      </c>
      <c r="H114" s="41">
        <f t="shared" si="7"/>
        <v>7.1158361864000097E-2</v>
      </c>
      <c r="J114" s="107"/>
      <c r="K114" s="108"/>
      <c r="L114" s="108"/>
      <c r="M114" s="109"/>
    </row>
    <row r="115" spans="1:13" x14ac:dyDescent="0.3">
      <c r="A115" s="28">
        <v>113</v>
      </c>
      <c r="B115" s="24">
        <f>Strategy!C$1</f>
        <v>5.0000000000000001E-3</v>
      </c>
      <c r="C115" s="51">
        <f>(B115*Strategy!C$2)/100</f>
        <v>1.4999999999999999E-4</v>
      </c>
      <c r="D115" s="52">
        <f t="shared" si="4"/>
        <v>5.1500000000000001E-3</v>
      </c>
      <c r="E115" s="53">
        <f t="shared" si="5"/>
        <v>2.1950000000000077E-2</v>
      </c>
      <c r="F115" s="31">
        <f t="shared" si="6"/>
        <v>7.1158361864000097E-2</v>
      </c>
      <c r="G115" s="31">
        <f>(F115*Strategy!C$2)/100</f>
        <v>2.1347508559200028E-3</v>
      </c>
      <c r="H115" s="41">
        <f t="shared" si="7"/>
        <v>7.3293112719920103E-2</v>
      </c>
      <c r="J115" s="107"/>
      <c r="K115" s="108"/>
      <c r="L115" s="108"/>
      <c r="M115" s="109"/>
    </row>
    <row r="116" spans="1:13" x14ac:dyDescent="0.3">
      <c r="A116" s="28">
        <v>114</v>
      </c>
      <c r="B116" s="24">
        <f>Strategy!C$1</f>
        <v>5.0000000000000001E-3</v>
      </c>
      <c r="C116" s="51">
        <f>(B116*Strategy!C$2)/100</f>
        <v>1.4999999999999999E-4</v>
      </c>
      <c r="D116" s="52">
        <f t="shared" si="4"/>
        <v>5.1500000000000001E-3</v>
      </c>
      <c r="E116" s="53">
        <f t="shared" si="5"/>
        <v>2.2100000000000078E-2</v>
      </c>
      <c r="F116" s="31">
        <f t="shared" si="6"/>
        <v>7.3293112719920103E-2</v>
      </c>
      <c r="G116" s="31">
        <f>(F116*Strategy!C$2)/100</f>
        <v>2.198793381597603E-3</v>
      </c>
      <c r="H116" s="41">
        <f t="shared" si="7"/>
        <v>7.5491906101517708E-2</v>
      </c>
      <c r="J116" s="107"/>
      <c r="K116" s="108"/>
      <c r="L116" s="108"/>
      <c r="M116" s="109"/>
    </row>
    <row r="117" spans="1:13" x14ac:dyDescent="0.3">
      <c r="A117" s="28">
        <v>115</v>
      </c>
      <c r="B117" s="24">
        <f>Strategy!C$1</f>
        <v>5.0000000000000001E-3</v>
      </c>
      <c r="C117" s="51">
        <f>(B117*Strategy!C$2)/100</f>
        <v>1.4999999999999999E-4</v>
      </c>
      <c r="D117" s="52">
        <f t="shared" si="4"/>
        <v>5.1500000000000001E-3</v>
      </c>
      <c r="E117" s="53">
        <f t="shared" si="5"/>
        <v>2.2250000000000079E-2</v>
      </c>
      <c r="F117" s="31">
        <f t="shared" si="6"/>
        <v>7.5491906101517708E-2</v>
      </c>
      <c r="G117" s="31">
        <f>(F117*Strategy!C$2)/100</f>
        <v>2.264757183045531E-3</v>
      </c>
      <c r="H117" s="41">
        <f t="shared" si="7"/>
        <v>7.7756663284563238E-2</v>
      </c>
      <c r="J117" s="107"/>
      <c r="K117" s="108"/>
      <c r="L117" s="108"/>
      <c r="M117" s="109"/>
    </row>
    <row r="118" spans="1:13" x14ac:dyDescent="0.3">
      <c r="A118" s="28">
        <v>116</v>
      </c>
      <c r="B118" s="24">
        <f>Strategy!C$1</f>
        <v>5.0000000000000001E-3</v>
      </c>
      <c r="C118" s="51">
        <f>(B118*Strategy!C$2)/100</f>
        <v>1.4999999999999999E-4</v>
      </c>
      <c r="D118" s="52">
        <f t="shared" si="4"/>
        <v>5.1500000000000001E-3</v>
      </c>
      <c r="E118" s="53">
        <f t="shared" si="5"/>
        <v>2.240000000000008E-2</v>
      </c>
      <c r="F118" s="31">
        <f t="shared" si="6"/>
        <v>7.7756663284563238E-2</v>
      </c>
      <c r="G118" s="31">
        <f>(F118*Strategy!C$2)/100</f>
        <v>2.3326998985368969E-3</v>
      </c>
      <c r="H118" s="41">
        <f t="shared" si="7"/>
        <v>8.0089363183100129E-2</v>
      </c>
      <c r="J118" s="107"/>
      <c r="K118" s="108"/>
      <c r="L118" s="108"/>
      <c r="M118" s="109"/>
    </row>
    <row r="119" spans="1:13" x14ac:dyDescent="0.3">
      <c r="A119" s="28">
        <v>117</v>
      </c>
      <c r="B119" s="24">
        <f>Strategy!C$1</f>
        <v>5.0000000000000001E-3</v>
      </c>
      <c r="C119" s="51">
        <f>(B119*Strategy!C$2)/100</f>
        <v>1.4999999999999999E-4</v>
      </c>
      <c r="D119" s="52">
        <f t="shared" si="4"/>
        <v>5.1500000000000001E-3</v>
      </c>
      <c r="E119" s="53">
        <f t="shared" si="5"/>
        <v>2.255000000000008E-2</v>
      </c>
      <c r="F119" s="31">
        <f t="shared" si="6"/>
        <v>8.0089363183100129E-2</v>
      </c>
      <c r="G119" s="31">
        <f>(F119*Strategy!C$2)/100</f>
        <v>2.4026808954930039E-3</v>
      </c>
      <c r="H119" s="41">
        <f t="shared" si="7"/>
        <v>8.2492044078593132E-2</v>
      </c>
      <c r="J119" s="107"/>
      <c r="K119" s="108"/>
      <c r="L119" s="108"/>
      <c r="M119" s="109"/>
    </row>
    <row r="120" spans="1:13" x14ac:dyDescent="0.3">
      <c r="A120" s="28">
        <v>118</v>
      </c>
      <c r="B120" s="24">
        <f>Strategy!C$1</f>
        <v>5.0000000000000001E-3</v>
      </c>
      <c r="C120" s="51">
        <f>(B120*Strategy!C$2)/100</f>
        <v>1.4999999999999999E-4</v>
      </c>
      <c r="D120" s="52">
        <f t="shared" si="4"/>
        <v>5.1500000000000001E-3</v>
      </c>
      <c r="E120" s="53">
        <f t="shared" si="5"/>
        <v>2.2700000000000081E-2</v>
      </c>
      <c r="F120" s="31">
        <f t="shared" si="6"/>
        <v>8.2492044078593132E-2</v>
      </c>
      <c r="G120" s="31">
        <f>(F120*Strategy!C$2)/100</f>
        <v>2.4747613223577939E-3</v>
      </c>
      <c r="H120" s="41">
        <f t="shared" si="7"/>
        <v>8.4966805400950932E-2</v>
      </c>
      <c r="J120" s="107"/>
      <c r="K120" s="108"/>
      <c r="L120" s="108"/>
      <c r="M120" s="109"/>
    </row>
    <row r="121" spans="1:13" ht="15" thickBot="1" x14ac:dyDescent="0.35">
      <c r="A121" s="28">
        <v>119</v>
      </c>
      <c r="B121" s="24">
        <f>Strategy!C$1</f>
        <v>5.0000000000000001E-3</v>
      </c>
      <c r="C121" s="51">
        <f>(B121*Strategy!C$2)/100</f>
        <v>1.4999999999999999E-4</v>
      </c>
      <c r="D121" s="52">
        <f t="shared" si="4"/>
        <v>5.1500000000000001E-3</v>
      </c>
      <c r="E121" s="53">
        <f t="shared" si="5"/>
        <v>2.2850000000000082E-2</v>
      </c>
      <c r="F121" s="31">
        <f t="shared" si="6"/>
        <v>8.4966805400950932E-2</v>
      </c>
      <c r="G121" s="31">
        <f>(F121*Strategy!C$2)/100</f>
        <v>2.5490041620285283E-3</v>
      </c>
      <c r="H121" s="41">
        <f t="shared" si="7"/>
        <v>8.7515809562979455E-2</v>
      </c>
      <c r="J121" s="107"/>
      <c r="K121" s="108"/>
      <c r="L121" s="108"/>
      <c r="M121" s="109"/>
    </row>
    <row r="122" spans="1:13" s="59" customFormat="1" ht="15" thickBot="1" x14ac:dyDescent="0.35">
      <c r="A122" s="54">
        <v>120</v>
      </c>
      <c r="B122" s="55">
        <f>Strategy!C$1</f>
        <v>5.0000000000000001E-3</v>
      </c>
      <c r="C122" s="56">
        <f>(B122*Strategy!C$2)/100</f>
        <v>1.4999999999999999E-4</v>
      </c>
      <c r="D122" s="55">
        <f t="shared" si="4"/>
        <v>5.1500000000000001E-3</v>
      </c>
      <c r="E122" s="57">
        <f t="shared" si="5"/>
        <v>2.3000000000000083E-2</v>
      </c>
      <c r="F122" s="55">
        <f t="shared" si="6"/>
        <v>8.7515809562979455E-2</v>
      </c>
      <c r="G122" s="55">
        <f>(F122*Strategy!C$2)/100</f>
        <v>2.6254742868893838E-3</v>
      </c>
      <c r="H122" s="58">
        <f t="shared" si="7"/>
        <v>9.0141283849868845E-2</v>
      </c>
      <c r="I122" s="195">
        <v>0.01</v>
      </c>
      <c r="J122" s="107"/>
      <c r="K122" s="108"/>
      <c r="L122" s="108"/>
      <c r="M122" s="109"/>
    </row>
    <row r="123" spans="1:13" x14ac:dyDescent="0.3">
      <c r="A123" s="28">
        <v>121</v>
      </c>
      <c r="B123" s="24">
        <f>Strategy!C$1</f>
        <v>5.0000000000000001E-3</v>
      </c>
      <c r="C123" s="51">
        <f>(B123*Strategy!C$2)/100</f>
        <v>1.4999999999999999E-4</v>
      </c>
      <c r="D123" s="52">
        <f t="shared" si="4"/>
        <v>5.1500000000000001E-3</v>
      </c>
      <c r="E123" s="53">
        <f t="shared" si="5"/>
        <v>2.3150000000000084E-2</v>
      </c>
      <c r="F123" s="31">
        <f t="shared" si="6"/>
        <v>8.014128384986885E-2</v>
      </c>
      <c r="G123" s="31">
        <f>(F123*Strategy!C$2)/100</f>
        <v>2.4042385154960655E-3</v>
      </c>
      <c r="H123" s="41">
        <f t="shared" si="7"/>
        <v>8.2545522365364915E-2</v>
      </c>
      <c r="J123" s="107"/>
      <c r="K123" s="108"/>
      <c r="L123" s="108"/>
      <c r="M123" s="109"/>
    </row>
    <row r="124" spans="1:13" x14ac:dyDescent="0.3">
      <c r="A124" s="28">
        <v>122</v>
      </c>
      <c r="B124" s="24">
        <f>Strategy!C$1</f>
        <v>5.0000000000000001E-3</v>
      </c>
      <c r="C124" s="51">
        <f>(B124*Strategy!C$2)/100</f>
        <v>1.4999999999999999E-4</v>
      </c>
      <c r="D124" s="52">
        <f t="shared" si="4"/>
        <v>5.1500000000000001E-3</v>
      </c>
      <c r="E124" s="53">
        <f t="shared" si="5"/>
        <v>2.3300000000000085E-2</v>
      </c>
      <c r="F124" s="31">
        <f t="shared" si="6"/>
        <v>8.2545522365364915E-2</v>
      </c>
      <c r="G124" s="31">
        <f>(F124*Strategy!C$2)/100</f>
        <v>2.4763656709609473E-3</v>
      </c>
      <c r="H124" s="41">
        <f t="shared" si="7"/>
        <v>8.5021888036325863E-2</v>
      </c>
      <c r="J124" s="107"/>
      <c r="K124" s="108"/>
      <c r="L124" s="108"/>
      <c r="M124" s="109"/>
    </row>
    <row r="125" spans="1:13" x14ac:dyDescent="0.3">
      <c r="A125" s="28">
        <v>123</v>
      </c>
      <c r="B125" s="24">
        <f>Strategy!C$1</f>
        <v>5.0000000000000001E-3</v>
      </c>
      <c r="C125" s="51">
        <f>(B125*Strategy!C$2)/100</f>
        <v>1.4999999999999999E-4</v>
      </c>
      <c r="D125" s="52">
        <f t="shared" si="4"/>
        <v>5.1500000000000001E-3</v>
      </c>
      <c r="E125" s="53">
        <f t="shared" si="5"/>
        <v>2.3450000000000085E-2</v>
      </c>
      <c r="F125" s="31">
        <f t="shared" si="6"/>
        <v>8.5021888036325863E-2</v>
      </c>
      <c r="G125" s="31">
        <f>(F125*Strategy!C$2)/100</f>
        <v>2.5506566410897756E-3</v>
      </c>
      <c r="H125" s="41">
        <f t="shared" si="7"/>
        <v>8.757254467741564E-2</v>
      </c>
      <c r="J125" s="107"/>
      <c r="K125" s="108"/>
      <c r="L125" s="108"/>
      <c r="M125" s="109"/>
    </row>
    <row r="126" spans="1:13" x14ac:dyDescent="0.3">
      <c r="A126" s="28">
        <v>124</v>
      </c>
      <c r="B126" s="24">
        <f>Strategy!C$1</f>
        <v>5.0000000000000001E-3</v>
      </c>
      <c r="C126" s="51">
        <f>(B126*Strategy!C$2)/100</f>
        <v>1.4999999999999999E-4</v>
      </c>
      <c r="D126" s="52">
        <f t="shared" si="4"/>
        <v>5.1500000000000001E-3</v>
      </c>
      <c r="E126" s="53">
        <f t="shared" si="5"/>
        <v>2.3600000000000086E-2</v>
      </c>
      <c r="F126" s="31">
        <f t="shared" si="6"/>
        <v>8.757254467741564E-2</v>
      </c>
      <c r="G126" s="31">
        <f>(F126*Strategy!C$2)/100</f>
        <v>2.6271763403224692E-3</v>
      </c>
      <c r="H126" s="41">
        <f t="shared" si="7"/>
        <v>9.0199721017738113E-2</v>
      </c>
      <c r="J126" s="107"/>
      <c r="K126" s="108"/>
      <c r="L126" s="108"/>
      <c r="M126" s="109"/>
    </row>
    <row r="127" spans="1:13" x14ac:dyDescent="0.3">
      <c r="A127" s="28">
        <v>125</v>
      </c>
      <c r="B127" s="24">
        <f>Strategy!C$1</f>
        <v>5.0000000000000001E-3</v>
      </c>
      <c r="C127" s="51">
        <f>(B127*Strategy!C$2)/100</f>
        <v>1.4999999999999999E-4</v>
      </c>
      <c r="D127" s="52">
        <f t="shared" si="4"/>
        <v>5.1500000000000001E-3</v>
      </c>
      <c r="E127" s="53">
        <f t="shared" si="5"/>
        <v>2.3750000000000087E-2</v>
      </c>
      <c r="F127" s="31">
        <f t="shared" si="6"/>
        <v>9.0199721017738113E-2</v>
      </c>
      <c r="G127" s="31">
        <f>(F127*Strategy!C$2)/100</f>
        <v>2.7059916305321435E-3</v>
      </c>
      <c r="H127" s="41">
        <f t="shared" si="7"/>
        <v>9.2905712648270258E-2</v>
      </c>
      <c r="J127" s="107"/>
      <c r="K127" s="108"/>
      <c r="L127" s="108"/>
      <c r="M127" s="109"/>
    </row>
    <row r="128" spans="1:13" x14ac:dyDescent="0.3">
      <c r="A128" s="28">
        <v>126</v>
      </c>
      <c r="B128" s="24">
        <f>Strategy!C$1</f>
        <v>5.0000000000000001E-3</v>
      </c>
      <c r="C128" s="51">
        <f>(B128*Strategy!C$2)/100</f>
        <v>1.4999999999999999E-4</v>
      </c>
      <c r="D128" s="52">
        <f t="shared" si="4"/>
        <v>5.1500000000000001E-3</v>
      </c>
      <c r="E128" s="53">
        <f t="shared" si="5"/>
        <v>2.3900000000000088E-2</v>
      </c>
      <c r="F128" s="31">
        <f t="shared" si="6"/>
        <v>9.2905712648270258E-2</v>
      </c>
      <c r="G128" s="31">
        <f>(F128*Strategy!C$2)/100</f>
        <v>2.7871713794481081E-3</v>
      </c>
      <c r="H128" s="41">
        <f t="shared" si="7"/>
        <v>9.5692884027718361E-2</v>
      </c>
      <c r="J128" s="107"/>
      <c r="K128" s="108"/>
      <c r="L128" s="108"/>
      <c r="M128" s="109"/>
    </row>
    <row r="129" spans="1:13" x14ac:dyDescent="0.3">
      <c r="A129" s="28">
        <v>127</v>
      </c>
      <c r="B129" s="24">
        <f>Strategy!C$1</f>
        <v>5.0000000000000001E-3</v>
      </c>
      <c r="C129" s="51">
        <f>(B129*Strategy!C$2)/100</f>
        <v>1.4999999999999999E-4</v>
      </c>
      <c r="D129" s="52">
        <f t="shared" si="4"/>
        <v>5.1500000000000001E-3</v>
      </c>
      <c r="E129" s="53">
        <f t="shared" si="5"/>
        <v>2.4050000000000089E-2</v>
      </c>
      <c r="F129" s="31">
        <f t="shared" si="6"/>
        <v>9.5692884027718361E-2</v>
      </c>
      <c r="G129" s="31">
        <f>(F129*Strategy!C$2)/100</f>
        <v>2.8707865208315508E-3</v>
      </c>
      <c r="H129" s="41">
        <f t="shared" si="7"/>
        <v>9.8563670548549906E-2</v>
      </c>
      <c r="J129" s="107"/>
      <c r="K129" s="108"/>
      <c r="L129" s="108"/>
      <c r="M129" s="109"/>
    </row>
    <row r="130" spans="1:13" x14ac:dyDescent="0.3">
      <c r="A130" s="28">
        <v>128</v>
      </c>
      <c r="B130" s="24">
        <f>Strategy!C$1</f>
        <v>5.0000000000000001E-3</v>
      </c>
      <c r="C130" s="51">
        <f>(B130*Strategy!C$2)/100</f>
        <v>1.4999999999999999E-4</v>
      </c>
      <c r="D130" s="52">
        <f t="shared" si="4"/>
        <v>5.1500000000000001E-3</v>
      </c>
      <c r="E130" s="53">
        <f t="shared" si="5"/>
        <v>2.4200000000000089E-2</v>
      </c>
      <c r="F130" s="31">
        <f t="shared" si="6"/>
        <v>9.8563670548549906E-2</v>
      </c>
      <c r="G130" s="31">
        <f>(F130*Strategy!C$2)/100</f>
        <v>2.9569101164564969E-3</v>
      </c>
      <c r="H130" s="41">
        <f t="shared" si="7"/>
        <v>0.1015205806650064</v>
      </c>
      <c r="J130" s="107"/>
      <c r="K130" s="108"/>
      <c r="L130" s="108"/>
      <c r="M130" s="109"/>
    </row>
    <row r="131" spans="1:13" x14ac:dyDescent="0.3">
      <c r="A131" s="28">
        <v>129</v>
      </c>
      <c r="B131" s="24">
        <f>Strategy!C$1</f>
        <v>5.0000000000000001E-3</v>
      </c>
      <c r="C131" s="51">
        <f>(B131*Strategy!C$2)/100</f>
        <v>1.4999999999999999E-4</v>
      </c>
      <c r="D131" s="52">
        <f t="shared" si="4"/>
        <v>5.1500000000000001E-3</v>
      </c>
      <c r="E131" s="53">
        <f t="shared" si="5"/>
        <v>2.435000000000009E-2</v>
      </c>
      <c r="F131" s="31">
        <f t="shared" si="6"/>
        <v>0.1015205806650064</v>
      </c>
      <c r="G131" s="31">
        <f>(F131*Strategy!C$2)/100</f>
        <v>3.0456174199501918E-3</v>
      </c>
      <c r="H131" s="41">
        <f t="shared" si="7"/>
        <v>0.10456619808495658</v>
      </c>
      <c r="J131" s="107"/>
      <c r="K131" s="108"/>
      <c r="L131" s="108"/>
      <c r="M131" s="109"/>
    </row>
    <row r="132" spans="1:13" x14ac:dyDescent="0.3">
      <c r="A132" s="28">
        <v>130</v>
      </c>
      <c r="B132" s="24">
        <f>Strategy!C$1</f>
        <v>5.0000000000000001E-3</v>
      </c>
      <c r="C132" s="51">
        <f>(B132*Strategy!C$2)/100</f>
        <v>1.4999999999999999E-4</v>
      </c>
      <c r="D132" s="52">
        <f t="shared" si="4"/>
        <v>5.1500000000000001E-3</v>
      </c>
      <c r="E132" s="53">
        <f t="shared" si="5"/>
        <v>2.4500000000000091E-2</v>
      </c>
      <c r="F132" s="31">
        <f t="shared" si="6"/>
        <v>0.10456619808495658</v>
      </c>
      <c r="G132" s="31">
        <f>(F132*Strategy!C$2)/100</f>
        <v>3.1369859425486972E-3</v>
      </c>
      <c r="H132" s="41">
        <f t="shared" si="7"/>
        <v>0.10770318402750528</v>
      </c>
      <c r="J132" s="107"/>
      <c r="K132" s="108"/>
      <c r="L132" s="108"/>
      <c r="M132" s="109"/>
    </row>
    <row r="133" spans="1:13" x14ac:dyDescent="0.3">
      <c r="A133" s="28">
        <v>131</v>
      </c>
      <c r="B133" s="24">
        <f>Strategy!C$1</f>
        <v>5.0000000000000001E-3</v>
      </c>
      <c r="C133" s="51">
        <f>(B133*Strategy!C$2)/100</f>
        <v>1.4999999999999999E-4</v>
      </c>
      <c r="D133" s="52">
        <f t="shared" ref="D133:D196" si="8">B133+C133</f>
        <v>5.1500000000000001E-3</v>
      </c>
      <c r="E133" s="53">
        <f t="shared" ref="E133:E196" si="9">C133+E132</f>
        <v>2.4650000000000092E-2</v>
      </c>
      <c r="F133" s="31">
        <f t="shared" ref="F133:F196" si="10">H132-I132</f>
        <v>0.10770318402750528</v>
      </c>
      <c r="G133" s="31">
        <f>(F133*Strategy!C$2)/100</f>
        <v>3.2310955208251584E-3</v>
      </c>
      <c r="H133" s="41">
        <f t="shared" ref="H133:H196" si="11">F133+G133</f>
        <v>0.11093427954833045</v>
      </c>
      <c r="J133" s="107"/>
      <c r="K133" s="108"/>
      <c r="L133" s="108"/>
      <c r="M133" s="109"/>
    </row>
    <row r="134" spans="1:13" x14ac:dyDescent="0.3">
      <c r="A134" s="28">
        <v>132</v>
      </c>
      <c r="B134" s="24">
        <f>Strategy!C$1</f>
        <v>5.0000000000000001E-3</v>
      </c>
      <c r="C134" s="51">
        <f>(B134*Strategy!C$2)/100</f>
        <v>1.4999999999999999E-4</v>
      </c>
      <c r="D134" s="52">
        <f t="shared" si="8"/>
        <v>5.1500000000000001E-3</v>
      </c>
      <c r="E134" s="53">
        <f t="shared" si="9"/>
        <v>2.4800000000000093E-2</v>
      </c>
      <c r="F134" s="31">
        <f t="shared" si="10"/>
        <v>0.11093427954833045</v>
      </c>
      <c r="G134" s="31">
        <f>(F134*Strategy!C$2)/100</f>
        <v>3.3280283864499131E-3</v>
      </c>
      <c r="H134" s="41">
        <f t="shared" si="11"/>
        <v>0.11426230793478036</v>
      </c>
      <c r="J134" s="107"/>
      <c r="K134" s="108"/>
      <c r="L134" s="108"/>
      <c r="M134" s="109"/>
    </row>
    <row r="135" spans="1:13" x14ac:dyDescent="0.3">
      <c r="A135" s="28">
        <v>133</v>
      </c>
      <c r="B135" s="24">
        <f>Strategy!C$1</f>
        <v>5.0000000000000001E-3</v>
      </c>
      <c r="C135" s="51">
        <f>(B135*Strategy!C$2)/100</f>
        <v>1.4999999999999999E-4</v>
      </c>
      <c r="D135" s="52">
        <f t="shared" si="8"/>
        <v>5.1500000000000001E-3</v>
      </c>
      <c r="E135" s="53">
        <f t="shared" si="9"/>
        <v>2.4950000000000094E-2</v>
      </c>
      <c r="F135" s="31">
        <f t="shared" si="10"/>
        <v>0.11426230793478036</v>
      </c>
      <c r="G135" s="31">
        <f>(F135*Strategy!C$2)/100</f>
        <v>3.4278692380434106E-3</v>
      </c>
      <c r="H135" s="41">
        <f t="shared" si="11"/>
        <v>0.11769017717282376</v>
      </c>
      <c r="J135" s="107"/>
      <c r="K135" s="108"/>
      <c r="L135" s="108"/>
      <c r="M135" s="109"/>
    </row>
    <row r="136" spans="1:13" x14ac:dyDescent="0.3">
      <c r="A136" s="28">
        <v>134</v>
      </c>
      <c r="B136" s="24">
        <f>Strategy!C$1</f>
        <v>5.0000000000000001E-3</v>
      </c>
      <c r="C136" s="51">
        <f>(B136*Strategy!C$2)/100</f>
        <v>1.4999999999999999E-4</v>
      </c>
      <c r="D136" s="52">
        <f t="shared" si="8"/>
        <v>5.1500000000000001E-3</v>
      </c>
      <c r="E136" s="53">
        <f t="shared" si="9"/>
        <v>2.5100000000000094E-2</v>
      </c>
      <c r="F136" s="31">
        <f t="shared" si="10"/>
        <v>0.11769017717282376</v>
      </c>
      <c r="G136" s="31">
        <f>(F136*Strategy!C$2)/100</f>
        <v>3.5307053151847128E-3</v>
      </c>
      <c r="H136" s="41">
        <f t="shared" si="11"/>
        <v>0.12122088248800847</v>
      </c>
      <c r="J136" s="107"/>
      <c r="K136" s="108"/>
      <c r="L136" s="108"/>
      <c r="M136" s="109"/>
    </row>
    <row r="137" spans="1:13" x14ac:dyDescent="0.3">
      <c r="A137" s="28">
        <v>135</v>
      </c>
      <c r="B137" s="24">
        <f>Strategy!C$1</f>
        <v>5.0000000000000001E-3</v>
      </c>
      <c r="C137" s="51">
        <f>(B137*Strategy!C$2)/100</f>
        <v>1.4999999999999999E-4</v>
      </c>
      <c r="D137" s="52">
        <f t="shared" si="8"/>
        <v>5.1500000000000001E-3</v>
      </c>
      <c r="E137" s="53">
        <f t="shared" si="9"/>
        <v>2.5250000000000095E-2</v>
      </c>
      <c r="F137" s="31">
        <f t="shared" si="10"/>
        <v>0.12122088248800847</v>
      </c>
      <c r="G137" s="31">
        <f>(F137*Strategy!C$2)/100</f>
        <v>3.6366264746402542E-3</v>
      </c>
      <c r="H137" s="41">
        <f t="shared" si="11"/>
        <v>0.12485750896264872</v>
      </c>
      <c r="J137" s="107"/>
      <c r="K137" s="108"/>
      <c r="L137" s="108"/>
      <c r="M137" s="109"/>
    </row>
    <row r="138" spans="1:13" x14ac:dyDescent="0.3">
      <c r="A138" s="28">
        <v>136</v>
      </c>
      <c r="B138" s="24">
        <f>Strategy!C$1</f>
        <v>5.0000000000000001E-3</v>
      </c>
      <c r="C138" s="51">
        <f>(B138*Strategy!C$2)/100</f>
        <v>1.4999999999999999E-4</v>
      </c>
      <c r="D138" s="52">
        <f t="shared" si="8"/>
        <v>5.1500000000000001E-3</v>
      </c>
      <c r="E138" s="53">
        <f t="shared" si="9"/>
        <v>2.5400000000000096E-2</v>
      </c>
      <c r="F138" s="31">
        <f t="shared" si="10"/>
        <v>0.12485750896264872</v>
      </c>
      <c r="G138" s="31">
        <f>(F138*Strategy!C$2)/100</f>
        <v>3.7457252688794618E-3</v>
      </c>
      <c r="H138" s="41">
        <f t="shared" si="11"/>
        <v>0.12860323423152817</v>
      </c>
      <c r="J138" s="107"/>
      <c r="K138" s="108"/>
      <c r="L138" s="108"/>
      <c r="M138" s="109"/>
    </row>
    <row r="139" spans="1:13" x14ac:dyDescent="0.3">
      <c r="A139" s="28">
        <v>137</v>
      </c>
      <c r="B139" s="24">
        <f>Strategy!C$1</f>
        <v>5.0000000000000001E-3</v>
      </c>
      <c r="C139" s="51">
        <f>(B139*Strategy!C$2)/100</f>
        <v>1.4999999999999999E-4</v>
      </c>
      <c r="D139" s="52">
        <f t="shared" si="8"/>
        <v>5.1500000000000001E-3</v>
      </c>
      <c r="E139" s="53">
        <f t="shared" si="9"/>
        <v>2.5550000000000097E-2</v>
      </c>
      <c r="F139" s="31">
        <f t="shared" si="10"/>
        <v>0.12860323423152817</v>
      </c>
      <c r="G139" s="31">
        <f>(F139*Strategy!C$2)/100</f>
        <v>3.8580970269458449E-3</v>
      </c>
      <c r="H139" s="41">
        <f t="shared" si="11"/>
        <v>0.13246133125847401</v>
      </c>
      <c r="J139" s="107"/>
      <c r="K139" s="108"/>
      <c r="L139" s="108"/>
      <c r="M139" s="109"/>
    </row>
    <row r="140" spans="1:13" x14ac:dyDescent="0.3">
      <c r="A140" s="28">
        <v>138</v>
      </c>
      <c r="B140" s="24">
        <f>Strategy!C$1</f>
        <v>5.0000000000000001E-3</v>
      </c>
      <c r="C140" s="51">
        <f>(B140*Strategy!C$2)/100</f>
        <v>1.4999999999999999E-4</v>
      </c>
      <c r="D140" s="52">
        <f t="shared" si="8"/>
        <v>5.1500000000000001E-3</v>
      </c>
      <c r="E140" s="53">
        <f t="shared" si="9"/>
        <v>2.5700000000000098E-2</v>
      </c>
      <c r="F140" s="31">
        <f t="shared" si="10"/>
        <v>0.13246133125847401</v>
      </c>
      <c r="G140" s="31">
        <f>(F140*Strategy!C$2)/100</f>
        <v>3.9738399377542196E-3</v>
      </c>
      <c r="H140" s="41">
        <f t="shared" si="11"/>
        <v>0.13643517119622822</v>
      </c>
      <c r="J140" s="107"/>
      <c r="K140" s="108"/>
      <c r="L140" s="108"/>
      <c r="M140" s="109"/>
    </row>
    <row r="141" spans="1:13" x14ac:dyDescent="0.3">
      <c r="A141" s="28">
        <v>139</v>
      </c>
      <c r="B141" s="24">
        <f>Strategy!C$1</f>
        <v>5.0000000000000001E-3</v>
      </c>
      <c r="C141" s="51">
        <f>(B141*Strategy!C$2)/100</f>
        <v>1.4999999999999999E-4</v>
      </c>
      <c r="D141" s="52">
        <f t="shared" si="8"/>
        <v>5.1500000000000001E-3</v>
      </c>
      <c r="E141" s="53">
        <f t="shared" si="9"/>
        <v>2.5850000000000099E-2</v>
      </c>
      <c r="F141" s="31">
        <f t="shared" si="10"/>
        <v>0.13643517119622822</v>
      </c>
      <c r="G141" s="31">
        <f>(F141*Strategy!C$2)/100</f>
        <v>4.0930551358868469E-3</v>
      </c>
      <c r="H141" s="41">
        <f t="shared" si="11"/>
        <v>0.14052822633211506</v>
      </c>
      <c r="J141" s="107"/>
      <c r="K141" s="108"/>
      <c r="L141" s="108"/>
      <c r="M141" s="109"/>
    </row>
    <row r="142" spans="1:13" x14ac:dyDescent="0.3">
      <c r="A142" s="28">
        <v>140</v>
      </c>
      <c r="B142" s="24">
        <f>Strategy!C$1</f>
        <v>5.0000000000000001E-3</v>
      </c>
      <c r="C142" s="51">
        <f>(B142*Strategy!C$2)/100</f>
        <v>1.4999999999999999E-4</v>
      </c>
      <c r="D142" s="52">
        <f t="shared" si="8"/>
        <v>5.1500000000000001E-3</v>
      </c>
      <c r="E142" s="53">
        <f t="shared" si="9"/>
        <v>2.6000000000000099E-2</v>
      </c>
      <c r="F142" s="31">
        <f t="shared" si="10"/>
        <v>0.14052822633211506</v>
      </c>
      <c r="G142" s="31">
        <f>(F142*Strategy!C$2)/100</f>
        <v>4.2158467899634519E-3</v>
      </c>
      <c r="H142" s="41">
        <f t="shared" si="11"/>
        <v>0.14474407312207851</v>
      </c>
      <c r="J142" s="107"/>
      <c r="K142" s="108"/>
      <c r="L142" s="108"/>
      <c r="M142" s="109"/>
    </row>
    <row r="143" spans="1:13" x14ac:dyDescent="0.3">
      <c r="A143" s="28">
        <v>141</v>
      </c>
      <c r="B143" s="24">
        <f>Strategy!C$1</f>
        <v>5.0000000000000001E-3</v>
      </c>
      <c r="C143" s="51">
        <f>(B143*Strategy!C$2)/100</f>
        <v>1.4999999999999999E-4</v>
      </c>
      <c r="D143" s="52">
        <f t="shared" si="8"/>
        <v>5.1500000000000001E-3</v>
      </c>
      <c r="E143" s="53">
        <f t="shared" si="9"/>
        <v>2.61500000000001E-2</v>
      </c>
      <c r="F143" s="31">
        <f t="shared" si="10"/>
        <v>0.14474407312207851</v>
      </c>
      <c r="G143" s="31">
        <f>(F143*Strategy!C$2)/100</f>
        <v>4.3423221936623561E-3</v>
      </c>
      <c r="H143" s="41">
        <f t="shared" si="11"/>
        <v>0.14908639531574086</v>
      </c>
      <c r="J143" s="107"/>
      <c r="K143" s="108"/>
      <c r="L143" s="108"/>
      <c r="M143" s="109"/>
    </row>
    <row r="144" spans="1:13" x14ac:dyDescent="0.3">
      <c r="A144" s="28">
        <v>142</v>
      </c>
      <c r="B144" s="24">
        <f>Strategy!C$1</f>
        <v>5.0000000000000001E-3</v>
      </c>
      <c r="C144" s="51">
        <f>(B144*Strategy!C$2)/100</f>
        <v>1.4999999999999999E-4</v>
      </c>
      <c r="D144" s="52">
        <f t="shared" si="8"/>
        <v>5.1500000000000001E-3</v>
      </c>
      <c r="E144" s="53">
        <f t="shared" si="9"/>
        <v>2.6300000000000101E-2</v>
      </c>
      <c r="F144" s="31">
        <f t="shared" si="10"/>
        <v>0.14908639531574086</v>
      </c>
      <c r="G144" s="31">
        <f>(F144*Strategy!C$2)/100</f>
        <v>4.4725918594722257E-3</v>
      </c>
      <c r="H144" s="41">
        <f t="shared" si="11"/>
        <v>0.15355898717521307</v>
      </c>
      <c r="J144" s="107"/>
      <c r="K144" s="108"/>
      <c r="L144" s="108"/>
      <c r="M144" s="109"/>
    </row>
    <row r="145" spans="1:13" x14ac:dyDescent="0.3">
      <c r="A145" s="28">
        <v>143</v>
      </c>
      <c r="B145" s="24">
        <f>Strategy!C$1</f>
        <v>5.0000000000000001E-3</v>
      </c>
      <c r="C145" s="51">
        <f>(B145*Strategy!C$2)/100</f>
        <v>1.4999999999999999E-4</v>
      </c>
      <c r="D145" s="52">
        <f t="shared" si="8"/>
        <v>5.1500000000000001E-3</v>
      </c>
      <c r="E145" s="53">
        <f t="shared" si="9"/>
        <v>2.6450000000000102E-2</v>
      </c>
      <c r="F145" s="31">
        <f t="shared" si="10"/>
        <v>0.15355898717521307</v>
      </c>
      <c r="G145" s="31">
        <f>(F145*Strategy!C$2)/100</f>
        <v>4.606769615256392E-3</v>
      </c>
      <c r="H145" s="41">
        <f t="shared" si="11"/>
        <v>0.15816575679046946</v>
      </c>
      <c r="J145" s="107"/>
      <c r="K145" s="108"/>
      <c r="L145" s="108"/>
      <c r="M145" s="109"/>
    </row>
    <row r="146" spans="1:13" x14ac:dyDescent="0.3">
      <c r="A146" s="28">
        <v>144</v>
      </c>
      <c r="B146" s="24">
        <f>Strategy!C$1</f>
        <v>5.0000000000000001E-3</v>
      </c>
      <c r="C146" s="51">
        <f>(B146*Strategy!C$2)/100</f>
        <v>1.4999999999999999E-4</v>
      </c>
      <c r="D146" s="52">
        <f t="shared" si="8"/>
        <v>5.1500000000000001E-3</v>
      </c>
      <c r="E146" s="53">
        <f t="shared" si="9"/>
        <v>2.6600000000000103E-2</v>
      </c>
      <c r="F146" s="31">
        <f t="shared" si="10"/>
        <v>0.15816575679046946</v>
      </c>
      <c r="G146" s="31">
        <f>(F146*Strategy!C$2)/100</f>
        <v>4.7449727037140836E-3</v>
      </c>
      <c r="H146" s="41">
        <f t="shared" si="11"/>
        <v>0.16291072949418353</v>
      </c>
      <c r="J146" s="107"/>
      <c r="K146" s="108"/>
      <c r="L146" s="108"/>
      <c r="M146" s="109"/>
    </row>
    <row r="147" spans="1:13" x14ac:dyDescent="0.3">
      <c r="A147" s="28">
        <v>145</v>
      </c>
      <c r="B147" s="24">
        <f>Strategy!C$1</f>
        <v>5.0000000000000001E-3</v>
      </c>
      <c r="C147" s="51">
        <f>(B147*Strategy!C$2)/100</f>
        <v>1.4999999999999999E-4</v>
      </c>
      <c r="D147" s="52">
        <f t="shared" si="8"/>
        <v>5.1500000000000001E-3</v>
      </c>
      <c r="E147" s="53">
        <f t="shared" si="9"/>
        <v>2.6750000000000104E-2</v>
      </c>
      <c r="F147" s="31">
        <f t="shared" si="10"/>
        <v>0.16291072949418353</v>
      </c>
      <c r="G147" s="31">
        <f>(F147*Strategy!C$2)/100</f>
        <v>4.8873218848255063E-3</v>
      </c>
      <c r="H147" s="41">
        <f t="shared" si="11"/>
        <v>0.16779805137900905</v>
      </c>
      <c r="J147" s="107"/>
      <c r="K147" s="108"/>
      <c r="L147" s="108"/>
      <c r="M147" s="109"/>
    </row>
    <row r="148" spans="1:13" x14ac:dyDescent="0.3">
      <c r="A148" s="28">
        <v>146</v>
      </c>
      <c r="B148" s="24">
        <f>Strategy!C$1</f>
        <v>5.0000000000000001E-3</v>
      </c>
      <c r="C148" s="51">
        <f>(B148*Strategy!C$2)/100</f>
        <v>1.4999999999999999E-4</v>
      </c>
      <c r="D148" s="52">
        <f t="shared" si="8"/>
        <v>5.1500000000000001E-3</v>
      </c>
      <c r="E148" s="53">
        <f t="shared" si="9"/>
        <v>2.6900000000000104E-2</v>
      </c>
      <c r="F148" s="31">
        <f t="shared" si="10"/>
        <v>0.16779805137900905</v>
      </c>
      <c r="G148" s="31">
        <f>(F148*Strategy!C$2)/100</f>
        <v>5.0339415413702716E-3</v>
      </c>
      <c r="H148" s="41">
        <f t="shared" si="11"/>
        <v>0.17283199292037932</v>
      </c>
      <c r="J148" s="107"/>
      <c r="K148" s="108"/>
      <c r="L148" s="108"/>
      <c r="M148" s="109"/>
    </row>
    <row r="149" spans="1:13" x14ac:dyDescent="0.3">
      <c r="A149" s="28">
        <v>147</v>
      </c>
      <c r="B149" s="24">
        <f>Strategy!C$1</f>
        <v>5.0000000000000001E-3</v>
      </c>
      <c r="C149" s="51">
        <f>(B149*Strategy!C$2)/100</f>
        <v>1.4999999999999999E-4</v>
      </c>
      <c r="D149" s="52">
        <f t="shared" si="8"/>
        <v>5.1500000000000001E-3</v>
      </c>
      <c r="E149" s="53">
        <f t="shared" si="9"/>
        <v>2.7050000000000105E-2</v>
      </c>
      <c r="F149" s="31">
        <f t="shared" si="10"/>
        <v>0.17283199292037932</v>
      </c>
      <c r="G149" s="31">
        <f>(F149*Strategy!C$2)/100</f>
        <v>5.1849597876113792E-3</v>
      </c>
      <c r="H149" s="41">
        <f t="shared" si="11"/>
        <v>0.1780169527079907</v>
      </c>
      <c r="J149" s="107"/>
      <c r="K149" s="108"/>
      <c r="L149" s="108"/>
      <c r="M149" s="109"/>
    </row>
    <row r="150" spans="1:13" x14ac:dyDescent="0.3">
      <c r="A150" s="28">
        <v>148</v>
      </c>
      <c r="B150" s="24">
        <f>Strategy!C$1</f>
        <v>5.0000000000000001E-3</v>
      </c>
      <c r="C150" s="51">
        <f>(B150*Strategy!C$2)/100</f>
        <v>1.4999999999999999E-4</v>
      </c>
      <c r="D150" s="52">
        <f t="shared" si="8"/>
        <v>5.1500000000000001E-3</v>
      </c>
      <c r="E150" s="53">
        <f t="shared" si="9"/>
        <v>2.7200000000000106E-2</v>
      </c>
      <c r="F150" s="31">
        <f t="shared" si="10"/>
        <v>0.1780169527079907</v>
      </c>
      <c r="G150" s="31">
        <f>(F150*Strategy!C$2)/100</f>
        <v>5.3405085812397212E-3</v>
      </c>
      <c r="H150" s="41">
        <f t="shared" si="11"/>
        <v>0.18335746128923042</v>
      </c>
      <c r="J150" s="107"/>
      <c r="K150" s="108"/>
      <c r="L150" s="108"/>
      <c r="M150" s="109"/>
    </row>
    <row r="151" spans="1:13" x14ac:dyDescent="0.3">
      <c r="A151" s="28">
        <v>149</v>
      </c>
      <c r="B151" s="24">
        <f>Strategy!C$1</f>
        <v>5.0000000000000001E-3</v>
      </c>
      <c r="C151" s="51">
        <f>(B151*Strategy!C$2)/100</f>
        <v>1.4999999999999999E-4</v>
      </c>
      <c r="D151" s="52">
        <f t="shared" si="8"/>
        <v>5.1500000000000001E-3</v>
      </c>
      <c r="E151" s="53">
        <f t="shared" si="9"/>
        <v>2.7350000000000107E-2</v>
      </c>
      <c r="F151" s="31">
        <f t="shared" si="10"/>
        <v>0.18335746128923042</v>
      </c>
      <c r="G151" s="31">
        <f>(F151*Strategy!C$2)/100</f>
        <v>5.5007238386769134E-3</v>
      </c>
      <c r="H151" s="41">
        <f t="shared" si="11"/>
        <v>0.18885818512790734</v>
      </c>
      <c r="J151" s="107"/>
      <c r="K151" s="108"/>
      <c r="L151" s="108"/>
      <c r="M151" s="109"/>
    </row>
    <row r="152" spans="1:13" x14ac:dyDescent="0.3">
      <c r="A152" s="28">
        <v>150</v>
      </c>
      <c r="B152" s="24">
        <f>Strategy!C$1</f>
        <v>5.0000000000000001E-3</v>
      </c>
      <c r="C152" s="51">
        <f>(B152*Strategy!C$2)/100</f>
        <v>1.4999999999999999E-4</v>
      </c>
      <c r="D152" s="52">
        <f t="shared" si="8"/>
        <v>5.1500000000000001E-3</v>
      </c>
      <c r="E152" s="53">
        <f t="shared" si="9"/>
        <v>2.7500000000000108E-2</v>
      </c>
      <c r="F152" s="31">
        <f t="shared" si="10"/>
        <v>0.18885818512790734</v>
      </c>
      <c r="G152" s="31">
        <f>(F152*Strategy!C$2)/100</f>
        <v>5.6657455538372207E-3</v>
      </c>
      <c r="H152" s="41">
        <f t="shared" si="11"/>
        <v>0.19452393068174456</v>
      </c>
      <c r="J152" s="107"/>
      <c r="K152" s="108"/>
      <c r="L152" s="108"/>
      <c r="M152" s="109"/>
    </row>
    <row r="153" spans="1:13" x14ac:dyDescent="0.3">
      <c r="A153" s="28">
        <v>151</v>
      </c>
      <c r="B153" s="24">
        <f>Strategy!C$1</f>
        <v>5.0000000000000001E-3</v>
      </c>
      <c r="C153" s="51">
        <f>(B153*Strategy!C$2)/100</f>
        <v>1.4999999999999999E-4</v>
      </c>
      <c r="D153" s="52">
        <f t="shared" si="8"/>
        <v>5.1500000000000001E-3</v>
      </c>
      <c r="E153" s="53">
        <f t="shared" si="9"/>
        <v>2.7650000000000109E-2</v>
      </c>
      <c r="F153" s="31">
        <f t="shared" si="10"/>
        <v>0.19452393068174456</v>
      </c>
      <c r="G153" s="31">
        <f>(F153*Strategy!C$2)/100</f>
        <v>5.8357179204523366E-3</v>
      </c>
      <c r="H153" s="41">
        <f t="shared" si="11"/>
        <v>0.2003596486021969</v>
      </c>
      <c r="J153" s="107"/>
      <c r="K153" s="108"/>
      <c r="L153" s="108"/>
      <c r="M153" s="109"/>
    </row>
    <row r="154" spans="1:13" x14ac:dyDescent="0.3">
      <c r="A154" s="28">
        <v>152</v>
      </c>
      <c r="B154" s="24">
        <f>Strategy!C$1</f>
        <v>5.0000000000000001E-3</v>
      </c>
      <c r="C154" s="51">
        <f>(B154*Strategy!C$2)/100</f>
        <v>1.4999999999999999E-4</v>
      </c>
      <c r="D154" s="52">
        <f t="shared" si="8"/>
        <v>5.1500000000000001E-3</v>
      </c>
      <c r="E154" s="53">
        <f t="shared" si="9"/>
        <v>2.7800000000000109E-2</v>
      </c>
      <c r="F154" s="31">
        <f t="shared" si="10"/>
        <v>0.2003596486021969</v>
      </c>
      <c r="G154" s="31">
        <f>(F154*Strategy!C$2)/100</f>
        <v>6.0107894580659071E-3</v>
      </c>
      <c r="H154" s="41">
        <f t="shared" si="11"/>
        <v>0.20637043806026281</v>
      </c>
      <c r="J154" s="107"/>
      <c r="K154" s="108"/>
      <c r="L154" s="108"/>
      <c r="M154" s="109"/>
    </row>
    <row r="155" spans="1:13" x14ac:dyDescent="0.3">
      <c r="A155" s="28">
        <v>153</v>
      </c>
      <c r="B155" s="24">
        <f>Strategy!C$1</f>
        <v>5.0000000000000001E-3</v>
      </c>
      <c r="C155" s="51">
        <f>(B155*Strategy!C$2)/100</f>
        <v>1.4999999999999999E-4</v>
      </c>
      <c r="D155" s="52">
        <f t="shared" si="8"/>
        <v>5.1500000000000001E-3</v>
      </c>
      <c r="E155" s="53">
        <f t="shared" si="9"/>
        <v>2.795000000000011E-2</v>
      </c>
      <c r="F155" s="31">
        <f t="shared" si="10"/>
        <v>0.20637043806026281</v>
      </c>
      <c r="G155" s="31">
        <f>(F155*Strategy!C$2)/100</f>
        <v>6.1911131418078847E-3</v>
      </c>
      <c r="H155" s="41">
        <f t="shared" si="11"/>
        <v>0.21256155120207071</v>
      </c>
      <c r="J155" s="107"/>
      <c r="K155" s="108"/>
      <c r="L155" s="108"/>
      <c r="M155" s="109"/>
    </row>
    <row r="156" spans="1:13" x14ac:dyDescent="0.3">
      <c r="A156" s="28">
        <v>154</v>
      </c>
      <c r="B156" s="24">
        <f>Strategy!C$1</f>
        <v>5.0000000000000001E-3</v>
      </c>
      <c r="C156" s="51">
        <f>(B156*Strategy!C$2)/100</f>
        <v>1.4999999999999999E-4</v>
      </c>
      <c r="D156" s="52">
        <f t="shared" si="8"/>
        <v>5.1500000000000001E-3</v>
      </c>
      <c r="E156" s="53">
        <f t="shared" si="9"/>
        <v>2.8100000000000111E-2</v>
      </c>
      <c r="F156" s="31">
        <f t="shared" si="10"/>
        <v>0.21256155120207071</v>
      </c>
      <c r="G156" s="31">
        <f>(F156*Strategy!C$2)/100</f>
        <v>6.376846536062122E-3</v>
      </c>
      <c r="H156" s="41">
        <f t="shared" si="11"/>
        <v>0.21893839773813284</v>
      </c>
      <c r="J156" s="107"/>
      <c r="K156" s="108"/>
      <c r="L156" s="108"/>
      <c r="M156" s="109"/>
    </row>
    <row r="157" spans="1:13" x14ac:dyDescent="0.3">
      <c r="A157" s="28">
        <v>155</v>
      </c>
      <c r="B157" s="24">
        <f>Strategy!C$1</f>
        <v>5.0000000000000001E-3</v>
      </c>
      <c r="C157" s="51">
        <f>(B157*Strategy!C$2)/100</f>
        <v>1.4999999999999999E-4</v>
      </c>
      <c r="D157" s="52">
        <f t="shared" si="8"/>
        <v>5.1500000000000001E-3</v>
      </c>
      <c r="E157" s="53">
        <f t="shared" si="9"/>
        <v>2.8250000000000112E-2</v>
      </c>
      <c r="F157" s="31">
        <f t="shared" si="10"/>
        <v>0.21893839773813284</v>
      </c>
      <c r="G157" s="31">
        <f>(F157*Strategy!C$2)/100</f>
        <v>6.5681519321439848E-3</v>
      </c>
      <c r="H157" s="41">
        <f t="shared" si="11"/>
        <v>0.22550654967027683</v>
      </c>
      <c r="J157" s="107"/>
      <c r="K157" s="108"/>
      <c r="L157" s="108"/>
      <c r="M157" s="109"/>
    </row>
    <row r="158" spans="1:13" x14ac:dyDescent="0.3">
      <c r="A158" s="28">
        <v>156</v>
      </c>
      <c r="B158" s="24">
        <f>Strategy!C$1</f>
        <v>5.0000000000000001E-3</v>
      </c>
      <c r="C158" s="51">
        <f>(B158*Strategy!C$2)/100</f>
        <v>1.4999999999999999E-4</v>
      </c>
      <c r="D158" s="52">
        <f t="shared" si="8"/>
        <v>5.1500000000000001E-3</v>
      </c>
      <c r="E158" s="53">
        <f t="shared" si="9"/>
        <v>2.8400000000000113E-2</v>
      </c>
      <c r="F158" s="31">
        <f t="shared" si="10"/>
        <v>0.22550654967027683</v>
      </c>
      <c r="G158" s="31">
        <f>(F158*Strategy!C$2)/100</f>
        <v>6.7651964901083049E-3</v>
      </c>
      <c r="H158" s="41">
        <f t="shared" si="11"/>
        <v>0.23227174616038515</v>
      </c>
      <c r="J158" s="107"/>
      <c r="K158" s="108"/>
      <c r="L158" s="108"/>
      <c r="M158" s="109"/>
    </row>
    <row r="159" spans="1:13" x14ac:dyDescent="0.3">
      <c r="A159" s="28">
        <v>157</v>
      </c>
      <c r="B159" s="24">
        <f>Strategy!C$1</f>
        <v>5.0000000000000001E-3</v>
      </c>
      <c r="C159" s="51">
        <f>(B159*Strategy!C$2)/100</f>
        <v>1.4999999999999999E-4</v>
      </c>
      <c r="D159" s="52">
        <f t="shared" si="8"/>
        <v>5.1500000000000001E-3</v>
      </c>
      <c r="E159" s="53">
        <f t="shared" si="9"/>
        <v>2.8550000000000113E-2</v>
      </c>
      <c r="F159" s="31">
        <f t="shared" si="10"/>
        <v>0.23227174616038515</v>
      </c>
      <c r="G159" s="31">
        <f>(F159*Strategy!C$2)/100</f>
        <v>6.9681523848115542E-3</v>
      </c>
      <c r="H159" s="41">
        <f t="shared" si="11"/>
        <v>0.2392398985451967</v>
      </c>
      <c r="J159" s="107"/>
      <c r="K159" s="108"/>
      <c r="L159" s="108"/>
      <c r="M159" s="109"/>
    </row>
    <row r="160" spans="1:13" x14ac:dyDescent="0.3">
      <c r="A160" s="28">
        <v>158</v>
      </c>
      <c r="B160" s="24">
        <f>Strategy!C$1</f>
        <v>5.0000000000000001E-3</v>
      </c>
      <c r="C160" s="51">
        <f>(B160*Strategy!C$2)/100</f>
        <v>1.4999999999999999E-4</v>
      </c>
      <c r="D160" s="52">
        <f t="shared" si="8"/>
        <v>5.1500000000000001E-3</v>
      </c>
      <c r="E160" s="53">
        <f t="shared" si="9"/>
        <v>2.8700000000000114E-2</v>
      </c>
      <c r="F160" s="31">
        <f t="shared" si="10"/>
        <v>0.2392398985451967</v>
      </c>
      <c r="G160" s="31">
        <f>(F160*Strategy!C$2)/100</f>
        <v>7.177196956355901E-3</v>
      </c>
      <c r="H160" s="41">
        <f t="shared" si="11"/>
        <v>0.24641709550155261</v>
      </c>
      <c r="J160" s="107"/>
      <c r="K160" s="108"/>
      <c r="L160" s="108"/>
      <c r="M160" s="109"/>
    </row>
    <row r="161" spans="1:13" ht="15" thickBot="1" x14ac:dyDescent="0.35">
      <c r="A161" s="28">
        <v>159</v>
      </c>
      <c r="B161" s="24">
        <f>Strategy!C$1</f>
        <v>5.0000000000000001E-3</v>
      </c>
      <c r="C161" s="51">
        <f>(B161*Strategy!C$2)/100</f>
        <v>1.4999999999999999E-4</v>
      </c>
      <c r="D161" s="52">
        <f t="shared" si="8"/>
        <v>5.1500000000000001E-3</v>
      </c>
      <c r="E161" s="53">
        <f t="shared" si="9"/>
        <v>2.8850000000000115E-2</v>
      </c>
      <c r="F161" s="31">
        <f t="shared" si="10"/>
        <v>0.24641709550155261</v>
      </c>
      <c r="G161" s="31">
        <f>(F161*Strategy!C$2)/100</f>
        <v>7.392512865046579E-3</v>
      </c>
      <c r="H161" s="41">
        <f t="shared" si="11"/>
        <v>0.25380960836659916</v>
      </c>
      <c r="J161" s="107"/>
      <c r="K161" s="108"/>
      <c r="L161" s="108"/>
      <c r="M161" s="109"/>
    </row>
    <row r="162" spans="1:13" s="59" customFormat="1" ht="15" thickBot="1" x14ac:dyDescent="0.35">
      <c r="A162" s="54">
        <v>160</v>
      </c>
      <c r="B162" s="55">
        <f>Strategy!C$1</f>
        <v>5.0000000000000001E-3</v>
      </c>
      <c r="C162" s="56">
        <f>(B162*Strategy!C$2)/100</f>
        <v>1.4999999999999999E-4</v>
      </c>
      <c r="D162" s="55">
        <f t="shared" si="8"/>
        <v>5.1500000000000001E-3</v>
      </c>
      <c r="E162" s="57">
        <f t="shared" si="9"/>
        <v>2.9000000000000116E-2</v>
      </c>
      <c r="F162" s="55">
        <f t="shared" si="10"/>
        <v>0.25380960836659916</v>
      </c>
      <c r="G162" s="55">
        <f>(F162*Strategy!C$2)/100</f>
        <v>7.6142882509979744E-3</v>
      </c>
      <c r="H162" s="58">
        <f t="shared" si="11"/>
        <v>0.26142389661759713</v>
      </c>
      <c r="I162" s="195">
        <v>1.2500000000000001E-2</v>
      </c>
      <c r="J162" s="107"/>
      <c r="K162" s="108"/>
      <c r="L162" s="108"/>
      <c r="M162" s="109"/>
    </row>
    <row r="163" spans="1:13" x14ac:dyDescent="0.3">
      <c r="A163" s="28">
        <v>161</v>
      </c>
      <c r="B163" s="24">
        <f>Strategy!C$1</f>
        <v>5.0000000000000001E-3</v>
      </c>
      <c r="C163" s="51">
        <f>(B163*Strategy!C$2)/100</f>
        <v>1.4999999999999999E-4</v>
      </c>
      <c r="D163" s="52">
        <f t="shared" si="8"/>
        <v>5.1500000000000001E-3</v>
      </c>
      <c r="E163" s="53">
        <f t="shared" si="9"/>
        <v>2.9150000000000117E-2</v>
      </c>
      <c r="F163" s="31">
        <f t="shared" si="10"/>
        <v>0.24892389661759712</v>
      </c>
      <c r="G163" s="31">
        <f>(F163*Strategy!C$2)/100</f>
        <v>7.4677168985279145E-3</v>
      </c>
      <c r="H163" s="41">
        <f t="shared" si="11"/>
        <v>0.25639161351612505</v>
      </c>
      <c r="J163" s="107"/>
      <c r="K163" s="108"/>
      <c r="L163" s="108"/>
      <c r="M163" s="109"/>
    </row>
    <row r="164" spans="1:13" x14ac:dyDescent="0.3">
      <c r="A164" s="28">
        <v>162</v>
      </c>
      <c r="B164" s="24">
        <f>Strategy!C$1</f>
        <v>5.0000000000000001E-3</v>
      </c>
      <c r="C164" s="51">
        <f>(B164*Strategy!C$2)/100</f>
        <v>1.4999999999999999E-4</v>
      </c>
      <c r="D164" s="52">
        <f t="shared" si="8"/>
        <v>5.1500000000000001E-3</v>
      </c>
      <c r="E164" s="53">
        <f t="shared" si="9"/>
        <v>2.9300000000000118E-2</v>
      </c>
      <c r="F164" s="31">
        <f t="shared" si="10"/>
        <v>0.25639161351612505</v>
      </c>
      <c r="G164" s="31">
        <f>(F164*Strategy!C$2)/100</f>
        <v>7.6917484054837516E-3</v>
      </c>
      <c r="H164" s="41">
        <f t="shared" si="11"/>
        <v>0.26408336192160881</v>
      </c>
      <c r="J164" s="107"/>
      <c r="K164" s="108"/>
      <c r="L164" s="108"/>
      <c r="M164" s="109"/>
    </row>
    <row r="165" spans="1:13" x14ac:dyDescent="0.3">
      <c r="A165" s="28">
        <v>163</v>
      </c>
      <c r="B165" s="24">
        <f>Strategy!C$1</f>
        <v>5.0000000000000001E-3</v>
      </c>
      <c r="C165" s="51">
        <f>(B165*Strategy!C$2)/100</f>
        <v>1.4999999999999999E-4</v>
      </c>
      <c r="D165" s="52">
        <f t="shared" si="8"/>
        <v>5.1500000000000001E-3</v>
      </c>
      <c r="E165" s="53">
        <f t="shared" si="9"/>
        <v>2.9450000000000118E-2</v>
      </c>
      <c r="F165" s="31">
        <f t="shared" si="10"/>
        <v>0.26408336192160881</v>
      </c>
      <c r="G165" s="31">
        <f>(F165*Strategy!C$2)/100</f>
        <v>7.9225008576482639E-3</v>
      </c>
      <c r="H165" s="41">
        <f t="shared" si="11"/>
        <v>0.27200586277925709</v>
      </c>
      <c r="J165" s="107"/>
      <c r="K165" s="108"/>
      <c r="L165" s="108"/>
      <c r="M165" s="109"/>
    </row>
    <row r="166" spans="1:13" x14ac:dyDescent="0.3">
      <c r="A166" s="28">
        <v>164</v>
      </c>
      <c r="B166" s="24">
        <f>Strategy!C$1</f>
        <v>5.0000000000000001E-3</v>
      </c>
      <c r="C166" s="51">
        <f>(B166*Strategy!C$2)/100</f>
        <v>1.4999999999999999E-4</v>
      </c>
      <c r="D166" s="52">
        <f t="shared" si="8"/>
        <v>5.1500000000000001E-3</v>
      </c>
      <c r="E166" s="53">
        <f t="shared" si="9"/>
        <v>2.9600000000000119E-2</v>
      </c>
      <c r="F166" s="31">
        <f t="shared" si="10"/>
        <v>0.27200586277925709</v>
      </c>
      <c r="G166" s="31">
        <f>(F166*Strategy!C$2)/100</f>
        <v>8.1601758833777134E-3</v>
      </c>
      <c r="H166" s="41">
        <f t="shared" si="11"/>
        <v>0.28016603866263479</v>
      </c>
      <c r="J166" s="107"/>
      <c r="K166" s="108"/>
      <c r="L166" s="108"/>
      <c r="M166" s="109"/>
    </row>
    <row r="167" spans="1:13" x14ac:dyDescent="0.3">
      <c r="A167" s="28">
        <v>165</v>
      </c>
      <c r="B167" s="24">
        <f>Strategy!C$1</f>
        <v>5.0000000000000001E-3</v>
      </c>
      <c r="C167" s="51">
        <f>(B167*Strategy!C$2)/100</f>
        <v>1.4999999999999999E-4</v>
      </c>
      <c r="D167" s="52">
        <f t="shared" si="8"/>
        <v>5.1500000000000001E-3</v>
      </c>
      <c r="E167" s="53">
        <f t="shared" si="9"/>
        <v>2.975000000000012E-2</v>
      </c>
      <c r="F167" s="31">
        <f t="shared" si="10"/>
        <v>0.28016603866263479</v>
      </c>
      <c r="G167" s="31">
        <f>(F167*Strategy!C$2)/100</f>
        <v>8.4049811598790429E-3</v>
      </c>
      <c r="H167" s="41">
        <f t="shared" si="11"/>
        <v>0.28857101982251382</v>
      </c>
      <c r="J167" s="107"/>
      <c r="K167" s="108"/>
      <c r="L167" s="108"/>
      <c r="M167" s="109"/>
    </row>
    <row r="168" spans="1:13" x14ac:dyDescent="0.3">
      <c r="A168" s="28">
        <v>166</v>
      </c>
      <c r="B168" s="24">
        <f>Strategy!C$1</f>
        <v>5.0000000000000001E-3</v>
      </c>
      <c r="C168" s="51">
        <f>(B168*Strategy!C$2)/100</f>
        <v>1.4999999999999999E-4</v>
      </c>
      <c r="D168" s="52">
        <f t="shared" si="8"/>
        <v>5.1500000000000001E-3</v>
      </c>
      <c r="E168" s="53">
        <f t="shared" si="9"/>
        <v>2.9900000000000121E-2</v>
      </c>
      <c r="F168" s="31">
        <f t="shared" si="10"/>
        <v>0.28857101982251382</v>
      </c>
      <c r="G168" s="31">
        <f>(F168*Strategy!C$2)/100</f>
        <v>8.6571305946754155E-3</v>
      </c>
      <c r="H168" s="41">
        <f t="shared" si="11"/>
        <v>0.29722815041718925</v>
      </c>
      <c r="J168" s="107"/>
      <c r="K168" s="108"/>
      <c r="L168" s="108"/>
      <c r="M168" s="109"/>
    </row>
    <row r="169" spans="1:13" x14ac:dyDescent="0.3">
      <c r="A169" s="28">
        <v>167</v>
      </c>
      <c r="B169" s="24">
        <f>Strategy!C$1</f>
        <v>5.0000000000000001E-3</v>
      </c>
      <c r="C169" s="51">
        <f>(B169*Strategy!C$2)/100</f>
        <v>1.4999999999999999E-4</v>
      </c>
      <c r="D169" s="52">
        <f t="shared" si="8"/>
        <v>5.1500000000000001E-3</v>
      </c>
      <c r="E169" s="53">
        <f t="shared" si="9"/>
        <v>3.0050000000000122E-2</v>
      </c>
      <c r="F169" s="31">
        <f t="shared" si="10"/>
        <v>0.29722815041718925</v>
      </c>
      <c r="G169" s="31">
        <f>(F169*Strategy!C$2)/100</f>
        <v>8.9168445125156776E-3</v>
      </c>
      <c r="H169" s="41">
        <f t="shared" si="11"/>
        <v>0.30614499492970493</v>
      </c>
      <c r="J169" s="107"/>
      <c r="K169" s="108"/>
      <c r="L169" s="108"/>
      <c r="M169" s="109"/>
    </row>
    <row r="170" spans="1:13" x14ac:dyDescent="0.3">
      <c r="A170" s="28">
        <v>168</v>
      </c>
      <c r="B170" s="24">
        <f>Strategy!C$1</f>
        <v>5.0000000000000001E-3</v>
      </c>
      <c r="C170" s="51">
        <f>(B170*Strategy!C$2)/100</f>
        <v>1.4999999999999999E-4</v>
      </c>
      <c r="D170" s="52">
        <f t="shared" si="8"/>
        <v>5.1500000000000001E-3</v>
      </c>
      <c r="E170" s="53">
        <f t="shared" si="9"/>
        <v>3.0200000000000123E-2</v>
      </c>
      <c r="F170" s="31">
        <f t="shared" si="10"/>
        <v>0.30614499492970493</v>
      </c>
      <c r="G170" s="31">
        <f>(F170*Strategy!C$2)/100</f>
        <v>9.1843498478911476E-3</v>
      </c>
      <c r="H170" s="41">
        <f t="shared" si="11"/>
        <v>0.31532934477759605</v>
      </c>
      <c r="J170" s="107"/>
      <c r="K170" s="108"/>
      <c r="L170" s="108"/>
      <c r="M170" s="109"/>
    </row>
    <row r="171" spans="1:13" x14ac:dyDescent="0.3">
      <c r="A171" s="28">
        <v>169</v>
      </c>
      <c r="B171" s="24">
        <f>Strategy!C$1</f>
        <v>5.0000000000000001E-3</v>
      </c>
      <c r="C171" s="51">
        <f>(B171*Strategy!C$2)/100</f>
        <v>1.4999999999999999E-4</v>
      </c>
      <c r="D171" s="52">
        <f t="shared" si="8"/>
        <v>5.1500000000000001E-3</v>
      </c>
      <c r="E171" s="53">
        <f t="shared" si="9"/>
        <v>3.0350000000000123E-2</v>
      </c>
      <c r="F171" s="31">
        <f t="shared" si="10"/>
        <v>0.31532934477759605</v>
      </c>
      <c r="G171" s="31">
        <f>(F171*Strategy!C$2)/100</f>
        <v>9.4598803433278821E-3</v>
      </c>
      <c r="H171" s="41">
        <f t="shared" si="11"/>
        <v>0.32478922512092395</v>
      </c>
      <c r="J171" s="107"/>
      <c r="K171" s="108"/>
      <c r="L171" s="108"/>
      <c r="M171" s="109"/>
    </row>
    <row r="172" spans="1:13" x14ac:dyDescent="0.3">
      <c r="A172" s="28">
        <v>170</v>
      </c>
      <c r="B172" s="24">
        <f>Strategy!C$1</f>
        <v>5.0000000000000001E-3</v>
      </c>
      <c r="C172" s="51">
        <f>(B172*Strategy!C$2)/100</f>
        <v>1.4999999999999999E-4</v>
      </c>
      <c r="D172" s="52">
        <f t="shared" si="8"/>
        <v>5.1500000000000001E-3</v>
      </c>
      <c r="E172" s="53">
        <f t="shared" si="9"/>
        <v>3.0500000000000124E-2</v>
      </c>
      <c r="F172" s="31">
        <f t="shared" si="10"/>
        <v>0.32478922512092395</v>
      </c>
      <c r="G172" s="31">
        <f>(F172*Strategy!C$2)/100</f>
        <v>9.743676753627719E-3</v>
      </c>
      <c r="H172" s="41">
        <f t="shared" si="11"/>
        <v>0.33453290187455165</v>
      </c>
      <c r="J172" s="107"/>
      <c r="K172" s="108"/>
      <c r="L172" s="108"/>
      <c r="M172" s="109"/>
    </row>
    <row r="173" spans="1:13" x14ac:dyDescent="0.3">
      <c r="A173" s="28">
        <v>171</v>
      </c>
      <c r="B173" s="24">
        <f>Strategy!C$1</f>
        <v>5.0000000000000001E-3</v>
      </c>
      <c r="C173" s="51">
        <f>(B173*Strategy!C$2)/100</f>
        <v>1.4999999999999999E-4</v>
      </c>
      <c r="D173" s="52">
        <f t="shared" si="8"/>
        <v>5.1500000000000001E-3</v>
      </c>
      <c r="E173" s="53">
        <f t="shared" si="9"/>
        <v>3.0650000000000125E-2</v>
      </c>
      <c r="F173" s="31">
        <f t="shared" si="10"/>
        <v>0.33453290187455165</v>
      </c>
      <c r="G173" s="31">
        <f>(F173*Strategy!C$2)/100</f>
        <v>1.0035987056236548E-2</v>
      </c>
      <c r="H173" s="41">
        <f t="shared" si="11"/>
        <v>0.34456888893078819</v>
      </c>
      <c r="J173" s="107"/>
      <c r="K173" s="108"/>
      <c r="L173" s="108"/>
      <c r="M173" s="109"/>
    </row>
    <row r="174" spans="1:13" x14ac:dyDescent="0.3">
      <c r="A174" s="28">
        <v>172</v>
      </c>
      <c r="B174" s="24">
        <f>Strategy!C$1</f>
        <v>5.0000000000000001E-3</v>
      </c>
      <c r="C174" s="51">
        <f>(B174*Strategy!C$2)/100</f>
        <v>1.4999999999999999E-4</v>
      </c>
      <c r="D174" s="52">
        <f t="shared" si="8"/>
        <v>5.1500000000000001E-3</v>
      </c>
      <c r="E174" s="53">
        <f t="shared" si="9"/>
        <v>3.0800000000000126E-2</v>
      </c>
      <c r="F174" s="31">
        <f t="shared" si="10"/>
        <v>0.34456888893078819</v>
      </c>
      <c r="G174" s="31">
        <f>(F174*Strategy!C$2)/100</f>
        <v>1.0337066667923644E-2</v>
      </c>
      <c r="H174" s="41">
        <f t="shared" si="11"/>
        <v>0.35490595559871185</v>
      </c>
      <c r="J174" s="107"/>
      <c r="K174" s="108"/>
      <c r="L174" s="108"/>
      <c r="M174" s="109"/>
    </row>
    <row r="175" spans="1:13" x14ac:dyDescent="0.3">
      <c r="A175" s="28">
        <v>173</v>
      </c>
      <c r="B175" s="24">
        <f>Strategy!C$1</f>
        <v>5.0000000000000001E-3</v>
      </c>
      <c r="C175" s="51">
        <f>(B175*Strategy!C$2)/100</f>
        <v>1.4999999999999999E-4</v>
      </c>
      <c r="D175" s="52">
        <f t="shared" si="8"/>
        <v>5.1500000000000001E-3</v>
      </c>
      <c r="E175" s="53">
        <f t="shared" si="9"/>
        <v>3.0950000000000127E-2</v>
      </c>
      <c r="F175" s="31">
        <f t="shared" si="10"/>
        <v>0.35490595559871185</v>
      </c>
      <c r="G175" s="31">
        <f>(F175*Strategy!C$2)/100</f>
        <v>1.0647178667961357E-2</v>
      </c>
      <c r="H175" s="41">
        <f t="shared" si="11"/>
        <v>0.36555313426667319</v>
      </c>
      <c r="J175" s="107"/>
      <c r="K175" s="108"/>
      <c r="L175" s="108"/>
      <c r="M175" s="109"/>
    </row>
    <row r="176" spans="1:13" x14ac:dyDescent="0.3">
      <c r="A176" s="28">
        <v>174</v>
      </c>
      <c r="B176" s="24">
        <f>Strategy!C$1</f>
        <v>5.0000000000000001E-3</v>
      </c>
      <c r="C176" s="51">
        <f>(B176*Strategy!C$2)/100</f>
        <v>1.4999999999999999E-4</v>
      </c>
      <c r="D176" s="52">
        <f t="shared" si="8"/>
        <v>5.1500000000000001E-3</v>
      </c>
      <c r="E176" s="53">
        <f t="shared" si="9"/>
        <v>3.1100000000000128E-2</v>
      </c>
      <c r="F176" s="31">
        <f t="shared" si="10"/>
        <v>0.36555313426667319</v>
      </c>
      <c r="G176" s="31">
        <f>(F176*Strategy!C$2)/100</f>
        <v>1.0966594028000196E-2</v>
      </c>
      <c r="H176" s="41">
        <f t="shared" si="11"/>
        <v>0.37651972829467339</v>
      </c>
      <c r="J176" s="107"/>
      <c r="K176" s="108"/>
      <c r="L176" s="108"/>
      <c r="M176" s="109"/>
    </row>
    <row r="177" spans="1:13" x14ac:dyDescent="0.3">
      <c r="A177" s="28">
        <v>175</v>
      </c>
      <c r="B177" s="24">
        <f>Strategy!C$1</f>
        <v>5.0000000000000001E-3</v>
      </c>
      <c r="C177" s="51">
        <f>(B177*Strategy!C$2)/100</f>
        <v>1.4999999999999999E-4</v>
      </c>
      <c r="D177" s="52">
        <f t="shared" si="8"/>
        <v>5.1500000000000001E-3</v>
      </c>
      <c r="E177" s="53">
        <f t="shared" si="9"/>
        <v>3.1250000000000125E-2</v>
      </c>
      <c r="F177" s="31">
        <f t="shared" si="10"/>
        <v>0.37651972829467339</v>
      </c>
      <c r="G177" s="31">
        <f>(F177*Strategy!C$2)/100</f>
        <v>1.12955918488402E-2</v>
      </c>
      <c r="H177" s="41">
        <f t="shared" si="11"/>
        <v>0.38781532014351361</v>
      </c>
      <c r="J177" s="107"/>
      <c r="K177" s="108"/>
      <c r="L177" s="108"/>
      <c r="M177" s="109"/>
    </row>
    <row r="178" spans="1:13" x14ac:dyDescent="0.3">
      <c r="A178" s="28">
        <v>176</v>
      </c>
      <c r="B178" s="24">
        <f>Strategy!C$1</f>
        <v>5.0000000000000001E-3</v>
      </c>
      <c r="C178" s="51">
        <f>(B178*Strategy!C$2)/100</f>
        <v>1.4999999999999999E-4</v>
      </c>
      <c r="D178" s="52">
        <f t="shared" si="8"/>
        <v>5.1500000000000001E-3</v>
      </c>
      <c r="E178" s="53">
        <f t="shared" si="9"/>
        <v>3.1400000000000122E-2</v>
      </c>
      <c r="F178" s="31">
        <f t="shared" si="10"/>
        <v>0.38781532014351361</v>
      </c>
      <c r="G178" s="31">
        <f>(F178*Strategy!C$2)/100</f>
        <v>1.1634459604305408E-2</v>
      </c>
      <c r="H178" s="41">
        <f t="shared" si="11"/>
        <v>0.39944977974781903</v>
      </c>
      <c r="J178" s="107"/>
      <c r="K178" s="108"/>
      <c r="L178" s="108"/>
      <c r="M178" s="109"/>
    </row>
    <row r="179" spans="1:13" x14ac:dyDescent="0.3">
      <c r="A179" s="28">
        <v>177</v>
      </c>
      <c r="B179" s="24">
        <f>Strategy!C$1</f>
        <v>5.0000000000000001E-3</v>
      </c>
      <c r="C179" s="51">
        <f>(B179*Strategy!C$2)/100</f>
        <v>1.4999999999999999E-4</v>
      </c>
      <c r="D179" s="52">
        <f t="shared" si="8"/>
        <v>5.1500000000000001E-3</v>
      </c>
      <c r="E179" s="53">
        <f t="shared" si="9"/>
        <v>3.155000000000012E-2</v>
      </c>
      <c r="F179" s="31">
        <f t="shared" si="10"/>
        <v>0.39944977974781903</v>
      </c>
      <c r="G179" s="31">
        <f>(F179*Strategy!C$2)/100</f>
        <v>1.1983493392434572E-2</v>
      </c>
      <c r="H179" s="41">
        <f t="shared" si="11"/>
        <v>0.41143327314025363</v>
      </c>
      <c r="J179" s="107"/>
      <c r="K179" s="108"/>
      <c r="L179" s="108"/>
      <c r="M179" s="109"/>
    </row>
    <row r="180" spans="1:13" x14ac:dyDescent="0.3">
      <c r="A180" s="28">
        <v>178</v>
      </c>
      <c r="B180" s="24">
        <f>Strategy!C$1</f>
        <v>5.0000000000000001E-3</v>
      </c>
      <c r="C180" s="51">
        <f>(B180*Strategy!C$2)/100</f>
        <v>1.4999999999999999E-4</v>
      </c>
      <c r="D180" s="52">
        <f t="shared" si="8"/>
        <v>5.1500000000000001E-3</v>
      </c>
      <c r="E180" s="53">
        <f t="shared" si="9"/>
        <v>3.1700000000000117E-2</v>
      </c>
      <c r="F180" s="31">
        <f t="shared" si="10"/>
        <v>0.41143327314025363</v>
      </c>
      <c r="G180" s="31">
        <f>(F180*Strategy!C$2)/100</f>
        <v>1.2342998194207609E-2</v>
      </c>
      <c r="H180" s="41">
        <f t="shared" si="11"/>
        <v>0.42377627133446122</v>
      </c>
      <c r="J180" s="107"/>
      <c r="K180" s="108"/>
      <c r="L180" s="108"/>
      <c r="M180" s="109"/>
    </row>
    <row r="181" spans="1:13" x14ac:dyDescent="0.3">
      <c r="A181" s="28">
        <v>179</v>
      </c>
      <c r="B181" s="24">
        <f>Strategy!C$1</f>
        <v>5.0000000000000001E-3</v>
      </c>
      <c r="C181" s="51">
        <f>(B181*Strategy!C$2)/100</f>
        <v>1.4999999999999999E-4</v>
      </c>
      <c r="D181" s="52">
        <f t="shared" si="8"/>
        <v>5.1500000000000001E-3</v>
      </c>
      <c r="E181" s="53">
        <f t="shared" si="9"/>
        <v>3.1850000000000114E-2</v>
      </c>
      <c r="F181" s="31">
        <f t="shared" si="10"/>
        <v>0.42377627133446122</v>
      </c>
      <c r="G181" s="31">
        <f>(F181*Strategy!C$2)/100</f>
        <v>1.2713288140033837E-2</v>
      </c>
      <c r="H181" s="41">
        <f t="shared" si="11"/>
        <v>0.43648955947449508</v>
      </c>
      <c r="J181" s="107"/>
      <c r="K181" s="108"/>
      <c r="L181" s="108"/>
      <c r="M181" s="109"/>
    </row>
    <row r="182" spans="1:13" x14ac:dyDescent="0.3">
      <c r="A182" s="28">
        <v>180</v>
      </c>
      <c r="B182" s="24">
        <f>Strategy!C$1</f>
        <v>5.0000000000000001E-3</v>
      </c>
      <c r="C182" s="51">
        <f>(B182*Strategy!C$2)/100</f>
        <v>1.4999999999999999E-4</v>
      </c>
      <c r="D182" s="52">
        <f t="shared" si="8"/>
        <v>5.1500000000000001E-3</v>
      </c>
      <c r="E182" s="53">
        <f t="shared" si="9"/>
        <v>3.2000000000000112E-2</v>
      </c>
      <c r="F182" s="31">
        <f t="shared" si="10"/>
        <v>0.43648955947449508</v>
      </c>
      <c r="G182" s="31">
        <f>(F182*Strategy!C$2)/100</f>
        <v>1.3094686784234852E-2</v>
      </c>
      <c r="H182" s="41">
        <f t="shared" si="11"/>
        <v>0.44958424625872995</v>
      </c>
      <c r="J182" s="107"/>
      <c r="K182" s="108"/>
      <c r="L182" s="108"/>
      <c r="M182" s="109"/>
    </row>
    <row r="183" spans="1:13" x14ac:dyDescent="0.3">
      <c r="A183" s="28">
        <v>181</v>
      </c>
      <c r="B183" s="24">
        <f>Strategy!C$1</f>
        <v>5.0000000000000001E-3</v>
      </c>
      <c r="C183" s="51">
        <f>(B183*Strategy!C$2)/100</f>
        <v>1.4999999999999999E-4</v>
      </c>
      <c r="D183" s="52">
        <f t="shared" si="8"/>
        <v>5.1500000000000001E-3</v>
      </c>
      <c r="E183" s="53">
        <f t="shared" si="9"/>
        <v>3.2150000000000109E-2</v>
      </c>
      <c r="F183" s="31">
        <f t="shared" si="10"/>
        <v>0.44958424625872995</v>
      </c>
      <c r="G183" s="31">
        <f>(F183*Strategy!C$2)/100</f>
        <v>1.3487527387761898E-2</v>
      </c>
      <c r="H183" s="41">
        <f t="shared" si="11"/>
        <v>0.46307177364649182</v>
      </c>
      <c r="J183" s="107"/>
      <c r="K183" s="108"/>
      <c r="L183" s="108"/>
      <c r="M183" s="109"/>
    </row>
    <row r="184" spans="1:13" x14ac:dyDescent="0.3">
      <c r="A184" s="28">
        <v>182</v>
      </c>
      <c r="B184" s="24">
        <f>Strategy!C$1</f>
        <v>5.0000000000000001E-3</v>
      </c>
      <c r="C184" s="51">
        <f>(B184*Strategy!C$2)/100</f>
        <v>1.4999999999999999E-4</v>
      </c>
      <c r="D184" s="52">
        <f t="shared" si="8"/>
        <v>5.1500000000000001E-3</v>
      </c>
      <c r="E184" s="53">
        <f t="shared" si="9"/>
        <v>3.2300000000000106E-2</v>
      </c>
      <c r="F184" s="31">
        <f t="shared" si="10"/>
        <v>0.46307177364649182</v>
      </c>
      <c r="G184" s="31">
        <f>(F184*Strategy!C$2)/100</f>
        <v>1.3892153209394756E-2</v>
      </c>
      <c r="H184" s="41">
        <f t="shared" si="11"/>
        <v>0.47696392685588657</v>
      </c>
      <c r="J184" s="107"/>
      <c r="K184" s="108"/>
      <c r="L184" s="108"/>
      <c r="M184" s="109"/>
    </row>
    <row r="185" spans="1:13" x14ac:dyDescent="0.3">
      <c r="A185" s="28">
        <v>183</v>
      </c>
      <c r="B185" s="24">
        <f>Strategy!C$1</f>
        <v>5.0000000000000001E-3</v>
      </c>
      <c r="C185" s="51">
        <f>(B185*Strategy!C$2)/100</f>
        <v>1.4999999999999999E-4</v>
      </c>
      <c r="D185" s="52">
        <f t="shared" si="8"/>
        <v>5.1500000000000001E-3</v>
      </c>
      <c r="E185" s="53">
        <f t="shared" si="9"/>
        <v>3.2450000000000104E-2</v>
      </c>
      <c r="F185" s="31">
        <f t="shared" si="10"/>
        <v>0.47696392685588657</v>
      </c>
      <c r="G185" s="31">
        <f>(F185*Strategy!C$2)/100</f>
        <v>1.4308917805676597E-2</v>
      </c>
      <c r="H185" s="41">
        <f t="shared" si="11"/>
        <v>0.49127284466156318</v>
      </c>
      <c r="J185" s="107"/>
      <c r="K185" s="108"/>
      <c r="L185" s="108"/>
      <c r="M185" s="109"/>
    </row>
    <row r="186" spans="1:13" x14ac:dyDescent="0.3">
      <c r="A186" s="28">
        <v>184</v>
      </c>
      <c r="B186" s="24">
        <f>Strategy!C$1</f>
        <v>5.0000000000000001E-3</v>
      </c>
      <c r="C186" s="51">
        <f>(B186*Strategy!C$2)/100</f>
        <v>1.4999999999999999E-4</v>
      </c>
      <c r="D186" s="52">
        <f t="shared" si="8"/>
        <v>5.1500000000000001E-3</v>
      </c>
      <c r="E186" s="53">
        <f t="shared" si="9"/>
        <v>3.2600000000000101E-2</v>
      </c>
      <c r="F186" s="31">
        <f t="shared" si="10"/>
        <v>0.49127284466156318</v>
      </c>
      <c r="G186" s="31">
        <f>(F186*Strategy!C$2)/100</f>
        <v>1.4738185339846895E-2</v>
      </c>
      <c r="H186" s="41">
        <f t="shared" si="11"/>
        <v>0.50601103000141012</v>
      </c>
      <c r="J186" s="107"/>
      <c r="K186" s="108"/>
      <c r="L186" s="108"/>
      <c r="M186" s="109"/>
    </row>
    <row r="187" spans="1:13" x14ac:dyDescent="0.3">
      <c r="A187" s="28">
        <v>185</v>
      </c>
      <c r="B187" s="24">
        <f>Strategy!C$1</f>
        <v>5.0000000000000001E-3</v>
      </c>
      <c r="C187" s="51">
        <f>(B187*Strategy!C$2)/100</f>
        <v>1.4999999999999999E-4</v>
      </c>
      <c r="D187" s="52">
        <f t="shared" si="8"/>
        <v>5.1500000000000001E-3</v>
      </c>
      <c r="E187" s="53">
        <f t="shared" si="9"/>
        <v>3.2750000000000098E-2</v>
      </c>
      <c r="F187" s="31">
        <f t="shared" si="10"/>
        <v>0.50601103000141012</v>
      </c>
      <c r="G187" s="31">
        <f>(F187*Strategy!C$2)/100</f>
        <v>1.5180330900042303E-2</v>
      </c>
      <c r="H187" s="41">
        <f t="shared" si="11"/>
        <v>0.52119136090145246</v>
      </c>
      <c r="J187" s="107"/>
      <c r="K187" s="108"/>
      <c r="L187" s="108"/>
      <c r="M187" s="109"/>
    </row>
    <row r="188" spans="1:13" x14ac:dyDescent="0.3">
      <c r="A188" s="28">
        <v>186</v>
      </c>
      <c r="B188" s="24">
        <f>Strategy!C$1</f>
        <v>5.0000000000000001E-3</v>
      </c>
      <c r="C188" s="51">
        <f>(B188*Strategy!C$2)/100</f>
        <v>1.4999999999999999E-4</v>
      </c>
      <c r="D188" s="52">
        <f t="shared" si="8"/>
        <v>5.1500000000000001E-3</v>
      </c>
      <c r="E188" s="53">
        <f t="shared" si="9"/>
        <v>3.2900000000000096E-2</v>
      </c>
      <c r="F188" s="31">
        <f t="shared" si="10"/>
        <v>0.52119136090145246</v>
      </c>
      <c r="G188" s="31">
        <f>(F188*Strategy!C$2)/100</f>
        <v>1.5635740827043575E-2</v>
      </c>
      <c r="H188" s="41">
        <f t="shared" si="11"/>
        <v>0.53682710172849601</v>
      </c>
      <c r="J188" s="107"/>
      <c r="K188" s="108"/>
      <c r="L188" s="108"/>
      <c r="M188" s="109"/>
    </row>
    <row r="189" spans="1:13" x14ac:dyDescent="0.3">
      <c r="A189" s="28">
        <v>187</v>
      </c>
      <c r="B189" s="24">
        <f>Strategy!C$1</f>
        <v>5.0000000000000001E-3</v>
      </c>
      <c r="C189" s="51">
        <f>(B189*Strategy!C$2)/100</f>
        <v>1.4999999999999999E-4</v>
      </c>
      <c r="D189" s="52">
        <f t="shared" si="8"/>
        <v>5.1500000000000001E-3</v>
      </c>
      <c r="E189" s="53">
        <f t="shared" si="9"/>
        <v>3.3050000000000093E-2</v>
      </c>
      <c r="F189" s="31">
        <f t="shared" si="10"/>
        <v>0.53682710172849601</v>
      </c>
      <c r="G189" s="31">
        <f>(F189*Strategy!C$2)/100</f>
        <v>1.6104813051854881E-2</v>
      </c>
      <c r="H189" s="41">
        <f t="shared" si="11"/>
        <v>0.55293191478035086</v>
      </c>
      <c r="J189" s="107"/>
      <c r="K189" s="108"/>
      <c r="L189" s="108"/>
      <c r="M189" s="109"/>
    </row>
    <row r="190" spans="1:13" x14ac:dyDescent="0.3">
      <c r="A190" s="28">
        <v>188</v>
      </c>
      <c r="B190" s="24">
        <f>Strategy!C$1</f>
        <v>5.0000000000000001E-3</v>
      </c>
      <c r="C190" s="51">
        <f>(B190*Strategy!C$2)/100</f>
        <v>1.4999999999999999E-4</v>
      </c>
      <c r="D190" s="52">
        <f t="shared" si="8"/>
        <v>5.1500000000000001E-3</v>
      </c>
      <c r="E190" s="53">
        <f t="shared" si="9"/>
        <v>3.3200000000000091E-2</v>
      </c>
      <c r="F190" s="31">
        <f t="shared" si="10"/>
        <v>0.55293191478035086</v>
      </c>
      <c r="G190" s="31">
        <f>(F190*Strategy!C$2)/100</f>
        <v>1.6587957443410527E-2</v>
      </c>
      <c r="H190" s="41">
        <f t="shared" si="11"/>
        <v>0.56951987222376144</v>
      </c>
      <c r="J190" s="107"/>
      <c r="K190" s="108"/>
      <c r="L190" s="108"/>
      <c r="M190" s="109"/>
    </row>
    <row r="191" spans="1:13" ht="15" thickBot="1" x14ac:dyDescent="0.35">
      <c r="A191" s="28">
        <v>189</v>
      </c>
      <c r="B191" s="24">
        <f>Strategy!C$1</f>
        <v>5.0000000000000001E-3</v>
      </c>
      <c r="C191" s="51">
        <f>(B191*Strategy!C$2)/100</f>
        <v>1.4999999999999999E-4</v>
      </c>
      <c r="D191" s="52">
        <f t="shared" si="8"/>
        <v>5.1500000000000001E-3</v>
      </c>
      <c r="E191" s="53">
        <f t="shared" si="9"/>
        <v>3.3350000000000088E-2</v>
      </c>
      <c r="F191" s="31">
        <f t="shared" si="10"/>
        <v>0.56951987222376144</v>
      </c>
      <c r="G191" s="31">
        <f>(F191*Strategy!C$2)/100</f>
        <v>1.7085596166712843E-2</v>
      </c>
      <c r="H191" s="41">
        <f t="shared" si="11"/>
        <v>0.58660546839047423</v>
      </c>
      <c r="J191" s="107"/>
      <c r="K191" s="108"/>
      <c r="L191" s="108"/>
      <c r="M191" s="109"/>
    </row>
    <row r="192" spans="1:13" s="59" customFormat="1" ht="15" thickBot="1" x14ac:dyDescent="0.35">
      <c r="A192" s="54">
        <v>190</v>
      </c>
      <c r="B192" s="55">
        <f>Strategy!C$1</f>
        <v>5.0000000000000001E-3</v>
      </c>
      <c r="C192" s="56">
        <f>(B192*Strategy!C$2)/100</f>
        <v>1.4999999999999999E-4</v>
      </c>
      <c r="D192" s="55">
        <f t="shared" si="8"/>
        <v>5.1500000000000001E-3</v>
      </c>
      <c r="E192" s="57">
        <f t="shared" si="9"/>
        <v>3.3500000000000085E-2</v>
      </c>
      <c r="F192" s="55">
        <f t="shared" si="10"/>
        <v>0.58660546839047423</v>
      </c>
      <c r="G192" s="55">
        <f>(F192*Strategy!C$2)/100</f>
        <v>1.7598164051714226E-2</v>
      </c>
      <c r="H192" s="58">
        <f t="shared" si="11"/>
        <v>0.60420363244218844</v>
      </c>
      <c r="I192" s="195">
        <v>1.4999999999999999E-2</v>
      </c>
      <c r="J192" s="107"/>
      <c r="K192" s="108"/>
      <c r="L192" s="108"/>
      <c r="M192" s="109"/>
    </row>
    <row r="193" spans="1:13" x14ac:dyDescent="0.3">
      <c r="A193" s="28">
        <v>191</v>
      </c>
      <c r="B193" s="24">
        <f>Strategy!C$1</f>
        <v>5.0000000000000001E-3</v>
      </c>
      <c r="C193" s="51">
        <f>(B193*Strategy!C$2)/100</f>
        <v>1.4999999999999999E-4</v>
      </c>
      <c r="D193" s="52">
        <f t="shared" si="8"/>
        <v>5.1500000000000001E-3</v>
      </c>
      <c r="E193" s="53">
        <f t="shared" si="9"/>
        <v>3.3650000000000083E-2</v>
      </c>
      <c r="F193" s="31">
        <f t="shared" si="10"/>
        <v>0.58920363244218843</v>
      </c>
      <c r="G193" s="31">
        <f>(F193*Strategy!C$2)/100</f>
        <v>1.7676108973265655E-2</v>
      </c>
      <c r="H193" s="41">
        <f t="shared" si="11"/>
        <v>0.60687974141545409</v>
      </c>
      <c r="J193" s="107"/>
      <c r="K193" s="108"/>
      <c r="L193" s="108"/>
      <c r="M193" s="109"/>
    </row>
    <row r="194" spans="1:13" x14ac:dyDescent="0.3">
      <c r="A194" s="28">
        <v>192</v>
      </c>
      <c r="B194" s="24">
        <f>Strategy!C$1</f>
        <v>5.0000000000000001E-3</v>
      </c>
      <c r="C194" s="51">
        <f>(B194*Strategy!C$2)/100</f>
        <v>1.4999999999999999E-4</v>
      </c>
      <c r="D194" s="52">
        <f t="shared" si="8"/>
        <v>5.1500000000000001E-3</v>
      </c>
      <c r="E194" s="53">
        <f t="shared" si="9"/>
        <v>3.380000000000008E-2</v>
      </c>
      <c r="F194" s="31">
        <f t="shared" si="10"/>
        <v>0.60687974141545409</v>
      </c>
      <c r="G194" s="31">
        <f>(F194*Strategy!C$2)/100</f>
        <v>1.8206392242463624E-2</v>
      </c>
      <c r="H194" s="41">
        <f t="shared" si="11"/>
        <v>0.62508613365791776</v>
      </c>
      <c r="J194" s="107"/>
      <c r="K194" s="108"/>
      <c r="L194" s="108"/>
      <c r="M194" s="109"/>
    </row>
    <row r="195" spans="1:13" x14ac:dyDescent="0.3">
      <c r="A195" s="28">
        <v>193</v>
      </c>
      <c r="B195" s="24">
        <f>Strategy!C$1</f>
        <v>5.0000000000000001E-3</v>
      </c>
      <c r="C195" s="51">
        <f>(B195*Strategy!C$2)/100</f>
        <v>1.4999999999999999E-4</v>
      </c>
      <c r="D195" s="52">
        <f t="shared" si="8"/>
        <v>5.1500000000000001E-3</v>
      </c>
      <c r="E195" s="53">
        <f t="shared" si="9"/>
        <v>3.3950000000000077E-2</v>
      </c>
      <c r="F195" s="31">
        <f t="shared" si="10"/>
        <v>0.62508613365791776</v>
      </c>
      <c r="G195" s="31">
        <f>(F195*Strategy!C$2)/100</f>
        <v>1.8752584009737533E-2</v>
      </c>
      <c r="H195" s="41">
        <f t="shared" si="11"/>
        <v>0.64383871766765532</v>
      </c>
      <c r="J195" s="107"/>
      <c r="K195" s="108"/>
      <c r="L195" s="108"/>
      <c r="M195" s="109"/>
    </row>
    <row r="196" spans="1:13" x14ac:dyDescent="0.3">
      <c r="A196" s="28">
        <v>194</v>
      </c>
      <c r="B196" s="24">
        <f>Strategy!C$1</f>
        <v>5.0000000000000001E-3</v>
      </c>
      <c r="C196" s="51">
        <f>(B196*Strategy!C$2)/100</f>
        <v>1.4999999999999999E-4</v>
      </c>
      <c r="D196" s="52">
        <f t="shared" si="8"/>
        <v>5.1500000000000001E-3</v>
      </c>
      <c r="E196" s="53">
        <f t="shared" si="9"/>
        <v>3.4100000000000075E-2</v>
      </c>
      <c r="F196" s="31">
        <f t="shared" si="10"/>
        <v>0.64383871766765532</v>
      </c>
      <c r="G196" s="31">
        <f>(F196*Strategy!C$2)/100</f>
        <v>1.931516153002966E-2</v>
      </c>
      <c r="H196" s="41">
        <f t="shared" si="11"/>
        <v>0.66315387919768498</v>
      </c>
      <c r="J196" s="107"/>
      <c r="K196" s="108"/>
      <c r="L196" s="108"/>
      <c r="M196" s="109"/>
    </row>
    <row r="197" spans="1:13" x14ac:dyDescent="0.3">
      <c r="A197" s="28">
        <v>195</v>
      </c>
      <c r="B197" s="24">
        <f>Strategy!C$1</f>
        <v>5.0000000000000001E-3</v>
      </c>
      <c r="C197" s="51">
        <f>(B197*Strategy!C$2)/100</f>
        <v>1.4999999999999999E-4</v>
      </c>
      <c r="D197" s="52">
        <f t="shared" ref="D197:D260" si="12">B197+C197</f>
        <v>5.1500000000000001E-3</v>
      </c>
      <c r="E197" s="53">
        <f t="shared" ref="E197:E260" si="13">C197+E196</f>
        <v>3.4250000000000072E-2</v>
      </c>
      <c r="F197" s="31">
        <f t="shared" ref="F197:F260" si="14">H196-I196</f>
        <v>0.66315387919768498</v>
      </c>
      <c r="G197" s="31">
        <f>(F197*Strategy!C$2)/100</f>
        <v>1.9894616375930551E-2</v>
      </c>
      <c r="H197" s="41">
        <f t="shared" ref="H197:H260" si="15">F197+G197</f>
        <v>0.68304849557361558</v>
      </c>
      <c r="J197" s="107"/>
      <c r="K197" s="108"/>
      <c r="L197" s="108"/>
      <c r="M197" s="109"/>
    </row>
    <row r="198" spans="1:13" x14ac:dyDescent="0.3">
      <c r="A198" s="28">
        <v>196</v>
      </c>
      <c r="B198" s="24">
        <f>Strategy!C$1</f>
        <v>5.0000000000000001E-3</v>
      </c>
      <c r="C198" s="51">
        <f>(B198*Strategy!C$2)/100</f>
        <v>1.4999999999999999E-4</v>
      </c>
      <c r="D198" s="52">
        <f t="shared" si="12"/>
        <v>5.1500000000000001E-3</v>
      </c>
      <c r="E198" s="53">
        <f t="shared" si="13"/>
        <v>3.4400000000000069E-2</v>
      </c>
      <c r="F198" s="31">
        <f t="shared" si="14"/>
        <v>0.68304849557361558</v>
      </c>
      <c r="G198" s="31">
        <f>(F198*Strategy!C$2)/100</f>
        <v>2.0491454867208471E-2</v>
      </c>
      <c r="H198" s="41">
        <f t="shared" si="15"/>
        <v>0.70353995044082407</v>
      </c>
      <c r="J198" s="107"/>
      <c r="K198" s="108"/>
      <c r="L198" s="108"/>
      <c r="M198" s="109"/>
    </row>
    <row r="199" spans="1:13" x14ac:dyDescent="0.3">
      <c r="A199" s="28">
        <v>197</v>
      </c>
      <c r="B199" s="24">
        <f>Strategy!C$1</f>
        <v>5.0000000000000001E-3</v>
      </c>
      <c r="C199" s="51">
        <f>(B199*Strategy!C$2)/100</f>
        <v>1.4999999999999999E-4</v>
      </c>
      <c r="D199" s="52">
        <f t="shared" si="12"/>
        <v>5.1500000000000001E-3</v>
      </c>
      <c r="E199" s="53">
        <f t="shared" si="13"/>
        <v>3.4550000000000067E-2</v>
      </c>
      <c r="F199" s="31">
        <f t="shared" si="14"/>
        <v>0.70353995044082407</v>
      </c>
      <c r="G199" s="31">
        <f>(F199*Strategy!C$2)/100</f>
        <v>2.1106198513224723E-2</v>
      </c>
      <c r="H199" s="41">
        <f t="shared" si="15"/>
        <v>0.72464614895404877</v>
      </c>
      <c r="J199" s="107"/>
      <c r="K199" s="108"/>
      <c r="L199" s="108"/>
      <c r="M199" s="109"/>
    </row>
    <row r="200" spans="1:13" x14ac:dyDescent="0.3">
      <c r="A200" s="28">
        <v>198</v>
      </c>
      <c r="B200" s="24">
        <f>Strategy!C$1</f>
        <v>5.0000000000000001E-3</v>
      </c>
      <c r="C200" s="51">
        <f>(B200*Strategy!C$2)/100</f>
        <v>1.4999999999999999E-4</v>
      </c>
      <c r="D200" s="52">
        <f t="shared" si="12"/>
        <v>5.1500000000000001E-3</v>
      </c>
      <c r="E200" s="53">
        <f t="shared" si="13"/>
        <v>3.4700000000000064E-2</v>
      </c>
      <c r="F200" s="31">
        <f t="shared" si="14"/>
        <v>0.72464614895404877</v>
      </c>
      <c r="G200" s="31">
        <f>(F200*Strategy!C$2)/100</f>
        <v>2.1739384468621462E-2</v>
      </c>
      <c r="H200" s="41">
        <f t="shared" si="15"/>
        <v>0.74638553342267022</v>
      </c>
      <c r="J200" s="107"/>
      <c r="K200" s="108"/>
      <c r="L200" s="108"/>
      <c r="M200" s="109"/>
    </row>
    <row r="201" spans="1:13" x14ac:dyDescent="0.3">
      <c r="A201" s="28">
        <v>199</v>
      </c>
      <c r="B201" s="24">
        <f>Strategy!C$1</f>
        <v>5.0000000000000001E-3</v>
      </c>
      <c r="C201" s="51">
        <f>(B201*Strategy!C$2)/100</f>
        <v>1.4999999999999999E-4</v>
      </c>
      <c r="D201" s="52">
        <f t="shared" si="12"/>
        <v>5.1500000000000001E-3</v>
      </c>
      <c r="E201" s="53">
        <f t="shared" si="13"/>
        <v>3.4850000000000061E-2</v>
      </c>
      <c r="F201" s="31">
        <f t="shared" si="14"/>
        <v>0.74638553342267022</v>
      </c>
      <c r="G201" s="31">
        <f>(F201*Strategy!C$2)/100</f>
        <v>2.2391566002680108E-2</v>
      </c>
      <c r="H201" s="41">
        <f t="shared" si="15"/>
        <v>0.76877709942535033</v>
      </c>
      <c r="J201" s="107"/>
      <c r="K201" s="108"/>
      <c r="L201" s="108"/>
      <c r="M201" s="109"/>
    </row>
    <row r="202" spans="1:13" x14ac:dyDescent="0.3">
      <c r="A202" s="28">
        <v>200</v>
      </c>
      <c r="B202" s="24">
        <f>Strategy!C$1</f>
        <v>5.0000000000000001E-3</v>
      </c>
      <c r="C202" s="51">
        <f>(B202*Strategy!C$2)/100</f>
        <v>1.4999999999999999E-4</v>
      </c>
      <c r="D202" s="52">
        <f t="shared" si="12"/>
        <v>5.1500000000000001E-3</v>
      </c>
      <c r="E202" s="53">
        <f t="shared" si="13"/>
        <v>3.5000000000000059E-2</v>
      </c>
      <c r="F202" s="31">
        <f t="shared" si="14"/>
        <v>0.76877709942535033</v>
      </c>
      <c r="G202" s="31">
        <f>(F202*Strategy!C$2)/100</f>
        <v>2.3063312982760511E-2</v>
      </c>
      <c r="H202" s="41">
        <f t="shared" si="15"/>
        <v>0.79184041240811087</v>
      </c>
      <c r="J202" s="107"/>
      <c r="K202" s="108"/>
      <c r="L202" s="108"/>
      <c r="M202" s="109"/>
    </row>
    <row r="203" spans="1:13" x14ac:dyDescent="0.3">
      <c r="A203" s="28">
        <v>201</v>
      </c>
      <c r="B203" s="24">
        <f>Strategy!C$1</f>
        <v>5.0000000000000001E-3</v>
      </c>
      <c r="C203" s="51">
        <f>(B203*Strategy!C$2)/100</f>
        <v>1.4999999999999999E-4</v>
      </c>
      <c r="D203" s="52">
        <f t="shared" si="12"/>
        <v>5.1500000000000001E-3</v>
      </c>
      <c r="E203" s="53">
        <f t="shared" si="13"/>
        <v>3.5150000000000056E-2</v>
      </c>
      <c r="F203" s="31">
        <f t="shared" si="14"/>
        <v>0.79184041240811087</v>
      </c>
      <c r="G203" s="31">
        <f>(F203*Strategy!C$2)/100</f>
        <v>2.3755212372243328E-2</v>
      </c>
      <c r="H203" s="41">
        <f t="shared" si="15"/>
        <v>0.81559562478035419</v>
      </c>
      <c r="J203" s="107"/>
      <c r="K203" s="108"/>
      <c r="L203" s="108"/>
      <c r="M203" s="109"/>
    </row>
    <row r="204" spans="1:13" x14ac:dyDescent="0.3">
      <c r="A204" s="28">
        <v>202</v>
      </c>
      <c r="B204" s="24">
        <f>Strategy!C$1</f>
        <v>5.0000000000000001E-3</v>
      </c>
      <c r="C204" s="51">
        <f>(B204*Strategy!C$2)/100</f>
        <v>1.4999999999999999E-4</v>
      </c>
      <c r="D204" s="52">
        <f t="shared" si="12"/>
        <v>5.1500000000000001E-3</v>
      </c>
      <c r="E204" s="53">
        <f t="shared" si="13"/>
        <v>3.5300000000000054E-2</v>
      </c>
      <c r="F204" s="31">
        <f t="shared" si="14"/>
        <v>0.81559562478035419</v>
      </c>
      <c r="G204" s="31">
        <f>(F204*Strategy!C$2)/100</f>
        <v>2.4467868743410625E-2</v>
      </c>
      <c r="H204" s="41">
        <f t="shared" si="15"/>
        <v>0.84006349352376486</v>
      </c>
      <c r="J204" s="107"/>
      <c r="K204" s="108"/>
      <c r="L204" s="108"/>
      <c r="M204" s="109"/>
    </row>
    <row r="205" spans="1:13" x14ac:dyDescent="0.3">
      <c r="A205" s="28">
        <v>203</v>
      </c>
      <c r="B205" s="24">
        <f>Strategy!C$1</f>
        <v>5.0000000000000001E-3</v>
      </c>
      <c r="C205" s="51">
        <f>(B205*Strategy!C$2)/100</f>
        <v>1.4999999999999999E-4</v>
      </c>
      <c r="D205" s="52">
        <f t="shared" si="12"/>
        <v>5.1500000000000001E-3</v>
      </c>
      <c r="E205" s="53">
        <f t="shared" si="13"/>
        <v>3.5450000000000051E-2</v>
      </c>
      <c r="F205" s="31">
        <f t="shared" si="14"/>
        <v>0.84006349352376486</v>
      </c>
      <c r="G205" s="31">
        <f>(F205*Strategy!C$2)/100</f>
        <v>2.5201904805712948E-2</v>
      </c>
      <c r="H205" s="41">
        <f t="shared" si="15"/>
        <v>0.8652653983294778</v>
      </c>
      <c r="J205" s="107"/>
      <c r="K205" s="108"/>
      <c r="L205" s="108"/>
      <c r="M205" s="109"/>
    </row>
    <row r="206" spans="1:13" x14ac:dyDescent="0.3">
      <c r="A206" s="28">
        <v>204</v>
      </c>
      <c r="B206" s="24">
        <f>Strategy!C$1</f>
        <v>5.0000000000000001E-3</v>
      </c>
      <c r="C206" s="51">
        <f>(B206*Strategy!C$2)/100</f>
        <v>1.4999999999999999E-4</v>
      </c>
      <c r="D206" s="52">
        <f t="shared" si="12"/>
        <v>5.1500000000000001E-3</v>
      </c>
      <c r="E206" s="53">
        <f t="shared" si="13"/>
        <v>3.5600000000000048E-2</v>
      </c>
      <c r="F206" s="31">
        <f t="shared" si="14"/>
        <v>0.8652653983294778</v>
      </c>
      <c r="G206" s="31">
        <f>(F206*Strategy!C$2)/100</f>
        <v>2.5957961949884333E-2</v>
      </c>
      <c r="H206" s="41">
        <f t="shared" si="15"/>
        <v>0.89122336027936211</v>
      </c>
      <c r="J206" s="107"/>
      <c r="K206" s="108"/>
      <c r="L206" s="108"/>
      <c r="M206" s="109"/>
    </row>
    <row r="207" spans="1:13" x14ac:dyDescent="0.3">
      <c r="A207" s="28">
        <v>205</v>
      </c>
      <c r="B207" s="24">
        <f>Strategy!C$1</f>
        <v>5.0000000000000001E-3</v>
      </c>
      <c r="C207" s="51">
        <f>(B207*Strategy!C$2)/100</f>
        <v>1.4999999999999999E-4</v>
      </c>
      <c r="D207" s="52">
        <f t="shared" si="12"/>
        <v>5.1500000000000001E-3</v>
      </c>
      <c r="E207" s="53">
        <f t="shared" si="13"/>
        <v>3.5750000000000046E-2</v>
      </c>
      <c r="F207" s="31">
        <f t="shared" si="14"/>
        <v>0.89122336027936211</v>
      </c>
      <c r="G207" s="31">
        <f>(F207*Strategy!C$2)/100</f>
        <v>2.6736700808380864E-2</v>
      </c>
      <c r="H207" s="41">
        <f t="shared" si="15"/>
        <v>0.91796006108774297</v>
      </c>
      <c r="J207" s="107"/>
      <c r="K207" s="108"/>
      <c r="L207" s="108"/>
      <c r="M207" s="109"/>
    </row>
    <row r="208" spans="1:13" x14ac:dyDescent="0.3">
      <c r="A208" s="28">
        <v>206</v>
      </c>
      <c r="B208" s="24">
        <f>Strategy!C$1</f>
        <v>5.0000000000000001E-3</v>
      </c>
      <c r="C208" s="51">
        <f>(B208*Strategy!C$2)/100</f>
        <v>1.4999999999999999E-4</v>
      </c>
      <c r="D208" s="52">
        <f t="shared" si="12"/>
        <v>5.1500000000000001E-3</v>
      </c>
      <c r="E208" s="53">
        <f t="shared" si="13"/>
        <v>3.5900000000000043E-2</v>
      </c>
      <c r="F208" s="31">
        <f t="shared" si="14"/>
        <v>0.91796006108774297</v>
      </c>
      <c r="G208" s="31">
        <f>(F208*Strategy!C$2)/100</f>
        <v>2.7538801832632291E-2</v>
      </c>
      <c r="H208" s="41">
        <f t="shared" si="15"/>
        <v>0.94549886292037522</v>
      </c>
      <c r="J208" s="107"/>
      <c r="K208" s="108"/>
      <c r="L208" s="108"/>
      <c r="M208" s="109"/>
    </row>
    <row r="209" spans="1:13" x14ac:dyDescent="0.3">
      <c r="A209" s="28">
        <v>207</v>
      </c>
      <c r="B209" s="24">
        <f>Strategy!C$1</f>
        <v>5.0000000000000001E-3</v>
      </c>
      <c r="C209" s="51">
        <f>(B209*Strategy!C$2)/100</f>
        <v>1.4999999999999999E-4</v>
      </c>
      <c r="D209" s="52">
        <f t="shared" si="12"/>
        <v>5.1500000000000001E-3</v>
      </c>
      <c r="E209" s="53">
        <f t="shared" si="13"/>
        <v>3.605000000000004E-2</v>
      </c>
      <c r="F209" s="31">
        <f t="shared" si="14"/>
        <v>0.94549886292037522</v>
      </c>
      <c r="G209" s="31">
        <f>(F209*Strategy!C$2)/100</f>
        <v>2.8364965887611254E-2</v>
      </c>
      <c r="H209" s="41">
        <f t="shared" si="15"/>
        <v>0.9738638288079865</v>
      </c>
      <c r="J209" s="107"/>
      <c r="K209" s="108"/>
      <c r="L209" s="108"/>
      <c r="M209" s="109"/>
    </row>
    <row r="210" spans="1:13" x14ac:dyDescent="0.3">
      <c r="A210" s="28">
        <v>208</v>
      </c>
      <c r="B210" s="24">
        <f>Strategy!C$1</f>
        <v>5.0000000000000001E-3</v>
      </c>
      <c r="C210" s="51">
        <f>(B210*Strategy!C$2)/100</f>
        <v>1.4999999999999999E-4</v>
      </c>
      <c r="D210" s="52">
        <f t="shared" si="12"/>
        <v>5.1500000000000001E-3</v>
      </c>
      <c r="E210" s="53">
        <f t="shared" si="13"/>
        <v>3.6200000000000038E-2</v>
      </c>
      <c r="F210" s="31">
        <f t="shared" si="14"/>
        <v>0.9738638288079865</v>
      </c>
      <c r="G210" s="31">
        <f>(F210*Strategy!C$2)/100</f>
        <v>2.9215914864239596E-2</v>
      </c>
      <c r="H210" s="41">
        <f t="shared" si="15"/>
        <v>1.0030797436722261</v>
      </c>
      <c r="J210" s="107"/>
      <c r="K210" s="108"/>
      <c r="L210" s="108"/>
      <c r="M210" s="109"/>
    </row>
    <row r="211" spans="1:13" x14ac:dyDescent="0.3">
      <c r="A211" s="28">
        <v>209</v>
      </c>
      <c r="B211" s="24">
        <f>Strategy!C$1</f>
        <v>5.0000000000000001E-3</v>
      </c>
      <c r="C211" s="51">
        <f>(B211*Strategy!C$2)/100</f>
        <v>1.4999999999999999E-4</v>
      </c>
      <c r="D211" s="52">
        <f t="shared" si="12"/>
        <v>5.1500000000000001E-3</v>
      </c>
      <c r="E211" s="53">
        <f t="shared" si="13"/>
        <v>3.6350000000000035E-2</v>
      </c>
      <c r="F211" s="31">
        <f t="shared" si="14"/>
        <v>1.0030797436722261</v>
      </c>
      <c r="G211" s="31">
        <f>(F211*Strategy!C$2)/100</f>
        <v>3.0092392310166784E-2</v>
      </c>
      <c r="H211" s="41">
        <f t="shared" si="15"/>
        <v>1.0331721359823929</v>
      </c>
      <c r="J211" s="107"/>
      <c r="K211" s="108"/>
      <c r="L211" s="108"/>
      <c r="M211" s="109"/>
    </row>
    <row r="212" spans="1:13" x14ac:dyDescent="0.3">
      <c r="A212" s="28">
        <v>210</v>
      </c>
      <c r="B212" s="24">
        <f>Strategy!C$1</f>
        <v>5.0000000000000001E-3</v>
      </c>
      <c r="C212" s="51">
        <f>(B212*Strategy!C$2)/100</f>
        <v>1.4999999999999999E-4</v>
      </c>
      <c r="D212" s="52">
        <f t="shared" si="12"/>
        <v>5.1500000000000001E-3</v>
      </c>
      <c r="E212" s="53">
        <f t="shared" si="13"/>
        <v>3.6500000000000032E-2</v>
      </c>
      <c r="F212" s="31">
        <f t="shared" si="14"/>
        <v>1.0331721359823929</v>
      </c>
      <c r="G212" s="31">
        <f>(F212*Strategy!C$2)/100</f>
        <v>3.0995164079471785E-2</v>
      </c>
      <c r="H212" s="41">
        <f t="shared" si="15"/>
        <v>1.0641673000618648</v>
      </c>
      <c r="J212" s="107"/>
      <c r="K212" s="108"/>
      <c r="L212" s="108"/>
      <c r="M212" s="109"/>
    </row>
    <row r="213" spans="1:13" x14ac:dyDescent="0.3">
      <c r="A213" s="28">
        <v>211</v>
      </c>
      <c r="B213" s="24">
        <f>Strategy!C$1</f>
        <v>5.0000000000000001E-3</v>
      </c>
      <c r="C213" s="51">
        <f>(B213*Strategy!C$2)/100</f>
        <v>1.4999999999999999E-4</v>
      </c>
      <c r="D213" s="52">
        <f t="shared" si="12"/>
        <v>5.1500000000000001E-3</v>
      </c>
      <c r="E213" s="53">
        <f t="shared" si="13"/>
        <v>3.665000000000003E-2</v>
      </c>
      <c r="F213" s="31">
        <f t="shared" si="14"/>
        <v>1.0641673000618648</v>
      </c>
      <c r="G213" s="31">
        <f>(F213*Strategy!C$2)/100</f>
        <v>3.1925019001855945E-2</v>
      </c>
      <c r="H213" s="41">
        <f t="shared" si="15"/>
        <v>1.0960923190637206</v>
      </c>
      <c r="J213" s="107"/>
      <c r="K213" s="108"/>
      <c r="L213" s="108"/>
      <c r="M213" s="109"/>
    </row>
    <row r="214" spans="1:13" x14ac:dyDescent="0.3">
      <c r="A214" s="28">
        <v>212</v>
      </c>
      <c r="B214" s="24">
        <f>Strategy!C$1</f>
        <v>5.0000000000000001E-3</v>
      </c>
      <c r="C214" s="51">
        <f>(B214*Strategy!C$2)/100</f>
        <v>1.4999999999999999E-4</v>
      </c>
      <c r="D214" s="52">
        <f t="shared" si="12"/>
        <v>5.1500000000000001E-3</v>
      </c>
      <c r="E214" s="53">
        <f t="shared" si="13"/>
        <v>3.6800000000000027E-2</v>
      </c>
      <c r="F214" s="31">
        <f t="shared" si="14"/>
        <v>1.0960923190637206</v>
      </c>
      <c r="G214" s="31">
        <f>(F214*Strategy!C$2)/100</f>
        <v>3.2882769571911614E-2</v>
      </c>
      <c r="H214" s="41">
        <f t="shared" si="15"/>
        <v>1.1289750886356322</v>
      </c>
      <c r="J214" s="107"/>
      <c r="K214" s="108"/>
      <c r="L214" s="108"/>
      <c r="M214" s="109"/>
    </row>
    <row r="215" spans="1:13" x14ac:dyDescent="0.3">
      <c r="A215" s="28">
        <v>213</v>
      </c>
      <c r="B215" s="24">
        <f>Strategy!C$1</f>
        <v>5.0000000000000001E-3</v>
      </c>
      <c r="C215" s="51">
        <f>(B215*Strategy!C$2)/100</f>
        <v>1.4999999999999999E-4</v>
      </c>
      <c r="D215" s="52">
        <f t="shared" si="12"/>
        <v>5.1500000000000001E-3</v>
      </c>
      <c r="E215" s="53">
        <f t="shared" si="13"/>
        <v>3.6950000000000024E-2</v>
      </c>
      <c r="F215" s="31">
        <f t="shared" si="14"/>
        <v>1.1289750886356322</v>
      </c>
      <c r="G215" s="31">
        <f>(F215*Strategy!C$2)/100</f>
        <v>3.3869252659068969E-2</v>
      </c>
      <c r="H215" s="41">
        <f t="shared" si="15"/>
        <v>1.1628443412947012</v>
      </c>
      <c r="J215" s="107"/>
      <c r="K215" s="108"/>
      <c r="L215" s="108"/>
      <c r="M215" s="109"/>
    </row>
    <row r="216" spans="1:13" x14ac:dyDescent="0.3">
      <c r="A216" s="28">
        <v>214</v>
      </c>
      <c r="B216" s="24">
        <f>Strategy!C$1</f>
        <v>5.0000000000000001E-3</v>
      </c>
      <c r="C216" s="51">
        <f>(B216*Strategy!C$2)/100</f>
        <v>1.4999999999999999E-4</v>
      </c>
      <c r="D216" s="52">
        <f t="shared" si="12"/>
        <v>5.1500000000000001E-3</v>
      </c>
      <c r="E216" s="53">
        <f t="shared" si="13"/>
        <v>3.7100000000000022E-2</v>
      </c>
      <c r="F216" s="31">
        <f t="shared" si="14"/>
        <v>1.1628443412947012</v>
      </c>
      <c r="G216" s="31">
        <f>(F216*Strategy!C$2)/100</f>
        <v>3.4885330238841036E-2</v>
      </c>
      <c r="H216" s="41">
        <f t="shared" si="15"/>
        <v>1.1977296715335422</v>
      </c>
      <c r="J216" s="107"/>
      <c r="K216" s="108"/>
      <c r="L216" s="108"/>
      <c r="M216" s="109"/>
    </row>
    <row r="217" spans="1:13" x14ac:dyDescent="0.3">
      <c r="A217" s="28">
        <v>215</v>
      </c>
      <c r="B217" s="24">
        <f>Strategy!C$1</f>
        <v>5.0000000000000001E-3</v>
      </c>
      <c r="C217" s="51">
        <f>(B217*Strategy!C$2)/100</f>
        <v>1.4999999999999999E-4</v>
      </c>
      <c r="D217" s="52">
        <f t="shared" si="12"/>
        <v>5.1500000000000001E-3</v>
      </c>
      <c r="E217" s="53">
        <f t="shared" si="13"/>
        <v>3.7250000000000019E-2</v>
      </c>
      <c r="F217" s="31">
        <f t="shared" si="14"/>
        <v>1.1977296715335422</v>
      </c>
      <c r="G217" s="31">
        <f>(F217*Strategy!C$2)/100</f>
        <v>3.5931890146006264E-2</v>
      </c>
      <c r="H217" s="41">
        <f t="shared" si="15"/>
        <v>1.2336615616795483</v>
      </c>
      <c r="J217" s="107"/>
      <c r="K217" s="108"/>
      <c r="L217" s="108"/>
      <c r="M217" s="109"/>
    </row>
    <row r="218" spans="1:13" x14ac:dyDescent="0.3">
      <c r="A218" s="28">
        <v>216</v>
      </c>
      <c r="B218" s="24">
        <f>Strategy!C$1</f>
        <v>5.0000000000000001E-3</v>
      </c>
      <c r="C218" s="51">
        <f>(B218*Strategy!C$2)/100</f>
        <v>1.4999999999999999E-4</v>
      </c>
      <c r="D218" s="52">
        <f t="shared" si="12"/>
        <v>5.1500000000000001E-3</v>
      </c>
      <c r="E218" s="53">
        <f t="shared" si="13"/>
        <v>3.7400000000000017E-2</v>
      </c>
      <c r="F218" s="31">
        <f t="shared" si="14"/>
        <v>1.2336615616795483</v>
      </c>
      <c r="G218" s="31">
        <f>(F218*Strategy!C$2)/100</f>
        <v>3.7009846850386448E-2</v>
      </c>
      <c r="H218" s="41">
        <f t="shared" si="15"/>
        <v>1.2706714085299349</v>
      </c>
      <c r="J218" s="107"/>
      <c r="K218" s="108"/>
      <c r="L218" s="108"/>
      <c r="M218" s="109"/>
    </row>
    <row r="219" spans="1:13" x14ac:dyDescent="0.3">
      <c r="A219" s="28">
        <v>217</v>
      </c>
      <c r="B219" s="24">
        <f>Strategy!C$1</f>
        <v>5.0000000000000001E-3</v>
      </c>
      <c r="C219" s="51">
        <f>(B219*Strategy!C$2)/100</f>
        <v>1.4999999999999999E-4</v>
      </c>
      <c r="D219" s="52">
        <f t="shared" si="12"/>
        <v>5.1500000000000001E-3</v>
      </c>
      <c r="E219" s="53">
        <f t="shared" si="13"/>
        <v>3.7550000000000014E-2</v>
      </c>
      <c r="F219" s="31">
        <f t="shared" si="14"/>
        <v>1.2706714085299349</v>
      </c>
      <c r="G219" s="31">
        <f>(F219*Strategy!C$2)/100</f>
        <v>3.8120142255898049E-2</v>
      </c>
      <c r="H219" s="41">
        <f t="shared" si="15"/>
        <v>1.308791550785833</v>
      </c>
      <c r="J219" s="107"/>
      <c r="K219" s="108"/>
      <c r="L219" s="108"/>
      <c r="M219" s="109"/>
    </row>
    <row r="220" spans="1:13" x14ac:dyDescent="0.3">
      <c r="A220" s="28">
        <v>218</v>
      </c>
      <c r="B220" s="24">
        <f>Strategy!C$1</f>
        <v>5.0000000000000001E-3</v>
      </c>
      <c r="C220" s="51">
        <f>(B220*Strategy!C$2)/100</f>
        <v>1.4999999999999999E-4</v>
      </c>
      <c r="D220" s="52">
        <f t="shared" si="12"/>
        <v>5.1500000000000001E-3</v>
      </c>
      <c r="E220" s="53">
        <f t="shared" si="13"/>
        <v>3.7700000000000011E-2</v>
      </c>
      <c r="F220" s="31">
        <f t="shared" si="14"/>
        <v>1.308791550785833</v>
      </c>
      <c r="G220" s="31">
        <f>(F220*Strategy!C$2)/100</f>
        <v>3.9263746523574984E-2</v>
      </c>
      <c r="H220" s="41">
        <f t="shared" si="15"/>
        <v>1.348055297309408</v>
      </c>
      <c r="J220" s="107"/>
      <c r="K220" s="108"/>
      <c r="L220" s="108"/>
      <c r="M220" s="109"/>
    </row>
    <row r="221" spans="1:13" x14ac:dyDescent="0.3">
      <c r="A221" s="28">
        <v>219</v>
      </c>
      <c r="B221" s="24">
        <f>Strategy!C$1</f>
        <v>5.0000000000000001E-3</v>
      </c>
      <c r="C221" s="51">
        <f>(B221*Strategy!C$2)/100</f>
        <v>1.4999999999999999E-4</v>
      </c>
      <c r="D221" s="52">
        <f t="shared" si="12"/>
        <v>5.1500000000000001E-3</v>
      </c>
      <c r="E221" s="53">
        <f t="shared" si="13"/>
        <v>3.7850000000000009E-2</v>
      </c>
      <c r="F221" s="31">
        <f t="shared" si="14"/>
        <v>1.348055297309408</v>
      </c>
      <c r="G221" s="31">
        <f>(F221*Strategy!C$2)/100</f>
        <v>4.0441658919282239E-2</v>
      </c>
      <c r="H221" s="41">
        <f t="shared" si="15"/>
        <v>1.3884969562286902</v>
      </c>
      <c r="J221" s="107"/>
      <c r="K221" s="108"/>
      <c r="L221" s="108"/>
      <c r="M221" s="109"/>
    </row>
    <row r="222" spans="1:13" s="66" customFormat="1" x14ac:dyDescent="0.3">
      <c r="A222" s="60">
        <v>220</v>
      </c>
      <c r="B222" s="61">
        <f>Strategy!C$1</f>
        <v>5.0000000000000001E-3</v>
      </c>
      <c r="C222" s="62">
        <f>(B222*Strategy!C$2)/100</f>
        <v>1.4999999999999999E-4</v>
      </c>
      <c r="D222" s="63">
        <f t="shared" si="12"/>
        <v>5.1500000000000001E-3</v>
      </c>
      <c r="E222" s="64">
        <f t="shared" si="13"/>
        <v>3.8000000000000006E-2</v>
      </c>
      <c r="F222" s="61">
        <f t="shared" si="14"/>
        <v>1.3884969562286902</v>
      </c>
      <c r="G222" s="61">
        <f>(F222*Strategy!C$2)/100</f>
        <v>4.1654908686860705E-2</v>
      </c>
      <c r="H222" s="65">
        <f t="shared" si="15"/>
        <v>1.4301518649155509</v>
      </c>
      <c r="I222" s="196">
        <v>1.7500000000000002E-2</v>
      </c>
      <c r="J222" s="107"/>
      <c r="K222" s="108"/>
      <c r="L222" s="108"/>
      <c r="M222" s="109"/>
    </row>
    <row r="223" spans="1:13" x14ac:dyDescent="0.3">
      <c r="A223" s="28">
        <v>221</v>
      </c>
      <c r="B223" s="24">
        <f>Strategy!C$1</f>
        <v>5.0000000000000001E-3</v>
      </c>
      <c r="C223" s="51">
        <f>(B223*Strategy!C$2)/100</f>
        <v>1.4999999999999999E-4</v>
      </c>
      <c r="D223" s="52">
        <f t="shared" si="12"/>
        <v>5.1500000000000001E-3</v>
      </c>
      <c r="E223" s="53">
        <f t="shared" si="13"/>
        <v>3.8150000000000003E-2</v>
      </c>
      <c r="F223" s="31">
        <f t="shared" si="14"/>
        <v>1.4126518649155508</v>
      </c>
      <c r="G223" s="31">
        <f>(F223*Strategy!C$2)/100</f>
        <v>4.2379555947466521E-2</v>
      </c>
      <c r="H223" s="41">
        <f t="shared" si="15"/>
        <v>1.4550314208630173</v>
      </c>
      <c r="J223" s="107"/>
      <c r="K223" s="108"/>
      <c r="L223" s="108"/>
      <c r="M223" s="109"/>
    </row>
    <row r="224" spans="1:13" x14ac:dyDescent="0.3">
      <c r="A224" s="28">
        <v>222</v>
      </c>
      <c r="B224" s="24">
        <f>Strategy!C$1</f>
        <v>5.0000000000000001E-3</v>
      </c>
      <c r="C224" s="51">
        <f>(B224*Strategy!C$2)/100</f>
        <v>1.4999999999999999E-4</v>
      </c>
      <c r="D224" s="52">
        <f t="shared" si="12"/>
        <v>5.1500000000000001E-3</v>
      </c>
      <c r="E224" s="53">
        <f t="shared" si="13"/>
        <v>3.8300000000000001E-2</v>
      </c>
      <c r="F224" s="31">
        <f t="shared" si="14"/>
        <v>1.4550314208630173</v>
      </c>
      <c r="G224" s="31">
        <f>(F224*Strategy!C$2)/100</f>
        <v>4.3650942625890518E-2</v>
      </c>
      <c r="H224" s="41">
        <f t="shared" si="15"/>
        <v>1.4986823634889077</v>
      </c>
      <c r="J224" s="107"/>
      <c r="K224" s="108"/>
      <c r="L224" s="108"/>
      <c r="M224" s="109"/>
    </row>
    <row r="225" spans="1:13" x14ac:dyDescent="0.3">
      <c r="A225" s="28">
        <v>223</v>
      </c>
      <c r="B225" s="24">
        <f>Strategy!C$1</f>
        <v>5.0000000000000001E-3</v>
      </c>
      <c r="C225" s="51">
        <f>(B225*Strategy!C$2)/100</f>
        <v>1.4999999999999999E-4</v>
      </c>
      <c r="D225" s="52">
        <f t="shared" si="12"/>
        <v>5.1500000000000001E-3</v>
      </c>
      <c r="E225" s="53">
        <f t="shared" si="13"/>
        <v>3.8449999999999998E-2</v>
      </c>
      <c r="F225" s="31">
        <f t="shared" si="14"/>
        <v>1.4986823634889077</v>
      </c>
      <c r="G225" s="31">
        <f>(F225*Strategy!C$2)/100</f>
        <v>4.4960470904667232E-2</v>
      </c>
      <c r="H225" s="41">
        <f t="shared" si="15"/>
        <v>1.5436428343935749</v>
      </c>
      <c r="J225" s="107"/>
      <c r="K225" s="108"/>
      <c r="L225" s="108"/>
      <c r="M225" s="109"/>
    </row>
    <row r="226" spans="1:13" x14ac:dyDescent="0.3">
      <c r="A226" s="28">
        <v>224</v>
      </c>
      <c r="B226" s="24">
        <f>Strategy!C$1</f>
        <v>5.0000000000000001E-3</v>
      </c>
      <c r="C226" s="51">
        <f>(B226*Strategy!C$2)/100</f>
        <v>1.4999999999999999E-4</v>
      </c>
      <c r="D226" s="52">
        <f t="shared" si="12"/>
        <v>5.1500000000000001E-3</v>
      </c>
      <c r="E226" s="53">
        <f t="shared" si="13"/>
        <v>3.8599999999999995E-2</v>
      </c>
      <c r="F226" s="31">
        <f t="shared" si="14"/>
        <v>1.5436428343935749</v>
      </c>
      <c r="G226" s="31">
        <f>(F226*Strategy!C$2)/100</f>
        <v>4.6309285031807243E-2</v>
      </c>
      <c r="H226" s="41">
        <f t="shared" si="15"/>
        <v>1.5899521194253821</v>
      </c>
      <c r="J226" s="107"/>
      <c r="K226" s="108"/>
      <c r="L226" s="108"/>
      <c r="M226" s="109"/>
    </row>
    <row r="227" spans="1:13" x14ac:dyDescent="0.3">
      <c r="A227" s="28">
        <v>225</v>
      </c>
      <c r="B227" s="24">
        <f>Strategy!C$1</f>
        <v>5.0000000000000001E-3</v>
      </c>
      <c r="C227" s="51">
        <f>(B227*Strategy!C$2)/100</f>
        <v>1.4999999999999999E-4</v>
      </c>
      <c r="D227" s="52">
        <f t="shared" si="12"/>
        <v>5.1500000000000001E-3</v>
      </c>
      <c r="E227" s="53">
        <f t="shared" si="13"/>
        <v>3.8749999999999993E-2</v>
      </c>
      <c r="F227" s="31">
        <f t="shared" si="14"/>
        <v>1.5899521194253821</v>
      </c>
      <c r="G227" s="31">
        <f>(F227*Strategy!C$2)/100</f>
        <v>4.7698563582761463E-2</v>
      </c>
      <c r="H227" s="41">
        <f t="shared" si="15"/>
        <v>1.6376506830081434</v>
      </c>
      <c r="J227" s="107"/>
      <c r="K227" s="108"/>
      <c r="L227" s="108"/>
      <c r="M227" s="109"/>
    </row>
    <row r="228" spans="1:13" x14ac:dyDescent="0.3">
      <c r="A228" s="28">
        <v>226</v>
      </c>
      <c r="B228" s="24">
        <f>Strategy!C$1</f>
        <v>5.0000000000000001E-3</v>
      </c>
      <c r="C228" s="51">
        <f>(B228*Strategy!C$2)/100</f>
        <v>1.4999999999999999E-4</v>
      </c>
      <c r="D228" s="52">
        <f t="shared" si="12"/>
        <v>5.1500000000000001E-3</v>
      </c>
      <c r="E228" s="53">
        <f t="shared" si="13"/>
        <v>3.889999999999999E-2</v>
      </c>
      <c r="F228" s="31">
        <f t="shared" si="14"/>
        <v>1.6376506830081434</v>
      </c>
      <c r="G228" s="31">
        <f>(F228*Strategy!C$2)/100</f>
        <v>4.9129520490244306E-2</v>
      </c>
      <c r="H228" s="41">
        <f t="shared" si="15"/>
        <v>1.6867802034983876</v>
      </c>
      <c r="J228" s="107"/>
      <c r="K228" s="108"/>
      <c r="L228" s="108"/>
      <c r="M228" s="109"/>
    </row>
    <row r="229" spans="1:13" x14ac:dyDescent="0.3">
      <c r="A229" s="28">
        <v>227</v>
      </c>
      <c r="B229" s="24">
        <f>Strategy!C$1</f>
        <v>5.0000000000000001E-3</v>
      </c>
      <c r="C229" s="51">
        <f>(B229*Strategy!C$2)/100</f>
        <v>1.4999999999999999E-4</v>
      </c>
      <c r="D229" s="52">
        <f t="shared" si="12"/>
        <v>5.1500000000000001E-3</v>
      </c>
      <c r="E229" s="53">
        <f t="shared" si="13"/>
        <v>3.9049999999999987E-2</v>
      </c>
      <c r="F229" s="31">
        <f t="shared" si="14"/>
        <v>1.6867802034983876</v>
      </c>
      <c r="G229" s="31">
        <f>(F229*Strategy!C$2)/100</f>
        <v>5.0603406104951627E-2</v>
      </c>
      <c r="H229" s="41">
        <f t="shared" si="15"/>
        <v>1.7373836096033393</v>
      </c>
      <c r="J229" s="107"/>
      <c r="K229" s="108"/>
      <c r="L229" s="108"/>
      <c r="M229" s="109"/>
    </row>
    <row r="230" spans="1:13" x14ac:dyDescent="0.3">
      <c r="A230" s="28">
        <v>228</v>
      </c>
      <c r="B230" s="24">
        <f>Strategy!C$1</f>
        <v>5.0000000000000001E-3</v>
      </c>
      <c r="C230" s="51">
        <f>(B230*Strategy!C$2)/100</f>
        <v>1.4999999999999999E-4</v>
      </c>
      <c r="D230" s="52">
        <f t="shared" si="12"/>
        <v>5.1500000000000001E-3</v>
      </c>
      <c r="E230" s="53">
        <f t="shared" si="13"/>
        <v>3.9199999999999985E-2</v>
      </c>
      <c r="F230" s="31">
        <f t="shared" si="14"/>
        <v>1.7373836096033393</v>
      </c>
      <c r="G230" s="31">
        <f>(F230*Strategy!C$2)/100</f>
        <v>5.2121508288100173E-2</v>
      </c>
      <c r="H230" s="41">
        <f t="shared" si="15"/>
        <v>1.7895051178914394</v>
      </c>
      <c r="J230" s="107"/>
      <c r="K230" s="108"/>
      <c r="L230" s="108"/>
      <c r="M230" s="109"/>
    </row>
    <row r="231" spans="1:13" x14ac:dyDescent="0.3">
      <c r="A231" s="28">
        <v>229</v>
      </c>
      <c r="B231" s="24">
        <f>Strategy!C$1</f>
        <v>5.0000000000000001E-3</v>
      </c>
      <c r="C231" s="51">
        <f>(B231*Strategy!C$2)/100</f>
        <v>1.4999999999999999E-4</v>
      </c>
      <c r="D231" s="52">
        <f t="shared" si="12"/>
        <v>5.1500000000000001E-3</v>
      </c>
      <c r="E231" s="53">
        <f t="shared" si="13"/>
        <v>3.9349999999999982E-2</v>
      </c>
      <c r="F231" s="31">
        <f t="shared" si="14"/>
        <v>1.7895051178914394</v>
      </c>
      <c r="G231" s="31">
        <f>(F231*Strategy!C$2)/100</f>
        <v>5.3685153536743184E-2</v>
      </c>
      <c r="H231" s="41">
        <f t="shared" si="15"/>
        <v>1.8431902714281825</v>
      </c>
      <c r="J231" s="107"/>
      <c r="K231" s="108"/>
      <c r="L231" s="108"/>
      <c r="M231" s="109"/>
    </row>
    <row r="232" spans="1:13" x14ac:dyDescent="0.3">
      <c r="A232" s="28">
        <v>230</v>
      </c>
      <c r="B232" s="24">
        <f>Strategy!C$1</f>
        <v>5.0000000000000001E-3</v>
      </c>
      <c r="C232" s="51">
        <f>(B232*Strategy!C$2)/100</f>
        <v>1.4999999999999999E-4</v>
      </c>
      <c r="D232" s="52">
        <f t="shared" si="12"/>
        <v>5.1500000000000001E-3</v>
      </c>
      <c r="E232" s="53">
        <f t="shared" si="13"/>
        <v>3.949999999999998E-2</v>
      </c>
      <c r="F232" s="31">
        <f t="shared" si="14"/>
        <v>1.8431902714281825</v>
      </c>
      <c r="G232" s="31">
        <f>(F232*Strategy!C$2)/100</f>
        <v>5.5295708142845471E-2</v>
      </c>
      <c r="H232" s="41">
        <f t="shared" si="15"/>
        <v>1.898485979571028</v>
      </c>
      <c r="J232" s="107"/>
      <c r="K232" s="108"/>
      <c r="L232" s="108"/>
      <c r="M232" s="109"/>
    </row>
    <row r="233" spans="1:13" x14ac:dyDescent="0.3">
      <c r="A233" s="28">
        <v>231</v>
      </c>
      <c r="B233" s="24">
        <f>Strategy!C$1</f>
        <v>5.0000000000000001E-3</v>
      </c>
      <c r="C233" s="51">
        <f>(B233*Strategy!C$2)/100</f>
        <v>1.4999999999999999E-4</v>
      </c>
      <c r="D233" s="52">
        <f t="shared" si="12"/>
        <v>5.1500000000000001E-3</v>
      </c>
      <c r="E233" s="53">
        <f t="shared" si="13"/>
        <v>3.9649999999999977E-2</v>
      </c>
      <c r="F233" s="31">
        <f t="shared" si="14"/>
        <v>1.898485979571028</v>
      </c>
      <c r="G233" s="31">
        <f>(F233*Strategy!C$2)/100</f>
        <v>5.6954579387130846E-2</v>
      </c>
      <c r="H233" s="41">
        <f t="shared" si="15"/>
        <v>1.9554405589581589</v>
      </c>
      <c r="J233" s="107"/>
      <c r="K233" s="108"/>
      <c r="L233" s="108"/>
      <c r="M233" s="109"/>
    </row>
    <row r="234" spans="1:13" x14ac:dyDescent="0.3">
      <c r="A234" s="28">
        <v>232</v>
      </c>
      <c r="B234" s="24">
        <f>Strategy!C$1</f>
        <v>5.0000000000000001E-3</v>
      </c>
      <c r="C234" s="51">
        <f>(B234*Strategy!C$2)/100</f>
        <v>1.4999999999999999E-4</v>
      </c>
      <c r="D234" s="52">
        <f t="shared" si="12"/>
        <v>5.1500000000000001E-3</v>
      </c>
      <c r="E234" s="53">
        <f t="shared" si="13"/>
        <v>3.9799999999999974E-2</v>
      </c>
      <c r="F234" s="31">
        <f t="shared" si="14"/>
        <v>1.9554405589581589</v>
      </c>
      <c r="G234" s="31">
        <f>(F234*Strategy!C$2)/100</f>
        <v>5.8663216768744766E-2</v>
      </c>
      <c r="H234" s="41">
        <f t="shared" si="15"/>
        <v>2.0141037757269036</v>
      </c>
      <c r="J234" s="107"/>
      <c r="K234" s="108"/>
      <c r="L234" s="108"/>
      <c r="M234" s="109"/>
    </row>
    <row r="235" spans="1:13" x14ac:dyDescent="0.3">
      <c r="A235" s="28">
        <v>233</v>
      </c>
      <c r="B235" s="24">
        <f>Strategy!C$1</f>
        <v>5.0000000000000001E-3</v>
      </c>
      <c r="C235" s="51">
        <f>(B235*Strategy!C$2)/100</f>
        <v>1.4999999999999999E-4</v>
      </c>
      <c r="D235" s="52">
        <f t="shared" si="12"/>
        <v>5.1500000000000001E-3</v>
      </c>
      <c r="E235" s="53">
        <f t="shared" si="13"/>
        <v>3.9949999999999972E-2</v>
      </c>
      <c r="F235" s="31">
        <f t="shared" si="14"/>
        <v>2.0141037757269036</v>
      </c>
      <c r="G235" s="31">
        <f>(F235*Strategy!C$2)/100</f>
        <v>6.0423113271807105E-2</v>
      </c>
      <c r="H235" s="41">
        <f t="shared" si="15"/>
        <v>2.0745268889987107</v>
      </c>
      <c r="J235" s="107"/>
      <c r="K235" s="108"/>
      <c r="L235" s="108"/>
      <c r="M235" s="109"/>
    </row>
    <row r="236" spans="1:13" x14ac:dyDescent="0.3">
      <c r="A236" s="28">
        <v>234</v>
      </c>
      <c r="B236" s="24">
        <f>Strategy!C$1</f>
        <v>5.0000000000000001E-3</v>
      </c>
      <c r="C236" s="51">
        <f>(B236*Strategy!C$2)/100</f>
        <v>1.4999999999999999E-4</v>
      </c>
      <c r="D236" s="52">
        <f t="shared" si="12"/>
        <v>5.1500000000000001E-3</v>
      </c>
      <c r="E236" s="53">
        <f t="shared" si="13"/>
        <v>4.0099999999999969E-2</v>
      </c>
      <c r="F236" s="31">
        <f t="shared" si="14"/>
        <v>2.0745268889987107</v>
      </c>
      <c r="G236" s="31">
        <f>(F236*Strategy!C$2)/100</f>
        <v>6.223580666996132E-2</v>
      </c>
      <c r="H236" s="41">
        <f t="shared" si="15"/>
        <v>2.1367626956686721</v>
      </c>
      <c r="J236" s="107"/>
      <c r="K236" s="108"/>
      <c r="L236" s="108"/>
      <c r="M236" s="109"/>
    </row>
    <row r="237" spans="1:13" x14ac:dyDescent="0.3">
      <c r="A237" s="28">
        <v>235</v>
      </c>
      <c r="B237" s="24">
        <f>Strategy!C$1</f>
        <v>5.0000000000000001E-3</v>
      </c>
      <c r="C237" s="51">
        <f>(B237*Strategy!C$2)/100</f>
        <v>1.4999999999999999E-4</v>
      </c>
      <c r="D237" s="52">
        <f t="shared" si="12"/>
        <v>5.1500000000000001E-3</v>
      </c>
      <c r="E237" s="53">
        <f t="shared" si="13"/>
        <v>4.0249999999999966E-2</v>
      </c>
      <c r="F237" s="31">
        <f t="shared" si="14"/>
        <v>2.1367626956686721</v>
      </c>
      <c r="G237" s="31">
        <f>(F237*Strategy!C$2)/100</f>
        <v>6.4102880870060164E-2</v>
      </c>
      <c r="H237" s="41">
        <f t="shared" si="15"/>
        <v>2.2008655765387322</v>
      </c>
      <c r="J237" s="107"/>
      <c r="K237" s="108"/>
      <c r="L237" s="108"/>
      <c r="M237" s="109"/>
    </row>
    <row r="238" spans="1:13" x14ac:dyDescent="0.3">
      <c r="A238" s="28">
        <v>236</v>
      </c>
      <c r="B238" s="24">
        <f>Strategy!C$1</f>
        <v>5.0000000000000001E-3</v>
      </c>
      <c r="C238" s="51">
        <f>(B238*Strategy!C$2)/100</f>
        <v>1.4999999999999999E-4</v>
      </c>
      <c r="D238" s="52">
        <f t="shared" si="12"/>
        <v>5.1500000000000001E-3</v>
      </c>
      <c r="E238" s="53">
        <f t="shared" si="13"/>
        <v>4.0399999999999964E-2</v>
      </c>
      <c r="F238" s="31">
        <f t="shared" si="14"/>
        <v>2.2008655765387322</v>
      </c>
      <c r="G238" s="31">
        <f>(F238*Strategy!C$2)/100</f>
        <v>6.6025967296161975E-2</v>
      </c>
      <c r="H238" s="41">
        <f t="shared" si="15"/>
        <v>2.2668915438348942</v>
      </c>
      <c r="J238" s="107"/>
      <c r="K238" s="108"/>
      <c r="L238" s="108"/>
      <c r="M238" s="109"/>
    </row>
    <row r="239" spans="1:13" x14ac:dyDescent="0.3">
      <c r="A239" s="28">
        <v>237</v>
      </c>
      <c r="B239" s="24">
        <f>Strategy!C$1</f>
        <v>5.0000000000000001E-3</v>
      </c>
      <c r="C239" s="51">
        <f>(B239*Strategy!C$2)/100</f>
        <v>1.4999999999999999E-4</v>
      </c>
      <c r="D239" s="52">
        <f t="shared" si="12"/>
        <v>5.1500000000000001E-3</v>
      </c>
      <c r="E239" s="53">
        <f t="shared" si="13"/>
        <v>4.0549999999999961E-2</v>
      </c>
      <c r="F239" s="31">
        <f t="shared" si="14"/>
        <v>2.2668915438348942</v>
      </c>
      <c r="G239" s="31">
        <f>(F239*Strategy!C$2)/100</f>
        <v>6.8006746315046829E-2</v>
      </c>
      <c r="H239" s="41">
        <f t="shared" si="15"/>
        <v>2.3348982901499409</v>
      </c>
      <c r="J239" s="107"/>
      <c r="K239" s="108"/>
      <c r="L239" s="108"/>
      <c r="M239" s="109"/>
    </row>
    <row r="240" spans="1:13" x14ac:dyDescent="0.3">
      <c r="A240" s="28">
        <v>238</v>
      </c>
      <c r="B240" s="24">
        <f>Strategy!C$1</f>
        <v>5.0000000000000001E-3</v>
      </c>
      <c r="C240" s="51">
        <f>(B240*Strategy!C$2)/100</f>
        <v>1.4999999999999999E-4</v>
      </c>
      <c r="D240" s="52">
        <f t="shared" si="12"/>
        <v>5.1500000000000001E-3</v>
      </c>
      <c r="E240" s="53">
        <f t="shared" si="13"/>
        <v>4.0699999999999958E-2</v>
      </c>
      <c r="F240" s="31">
        <f t="shared" si="14"/>
        <v>2.3348982901499409</v>
      </c>
      <c r="G240" s="31">
        <f>(F240*Strategy!C$2)/100</f>
        <v>7.0046948704498235E-2</v>
      </c>
      <c r="H240" s="41">
        <f t="shared" si="15"/>
        <v>2.404945238854439</v>
      </c>
      <c r="J240" s="107"/>
      <c r="K240" s="108"/>
      <c r="L240" s="108"/>
      <c r="M240" s="109"/>
    </row>
    <row r="241" spans="1:13" x14ac:dyDescent="0.3">
      <c r="A241" s="28">
        <v>239</v>
      </c>
      <c r="B241" s="24">
        <f>Strategy!C$1</f>
        <v>5.0000000000000001E-3</v>
      </c>
      <c r="C241" s="51">
        <f>(B241*Strategy!C$2)/100</f>
        <v>1.4999999999999999E-4</v>
      </c>
      <c r="D241" s="52">
        <f t="shared" si="12"/>
        <v>5.1500000000000001E-3</v>
      </c>
      <c r="E241" s="53">
        <f t="shared" si="13"/>
        <v>4.0849999999999956E-2</v>
      </c>
      <c r="F241" s="31">
        <f t="shared" si="14"/>
        <v>2.404945238854439</v>
      </c>
      <c r="G241" s="31">
        <f>(F241*Strategy!C$2)/100</f>
        <v>7.214835716563317E-2</v>
      </c>
      <c r="H241" s="41">
        <f t="shared" si="15"/>
        <v>2.4770935960200724</v>
      </c>
      <c r="J241" s="107"/>
      <c r="K241" s="108"/>
      <c r="L241" s="108"/>
      <c r="M241" s="109"/>
    </row>
    <row r="242" spans="1:13" x14ac:dyDescent="0.3">
      <c r="A242" s="28">
        <v>240</v>
      </c>
      <c r="B242" s="24">
        <f>Strategy!C$1</f>
        <v>5.0000000000000001E-3</v>
      </c>
      <c r="C242" s="51">
        <f>(B242*Strategy!C$2)/100</f>
        <v>1.4999999999999999E-4</v>
      </c>
      <c r="D242" s="52">
        <f t="shared" si="12"/>
        <v>5.1500000000000001E-3</v>
      </c>
      <c r="E242" s="53">
        <f t="shared" si="13"/>
        <v>4.0999999999999953E-2</v>
      </c>
      <c r="F242" s="31">
        <f t="shared" si="14"/>
        <v>2.4770935960200724</v>
      </c>
      <c r="G242" s="31">
        <f>(F242*Strategy!C$2)/100</f>
        <v>7.4312807880602169E-2</v>
      </c>
      <c r="H242" s="41">
        <f t="shared" si="15"/>
        <v>2.5514064039006747</v>
      </c>
      <c r="J242" s="107"/>
      <c r="K242" s="108"/>
      <c r="L242" s="108"/>
      <c r="M242" s="109"/>
    </row>
    <row r="243" spans="1:13" x14ac:dyDescent="0.3">
      <c r="A243" s="28">
        <v>241</v>
      </c>
      <c r="B243" s="24">
        <f>Strategy!C$1</f>
        <v>5.0000000000000001E-3</v>
      </c>
      <c r="C243" s="51">
        <f>(B243*Strategy!C$2)/100</f>
        <v>1.4999999999999999E-4</v>
      </c>
      <c r="D243" s="52">
        <f t="shared" si="12"/>
        <v>5.1500000000000001E-3</v>
      </c>
      <c r="E243" s="53">
        <f t="shared" si="13"/>
        <v>4.1149999999999951E-2</v>
      </c>
      <c r="F243" s="31">
        <f t="shared" si="14"/>
        <v>2.5514064039006747</v>
      </c>
      <c r="G243" s="31">
        <f>(F243*Strategy!C$2)/100</f>
        <v>7.6542192117020236E-2</v>
      </c>
      <c r="H243" s="41">
        <f t="shared" si="15"/>
        <v>2.6279485960176951</v>
      </c>
      <c r="J243" s="107"/>
      <c r="K243" s="108"/>
      <c r="L243" s="108"/>
      <c r="M243" s="109"/>
    </row>
    <row r="244" spans="1:13" x14ac:dyDescent="0.3">
      <c r="A244" s="28">
        <v>242</v>
      </c>
      <c r="B244" s="24">
        <f>Strategy!C$1</f>
        <v>5.0000000000000001E-3</v>
      </c>
      <c r="C244" s="51">
        <f>(B244*Strategy!C$2)/100</f>
        <v>1.4999999999999999E-4</v>
      </c>
      <c r="D244" s="52">
        <f t="shared" si="12"/>
        <v>5.1500000000000001E-3</v>
      </c>
      <c r="E244" s="53">
        <f t="shared" si="13"/>
        <v>4.1299999999999948E-2</v>
      </c>
      <c r="F244" s="31">
        <f t="shared" si="14"/>
        <v>2.6279485960176951</v>
      </c>
      <c r="G244" s="31">
        <f>(F244*Strategy!C$2)/100</f>
        <v>7.8838457880530843E-2</v>
      </c>
      <c r="H244" s="41">
        <f t="shared" si="15"/>
        <v>2.7067870538982262</v>
      </c>
      <c r="J244" s="107"/>
      <c r="K244" s="108"/>
      <c r="L244" s="108"/>
      <c r="M244" s="109"/>
    </row>
    <row r="245" spans="1:13" x14ac:dyDescent="0.3">
      <c r="A245" s="28">
        <v>243</v>
      </c>
      <c r="B245" s="24">
        <f>Strategy!C$1</f>
        <v>5.0000000000000001E-3</v>
      </c>
      <c r="C245" s="51">
        <f>(B245*Strategy!C$2)/100</f>
        <v>1.4999999999999999E-4</v>
      </c>
      <c r="D245" s="52">
        <f t="shared" si="12"/>
        <v>5.1500000000000001E-3</v>
      </c>
      <c r="E245" s="53">
        <f t="shared" si="13"/>
        <v>4.1449999999999945E-2</v>
      </c>
      <c r="F245" s="31">
        <f t="shared" si="14"/>
        <v>2.7067870538982262</v>
      </c>
      <c r="G245" s="31">
        <f>(F245*Strategy!C$2)/100</f>
        <v>8.120361161694678E-2</v>
      </c>
      <c r="H245" s="41">
        <f t="shared" si="15"/>
        <v>2.7879906655151729</v>
      </c>
      <c r="J245" s="107"/>
      <c r="K245" s="108"/>
      <c r="L245" s="108"/>
      <c r="M245" s="109"/>
    </row>
    <row r="246" spans="1:13" x14ac:dyDescent="0.3">
      <c r="A246" s="28">
        <v>244</v>
      </c>
      <c r="B246" s="24">
        <f>Strategy!C$1</f>
        <v>5.0000000000000001E-3</v>
      </c>
      <c r="C246" s="51">
        <f>(B246*Strategy!C$2)/100</f>
        <v>1.4999999999999999E-4</v>
      </c>
      <c r="D246" s="52">
        <f t="shared" si="12"/>
        <v>5.1500000000000001E-3</v>
      </c>
      <c r="E246" s="53">
        <f t="shared" si="13"/>
        <v>4.1599999999999943E-2</v>
      </c>
      <c r="F246" s="31">
        <f t="shared" si="14"/>
        <v>2.7879906655151729</v>
      </c>
      <c r="G246" s="31">
        <f>(F246*Strategy!C$2)/100</f>
        <v>8.3639719965455189E-2</v>
      </c>
      <c r="H246" s="41">
        <f t="shared" si="15"/>
        <v>2.871630385480628</v>
      </c>
      <c r="J246" s="107"/>
      <c r="K246" s="108"/>
      <c r="L246" s="108"/>
      <c r="M246" s="109"/>
    </row>
    <row r="247" spans="1:13" x14ac:dyDescent="0.3">
      <c r="A247" s="28">
        <v>245</v>
      </c>
      <c r="B247" s="24">
        <f>Strategy!C$1</f>
        <v>5.0000000000000001E-3</v>
      </c>
      <c r="C247" s="51">
        <f>(B247*Strategy!C$2)/100</f>
        <v>1.4999999999999999E-4</v>
      </c>
      <c r="D247" s="52">
        <f t="shared" si="12"/>
        <v>5.1500000000000001E-3</v>
      </c>
      <c r="E247" s="53">
        <f t="shared" si="13"/>
        <v>4.174999999999994E-2</v>
      </c>
      <c r="F247" s="31">
        <f t="shared" si="14"/>
        <v>2.871630385480628</v>
      </c>
      <c r="G247" s="31">
        <f>(F247*Strategy!C$2)/100</f>
        <v>8.614891156441884E-2</v>
      </c>
      <c r="H247" s="41">
        <f t="shared" si="15"/>
        <v>2.9577792970450467</v>
      </c>
      <c r="J247" s="107"/>
      <c r="K247" s="108"/>
      <c r="L247" s="108"/>
      <c r="M247" s="109"/>
    </row>
    <row r="248" spans="1:13" x14ac:dyDescent="0.3">
      <c r="A248" s="28">
        <v>246</v>
      </c>
      <c r="B248" s="24">
        <f>Strategy!C$1</f>
        <v>5.0000000000000001E-3</v>
      </c>
      <c r="C248" s="51">
        <f>(B248*Strategy!C$2)/100</f>
        <v>1.4999999999999999E-4</v>
      </c>
      <c r="D248" s="52">
        <f t="shared" si="12"/>
        <v>5.1500000000000001E-3</v>
      </c>
      <c r="E248" s="53">
        <f t="shared" si="13"/>
        <v>4.1899999999999937E-2</v>
      </c>
      <c r="F248" s="31">
        <f t="shared" si="14"/>
        <v>2.9577792970450467</v>
      </c>
      <c r="G248" s="31">
        <f>(F248*Strategy!C$2)/100</f>
        <v>8.8733378911351399E-2</v>
      </c>
      <c r="H248" s="41">
        <f t="shared" si="15"/>
        <v>3.0465126759563983</v>
      </c>
      <c r="J248" s="107"/>
      <c r="K248" s="108"/>
      <c r="L248" s="108"/>
      <c r="M248" s="109"/>
    </row>
    <row r="249" spans="1:13" x14ac:dyDescent="0.3">
      <c r="A249" s="28">
        <v>247</v>
      </c>
      <c r="B249" s="24">
        <f>Strategy!C$1</f>
        <v>5.0000000000000001E-3</v>
      </c>
      <c r="C249" s="51">
        <f>(B249*Strategy!C$2)/100</f>
        <v>1.4999999999999999E-4</v>
      </c>
      <c r="D249" s="52">
        <f t="shared" si="12"/>
        <v>5.1500000000000001E-3</v>
      </c>
      <c r="E249" s="53">
        <f t="shared" si="13"/>
        <v>4.2049999999999935E-2</v>
      </c>
      <c r="F249" s="31">
        <f t="shared" si="14"/>
        <v>3.0465126759563983</v>
      </c>
      <c r="G249" s="31">
        <f>(F249*Strategy!C$2)/100</f>
        <v>9.1395380278691943E-2</v>
      </c>
      <c r="H249" s="41">
        <f t="shared" si="15"/>
        <v>3.1379080562350903</v>
      </c>
      <c r="J249" s="107"/>
      <c r="K249" s="108"/>
      <c r="L249" s="108"/>
      <c r="M249" s="109"/>
    </row>
    <row r="250" spans="1:13" x14ac:dyDescent="0.3">
      <c r="A250" s="28">
        <v>248</v>
      </c>
      <c r="B250" s="24">
        <f>Strategy!C$1</f>
        <v>5.0000000000000001E-3</v>
      </c>
      <c r="C250" s="51">
        <f>(B250*Strategy!C$2)/100</f>
        <v>1.4999999999999999E-4</v>
      </c>
      <c r="D250" s="52">
        <f t="shared" si="12"/>
        <v>5.1500000000000001E-3</v>
      </c>
      <c r="E250" s="53">
        <f t="shared" si="13"/>
        <v>4.2199999999999932E-2</v>
      </c>
      <c r="F250" s="31">
        <f t="shared" si="14"/>
        <v>3.1379080562350903</v>
      </c>
      <c r="G250" s="31">
        <f>(F250*Strategy!C$2)/100</f>
        <v>9.4137241687052703E-2</v>
      </c>
      <c r="H250" s="41">
        <f t="shared" si="15"/>
        <v>3.2320452979221428</v>
      </c>
      <c r="J250" s="107"/>
      <c r="K250" s="108"/>
      <c r="L250" s="108"/>
      <c r="M250" s="109"/>
    </row>
    <row r="251" spans="1:13" ht="15" thickBot="1" x14ac:dyDescent="0.35">
      <c r="A251" s="28">
        <v>249</v>
      </c>
      <c r="B251" s="24">
        <f>Strategy!C$1</f>
        <v>5.0000000000000001E-3</v>
      </c>
      <c r="C251" s="51">
        <f>(B251*Strategy!C$2)/100</f>
        <v>1.4999999999999999E-4</v>
      </c>
      <c r="D251" s="52">
        <f t="shared" si="12"/>
        <v>5.1500000000000001E-3</v>
      </c>
      <c r="E251" s="53">
        <f t="shared" si="13"/>
        <v>4.2349999999999929E-2</v>
      </c>
      <c r="F251" s="31">
        <f t="shared" si="14"/>
        <v>3.2320452979221428</v>
      </c>
      <c r="G251" s="31">
        <f>(F251*Strategy!C$2)/100</f>
        <v>9.6961358937664277E-2</v>
      </c>
      <c r="H251" s="41">
        <f t="shared" si="15"/>
        <v>3.3290066568598071</v>
      </c>
      <c r="J251" s="107"/>
      <c r="K251" s="108"/>
      <c r="L251" s="108"/>
      <c r="M251" s="109"/>
    </row>
    <row r="252" spans="1:13" s="59" customFormat="1" ht="15" thickBot="1" x14ac:dyDescent="0.35">
      <c r="A252" s="54">
        <v>250</v>
      </c>
      <c r="B252" s="55">
        <f>Strategy!C$1</f>
        <v>5.0000000000000001E-3</v>
      </c>
      <c r="C252" s="56">
        <f>(B252*Strategy!C$2)/100</f>
        <v>1.4999999999999999E-4</v>
      </c>
      <c r="D252" s="55">
        <f t="shared" si="12"/>
        <v>5.1500000000000001E-3</v>
      </c>
      <c r="E252" s="57">
        <f t="shared" si="13"/>
        <v>4.2499999999999927E-2</v>
      </c>
      <c r="F252" s="55">
        <f t="shared" si="14"/>
        <v>3.3290066568598071</v>
      </c>
      <c r="G252" s="55">
        <f>(F252*Strategy!C$2)/100</f>
        <v>9.9870199705794208E-2</v>
      </c>
      <c r="H252" s="58">
        <f t="shared" si="15"/>
        <v>3.4288768565656014</v>
      </c>
      <c r="I252" s="195">
        <v>0.02</v>
      </c>
      <c r="J252" s="107"/>
      <c r="K252" s="108"/>
      <c r="L252" s="108"/>
      <c r="M252" s="109"/>
    </row>
    <row r="253" spans="1:13" x14ac:dyDescent="0.3">
      <c r="A253" s="28">
        <v>251</v>
      </c>
      <c r="B253" s="24">
        <f>Strategy!C$1</f>
        <v>5.0000000000000001E-3</v>
      </c>
      <c r="C253" s="51">
        <f>(B253*Strategy!C$2)/100</f>
        <v>1.4999999999999999E-4</v>
      </c>
      <c r="D253" s="52">
        <f t="shared" si="12"/>
        <v>5.1500000000000001E-3</v>
      </c>
      <c r="E253" s="53">
        <f t="shared" si="13"/>
        <v>4.2649999999999924E-2</v>
      </c>
      <c r="F253" s="31">
        <f t="shared" si="14"/>
        <v>3.4088768565656014</v>
      </c>
      <c r="G253" s="31">
        <f>(F253*Strategy!C$2)/100</f>
        <v>0.10226630569696804</v>
      </c>
      <c r="H253" s="41">
        <f t="shared" si="15"/>
        <v>3.5111431622625693</v>
      </c>
      <c r="J253" s="107"/>
      <c r="K253" s="108"/>
      <c r="L253" s="108"/>
      <c r="M253" s="109"/>
    </row>
    <row r="254" spans="1:13" x14ac:dyDescent="0.3">
      <c r="A254" s="28">
        <v>252</v>
      </c>
      <c r="B254" s="24">
        <f>Strategy!C$1</f>
        <v>5.0000000000000001E-3</v>
      </c>
      <c r="C254" s="51">
        <f>(B254*Strategy!C$2)/100</f>
        <v>1.4999999999999999E-4</v>
      </c>
      <c r="D254" s="52">
        <f t="shared" si="12"/>
        <v>5.1500000000000001E-3</v>
      </c>
      <c r="E254" s="53">
        <f t="shared" si="13"/>
        <v>4.2799999999999921E-2</v>
      </c>
      <c r="F254" s="31">
        <f t="shared" si="14"/>
        <v>3.5111431622625693</v>
      </c>
      <c r="G254" s="31">
        <f>(F254*Strategy!C$2)/100</f>
        <v>0.10533429486787707</v>
      </c>
      <c r="H254" s="41">
        <f t="shared" si="15"/>
        <v>3.6164774571304465</v>
      </c>
      <c r="J254" s="107"/>
      <c r="K254" s="108"/>
      <c r="L254" s="108"/>
      <c r="M254" s="109"/>
    </row>
    <row r="255" spans="1:13" x14ac:dyDescent="0.3">
      <c r="A255" s="28">
        <v>253</v>
      </c>
      <c r="B255" s="24">
        <f>Strategy!C$1</f>
        <v>5.0000000000000001E-3</v>
      </c>
      <c r="C255" s="51">
        <f>(B255*Strategy!C$2)/100</f>
        <v>1.4999999999999999E-4</v>
      </c>
      <c r="D255" s="52">
        <f t="shared" si="12"/>
        <v>5.1500000000000001E-3</v>
      </c>
      <c r="E255" s="53">
        <f t="shared" si="13"/>
        <v>4.2949999999999919E-2</v>
      </c>
      <c r="F255" s="31">
        <f t="shared" si="14"/>
        <v>3.6164774571304465</v>
      </c>
      <c r="G255" s="31">
        <f>(F255*Strategy!C$2)/100</f>
        <v>0.10849432371391339</v>
      </c>
      <c r="H255" s="41">
        <f t="shared" si="15"/>
        <v>3.7249717808443599</v>
      </c>
      <c r="J255" s="107"/>
      <c r="K255" s="108"/>
      <c r="L255" s="108"/>
      <c r="M255" s="109"/>
    </row>
    <row r="256" spans="1:13" x14ac:dyDescent="0.3">
      <c r="A256" s="28">
        <v>254</v>
      </c>
      <c r="B256" s="24">
        <f>Strategy!C$1</f>
        <v>5.0000000000000001E-3</v>
      </c>
      <c r="C256" s="51">
        <f>(B256*Strategy!C$2)/100</f>
        <v>1.4999999999999999E-4</v>
      </c>
      <c r="D256" s="52">
        <f t="shared" si="12"/>
        <v>5.1500000000000001E-3</v>
      </c>
      <c r="E256" s="53">
        <f t="shared" si="13"/>
        <v>4.3099999999999916E-2</v>
      </c>
      <c r="F256" s="31">
        <f t="shared" si="14"/>
        <v>3.7249717808443599</v>
      </c>
      <c r="G256" s="31">
        <f>(F256*Strategy!C$2)/100</f>
        <v>0.1117491534253308</v>
      </c>
      <c r="H256" s="41">
        <f t="shared" si="15"/>
        <v>3.8367209342696906</v>
      </c>
      <c r="J256" s="107"/>
      <c r="K256" s="108"/>
      <c r="L256" s="108"/>
      <c r="M256" s="109"/>
    </row>
    <row r="257" spans="1:13" x14ac:dyDescent="0.3">
      <c r="A257" s="28">
        <v>255</v>
      </c>
      <c r="B257" s="24">
        <f>Strategy!C$1</f>
        <v>5.0000000000000001E-3</v>
      </c>
      <c r="C257" s="51">
        <f>(B257*Strategy!C$2)/100</f>
        <v>1.4999999999999999E-4</v>
      </c>
      <c r="D257" s="52">
        <f t="shared" si="12"/>
        <v>5.1500000000000001E-3</v>
      </c>
      <c r="E257" s="53">
        <f t="shared" si="13"/>
        <v>4.3249999999999914E-2</v>
      </c>
      <c r="F257" s="31">
        <f t="shared" si="14"/>
        <v>3.8367209342696906</v>
      </c>
      <c r="G257" s="31">
        <f>(F257*Strategy!C$2)/100</f>
        <v>0.11510162802809072</v>
      </c>
      <c r="H257" s="41">
        <f t="shared" si="15"/>
        <v>3.9518225622977812</v>
      </c>
      <c r="J257" s="107"/>
      <c r="K257" s="108"/>
      <c r="L257" s="108"/>
      <c r="M257" s="109"/>
    </row>
    <row r="258" spans="1:13" x14ac:dyDescent="0.3">
      <c r="A258" s="28">
        <v>256</v>
      </c>
      <c r="B258" s="24">
        <f>Strategy!C$1</f>
        <v>5.0000000000000001E-3</v>
      </c>
      <c r="C258" s="51">
        <f>(B258*Strategy!C$2)/100</f>
        <v>1.4999999999999999E-4</v>
      </c>
      <c r="D258" s="52">
        <f t="shared" si="12"/>
        <v>5.1500000000000001E-3</v>
      </c>
      <c r="E258" s="53">
        <f t="shared" si="13"/>
        <v>4.3399999999999911E-2</v>
      </c>
      <c r="F258" s="31">
        <f t="shared" si="14"/>
        <v>3.9518225622977812</v>
      </c>
      <c r="G258" s="31">
        <f>(F258*Strategy!C$2)/100</f>
        <v>0.11855467686893344</v>
      </c>
      <c r="H258" s="41">
        <f t="shared" si="15"/>
        <v>4.0703772391667146</v>
      </c>
      <c r="J258" s="107"/>
      <c r="K258" s="108"/>
      <c r="L258" s="108"/>
      <c r="M258" s="109"/>
    </row>
    <row r="259" spans="1:13" x14ac:dyDescent="0.3">
      <c r="A259" s="28">
        <v>257</v>
      </c>
      <c r="B259" s="24">
        <f>Strategy!C$1</f>
        <v>5.0000000000000001E-3</v>
      </c>
      <c r="C259" s="51">
        <f>(B259*Strategy!C$2)/100</f>
        <v>1.4999999999999999E-4</v>
      </c>
      <c r="D259" s="52">
        <f t="shared" si="12"/>
        <v>5.1500000000000001E-3</v>
      </c>
      <c r="E259" s="53">
        <f t="shared" si="13"/>
        <v>4.3549999999999908E-2</v>
      </c>
      <c r="F259" s="31">
        <f t="shared" si="14"/>
        <v>4.0703772391667146</v>
      </c>
      <c r="G259" s="31">
        <f>(F259*Strategy!C$2)/100</f>
        <v>0.12211131717500144</v>
      </c>
      <c r="H259" s="41">
        <f t="shared" si="15"/>
        <v>4.1924885563417158</v>
      </c>
      <c r="J259" s="107"/>
      <c r="K259" s="108"/>
      <c r="L259" s="108"/>
      <c r="M259" s="109"/>
    </row>
    <row r="260" spans="1:13" x14ac:dyDescent="0.3">
      <c r="A260" s="28">
        <v>258</v>
      </c>
      <c r="B260" s="24">
        <f>Strategy!C$1</f>
        <v>5.0000000000000001E-3</v>
      </c>
      <c r="C260" s="51">
        <f>(B260*Strategy!C$2)/100</f>
        <v>1.4999999999999999E-4</v>
      </c>
      <c r="D260" s="52">
        <f t="shared" si="12"/>
        <v>5.1500000000000001E-3</v>
      </c>
      <c r="E260" s="53">
        <f t="shared" si="13"/>
        <v>4.3699999999999906E-2</v>
      </c>
      <c r="F260" s="31">
        <f t="shared" si="14"/>
        <v>4.1924885563417158</v>
      </c>
      <c r="G260" s="31">
        <f>(F260*Strategy!C$2)/100</f>
        <v>0.12577465669025148</v>
      </c>
      <c r="H260" s="41">
        <f t="shared" si="15"/>
        <v>4.3182632130319671</v>
      </c>
      <c r="J260" s="107"/>
      <c r="K260" s="108"/>
      <c r="L260" s="108"/>
      <c r="M260" s="109"/>
    </row>
    <row r="261" spans="1:13" x14ac:dyDescent="0.3">
      <c r="A261" s="28">
        <v>259</v>
      </c>
      <c r="B261" s="24">
        <f>Strategy!C$1</f>
        <v>5.0000000000000001E-3</v>
      </c>
      <c r="C261" s="51">
        <f>(B261*Strategy!C$2)/100</f>
        <v>1.4999999999999999E-4</v>
      </c>
      <c r="D261" s="52">
        <f t="shared" ref="D261:D324" si="16">B261+C261</f>
        <v>5.1500000000000001E-3</v>
      </c>
      <c r="E261" s="53">
        <f t="shared" ref="E261:E324" si="17">C261+E260</f>
        <v>4.3849999999999903E-2</v>
      </c>
      <c r="F261" s="31">
        <f t="shared" ref="F261:F324" si="18">H260-I260</f>
        <v>4.3182632130319671</v>
      </c>
      <c r="G261" s="31">
        <f>(F261*Strategy!C$2)/100</f>
        <v>0.12954789639095901</v>
      </c>
      <c r="H261" s="41">
        <f t="shared" ref="H261:H324" si="19">F261+G261</f>
        <v>4.4478111094229265</v>
      </c>
      <c r="J261" s="107"/>
      <c r="K261" s="108"/>
      <c r="L261" s="108"/>
      <c r="M261" s="109"/>
    </row>
    <row r="262" spans="1:13" x14ac:dyDescent="0.3">
      <c r="A262" s="28">
        <v>260</v>
      </c>
      <c r="B262" s="24">
        <f>Strategy!C$1</f>
        <v>5.0000000000000001E-3</v>
      </c>
      <c r="C262" s="51">
        <f>(B262*Strategy!C$2)/100</f>
        <v>1.4999999999999999E-4</v>
      </c>
      <c r="D262" s="52">
        <f t="shared" si="16"/>
        <v>5.1500000000000001E-3</v>
      </c>
      <c r="E262" s="53">
        <f t="shared" si="17"/>
        <v>4.39999999999999E-2</v>
      </c>
      <c r="F262" s="31">
        <f t="shared" si="18"/>
        <v>4.4478111094229265</v>
      </c>
      <c r="G262" s="31">
        <f>(F262*Strategy!C$2)/100</f>
        <v>0.13343433328268781</v>
      </c>
      <c r="H262" s="41">
        <f t="shared" si="19"/>
        <v>4.5812454427056144</v>
      </c>
      <c r="J262" s="107"/>
      <c r="K262" s="108"/>
      <c r="L262" s="108"/>
      <c r="M262" s="109"/>
    </row>
    <row r="263" spans="1:13" x14ac:dyDescent="0.3">
      <c r="A263" s="28">
        <v>261</v>
      </c>
      <c r="B263" s="24">
        <f>Strategy!C$1</f>
        <v>5.0000000000000001E-3</v>
      </c>
      <c r="C263" s="51">
        <f>(B263*Strategy!C$2)/100</f>
        <v>1.4999999999999999E-4</v>
      </c>
      <c r="D263" s="52">
        <f t="shared" si="16"/>
        <v>5.1500000000000001E-3</v>
      </c>
      <c r="E263" s="53">
        <f t="shared" si="17"/>
        <v>4.4149999999999898E-2</v>
      </c>
      <c r="F263" s="31">
        <f t="shared" si="18"/>
        <v>4.5812454427056144</v>
      </c>
      <c r="G263" s="31">
        <f>(F263*Strategy!C$2)/100</f>
        <v>0.13743736328116843</v>
      </c>
      <c r="H263" s="41">
        <f t="shared" si="19"/>
        <v>4.7186828059867825</v>
      </c>
      <c r="J263" s="107"/>
      <c r="K263" s="108"/>
      <c r="L263" s="108"/>
      <c r="M263" s="109"/>
    </row>
    <row r="264" spans="1:13" x14ac:dyDescent="0.3">
      <c r="A264" s="28">
        <v>262</v>
      </c>
      <c r="B264" s="24">
        <f>Strategy!C$1</f>
        <v>5.0000000000000001E-3</v>
      </c>
      <c r="C264" s="51">
        <f>(B264*Strategy!C$2)/100</f>
        <v>1.4999999999999999E-4</v>
      </c>
      <c r="D264" s="52">
        <f t="shared" si="16"/>
        <v>5.1500000000000001E-3</v>
      </c>
      <c r="E264" s="53">
        <f t="shared" si="17"/>
        <v>4.4299999999999895E-2</v>
      </c>
      <c r="F264" s="31">
        <f t="shared" si="18"/>
        <v>4.7186828059867825</v>
      </c>
      <c r="G264" s="31">
        <f>(F264*Strategy!C$2)/100</f>
        <v>0.14156048417960349</v>
      </c>
      <c r="H264" s="41">
        <f t="shared" si="19"/>
        <v>4.8602432901663857</v>
      </c>
      <c r="J264" s="107"/>
      <c r="K264" s="108"/>
      <c r="L264" s="108"/>
      <c r="M264" s="109"/>
    </row>
    <row r="265" spans="1:13" x14ac:dyDescent="0.3">
      <c r="A265" s="28">
        <v>263</v>
      </c>
      <c r="B265" s="24">
        <f>Strategy!C$1</f>
        <v>5.0000000000000001E-3</v>
      </c>
      <c r="C265" s="51">
        <f>(B265*Strategy!C$2)/100</f>
        <v>1.4999999999999999E-4</v>
      </c>
      <c r="D265" s="52">
        <f t="shared" si="16"/>
        <v>5.1500000000000001E-3</v>
      </c>
      <c r="E265" s="53">
        <f t="shared" si="17"/>
        <v>4.4449999999999892E-2</v>
      </c>
      <c r="F265" s="31">
        <f t="shared" si="18"/>
        <v>4.8602432901663857</v>
      </c>
      <c r="G265" s="31">
        <f>(F265*Strategy!C$2)/100</f>
        <v>0.14580729870499157</v>
      </c>
      <c r="H265" s="41">
        <f t="shared" si="19"/>
        <v>5.0060505888713775</v>
      </c>
      <c r="J265" s="107"/>
      <c r="K265" s="108"/>
      <c r="L265" s="108"/>
      <c r="M265" s="109"/>
    </row>
    <row r="266" spans="1:13" x14ac:dyDescent="0.3">
      <c r="A266" s="28">
        <v>264</v>
      </c>
      <c r="B266" s="24">
        <f>Strategy!C$1</f>
        <v>5.0000000000000001E-3</v>
      </c>
      <c r="C266" s="51">
        <f>(B266*Strategy!C$2)/100</f>
        <v>1.4999999999999999E-4</v>
      </c>
      <c r="D266" s="52">
        <f t="shared" si="16"/>
        <v>5.1500000000000001E-3</v>
      </c>
      <c r="E266" s="53">
        <f t="shared" si="17"/>
        <v>4.459999999999989E-2</v>
      </c>
      <c r="F266" s="31">
        <f t="shared" si="18"/>
        <v>5.0060505888713775</v>
      </c>
      <c r="G266" s="31">
        <f>(F266*Strategy!C$2)/100</f>
        <v>0.15018151766614132</v>
      </c>
      <c r="H266" s="41">
        <f t="shared" si="19"/>
        <v>5.1562321065375185</v>
      </c>
      <c r="J266" s="107"/>
      <c r="K266" s="108"/>
      <c r="L266" s="108"/>
      <c r="M266" s="109"/>
    </row>
    <row r="267" spans="1:13" x14ac:dyDescent="0.3">
      <c r="A267" s="28">
        <v>265</v>
      </c>
      <c r="B267" s="24">
        <f>Strategy!C$1</f>
        <v>5.0000000000000001E-3</v>
      </c>
      <c r="C267" s="51">
        <f>(B267*Strategy!C$2)/100</f>
        <v>1.4999999999999999E-4</v>
      </c>
      <c r="D267" s="52">
        <f t="shared" si="16"/>
        <v>5.1500000000000001E-3</v>
      </c>
      <c r="E267" s="53">
        <f t="shared" si="17"/>
        <v>4.4749999999999887E-2</v>
      </c>
      <c r="F267" s="31">
        <f t="shared" si="18"/>
        <v>5.1562321065375185</v>
      </c>
      <c r="G267" s="31">
        <f>(F267*Strategy!C$2)/100</f>
        <v>0.15468696319612554</v>
      </c>
      <c r="H267" s="41">
        <f t="shared" si="19"/>
        <v>5.3109190697336439</v>
      </c>
      <c r="J267" s="107"/>
      <c r="K267" s="108"/>
      <c r="L267" s="108"/>
      <c r="M267" s="109"/>
    </row>
    <row r="268" spans="1:13" x14ac:dyDescent="0.3">
      <c r="A268" s="28">
        <v>266</v>
      </c>
      <c r="B268" s="24">
        <f>Strategy!C$1</f>
        <v>5.0000000000000001E-3</v>
      </c>
      <c r="C268" s="51">
        <f>(B268*Strategy!C$2)/100</f>
        <v>1.4999999999999999E-4</v>
      </c>
      <c r="D268" s="52">
        <f t="shared" si="16"/>
        <v>5.1500000000000001E-3</v>
      </c>
      <c r="E268" s="53">
        <f t="shared" si="17"/>
        <v>4.4899999999999884E-2</v>
      </c>
      <c r="F268" s="31">
        <f t="shared" si="18"/>
        <v>5.3109190697336439</v>
      </c>
      <c r="G268" s="31">
        <f>(F268*Strategy!C$2)/100</f>
        <v>0.15932757209200932</v>
      </c>
      <c r="H268" s="41">
        <f t="shared" si="19"/>
        <v>5.4702466418256535</v>
      </c>
      <c r="J268" s="107"/>
      <c r="K268" s="108"/>
      <c r="L268" s="108"/>
      <c r="M268" s="109"/>
    </row>
    <row r="269" spans="1:13" x14ac:dyDescent="0.3">
      <c r="A269" s="28">
        <v>267</v>
      </c>
      <c r="B269" s="24">
        <f>Strategy!C$1</f>
        <v>5.0000000000000001E-3</v>
      </c>
      <c r="C269" s="51">
        <f>(B269*Strategy!C$2)/100</f>
        <v>1.4999999999999999E-4</v>
      </c>
      <c r="D269" s="52">
        <f t="shared" si="16"/>
        <v>5.1500000000000001E-3</v>
      </c>
      <c r="E269" s="53">
        <f t="shared" si="17"/>
        <v>4.5049999999999882E-2</v>
      </c>
      <c r="F269" s="31">
        <f t="shared" si="18"/>
        <v>5.4702466418256535</v>
      </c>
      <c r="G269" s="31">
        <f>(F269*Strategy!C$2)/100</f>
        <v>0.16410739925476961</v>
      </c>
      <c r="H269" s="41">
        <f t="shared" si="19"/>
        <v>5.6343540410804227</v>
      </c>
      <c r="J269" s="107"/>
      <c r="K269" s="108"/>
      <c r="L269" s="108"/>
      <c r="M269" s="109"/>
    </row>
    <row r="270" spans="1:13" x14ac:dyDescent="0.3">
      <c r="A270" s="28">
        <v>268</v>
      </c>
      <c r="B270" s="24">
        <f>Strategy!C$1</f>
        <v>5.0000000000000001E-3</v>
      </c>
      <c r="C270" s="51">
        <f>(B270*Strategy!C$2)/100</f>
        <v>1.4999999999999999E-4</v>
      </c>
      <c r="D270" s="52">
        <f t="shared" si="16"/>
        <v>5.1500000000000001E-3</v>
      </c>
      <c r="E270" s="53">
        <f t="shared" si="17"/>
        <v>4.5199999999999879E-2</v>
      </c>
      <c r="F270" s="31">
        <f t="shared" si="18"/>
        <v>5.6343540410804227</v>
      </c>
      <c r="G270" s="31">
        <f>(F270*Strategy!C$2)/100</f>
        <v>0.16903062123241269</v>
      </c>
      <c r="H270" s="41">
        <f t="shared" si="19"/>
        <v>5.8033846623128351</v>
      </c>
      <c r="J270" s="107"/>
      <c r="K270" s="108"/>
      <c r="L270" s="108"/>
      <c r="M270" s="109"/>
    </row>
    <row r="271" spans="1:13" x14ac:dyDescent="0.3">
      <c r="A271" s="28">
        <v>269</v>
      </c>
      <c r="B271" s="24">
        <f>Strategy!C$1</f>
        <v>5.0000000000000001E-3</v>
      </c>
      <c r="C271" s="51">
        <f>(B271*Strategy!C$2)/100</f>
        <v>1.4999999999999999E-4</v>
      </c>
      <c r="D271" s="52">
        <f t="shared" si="16"/>
        <v>5.1500000000000001E-3</v>
      </c>
      <c r="E271" s="53">
        <f t="shared" si="17"/>
        <v>4.5349999999999877E-2</v>
      </c>
      <c r="F271" s="31">
        <f t="shared" si="18"/>
        <v>5.8033846623128351</v>
      </c>
      <c r="G271" s="31">
        <f>(F271*Strategy!C$2)/100</f>
        <v>0.17410153986938504</v>
      </c>
      <c r="H271" s="41">
        <f t="shared" si="19"/>
        <v>5.9774862021822202</v>
      </c>
      <c r="J271" s="107"/>
      <c r="K271" s="108"/>
      <c r="L271" s="108"/>
      <c r="M271" s="109"/>
    </row>
    <row r="272" spans="1:13" x14ac:dyDescent="0.3">
      <c r="A272" s="28">
        <v>270</v>
      </c>
      <c r="B272" s="24">
        <f>Strategy!C$1</f>
        <v>5.0000000000000001E-3</v>
      </c>
      <c r="C272" s="51">
        <f>(B272*Strategy!C$2)/100</f>
        <v>1.4999999999999999E-4</v>
      </c>
      <c r="D272" s="52">
        <f t="shared" si="16"/>
        <v>5.1500000000000001E-3</v>
      </c>
      <c r="E272" s="53">
        <f t="shared" si="17"/>
        <v>4.5499999999999874E-2</v>
      </c>
      <c r="F272" s="31">
        <f t="shared" si="18"/>
        <v>5.9774862021822202</v>
      </c>
      <c r="G272" s="31">
        <f>(F272*Strategy!C$2)/100</f>
        <v>0.17932458606546661</v>
      </c>
      <c r="H272" s="41">
        <f t="shared" si="19"/>
        <v>6.1568107882476868</v>
      </c>
      <c r="J272" s="107"/>
      <c r="K272" s="108"/>
      <c r="L272" s="108"/>
      <c r="M272" s="109"/>
    </row>
    <row r="273" spans="1:13" x14ac:dyDescent="0.3">
      <c r="A273" s="28">
        <v>271</v>
      </c>
      <c r="B273" s="24">
        <f>Strategy!C$1</f>
        <v>5.0000000000000001E-3</v>
      </c>
      <c r="C273" s="51">
        <f>(B273*Strategy!C$2)/100</f>
        <v>1.4999999999999999E-4</v>
      </c>
      <c r="D273" s="52">
        <f t="shared" si="16"/>
        <v>5.1500000000000001E-3</v>
      </c>
      <c r="E273" s="53">
        <f t="shared" si="17"/>
        <v>4.5649999999999871E-2</v>
      </c>
      <c r="F273" s="31">
        <f t="shared" si="18"/>
        <v>6.1568107882476868</v>
      </c>
      <c r="G273" s="31">
        <f>(F273*Strategy!C$2)/100</f>
        <v>0.18470432364743061</v>
      </c>
      <c r="H273" s="41">
        <f t="shared" si="19"/>
        <v>6.3415151118951174</v>
      </c>
      <c r="J273" s="107"/>
      <c r="K273" s="108"/>
      <c r="L273" s="108"/>
      <c r="M273" s="109"/>
    </row>
    <row r="274" spans="1:13" x14ac:dyDescent="0.3">
      <c r="A274" s="28">
        <v>272</v>
      </c>
      <c r="B274" s="24">
        <f>Strategy!C$1</f>
        <v>5.0000000000000001E-3</v>
      </c>
      <c r="C274" s="51">
        <f>(B274*Strategy!C$2)/100</f>
        <v>1.4999999999999999E-4</v>
      </c>
      <c r="D274" s="52">
        <f t="shared" si="16"/>
        <v>5.1500000000000001E-3</v>
      </c>
      <c r="E274" s="53">
        <f t="shared" si="17"/>
        <v>4.5799999999999869E-2</v>
      </c>
      <c r="F274" s="31">
        <f t="shared" si="18"/>
        <v>6.3415151118951174</v>
      </c>
      <c r="G274" s="31">
        <f>(F274*Strategy!C$2)/100</f>
        <v>0.19024545335685353</v>
      </c>
      <c r="H274" s="41">
        <f t="shared" si="19"/>
        <v>6.5317605652519708</v>
      </c>
      <c r="J274" s="107"/>
      <c r="K274" s="108"/>
      <c r="L274" s="108"/>
      <c r="M274" s="109"/>
    </row>
    <row r="275" spans="1:13" x14ac:dyDescent="0.3">
      <c r="A275" s="28">
        <v>273</v>
      </c>
      <c r="B275" s="24">
        <f>Strategy!C$1</f>
        <v>5.0000000000000001E-3</v>
      </c>
      <c r="C275" s="51">
        <f>(B275*Strategy!C$2)/100</f>
        <v>1.4999999999999999E-4</v>
      </c>
      <c r="D275" s="52">
        <f t="shared" si="16"/>
        <v>5.1500000000000001E-3</v>
      </c>
      <c r="E275" s="53">
        <f t="shared" si="17"/>
        <v>4.5949999999999866E-2</v>
      </c>
      <c r="F275" s="31">
        <f t="shared" si="18"/>
        <v>6.5317605652519708</v>
      </c>
      <c r="G275" s="31">
        <f>(F275*Strategy!C$2)/100</f>
        <v>0.19595281695755912</v>
      </c>
      <c r="H275" s="41">
        <f t="shared" si="19"/>
        <v>6.7277133822095303</v>
      </c>
      <c r="J275" s="107"/>
      <c r="K275" s="108"/>
      <c r="L275" s="108"/>
      <c r="M275" s="109"/>
    </row>
    <row r="276" spans="1:13" x14ac:dyDescent="0.3">
      <c r="A276" s="28">
        <v>274</v>
      </c>
      <c r="B276" s="24">
        <f>Strategy!C$1</f>
        <v>5.0000000000000001E-3</v>
      </c>
      <c r="C276" s="51">
        <f>(B276*Strategy!C$2)/100</f>
        <v>1.4999999999999999E-4</v>
      </c>
      <c r="D276" s="52">
        <f t="shared" si="16"/>
        <v>5.1500000000000001E-3</v>
      </c>
      <c r="E276" s="53">
        <f t="shared" si="17"/>
        <v>4.6099999999999863E-2</v>
      </c>
      <c r="F276" s="31">
        <f t="shared" si="18"/>
        <v>6.7277133822095303</v>
      </c>
      <c r="G276" s="31">
        <f>(F276*Strategy!C$2)/100</f>
        <v>0.20183140146628592</v>
      </c>
      <c r="H276" s="41">
        <f t="shared" si="19"/>
        <v>6.9295447836758166</v>
      </c>
      <c r="J276" s="107"/>
      <c r="K276" s="108"/>
      <c r="L276" s="108"/>
      <c r="M276" s="109"/>
    </row>
    <row r="277" spans="1:13" x14ac:dyDescent="0.3">
      <c r="A277" s="28">
        <v>275</v>
      </c>
      <c r="B277" s="24">
        <f>Strategy!C$1</f>
        <v>5.0000000000000001E-3</v>
      </c>
      <c r="C277" s="51">
        <f>(B277*Strategy!C$2)/100</f>
        <v>1.4999999999999999E-4</v>
      </c>
      <c r="D277" s="52">
        <f t="shared" si="16"/>
        <v>5.1500000000000001E-3</v>
      </c>
      <c r="E277" s="53">
        <f t="shared" si="17"/>
        <v>4.6249999999999861E-2</v>
      </c>
      <c r="F277" s="31">
        <f t="shared" si="18"/>
        <v>6.9295447836758166</v>
      </c>
      <c r="G277" s="31">
        <f>(F277*Strategy!C$2)/100</f>
        <v>0.20788634351027452</v>
      </c>
      <c r="H277" s="41">
        <f t="shared" si="19"/>
        <v>7.1374311271860913</v>
      </c>
      <c r="J277" s="107"/>
      <c r="K277" s="108"/>
      <c r="L277" s="108"/>
      <c r="M277" s="109"/>
    </row>
    <row r="278" spans="1:13" x14ac:dyDescent="0.3">
      <c r="A278" s="28">
        <v>276</v>
      </c>
      <c r="B278" s="24">
        <f>Strategy!C$1</f>
        <v>5.0000000000000001E-3</v>
      </c>
      <c r="C278" s="51">
        <f>(B278*Strategy!C$2)/100</f>
        <v>1.4999999999999999E-4</v>
      </c>
      <c r="D278" s="52">
        <f t="shared" si="16"/>
        <v>5.1500000000000001E-3</v>
      </c>
      <c r="E278" s="53">
        <f t="shared" si="17"/>
        <v>4.6399999999999858E-2</v>
      </c>
      <c r="F278" s="31">
        <f t="shared" si="18"/>
        <v>7.1374311271860913</v>
      </c>
      <c r="G278" s="31">
        <f>(F278*Strategy!C$2)/100</f>
        <v>0.21412293381558276</v>
      </c>
      <c r="H278" s="41">
        <f t="shared" si="19"/>
        <v>7.3515540610016741</v>
      </c>
      <c r="J278" s="107"/>
      <c r="K278" s="108"/>
      <c r="L278" s="108"/>
      <c r="M278" s="109"/>
    </row>
    <row r="279" spans="1:13" x14ac:dyDescent="0.3">
      <c r="A279" s="28">
        <v>277</v>
      </c>
      <c r="B279" s="24">
        <f>Strategy!C$1</f>
        <v>5.0000000000000001E-3</v>
      </c>
      <c r="C279" s="51">
        <f>(B279*Strategy!C$2)/100</f>
        <v>1.4999999999999999E-4</v>
      </c>
      <c r="D279" s="52">
        <f t="shared" si="16"/>
        <v>5.1500000000000001E-3</v>
      </c>
      <c r="E279" s="53">
        <f t="shared" si="17"/>
        <v>4.6549999999999855E-2</v>
      </c>
      <c r="F279" s="31">
        <f t="shared" si="18"/>
        <v>7.3515540610016741</v>
      </c>
      <c r="G279" s="31">
        <f>(F279*Strategy!C$2)/100</f>
        <v>0.22054662183005022</v>
      </c>
      <c r="H279" s="41">
        <f t="shared" si="19"/>
        <v>7.5721006828317243</v>
      </c>
      <c r="J279" s="107"/>
      <c r="K279" s="108"/>
      <c r="L279" s="108"/>
      <c r="M279" s="109"/>
    </row>
    <row r="280" spans="1:13" x14ac:dyDescent="0.3">
      <c r="A280" s="28">
        <v>278</v>
      </c>
      <c r="B280" s="24">
        <f>Strategy!C$1</f>
        <v>5.0000000000000001E-3</v>
      </c>
      <c r="C280" s="51">
        <f>(B280*Strategy!C$2)/100</f>
        <v>1.4999999999999999E-4</v>
      </c>
      <c r="D280" s="52">
        <f t="shared" si="16"/>
        <v>5.1500000000000001E-3</v>
      </c>
      <c r="E280" s="53">
        <f t="shared" si="17"/>
        <v>4.6699999999999853E-2</v>
      </c>
      <c r="F280" s="31">
        <f t="shared" si="18"/>
        <v>7.5721006828317243</v>
      </c>
      <c r="G280" s="31">
        <f>(F280*Strategy!C$2)/100</f>
        <v>0.22716302048495174</v>
      </c>
      <c r="H280" s="41">
        <f t="shared" si="19"/>
        <v>7.7992637033166758</v>
      </c>
      <c r="J280" s="107"/>
      <c r="K280" s="108"/>
      <c r="L280" s="108"/>
      <c r="M280" s="109"/>
    </row>
    <row r="281" spans="1:13" ht="15" thickBot="1" x14ac:dyDescent="0.35">
      <c r="A281" s="28">
        <v>279</v>
      </c>
      <c r="B281" s="24">
        <f>Strategy!C$1</f>
        <v>5.0000000000000001E-3</v>
      </c>
      <c r="C281" s="51">
        <f>(B281*Strategy!C$2)/100</f>
        <v>1.4999999999999999E-4</v>
      </c>
      <c r="D281" s="52">
        <f t="shared" si="16"/>
        <v>5.1500000000000001E-3</v>
      </c>
      <c r="E281" s="53">
        <f t="shared" si="17"/>
        <v>4.684999999999985E-2</v>
      </c>
      <c r="F281" s="31">
        <f t="shared" si="18"/>
        <v>7.7992637033166758</v>
      </c>
      <c r="G281" s="31">
        <f>(F281*Strategy!C$2)/100</f>
        <v>0.23397791109950028</v>
      </c>
      <c r="H281" s="41">
        <f t="shared" si="19"/>
        <v>8.0332416144161769</v>
      </c>
      <c r="J281" s="107"/>
      <c r="K281" s="108"/>
      <c r="L281" s="108"/>
      <c r="M281" s="109"/>
    </row>
    <row r="282" spans="1:13" s="59" customFormat="1" ht="15" thickBot="1" x14ac:dyDescent="0.35">
      <c r="A282" s="54">
        <v>280</v>
      </c>
      <c r="B282" s="55">
        <f>Strategy!C$1</f>
        <v>5.0000000000000001E-3</v>
      </c>
      <c r="C282" s="56">
        <f>(B282*Strategy!C$2)/100</f>
        <v>1.4999999999999999E-4</v>
      </c>
      <c r="D282" s="55">
        <f t="shared" si="16"/>
        <v>5.1500000000000001E-3</v>
      </c>
      <c r="E282" s="57">
        <f t="shared" si="17"/>
        <v>4.6999999999999847E-2</v>
      </c>
      <c r="F282" s="55">
        <f t="shared" si="18"/>
        <v>8.0332416144161769</v>
      </c>
      <c r="G282" s="55">
        <f>(F282*Strategy!C$2)/100</f>
        <v>0.24099724843248529</v>
      </c>
      <c r="H282" s="58">
        <f t="shared" si="19"/>
        <v>8.2742388628486623</v>
      </c>
      <c r="I282" s="195">
        <v>0.1</v>
      </c>
      <c r="J282" s="107"/>
      <c r="K282" s="108"/>
      <c r="L282" s="108"/>
      <c r="M282" s="109"/>
    </row>
    <row r="283" spans="1:13" x14ac:dyDescent="0.3">
      <c r="A283" s="28">
        <v>281</v>
      </c>
      <c r="B283" s="24">
        <f>Strategy!C$1</f>
        <v>5.0000000000000001E-3</v>
      </c>
      <c r="C283" s="51">
        <f>(B283*Strategy!C$2)/100</f>
        <v>1.4999999999999999E-4</v>
      </c>
      <c r="D283" s="52">
        <f t="shared" si="16"/>
        <v>5.1500000000000001E-3</v>
      </c>
      <c r="E283" s="53">
        <f t="shared" si="17"/>
        <v>4.7149999999999845E-2</v>
      </c>
      <c r="F283" s="31">
        <f t="shared" si="18"/>
        <v>8.1742388628486626</v>
      </c>
      <c r="G283" s="31">
        <f>(F283*Strategy!C$2)/100</f>
        <v>0.2452271658854599</v>
      </c>
      <c r="H283" s="41">
        <f t="shared" si="19"/>
        <v>8.4194660287341225</v>
      </c>
      <c r="J283" s="107"/>
      <c r="K283" s="108"/>
      <c r="L283" s="108"/>
      <c r="M283" s="109"/>
    </row>
    <row r="284" spans="1:13" x14ac:dyDescent="0.3">
      <c r="A284" s="28">
        <v>282</v>
      </c>
      <c r="B284" s="24">
        <f>Strategy!C$1</f>
        <v>5.0000000000000001E-3</v>
      </c>
      <c r="C284" s="51">
        <f>(B284*Strategy!C$2)/100</f>
        <v>1.4999999999999999E-4</v>
      </c>
      <c r="D284" s="52">
        <f t="shared" si="16"/>
        <v>5.1500000000000001E-3</v>
      </c>
      <c r="E284" s="53">
        <f t="shared" si="17"/>
        <v>4.7299999999999842E-2</v>
      </c>
      <c r="F284" s="31">
        <f t="shared" si="18"/>
        <v>8.4194660287341225</v>
      </c>
      <c r="G284" s="31">
        <f>(F284*Strategy!C$2)/100</f>
        <v>0.25258398086202372</v>
      </c>
      <c r="H284" s="41">
        <f t="shared" si="19"/>
        <v>8.6720500095961466</v>
      </c>
      <c r="J284" s="107"/>
      <c r="K284" s="108"/>
      <c r="L284" s="108"/>
      <c r="M284" s="109"/>
    </row>
    <row r="285" spans="1:13" x14ac:dyDescent="0.3">
      <c r="A285" s="28">
        <v>283</v>
      </c>
      <c r="B285" s="24">
        <f>Strategy!C$1</f>
        <v>5.0000000000000001E-3</v>
      </c>
      <c r="C285" s="51">
        <f>(B285*Strategy!C$2)/100</f>
        <v>1.4999999999999999E-4</v>
      </c>
      <c r="D285" s="52">
        <f t="shared" si="16"/>
        <v>5.1500000000000001E-3</v>
      </c>
      <c r="E285" s="53">
        <f t="shared" si="17"/>
        <v>4.744999999999984E-2</v>
      </c>
      <c r="F285" s="31">
        <f t="shared" si="18"/>
        <v>8.6720500095961466</v>
      </c>
      <c r="G285" s="31">
        <f>(F285*Strategy!C$2)/100</f>
        <v>0.26016150028788437</v>
      </c>
      <c r="H285" s="41">
        <f t="shared" si="19"/>
        <v>8.9322115098840307</v>
      </c>
      <c r="J285" s="107"/>
      <c r="K285" s="108"/>
      <c r="L285" s="108"/>
      <c r="M285" s="109"/>
    </row>
    <row r="286" spans="1:13" x14ac:dyDescent="0.3">
      <c r="A286" s="28">
        <v>284</v>
      </c>
      <c r="B286" s="24">
        <f>Strategy!C$1</f>
        <v>5.0000000000000001E-3</v>
      </c>
      <c r="C286" s="51">
        <f>(B286*Strategy!C$2)/100</f>
        <v>1.4999999999999999E-4</v>
      </c>
      <c r="D286" s="52">
        <f t="shared" si="16"/>
        <v>5.1500000000000001E-3</v>
      </c>
      <c r="E286" s="53">
        <f t="shared" si="17"/>
        <v>4.7599999999999837E-2</v>
      </c>
      <c r="F286" s="31">
        <f t="shared" si="18"/>
        <v>8.9322115098840307</v>
      </c>
      <c r="G286" s="31">
        <f>(F286*Strategy!C$2)/100</f>
        <v>0.26796634529652091</v>
      </c>
      <c r="H286" s="41">
        <f t="shared" si="19"/>
        <v>9.2001778551805522</v>
      </c>
      <c r="J286" s="107"/>
      <c r="K286" s="108"/>
      <c r="L286" s="108"/>
      <c r="M286" s="109"/>
    </row>
    <row r="287" spans="1:13" x14ac:dyDescent="0.3">
      <c r="A287" s="28">
        <v>285</v>
      </c>
      <c r="B287" s="24">
        <f>Strategy!C$1</f>
        <v>5.0000000000000001E-3</v>
      </c>
      <c r="C287" s="51">
        <f>(B287*Strategy!C$2)/100</f>
        <v>1.4999999999999999E-4</v>
      </c>
      <c r="D287" s="52">
        <f t="shared" si="16"/>
        <v>5.1500000000000001E-3</v>
      </c>
      <c r="E287" s="53">
        <f t="shared" si="17"/>
        <v>4.7749999999999834E-2</v>
      </c>
      <c r="F287" s="31">
        <f t="shared" si="18"/>
        <v>9.2001778551805522</v>
      </c>
      <c r="G287" s="31">
        <f>(F287*Strategy!C$2)/100</f>
        <v>0.27600533565541657</v>
      </c>
      <c r="H287" s="41">
        <f t="shared" si="19"/>
        <v>9.4761831908359682</v>
      </c>
      <c r="J287" s="107"/>
      <c r="K287" s="108"/>
      <c r="L287" s="108"/>
      <c r="M287" s="109"/>
    </row>
    <row r="288" spans="1:13" x14ac:dyDescent="0.3">
      <c r="A288" s="28">
        <v>286</v>
      </c>
      <c r="B288" s="24">
        <f>Strategy!C$1</f>
        <v>5.0000000000000001E-3</v>
      </c>
      <c r="C288" s="51">
        <f>(B288*Strategy!C$2)/100</f>
        <v>1.4999999999999999E-4</v>
      </c>
      <c r="D288" s="52">
        <f t="shared" si="16"/>
        <v>5.1500000000000001E-3</v>
      </c>
      <c r="E288" s="53">
        <f t="shared" si="17"/>
        <v>4.7899999999999832E-2</v>
      </c>
      <c r="F288" s="31">
        <f t="shared" si="18"/>
        <v>9.4761831908359682</v>
      </c>
      <c r="G288" s="31">
        <f>(F288*Strategy!C$2)/100</f>
        <v>0.28428549572507905</v>
      </c>
      <c r="H288" s="41">
        <f t="shared" si="19"/>
        <v>9.7604686865610475</v>
      </c>
      <c r="J288" s="107"/>
      <c r="K288" s="108"/>
      <c r="L288" s="108"/>
      <c r="M288" s="109"/>
    </row>
    <row r="289" spans="1:13" x14ac:dyDescent="0.3">
      <c r="A289" s="28">
        <v>287</v>
      </c>
      <c r="B289" s="24">
        <f>Strategy!C$1</f>
        <v>5.0000000000000001E-3</v>
      </c>
      <c r="C289" s="51">
        <f>(B289*Strategy!C$2)/100</f>
        <v>1.4999999999999999E-4</v>
      </c>
      <c r="D289" s="52">
        <f t="shared" si="16"/>
        <v>5.1500000000000001E-3</v>
      </c>
      <c r="E289" s="53">
        <f t="shared" si="17"/>
        <v>4.8049999999999829E-2</v>
      </c>
      <c r="F289" s="31">
        <f t="shared" si="18"/>
        <v>9.7604686865610475</v>
      </c>
      <c r="G289" s="31">
        <f>(F289*Strategy!C$2)/100</f>
        <v>0.2928140605968314</v>
      </c>
      <c r="H289" s="41">
        <f t="shared" si="19"/>
        <v>10.053282747157878</v>
      </c>
      <c r="J289" s="107"/>
      <c r="K289" s="108"/>
      <c r="L289" s="108"/>
      <c r="M289" s="109"/>
    </row>
    <row r="290" spans="1:13" x14ac:dyDescent="0.3">
      <c r="A290" s="28">
        <v>288</v>
      </c>
      <c r="B290" s="24">
        <f>Strategy!C$1</f>
        <v>5.0000000000000001E-3</v>
      </c>
      <c r="C290" s="51">
        <f>(B290*Strategy!C$2)/100</f>
        <v>1.4999999999999999E-4</v>
      </c>
      <c r="D290" s="52">
        <f t="shared" si="16"/>
        <v>5.1500000000000001E-3</v>
      </c>
      <c r="E290" s="53">
        <f t="shared" si="17"/>
        <v>4.8199999999999826E-2</v>
      </c>
      <c r="F290" s="31">
        <f t="shared" si="18"/>
        <v>10.053282747157878</v>
      </c>
      <c r="G290" s="31">
        <f>(F290*Strategy!C$2)/100</f>
        <v>0.3015984824147363</v>
      </c>
      <c r="H290" s="41">
        <f t="shared" si="19"/>
        <v>10.354881229572614</v>
      </c>
      <c r="J290" s="107"/>
      <c r="K290" s="108"/>
      <c r="L290" s="108"/>
      <c r="M290" s="109"/>
    </row>
    <row r="291" spans="1:13" x14ac:dyDescent="0.3">
      <c r="A291" s="28">
        <v>289</v>
      </c>
      <c r="B291" s="24">
        <f>Strategy!C$1</f>
        <v>5.0000000000000001E-3</v>
      </c>
      <c r="C291" s="51">
        <f>(B291*Strategy!C$2)/100</f>
        <v>1.4999999999999999E-4</v>
      </c>
      <c r="D291" s="52">
        <f t="shared" si="16"/>
        <v>5.1500000000000001E-3</v>
      </c>
      <c r="E291" s="53">
        <f t="shared" si="17"/>
        <v>4.8349999999999824E-2</v>
      </c>
      <c r="F291" s="31">
        <f t="shared" si="18"/>
        <v>10.354881229572614</v>
      </c>
      <c r="G291" s="31">
        <f>(F291*Strategy!C$2)/100</f>
        <v>0.31064643688717841</v>
      </c>
      <c r="H291" s="41">
        <f t="shared" si="19"/>
        <v>10.665527666459793</v>
      </c>
      <c r="J291" s="107"/>
      <c r="K291" s="108"/>
      <c r="L291" s="108"/>
      <c r="M291" s="109"/>
    </row>
    <row r="292" spans="1:13" x14ac:dyDescent="0.3">
      <c r="A292" s="28">
        <v>290</v>
      </c>
      <c r="B292" s="24">
        <f>Strategy!C$1</f>
        <v>5.0000000000000001E-3</v>
      </c>
      <c r="C292" s="51">
        <f>(B292*Strategy!C$2)/100</f>
        <v>1.4999999999999999E-4</v>
      </c>
      <c r="D292" s="52">
        <f t="shared" si="16"/>
        <v>5.1500000000000001E-3</v>
      </c>
      <c r="E292" s="53">
        <f t="shared" si="17"/>
        <v>4.8499999999999821E-2</v>
      </c>
      <c r="F292" s="31">
        <f t="shared" si="18"/>
        <v>10.665527666459793</v>
      </c>
      <c r="G292" s="31">
        <f>(F292*Strategy!C$2)/100</f>
        <v>0.31996582999379375</v>
      </c>
      <c r="H292" s="41">
        <f t="shared" si="19"/>
        <v>10.985493496453588</v>
      </c>
      <c r="J292" s="107"/>
      <c r="K292" s="108"/>
      <c r="L292" s="108"/>
      <c r="M292" s="109"/>
    </row>
    <row r="293" spans="1:13" x14ac:dyDescent="0.3">
      <c r="A293" s="28">
        <v>291</v>
      </c>
      <c r="B293" s="24">
        <f>Strategy!C$1</f>
        <v>5.0000000000000001E-3</v>
      </c>
      <c r="C293" s="51">
        <f>(B293*Strategy!C$2)/100</f>
        <v>1.4999999999999999E-4</v>
      </c>
      <c r="D293" s="52">
        <f t="shared" si="16"/>
        <v>5.1500000000000001E-3</v>
      </c>
      <c r="E293" s="53">
        <f t="shared" si="17"/>
        <v>4.8649999999999818E-2</v>
      </c>
      <c r="F293" s="31">
        <f t="shared" si="18"/>
        <v>10.985493496453588</v>
      </c>
      <c r="G293" s="31">
        <f>(F293*Strategy!C$2)/100</f>
        <v>0.32956480489360762</v>
      </c>
      <c r="H293" s="41">
        <f t="shared" si="19"/>
        <v>11.315058301347195</v>
      </c>
      <c r="J293" s="107"/>
      <c r="K293" s="108"/>
      <c r="L293" s="108"/>
      <c r="M293" s="109"/>
    </row>
    <row r="294" spans="1:13" x14ac:dyDescent="0.3">
      <c r="A294" s="28">
        <v>292</v>
      </c>
      <c r="B294" s="24">
        <f>Strategy!C$1</f>
        <v>5.0000000000000001E-3</v>
      </c>
      <c r="C294" s="51">
        <f>(B294*Strategy!C$2)/100</f>
        <v>1.4999999999999999E-4</v>
      </c>
      <c r="D294" s="52">
        <f t="shared" si="16"/>
        <v>5.1500000000000001E-3</v>
      </c>
      <c r="E294" s="53">
        <f t="shared" si="17"/>
        <v>4.8799999999999816E-2</v>
      </c>
      <c r="F294" s="31">
        <f t="shared" si="18"/>
        <v>11.315058301347195</v>
      </c>
      <c r="G294" s="31">
        <f>(F294*Strategy!C$2)/100</f>
        <v>0.33945174904041586</v>
      </c>
      <c r="H294" s="41">
        <f t="shared" si="19"/>
        <v>11.654510050387611</v>
      </c>
      <c r="J294" s="107"/>
      <c r="K294" s="108"/>
      <c r="L294" s="108"/>
      <c r="M294" s="109"/>
    </row>
    <row r="295" spans="1:13" x14ac:dyDescent="0.3">
      <c r="A295" s="28">
        <v>293</v>
      </c>
      <c r="B295" s="24">
        <f>Strategy!C$1</f>
        <v>5.0000000000000001E-3</v>
      </c>
      <c r="C295" s="51">
        <f>(B295*Strategy!C$2)/100</f>
        <v>1.4999999999999999E-4</v>
      </c>
      <c r="D295" s="52">
        <f t="shared" si="16"/>
        <v>5.1500000000000001E-3</v>
      </c>
      <c r="E295" s="53">
        <f t="shared" si="17"/>
        <v>4.8949999999999813E-2</v>
      </c>
      <c r="F295" s="31">
        <f t="shared" si="18"/>
        <v>11.654510050387611</v>
      </c>
      <c r="G295" s="31">
        <f>(F295*Strategy!C$2)/100</f>
        <v>0.3496353015116283</v>
      </c>
      <c r="H295" s="41">
        <f t="shared" si="19"/>
        <v>12.00414535189924</v>
      </c>
      <c r="J295" s="107"/>
      <c r="K295" s="108"/>
      <c r="L295" s="108"/>
      <c r="M295" s="109"/>
    </row>
    <row r="296" spans="1:13" x14ac:dyDescent="0.3">
      <c r="A296" s="28">
        <v>294</v>
      </c>
      <c r="B296" s="24">
        <f>Strategy!C$1</f>
        <v>5.0000000000000001E-3</v>
      </c>
      <c r="C296" s="51">
        <f>(B296*Strategy!C$2)/100</f>
        <v>1.4999999999999999E-4</v>
      </c>
      <c r="D296" s="52">
        <f t="shared" si="16"/>
        <v>5.1500000000000001E-3</v>
      </c>
      <c r="E296" s="53">
        <f t="shared" si="17"/>
        <v>4.909999999999981E-2</v>
      </c>
      <c r="F296" s="31">
        <f t="shared" si="18"/>
        <v>12.00414535189924</v>
      </c>
      <c r="G296" s="31">
        <f>(F296*Strategy!C$2)/100</f>
        <v>0.36012436055697722</v>
      </c>
      <c r="H296" s="41">
        <f t="shared" si="19"/>
        <v>12.364269712456217</v>
      </c>
      <c r="J296" s="107"/>
      <c r="K296" s="108"/>
      <c r="L296" s="108"/>
      <c r="M296" s="109"/>
    </row>
    <row r="297" spans="1:13" x14ac:dyDescent="0.3">
      <c r="A297" s="28">
        <v>295</v>
      </c>
      <c r="B297" s="24">
        <f>Strategy!C$1</f>
        <v>5.0000000000000001E-3</v>
      </c>
      <c r="C297" s="51">
        <f>(B297*Strategy!C$2)/100</f>
        <v>1.4999999999999999E-4</v>
      </c>
      <c r="D297" s="52">
        <f t="shared" si="16"/>
        <v>5.1500000000000001E-3</v>
      </c>
      <c r="E297" s="53">
        <f t="shared" si="17"/>
        <v>4.9249999999999808E-2</v>
      </c>
      <c r="F297" s="31">
        <f t="shared" si="18"/>
        <v>12.364269712456217</v>
      </c>
      <c r="G297" s="31">
        <f>(F297*Strategy!C$2)/100</f>
        <v>0.37092809137368649</v>
      </c>
      <c r="H297" s="41">
        <f t="shared" si="19"/>
        <v>12.735197803829903</v>
      </c>
      <c r="J297" s="107"/>
      <c r="K297" s="108"/>
      <c r="L297" s="108"/>
      <c r="M297" s="109"/>
    </row>
    <row r="298" spans="1:13" x14ac:dyDescent="0.3">
      <c r="A298" s="28">
        <v>296</v>
      </c>
      <c r="B298" s="24">
        <f>Strategy!C$1</f>
        <v>5.0000000000000001E-3</v>
      </c>
      <c r="C298" s="51">
        <f>(B298*Strategy!C$2)/100</f>
        <v>1.4999999999999999E-4</v>
      </c>
      <c r="D298" s="52">
        <f t="shared" si="16"/>
        <v>5.1500000000000001E-3</v>
      </c>
      <c r="E298" s="53">
        <f t="shared" si="17"/>
        <v>4.9399999999999805E-2</v>
      </c>
      <c r="F298" s="31">
        <f t="shared" si="18"/>
        <v>12.735197803829903</v>
      </c>
      <c r="G298" s="31">
        <f>(F298*Strategy!C$2)/100</f>
        <v>0.38205593411489708</v>
      </c>
      <c r="H298" s="41">
        <f t="shared" si="19"/>
        <v>13.1172537379448</v>
      </c>
      <c r="J298" s="107"/>
      <c r="K298" s="108"/>
      <c r="L298" s="108"/>
      <c r="M298" s="109"/>
    </row>
    <row r="299" spans="1:13" x14ac:dyDescent="0.3">
      <c r="A299" s="28">
        <v>297</v>
      </c>
      <c r="B299" s="24">
        <f>Strategy!C$1</f>
        <v>5.0000000000000001E-3</v>
      </c>
      <c r="C299" s="51">
        <f>(B299*Strategy!C$2)/100</f>
        <v>1.4999999999999999E-4</v>
      </c>
      <c r="D299" s="52">
        <f t="shared" si="16"/>
        <v>5.1500000000000001E-3</v>
      </c>
      <c r="E299" s="53">
        <f t="shared" si="17"/>
        <v>4.9549999999999803E-2</v>
      </c>
      <c r="F299" s="31">
        <f t="shared" si="18"/>
        <v>13.1172537379448</v>
      </c>
      <c r="G299" s="31">
        <f>(F299*Strategy!C$2)/100</f>
        <v>0.39351761213834402</v>
      </c>
      <c r="H299" s="41">
        <f t="shared" si="19"/>
        <v>13.510771350083145</v>
      </c>
      <c r="J299" s="107"/>
      <c r="K299" s="108"/>
      <c r="L299" s="108"/>
      <c r="M299" s="109"/>
    </row>
    <row r="300" spans="1:13" x14ac:dyDescent="0.3">
      <c r="A300" s="28">
        <v>298</v>
      </c>
      <c r="B300" s="24">
        <f>Strategy!C$1</f>
        <v>5.0000000000000001E-3</v>
      </c>
      <c r="C300" s="51">
        <f>(B300*Strategy!C$2)/100</f>
        <v>1.4999999999999999E-4</v>
      </c>
      <c r="D300" s="52">
        <f t="shared" si="16"/>
        <v>5.1500000000000001E-3</v>
      </c>
      <c r="E300" s="53">
        <f t="shared" si="17"/>
        <v>4.96999999999998E-2</v>
      </c>
      <c r="F300" s="31">
        <f t="shared" si="18"/>
        <v>13.510771350083145</v>
      </c>
      <c r="G300" s="31">
        <f>(F300*Strategy!C$2)/100</f>
        <v>0.40532314050249435</v>
      </c>
      <c r="H300" s="41">
        <f t="shared" si="19"/>
        <v>13.916094490585639</v>
      </c>
      <c r="J300" s="107"/>
      <c r="K300" s="108"/>
      <c r="L300" s="108"/>
      <c r="M300" s="109"/>
    </row>
    <row r="301" spans="1:13" ht="15" thickBot="1" x14ac:dyDescent="0.35">
      <c r="A301" s="28">
        <v>299</v>
      </c>
      <c r="B301" s="24">
        <f>Strategy!C$1</f>
        <v>5.0000000000000001E-3</v>
      </c>
      <c r="C301" s="51">
        <f>(B301*Strategy!C$2)/100</f>
        <v>1.4999999999999999E-4</v>
      </c>
      <c r="D301" s="52">
        <f t="shared" si="16"/>
        <v>5.1500000000000001E-3</v>
      </c>
      <c r="E301" s="53">
        <f t="shared" si="17"/>
        <v>4.9849999999999797E-2</v>
      </c>
      <c r="F301" s="31">
        <f t="shared" si="18"/>
        <v>13.916094490585639</v>
      </c>
      <c r="G301" s="31">
        <f>(F301*Strategy!C$2)/100</f>
        <v>0.4174828347175692</v>
      </c>
      <c r="H301" s="41">
        <f t="shared" si="19"/>
        <v>14.333577325303208</v>
      </c>
      <c r="J301" s="107"/>
      <c r="K301" s="108"/>
      <c r="L301" s="108"/>
      <c r="M301" s="109"/>
    </row>
    <row r="302" spans="1:13" s="71" customFormat="1" ht="15" thickBot="1" x14ac:dyDescent="0.35">
      <c r="A302" s="42">
        <v>300</v>
      </c>
      <c r="B302" s="67">
        <f>Strategy!C$1</f>
        <v>5.0000000000000001E-3</v>
      </c>
      <c r="C302" s="68">
        <f>(B302*Strategy!C$2)/100</f>
        <v>1.4999999999999999E-4</v>
      </c>
      <c r="D302" s="67">
        <f t="shared" si="16"/>
        <v>5.1500000000000001E-3</v>
      </c>
      <c r="E302" s="69">
        <f t="shared" si="17"/>
        <v>4.9999999999999795E-2</v>
      </c>
      <c r="F302" s="67">
        <f t="shared" si="18"/>
        <v>14.333577325303208</v>
      </c>
      <c r="G302" s="67">
        <f>(F302*Strategy!C$2)/100</f>
        <v>0.43000731975909623</v>
      </c>
      <c r="H302" s="70">
        <f t="shared" si="19"/>
        <v>14.763584645062304</v>
      </c>
      <c r="I302" s="197">
        <v>1</v>
      </c>
      <c r="J302" s="107"/>
      <c r="K302" s="108"/>
      <c r="L302" s="108"/>
      <c r="M302" s="109"/>
    </row>
    <row r="303" spans="1:13" x14ac:dyDescent="0.3">
      <c r="A303" s="28">
        <v>301</v>
      </c>
      <c r="B303" s="24">
        <f>Strategy!C$1</f>
        <v>5.0000000000000001E-3</v>
      </c>
      <c r="C303" s="51">
        <f>(B303*Strategy!C$2)/100</f>
        <v>1.4999999999999999E-4</v>
      </c>
      <c r="D303" s="52">
        <f t="shared" si="16"/>
        <v>5.1500000000000001E-3</v>
      </c>
      <c r="E303" s="53">
        <f t="shared" si="17"/>
        <v>5.0149999999999792E-2</v>
      </c>
      <c r="F303" s="31">
        <f t="shared" si="18"/>
        <v>13.763584645062304</v>
      </c>
      <c r="G303" s="31">
        <f>(F303*Strategy!C$2)/100</f>
        <v>0.41290753935186914</v>
      </c>
      <c r="H303" s="41">
        <f t="shared" si="19"/>
        <v>14.176492184414172</v>
      </c>
      <c r="J303" s="107"/>
      <c r="K303" s="108"/>
      <c r="L303" s="108"/>
      <c r="M303" s="109"/>
    </row>
    <row r="304" spans="1:13" x14ac:dyDescent="0.3">
      <c r="A304" s="28">
        <v>302</v>
      </c>
      <c r="B304" s="24">
        <f>Strategy!C$1</f>
        <v>5.0000000000000001E-3</v>
      </c>
      <c r="C304" s="51">
        <f>(B304*Strategy!C$2)/100</f>
        <v>1.4999999999999999E-4</v>
      </c>
      <c r="D304" s="52">
        <f t="shared" si="16"/>
        <v>5.1500000000000001E-3</v>
      </c>
      <c r="E304" s="53">
        <f t="shared" si="17"/>
        <v>5.0299999999999789E-2</v>
      </c>
      <c r="F304" s="31">
        <f t="shared" si="18"/>
        <v>14.176492184414172</v>
      </c>
      <c r="G304" s="31">
        <f>(F304*Strategy!C$2)/100</f>
        <v>0.42529476553242518</v>
      </c>
      <c r="H304" s="41">
        <f t="shared" si="19"/>
        <v>14.601786949946598</v>
      </c>
      <c r="J304" s="107"/>
      <c r="K304" s="108"/>
      <c r="L304" s="108"/>
      <c r="M304" s="109"/>
    </row>
    <row r="305" spans="1:13" x14ac:dyDescent="0.3">
      <c r="A305" s="28">
        <v>303</v>
      </c>
      <c r="B305" s="24">
        <f>Strategy!C$1</f>
        <v>5.0000000000000001E-3</v>
      </c>
      <c r="C305" s="51">
        <f>(B305*Strategy!C$2)/100</f>
        <v>1.4999999999999999E-4</v>
      </c>
      <c r="D305" s="52">
        <f t="shared" si="16"/>
        <v>5.1500000000000001E-3</v>
      </c>
      <c r="E305" s="53">
        <f t="shared" si="17"/>
        <v>5.0449999999999787E-2</v>
      </c>
      <c r="F305" s="31">
        <f t="shared" si="18"/>
        <v>14.601786949946598</v>
      </c>
      <c r="G305" s="31">
        <f>(F305*Strategy!C$2)/100</f>
        <v>0.43805360849839792</v>
      </c>
      <c r="H305" s="41">
        <f t="shared" si="19"/>
        <v>15.039840558444997</v>
      </c>
      <c r="J305" s="107"/>
      <c r="K305" s="108"/>
      <c r="L305" s="108"/>
      <c r="M305" s="109"/>
    </row>
    <row r="306" spans="1:13" x14ac:dyDescent="0.3">
      <c r="A306" s="28">
        <v>304</v>
      </c>
      <c r="B306" s="24">
        <f>Strategy!C$1</f>
        <v>5.0000000000000001E-3</v>
      </c>
      <c r="C306" s="51">
        <f>(B306*Strategy!C$2)/100</f>
        <v>1.4999999999999999E-4</v>
      </c>
      <c r="D306" s="52">
        <f t="shared" si="16"/>
        <v>5.1500000000000001E-3</v>
      </c>
      <c r="E306" s="53">
        <f t="shared" si="17"/>
        <v>5.0599999999999784E-2</v>
      </c>
      <c r="F306" s="31">
        <f t="shared" si="18"/>
        <v>15.039840558444997</v>
      </c>
      <c r="G306" s="31">
        <f>(F306*Strategy!C$2)/100</f>
        <v>0.45119521675334995</v>
      </c>
      <c r="H306" s="41">
        <f t="shared" si="19"/>
        <v>15.491035775198347</v>
      </c>
      <c r="J306" s="107"/>
      <c r="K306" s="108"/>
      <c r="L306" s="108"/>
      <c r="M306" s="109"/>
    </row>
    <row r="307" spans="1:13" x14ac:dyDescent="0.3">
      <c r="A307" s="28">
        <v>305</v>
      </c>
      <c r="B307" s="24">
        <f>Strategy!C$1</f>
        <v>5.0000000000000001E-3</v>
      </c>
      <c r="C307" s="51">
        <f>(B307*Strategy!C$2)/100</f>
        <v>1.4999999999999999E-4</v>
      </c>
      <c r="D307" s="52">
        <f t="shared" si="16"/>
        <v>5.1500000000000001E-3</v>
      </c>
      <c r="E307" s="53">
        <f t="shared" si="17"/>
        <v>5.0749999999999781E-2</v>
      </c>
      <c r="F307" s="31">
        <f t="shared" si="18"/>
        <v>15.491035775198347</v>
      </c>
      <c r="G307" s="31">
        <f>(F307*Strategy!C$2)/100</f>
        <v>0.46473107325595037</v>
      </c>
      <c r="H307" s="41">
        <f t="shared" si="19"/>
        <v>15.955766848454298</v>
      </c>
      <c r="J307" s="107"/>
      <c r="K307" s="108"/>
      <c r="L307" s="108"/>
      <c r="M307" s="109"/>
    </row>
    <row r="308" spans="1:13" x14ac:dyDescent="0.3">
      <c r="A308" s="28">
        <v>306</v>
      </c>
      <c r="B308" s="24">
        <f>Strategy!C$1</f>
        <v>5.0000000000000001E-3</v>
      </c>
      <c r="C308" s="51">
        <f>(B308*Strategy!C$2)/100</f>
        <v>1.4999999999999999E-4</v>
      </c>
      <c r="D308" s="52">
        <f t="shared" si="16"/>
        <v>5.1500000000000001E-3</v>
      </c>
      <c r="E308" s="53">
        <f t="shared" si="17"/>
        <v>5.0899999999999779E-2</v>
      </c>
      <c r="F308" s="31">
        <f t="shared" si="18"/>
        <v>15.955766848454298</v>
      </c>
      <c r="G308" s="31">
        <f>(F308*Strategy!C$2)/100</f>
        <v>0.47867300545362895</v>
      </c>
      <c r="H308" s="41">
        <f t="shared" si="19"/>
        <v>16.434439853907925</v>
      </c>
      <c r="J308" s="107"/>
      <c r="K308" s="108"/>
      <c r="L308" s="108"/>
      <c r="M308" s="109"/>
    </row>
    <row r="309" spans="1:13" x14ac:dyDescent="0.3">
      <c r="A309" s="28">
        <v>307</v>
      </c>
      <c r="B309" s="24">
        <f>Strategy!C$1</f>
        <v>5.0000000000000001E-3</v>
      </c>
      <c r="C309" s="51">
        <f>(B309*Strategy!C$2)/100</f>
        <v>1.4999999999999999E-4</v>
      </c>
      <c r="D309" s="52">
        <f t="shared" si="16"/>
        <v>5.1500000000000001E-3</v>
      </c>
      <c r="E309" s="53">
        <f t="shared" si="17"/>
        <v>5.1049999999999776E-2</v>
      </c>
      <c r="F309" s="31">
        <f t="shared" si="18"/>
        <v>16.434439853907925</v>
      </c>
      <c r="G309" s="31">
        <f>(F309*Strategy!C$2)/100</f>
        <v>0.49303319561723774</v>
      </c>
      <c r="H309" s="41">
        <f t="shared" si="19"/>
        <v>16.927473049525162</v>
      </c>
      <c r="J309" s="107"/>
      <c r="K309" s="108"/>
      <c r="L309" s="108"/>
      <c r="M309" s="109"/>
    </row>
    <row r="310" spans="1:13" x14ac:dyDescent="0.3">
      <c r="A310" s="28">
        <v>308</v>
      </c>
      <c r="B310" s="24">
        <f>Strategy!C$1</f>
        <v>5.0000000000000001E-3</v>
      </c>
      <c r="C310" s="51">
        <f>(B310*Strategy!C$2)/100</f>
        <v>1.4999999999999999E-4</v>
      </c>
      <c r="D310" s="52">
        <f t="shared" si="16"/>
        <v>5.1500000000000001E-3</v>
      </c>
      <c r="E310" s="53">
        <f t="shared" si="17"/>
        <v>5.1199999999999773E-2</v>
      </c>
      <c r="F310" s="31">
        <f t="shared" si="18"/>
        <v>16.927473049525162</v>
      </c>
      <c r="G310" s="31">
        <f>(F310*Strategy!C$2)/100</f>
        <v>0.50782419148575486</v>
      </c>
      <c r="H310" s="41">
        <f t="shared" si="19"/>
        <v>17.435297241010918</v>
      </c>
      <c r="J310" s="107"/>
      <c r="K310" s="108"/>
      <c r="L310" s="108"/>
      <c r="M310" s="109"/>
    </row>
    <row r="311" spans="1:13" ht="15" thickBot="1" x14ac:dyDescent="0.35">
      <c r="A311" s="28">
        <v>309</v>
      </c>
      <c r="B311" s="24">
        <f>Strategy!C$1</f>
        <v>5.0000000000000001E-3</v>
      </c>
      <c r="C311" s="51">
        <f>(B311*Strategy!C$2)/100</f>
        <v>1.4999999999999999E-4</v>
      </c>
      <c r="D311" s="52">
        <f t="shared" si="16"/>
        <v>5.1500000000000001E-3</v>
      </c>
      <c r="E311" s="53">
        <f t="shared" si="17"/>
        <v>5.1349999999999771E-2</v>
      </c>
      <c r="F311" s="31">
        <f t="shared" si="18"/>
        <v>17.435297241010918</v>
      </c>
      <c r="G311" s="31">
        <f>(F311*Strategy!C$2)/100</f>
        <v>0.5230589172303276</v>
      </c>
      <c r="H311" s="41">
        <f t="shared" si="19"/>
        <v>17.958356158241244</v>
      </c>
      <c r="J311" s="107"/>
      <c r="K311" s="108"/>
      <c r="L311" s="108"/>
      <c r="M311" s="109"/>
    </row>
    <row r="312" spans="1:13" s="59" customFormat="1" ht="15" thickBot="1" x14ac:dyDescent="0.35">
      <c r="A312" s="54">
        <v>310</v>
      </c>
      <c r="B312" s="55">
        <f>Strategy!C$1</f>
        <v>5.0000000000000001E-3</v>
      </c>
      <c r="C312" s="56">
        <f>(B312*Strategy!C$2)/100</f>
        <v>1.4999999999999999E-4</v>
      </c>
      <c r="D312" s="55">
        <f t="shared" si="16"/>
        <v>5.1500000000000001E-3</v>
      </c>
      <c r="E312" s="57">
        <f t="shared" si="17"/>
        <v>5.1499999999999768E-2</v>
      </c>
      <c r="F312" s="55">
        <f t="shared" si="18"/>
        <v>17.958356158241244</v>
      </c>
      <c r="G312" s="55">
        <f>(F312*Strategy!C$2)/100</f>
        <v>0.53875068474723731</v>
      </c>
      <c r="H312" s="58">
        <f t="shared" si="19"/>
        <v>18.497106842988483</v>
      </c>
      <c r="I312" s="195">
        <v>2</v>
      </c>
      <c r="J312" s="107"/>
      <c r="K312" s="108"/>
      <c r="L312" s="108"/>
      <c r="M312" s="109"/>
    </row>
    <row r="313" spans="1:13" x14ac:dyDescent="0.3">
      <c r="A313" s="28">
        <v>311</v>
      </c>
      <c r="B313" s="24">
        <f>Strategy!C$1</f>
        <v>5.0000000000000001E-3</v>
      </c>
      <c r="C313" s="51">
        <f>(B313*Strategy!C$2)/100</f>
        <v>1.4999999999999999E-4</v>
      </c>
      <c r="D313" s="52">
        <f t="shared" si="16"/>
        <v>5.1500000000000001E-3</v>
      </c>
      <c r="E313" s="53">
        <f t="shared" si="17"/>
        <v>5.1649999999999766E-2</v>
      </c>
      <c r="F313" s="31">
        <f t="shared" si="18"/>
        <v>16.497106842988483</v>
      </c>
      <c r="G313" s="31">
        <f>(F313*Strategy!C$2)/100</f>
        <v>0.49491320528965443</v>
      </c>
      <c r="H313" s="41">
        <f t="shared" si="19"/>
        <v>16.992020048278139</v>
      </c>
      <c r="J313" s="107"/>
      <c r="K313" s="108"/>
      <c r="L313" s="108"/>
      <c r="M313" s="109"/>
    </row>
    <row r="314" spans="1:13" x14ac:dyDescent="0.3">
      <c r="A314" s="28">
        <v>312</v>
      </c>
      <c r="B314" s="24">
        <f>Strategy!C$1</f>
        <v>5.0000000000000001E-3</v>
      </c>
      <c r="C314" s="51">
        <f>(B314*Strategy!C$2)/100</f>
        <v>1.4999999999999999E-4</v>
      </c>
      <c r="D314" s="52">
        <f t="shared" si="16"/>
        <v>5.1500000000000001E-3</v>
      </c>
      <c r="E314" s="53">
        <f t="shared" si="17"/>
        <v>5.1799999999999763E-2</v>
      </c>
      <c r="F314" s="31">
        <f t="shared" si="18"/>
        <v>16.992020048278139</v>
      </c>
      <c r="G314" s="31">
        <f>(F314*Strategy!C$2)/100</f>
        <v>0.50976060144834423</v>
      </c>
      <c r="H314" s="41">
        <f t="shared" si="19"/>
        <v>17.501780649726484</v>
      </c>
      <c r="J314" s="107"/>
      <c r="K314" s="108"/>
      <c r="L314" s="108"/>
      <c r="M314" s="109"/>
    </row>
    <row r="315" spans="1:13" x14ac:dyDescent="0.3">
      <c r="A315" s="28">
        <v>313</v>
      </c>
      <c r="B315" s="24">
        <f>Strategy!C$1</f>
        <v>5.0000000000000001E-3</v>
      </c>
      <c r="C315" s="51">
        <f>(B315*Strategy!C$2)/100</f>
        <v>1.4999999999999999E-4</v>
      </c>
      <c r="D315" s="52">
        <f t="shared" si="16"/>
        <v>5.1500000000000001E-3</v>
      </c>
      <c r="E315" s="53">
        <f t="shared" si="17"/>
        <v>5.194999999999976E-2</v>
      </c>
      <c r="F315" s="31">
        <f t="shared" si="18"/>
        <v>17.501780649726484</v>
      </c>
      <c r="G315" s="31">
        <f>(F315*Strategy!C$2)/100</f>
        <v>0.52505341949179452</v>
      </c>
      <c r="H315" s="41">
        <f t="shared" si="19"/>
        <v>18.026834069218278</v>
      </c>
      <c r="J315" s="107"/>
      <c r="K315" s="108"/>
      <c r="L315" s="108"/>
      <c r="M315" s="109"/>
    </row>
    <row r="316" spans="1:13" x14ac:dyDescent="0.3">
      <c r="A316" s="28">
        <v>314</v>
      </c>
      <c r="B316" s="24">
        <f>Strategy!C$1</f>
        <v>5.0000000000000001E-3</v>
      </c>
      <c r="C316" s="51">
        <f>(B316*Strategy!C$2)/100</f>
        <v>1.4999999999999999E-4</v>
      </c>
      <c r="D316" s="52">
        <f t="shared" si="16"/>
        <v>5.1500000000000001E-3</v>
      </c>
      <c r="E316" s="53">
        <f t="shared" si="17"/>
        <v>5.2099999999999758E-2</v>
      </c>
      <c r="F316" s="31">
        <f t="shared" si="18"/>
        <v>18.026834069218278</v>
      </c>
      <c r="G316" s="31">
        <f>(F316*Strategy!C$2)/100</f>
        <v>0.54080502207654835</v>
      </c>
      <c r="H316" s="41">
        <f t="shared" si="19"/>
        <v>18.567639091294826</v>
      </c>
      <c r="J316" s="107"/>
      <c r="K316" s="108"/>
      <c r="L316" s="108"/>
      <c r="M316" s="109"/>
    </row>
    <row r="317" spans="1:13" x14ac:dyDescent="0.3">
      <c r="A317" s="28">
        <v>315</v>
      </c>
      <c r="B317" s="24">
        <f>Strategy!C$1</f>
        <v>5.0000000000000001E-3</v>
      </c>
      <c r="C317" s="51">
        <f>(B317*Strategy!C$2)/100</f>
        <v>1.4999999999999999E-4</v>
      </c>
      <c r="D317" s="52">
        <f t="shared" si="16"/>
        <v>5.1500000000000001E-3</v>
      </c>
      <c r="E317" s="53">
        <f t="shared" si="17"/>
        <v>5.2249999999999755E-2</v>
      </c>
      <c r="F317" s="31">
        <f t="shared" si="18"/>
        <v>18.567639091294826</v>
      </c>
      <c r="G317" s="31">
        <f>(F317*Strategy!C$2)/100</f>
        <v>0.55702917273884478</v>
      </c>
      <c r="H317" s="41">
        <f t="shared" si="19"/>
        <v>19.124668264033669</v>
      </c>
      <c r="J317" s="107"/>
      <c r="K317" s="108"/>
      <c r="L317" s="108"/>
      <c r="M317" s="109"/>
    </row>
    <row r="318" spans="1:13" x14ac:dyDescent="0.3">
      <c r="A318" s="28">
        <v>316</v>
      </c>
      <c r="B318" s="24">
        <f>Strategy!C$1</f>
        <v>5.0000000000000001E-3</v>
      </c>
      <c r="C318" s="51">
        <f>(B318*Strategy!C$2)/100</f>
        <v>1.4999999999999999E-4</v>
      </c>
      <c r="D318" s="52">
        <f t="shared" si="16"/>
        <v>5.1500000000000001E-3</v>
      </c>
      <c r="E318" s="53">
        <f t="shared" si="17"/>
        <v>5.2399999999999752E-2</v>
      </c>
      <c r="F318" s="31">
        <f t="shared" si="18"/>
        <v>19.124668264033669</v>
      </c>
      <c r="G318" s="31">
        <f>(F318*Strategy!C$2)/100</f>
        <v>0.57374004792101008</v>
      </c>
      <c r="H318" s="41">
        <f t="shared" si="19"/>
        <v>19.69840831195468</v>
      </c>
      <c r="J318" s="107"/>
      <c r="K318" s="108"/>
      <c r="L318" s="108"/>
      <c r="M318" s="109"/>
    </row>
    <row r="319" spans="1:13" x14ac:dyDescent="0.3">
      <c r="A319" s="28">
        <v>317</v>
      </c>
      <c r="B319" s="24">
        <f>Strategy!C$1</f>
        <v>5.0000000000000001E-3</v>
      </c>
      <c r="C319" s="51">
        <f>(B319*Strategy!C$2)/100</f>
        <v>1.4999999999999999E-4</v>
      </c>
      <c r="D319" s="52">
        <f t="shared" si="16"/>
        <v>5.1500000000000001E-3</v>
      </c>
      <c r="E319" s="53">
        <f t="shared" si="17"/>
        <v>5.254999999999975E-2</v>
      </c>
      <c r="F319" s="31">
        <f t="shared" si="18"/>
        <v>19.69840831195468</v>
      </c>
      <c r="G319" s="31">
        <f>(F319*Strategy!C$2)/100</f>
        <v>0.59095224935864044</v>
      </c>
      <c r="H319" s="41">
        <f t="shared" si="19"/>
        <v>20.28936056131332</v>
      </c>
      <c r="J319" s="107"/>
      <c r="K319" s="108"/>
      <c r="L319" s="108"/>
      <c r="M319" s="109"/>
    </row>
    <row r="320" spans="1:13" x14ac:dyDescent="0.3">
      <c r="A320" s="28">
        <v>318</v>
      </c>
      <c r="B320" s="24">
        <f>Strategy!C$1</f>
        <v>5.0000000000000001E-3</v>
      </c>
      <c r="C320" s="51">
        <f>(B320*Strategy!C$2)/100</f>
        <v>1.4999999999999999E-4</v>
      </c>
      <c r="D320" s="52">
        <f t="shared" si="16"/>
        <v>5.1500000000000001E-3</v>
      </c>
      <c r="E320" s="53">
        <f t="shared" si="17"/>
        <v>5.2699999999999747E-2</v>
      </c>
      <c r="F320" s="31">
        <f t="shared" si="18"/>
        <v>20.28936056131332</v>
      </c>
      <c r="G320" s="31">
        <f>(F320*Strategy!C$2)/100</f>
        <v>0.60868081683939967</v>
      </c>
      <c r="H320" s="41">
        <f t="shared" si="19"/>
        <v>20.898041378152719</v>
      </c>
      <c r="J320" s="107"/>
      <c r="K320" s="108"/>
      <c r="L320" s="108"/>
      <c r="M320" s="109"/>
    </row>
    <row r="321" spans="1:13" x14ac:dyDescent="0.3">
      <c r="A321" s="28">
        <v>319</v>
      </c>
      <c r="B321" s="24">
        <f>Strategy!C$1</f>
        <v>5.0000000000000001E-3</v>
      </c>
      <c r="C321" s="51">
        <f>(B321*Strategy!C$2)/100</f>
        <v>1.4999999999999999E-4</v>
      </c>
      <c r="D321" s="52">
        <f t="shared" si="16"/>
        <v>5.1500000000000001E-3</v>
      </c>
      <c r="E321" s="53">
        <f t="shared" si="17"/>
        <v>5.2849999999999744E-2</v>
      </c>
      <c r="F321" s="31">
        <f t="shared" si="18"/>
        <v>20.898041378152719</v>
      </c>
      <c r="G321" s="31">
        <f>(F321*Strategy!C$2)/100</f>
        <v>0.62694124134458162</v>
      </c>
      <c r="H321" s="41">
        <f t="shared" si="19"/>
        <v>21.524982619497301</v>
      </c>
      <c r="J321" s="107"/>
      <c r="K321" s="108"/>
      <c r="L321" s="108"/>
      <c r="M321" s="109"/>
    </row>
    <row r="322" spans="1:13" x14ac:dyDescent="0.3">
      <c r="A322" s="28">
        <v>320</v>
      </c>
      <c r="B322" s="24">
        <f>Strategy!C$1</f>
        <v>5.0000000000000001E-3</v>
      </c>
      <c r="C322" s="51">
        <f>(B322*Strategy!C$2)/100</f>
        <v>1.4999999999999999E-4</v>
      </c>
      <c r="D322" s="52">
        <f t="shared" si="16"/>
        <v>5.1500000000000001E-3</v>
      </c>
      <c r="E322" s="53">
        <f t="shared" si="17"/>
        <v>5.2999999999999742E-2</v>
      </c>
      <c r="F322" s="31">
        <f t="shared" si="18"/>
        <v>21.524982619497301</v>
      </c>
      <c r="G322" s="31">
        <f>(F322*Strategy!C$2)/100</f>
        <v>0.64574947858491893</v>
      </c>
      <c r="H322" s="41">
        <f t="shared" si="19"/>
        <v>22.170732098082219</v>
      </c>
      <c r="J322" s="107"/>
      <c r="K322" s="108"/>
      <c r="L322" s="108"/>
      <c r="M322" s="109"/>
    </row>
    <row r="323" spans="1:13" x14ac:dyDescent="0.3">
      <c r="A323" s="28">
        <v>321</v>
      </c>
      <c r="B323" s="24">
        <f>Strategy!C$1</f>
        <v>5.0000000000000001E-3</v>
      </c>
      <c r="C323" s="51">
        <f>(B323*Strategy!C$2)/100</f>
        <v>1.4999999999999999E-4</v>
      </c>
      <c r="D323" s="52">
        <f t="shared" si="16"/>
        <v>5.1500000000000001E-3</v>
      </c>
      <c r="E323" s="53">
        <f t="shared" si="17"/>
        <v>5.3149999999999739E-2</v>
      </c>
      <c r="F323" s="31">
        <f t="shared" si="18"/>
        <v>22.170732098082219</v>
      </c>
      <c r="G323" s="31">
        <f>(F323*Strategy!C$2)/100</f>
        <v>0.6651219629424665</v>
      </c>
      <c r="H323" s="41">
        <f t="shared" si="19"/>
        <v>22.835854061024687</v>
      </c>
      <c r="J323" s="107"/>
      <c r="K323" s="108"/>
      <c r="L323" s="108"/>
      <c r="M323" s="109"/>
    </row>
    <row r="324" spans="1:13" x14ac:dyDescent="0.3">
      <c r="A324" s="28">
        <v>322</v>
      </c>
      <c r="B324" s="24">
        <f>Strategy!C$1</f>
        <v>5.0000000000000001E-3</v>
      </c>
      <c r="C324" s="51">
        <f>(B324*Strategy!C$2)/100</f>
        <v>1.4999999999999999E-4</v>
      </c>
      <c r="D324" s="52">
        <f t="shared" si="16"/>
        <v>5.1500000000000001E-3</v>
      </c>
      <c r="E324" s="53">
        <f t="shared" si="17"/>
        <v>5.3299999999999736E-2</v>
      </c>
      <c r="F324" s="31">
        <f t="shared" si="18"/>
        <v>22.835854061024687</v>
      </c>
      <c r="G324" s="31">
        <f>(F324*Strategy!C$2)/100</f>
        <v>0.68507562183074056</v>
      </c>
      <c r="H324" s="41">
        <f t="shared" si="19"/>
        <v>23.520929682855428</v>
      </c>
      <c r="J324" s="107"/>
      <c r="K324" s="108"/>
      <c r="L324" s="108"/>
      <c r="M324" s="109"/>
    </row>
    <row r="325" spans="1:13" x14ac:dyDescent="0.3">
      <c r="A325" s="28">
        <v>323</v>
      </c>
      <c r="B325" s="24">
        <f>Strategy!C$1</f>
        <v>5.0000000000000001E-3</v>
      </c>
      <c r="C325" s="51">
        <f>(B325*Strategy!C$2)/100</f>
        <v>1.4999999999999999E-4</v>
      </c>
      <c r="D325" s="52">
        <f t="shared" ref="D325:D367" si="20">B325+C325</f>
        <v>5.1500000000000001E-3</v>
      </c>
      <c r="E325" s="53">
        <f t="shared" ref="E325:E367" si="21">C325+E324</f>
        <v>5.3449999999999734E-2</v>
      </c>
      <c r="F325" s="31">
        <f t="shared" ref="F325:F367" si="22">H324-I324</f>
        <v>23.520929682855428</v>
      </c>
      <c r="G325" s="31">
        <f>(F325*Strategy!C$2)/100</f>
        <v>0.70562789048566288</v>
      </c>
      <c r="H325" s="41">
        <f t="shared" ref="H325:H367" si="23">F325+G325</f>
        <v>24.22655757334109</v>
      </c>
      <c r="J325" s="107"/>
      <c r="K325" s="108"/>
      <c r="L325" s="108"/>
      <c r="M325" s="109"/>
    </row>
    <row r="326" spans="1:13" x14ac:dyDescent="0.3">
      <c r="A326" s="28">
        <v>324</v>
      </c>
      <c r="B326" s="24">
        <f>Strategy!C$1</f>
        <v>5.0000000000000001E-3</v>
      </c>
      <c r="C326" s="51">
        <f>(B326*Strategy!C$2)/100</f>
        <v>1.4999999999999999E-4</v>
      </c>
      <c r="D326" s="52">
        <f t="shared" si="20"/>
        <v>5.1500000000000001E-3</v>
      </c>
      <c r="E326" s="53">
        <f t="shared" si="21"/>
        <v>5.3599999999999731E-2</v>
      </c>
      <c r="F326" s="31">
        <f t="shared" si="22"/>
        <v>24.22655757334109</v>
      </c>
      <c r="G326" s="31">
        <f>(F326*Strategy!C$2)/100</f>
        <v>0.72679672720023258</v>
      </c>
      <c r="H326" s="41">
        <f t="shared" si="23"/>
        <v>24.953354300541321</v>
      </c>
      <c r="J326" s="107"/>
      <c r="K326" s="108"/>
      <c r="L326" s="108"/>
      <c r="M326" s="109"/>
    </row>
    <row r="327" spans="1:13" x14ac:dyDescent="0.3">
      <c r="A327" s="28">
        <v>325</v>
      </c>
      <c r="B327" s="24">
        <f>Strategy!C$1</f>
        <v>5.0000000000000001E-3</v>
      </c>
      <c r="C327" s="51">
        <f>(B327*Strategy!C$2)/100</f>
        <v>1.4999999999999999E-4</v>
      </c>
      <c r="D327" s="52">
        <f t="shared" si="20"/>
        <v>5.1500000000000001E-3</v>
      </c>
      <c r="E327" s="53">
        <f t="shared" si="21"/>
        <v>5.3749999999999729E-2</v>
      </c>
      <c r="F327" s="31">
        <f t="shared" si="22"/>
        <v>24.953354300541321</v>
      </c>
      <c r="G327" s="31">
        <f>(F327*Strategy!C$2)/100</f>
        <v>0.74860062901623958</v>
      </c>
      <c r="H327" s="41">
        <f t="shared" si="23"/>
        <v>25.701954929557559</v>
      </c>
      <c r="J327" s="107"/>
      <c r="K327" s="108"/>
      <c r="L327" s="108"/>
      <c r="M327" s="109"/>
    </row>
    <row r="328" spans="1:13" x14ac:dyDescent="0.3">
      <c r="A328" s="28">
        <v>326</v>
      </c>
      <c r="B328" s="24">
        <f>Strategy!C$1</f>
        <v>5.0000000000000001E-3</v>
      </c>
      <c r="C328" s="51">
        <f>(B328*Strategy!C$2)/100</f>
        <v>1.4999999999999999E-4</v>
      </c>
      <c r="D328" s="52">
        <f t="shared" si="20"/>
        <v>5.1500000000000001E-3</v>
      </c>
      <c r="E328" s="53">
        <f t="shared" si="21"/>
        <v>5.3899999999999726E-2</v>
      </c>
      <c r="F328" s="31">
        <f t="shared" si="22"/>
        <v>25.701954929557559</v>
      </c>
      <c r="G328" s="31">
        <f>(F328*Strategy!C$2)/100</f>
        <v>0.77105864788672673</v>
      </c>
      <c r="H328" s="41">
        <f t="shared" si="23"/>
        <v>26.473013577444284</v>
      </c>
      <c r="J328" s="107"/>
      <c r="K328" s="108"/>
      <c r="L328" s="108"/>
      <c r="M328" s="109"/>
    </row>
    <row r="329" spans="1:13" x14ac:dyDescent="0.3">
      <c r="A329" s="28">
        <v>327</v>
      </c>
      <c r="B329" s="24">
        <f>Strategy!C$1</f>
        <v>5.0000000000000001E-3</v>
      </c>
      <c r="C329" s="51">
        <f>(B329*Strategy!C$2)/100</f>
        <v>1.4999999999999999E-4</v>
      </c>
      <c r="D329" s="52">
        <f t="shared" si="20"/>
        <v>5.1500000000000001E-3</v>
      </c>
      <c r="E329" s="53">
        <f t="shared" si="21"/>
        <v>5.4049999999999723E-2</v>
      </c>
      <c r="F329" s="31">
        <f t="shared" si="22"/>
        <v>26.473013577444284</v>
      </c>
      <c r="G329" s="31">
        <f>(F329*Strategy!C$2)/100</f>
        <v>0.79419040732332857</v>
      </c>
      <c r="H329" s="41">
        <f t="shared" si="23"/>
        <v>27.267203984767612</v>
      </c>
      <c r="J329" s="107"/>
      <c r="K329" s="108"/>
      <c r="L329" s="108"/>
      <c r="M329" s="109"/>
    </row>
    <row r="330" spans="1:13" x14ac:dyDescent="0.3">
      <c r="A330" s="28">
        <v>328</v>
      </c>
      <c r="B330" s="24">
        <f>Strategy!C$1</f>
        <v>5.0000000000000001E-3</v>
      </c>
      <c r="C330" s="51">
        <f>(B330*Strategy!C$2)/100</f>
        <v>1.4999999999999999E-4</v>
      </c>
      <c r="D330" s="52">
        <f t="shared" si="20"/>
        <v>5.1500000000000001E-3</v>
      </c>
      <c r="E330" s="53">
        <f t="shared" si="21"/>
        <v>5.4199999999999721E-2</v>
      </c>
      <c r="F330" s="31">
        <f t="shared" si="22"/>
        <v>27.267203984767612</v>
      </c>
      <c r="G330" s="31">
        <f>(F330*Strategy!C$2)/100</f>
        <v>0.81801611954302844</v>
      </c>
      <c r="H330" s="41">
        <f t="shared" si="23"/>
        <v>28.08522010431064</v>
      </c>
      <c r="J330" s="107"/>
      <c r="K330" s="108"/>
      <c r="L330" s="108"/>
      <c r="M330" s="109"/>
    </row>
    <row r="331" spans="1:13" ht="15" thickBot="1" x14ac:dyDescent="0.35">
      <c r="A331" s="28">
        <v>329</v>
      </c>
      <c r="B331" s="24">
        <f>Strategy!C$1</f>
        <v>5.0000000000000001E-3</v>
      </c>
      <c r="C331" s="51">
        <f>(B331*Strategy!C$2)/100</f>
        <v>1.4999999999999999E-4</v>
      </c>
      <c r="D331" s="52">
        <f t="shared" si="20"/>
        <v>5.1500000000000001E-3</v>
      </c>
      <c r="E331" s="53">
        <f t="shared" si="21"/>
        <v>5.4349999999999718E-2</v>
      </c>
      <c r="F331" s="31">
        <f t="shared" si="22"/>
        <v>28.08522010431064</v>
      </c>
      <c r="G331" s="31">
        <f>(F331*Strategy!C$2)/100</f>
        <v>0.84255660312931924</v>
      </c>
      <c r="H331" s="41">
        <f t="shared" si="23"/>
        <v>28.927776707439961</v>
      </c>
      <c r="J331" s="107"/>
      <c r="K331" s="108"/>
      <c r="L331" s="108"/>
      <c r="M331" s="109"/>
    </row>
    <row r="332" spans="1:13" s="59" customFormat="1" ht="15" thickBot="1" x14ac:dyDescent="0.35">
      <c r="A332" s="54">
        <v>330</v>
      </c>
      <c r="B332" s="55">
        <f>Strategy!C$1</f>
        <v>5.0000000000000001E-3</v>
      </c>
      <c r="C332" s="56">
        <f>(B332*Strategy!C$2)/100</f>
        <v>1.4999999999999999E-4</v>
      </c>
      <c r="D332" s="55">
        <f t="shared" si="20"/>
        <v>5.1500000000000001E-3</v>
      </c>
      <c r="E332" s="57">
        <f t="shared" si="21"/>
        <v>5.4499999999999715E-2</v>
      </c>
      <c r="F332" s="55">
        <f t="shared" si="22"/>
        <v>28.927776707439961</v>
      </c>
      <c r="G332" s="55">
        <f>(F332*Strategy!C$2)/100</f>
        <v>0.86783330122319879</v>
      </c>
      <c r="H332" s="58">
        <f t="shared" si="23"/>
        <v>29.795610008663161</v>
      </c>
      <c r="I332" s="195">
        <v>3</v>
      </c>
      <c r="J332" s="107"/>
      <c r="K332" s="108"/>
      <c r="L332" s="108"/>
      <c r="M332" s="109"/>
    </row>
    <row r="333" spans="1:13" x14ac:dyDescent="0.3">
      <c r="A333" s="28">
        <v>331</v>
      </c>
      <c r="B333" s="24">
        <f>Strategy!C$1</f>
        <v>5.0000000000000001E-3</v>
      </c>
      <c r="C333" s="51">
        <f>(B333*Strategy!C$2)/100</f>
        <v>1.4999999999999999E-4</v>
      </c>
      <c r="D333" s="52">
        <f t="shared" si="20"/>
        <v>5.1500000000000001E-3</v>
      </c>
      <c r="E333" s="53">
        <f t="shared" si="21"/>
        <v>5.4649999999999713E-2</v>
      </c>
      <c r="F333" s="31">
        <f t="shared" si="22"/>
        <v>26.795610008663161</v>
      </c>
      <c r="G333" s="31">
        <f>(F333*Strategy!C$2)/100</f>
        <v>0.80386830025989486</v>
      </c>
      <c r="H333" s="41">
        <f t="shared" si="23"/>
        <v>27.599478308923057</v>
      </c>
      <c r="J333" s="107"/>
      <c r="K333" s="108"/>
      <c r="L333" s="108"/>
      <c r="M333" s="109"/>
    </row>
    <row r="334" spans="1:13" x14ac:dyDescent="0.3">
      <c r="A334" s="28">
        <v>332</v>
      </c>
      <c r="B334" s="24">
        <f>Strategy!C$1</f>
        <v>5.0000000000000001E-3</v>
      </c>
      <c r="C334" s="51">
        <f>(B334*Strategy!C$2)/100</f>
        <v>1.4999999999999999E-4</v>
      </c>
      <c r="D334" s="52">
        <f t="shared" si="20"/>
        <v>5.1500000000000001E-3</v>
      </c>
      <c r="E334" s="53">
        <f t="shared" si="21"/>
        <v>5.479999999999971E-2</v>
      </c>
      <c r="F334" s="31">
        <f t="shared" si="22"/>
        <v>27.599478308923057</v>
      </c>
      <c r="G334" s="31">
        <f>(F334*Strategy!C$2)/100</f>
        <v>0.82798434926769171</v>
      </c>
      <c r="H334" s="41">
        <f t="shared" si="23"/>
        <v>28.427462658190748</v>
      </c>
      <c r="J334" s="107"/>
      <c r="K334" s="108"/>
      <c r="L334" s="108"/>
      <c r="M334" s="109"/>
    </row>
    <row r="335" spans="1:13" x14ac:dyDescent="0.3">
      <c r="A335" s="28">
        <v>333</v>
      </c>
      <c r="B335" s="24">
        <f>Strategy!C$1</f>
        <v>5.0000000000000001E-3</v>
      </c>
      <c r="C335" s="51">
        <f>(B335*Strategy!C$2)/100</f>
        <v>1.4999999999999999E-4</v>
      </c>
      <c r="D335" s="52">
        <f t="shared" si="20"/>
        <v>5.1500000000000001E-3</v>
      </c>
      <c r="E335" s="53">
        <f t="shared" si="21"/>
        <v>5.4949999999999707E-2</v>
      </c>
      <c r="F335" s="31">
        <f t="shared" si="22"/>
        <v>28.427462658190748</v>
      </c>
      <c r="G335" s="31">
        <f>(F335*Strategy!C$2)/100</f>
        <v>0.85282387974572249</v>
      </c>
      <c r="H335" s="41">
        <f t="shared" si="23"/>
        <v>29.280286537936473</v>
      </c>
      <c r="J335" s="107"/>
      <c r="K335" s="108"/>
      <c r="L335" s="108"/>
      <c r="M335" s="109"/>
    </row>
    <row r="336" spans="1:13" x14ac:dyDescent="0.3">
      <c r="A336" s="28">
        <v>334</v>
      </c>
      <c r="B336" s="24">
        <f>Strategy!C$1</f>
        <v>5.0000000000000001E-3</v>
      </c>
      <c r="C336" s="51">
        <f>(B336*Strategy!C$2)/100</f>
        <v>1.4999999999999999E-4</v>
      </c>
      <c r="D336" s="52">
        <f t="shared" si="20"/>
        <v>5.1500000000000001E-3</v>
      </c>
      <c r="E336" s="53">
        <f t="shared" si="21"/>
        <v>5.5099999999999705E-2</v>
      </c>
      <c r="F336" s="31">
        <f t="shared" si="22"/>
        <v>29.280286537936473</v>
      </c>
      <c r="G336" s="31">
        <f>(F336*Strategy!C$2)/100</f>
        <v>0.87840859613809419</v>
      </c>
      <c r="H336" s="41">
        <f t="shared" si="23"/>
        <v>30.158695134074566</v>
      </c>
      <c r="J336" s="107"/>
      <c r="K336" s="108"/>
      <c r="L336" s="108"/>
      <c r="M336" s="109"/>
    </row>
    <row r="337" spans="1:13" x14ac:dyDescent="0.3">
      <c r="A337" s="28">
        <v>335</v>
      </c>
      <c r="B337" s="24">
        <f>Strategy!C$1</f>
        <v>5.0000000000000001E-3</v>
      </c>
      <c r="C337" s="51">
        <f>(B337*Strategy!C$2)/100</f>
        <v>1.4999999999999999E-4</v>
      </c>
      <c r="D337" s="52">
        <f t="shared" si="20"/>
        <v>5.1500000000000001E-3</v>
      </c>
      <c r="E337" s="53">
        <f t="shared" si="21"/>
        <v>5.5249999999999702E-2</v>
      </c>
      <c r="F337" s="31">
        <f t="shared" si="22"/>
        <v>30.158695134074566</v>
      </c>
      <c r="G337" s="31">
        <f>(F337*Strategy!C$2)/100</f>
        <v>0.90476085402223705</v>
      </c>
      <c r="H337" s="41">
        <f t="shared" si="23"/>
        <v>31.063455988096802</v>
      </c>
      <c r="J337" s="107"/>
      <c r="K337" s="108"/>
      <c r="L337" s="108"/>
      <c r="M337" s="109"/>
    </row>
    <row r="338" spans="1:13" x14ac:dyDescent="0.3">
      <c r="A338" s="28">
        <v>336</v>
      </c>
      <c r="B338" s="24">
        <f>Strategy!C$1</f>
        <v>5.0000000000000001E-3</v>
      </c>
      <c r="C338" s="51">
        <f>(B338*Strategy!C$2)/100</f>
        <v>1.4999999999999999E-4</v>
      </c>
      <c r="D338" s="52">
        <f t="shared" si="20"/>
        <v>5.1500000000000001E-3</v>
      </c>
      <c r="E338" s="53">
        <f t="shared" si="21"/>
        <v>5.5399999999999699E-2</v>
      </c>
      <c r="F338" s="31">
        <f t="shared" si="22"/>
        <v>31.063455988096802</v>
      </c>
      <c r="G338" s="31">
        <f>(F338*Strategy!C$2)/100</f>
        <v>0.93190367964290399</v>
      </c>
      <c r="H338" s="41">
        <f t="shared" si="23"/>
        <v>31.995359667739706</v>
      </c>
      <c r="J338" s="107"/>
      <c r="K338" s="108"/>
      <c r="L338" s="108"/>
      <c r="M338" s="109"/>
    </row>
    <row r="339" spans="1:13" x14ac:dyDescent="0.3">
      <c r="A339" s="28">
        <v>337</v>
      </c>
      <c r="B339" s="24">
        <f>Strategy!C$1</f>
        <v>5.0000000000000001E-3</v>
      </c>
      <c r="C339" s="51">
        <f>(B339*Strategy!C$2)/100</f>
        <v>1.4999999999999999E-4</v>
      </c>
      <c r="D339" s="52">
        <f t="shared" si="20"/>
        <v>5.1500000000000001E-3</v>
      </c>
      <c r="E339" s="53">
        <f t="shared" si="21"/>
        <v>5.5549999999999697E-2</v>
      </c>
      <c r="F339" s="31">
        <f t="shared" si="22"/>
        <v>31.995359667739706</v>
      </c>
      <c r="G339" s="31">
        <f>(F339*Strategy!C$2)/100</f>
        <v>0.95986079003219116</v>
      </c>
      <c r="H339" s="41">
        <f t="shared" si="23"/>
        <v>32.955220457771894</v>
      </c>
      <c r="J339" s="107"/>
      <c r="K339" s="108"/>
      <c r="L339" s="108"/>
      <c r="M339" s="109"/>
    </row>
    <row r="340" spans="1:13" x14ac:dyDescent="0.3">
      <c r="A340" s="28">
        <v>338</v>
      </c>
      <c r="B340" s="24">
        <f>Strategy!C$1</f>
        <v>5.0000000000000001E-3</v>
      </c>
      <c r="C340" s="51">
        <f>(B340*Strategy!C$2)/100</f>
        <v>1.4999999999999999E-4</v>
      </c>
      <c r="D340" s="52">
        <f t="shared" si="20"/>
        <v>5.1500000000000001E-3</v>
      </c>
      <c r="E340" s="53">
        <f t="shared" si="21"/>
        <v>5.5699999999999694E-2</v>
      </c>
      <c r="F340" s="31">
        <f t="shared" si="22"/>
        <v>32.955220457771894</v>
      </c>
      <c r="G340" s="31">
        <f>(F340*Strategy!C$2)/100</f>
        <v>0.98865661373315672</v>
      </c>
      <c r="H340" s="41">
        <f t="shared" si="23"/>
        <v>33.94387707150505</v>
      </c>
      <c r="J340" s="107"/>
      <c r="K340" s="108"/>
      <c r="L340" s="108"/>
      <c r="M340" s="109"/>
    </row>
    <row r="341" spans="1:13" x14ac:dyDescent="0.3">
      <c r="A341" s="28">
        <v>339</v>
      </c>
      <c r="B341" s="24">
        <f>Strategy!C$1</f>
        <v>5.0000000000000001E-3</v>
      </c>
      <c r="C341" s="51">
        <f>(B341*Strategy!C$2)/100</f>
        <v>1.4999999999999999E-4</v>
      </c>
      <c r="D341" s="52">
        <f t="shared" si="20"/>
        <v>5.1500000000000001E-3</v>
      </c>
      <c r="E341" s="53">
        <f t="shared" si="21"/>
        <v>5.5849999999999692E-2</v>
      </c>
      <c r="F341" s="31">
        <f t="shared" si="22"/>
        <v>33.94387707150505</v>
      </c>
      <c r="G341" s="31">
        <f>(F341*Strategy!C$2)/100</f>
        <v>1.0183163121451515</v>
      </c>
      <c r="H341" s="41">
        <f t="shared" si="23"/>
        <v>34.962193383650202</v>
      </c>
      <c r="J341" s="107"/>
      <c r="K341" s="108"/>
      <c r="L341" s="108"/>
      <c r="M341" s="109"/>
    </row>
    <row r="342" spans="1:13" x14ac:dyDescent="0.3">
      <c r="A342" s="28">
        <v>340</v>
      </c>
      <c r="B342" s="24">
        <f>Strategy!C$1</f>
        <v>5.0000000000000001E-3</v>
      </c>
      <c r="C342" s="51">
        <f>(B342*Strategy!C$2)/100</f>
        <v>1.4999999999999999E-4</v>
      </c>
      <c r="D342" s="52">
        <f t="shared" si="20"/>
        <v>5.1500000000000001E-3</v>
      </c>
      <c r="E342" s="53">
        <f t="shared" si="21"/>
        <v>5.5999999999999689E-2</v>
      </c>
      <c r="F342" s="31">
        <f t="shared" si="22"/>
        <v>34.962193383650202</v>
      </c>
      <c r="G342" s="31">
        <f>(F342*Strategy!C$2)/100</f>
        <v>1.048865801509506</v>
      </c>
      <c r="H342" s="41">
        <f t="shared" si="23"/>
        <v>36.011059185159709</v>
      </c>
      <c r="J342" s="107"/>
      <c r="K342" s="108"/>
      <c r="L342" s="108"/>
      <c r="M342" s="109"/>
    </row>
    <row r="343" spans="1:13" x14ac:dyDescent="0.3">
      <c r="A343" s="28">
        <v>341</v>
      </c>
      <c r="B343" s="24">
        <f>Strategy!C$1</f>
        <v>5.0000000000000001E-3</v>
      </c>
      <c r="C343" s="51">
        <f>(B343*Strategy!C$2)/100</f>
        <v>1.4999999999999999E-4</v>
      </c>
      <c r="D343" s="52">
        <f t="shared" si="20"/>
        <v>5.1500000000000001E-3</v>
      </c>
      <c r="E343" s="53">
        <f t="shared" si="21"/>
        <v>5.6149999999999686E-2</v>
      </c>
      <c r="F343" s="31">
        <f t="shared" si="22"/>
        <v>36.011059185159709</v>
      </c>
      <c r="G343" s="31">
        <f>(F343*Strategy!C$2)/100</f>
        <v>1.0803317755547912</v>
      </c>
      <c r="H343" s="41">
        <f t="shared" si="23"/>
        <v>37.091390960714499</v>
      </c>
      <c r="J343" s="107"/>
      <c r="K343" s="108"/>
      <c r="L343" s="108"/>
      <c r="M343" s="109"/>
    </row>
    <row r="344" spans="1:13" x14ac:dyDescent="0.3">
      <c r="A344" s="28">
        <v>342</v>
      </c>
      <c r="B344" s="24">
        <f>Strategy!C$1</f>
        <v>5.0000000000000001E-3</v>
      </c>
      <c r="C344" s="51">
        <f>(B344*Strategy!C$2)/100</f>
        <v>1.4999999999999999E-4</v>
      </c>
      <c r="D344" s="52">
        <f t="shared" si="20"/>
        <v>5.1500000000000001E-3</v>
      </c>
      <c r="E344" s="53">
        <f t="shared" si="21"/>
        <v>5.6299999999999684E-2</v>
      </c>
      <c r="F344" s="31">
        <f t="shared" si="22"/>
        <v>37.091390960714499</v>
      </c>
      <c r="G344" s="31">
        <f>(F344*Strategy!C$2)/100</f>
        <v>1.112741728821435</v>
      </c>
      <c r="H344" s="41">
        <f t="shared" si="23"/>
        <v>38.204132689535932</v>
      </c>
      <c r="J344" s="107"/>
      <c r="K344" s="108"/>
      <c r="L344" s="108"/>
      <c r="M344" s="109"/>
    </row>
    <row r="345" spans="1:13" x14ac:dyDescent="0.3">
      <c r="A345" s="28">
        <v>343</v>
      </c>
      <c r="B345" s="24">
        <f>Strategy!C$1</f>
        <v>5.0000000000000001E-3</v>
      </c>
      <c r="C345" s="51">
        <f>(B345*Strategy!C$2)/100</f>
        <v>1.4999999999999999E-4</v>
      </c>
      <c r="D345" s="52">
        <f t="shared" si="20"/>
        <v>5.1500000000000001E-3</v>
      </c>
      <c r="E345" s="53">
        <f t="shared" si="21"/>
        <v>5.6449999999999681E-2</v>
      </c>
      <c r="F345" s="31">
        <f t="shared" si="22"/>
        <v>38.204132689535932</v>
      </c>
      <c r="G345" s="31">
        <f>(F345*Strategy!C$2)/100</f>
        <v>1.1461239806860781</v>
      </c>
      <c r="H345" s="41">
        <f t="shared" si="23"/>
        <v>39.350256670222009</v>
      </c>
      <c r="J345" s="107"/>
      <c r="K345" s="108"/>
      <c r="L345" s="108"/>
      <c r="M345" s="109"/>
    </row>
    <row r="346" spans="1:13" x14ac:dyDescent="0.3">
      <c r="A346" s="28">
        <v>344</v>
      </c>
      <c r="B346" s="24">
        <f>Strategy!C$1</f>
        <v>5.0000000000000001E-3</v>
      </c>
      <c r="C346" s="51">
        <f>(B346*Strategy!C$2)/100</f>
        <v>1.4999999999999999E-4</v>
      </c>
      <c r="D346" s="52">
        <f t="shared" si="20"/>
        <v>5.1500000000000001E-3</v>
      </c>
      <c r="E346" s="53">
        <f t="shared" si="21"/>
        <v>5.6599999999999678E-2</v>
      </c>
      <c r="F346" s="31">
        <f t="shared" si="22"/>
        <v>39.350256670222009</v>
      </c>
      <c r="G346" s="31">
        <f>(F346*Strategy!C$2)/100</f>
        <v>1.1805077001066602</v>
      </c>
      <c r="H346" s="41">
        <f t="shared" si="23"/>
        <v>40.530764370328669</v>
      </c>
      <c r="J346" s="107"/>
      <c r="K346" s="108"/>
      <c r="L346" s="108"/>
      <c r="M346" s="109"/>
    </row>
    <row r="347" spans="1:13" x14ac:dyDescent="0.3">
      <c r="A347" s="28">
        <v>345</v>
      </c>
      <c r="B347" s="24">
        <f>Strategy!C$1</f>
        <v>5.0000000000000001E-3</v>
      </c>
      <c r="C347" s="51">
        <f>(B347*Strategy!C$2)/100</f>
        <v>1.4999999999999999E-4</v>
      </c>
      <c r="D347" s="52">
        <f t="shared" si="20"/>
        <v>5.1500000000000001E-3</v>
      </c>
      <c r="E347" s="53">
        <f t="shared" si="21"/>
        <v>5.6749999999999676E-2</v>
      </c>
      <c r="F347" s="31">
        <f t="shared" si="22"/>
        <v>40.530764370328669</v>
      </c>
      <c r="G347" s="31">
        <f>(F347*Strategy!C$2)/100</f>
        <v>1.2159229311098601</v>
      </c>
      <c r="H347" s="41">
        <f t="shared" si="23"/>
        <v>41.746687301438527</v>
      </c>
      <c r="J347" s="107"/>
      <c r="K347" s="108"/>
      <c r="L347" s="108"/>
      <c r="M347" s="109"/>
    </row>
    <row r="348" spans="1:13" x14ac:dyDescent="0.3">
      <c r="A348" s="28">
        <v>346</v>
      </c>
      <c r="B348" s="24">
        <f>Strategy!C$1</f>
        <v>5.0000000000000001E-3</v>
      </c>
      <c r="C348" s="51">
        <f>(B348*Strategy!C$2)/100</f>
        <v>1.4999999999999999E-4</v>
      </c>
      <c r="D348" s="52">
        <f t="shared" si="20"/>
        <v>5.1500000000000001E-3</v>
      </c>
      <c r="E348" s="53">
        <f t="shared" si="21"/>
        <v>5.6899999999999673E-2</v>
      </c>
      <c r="F348" s="31">
        <f t="shared" si="22"/>
        <v>41.746687301438527</v>
      </c>
      <c r="G348" s="31">
        <f>(F348*Strategy!C$2)/100</f>
        <v>1.2524006190431558</v>
      </c>
      <c r="H348" s="41">
        <f t="shared" si="23"/>
        <v>42.999087920481685</v>
      </c>
      <c r="J348" s="107"/>
      <c r="K348" s="108"/>
      <c r="L348" s="108"/>
      <c r="M348" s="109"/>
    </row>
    <row r="349" spans="1:13" x14ac:dyDescent="0.3">
      <c r="A349" s="28">
        <v>347</v>
      </c>
      <c r="B349" s="24">
        <f>Strategy!C$1</f>
        <v>5.0000000000000001E-3</v>
      </c>
      <c r="C349" s="51">
        <f>(B349*Strategy!C$2)/100</f>
        <v>1.4999999999999999E-4</v>
      </c>
      <c r="D349" s="52">
        <f t="shared" si="20"/>
        <v>5.1500000000000001E-3</v>
      </c>
      <c r="E349" s="53">
        <f t="shared" si="21"/>
        <v>5.704999999999967E-2</v>
      </c>
      <c r="F349" s="31">
        <f t="shared" si="22"/>
        <v>42.999087920481685</v>
      </c>
      <c r="G349" s="31">
        <f>(F349*Strategy!C$2)/100</f>
        <v>1.2899726376144505</v>
      </c>
      <c r="H349" s="41">
        <f t="shared" si="23"/>
        <v>44.289060558096132</v>
      </c>
      <c r="J349" s="107"/>
      <c r="K349" s="108"/>
      <c r="L349" s="108"/>
      <c r="M349" s="109"/>
    </row>
    <row r="350" spans="1:13" x14ac:dyDescent="0.3">
      <c r="A350" s="28">
        <v>348</v>
      </c>
      <c r="B350" s="24">
        <f>Strategy!C$1</f>
        <v>5.0000000000000001E-3</v>
      </c>
      <c r="C350" s="51">
        <f>(B350*Strategy!C$2)/100</f>
        <v>1.4999999999999999E-4</v>
      </c>
      <c r="D350" s="52">
        <f t="shared" si="20"/>
        <v>5.1500000000000001E-3</v>
      </c>
      <c r="E350" s="53">
        <f t="shared" si="21"/>
        <v>5.7199999999999668E-2</v>
      </c>
      <c r="F350" s="31">
        <f t="shared" si="22"/>
        <v>44.289060558096132</v>
      </c>
      <c r="G350" s="31">
        <f>(F350*Strategy!C$2)/100</f>
        <v>1.3286718167428839</v>
      </c>
      <c r="H350" s="41">
        <f t="shared" si="23"/>
        <v>45.617732374839015</v>
      </c>
      <c r="J350" s="107"/>
      <c r="K350" s="108"/>
      <c r="L350" s="108"/>
      <c r="M350" s="109"/>
    </row>
    <row r="351" spans="1:13" x14ac:dyDescent="0.3">
      <c r="A351" s="28">
        <v>349</v>
      </c>
      <c r="B351" s="24">
        <f>Strategy!C$1</f>
        <v>5.0000000000000001E-3</v>
      </c>
      <c r="C351" s="51">
        <f>(B351*Strategy!C$2)/100</f>
        <v>1.4999999999999999E-4</v>
      </c>
      <c r="D351" s="52">
        <f t="shared" si="20"/>
        <v>5.1500000000000001E-3</v>
      </c>
      <c r="E351" s="53">
        <f t="shared" si="21"/>
        <v>5.7349999999999665E-2</v>
      </c>
      <c r="F351" s="31">
        <f t="shared" si="22"/>
        <v>45.617732374839015</v>
      </c>
      <c r="G351" s="31">
        <f>(F351*Strategy!C$2)/100</f>
        <v>1.3685319712451705</v>
      </c>
      <c r="H351" s="41">
        <f t="shared" si="23"/>
        <v>46.986264346084184</v>
      </c>
      <c r="J351" s="107"/>
      <c r="K351" s="108"/>
      <c r="L351" s="108"/>
      <c r="M351" s="109"/>
    </row>
    <row r="352" spans="1:13" x14ac:dyDescent="0.3">
      <c r="A352" s="28">
        <v>350</v>
      </c>
      <c r="B352" s="24">
        <f>Strategy!C$1</f>
        <v>5.0000000000000001E-3</v>
      </c>
      <c r="C352" s="51">
        <f>(B352*Strategy!C$2)/100</f>
        <v>1.4999999999999999E-4</v>
      </c>
      <c r="D352" s="52">
        <f t="shared" si="20"/>
        <v>5.1500000000000001E-3</v>
      </c>
      <c r="E352" s="53">
        <f t="shared" si="21"/>
        <v>5.7499999999999662E-2</v>
      </c>
      <c r="F352" s="31">
        <f t="shared" si="22"/>
        <v>46.986264346084184</v>
      </c>
      <c r="G352" s="31">
        <f>(F352*Strategy!C$2)/100</f>
        <v>1.4095879303825256</v>
      </c>
      <c r="H352" s="41">
        <f t="shared" si="23"/>
        <v>48.395852276466712</v>
      </c>
      <c r="J352" s="107"/>
      <c r="K352" s="108"/>
      <c r="L352" s="108"/>
      <c r="M352" s="109"/>
    </row>
    <row r="353" spans="1:13" x14ac:dyDescent="0.3">
      <c r="A353" s="28">
        <v>351</v>
      </c>
      <c r="B353" s="24">
        <f>Strategy!C$1</f>
        <v>5.0000000000000001E-3</v>
      </c>
      <c r="C353" s="51">
        <f>(B353*Strategy!C$2)/100</f>
        <v>1.4999999999999999E-4</v>
      </c>
      <c r="D353" s="52">
        <f t="shared" si="20"/>
        <v>5.1500000000000001E-3</v>
      </c>
      <c r="E353" s="53">
        <f t="shared" si="21"/>
        <v>5.764999999999966E-2</v>
      </c>
      <c r="F353" s="31">
        <f t="shared" si="22"/>
        <v>48.395852276466712</v>
      </c>
      <c r="G353" s="31">
        <f>(F353*Strategy!C$2)/100</f>
        <v>1.4518755682940014</v>
      </c>
      <c r="H353" s="41">
        <f t="shared" si="23"/>
        <v>49.847727844760712</v>
      </c>
      <c r="J353" s="107"/>
      <c r="K353" s="108"/>
      <c r="L353" s="108"/>
      <c r="M353" s="109"/>
    </row>
    <row r="354" spans="1:13" x14ac:dyDescent="0.3">
      <c r="A354" s="28">
        <v>352</v>
      </c>
      <c r="B354" s="24">
        <f>Strategy!C$1</f>
        <v>5.0000000000000001E-3</v>
      </c>
      <c r="C354" s="51">
        <f>(B354*Strategy!C$2)/100</f>
        <v>1.4999999999999999E-4</v>
      </c>
      <c r="D354" s="52">
        <f t="shared" si="20"/>
        <v>5.1500000000000001E-3</v>
      </c>
      <c r="E354" s="53">
        <f t="shared" si="21"/>
        <v>5.7799999999999657E-2</v>
      </c>
      <c r="F354" s="31">
        <f t="shared" si="22"/>
        <v>49.847727844760712</v>
      </c>
      <c r="G354" s="31">
        <f>(F354*Strategy!C$2)/100</f>
        <v>1.4954318353428215</v>
      </c>
      <c r="H354" s="41">
        <f t="shared" si="23"/>
        <v>51.343159680103533</v>
      </c>
      <c r="J354" s="107"/>
      <c r="K354" s="108"/>
      <c r="L354" s="108"/>
      <c r="M354" s="109"/>
    </row>
    <row r="355" spans="1:13" x14ac:dyDescent="0.3">
      <c r="A355" s="28">
        <v>353</v>
      </c>
      <c r="B355" s="24">
        <f>Strategy!C$1</f>
        <v>5.0000000000000001E-3</v>
      </c>
      <c r="C355" s="51">
        <f>(B355*Strategy!C$2)/100</f>
        <v>1.4999999999999999E-4</v>
      </c>
      <c r="D355" s="52">
        <f t="shared" si="20"/>
        <v>5.1500000000000001E-3</v>
      </c>
      <c r="E355" s="53">
        <f t="shared" si="21"/>
        <v>5.7949999999999655E-2</v>
      </c>
      <c r="F355" s="31">
        <f t="shared" si="22"/>
        <v>51.343159680103533</v>
      </c>
      <c r="G355" s="31">
        <f>(F355*Strategy!C$2)/100</f>
        <v>1.5402947904031061</v>
      </c>
      <c r="H355" s="41">
        <f t="shared" si="23"/>
        <v>52.883454470506642</v>
      </c>
      <c r="J355" s="107"/>
      <c r="K355" s="108"/>
      <c r="L355" s="108"/>
      <c r="M355" s="109"/>
    </row>
    <row r="356" spans="1:13" x14ac:dyDescent="0.3">
      <c r="A356" s="28">
        <v>354</v>
      </c>
      <c r="B356" s="24">
        <f>Strategy!C$1</f>
        <v>5.0000000000000001E-3</v>
      </c>
      <c r="C356" s="51">
        <f>(B356*Strategy!C$2)/100</f>
        <v>1.4999999999999999E-4</v>
      </c>
      <c r="D356" s="52">
        <f t="shared" si="20"/>
        <v>5.1500000000000001E-3</v>
      </c>
      <c r="E356" s="53">
        <f t="shared" si="21"/>
        <v>5.8099999999999652E-2</v>
      </c>
      <c r="F356" s="31">
        <f t="shared" si="22"/>
        <v>52.883454470506642</v>
      </c>
      <c r="G356" s="31">
        <f>(F356*Strategy!C$2)/100</f>
        <v>1.5865036341151992</v>
      </c>
      <c r="H356" s="41">
        <f t="shared" si="23"/>
        <v>54.469958104621838</v>
      </c>
      <c r="J356" s="107"/>
      <c r="K356" s="108"/>
      <c r="L356" s="108"/>
      <c r="M356" s="109"/>
    </row>
    <row r="357" spans="1:13" x14ac:dyDescent="0.3">
      <c r="A357" s="28">
        <v>355</v>
      </c>
      <c r="B357" s="24">
        <f>Strategy!C$1</f>
        <v>5.0000000000000001E-3</v>
      </c>
      <c r="C357" s="51">
        <f>(B357*Strategy!C$2)/100</f>
        <v>1.4999999999999999E-4</v>
      </c>
      <c r="D357" s="52">
        <f t="shared" si="20"/>
        <v>5.1500000000000001E-3</v>
      </c>
      <c r="E357" s="53">
        <f t="shared" si="21"/>
        <v>5.8249999999999649E-2</v>
      </c>
      <c r="F357" s="31">
        <f t="shared" si="22"/>
        <v>54.469958104621838</v>
      </c>
      <c r="G357" s="31">
        <f>(F357*Strategy!C$2)/100</f>
        <v>1.6340987431386551</v>
      </c>
      <c r="H357" s="41">
        <f t="shared" si="23"/>
        <v>56.104056847760496</v>
      </c>
      <c r="J357" s="107"/>
      <c r="K357" s="108"/>
      <c r="L357" s="108"/>
      <c r="M357" s="109"/>
    </row>
    <row r="358" spans="1:13" x14ac:dyDescent="0.3">
      <c r="A358" s="28">
        <v>356</v>
      </c>
      <c r="B358" s="24">
        <f>Strategy!C$1</f>
        <v>5.0000000000000001E-3</v>
      </c>
      <c r="C358" s="51">
        <f>(B358*Strategy!C$2)/100</f>
        <v>1.4999999999999999E-4</v>
      </c>
      <c r="D358" s="52">
        <f t="shared" si="20"/>
        <v>5.1500000000000001E-3</v>
      </c>
      <c r="E358" s="53">
        <f t="shared" si="21"/>
        <v>5.8399999999999647E-2</v>
      </c>
      <c r="F358" s="31">
        <f t="shared" si="22"/>
        <v>56.104056847760496</v>
      </c>
      <c r="G358" s="31">
        <f>(F358*Strategy!C$2)/100</f>
        <v>1.6831217054328149</v>
      </c>
      <c r="H358" s="41">
        <f t="shared" si="23"/>
        <v>57.787178553193314</v>
      </c>
      <c r="J358" s="107"/>
      <c r="K358" s="108"/>
      <c r="L358" s="108"/>
      <c r="M358" s="109"/>
    </row>
    <row r="359" spans="1:13" x14ac:dyDescent="0.3">
      <c r="A359" s="28">
        <v>357</v>
      </c>
      <c r="B359" s="24">
        <f>Strategy!C$1</f>
        <v>5.0000000000000001E-3</v>
      </c>
      <c r="C359" s="51">
        <f>(B359*Strategy!C$2)/100</f>
        <v>1.4999999999999999E-4</v>
      </c>
      <c r="D359" s="52">
        <f t="shared" si="20"/>
        <v>5.1500000000000001E-3</v>
      </c>
      <c r="E359" s="53">
        <f t="shared" si="21"/>
        <v>5.8549999999999644E-2</v>
      </c>
      <c r="F359" s="31">
        <f t="shared" si="22"/>
        <v>57.787178553193314</v>
      </c>
      <c r="G359" s="31">
        <f>(F359*Strategy!C$2)/100</f>
        <v>1.7336153565957995</v>
      </c>
      <c r="H359" s="41">
        <f t="shared" si="23"/>
        <v>59.520793909789113</v>
      </c>
      <c r="J359" s="107"/>
      <c r="K359" s="108"/>
      <c r="L359" s="108"/>
      <c r="M359" s="109"/>
    </row>
    <row r="360" spans="1:13" x14ac:dyDescent="0.3">
      <c r="A360" s="28">
        <v>358</v>
      </c>
      <c r="B360" s="24">
        <f>Strategy!C$1</f>
        <v>5.0000000000000001E-3</v>
      </c>
      <c r="C360" s="51">
        <f>(B360*Strategy!C$2)/100</f>
        <v>1.4999999999999999E-4</v>
      </c>
      <c r="D360" s="52">
        <f t="shared" si="20"/>
        <v>5.1500000000000001E-3</v>
      </c>
      <c r="E360" s="53">
        <f t="shared" si="21"/>
        <v>5.8699999999999641E-2</v>
      </c>
      <c r="F360" s="31">
        <f t="shared" si="22"/>
        <v>59.520793909789113</v>
      </c>
      <c r="G360" s="31">
        <f>(F360*Strategy!C$2)/100</f>
        <v>1.7856238172936734</v>
      </c>
      <c r="H360" s="41">
        <f t="shared" si="23"/>
        <v>61.306417727082788</v>
      </c>
      <c r="J360" s="107"/>
      <c r="K360" s="108"/>
      <c r="L360" s="108"/>
      <c r="M360" s="109"/>
    </row>
    <row r="361" spans="1:13" ht="15" thickBot="1" x14ac:dyDescent="0.35">
      <c r="A361" s="28">
        <v>359</v>
      </c>
      <c r="B361" s="24">
        <f>Strategy!C$1</f>
        <v>5.0000000000000001E-3</v>
      </c>
      <c r="C361" s="51">
        <f>(B361*Strategy!C$2)/100</f>
        <v>1.4999999999999999E-4</v>
      </c>
      <c r="D361" s="52">
        <f t="shared" si="20"/>
        <v>5.1500000000000001E-3</v>
      </c>
      <c r="E361" s="53">
        <f t="shared" si="21"/>
        <v>5.8849999999999639E-2</v>
      </c>
      <c r="F361" s="31">
        <f t="shared" si="22"/>
        <v>61.306417727082788</v>
      </c>
      <c r="G361" s="31">
        <f>(F361*Strategy!C$2)/100</f>
        <v>1.8391925318124835</v>
      </c>
      <c r="H361" s="41">
        <f t="shared" si="23"/>
        <v>63.145610258895275</v>
      </c>
      <c r="J361" s="107"/>
      <c r="K361" s="108"/>
      <c r="L361" s="108"/>
      <c r="M361" s="109"/>
    </row>
    <row r="362" spans="1:13" s="59" customFormat="1" ht="15" thickBot="1" x14ac:dyDescent="0.35">
      <c r="A362" s="54">
        <v>360</v>
      </c>
      <c r="B362" s="55">
        <f>Strategy!C$1</f>
        <v>5.0000000000000001E-3</v>
      </c>
      <c r="C362" s="56">
        <f>(B362*Strategy!C$2)/100</f>
        <v>1.4999999999999999E-4</v>
      </c>
      <c r="D362" s="55">
        <f t="shared" si="20"/>
        <v>5.1500000000000001E-3</v>
      </c>
      <c r="E362" s="57">
        <f t="shared" si="21"/>
        <v>5.8999999999999636E-2</v>
      </c>
      <c r="F362" s="55">
        <f t="shared" si="22"/>
        <v>63.145610258895275</v>
      </c>
      <c r="G362" s="55">
        <f>(F362*Strategy!C$2)/100</f>
        <v>1.8943683077668583</v>
      </c>
      <c r="H362" s="58">
        <f t="shared" si="23"/>
        <v>65.039978566662128</v>
      </c>
      <c r="I362" s="195">
        <v>4</v>
      </c>
      <c r="J362" s="107"/>
      <c r="K362" s="108"/>
      <c r="L362" s="108"/>
      <c r="M362" s="109"/>
    </row>
    <row r="363" spans="1:13" x14ac:dyDescent="0.3">
      <c r="A363" s="28">
        <v>361</v>
      </c>
      <c r="B363" s="24">
        <f>Strategy!C$1</f>
        <v>5.0000000000000001E-3</v>
      </c>
      <c r="C363" s="51">
        <f>(B363*Strategy!C$2)/100</f>
        <v>1.4999999999999999E-4</v>
      </c>
      <c r="D363" s="52">
        <f t="shared" si="20"/>
        <v>5.1500000000000001E-3</v>
      </c>
      <c r="E363" s="53">
        <f t="shared" si="21"/>
        <v>5.9149999999999633E-2</v>
      </c>
      <c r="F363" s="31">
        <f t="shared" si="22"/>
        <v>61.039978566662128</v>
      </c>
      <c r="G363" s="31">
        <f>(F363*Strategy!C$2)/100</f>
        <v>1.8311993569998639</v>
      </c>
      <c r="H363" s="41">
        <f t="shared" si="23"/>
        <v>62.871177923661989</v>
      </c>
      <c r="J363" s="107"/>
      <c r="K363" s="108"/>
      <c r="L363" s="108"/>
      <c r="M363" s="109"/>
    </row>
    <row r="364" spans="1:13" x14ac:dyDescent="0.3">
      <c r="A364" s="28">
        <v>362</v>
      </c>
      <c r="B364" s="24">
        <f>Strategy!C$1</f>
        <v>5.0000000000000001E-3</v>
      </c>
      <c r="C364" s="51">
        <f>(B364*Strategy!C$2)/100</f>
        <v>1.4999999999999999E-4</v>
      </c>
      <c r="D364" s="52">
        <f t="shared" si="20"/>
        <v>5.1500000000000001E-3</v>
      </c>
      <c r="E364" s="53">
        <f t="shared" si="21"/>
        <v>5.9299999999999631E-2</v>
      </c>
      <c r="F364" s="31">
        <f t="shared" si="22"/>
        <v>62.871177923661989</v>
      </c>
      <c r="G364" s="31">
        <f>(F364*Strategy!C$2)/100</f>
        <v>1.8861353377098595</v>
      </c>
      <c r="H364" s="41">
        <f t="shared" si="23"/>
        <v>64.757313261371849</v>
      </c>
      <c r="J364" s="107"/>
      <c r="K364" s="108"/>
      <c r="L364" s="108"/>
      <c r="M364" s="109"/>
    </row>
    <row r="365" spans="1:13" x14ac:dyDescent="0.3">
      <c r="A365" s="28">
        <v>363</v>
      </c>
      <c r="B365" s="24">
        <f>Strategy!C$1</f>
        <v>5.0000000000000001E-3</v>
      </c>
      <c r="C365" s="51">
        <f>(B365*Strategy!C$2)/100</f>
        <v>1.4999999999999999E-4</v>
      </c>
      <c r="D365" s="52">
        <f t="shared" si="20"/>
        <v>5.1500000000000001E-3</v>
      </c>
      <c r="E365" s="53">
        <f t="shared" si="21"/>
        <v>5.9449999999999628E-2</v>
      </c>
      <c r="F365" s="31">
        <f t="shared" si="22"/>
        <v>64.757313261371849</v>
      </c>
      <c r="G365" s="31">
        <f>(F365*Strategy!C$2)/100</f>
        <v>1.9427193978411554</v>
      </c>
      <c r="H365" s="41">
        <f t="shared" si="23"/>
        <v>66.700032659213008</v>
      </c>
      <c r="J365" s="107"/>
      <c r="K365" s="108"/>
      <c r="L365" s="108"/>
      <c r="M365" s="109"/>
    </row>
    <row r="366" spans="1:13" ht="15" thickBot="1" x14ac:dyDescent="0.35">
      <c r="A366" s="28">
        <v>364</v>
      </c>
      <c r="B366" s="24">
        <f>Strategy!C$1</f>
        <v>5.0000000000000001E-3</v>
      </c>
      <c r="C366" s="51">
        <f>(B366*Strategy!C$2)/100</f>
        <v>1.4999999999999999E-4</v>
      </c>
      <c r="D366" s="52">
        <f t="shared" si="20"/>
        <v>5.1500000000000001E-3</v>
      </c>
      <c r="E366" s="53">
        <f t="shared" si="21"/>
        <v>5.9599999999999625E-2</v>
      </c>
      <c r="F366" s="31">
        <f t="shared" si="22"/>
        <v>66.700032659213008</v>
      </c>
      <c r="G366" s="31">
        <f>(F366*Strategy!C$2)/100</f>
        <v>2.0010009797763901</v>
      </c>
      <c r="H366" s="41">
        <f t="shared" si="23"/>
        <v>68.701033638989401</v>
      </c>
      <c r="J366" s="107"/>
      <c r="K366" s="108"/>
      <c r="L366" s="108"/>
      <c r="M366" s="109"/>
    </row>
    <row r="367" spans="1:13" s="71" customFormat="1" ht="15" thickBot="1" x14ac:dyDescent="0.35">
      <c r="A367" s="42">
        <v>365</v>
      </c>
      <c r="B367" s="67">
        <f>Strategy!C$1</f>
        <v>5.0000000000000001E-3</v>
      </c>
      <c r="C367" s="68">
        <f>(B367*Strategy!C$2)/100</f>
        <v>1.4999999999999999E-4</v>
      </c>
      <c r="D367" s="67">
        <f t="shared" si="20"/>
        <v>5.1500000000000001E-3</v>
      </c>
      <c r="E367" s="69">
        <f t="shared" si="21"/>
        <v>5.9749999999999623E-2</v>
      </c>
      <c r="F367" s="67">
        <f t="shared" si="22"/>
        <v>68.701033638989401</v>
      </c>
      <c r="G367" s="67">
        <f>(F367*Strategy!C$2)/100</f>
        <v>2.0610310091696822</v>
      </c>
      <c r="H367" s="70">
        <f t="shared" si="23"/>
        <v>70.762064648159082</v>
      </c>
      <c r="I367" s="197"/>
      <c r="J367" s="110"/>
      <c r="K367" s="111"/>
      <c r="L367" s="111"/>
      <c r="M367" s="112"/>
    </row>
  </sheetData>
  <sheetProtection algorithmName="SHA-512" hashValue="wTMFsi0I3TiWwOl/9tLxjNnsayIryjeWy4tq/0w0XROuWAGfFBHHpemmFsXzkEmtpJPIL+lSAwsehWXGZKg+Jg==" saltValue="oKGGmgqsNeBIFBQgKyBJ6w==" spinCount="100000" sheet="1" objects="1" scenarios="1"/>
  <mergeCells count="7">
    <mergeCell ref="J3:M367"/>
    <mergeCell ref="C1:E1"/>
    <mergeCell ref="F1:H1"/>
    <mergeCell ref="I1:I2"/>
    <mergeCell ref="A1:A2"/>
    <mergeCell ref="B1:B2"/>
    <mergeCell ref="J1:M2"/>
  </mergeCells>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A6AE-DF2D-401C-8021-C8C0B2197088}">
  <dimension ref="A1:J14"/>
  <sheetViews>
    <sheetView workbookViewId="0">
      <selection activeCell="D3" sqref="D3"/>
    </sheetView>
  </sheetViews>
  <sheetFormatPr defaultRowHeight="14.4" x14ac:dyDescent="0.3"/>
  <cols>
    <col min="1" max="1" width="21.5546875" customWidth="1"/>
    <col min="2" max="2" width="27.44140625" customWidth="1"/>
    <col min="3" max="3" width="20.6640625" customWidth="1"/>
    <col min="4" max="4" width="19.44140625" customWidth="1"/>
    <col min="8" max="8" width="16.109375" customWidth="1"/>
    <col min="9" max="9" width="16.88671875" customWidth="1"/>
    <col min="10" max="10" width="16.77734375" customWidth="1"/>
  </cols>
  <sheetData>
    <row r="1" spans="1:10" ht="15" thickBot="1" x14ac:dyDescent="0.35">
      <c r="B1" s="81" t="s">
        <v>7452</v>
      </c>
      <c r="C1" s="190">
        <v>5.0000000000000001E-3</v>
      </c>
    </row>
    <row r="2" spans="1:10" ht="15" thickBot="1" x14ac:dyDescent="0.35">
      <c r="B2" s="81" t="s">
        <v>7453</v>
      </c>
      <c r="C2" s="191">
        <v>3</v>
      </c>
    </row>
    <row r="4" spans="1:10" ht="15" thickBot="1" x14ac:dyDescent="0.35"/>
    <row r="5" spans="1:10" ht="15" thickBot="1" x14ac:dyDescent="0.35">
      <c r="B5" s="130" t="s">
        <v>7454</v>
      </c>
      <c r="C5" s="131"/>
      <c r="D5" s="131"/>
      <c r="E5" s="131"/>
      <c r="F5" s="131"/>
      <c r="G5" s="131"/>
      <c r="H5" s="131"/>
      <c r="I5" s="131"/>
      <c r="J5" s="132"/>
    </row>
    <row r="6" spans="1:10" ht="30" customHeight="1" x14ac:dyDescent="0.3">
      <c r="B6" s="133" t="s">
        <v>7455</v>
      </c>
      <c r="C6" s="136" t="s">
        <v>7456</v>
      </c>
      <c r="D6" s="136"/>
      <c r="E6" s="136"/>
      <c r="F6" s="136"/>
      <c r="G6" s="136"/>
      <c r="H6" s="37" t="s">
        <v>7457</v>
      </c>
      <c r="I6" s="37" t="s">
        <v>7458</v>
      </c>
      <c r="J6" s="38" t="s">
        <v>7459</v>
      </c>
    </row>
    <row r="7" spans="1:10" ht="30" customHeight="1" x14ac:dyDescent="0.3">
      <c r="B7" s="134"/>
      <c r="C7" s="137" t="s">
        <v>7460</v>
      </c>
      <c r="D7" s="137"/>
      <c r="E7" s="137"/>
      <c r="F7" s="137"/>
      <c r="G7" s="137"/>
      <c r="H7" t="s">
        <v>7461</v>
      </c>
      <c r="I7" t="s">
        <v>7462</v>
      </c>
      <c r="J7" s="35" t="s">
        <v>7463</v>
      </c>
    </row>
    <row r="8" spans="1:10" ht="15" thickBot="1" x14ac:dyDescent="0.35">
      <c r="B8" s="135"/>
      <c r="C8" s="138" t="s">
        <v>7464</v>
      </c>
      <c r="D8" s="138"/>
      <c r="E8" s="138"/>
      <c r="F8" s="138"/>
      <c r="G8" s="138"/>
      <c r="H8" s="15" t="s">
        <v>7465</v>
      </c>
      <c r="I8" s="15" t="s">
        <v>7466</v>
      </c>
      <c r="J8" s="39" t="s">
        <v>7467</v>
      </c>
    </row>
    <row r="9" spans="1:10" ht="15" thickBot="1" x14ac:dyDescent="0.35">
      <c r="B9" s="40" t="s">
        <v>7468</v>
      </c>
      <c r="C9" s="129" t="s">
        <v>7469</v>
      </c>
      <c r="D9" s="129"/>
      <c r="E9" s="129"/>
      <c r="F9" s="129"/>
      <c r="G9" s="129"/>
      <c r="H9" s="12" t="s">
        <v>7470</v>
      </c>
      <c r="I9" s="12" t="s">
        <v>7471</v>
      </c>
      <c r="J9" s="20" t="s">
        <v>7472</v>
      </c>
    </row>
    <row r="12" spans="1:10" ht="15" thickBot="1" x14ac:dyDescent="0.35"/>
    <row r="13" spans="1:10" ht="15" thickBot="1" x14ac:dyDescent="0.35">
      <c r="A13" s="21" t="s">
        <v>7473</v>
      </c>
      <c r="B13" s="79">
        <v>1.4999999999999999E-2</v>
      </c>
      <c r="C13" s="79">
        <v>3</v>
      </c>
      <c r="D13" s="79">
        <f>B13/C13</f>
        <v>5.0000000000000001E-3</v>
      </c>
    </row>
    <row r="14" spans="1:10" ht="15" thickBot="1" x14ac:dyDescent="0.35">
      <c r="A14" s="21"/>
      <c r="B14" s="188">
        <v>0.01</v>
      </c>
      <c r="C14" s="189">
        <v>3</v>
      </c>
      <c r="D14" s="80">
        <f>B14/C14</f>
        <v>3.3333333333333335E-3</v>
      </c>
    </row>
  </sheetData>
  <sheetProtection algorithmName="SHA-512" hashValue="3ai1C3/+pT+LPOjd7waenxRlt7BJHYmUTDtaitGTk1tlvuD6XsCpODZdQTgoRso/NIWojCr0qYjSqrVc99CQVg==" saltValue="bA9yvlUm6Z2buOrA30A/Sw==" spinCount="100000" sheet="1" objects="1" scenarios="1"/>
  <mergeCells count="6">
    <mergeCell ref="C9:G9"/>
    <mergeCell ref="B5:J5"/>
    <mergeCell ref="B6:B8"/>
    <mergeCell ref="C6:G6"/>
    <mergeCell ref="C7:G7"/>
    <mergeCell ref="C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9985-4F28-4F40-9D35-F268A33FF4E1}">
  <dimension ref="A1:Q8"/>
  <sheetViews>
    <sheetView zoomScale="90" zoomScaleNormal="90" workbookViewId="0">
      <selection activeCell="J20" sqref="J20"/>
    </sheetView>
  </sheetViews>
  <sheetFormatPr defaultRowHeight="14.4" x14ac:dyDescent="0.3"/>
  <cols>
    <col min="1" max="1" width="12.77734375" customWidth="1"/>
    <col min="2" max="2" width="12.44140625" customWidth="1"/>
    <col min="3" max="3" width="13.5546875" customWidth="1"/>
    <col min="4" max="5" width="12.44140625" customWidth="1"/>
    <col min="6" max="6" width="13" customWidth="1"/>
    <col min="7" max="7" width="13.21875" customWidth="1"/>
    <col min="8" max="8" width="12.77734375" customWidth="1"/>
    <col min="9" max="10" width="12.44140625" customWidth="1"/>
    <col min="11" max="12" width="12.6640625" customWidth="1"/>
    <col min="13" max="13" width="12.44140625" customWidth="1"/>
    <col min="14" max="14" width="13.109375" customWidth="1"/>
    <col min="15" max="15" width="12.77734375" customWidth="1"/>
    <col min="16" max="16" width="14.109375" customWidth="1"/>
    <col min="17" max="17" width="13.6640625" customWidth="1"/>
  </cols>
  <sheetData>
    <row r="1" spans="1:17" s="27" customFormat="1" ht="15" thickBot="1" x14ac:dyDescent="0.35">
      <c r="A1" s="25" t="s">
        <v>7449</v>
      </c>
      <c r="B1" s="26">
        <v>0.01</v>
      </c>
      <c r="C1" s="26">
        <v>0.03</v>
      </c>
      <c r="D1" s="26">
        <v>0.05</v>
      </c>
      <c r="E1" s="26">
        <v>7.0000000000000007E-2</v>
      </c>
      <c r="F1" s="26">
        <v>0.1</v>
      </c>
      <c r="G1" s="26">
        <v>0.15</v>
      </c>
      <c r="H1" s="26">
        <v>0.2</v>
      </c>
      <c r="I1" s="26">
        <v>0.25</v>
      </c>
      <c r="J1" s="26">
        <v>0.3</v>
      </c>
      <c r="K1" s="26">
        <v>0.4</v>
      </c>
      <c r="L1" s="26">
        <v>0.5</v>
      </c>
      <c r="M1" s="26">
        <v>0.6</v>
      </c>
      <c r="N1" s="26">
        <v>0.7</v>
      </c>
      <c r="O1" s="26">
        <v>0.8</v>
      </c>
      <c r="P1" s="26">
        <v>0.9</v>
      </c>
      <c r="Q1" s="26">
        <v>1</v>
      </c>
    </row>
    <row r="2" spans="1:17" x14ac:dyDescent="0.3">
      <c r="A2" s="187">
        <v>6.81E-6</v>
      </c>
      <c r="B2" s="24">
        <f t="shared" ref="B2:Q2" si="0">$A$2*B1 +$A$2</f>
        <v>6.8781000000000003E-6</v>
      </c>
      <c r="C2" s="24">
        <f t="shared" si="0"/>
        <v>7.0142999999999999E-6</v>
      </c>
      <c r="D2" s="24">
        <f t="shared" si="0"/>
        <v>7.1505000000000004E-6</v>
      </c>
      <c r="E2" s="24">
        <f t="shared" si="0"/>
        <v>7.2867E-6</v>
      </c>
      <c r="F2" s="24">
        <f t="shared" si="0"/>
        <v>7.4909999999999999E-6</v>
      </c>
      <c r="G2" s="24">
        <f t="shared" si="0"/>
        <v>7.8314999999999995E-6</v>
      </c>
      <c r="H2" s="24">
        <f t="shared" si="0"/>
        <v>8.1720000000000007E-6</v>
      </c>
      <c r="I2" s="24">
        <f t="shared" si="0"/>
        <v>8.5125000000000002E-6</v>
      </c>
      <c r="J2" s="24">
        <f t="shared" si="0"/>
        <v>8.8529999999999998E-6</v>
      </c>
      <c r="K2" s="24">
        <f t="shared" si="0"/>
        <v>9.5340000000000005E-6</v>
      </c>
      <c r="L2" s="24">
        <f t="shared" si="0"/>
        <v>1.0215E-5</v>
      </c>
      <c r="M2" s="24">
        <f t="shared" si="0"/>
        <v>1.0895999999999999E-5</v>
      </c>
      <c r="N2" s="24">
        <f t="shared" si="0"/>
        <v>1.1576999999999999E-5</v>
      </c>
      <c r="O2" s="24">
        <f t="shared" si="0"/>
        <v>1.2258E-5</v>
      </c>
      <c r="P2" s="24">
        <f t="shared" si="0"/>
        <v>1.2938999999999999E-5</v>
      </c>
      <c r="Q2" s="24">
        <f t="shared" si="0"/>
        <v>1.362E-5</v>
      </c>
    </row>
    <row r="3" spans="1:17" ht="15" thickBot="1" x14ac:dyDescent="0.35"/>
    <row r="4" spans="1:17" ht="15" thickBot="1" x14ac:dyDescent="0.35">
      <c r="A4" s="29" t="s">
        <v>7444</v>
      </c>
      <c r="B4" s="186">
        <v>1.0300000000000001E-6</v>
      </c>
      <c r="C4" s="30">
        <f>(B4-$A$2)/$A$2</f>
        <v>-0.84875183553597644</v>
      </c>
    </row>
    <row r="5" spans="1:17" ht="15" thickBot="1" x14ac:dyDescent="0.35">
      <c r="A5" s="29" t="s">
        <v>7445</v>
      </c>
      <c r="B5" s="186">
        <v>1.13E-6</v>
      </c>
      <c r="C5" s="30">
        <f>(B5-$A$2)/$A$2</f>
        <v>-0.83406754772393532</v>
      </c>
    </row>
    <row r="6" spans="1:17" ht="15" thickBot="1" x14ac:dyDescent="0.35">
      <c r="A6" s="29" t="s">
        <v>7446</v>
      </c>
      <c r="B6" s="186">
        <v>1.2899999999999999E-6</v>
      </c>
      <c r="C6" s="30">
        <f>(B6-$A$2)/$A$2</f>
        <v>-0.81057268722466957</v>
      </c>
    </row>
    <row r="7" spans="1:17" ht="15" thickBot="1" x14ac:dyDescent="0.35">
      <c r="A7" s="29" t="s">
        <v>7447</v>
      </c>
      <c r="B7" s="186">
        <v>2.9000000000000002E-6</v>
      </c>
      <c r="C7" s="30">
        <f>(B7-$A$2)/$A$2</f>
        <v>-0.57415565345080766</v>
      </c>
    </row>
    <row r="8" spans="1:17" ht="15" thickBot="1" x14ac:dyDescent="0.35">
      <c r="A8" s="29" t="s">
        <v>7448</v>
      </c>
      <c r="B8" s="186">
        <v>3.8999999999999999E-6</v>
      </c>
      <c r="C8" s="30">
        <f>(B8-$A$2)/$A$2</f>
        <v>-0.42731277533039647</v>
      </c>
    </row>
  </sheetData>
  <sheetProtection algorithmName="SHA-512" hashValue="8twzRK6y6gLdyItX7uiMmqY6XxfNfuzZ8XGRMA99KajHIdKpsZY4YlYiJ5gfFrrHsY3QWpx9IK5oat4abcmy0Q==" saltValue="HhInmHvmYip5lFvAt6LSHg==" spinCount="100000" sheet="1" objects="1" scenarios="1"/>
  <pageMargins left="0.7" right="0.7" top="0.75" bottom="0.75" header="0.3" footer="0.3"/>
  <pageSetup orientation="portrait" horizontalDpi="4294967293" verticalDpi="4294967293"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6651-7016-435C-81CB-88169C59C4C3}">
  <dimension ref="A1:Q19"/>
  <sheetViews>
    <sheetView workbookViewId="0">
      <selection activeCell="K9" sqref="K9"/>
    </sheetView>
  </sheetViews>
  <sheetFormatPr defaultRowHeight="14.4" x14ac:dyDescent="0.3"/>
  <cols>
    <col min="1" max="1" width="19.6640625" customWidth="1"/>
    <col min="2" max="2" width="13.77734375" customWidth="1"/>
    <col min="4" max="4" width="11.77734375" customWidth="1"/>
    <col min="9" max="9" width="13.88671875" customWidth="1"/>
  </cols>
  <sheetData>
    <row r="1" spans="1:17" s="13" customFormat="1" ht="15" thickBot="1" x14ac:dyDescent="0.35">
      <c r="A1" s="5" t="s">
        <v>2</v>
      </c>
      <c r="B1" s="139" t="s">
        <v>6</v>
      </c>
      <c r="C1" s="140"/>
      <c r="D1" s="140"/>
      <c r="E1" s="140"/>
      <c r="F1" s="140"/>
      <c r="G1" s="140"/>
      <c r="H1" s="140"/>
      <c r="I1" s="140"/>
      <c r="J1" s="140"/>
      <c r="K1" s="140"/>
      <c r="L1" s="140"/>
      <c r="M1" s="140"/>
      <c r="N1" s="140"/>
      <c r="Q1" s="14"/>
    </row>
    <row r="2" spans="1:17" s="13" customFormat="1" ht="15" thickBot="1" x14ac:dyDescent="0.35">
      <c r="A2" s="10" t="s">
        <v>3</v>
      </c>
      <c r="B2" s="141" t="s">
        <v>1</v>
      </c>
      <c r="C2" s="142"/>
      <c r="D2" s="142"/>
      <c r="E2" s="142"/>
      <c r="F2" s="142"/>
      <c r="G2" s="142"/>
      <c r="H2" s="142"/>
      <c r="I2" s="142"/>
      <c r="J2" s="142"/>
      <c r="K2" s="142"/>
      <c r="L2" s="142"/>
      <c r="M2" s="142"/>
      <c r="N2" s="142"/>
      <c r="O2" s="18"/>
      <c r="P2" s="18"/>
      <c r="Q2" s="19"/>
    </row>
    <row r="3" spans="1:17" ht="15" thickBot="1" x14ac:dyDescent="0.35">
      <c r="A3" s="3" t="s">
        <v>0</v>
      </c>
      <c r="B3" s="183" t="s">
        <v>7584</v>
      </c>
      <c r="C3" s="184"/>
      <c r="D3" s="184"/>
      <c r="E3" s="184"/>
      <c r="F3" s="184"/>
      <c r="G3" s="184"/>
      <c r="H3" s="184"/>
      <c r="I3" s="184"/>
      <c r="J3" s="184"/>
      <c r="K3" s="184"/>
      <c r="L3" s="184"/>
      <c r="M3" s="184"/>
      <c r="N3" s="184"/>
      <c r="O3" s="184"/>
      <c r="P3" s="184"/>
      <c r="Q3" s="185"/>
    </row>
    <row r="4" spans="1:17" s="13" customFormat="1" ht="15" thickBot="1" x14ac:dyDescent="0.35">
      <c r="A4" s="11" t="s">
        <v>4</v>
      </c>
      <c r="B4" s="143" t="str">
        <f>_xlfn.CONCAT(B1,B3)</f>
        <v>https://pro-api.coinmarketcap.com/v1/cryptocurrency/listings/latest?start=1&amp;limit=5000&amp;convert=BTC&amp;CMC_PRO_API_KEY=49c55c19-a805-466a-95cf-3b5320afcddd</v>
      </c>
      <c r="C4" s="144"/>
      <c r="D4" s="144"/>
      <c r="E4" s="144"/>
      <c r="F4" s="144"/>
      <c r="G4" s="144"/>
      <c r="H4" s="144"/>
      <c r="I4" s="144"/>
      <c r="J4" s="144"/>
      <c r="K4" s="144"/>
      <c r="L4" s="144"/>
      <c r="M4" s="144"/>
      <c r="N4" s="144"/>
      <c r="O4" s="144"/>
      <c r="P4" s="144"/>
      <c r="Q4" s="145"/>
    </row>
    <row r="5" spans="1:17" s="16" customFormat="1" ht="15" thickBot="1" x14ac:dyDescent="0.35">
      <c r="A5" s="11" t="s">
        <v>5</v>
      </c>
      <c r="B5" s="143" t="str">
        <f>_xlfn.CONCAT(B2,B3)</f>
        <v>https://pro-api.coinmarketcap.com/v1/cryptocurrency/listings/latest?start=1&amp;limit=5000&amp;convert=USD&amp;CMC_PRO_API_KEY=49c55c19-a805-466a-95cf-3b5320afcddd</v>
      </c>
      <c r="C5" s="144"/>
      <c r="D5" s="144"/>
      <c r="E5" s="144"/>
      <c r="F5" s="144"/>
      <c r="G5" s="144"/>
      <c r="H5" s="144"/>
      <c r="I5" s="144"/>
      <c r="J5" s="144"/>
      <c r="K5" s="144"/>
      <c r="L5" s="144"/>
      <c r="M5" s="144"/>
      <c r="N5" s="144"/>
      <c r="O5" s="144"/>
      <c r="P5" s="144"/>
      <c r="Q5" s="145"/>
    </row>
    <row r="6" spans="1:17" ht="15" thickBot="1" x14ac:dyDescent="0.35"/>
    <row r="7" spans="1:17" ht="15" thickBot="1" x14ac:dyDescent="0.35">
      <c r="A7" s="5" t="s">
        <v>7436</v>
      </c>
      <c r="B7" s="181">
        <v>73.14</v>
      </c>
    </row>
    <row r="11" spans="1:17" ht="15" thickBot="1" x14ac:dyDescent="0.35"/>
    <row r="12" spans="1:17" ht="15" thickBot="1" x14ac:dyDescent="0.35">
      <c r="A12" s="5" t="s">
        <v>7488</v>
      </c>
      <c r="B12" s="34" t="s">
        <v>7489</v>
      </c>
      <c r="D12" s="82" t="s">
        <v>7493</v>
      </c>
      <c r="E12" s="95" t="s">
        <v>7494</v>
      </c>
      <c r="F12" s="95"/>
      <c r="G12" s="96"/>
      <c r="I12" s="10" t="s">
        <v>7526</v>
      </c>
    </row>
    <row r="13" spans="1:17" ht="15" thickBot="1" x14ac:dyDescent="0.35">
      <c r="A13" s="177" t="s">
        <v>7513</v>
      </c>
      <c r="B13" s="180">
        <v>1E-3</v>
      </c>
      <c r="D13" s="5" t="s">
        <v>7497</v>
      </c>
      <c r="E13" s="146" t="s">
        <v>7498</v>
      </c>
      <c r="F13" s="129"/>
      <c r="G13" s="147"/>
      <c r="I13" s="21" t="s">
        <v>7527</v>
      </c>
    </row>
    <row r="14" spans="1:17" ht="15" thickBot="1" x14ac:dyDescent="0.35">
      <c r="A14" s="177" t="s">
        <v>23</v>
      </c>
      <c r="B14" s="180">
        <v>7.5000000000000002E-4</v>
      </c>
      <c r="D14" s="5" t="s">
        <v>7495</v>
      </c>
      <c r="E14" s="146" t="s">
        <v>7501</v>
      </c>
      <c r="F14" s="129"/>
      <c r="G14" s="147"/>
      <c r="I14" s="23" t="s">
        <v>7528</v>
      </c>
    </row>
    <row r="15" spans="1:17" ht="15" thickBot="1" x14ac:dyDescent="0.35">
      <c r="A15" s="177" t="s">
        <v>826</v>
      </c>
      <c r="B15" s="180">
        <v>2E-3</v>
      </c>
      <c r="D15" s="5" t="s">
        <v>7496</v>
      </c>
      <c r="E15" s="146" t="s">
        <v>7500</v>
      </c>
      <c r="F15" s="129"/>
      <c r="G15" s="147"/>
      <c r="I15" s="84" t="s">
        <v>7487</v>
      </c>
    </row>
    <row r="16" spans="1:17" ht="15" thickBot="1" x14ac:dyDescent="0.35">
      <c r="A16" s="182" t="s">
        <v>7486</v>
      </c>
      <c r="B16" s="180">
        <v>2E-3</v>
      </c>
      <c r="D16" s="5" t="s">
        <v>7499</v>
      </c>
      <c r="E16" s="148" t="s">
        <v>7502</v>
      </c>
      <c r="F16" s="138"/>
      <c r="G16" s="149"/>
    </row>
    <row r="17" spans="1:2" ht="15" thickBot="1" x14ac:dyDescent="0.35">
      <c r="A17" s="177" t="s">
        <v>7490</v>
      </c>
      <c r="B17" s="180">
        <v>1E-3</v>
      </c>
    </row>
    <row r="18" spans="1:2" ht="15" thickBot="1" x14ac:dyDescent="0.35">
      <c r="A18" s="177" t="s">
        <v>7491</v>
      </c>
      <c r="B18" s="180">
        <v>1E-3</v>
      </c>
    </row>
    <row r="19" spans="1:2" ht="15" thickBot="1" x14ac:dyDescent="0.35">
      <c r="A19" s="177" t="s">
        <v>7492</v>
      </c>
      <c r="B19" s="180">
        <v>1E-3</v>
      </c>
    </row>
  </sheetData>
  <sheetProtection algorithmName="SHA-512" hashValue="6vZd0PhFC2snTZTKS2NHyhvDX90XPydSldhd6PCVvr+UGkCoAje7bGArbegUhwpdLWCnCuiPVeVmqh/x0MR1SA==" saltValue="MGv2XT88X92p2tPaUgorjg==" spinCount="100000" sheet="1" objects="1" scenarios="1"/>
  <mergeCells count="10">
    <mergeCell ref="E12:G12"/>
    <mergeCell ref="E13:G13"/>
    <mergeCell ref="E14:G14"/>
    <mergeCell ref="E15:G15"/>
    <mergeCell ref="E16:G16"/>
    <mergeCell ref="B1:N1"/>
    <mergeCell ref="B2:N2"/>
    <mergeCell ref="B4:Q4"/>
    <mergeCell ref="B5:Q5"/>
    <mergeCell ref="B3:Q3"/>
  </mergeCells>
  <hyperlinks>
    <hyperlink ref="B2" r:id="rId1" xr:uid="{B40E2F9E-78E2-40EC-A33A-AFEAD576EAA5}"/>
    <hyperlink ref="B1" r:id="rId2" xr:uid="{63D7A355-6483-4593-BCD6-1DE48E6EE91A}"/>
  </hyperlinks>
  <pageMargins left="0.7" right="0.7" top="0.75" bottom="0.75" header="0.3" footer="0.3"/>
  <pageSetup orientation="portrait" horizontalDpi="4294967293" verticalDpi="4294967293"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78524-736E-4261-85E0-C34AD1DD55E4}">
  <dimension ref="B2:K107"/>
  <sheetViews>
    <sheetView zoomScale="85" zoomScaleNormal="85" workbookViewId="0">
      <selection activeCell="D3" sqref="D3"/>
    </sheetView>
  </sheetViews>
  <sheetFormatPr defaultRowHeight="14.4" x14ac:dyDescent="0.3"/>
  <cols>
    <col min="3" max="3" width="40.5546875" customWidth="1"/>
    <col min="4" max="4" width="37.109375" customWidth="1"/>
  </cols>
  <sheetData>
    <row r="2" spans="2:8" ht="23.4" x14ac:dyDescent="0.45">
      <c r="B2" s="179" t="s">
        <v>7583</v>
      </c>
      <c r="C2" s="179"/>
      <c r="D2" s="179"/>
      <c r="E2" s="179"/>
      <c r="F2" s="179"/>
      <c r="G2" s="179"/>
      <c r="H2" s="179"/>
    </row>
    <row r="3" spans="2:8" x14ac:dyDescent="0.3">
      <c r="B3">
        <v>1</v>
      </c>
      <c r="C3" t="s">
        <v>7548</v>
      </c>
      <c r="D3" s="1" t="s">
        <v>7546</v>
      </c>
    </row>
    <row r="4" spans="2:8" x14ac:dyDescent="0.3">
      <c r="B4">
        <v>2</v>
      </c>
      <c r="C4" t="s">
        <v>7547</v>
      </c>
    </row>
    <row r="5" spans="2:8" x14ac:dyDescent="0.3">
      <c r="B5">
        <v>3</v>
      </c>
      <c r="C5" t="s">
        <v>7549</v>
      </c>
    </row>
    <row r="6" spans="2:8" x14ac:dyDescent="0.3">
      <c r="B6" s="154">
        <v>4</v>
      </c>
      <c r="C6" s="153" t="s">
        <v>7550</v>
      </c>
    </row>
    <row r="7" spans="2:8" x14ac:dyDescent="0.3">
      <c r="B7" s="154"/>
      <c r="C7" s="153"/>
    </row>
    <row r="8" spans="2:8" x14ac:dyDescent="0.3">
      <c r="B8" s="154"/>
      <c r="C8" s="153"/>
    </row>
    <row r="9" spans="2:8" x14ac:dyDescent="0.3">
      <c r="B9" s="154"/>
      <c r="C9" s="153"/>
    </row>
    <row r="10" spans="2:8" x14ac:dyDescent="0.3">
      <c r="B10" s="154"/>
      <c r="C10" s="153"/>
    </row>
    <row r="11" spans="2:8" x14ac:dyDescent="0.3">
      <c r="B11" s="154"/>
      <c r="C11" s="153"/>
    </row>
    <row r="12" spans="2:8" x14ac:dyDescent="0.3">
      <c r="B12" s="154"/>
      <c r="C12" s="153"/>
    </row>
    <row r="13" spans="2:8" x14ac:dyDescent="0.3">
      <c r="B13" s="154"/>
      <c r="C13" s="153"/>
    </row>
    <row r="14" spans="2:8" x14ac:dyDescent="0.3">
      <c r="B14" s="154"/>
      <c r="C14" s="153"/>
    </row>
    <row r="15" spans="2:8" x14ac:dyDescent="0.3">
      <c r="B15" s="154"/>
      <c r="C15" s="153"/>
    </row>
    <row r="16" spans="2:8" x14ac:dyDescent="0.3">
      <c r="B16" s="154"/>
      <c r="C16" s="153"/>
    </row>
    <row r="17" spans="2:3" x14ac:dyDescent="0.3">
      <c r="B17" s="154"/>
      <c r="C17" s="153"/>
    </row>
    <row r="18" spans="2:3" x14ac:dyDescent="0.3">
      <c r="B18" s="152">
        <v>5</v>
      </c>
      <c r="C18" s="151" t="s">
        <v>7551</v>
      </c>
    </row>
    <row r="19" spans="2:3" x14ac:dyDescent="0.3">
      <c r="B19" s="152"/>
      <c r="C19" s="151"/>
    </row>
    <row r="20" spans="2:3" x14ac:dyDescent="0.3">
      <c r="B20" s="152"/>
      <c r="C20" s="151"/>
    </row>
    <row r="21" spans="2:3" x14ac:dyDescent="0.3">
      <c r="B21" s="152"/>
      <c r="C21" s="151"/>
    </row>
    <row r="22" spans="2:3" x14ac:dyDescent="0.3">
      <c r="B22" s="152"/>
      <c r="C22" s="151"/>
    </row>
    <row r="23" spans="2:3" x14ac:dyDescent="0.3">
      <c r="B23" s="152"/>
      <c r="C23" s="151"/>
    </row>
    <row r="24" spans="2:3" x14ac:dyDescent="0.3">
      <c r="B24" s="152"/>
      <c r="C24" s="151"/>
    </row>
    <row r="25" spans="2:3" x14ac:dyDescent="0.3">
      <c r="B25" s="152"/>
      <c r="C25" s="151"/>
    </row>
    <row r="26" spans="2:3" x14ac:dyDescent="0.3">
      <c r="B26" s="152"/>
      <c r="C26" s="151"/>
    </row>
    <row r="27" spans="2:3" x14ac:dyDescent="0.3">
      <c r="B27" s="152"/>
      <c r="C27" s="151"/>
    </row>
    <row r="28" spans="2:3" x14ac:dyDescent="0.3">
      <c r="B28" s="152"/>
      <c r="C28" s="151"/>
    </row>
    <row r="29" spans="2:3" x14ac:dyDescent="0.3">
      <c r="B29" s="152"/>
      <c r="C29" s="151"/>
    </row>
    <row r="30" spans="2:3" x14ac:dyDescent="0.3">
      <c r="B30" s="152"/>
      <c r="C30" s="151"/>
    </row>
    <row r="31" spans="2:3" x14ac:dyDescent="0.3">
      <c r="B31" s="152"/>
      <c r="C31" s="151"/>
    </row>
    <row r="32" spans="2:3" x14ac:dyDescent="0.3">
      <c r="B32" s="152"/>
      <c r="C32" s="151"/>
    </row>
    <row r="33" spans="2:3" x14ac:dyDescent="0.3">
      <c r="B33" s="152"/>
      <c r="C33" s="151"/>
    </row>
    <row r="34" spans="2:3" x14ac:dyDescent="0.3">
      <c r="B34" s="152"/>
      <c r="C34" s="151"/>
    </row>
    <row r="35" spans="2:3" x14ac:dyDescent="0.3">
      <c r="B35" s="152">
        <v>6</v>
      </c>
      <c r="C35" s="151" t="s">
        <v>7554</v>
      </c>
    </row>
    <row r="36" spans="2:3" x14ac:dyDescent="0.3">
      <c r="B36" s="152"/>
      <c r="C36" s="151"/>
    </row>
    <row r="37" spans="2:3" x14ac:dyDescent="0.3">
      <c r="B37" s="152"/>
      <c r="C37" s="151"/>
    </row>
    <row r="38" spans="2:3" x14ac:dyDescent="0.3">
      <c r="B38" s="152"/>
      <c r="C38" s="151"/>
    </row>
    <row r="39" spans="2:3" x14ac:dyDescent="0.3">
      <c r="B39" s="152"/>
      <c r="C39" s="151"/>
    </row>
    <row r="40" spans="2:3" x14ac:dyDescent="0.3">
      <c r="B40" s="152"/>
      <c r="C40" s="151"/>
    </row>
    <row r="41" spans="2:3" x14ac:dyDescent="0.3">
      <c r="B41" s="152"/>
      <c r="C41" s="151"/>
    </row>
    <row r="42" spans="2:3" x14ac:dyDescent="0.3">
      <c r="B42" s="152"/>
      <c r="C42" s="151"/>
    </row>
    <row r="43" spans="2:3" x14ac:dyDescent="0.3">
      <c r="B43" s="152"/>
      <c r="C43" s="151"/>
    </row>
    <row r="44" spans="2:3" x14ac:dyDescent="0.3">
      <c r="B44" s="152"/>
      <c r="C44" s="151"/>
    </row>
    <row r="45" spans="2:3" x14ac:dyDescent="0.3">
      <c r="B45" s="152"/>
      <c r="C45" s="151"/>
    </row>
    <row r="46" spans="2:3" x14ac:dyDescent="0.3">
      <c r="B46" s="152"/>
      <c r="C46" s="151"/>
    </row>
    <row r="47" spans="2:3" x14ac:dyDescent="0.3">
      <c r="B47" s="152"/>
      <c r="C47" s="151"/>
    </row>
    <row r="48" spans="2:3" x14ac:dyDescent="0.3">
      <c r="B48" s="152"/>
      <c r="C48" s="151"/>
    </row>
    <row r="49" spans="2:3" x14ac:dyDescent="0.3">
      <c r="B49" s="152"/>
      <c r="C49" s="151"/>
    </row>
    <row r="50" spans="2:3" x14ac:dyDescent="0.3">
      <c r="B50" s="152"/>
      <c r="C50" s="151"/>
    </row>
    <row r="51" spans="2:3" x14ac:dyDescent="0.3">
      <c r="B51" s="152"/>
      <c r="C51" s="151"/>
    </row>
    <row r="52" spans="2:3" x14ac:dyDescent="0.3">
      <c r="B52" s="152"/>
      <c r="C52" s="151"/>
    </row>
    <row r="53" spans="2:3" x14ac:dyDescent="0.3">
      <c r="B53" s="152"/>
      <c r="C53" s="151"/>
    </row>
    <row r="54" spans="2:3" x14ac:dyDescent="0.3">
      <c r="B54" s="152"/>
      <c r="C54" s="151"/>
    </row>
    <row r="55" spans="2:3" x14ac:dyDescent="0.3">
      <c r="B55" s="152"/>
      <c r="C55" s="151"/>
    </row>
    <row r="56" spans="2:3" x14ac:dyDescent="0.3">
      <c r="B56" s="93"/>
      <c r="C56" s="94"/>
    </row>
    <row r="57" spans="2:3" x14ac:dyDescent="0.3">
      <c r="B57" s="152">
        <v>7</v>
      </c>
      <c r="C57" s="151" t="s">
        <v>7555</v>
      </c>
    </row>
    <row r="58" spans="2:3" x14ac:dyDescent="0.3">
      <c r="B58" s="152"/>
      <c r="C58" s="151"/>
    </row>
    <row r="59" spans="2:3" x14ac:dyDescent="0.3">
      <c r="B59" s="152"/>
      <c r="C59" s="151"/>
    </row>
    <row r="60" spans="2:3" x14ac:dyDescent="0.3">
      <c r="B60" s="152"/>
      <c r="C60" s="151"/>
    </row>
    <row r="61" spans="2:3" x14ac:dyDescent="0.3">
      <c r="B61" s="152"/>
      <c r="C61" s="151"/>
    </row>
    <row r="62" spans="2:3" x14ac:dyDescent="0.3">
      <c r="B62" s="152"/>
      <c r="C62" s="151"/>
    </row>
    <row r="63" spans="2:3" x14ac:dyDescent="0.3">
      <c r="B63" s="152"/>
      <c r="C63" s="151"/>
    </row>
    <row r="64" spans="2:3" x14ac:dyDescent="0.3">
      <c r="B64" s="152"/>
      <c r="C64" s="151"/>
    </row>
    <row r="65" spans="2:3" x14ac:dyDescent="0.3">
      <c r="B65" s="152"/>
      <c r="C65" s="151"/>
    </row>
    <row r="66" spans="2:3" x14ac:dyDescent="0.3">
      <c r="B66" s="152"/>
      <c r="C66" s="151"/>
    </row>
    <row r="67" spans="2:3" x14ac:dyDescent="0.3">
      <c r="B67" s="152"/>
      <c r="C67" s="151"/>
    </row>
    <row r="68" spans="2:3" x14ac:dyDescent="0.3">
      <c r="B68" s="152"/>
      <c r="C68" s="151"/>
    </row>
    <row r="69" spans="2:3" x14ac:dyDescent="0.3">
      <c r="B69" s="152"/>
      <c r="C69" s="151"/>
    </row>
    <row r="70" spans="2:3" x14ac:dyDescent="0.3">
      <c r="B70" s="152"/>
      <c r="C70" s="151"/>
    </row>
    <row r="71" spans="2:3" x14ac:dyDescent="0.3">
      <c r="B71" s="152"/>
      <c r="C71" s="151"/>
    </row>
    <row r="72" spans="2:3" x14ac:dyDescent="0.3">
      <c r="B72" s="152"/>
      <c r="C72" s="151"/>
    </row>
    <row r="73" spans="2:3" x14ac:dyDescent="0.3">
      <c r="B73" s="152"/>
      <c r="C73" s="151"/>
    </row>
    <row r="74" spans="2:3" x14ac:dyDescent="0.3">
      <c r="B74" s="152"/>
      <c r="C74" s="151"/>
    </row>
    <row r="75" spans="2:3" x14ac:dyDescent="0.3">
      <c r="B75" s="152"/>
      <c r="C75" s="151"/>
    </row>
    <row r="76" spans="2:3" x14ac:dyDescent="0.3">
      <c r="B76" s="152"/>
      <c r="C76" s="151"/>
    </row>
    <row r="77" spans="2:3" x14ac:dyDescent="0.3">
      <c r="B77" s="152"/>
      <c r="C77" s="151"/>
    </row>
    <row r="78" spans="2:3" x14ac:dyDescent="0.3">
      <c r="B78" s="152"/>
      <c r="C78" s="151"/>
    </row>
    <row r="79" spans="2:3" x14ac:dyDescent="0.3">
      <c r="B79" s="152"/>
      <c r="C79" s="151"/>
    </row>
    <row r="80" spans="2:3" x14ac:dyDescent="0.3">
      <c r="B80" s="93"/>
      <c r="C80" s="94"/>
    </row>
    <row r="81" spans="2:3" ht="28.8" x14ac:dyDescent="0.3">
      <c r="B81" s="93">
        <v>8</v>
      </c>
      <c r="C81" s="94" t="s">
        <v>7556</v>
      </c>
    </row>
    <row r="82" spans="2:3" x14ac:dyDescent="0.3">
      <c r="B82" s="93"/>
      <c r="C82" s="94"/>
    </row>
    <row r="83" spans="2:3" x14ac:dyDescent="0.3">
      <c r="B83" s="152">
        <v>9</v>
      </c>
      <c r="C83" s="151" t="s">
        <v>7557</v>
      </c>
    </row>
    <row r="84" spans="2:3" x14ac:dyDescent="0.3">
      <c r="B84" s="152"/>
      <c r="C84" s="151"/>
    </row>
    <row r="85" spans="2:3" x14ac:dyDescent="0.3">
      <c r="B85" s="152"/>
      <c r="C85" s="151"/>
    </row>
    <row r="86" spans="2:3" x14ac:dyDescent="0.3">
      <c r="B86" s="152"/>
      <c r="C86" s="151"/>
    </row>
    <row r="87" spans="2:3" x14ac:dyDescent="0.3">
      <c r="B87" s="152"/>
      <c r="C87" s="151"/>
    </row>
    <row r="88" spans="2:3" x14ac:dyDescent="0.3">
      <c r="B88" s="152"/>
      <c r="C88" s="151"/>
    </row>
    <row r="89" spans="2:3" x14ac:dyDescent="0.3">
      <c r="B89" s="152"/>
      <c r="C89" s="151"/>
    </row>
    <row r="90" spans="2:3" x14ac:dyDescent="0.3">
      <c r="B90" s="152"/>
      <c r="C90" s="151"/>
    </row>
    <row r="91" spans="2:3" x14ac:dyDescent="0.3">
      <c r="B91" s="152"/>
      <c r="C91" s="151"/>
    </row>
    <row r="92" spans="2:3" x14ac:dyDescent="0.3">
      <c r="B92" s="152"/>
      <c r="C92" s="151"/>
    </row>
    <row r="93" spans="2:3" x14ac:dyDescent="0.3">
      <c r="B93" s="152"/>
      <c r="C93" s="151"/>
    </row>
    <row r="94" spans="2:3" x14ac:dyDescent="0.3">
      <c r="B94" s="152"/>
      <c r="C94" s="151"/>
    </row>
    <row r="95" spans="2:3" x14ac:dyDescent="0.3">
      <c r="B95" s="152"/>
      <c r="C95" s="151"/>
    </row>
    <row r="96" spans="2:3" x14ac:dyDescent="0.3">
      <c r="B96" s="152"/>
      <c r="C96" s="151"/>
    </row>
    <row r="97" spans="2:11" x14ac:dyDescent="0.3">
      <c r="B97" s="152"/>
      <c r="C97" s="151"/>
    </row>
    <row r="98" spans="2:11" x14ac:dyDescent="0.3">
      <c r="B98" s="152"/>
      <c r="C98" s="151"/>
    </row>
    <row r="99" spans="2:11" x14ac:dyDescent="0.3">
      <c r="B99" s="152"/>
      <c r="C99" s="151"/>
    </row>
    <row r="100" spans="2:11" x14ac:dyDescent="0.3">
      <c r="B100" s="152"/>
      <c r="C100" s="151"/>
    </row>
    <row r="101" spans="2:11" x14ac:dyDescent="0.3">
      <c r="B101" s="152"/>
      <c r="C101" s="151"/>
    </row>
    <row r="102" spans="2:11" x14ac:dyDescent="0.3">
      <c r="B102" s="152"/>
      <c r="C102" s="151"/>
    </row>
    <row r="103" spans="2:11" x14ac:dyDescent="0.3">
      <c r="B103" s="152"/>
      <c r="C103" s="151"/>
    </row>
    <row r="104" spans="2:11" x14ac:dyDescent="0.3">
      <c r="B104" s="93"/>
      <c r="C104" s="94"/>
    </row>
    <row r="106" spans="2:11" ht="28.8" customHeight="1" x14ac:dyDescent="0.3">
      <c r="B106">
        <v>10</v>
      </c>
      <c r="C106" s="150" t="s">
        <v>7552</v>
      </c>
      <c r="D106" s="150"/>
      <c r="E106" s="150"/>
      <c r="F106" s="150"/>
      <c r="G106" s="150"/>
      <c r="H106" s="150"/>
      <c r="I106" s="150"/>
      <c r="J106" s="150"/>
      <c r="K106" s="150"/>
    </row>
    <row r="107" spans="2:11" x14ac:dyDescent="0.3">
      <c r="C107" s="150"/>
      <c r="D107" s="150"/>
      <c r="E107" s="150"/>
      <c r="F107" s="150"/>
      <c r="G107" s="150"/>
      <c r="H107" s="150"/>
      <c r="I107" s="150"/>
      <c r="J107" s="150"/>
      <c r="K107" s="150"/>
    </row>
  </sheetData>
  <sheetProtection algorithmName="SHA-512" hashValue="bQK44zknkb4FAMVjSYMgP4FiUx6yzE1xOjqfMKEjmpuKxV3UYaBeJZTrf4ULN2dVyYNo1kSI/3Z+2jaGeqF0Gw==" saltValue="sFXCf1nnGo6anlelsGqh/Q==" spinCount="100000" sheet="1" objects="1" scenarios="1"/>
  <mergeCells count="12">
    <mergeCell ref="B2:H2"/>
    <mergeCell ref="C106:K107"/>
    <mergeCell ref="C57:C79"/>
    <mergeCell ref="B57:B79"/>
    <mergeCell ref="C83:C103"/>
    <mergeCell ref="B83:B103"/>
    <mergeCell ref="C6:C17"/>
    <mergeCell ref="B6:B17"/>
    <mergeCell ref="C18:C34"/>
    <mergeCell ref="B18:B34"/>
    <mergeCell ref="C35:C55"/>
    <mergeCell ref="B35:B55"/>
  </mergeCells>
  <hyperlinks>
    <hyperlink ref="D3" r:id="rId1" xr:uid="{503F4A9B-1D15-4FCF-B630-C2190F0FDC7B}"/>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9BC00-8553-4B2B-A85E-6C3564EB5AE7}">
  <dimension ref="C6:R14"/>
  <sheetViews>
    <sheetView workbookViewId="0">
      <selection activeCell="L21" sqref="L21"/>
    </sheetView>
  </sheetViews>
  <sheetFormatPr defaultRowHeight="14.4" x14ac:dyDescent="0.3"/>
  <sheetData>
    <row r="6" spans="3:18" x14ac:dyDescent="0.3">
      <c r="C6" s="155" t="s">
        <v>7558</v>
      </c>
      <c r="D6" s="155"/>
      <c r="E6" s="155"/>
      <c r="F6" s="155"/>
      <c r="G6" s="155"/>
      <c r="H6" s="155"/>
      <c r="I6" s="155"/>
      <c r="J6" s="155"/>
      <c r="K6" s="155"/>
      <c r="L6" s="155"/>
      <c r="M6" s="155"/>
      <c r="N6" s="155"/>
      <c r="O6" s="155"/>
      <c r="P6" s="155"/>
      <c r="Q6" s="155"/>
      <c r="R6" s="155"/>
    </row>
    <row r="7" spans="3:18" x14ac:dyDescent="0.3">
      <c r="C7" s="155"/>
      <c r="D7" s="155"/>
      <c r="E7" s="155"/>
      <c r="F7" s="155"/>
      <c r="G7" s="155"/>
      <c r="H7" s="155"/>
      <c r="I7" s="155"/>
      <c r="J7" s="155"/>
      <c r="K7" s="155"/>
      <c r="L7" s="155"/>
      <c r="M7" s="155"/>
      <c r="N7" s="155"/>
      <c r="O7" s="155"/>
      <c r="P7" s="155"/>
      <c r="Q7" s="155"/>
      <c r="R7" s="155"/>
    </row>
    <row r="8" spans="3:18" x14ac:dyDescent="0.3">
      <c r="C8" s="155"/>
      <c r="D8" s="155"/>
      <c r="E8" s="155"/>
      <c r="F8" s="155"/>
      <c r="G8" s="155"/>
      <c r="H8" s="155"/>
      <c r="I8" s="155"/>
      <c r="J8" s="155"/>
      <c r="K8" s="155"/>
      <c r="L8" s="155"/>
      <c r="M8" s="155"/>
      <c r="N8" s="155"/>
      <c r="O8" s="155"/>
      <c r="P8" s="155"/>
      <c r="Q8" s="155"/>
      <c r="R8" s="155"/>
    </row>
    <row r="9" spans="3:18" x14ac:dyDescent="0.3">
      <c r="C9" s="155"/>
      <c r="D9" s="155"/>
      <c r="E9" s="155"/>
      <c r="F9" s="155"/>
      <c r="G9" s="155"/>
      <c r="H9" s="155"/>
      <c r="I9" s="155"/>
      <c r="J9" s="155"/>
      <c r="K9" s="155"/>
      <c r="L9" s="155"/>
      <c r="M9" s="155"/>
      <c r="N9" s="155"/>
      <c r="O9" s="155"/>
      <c r="P9" s="155"/>
      <c r="Q9" s="155"/>
      <c r="R9" s="155"/>
    </row>
    <row r="10" spans="3:18" x14ac:dyDescent="0.3">
      <c r="C10" s="155"/>
      <c r="D10" s="155"/>
      <c r="E10" s="155"/>
      <c r="F10" s="155"/>
      <c r="G10" s="155"/>
      <c r="H10" s="155"/>
      <c r="I10" s="155"/>
      <c r="J10" s="155"/>
      <c r="K10" s="155"/>
      <c r="L10" s="155"/>
      <c r="M10" s="155"/>
      <c r="N10" s="155"/>
      <c r="O10" s="155"/>
      <c r="P10" s="155"/>
      <c r="Q10" s="155"/>
      <c r="R10" s="155"/>
    </row>
    <row r="11" spans="3:18" x14ac:dyDescent="0.3">
      <c r="C11" s="155"/>
      <c r="D11" s="155"/>
      <c r="E11" s="155"/>
      <c r="F11" s="155"/>
      <c r="G11" s="155"/>
      <c r="H11" s="155"/>
      <c r="I11" s="155"/>
      <c r="J11" s="155"/>
      <c r="K11" s="155"/>
      <c r="L11" s="155"/>
      <c r="M11" s="155"/>
      <c r="N11" s="155"/>
      <c r="O11" s="155"/>
      <c r="P11" s="155"/>
      <c r="Q11" s="155"/>
      <c r="R11" s="155"/>
    </row>
    <row r="12" spans="3:18" x14ac:dyDescent="0.3">
      <c r="C12" s="155"/>
      <c r="D12" s="155"/>
      <c r="E12" s="155"/>
      <c r="F12" s="155"/>
      <c r="G12" s="155"/>
      <c r="H12" s="155"/>
      <c r="I12" s="155"/>
      <c r="J12" s="155"/>
      <c r="K12" s="155"/>
      <c r="L12" s="155"/>
      <c r="M12" s="155"/>
      <c r="N12" s="155"/>
      <c r="O12" s="155"/>
      <c r="P12" s="155"/>
      <c r="Q12" s="155"/>
      <c r="R12" s="155"/>
    </row>
    <row r="13" spans="3:18" x14ac:dyDescent="0.3">
      <c r="C13" s="155"/>
      <c r="D13" s="155"/>
      <c r="E13" s="155"/>
      <c r="F13" s="155"/>
      <c r="G13" s="155"/>
      <c r="H13" s="155"/>
      <c r="I13" s="155"/>
      <c r="J13" s="155"/>
      <c r="K13" s="155"/>
      <c r="L13" s="155"/>
      <c r="M13" s="155"/>
      <c r="N13" s="155"/>
      <c r="O13" s="155"/>
      <c r="P13" s="155"/>
      <c r="Q13" s="155"/>
      <c r="R13" s="155"/>
    </row>
    <row r="14" spans="3:18" x14ac:dyDescent="0.3">
      <c r="C14" s="156" t="s">
        <v>7553</v>
      </c>
      <c r="D14" s="156"/>
      <c r="E14" s="156"/>
      <c r="F14" s="156"/>
      <c r="G14" s="156"/>
      <c r="H14" s="156"/>
      <c r="I14" s="156"/>
      <c r="J14" s="156"/>
      <c r="K14" s="156"/>
      <c r="L14" s="156"/>
      <c r="M14" s="156"/>
      <c r="N14" s="156"/>
      <c r="O14" s="156"/>
      <c r="P14" s="156"/>
      <c r="Q14" s="156"/>
      <c r="R14" s="156"/>
    </row>
  </sheetData>
  <sheetProtection algorithmName="SHA-512" hashValue="wF43HMNrHoLNRHjPplfWdQ+kNQg07KNsQKLbMovZpwJ4T/j5j3V3K4y1jX2qPqkuJETJCkZIr8OeFfOyRs9qnQ==" saltValue="OhY377Z6BpAY3R2uhyaPDw==" spinCount="100000" sheet="1" objects="1" scenarios="1"/>
  <mergeCells count="2">
    <mergeCell ref="C6:R13"/>
    <mergeCell ref="C14:R14"/>
  </mergeCells>
  <hyperlinks>
    <hyperlink ref="C14" r:id="rId1" xr:uid="{CCB8989F-B29E-4222-8AE9-1365FE7780A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D8A19E-2B48-43F5-AF0C-4DF18773E8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9</vt:i4>
      </vt:variant>
    </vt:vector>
  </HeadingPairs>
  <TitlesOfParts>
    <vt:vector size="21" baseType="lpstr">
      <vt:lpstr>CryptoCurrency</vt:lpstr>
      <vt:lpstr>BTCPrice</vt:lpstr>
      <vt:lpstr>USDPrice</vt:lpstr>
      <vt:lpstr>Portfolio</vt:lpstr>
      <vt:lpstr>Trading Portfolio </vt:lpstr>
      <vt:lpstr>Trading History</vt:lpstr>
      <vt:lpstr>2021 Bull Run</vt:lpstr>
      <vt:lpstr>Strategy</vt:lpstr>
      <vt:lpstr>Calculator</vt:lpstr>
      <vt:lpstr>conf</vt:lpstr>
      <vt:lpstr>Help</vt:lpstr>
      <vt:lpstr>About</vt:lpstr>
      <vt:lpstr>BTCAPI</vt:lpstr>
      <vt:lpstr>BTCTABLE</vt:lpstr>
      <vt:lpstr>Exchange</vt:lpstr>
      <vt:lpstr>ExchangeFee</vt:lpstr>
      <vt:lpstr>Rate</vt:lpstr>
      <vt:lpstr>TradeStatus</vt:lpstr>
      <vt:lpstr>Type</vt:lpstr>
      <vt:lpstr>USDAPI</vt:lpstr>
      <vt:lpstr>USDTABLE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Sanjay Mishra</dc:creator>
  <cp:lastModifiedBy>Sanjay Mishra</cp:lastModifiedBy>
  <dcterms:created xsi:type="dcterms:W3CDTF">2021-02-01T20:27:09Z</dcterms:created>
  <dcterms:modified xsi:type="dcterms:W3CDTF">2021-02-04T12:37:23Z</dcterms:modified>
</cp:coreProperties>
</file>